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Toshiba\Dropbox\1_Dissertation\Papers\AISC_Beam_Curves\Version_1\"/>
    </mc:Choice>
  </mc:AlternateContent>
  <bookViews>
    <workbookView xWindow="525" yWindow="2175" windowWidth="20730" windowHeight="11760" tabRatio="597"/>
  </bookViews>
  <sheets>
    <sheet name="Home" sheetId="33" r:id="rId1"/>
    <sheet name="All" sheetId="35" state="hidden" r:id="rId2"/>
    <sheet name="Chart" sheetId="56" state="hidden" r:id="rId3"/>
    <sheet name="11000-7500" sheetId="37" state="hidden" r:id="rId4"/>
    <sheet name="7500-4500" sheetId="38" state="hidden" r:id="rId5"/>
    <sheet name="4500-3000" sheetId="39" state="hidden" r:id="rId6"/>
    <sheet name="3000-2400" sheetId="40" state="hidden" r:id="rId7"/>
    <sheet name="2400-1800" sheetId="41" state="hidden" r:id="rId8"/>
    <sheet name="1800-1500" sheetId="42" state="hidden" r:id="rId9"/>
    <sheet name="1500-1350" sheetId="43" state="hidden" r:id="rId10"/>
    <sheet name="1350-1200" sheetId="44" state="hidden" r:id="rId11"/>
    <sheet name="1200-1050" sheetId="45" state="hidden" r:id="rId12"/>
    <sheet name="1050-900" sheetId="46" state="hidden" r:id="rId13"/>
    <sheet name="900-750" sheetId="47" state="hidden" r:id="rId14"/>
    <sheet name="750-600" sheetId="48" state="hidden" r:id="rId15"/>
    <sheet name="600-450" sheetId="49" state="hidden" r:id="rId16"/>
    <sheet name="450-300" sheetId="50" state="hidden" r:id="rId17"/>
    <sheet name="300-240" sheetId="51" state="hidden" r:id="rId18"/>
    <sheet name="240-180" sheetId="52" state="hidden" r:id="rId19"/>
    <sheet name="180-120" sheetId="53" state="hidden" r:id="rId20"/>
    <sheet name="120-60" sheetId="54" state="hidden" r:id="rId21"/>
    <sheet name="60-0" sheetId="55" state="hidden" r:id="rId22"/>
    <sheet name="W_Shapes" sheetId="31" state="hidden" r:id="rId23"/>
    <sheet name="2400-1800_Old" sheetId="30" state="hidden" r:id="rId24"/>
    <sheet name="C_NC_S_Graph" sheetId="34" state="hidden" r:id="rId25"/>
    <sheet name="Test_2400_1800" sheetId="36" state="hidden" r:id="rId26"/>
  </sheets>
  <definedNames>
    <definedName name="Girder_1_Lb">OFFSET(All!$BR$162,0,0,COUNTA(All!$BR:$BR)-1,1)</definedName>
    <definedName name="Lb_Moments">All!$A$5:$JN$67</definedName>
    <definedName name="Moment_Values_Graph">All!$B$1:$JN$67</definedName>
    <definedName name="Other_Values">All!$UF$68:$AER$76</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B60" i="40" l="1"/>
  <c r="CI92" i="35"/>
  <c r="CI93" i="35"/>
  <c r="C87" i="35"/>
  <c r="C86" i="35"/>
  <c r="CJ94" i="35"/>
  <c r="CJ95" i="35"/>
  <c r="UK70" i="35"/>
  <c r="UT70" i="35"/>
  <c r="VB70" i="35"/>
  <c r="VR70" i="35"/>
  <c r="WH70" i="35"/>
  <c r="WP70" i="35"/>
  <c r="WX70" i="35"/>
  <c r="XV70" i="35"/>
  <c r="YD70" i="35"/>
  <c r="ZJ70" i="35"/>
  <c r="ZZ70" i="35"/>
  <c r="AAP70" i="35"/>
  <c r="AAP5" i="35"/>
  <c r="AAP6" i="35"/>
  <c r="AAP7" i="35"/>
  <c r="AAP8" i="35"/>
  <c r="AAP9" i="35"/>
  <c r="AAP10" i="35"/>
  <c r="AAP11" i="35"/>
  <c r="AAP12" i="35"/>
  <c r="AAP13" i="35"/>
  <c r="AAP14" i="35"/>
  <c r="AAP15" i="35"/>
  <c r="AAP16" i="35"/>
  <c r="AAP17" i="35"/>
  <c r="AAP18" i="35"/>
  <c r="AAP19" i="35"/>
  <c r="AAP20" i="35"/>
  <c r="AAP21" i="35"/>
  <c r="AAP22" i="35"/>
  <c r="AAP23" i="35"/>
  <c r="AAP24" i="35"/>
  <c r="AAP25" i="35"/>
  <c r="AAP26" i="35"/>
  <c r="AAP27" i="35"/>
  <c r="AAP28" i="35"/>
  <c r="AAP29" i="35"/>
  <c r="AAP30" i="35"/>
  <c r="AAP31" i="35"/>
  <c r="AAP32" i="35"/>
  <c r="AAP33" i="35"/>
  <c r="AAP34" i="35"/>
  <c r="AAP35" i="35"/>
  <c r="AAP36" i="35"/>
  <c r="AAP37" i="35"/>
  <c r="AAP38" i="35"/>
  <c r="AAP39" i="35"/>
  <c r="AAP40" i="35"/>
  <c r="AAP41" i="35"/>
  <c r="AAP42" i="35"/>
  <c r="AAP43" i="35"/>
  <c r="AAP44" i="35"/>
  <c r="AAP77" i="35"/>
  <c r="AAP78" i="35"/>
  <c r="ABN70" i="35"/>
  <c r="ABV70" i="35"/>
  <c r="ACL70" i="35"/>
  <c r="ADB70" i="35"/>
  <c r="ADJ70" i="35"/>
  <c r="ADR70" i="35"/>
  <c r="UM70" i="35"/>
  <c r="UU70" i="35"/>
  <c r="VC70" i="35"/>
  <c r="VS70" i="35"/>
  <c r="WA70" i="35"/>
  <c r="WI70" i="35"/>
  <c r="WQ70" i="35"/>
  <c r="XO70" i="35"/>
  <c r="XW70" i="35"/>
  <c r="YU70" i="35"/>
  <c r="ZC70" i="35"/>
  <c r="ZK70" i="35"/>
  <c r="AAI70" i="35"/>
  <c r="AAQ70" i="35"/>
  <c r="ABG70" i="35"/>
  <c r="ABW70" i="35"/>
  <c r="ACE70" i="35"/>
  <c r="ACM70" i="35"/>
  <c r="ACU70" i="35"/>
  <c r="ADK70" i="35"/>
  <c r="ADS70" i="35"/>
  <c r="UV70" i="35"/>
  <c r="VL70" i="35"/>
  <c r="VT70" i="35"/>
  <c r="WB70" i="35"/>
  <c r="WR70" i="35"/>
  <c r="WZ70" i="35"/>
  <c r="XP70" i="35"/>
  <c r="ZL70" i="35"/>
  <c r="VI70" i="35"/>
  <c r="VW70" i="35"/>
  <c r="WK70" i="35"/>
  <c r="WV70" i="35"/>
  <c r="XJ70" i="35"/>
  <c r="ZH70" i="35"/>
  <c r="AAE70" i="35"/>
  <c r="ABA70" i="35"/>
  <c r="ABK70" i="35"/>
  <c r="ABU70" i="35"/>
  <c r="ACG70" i="35"/>
  <c r="ADW70" i="35"/>
  <c r="UI70" i="35"/>
  <c r="VX70" i="35"/>
  <c r="WL70" i="35"/>
  <c r="WW70" i="35"/>
  <c r="XK70" i="35"/>
  <c r="YJ70" i="35"/>
  <c r="ZI70" i="35"/>
  <c r="ZV70" i="35"/>
  <c r="ABB70" i="35"/>
  <c r="ABL70" i="35"/>
  <c r="ABX70" i="35"/>
  <c r="ADX70" i="35"/>
  <c r="UH70" i="35"/>
  <c r="UO70" i="35"/>
  <c r="UZ70" i="35"/>
  <c r="VY70" i="35"/>
  <c r="WM70" i="35"/>
  <c r="YK70" i="35"/>
  <c r="YY70" i="35"/>
  <c r="ZM70" i="35"/>
  <c r="ZW70" i="35"/>
  <c r="AAS70" i="35"/>
  <c r="ABM70" i="35"/>
  <c r="ACI70" i="35"/>
  <c r="ADE70" i="35"/>
  <c r="UG70" i="35"/>
  <c r="XE70" i="35"/>
  <c r="YR70" i="35"/>
  <c r="ZQ70" i="35"/>
  <c r="VH70" i="35"/>
  <c r="WG70" i="35"/>
  <c r="XI70" i="35"/>
  <c r="YH70" i="35"/>
  <c r="YH5" i="35"/>
  <c r="YH6" i="35"/>
  <c r="YH7" i="35"/>
  <c r="YH8" i="35"/>
  <c r="YH9" i="35"/>
  <c r="YH10" i="35"/>
  <c r="YH11" i="35"/>
  <c r="YH12" i="35"/>
  <c r="YH13" i="35"/>
  <c r="YH14" i="35"/>
  <c r="YH15" i="35"/>
  <c r="YH16" i="35"/>
  <c r="YH17" i="35"/>
  <c r="YH18" i="35"/>
  <c r="YH19" i="35"/>
  <c r="YH20" i="35"/>
  <c r="YH21" i="35"/>
  <c r="YH22" i="35"/>
  <c r="YH23" i="35"/>
  <c r="YH24" i="35"/>
  <c r="YH25" i="35"/>
  <c r="YH26" i="35"/>
  <c r="YH27" i="35"/>
  <c r="YH28" i="35"/>
  <c r="YH29" i="35"/>
  <c r="YH30" i="35"/>
  <c r="YH31" i="35"/>
  <c r="YH32" i="35"/>
  <c r="YH33" i="35"/>
  <c r="YH34" i="35"/>
  <c r="YH35" i="35"/>
  <c r="YH36" i="35"/>
  <c r="YH37" i="35"/>
  <c r="YH38" i="35"/>
  <c r="YH39" i="35"/>
  <c r="YH77" i="35"/>
  <c r="YH78" i="35"/>
  <c r="UP70" i="35"/>
  <c r="VA70" i="35"/>
  <c r="VO70" i="35"/>
  <c r="XB70" i="35"/>
  <c r="XM70" i="35"/>
  <c r="YO70" i="35"/>
  <c r="YZ70" i="35"/>
  <c r="ZX70" i="35"/>
  <c r="AAJ70" i="35"/>
  <c r="ABZ70" i="35"/>
  <c r="ACV70" i="35"/>
  <c r="ADF70" i="35"/>
  <c r="ADP70" i="35"/>
  <c r="AEB70" i="35"/>
  <c r="UF70" i="35"/>
  <c r="VP70" i="35"/>
  <c r="WD70" i="35"/>
  <c r="WO70" i="35"/>
  <c r="XC70" i="35"/>
  <c r="XQ70" i="35"/>
  <c r="YP70" i="35"/>
  <c r="ZA70" i="35"/>
  <c r="ZY70" i="35"/>
  <c r="AAU70" i="35"/>
  <c r="ABE70" i="35"/>
  <c r="ABQ70" i="35"/>
  <c r="ACA70" i="35"/>
  <c r="ACK70" i="35"/>
  <c r="ACW70" i="35"/>
  <c r="ADQ70" i="35"/>
  <c r="UF5" i="35"/>
  <c r="UR70" i="35"/>
  <c r="VF70" i="35"/>
  <c r="VQ70" i="35"/>
  <c r="WE70" i="35"/>
  <c r="WS70" i="35"/>
  <c r="XR70" i="35"/>
  <c r="YC70" i="35"/>
  <c r="YQ70" i="35"/>
  <c r="AAL70" i="35"/>
  <c r="AAV70" i="35"/>
  <c r="ABH70" i="35"/>
  <c r="ABR70" i="35"/>
  <c r="ACX70" i="35"/>
  <c r="ADH70" i="35"/>
  <c r="VG70" i="35"/>
  <c r="VU70" i="35"/>
  <c r="WF70" i="35"/>
  <c r="WT70" i="35"/>
  <c r="XS70" i="35"/>
  <c r="ZF70" i="35"/>
  <c r="ADI70" i="35"/>
  <c r="AEE70" i="35"/>
  <c r="UW70" i="35"/>
  <c r="VV70" i="35"/>
  <c r="WU70" i="35"/>
  <c r="YS70" i="35"/>
  <c r="ACP70" i="35"/>
  <c r="AAD70" i="35"/>
  <c r="AAN70" i="35"/>
  <c r="AAZ70" i="35"/>
  <c r="UJ70" i="35"/>
  <c r="ZT70" i="35"/>
  <c r="CG91" i="35"/>
  <c r="CF91" i="35"/>
  <c r="CE91" i="35"/>
  <c r="CD91" i="35"/>
  <c r="CC91" i="35"/>
  <c r="CB91" i="35"/>
  <c r="CA91" i="35"/>
  <c r="BZ91" i="35"/>
  <c r="BY91" i="35"/>
  <c r="BX91" i="35"/>
  <c r="BT91" i="35"/>
  <c r="BW91" i="35"/>
  <c r="BV91" i="35"/>
  <c r="BU91" i="35"/>
  <c r="BS91" i="35"/>
  <c r="BR91" i="35"/>
  <c r="CI94" i="35"/>
  <c r="C68" i="35"/>
  <c r="D68" i="35"/>
  <c r="E68" i="35"/>
  <c r="F68" i="35"/>
  <c r="G68" i="35"/>
  <c r="H68" i="35"/>
  <c r="I68" i="35"/>
  <c r="J68" i="35"/>
  <c r="K68" i="35"/>
  <c r="L68" i="35"/>
  <c r="M68" i="35"/>
  <c r="N68" i="35"/>
  <c r="O68" i="35"/>
  <c r="P68" i="35"/>
  <c r="Q68" i="35"/>
  <c r="R68" i="35"/>
  <c r="S68" i="35"/>
  <c r="T68" i="35"/>
  <c r="U68" i="35"/>
  <c r="V68" i="35"/>
  <c r="W68" i="35"/>
  <c r="X68" i="35"/>
  <c r="Y68" i="35"/>
  <c r="Z68" i="35"/>
  <c r="AA68" i="35"/>
  <c r="AB68" i="35"/>
  <c r="AC68" i="35"/>
  <c r="AD68" i="35"/>
  <c r="AE68" i="35"/>
  <c r="AF68" i="35"/>
  <c r="AG68" i="35"/>
  <c r="AH68" i="35"/>
  <c r="AI68" i="35"/>
  <c r="AJ68" i="35"/>
  <c r="AK68" i="35"/>
  <c r="AL68" i="35"/>
  <c r="AM68" i="35"/>
  <c r="AN68" i="35"/>
  <c r="AO68" i="35"/>
  <c r="AP68" i="35"/>
  <c r="AQ68" i="35"/>
  <c r="AR68" i="35"/>
  <c r="AS68" i="35"/>
  <c r="AT68" i="35"/>
  <c r="AU68" i="35"/>
  <c r="AV68" i="35"/>
  <c r="AW68" i="35"/>
  <c r="AX68" i="35"/>
  <c r="AY68" i="35"/>
  <c r="AZ68" i="35"/>
  <c r="BA68" i="35"/>
  <c r="BB68" i="35"/>
  <c r="BC68" i="35"/>
  <c r="BD68" i="35"/>
  <c r="BE68" i="35"/>
  <c r="BF68" i="35"/>
  <c r="BG68" i="35"/>
  <c r="BH68" i="35"/>
  <c r="BI68" i="35"/>
  <c r="BJ68" i="35"/>
  <c r="BK68" i="35"/>
  <c r="BL68" i="35"/>
  <c r="BM68" i="35"/>
  <c r="BN68" i="35"/>
  <c r="BO68" i="35"/>
  <c r="BP68" i="35"/>
  <c r="BQ68" i="35"/>
  <c r="BR68" i="35"/>
  <c r="BS68" i="35"/>
  <c r="BT68" i="35"/>
  <c r="BU68" i="35"/>
  <c r="BV68" i="35"/>
  <c r="BW68" i="35"/>
  <c r="BX68" i="35"/>
  <c r="BY68" i="35"/>
  <c r="BZ68" i="35"/>
  <c r="CA68" i="35"/>
  <c r="CB68" i="35"/>
  <c r="CC68" i="35"/>
  <c r="CD68" i="35"/>
  <c r="CE68" i="35"/>
  <c r="CF68" i="35"/>
  <c r="CG68" i="35"/>
  <c r="CH68" i="35"/>
  <c r="CI68" i="35"/>
  <c r="CJ68" i="35"/>
  <c r="CK68" i="35"/>
  <c r="CL68" i="35"/>
  <c r="CM68" i="35"/>
  <c r="CN68" i="35"/>
  <c r="CO68" i="35"/>
  <c r="CP68" i="35"/>
  <c r="CQ68" i="35"/>
  <c r="CR68" i="35"/>
  <c r="CS68" i="35"/>
  <c r="CT68" i="35"/>
  <c r="CU68" i="35"/>
  <c r="CV68" i="35"/>
  <c r="CW68" i="35"/>
  <c r="CX68" i="35"/>
  <c r="CY68" i="35"/>
  <c r="CZ68" i="35"/>
  <c r="DA68" i="35"/>
  <c r="DB68" i="35"/>
  <c r="DC68" i="35"/>
  <c r="DD68" i="35"/>
  <c r="DE68" i="35"/>
  <c r="DF68" i="35"/>
  <c r="DG68" i="35"/>
  <c r="DH68" i="35"/>
  <c r="DI68" i="35"/>
  <c r="DJ68" i="35"/>
  <c r="DK68" i="35"/>
  <c r="DL68" i="35"/>
  <c r="DM68" i="35"/>
  <c r="DN68" i="35"/>
  <c r="DO68" i="35"/>
  <c r="DP68" i="35"/>
  <c r="DQ68" i="35"/>
  <c r="DR68" i="35"/>
  <c r="DS68" i="35"/>
  <c r="DT68" i="35"/>
  <c r="DU68" i="35"/>
  <c r="DV68" i="35"/>
  <c r="DW68" i="35"/>
  <c r="DX68" i="35"/>
  <c r="DY68" i="35"/>
  <c r="DZ68" i="35"/>
  <c r="EA68" i="35"/>
  <c r="EB68" i="35"/>
  <c r="EC68" i="35"/>
  <c r="ED68" i="35"/>
  <c r="EE68" i="35"/>
  <c r="EF68" i="35"/>
  <c r="EG68" i="35"/>
  <c r="EH68" i="35"/>
  <c r="EI68" i="35"/>
  <c r="EJ68" i="35"/>
  <c r="EK68" i="35"/>
  <c r="EL68" i="35"/>
  <c r="EM68" i="35"/>
  <c r="EN68" i="35"/>
  <c r="EO68" i="35"/>
  <c r="EP68" i="35"/>
  <c r="EQ68" i="35"/>
  <c r="ER68" i="35"/>
  <c r="ES68" i="35"/>
  <c r="ET68" i="35"/>
  <c r="EU68" i="35"/>
  <c r="EV68" i="35"/>
  <c r="EW68" i="35"/>
  <c r="EX68" i="35"/>
  <c r="EY68" i="35"/>
  <c r="EZ68" i="35"/>
  <c r="FA68" i="35"/>
  <c r="FB68" i="35"/>
  <c r="FC68" i="35"/>
  <c r="FD68" i="35"/>
  <c r="FE68" i="35"/>
  <c r="FF68" i="35"/>
  <c r="FG68" i="35"/>
  <c r="FH68" i="35"/>
  <c r="FI68" i="35"/>
  <c r="FJ68" i="35"/>
  <c r="FK68" i="35"/>
  <c r="FL68" i="35"/>
  <c r="FM68" i="35"/>
  <c r="FN68" i="35"/>
  <c r="FO68" i="35"/>
  <c r="FP68" i="35"/>
  <c r="FQ68" i="35"/>
  <c r="FR68" i="35"/>
  <c r="FS68" i="35"/>
  <c r="FT68" i="35"/>
  <c r="FU68" i="35"/>
  <c r="FV68" i="35"/>
  <c r="FW68" i="35"/>
  <c r="FX68" i="35"/>
  <c r="FY68" i="35"/>
  <c r="FZ68" i="35"/>
  <c r="GA68" i="35"/>
  <c r="GB68" i="35"/>
  <c r="GC68" i="35"/>
  <c r="GD68" i="35"/>
  <c r="GE68" i="35"/>
  <c r="GF68" i="35"/>
  <c r="GG68" i="35"/>
  <c r="GH68" i="35"/>
  <c r="GI68" i="35"/>
  <c r="GJ68" i="35"/>
  <c r="GK68" i="35"/>
  <c r="GL68" i="35"/>
  <c r="GM68" i="35"/>
  <c r="GN68" i="35"/>
  <c r="GO68" i="35"/>
  <c r="GP68" i="35"/>
  <c r="GQ68" i="35"/>
  <c r="GR68" i="35"/>
  <c r="GS68" i="35"/>
  <c r="GT68" i="35"/>
  <c r="GU68" i="35"/>
  <c r="GV68" i="35"/>
  <c r="GW68" i="35"/>
  <c r="GX68" i="35"/>
  <c r="GY68" i="35"/>
  <c r="GZ68" i="35"/>
  <c r="HA68" i="35"/>
  <c r="HB68" i="35"/>
  <c r="HC68" i="35"/>
  <c r="HD68" i="35"/>
  <c r="HE68" i="35"/>
  <c r="HF68" i="35"/>
  <c r="HG68" i="35"/>
  <c r="HH68" i="35"/>
  <c r="HI68" i="35"/>
  <c r="HJ68" i="35"/>
  <c r="HK68" i="35"/>
  <c r="HL68" i="35"/>
  <c r="HM68" i="35"/>
  <c r="HN68" i="35"/>
  <c r="HO68" i="35"/>
  <c r="HP68" i="35"/>
  <c r="HQ68" i="35"/>
  <c r="HR68" i="35"/>
  <c r="HS68" i="35"/>
  <c r="HT68" i="35"/>
  <c r="HU68" i="35"/>
  <c r="HV68" i="35"/>
  <c r="HW68" i="35"/>
  <c r="HX68" i="35"/>
  <c r="HY68" i="35"/>
  <c r="HZ68" i="35"/>
  <c r="IA68" i="35"/>
  <c r="IB68" i="35"/>
  <c r="IC68" i="35"/>
  <c r="ID68" i="35"/>
  <c r="IE68" i="35"/>
  <c r="IF68" i="35"/>
  <c r="IG68" i="35"/>
  <c r="IH68" i="35"/>
  <c r="II68" i="35"/>
  <c r="IJ68" i="35"/>
  <c r="IK68" i="35"/>
  <c r="IL68" i="35"/>
  <c r="IM68" i="35"/>
  <c r="IN68" i="35"/>
  <c r="IO68" i="35"/>
  <c r="IP68" i="35"/>
  <c r="IQ68" i="35"/>
  <c r="IR68" i="35"/>
  <c r="IS68" i="35"/>
  <c r="IT68" i="35"/>
  <c r="IU68" i="35"/>
  <c r="IV68" i="35"/>
  <c r="IW68" i="35"/>
  <c r="IX68" i="35"/>
  <c r="IY68" i="35"/>
  <c r="IZ68" i="35"/>
  <c r="JA68" i="35"/>
  <c r="JB68" i="35"/>
  <c r="JC68" i="35"/>
  <c r="JD68" i="35"/>
  <c r="JE68" i="35"/>
  <c r="JF68" i="35"/>
  <c r="JG68" i="35"/>
  <c r="JH68" i="35"/>
  <c r="JI68" i="35"/>
  <c r="JJ68" i="35"/>
  <c r="JK68" i="35"/>
  <c r="JL68" i="35"/>
  <c r="JM68" i="35"/>
  <c r="JN68" i="35"/>
  <c r="B68" i="35"/>
  <c r="CP58" i="35"/>
  <c r="CQ58" i="35"/>
  <c r="CR58" i="35"/>
  <c r="CS58" i="35"/>
  <c r="CT58" i="35"/>
  <c r="CU58" i="35"/>
  <c r="CV58" i="35"/>
  <c r="CP59" i="35"/>
  <c r="CQ59" i="35"/>
  <c r="CR59" i="35"/>
  <c r="CS59" i="35"/>
  <c r="CT59" i="35"/>
  <c r="CU59" i="35"/>
  <c r="CV59" i="35"/>
  <c r="CP60" i="35"/>
  <c r="CQ60" i="35"/>
  <c r="CR60" i="35"/>
  <c r="CS60" i="35"/>
  <c r="CT60" i="35"/>
  <c r="CU60" i="35"/>
  <c r="CV60" i="35"/>
  <c r="CP61" i="35"/>
  <c r="CQ61" i="35"/>
  <c r="CR61" i="35"/>
  <c r="CS61" i="35"/>
  <c r="CT61" i="35"/>
  <c r="CU61" i="35"/>
  <c r="CV61" i="35"/>
  <c r="CP62" i="35"/>
  <c r="CQ62" i="35"/>
  <c r="CR62" i="35"/>
  <c r="CS62" i="35"/>
  <c r="CT62" i="35"/>
  <c r="CU62" i="35"/>
  <c r="CV62" i="35"/>
  <c r="CP63" i="35"/>
  <c r="CQ63" i="35"/>
  <c r="CR63" i="35"/>
  <c r="CS63" i="35"/>
  <c r="CT63" i="35"/>
  <c r="CU63" i="35"/>
  <c r="CV63" i="35"/>
  <c r="CP64" i="35"/>
  <c r="CQ64" i="35"/>
  <c r="CR64" i="35"/>
  <c r="CS64" i="35"/>
  <c r="CT64" i="35"/>
  <c r="CU64" i="35"/>
  <c r="CV64" i="35"/>
  <c r="CP65" i="35"/>
  <c r="CQ65" i="35"/>
  <c r="CR65" i="35"/>
  <c r="CS65" i="35"/>
  <c r="CT65" i="35"/>
  <c r="CU65" i="35"/>
  <c r="CV65" i="35"/>
  <c r="CP66" i="35"/>
  <c r="CQ66" i="35"/>
  <c r="CR66" i="35"/>
  <c r="CS66" i="35"/>
  <c r="CT66" i="35"/>
  <c r="CU66" i="35"/>
  <c r="CV66" i="35"/>
  <c r="CP67" i="35"/>
  <c r="CQ67" i="35"/>
  <c r="CR67" i="35"/>
  <c r="CS67" i="35"/>
  <c r="CT67" i="35"/>
  <c r="CU67" i="35"/>
  <c r="CV67" i="35"/>
  <c r="BY58" i="35"/>
  <c r="BZ58" i="35"/>
  <c r="CA58" i="35"/>
  <c r="CB58" i="35"/>
  <c r="CC58" i="35"/>
  <c r="CD58" i="35"/>
  <c r="CE58" i="35"/>
  <c r="CF58" i="35"/>
  <c r="CG58" i="35"/>
  <c r="CH58" i="35"/>
  <c r="CI58" i="35"/>
  <c r="CJ58" i="35"/>
  <c r="CK58" i="35"/>
  <c r="CL58" i="35"/>
  <c r="CM58" i="35"/>
  <c r="CN58" i="35"/>
  <c r="CO58" i="35"/>
  <c r="BY59" i="35"/>
  <c r="BZ59" i="35"/>
  <c r="CA59" i="35"/>
  <c r="CB59" i="35"/>
  <c r="CC59" i="35"/>
  <c r="CD59" i="35"/>
  <c r="CE59" i="35"/>
  <c r="CF59" i="35"/>
  <c r="CG59" i="35"/>
  <c r="CH59" i="35"/>
  <c r="CI59" i="35"/>
  <c r="CJ59" i="35"/>
  <c r="CK59" i="35"/>
  <c r="CL59" i="35"/>
  <c r="CM59" i="35"/>
  <c r="CN59" i="35"/>
  <c r="CO59" i="35"/>
  <c r="BY60" i="35"/>
  <c r="BZ60" i="35"/>
  <c r="CA60" i="35"/>
  <c r="CB60" i="35"/>
  <c r="CC60" i="35"/>
  <c r="CD60" i="35"/>
  <c r="CE60" i="35"/>
  <c r="CF60" i="35"/>
  <c r="CG60" i="35"/>
  <c r="CH60" i="35"/>
  <c r="CI60" i="35"/>
  <c r="CJ60" i="35"/>
  <c r="CK60" i="35"/>
  <c r="CL60" i="35"/>
  <c r="CM60" i="35"/>
  <c r="CN60" i="35"/>
  <c r="CO60" i="35"/>
  <c r="BY61" i="35"/>
  <c r="BZ61" i="35"/>
  <c r="CA61" i="35"/>
  <c r="CB61" i="35"/>
  <c r="CC61" i="35"/>
  <c r="CD61" i="35"/>
  <c r="CE61" i="35"/>
  <c r="CF61" i="35"/>
  <c r="CG61" i="35"/>
  <c r="CH61" i="35"/>
  <c r="CI61" i="35"/>
  <c r="CJ61" i="35"/>
  <c r="CK61" i="35"/>
  <c r="CL61" i="35"/>
  <c r="CM61" i="35"/>
  <c r="CN61" i="35"/>
  <c r="CO61" i="35"/>
  <c r="BY62" i="35"/>
  <c r="BZ62" i="35"/>
  <c r="CA62" i="35"/>
  <c r="CB62" i="35"/>
  <c r="CC62" i="35"/>
  <c r="CD62" i="35"/>
  <c r="CE62" i="35"/>
  <c r="CF62" i="35"/>
  <c r="CG62" i="35"/>
  <c r="CH62" i="35"/>
  <c r="CI62" i="35"/>
  <c r="CJ62" i="35"/>
  <c r="CK62" i="35"/>
  <c r="CL62" i="35"/>
  <c r="CM62" i="35"/>
  <c r="CN62" i="35"/>
  <c r="CO62" i="35"/>
  <c r="BY63" i="35"/>
  <c r="BZ63" i="35"/>
  <c r="CA63" i="35"/>
  <c r="CB63" i="35"/>
  <c r="CC63" i="35"/>
  <c r="CD63" i="35"/>
  <c r="CE63" i="35"/>
  <c r="CF63" i="35"/>
  <c r="CG63" i="35"/>
  <c r="CH63" i="35"/>
  <c r="CI63" i="35"/>
  <c r="CJ63" i="35"/>
  <c r="CK63" i="35"/>
  <c r="CL63" i="35"/>
  <c r="CM63" i="35"/>
  <c r="CN63" i="35"/>
  <c r="CO63" i="35"/>
  <c r="BY64" i="35"/>
  <c r="BZ64" i="35"/>
  <c r="CA64" i="35"/>
  <c r="CB64" i="35"/>
  <c r="CC64" i="35"/>
  <c r="CD64" i="35"/>
  <c r="CE64" i="35"/>
  <c r="CF64" i="35"/>
  <c r="CG64" i="35"/>
  <c r="CH64" i="35"/>
  <c r="CI64" i="35"/>
  <c r="CJ64" i="35"/>
  <c r="CK64" i="35"/>
  <c r="CL64" i="35"/>
  <c r="CM64" i="35"/>
  <c r="CN64" i="35"/>
  <c r="CO64" i="35"/>
  <c r="BY65" i="35"/>
  <c r="BZ65" i="35"/>
  <c r="CA65" i="35"/>
  <c r="CB65" i="35"/>
  <c r="CC65" i="35"/>
  <c r="CD65" i="35"/>
  <c r="CE65" i="35"/>
  <c r="CF65" i="35"/>
  <c r="CG65" i="35"/>
  <c r="CH65" i="35"/>
  <c r="CI65" i="35"/>
  <c r="CJ65" i="35"/>
  <c r="CK65" i="35"/>
  <c r="CL65" i="35"/>
  <c r="CM65" i="35"/>
  <c r="CN65" i="35"/>
  <c r="CO65" i="35"/>
  <c r="BY66" i="35"/>
  <c r="BZ66" i="35"/>
  <c r="CA66" i="35"/>
  <c r="CB66" i="35"/>
  <c r="CC66" i="35"/>
  <c r="CD66" i="35"/>
  <c r="CE66" i="35"/>
  <c r="CF66" i="35"/>
  <c r="CG66" i="35"/>
  <c r="CH66" i="35"/>
  <c r="CI66" i="35"/>
  <c r="CJ66" i="35"/>
  <c r="CK66" i="35"/>
  <c r="CL66" i="35"/>
  <c r="CM66" i="35"/>
  <c r="CN66" i="35"/>
  <c r="CO66" i="35"/>
  <c r="BY67" i="35"/>
  <c r="BZ67" i="35"/>
  <c r="CA67" i="35"/>
  <c r="CB67" i="35"/>
  <c r="CC67" i="35"/>
  <c r="CD67" i="35"/>
  <c r="CE67" i="35"/>
  <c r="CF67" i="35"/>
  <c r="CG67" i="35"/>
  <c r="CH67" i="35"/>
  <c r="CI67" i="35"/>
  <c r="CJ67" i="35"/>
  <c r="CK67" i="35"/>
  <c r="CL67" i="35"/>
  <c r="CM67" i="35"/>
  <c r="CN67" i="35"/>
  <c r="CO67" i="35"/>
  <c r="BQ53" i="35"/>
  <c r="BR53" i="35"/>
  <c r="BS53" i="35"/>
  <c r="BT53" i="35"/>
  <c r="BU53" i="35"/>
  <c r="BV53" i="35"/>
  <c r="BQ54" i="35"/>
  <c r="BR54" i="35"/>
  <c r="BS54" i="35"/>
  <c r="BT54" i="35"/>
  <c r="BU54" i="35"/>
  <c r="BV54" i="35"/>
  <c r="BQ55" i="35"/>
  <c r="BR55" i="35"/>
  <c r="BS55" i="35"/>
  <c r="BT55" i="35"/>
  <c r="BU55" i="35"/>
  <c r="BV55" i="35"/>
  <c r="BQ56" i="35"/>
  <c r="BR56" i="35"/>
  <c r="BS56" i="35"/>
  <c r="BT56" i="35"/>
  <c r="BU56" i="35"/>
  <c r="BV56" i="35"/>
  <c r="BQ57" i="35"/>
  <c r="BR57" i="35"/>
  <c r="BS57" i="35"/>
  <c r="BT57" i="35"/>
  <c r="BU57" i="35"/>
  <c r="BV57" i="35"/>
  <c r="BQ58" i="35"/>
  <c r="BR58" i="35"/>
  <c r="BS58" i="35"/>
  <c r="BT58" i="35"/>
  <c r="BU58" i="35"/>
  <c r="BV58" i="35"/>
  <c r="BW58" i="35"/>
  <c r="BX58" i="35"/>
  <c r="BQ59" i="35"/>
  <c r="BR59" i="35"/>
  <c r="BS59" i="35"/>
  <c r="BT59" i="35"/>
  <c r="BU59" i="35"/>
  <c r="BV59" i="35"/>
  <c r="BW59" i="35"/>
  <c r="BX59" i="35"/>
  <c r="BG60" i="35"/>
  <c r="BH60" i="35"/>
  <c r="BI60" i="35"/>
  <c r="BJ60" i="35"/>
  <c r="BK60" i="35"/>
  <c r="BL60" i="35"/>
  <c r="BM60" i="35"/>
  <c r="BN60" i="35"/>
  <c r="BO60" i="35"/>
  <c r="BP60" i="35"/>
  <c r="BQ60" i="35"/>
  <c r="BR60" i="35"/>
  <c r="BS60" i="35"/>
  <c r="BT60" i="35"/>
  <c r="BU60" i="35"/>
  <c r="BV60" i="35"/>
  <c r="BW60" i="35"/>
  <c r="BX60" i="35"/>
  <c r="BG61" i="35"/>
  <c r="BH61" i="35"/>
  <c r="BI61" i="35"/>
  <c r="BJ61" i="35"/>
  <c r="BK61" i="35"/>
  <c r="BL61" i="35"/>
  <c r="BM61" i="35"/>
  <c r="BN61" i="35"/>
  <c r="BO61" i="35"/>
  <c r="BP61" i="35"/>
  <c r="BQ61" i="35"/>
  <c r="BR61" i="35"/>
  <c r="BS61" i="35"/>
  <c r="BT61" i="35"/>
  <c r="BU61" i="35"/>
  <c r="BV61" i="35"/>
  <c r="BW61" i="35"/>
  <c r="BX61" i="35"/>
  <c r="BG62" i="35"/>
  <c r="BH62" i="35"/>
  <c r="BI62" i="35"/>
  <c r="BJ62" i="35"/>
  <c r="BK62" i="35"/>
  <c r="BL62" i="35"/>
  <c r="BM62" i="35"/>
  <c r="BN62" i="35"/>
  <c r="BO62" i="35"/>
  <c r="BP62" i="35"/>
  <c r="BQ62" i="35"/>
  <c r="BR62" i="35"/>
  <c r="BS62" i="35"/>
  <c r="BT62" i="35"/>
  <c r="BU62" i="35"/>
  <c r="BV62" i="35"/>
  <c r="BW62" i="35"/>
  <c r="BX62" i="35"/>
  <c r="BG63" i="35"/>
  <c r="BH63" i="35"/>
  <c r="BI63" i="35"/>
  <c r="BJ63" i="35"/>
  <c r="BK63" i="35"/>
  <c r="BL63" i="35"/>
  <c r="BM63" i="35"/>
  <c r="BN63" i="35"/>
  <c r="BO63" i="35"/>
  <c r="BP63" i="35"/>
  <c r="BQ63" i="35"/>
  <c r="BR63" i="35"/>
  <c r="BS63" i="35"/>
  <c r="BT63" i="35"/>
  <c r="BU63" i="35"/>
  <c r="BV63" i="35"/>
  <c r="BW63" i="35"/>
  <c r="BX63" i="35"/>
  <c r="BG64" i="35"/>
  <c r="BH64" i="35"/>
  <c r="BI64" i="35"/>
  <c r="BJ64" i="35"/>
  <c r="BK64" i="35"/>
  <c r="BL64" i="35"/>
  <c r="BM64" i="35"/>
  <c r="BN64" i="35"/>
  <c r="BO64" i="35"/>
  <c r="BP64" i="35"/>
  <c r="BQ64" i="35"/>
  <c r="BR64" i="35"/>
  <c r="BS64" i="35"/>
  <c r="BT64" i="35"/>
  <c r="BU64" i="35"/>
  <c r="BV64" i="35"/>
  <c r="BW64" i="35"/>
  <c r="BX64" i="35"/>
  <c r="BG65" i="35"/>
  <c r="BH65" i="35"/>
  <c r="BI65" i="35"/>
  <c r="BJ65" i="35"/>
  <c r="BK65" i="35"/>
  <c r="BL65" i="35"/>
  <c r="BM65" i="35"/>
  <c r="BN65" i="35"/>
  <c r="BO65" i="35"/>
  <c r="BP65" i="35"/>
  <c r="BQ65" i="35"/>
  <c r="BR65" i="35"/>
  <c r="BS65" i="35"/>
  <c r="BT65" i="35"/>
  <c r="BU65" i="35"/>
  <c r="BV65" i="35"/>
  <c r="BW65" i="35"/>
  <c r="BX65" i="35"/>
  <c r="BG66" i="35"/>
  <c r="BH66" i="35"/>
  <c r="BI66" i="35"/>
  <c r="BJ66" i="35"/>
  <c r="BK66" i="35"/>
  <c r="BL66" i="35"/>
  <c r="BM66" i="35"/>
  <c r="BN66" i="35"/>
  <c r="BO66" i="35"/>
  <c r="BP66" i="35"/>
  <c r="BQ66" i="35"/>
  <c r="BR66" i="35"/>
  <c r="BS66" i="35"/>
  <c r="BT66" i="35"/>
  <c r="BU66" i="35"/>
  <c r="BV66" i="35"/>
  <c r="BW66" i="35"/>
  <c r="BX66" i="35"/>
  <c r="BG67" i="35"/>
  <c r="BH67" i="35"/>
  <c r="BI67" i="35"/>
  <c r="BJ67" i="35"/>
  <c r="BK67" i="35"/>
  <c r="BL67" i="35"/>
  <c r="BM67" i="35"/>
  <c r="BN67" i="35"/>
  <c r="BO67" i="35"/>
  <c r="BP67" i="35"/>
  <c r="BQ67" i="35"/>
  <c r="BR67" i="35"/>
  <c r="BS67" i="35"/>
  <c r="BT67" i="35"/>
  <c r="BU67" i="35"/>
  <c r="BV67" i="35"/>
  <c r="BW67" i="35"/>
  <c r="BX67" i="35"/>
  <c r="AN28" i="35"/>
  <c r="AN29" i="35"/>
  <c r="AN30" i="35"/>
  <c r="AN31" i="35"/>
  <c r="AN32" i="35"/>
  <c r="AN33" i="35"/>
  <c r="AQ33" i="35"/>
  <c r="AT33" i="35"/>
  <c r="AN34" i="35"/>
  <c r="AO34" i="35"/>
  <c r="AQ34" i="35"/>
  <c r="AT34" i="35"/>
  <c r="AN35" i="35"/>
  <c r="AO35" i="35"/>
  <c r="AQ35" i="35"/>
  <c r="AT35" i="35"/>
  <c r="AN36" i="35"/>
  <c r="AO36" i="35"/>
  <c r="AQ36" i="35"/>
  <c r="AR36" i="35"/>
  <c r="AT36" i="35"/>
  <c r="AN37" i="35"/>
  <c r="AO37" i="35"/>
  <c r="AQ37" i="35"/>
  <c r="AR37" i="35"/>
  <c r="AT37" i="35"/>
  <c r="AN38" i="35"/>
  <c r="AO38" i="35"/>
  <c r="AQ38" i="35"/>
  <c r="AR38" i="35"/>
  <c r="AT38" i="35"/>
  <c r="AU38" i="35"/>
  <c r="AN39" i="35"/>
  <c r="AO39" i="35"/>
  <c r="AQ39" i="35"/>
  <c r="AR39" i="35"/>
  <c r="AT39" i="35"/>
  <c r="AU39" i="35"/>
  <c r="AN40" i="35"/>
  <c r="AO40" i="35"/>
  <c r="AP40" i="35"/>
  <c r="AQ40" i="35"/>
  <c r="AR40" i="35"/>
  <c r="AS40" i="35"/>
  <c r="AT40" i="35"/>
  <c r="AU40" i="35"/>
  <c r="AV40" i="35"/>
  <c r="AN41" i="35"/>
  <c r="AO41" i="35"/>
  <c r="AP41" i="35"/>
  <c r="AQ41" i="35"/>
  <c r="AR41" i="35"/>
  <c r="AS41" i="35"/>
  <c r="AT41" i="35"/>
  <c r="AU41" i="35"/>
  <c r="AV41" i="35"/>
  <c r="AN42" i="35"/>
  <c r="AO42" i="35"/>
  <c r="AP42" i="35"/>
  <c r="AQ42" i="35"/>
  <c r="AR42" i="35"/>
  <c r="AS42" i="35"/>
  <c r="AT42" i="35"/>
  <c r="AU42" i="35"/>
  <c r="AV42" i="35"/>
  <c r="AN43" i="35"/>
  <c r="AO43" i="35"/>
  <c r="AP43" i="35"/>
  <c r="AQ43" i="35"/>
  <c r="AR43" i="35"/>
  <c r="AS43" i="35"/>
  <c r="AT43" i="35"/>
  <c r="AU43" i="35"/>
  <c r="AV43" i="35"/>
  <c r="AN44" i="35"/>
  <c r="AO44" i="35"/>
  <c r="AP44" i="35"/>
  <c r="AQ44" i="35"/>
  <c r="AR44" i="35"/>
  <c r="AS44" i="35"/>
  <c r="AT44" i="35"/>
  <c r="AU44" i="35"/>
  <c r="AV44" i="35"/>
  <c r="AN45" i="35"/>
  <c r="AO45" i="35"/>
  <c r="AP45" i="35"/>
  <c r="AQ45" i="35"/>
  <c r="AR45" i="35"/>
  <c r="AS45" i="35"/>
  <c r="AT45" i="35"/>
  <c r="AU45" i="35"/>
  <c r="AV45" i="35"/>
  <c r="AN46" i="35"/>
  <c r="AO46" i="35"/>
  <c r="AP46" i="35"/>
  <c r="AQ46" i="35"/>
  <c r="AR46" i="35"/>
  <c r="AS46" i="35"/>
  <c r="AT46" i="35"/>
  <c r="AU46" i="35"/>
  <c r="AV46" i="35"/>
  <c r="AN47" i="35"/>
  <c r="AO47" i="35"/>
  <c r="AP47" i="35"/>
  <c r="AQ47" i="35"/>
  <c r="AR47" i="35"/>
  <c r="AS47" i="35"/>
  <c r="AT47" i="35"/>
  <c r="AU47" i="35"/>
  <c r="AV47" i="35"/>
  <c r="AN48" i="35"/>
  <c r="AO48" i="35"/>
  <c r="AP48" i="35"/>
  <c r="AQ48" i="35"/>
  <c r="AR48" i="35"/>
  <c r="AS48" i="35"/>
  <c r="AT48" i="35"/>
  <c r="AU48" i="35"/>
  <c r="AV48" i="35"/>
  <c r="AN49" i="35"/>
  <c r="AO49" i="35"/>
  <c r="AP49" i="35"/>
  <c r="AQ49" i="35"/>
  <c r="AR49" i="35"/>
  <c r="AS49" i="35"/>
  <c r="AT49" i="35"/>
  <c r="AU49" i="35"/>
  <c r="AV49" i="35"/>
  <c r="AN50" i="35"/>
  <c r="AO50" i="35"/>
  <c r="AP50" i="35"/>
  <c r="AQ50" i="35"/>
  <c r="AR50" i="35"/>
  <c r="AS50" i="35"/>
  <c r="AT50" i="35"/>
  <c r="AU50" i="35"/>
  <c r="AV50" i="35"/>
  <c r="AN51" i="35"/>
  <c r="AO51" i="35"/>
  <c r="AP51" i="35"/>
  <c r="AQ51" i="35"/>
  <c r="AR51" i="35"/>
  <c r="AS51" i="35"/>
  <c r="AT51" i="35"/>
  <c r="AU51" i="35"/>
  <c r="AV51" i="35"/>
  <c r="AN52" i="35"/>
  <c r="AO52" i="35"/>
  <c r="AP52" i="35"/>
  <c r="AQ52" i="35"/>
  <c r="AR52" i="35"/>
  <c r="AS52" i="35"/>
  <c r="AT52" i="35"/>
  <c r="AU52" i="35"/>
  <c r="AV52" i="35"/>
  <c r="AN53" i="35"/>
  <c r="AO53" i="35"/>
  <c r="AP53" i="35"/>
  <c r="AQ53" i="35"/>
  <c r="AR53" i="35"/>
  <c r="AS53" i="35"/>
  <c r="AT53" i="35"/>
  <c r="AU53" i="35"/>
  <c r="AV53" i="35"/>
  <c r="AN54" i="35"/>
  <c r="AO54" i="35"/>
  <c r="AP54" i="35"/>
  <c r="AQ54" i="35"/>
  <c r="AR54" i="35"/>
  <c r="AS54" i="35"/>
  <c r="AT54" i="35"/>
  <c r="AU54" i="35"/>
  <c r="AV54" i="35"/>
  <c r="AN55" i="35"/>
  <c r="AO55" i="35"/>
  <c r="AP55" i="35"/>
  <c r="AQ55" i="35"/>
  <c r="AR55" i="35"/>
  <c r="AS55" i="35"/>
  <c r="AT55" i="35"/>
  <c r="AU55" i="35"/>
  <c r="AV55" i="35"/>
  <c r="AN56" i="35"/>
  <c r="AO56" i="35"/>
  <c r="AP56" i="35"/>
  <c r="AQ56" i="35"/>
  <c r="AR56" i="35"/>
  <c r="AS56" i="35"/>
  <c r="AT56" i="35"/>
  <c r="AU56" i="35"/>
  <c r="AV56" i="35"/>
  <c r="AN57" i="35"/>
  <c r="AO57" i="35"/>
  <c r="AP57" i="35"/>
  <c r="AQ57" i="35"/>
  <c r="AR57" i="35"/>
  <c r="AS57" i="35"/>
  <c r="AT57" i="35"/>
  <c r="AU57" i="35"/>
  <c r="AV57" i="35"/>
  <c r="AN58" i="35"/>
  <c r="AO58" i="35"/>
  <c r="AP58" i="35"/>
  <c r="AQ58" i="35"/>
  <c r="AR58" i="35"/>
  <c r="AS58" i="35"/>
  <c r="AT58" i="35"/>
  <c r="AU58" i="35"/>
  <c r="AV58" i="35"/>
  <c r="AN59" i="35"/>
  <c r="AO59" i="35"/>
  <c r="AP59" i="35"/>
  <c r="AQ59" i="35"/>
  <c r="AR59" i="35"/>
  <c r="AS59" i="35"/>
  <c r="AT59" i="35"/>
  <c r="AU59" i="35"/>
  <c r="AV59" i="35"/>
  <c r="AN60" i="35"/>
  <c r="AO60" i="35"/>
  <c r="AP60" i="35"/>
  <c r="AQ60" i="35"/>
  <c r="AR60" i="35"/>
  <c r="AS60" i="35"/>
  <c r="AT60" i="35"/>
  <c r="AU60" i="35"/>
  <c r="AV60" i="35"/>
  <c r="AW60" i="35"/>
  <c r="AX60" i="35"/>
  <c r="AY60" i="35"/>
  <c r="AZ60" i="35"/>
  <c r="BA60" i="35"/>
  <c r="BB60" i="35"/>
  <c r="BC60" i="35"/>
  <c r="BD60" i="35"/>
  <c r="BE60" i="35"/>
  <c r="BF60" i="35"/>
  <c r="AN61" i="35"/>
  <c r="AO61" i="35"/>
  <c r="AP61" i="35"/>
  <c r="AQ61" i="35"/>
  <c r="AR61" i="35"/>
  <c r="AS61" i="35"/>
  <c r="AT61" i="35"/>
  <c r="AU61" i="35"/>
  <c r="AV61" i="35"/>
  <c r="AW61" i="35"/>
  <c r="AX61" i="35"/>
  <c r="AY61" i="35"/>
  <c r="AZ61" i="35"/>
  <c r="BA61" i="35"/>
  <c r="BB61" i="35"/>
  <c r="BC61" i="35"/>
  <c r="BD61" i="35"/>
  <c r="BE61" i="35"/>
  <c r="BF61" i="35"/>
  <c r="AN62" i="35"/>
  <c r="AO62" i="35"/>
  <c r="AP62" i="35"/>
  <c r="AQ62" i="35"/>
  <c r="AR62" i="35"/>
  <c r="AS62" i="35"/>
  <c r="AT62" i="35"/>
  <c r="AU62" i="35"/>
  <c r="AV62" i="35"/>
  <c r="AW62" i="35"/>
  <c r="AX62" i="35"/>
  <c r="AY62" i="35"/>
  <c r="AZ62" i="35"/>
  <c r="BA62" i="35"/>
  <c r="BB62" i="35"/>
  <c r="BC62" i="35"/>
  <c r="BD62" i="35"/>
  <c r="BE62" i="35"/>
  <c r="BF62" i="35"/>
  <c r="AN63" i="35"/>
  <c r="AO63" i="35"/>
  <c r="AP63" i="35"/>
  <c r="AQ63" i="35"/>
  <c r="AR63" i="35"/>
  <c r="AS63" i="35"/>
  <c r="AT63" i="35"/>
  <c r="AU63" i="35"/>
  <c r="AV63" i="35"/>
  <c r="AW63" i="35"/>
  <c r="AX63" i="35"/>
  <c r="AY63" i="35"/>
  <c r="AZ63" i="35"/>
  <c r="BA63" i="35"/>
  <c r="BB63" i="35"/>
  <c r="BC63" i="35"/>
  <c r="BD63" i="35"/>
  <c r="BE63" i="35"/>
  <c r="BF63" i="35"/>
  <c r="AN64" i="35"/>
  <c r="AO64" i="35"/>
  <c r="AP64" i="35"/>
  <c r="AQ64" i="35"/>
  <c r="AR64" i="35"/>
  <c r="AS64" i="35"/>
  <c r="AT64" i="35"/>
  <c r="AU64" i="35"/>
  <c r="AV64" i="35"/>
  <c r="AW64" i="35"/>
  <c r="AX64" i="35"/>
  <c r="AY64" i="35"/>
  <c r="AZ64" i="35"/>
  <c r="BA64" i="35"/>
  <c r="BB64" i="35"/>
  <c r="BC64" i="35"/>
  <c r="BD64" i="35"/>
  <c r="BE64" i="35"/>
  <c r="BF64" i="35"/>
  <c r="AN65" i="35"/>
  <c r="AO65" i="35"/>
  <c r="AP65" i="35"/>
  <c r="AQ65" i="35"/>
  <c r="AR65" i="35"/>
  <c r="AS65" i="35"/>
  <c r="AT65" i="35"/>
  <c r="AU65" i="35"/>
  <c r="AV65" i="35"/>
  <c r="AW65" i="35"/>
  <c r="AX65" i="35"/>
  <c r="AY65" i="35"/>
  <c r="AZ65" i="35"/>
  <c r="BA65" i="35"/>
  <c r="BB65" i="35"/>
  <c r="BC65" i="35"/>
  <c r="BD65" i="35"/>
  <c r="BE65" i="35"/>
  <c r="BF65" i="35"/>
  <c r="AN66" i="35"/>
  <c r="AO66" i="35"/>
  <c r="AP66" i="35"/>
  <c r="AQ66" i="35"/>
  <c r="AR66" i="35"/>
  <c r="AS66" i="35"/>
  <c r="AT66" i="35"/>
  <c r="AU66" i="35"/>
  <c r="AV66" i="35"/>
  <c r="AW66" i="35"/>
  <c r="AX66" i="35"/>
  <c r="AY66" i="35"/>
  <c r="AZ66" i="35"/>
  <c r="BA66" i="35"/>
  <c r="BB66" i="35"/>
  <c r="BC66" i="35"/>
  <c r="BD66" i="35"/>
  <c r="BE66" i="35"/>
  <c r="BF66" i="35"/>
  <c r="AN67" i="35"/>
  <c r="AO67" i="35"/>
  <c r="AP67" i="35"/>
  <c r="AQ67" i="35"/>
  <c r="AR67" i="35"/>
  <c r="AS67" i="35"/>
  <c r="AT67" i="35"/>
  <c r="AU67" i="35"/>
  <c r="AV67" i="35"/>
  <c r="AW67" i="35"/>
  <c r="AX67" i="35"/>
  <c r="AY67" i="35"/>
  <c r="AZ67" i="35"/>
  <c r="BA67" i="35"/>
  <c r="BB67" i="35"/>
  <c r="BC67" i="35"/>
  <c r="BD67" i="35"/>
  <c r="BE67" i="35"/>
  <c r="BF67" i="35"/>
  <c r="X24" i="35"/>
  <c r="Y24" i="35"/>
  <c r="Z24" i="35"/>
  <c r="AA24" i="35"/>
  <c r="AB24" i="35"/>
  <c r="AC24" i="35"/>
  <c r="AD24" i="35"/>
  <c r="AE24" i="35"/>
  <c r="AJ24" i="35"/>
  <c r="X25" i="35"/>
  <c r="Y25" i="35"/>
  <c r="Z25" i="35"/>
  <c r="AA25" i="35"/>
  <c r="AB25" i="35"/>
  <c r="AC25" i="35"/>
  <c r="AD25" i="35"/>
  <c r="AE25" i="35"/>
  <c r="AJ25" i="35"/>
  <c r="X26" i="35"/>
  <c r="Y26" i="35"/>
  <c r="Z26" i="35"/>
  <c r="AA26" i="35"/>
  <c r="AB26" i="35"/>
  <c r="AC26" i="35"/>
  <c r="AD26" i="35"/>
  <c r="AE26" i="35"/>
  <c r="AJ26" i="35"/>
  <c r="X27" i="35"/>
  <c r="Y27" i="35"/>
  <c r="Z27" i="35"/>
  <c r="AA27" i="35"/>
  <c r="AB27" i="35"/>
  <c r="AC27" i="35"/>
  <c r="AD27" i="35"/>
  <c r="AE27" i="35"/>
  <c r="AG27" i="35"/>
  <c r="AI27" i="35"/>
  <c r="AJ27" i="35"/>
  <c r="X28" i="35"/>
  <c r="Y28" i="35"/>
  <c r="Z28" i="35"/>
  <c r="AA28" i="35"/>
  <c r="AB28" i="35"/>
  <c r="AC28" i="35"/>
  <c r="AD28" i="35"/>
  <c r="AE28" i="35"/>
  <c r="AF28" i="35"/>
  <c r="AG28" i="35"/>
  <c r="AH28" i="35"/>
  <c r="AI28" i="35"/>
  <c r="AJ28" i="35"/>
  <c r="X29" i="35"/>
  <c r="Y29" i="35"/>
  <c r="Z29" i="35"/>
  <c r="AA29" i="35"/>
  <c r="AB29" i="35"/>
  <c r="AC29" i="35"/>
  <c r="AD29" i="35"/>
  <c r="AE29" i="35"/>
  <c r="AF29" i="35"/>
  <c r="AG29" i="35"/>
  <c r="AH29" i="35"/>
  <c r="AI29" i="35"/>
  <c r="AJ29" i="35"/>
  <c r="X30" i="35"/>
  <c r="Y30" i="35"/>
  <c r="Z30" i="35"/>
  <c r="AA30" i="35"/>
  <c r="AB30" i="35"/>
  <c r="AC30" i="35"/>
  <c r="AD30" i="35"/>
  <c r="AE30" i="35"/>
  <c r="AF30" i="35"/>
  <c r="AG30" i="35"/>
  <c r="AH30" i="35"/>
  <c r="AI30" i="35"/>
  <c r="AJ30" i="35"/>
  <c r="X31" i="35"/>
  <c r="Y31" i="35"/>
  <c r="Z31" i="35"/>
  <c r="AA31" i="35"/>
  <c r="AB31" i="35"/>
  <c r="AC31" i="35"/>
  <c r="AD31" i="35"/>
  <c r="AE31" i="35"/>
  <c r="AF31" i="35"/>
  <c r="AG31" i="35"/>
  <c r="AH31" i="35"/>
  <c r="AI31" i="35"/>
  <c r="AJ31" i="35"/>
  <c r="X32" i="35"/>
  <c r="Y32" i="35"/>
  <c r="Z32" i="35"/>
  <c r="AA32" i="35"/>
  <c r="AB32" i="35"/>
  <c r="AC32" i="35"/>
  <c r="AD32" i="35"/>
  <c r="AE32" i="35"/>
  <c r="AF32" i="35"/>
  <c r="AG32" i="35"/>
  <c r="AH32" i="35"/>
  <c r="AI32" i="35"/>
  <c r="AJ32" i="35"/>
  <c r="AM32" i="35"/>
  <c r="X33" i="35"/>
  <c r="Y33" i="35"/>
  <c r="Z33" i="35"/>
  <c r="AA33" i="35"/>
  <c r="AB33" i="35"/>
  <c r="AC33" i="35"/>
  <c r="AD33" i="35"/>
  <c r="AE33" i="35"/>
  <c r="AF33" i="35"/>
  <c r="AG33" i="35"/>
  <c r="AH33" i="35"/>
  <c r="AI33" i="35"/>
  <c r="AJ33" i="35"/>
  <c r="AM33" i="35"/>
  <c r="X34" i="35"/>
  <c r="Y34" i="35"/>
  <c r="Z34" i="35"/>
  <c r="AA34" i="35"/>
  <c r="AB34" i="35"/>
  <c r="AC34" i="35"/>
  <c r="AD34" i="35"/>
  <c r="AE34" i="35"/>
  <c r="AF34" i="35"/>
  <c r="AG34" i="35"/>
  <c r="AH34" i="35"/>
  <c r="AI34" i="35"/>
  <c r="AJ34" i="35"/>
  <c r="AK34" i="35"/>
  <c r="AM34" i="35"/>
  <c r="X35" i="35"/>
  <c r="Y35" i="35"/>
  <c r="Z35" i="35"/>
  <c r="AA35" i="35"/>
  <c r="AB35" i="35"/>
  <c r="AC35" i="35"/>
  <c r="AD35" i="35"/>
  <c r="AE35" i="35"/>
  <c r="AF35" i="35"/>
  <c r="AG35" i="35"/>
  <c r="AH35" i="35"/>
  <c r="AI35" i="35"/>
  <c r="AJ35" i="35"/>
  <c r="AK35" i="35"/>
  <c r="AM35" i="35"/>
  <c r="X36" i="35"/>
  <c r="Y36" i="35"/>
  <c r="Z36" i="35"/>
  <c r="AA36" i="35"/>
  <c r="AB36" i="35"/>
  <c r="AC36" i="35"/>
  <c r="AD36" i="35"/>
  <c r="AE36" i="35"/>
  <c r="AF36" i="35"/>
  <c r="AG36" i="35"/>
  <c r="AH36" i="35"/>
  <c r="AI36" i="35"/>
  <c r="AJ36" i="35"/>
  <c r="AK36" i="35"/>
  <c r="AL36" i="35"/>
  <c r="AM36" i="35"/>
  <c r="X37" i="35"/>
  <c r="Y37" i="35"/>
  <c r="Z37" i="35"/>
  <c r="AA37" i="35"/>
  <c r="AB37" i="35"/>
  <c r="AC37" i="35"/>
  <c r="AD37" i="35"/>
  <c r="AE37" i="35"/>
  <c r="AF37" i="35"/>
  <c r="AG37" i="35"/>
  <c r="AH37" i="35"/>
  <c r="AI37" i="35"/>
  <c r="AJ37" i="35"/>
  <c r="AK37" i="35"/>
  <c r="AL37" i="35"/>
  <c r="AM37" i="35"/>
  <c r="X38" i="35"/>
  <c r="Y38" i="35"/>
  <c r="Z38" i="35"/>
  <c r="AA38" i="35"/>
  <c r="AB38" i="35"/>
  <c r="AC38" i="35"/>
  <c r="AD38" i="35"/>
  <c r="AE38" i="35"/>
  <c r="AF38" i="35"/>
  <c r="AG38" i="35"/>
  <c r="AH38" i="35"/>
  <c r="AI38" i="35"/>
  <c r="AJ38" i="35"/>
  <c r="AK38" i="35"/>
  <c r="AL38" i="35"/>
  <c r="AM38" i="35"/>
  <c r="X39" i="35"/>
  <c r="Y39" i="35"/>
  <c r="Z39" i="35"/>
  <c r="AA39" i="35"/>
  <c r="AB39" i="35"/>
  <c r="AC39" i="35"/>
  <c r="AD39" i="35"/>
  <c r="AE39" i="35"/>
  <c r="AF39" i="35"/>
  <c r="AG39" i="35"/>
  <c r="AH39" i="35"/>
  <c r="AI39" i="35"/>
  <c r="AJ39" i="35"/>
  <c r="AK39" i="35"/>
  <c r="AL39" i="35"/>
  <c r="AM39" i="35"/>
  <c r="X40" i="35"/>
  <c r="Y40" i="35"/>
  <c r="Z40" i="35"/>
  <c r="AA40" i="35"/>
  <c r="AB40" i="35"/>
  <c r="AC40" i="35"/>
  <c r="AD40" i="35"/>
  <c r="AE40" i="35"/>
  <c r="AF40" i="35"/>
  <c r="AG40" i="35"/>
  <c r="AH40" i="35"/>
  <c r="AI40" i="35"/>
  <c r="AJ40" i="35"/>
  <c r="AK40" i="35"/>
  <c r="AL40" i="35"/>
  <c r="AM40" i="35"/>
  <c r="X41" i="35"/>
  <c r="Y41" i="35"/>
  <c r="Z41" i="35"/>
  <c r="AA41" i="35"/>
  <c r="AB41" i="35"/>
  <c r="AC41" i="35"/>
  <c r="AD41" i="35"/>
  <c r="AE41" i="35"/>
  <c r="AF41" i="35"/>
  <c r="AG41" i="35"/>
  <c r="AH41" i="35"/>
  <c r="AI41" i="35"/>
  <c r="AJ41" i="35"/>
  <c r="AK41" i="35"/>
  <c r="AL41" i="35"/>
  <c r="AM41" i="35"/>
  <c r="X42" i="35"/>
  <c r="Y42" i="35"/>
  <c r="Z42" i="35"/>
  <c r="AA42" i="35"/>
  <c r="AB42" i="35"/>
  <c r="AC42" i="35"/>
  <c r="AD42" i="35"/>
  <c r="AE42" i="35"/>
  <c r="AF42" i="35"/>
  <c r="AG42" i="35"/>
  <c r="AH42" i="35"/>
  <c r="AI42" i="35"/>
  <c r="AJ42" i="35"/>
  <c r="AK42" i="35"/>
  <c r="AL42" i="35"/>
  <c r="AM42" i="35"/>
  <c r="X43" i="35"/>
  <c r="Y43" i="35"/>
  <c r="Z43" i="35"/>
  <c r="AA43" i="35"/>
  <c r="AB43" i="35"/>
  <c r="AC43" i="35"/>
  <c r="AD43" i="35"/>
  <c r="AE43" i="35"/>
  <c r="AF43" i="35"/>
  <c r="AG43" i="35"/>
  <c r="AH43" i="35"/>
  <c r="AI43" i="35"/>
  <c r="AJ43" i="35"/>
  <c r="AK43" i="35"/>
  <c r="AL43" i="35"/>
  <c r="AM43" i="35"/>
  <c r="X44" i="35"/>
  <c r="Y44" i="35"/>
  <c r="Z44" i="35"/>
  <c r="AA44" i="35"/>
  <c r="AB44" i="35"/>
  <c r="AC44" i="35"/>
  <c r="AD44" i="35"/>
  <c r="AE44" i="35"/>
  <c r="AF44" i="35"/>
  <c r="AG44" i="35"/>
  <c r="AH44" i="35"/>
  <c r="AI44" i="35"/>
  <c r="AJ44" i="35"/>
  <c r="AK44" i="35"/>
  <c r="AL44" i="35"/>
  <c r="AM44" i="35"/>
  <c r="X45" i="35"/>
  <c r="Y45" i="35"/>
  <c r="Z45" i="35"/>
  <c r="AA45" i="35"/>
  <c r="AB45" i="35"/>
  <c r="AC45" i="35"/>
  <c r="AD45" i="35"/>
  <c r="AE45" i="35"/>
  <c r="AF45" i="35"/>
  <c r="AG45" i="35"/>
  <c r="AH45" i="35"/>
  <c r="AI45" i="35"/>
  <c r="AJ45" i="35"/>
  <c r="AK45" i="35"/>
  <c r="AL45" i="35"/>
  <c r="AM45" i="35"/>
  <c r="X46" i="35"/>
  <c r="Y46" i="35"/>
  <c r="Z46" i="35"/>
  <c r="AA46" i="35"/>
  <c r="AB46" i="35"/>
  <c r="AC46" i="35"/>
  <c r="AD46" i="35"/>
  <c r="AE46" i="35"/>
  <c r="AF46" i="35"/>
  <c r="AG46" i="35"/>
  <c r="AH46" i="35"/>
  <c r="AI46" i="35"/>
  <c r="AJ46" i="35"/>
  <c r="AK46" i="35"/>
  <c r="AL46" i="35"/>
  <c r="AM46" i="35"/>
  <c r="X47" i="35"/>
  <c r="Y47" i="35"/>
  <c r="Z47" i="35"/>
  <c r="AA47" i="35"/>
  <c r="AB47" i="35"/>
  <c r="AC47" i="35"/>
  <c r="AD47" i="35"/>
  <c r="AE47" i="35"/>
  <c r="AF47" i="35"/>
  <c r="AG47" i="35"/>
  <c r="AH47" i="35"/>
  <c r="AI47" i="35"/>
  <c r="AJ47" i="35"/>
  <c r="AK47" i="35"/>
  <c r="AL47" i="35"/>
  <c r="AM47" i="35"/>
  <c r="X48" i="35"/>
  <c r="Y48" i="35"/>
  <c r="Z48" i="35"/>
  <c r="AA48" i="35"/>
  <c r="AB48" i="35"/>
  <c r="AC48" i="35"/>
  <c r="AD48" i="35"/>
  <c r="AE48" i="35"/>
  <c r="AF48" i="35"/>
  <c r="AG48" i="35"/>
  <c r="AH48" i="35"/>
  <c r="AI48" i="35"/>
  <c r="AJ48" i="35"/>
  <c r="AK48" i="35"/>
  <c r="AL48" i="35"/>
  <c r="AM48" i="35"/>
  <c r="X49" i="35"/>
  <c r="Y49" i="35"/>
  <c r="Z49" i="35"/>
  <c r="AA49" i="35"/>
  <c r="AB49" i="35"/>
  <c r="AC49" i="35"/>
  <c r="AD49" i="35"/>
  <c r="AE49" i="35"/>
  <c r="AF49" i="35"/>
  <c r="AG49" i="35"/>
  <c r="AH49" i="35"/>
  <c r="AI49" i="35"/>
  <c r="AJ49" i="35"/>
  <c r="AK49" i="35"/>
  <c r="AL49" i="35"/>
  <c r="AM49" i="35"/>
  <c r="X50" i="35"/>
  <c r="Y50" i="35"/>
  <c r="Z50" i="35"/>
  <c r="AA50" i="35"/>
  <c r="AB50" i="35"/>
  <c r="AC50" i="35"/>
  <c r="AD50" i="35"/>
  <c r="AE50" i="35"/>
  <c r="AF50" i="35"/>
  <c r="AG50" i="35"/>
  <c r="AH50" i="35"/>
  <c r="AI50" i="35"/>
  <c r="AJ50" i="35"/>
  <c r="AK50" i="35"/>
  <c r="AL50" i="35"/>
  <c r="AM50" i="35"/>
  <c r="X51" i="35"/>
  <c r="Y51" i="35"/>
  <c r="Z51" i="35"/>
  <c r="AA51" i="35"/>
  <c r="AB51" i="35"/>
  <c r="AC51" i="35"/>
  <c r="AD51" i="35"/>
  <c r="AE51" i="35"/>
  <c r="AF51" i="35"/>
  <c r="AG51" i="35"/>
  <c r="AH51" i="35"/>
  <c r="AI51" i="35"/>
  <c r="AJ51" i="35"/>
  <c r="AK51" i="35"/>
  <c r="AL51" i="35"/>
  <c r="AM51" i="35"/>
  <c r="X52" i="35"/>
  <c r="Y52" i="35"/>
  <c r="Z52" i="35"/>
  <c r="AA52" i="35"/>
  <c r="AB52" i="35"/>
  <c r="AC52" i="35"/>
  <c r="AD52" i="35"/>
  <c r="AE52" i="35"/>
  <c r="AF52" i="35"/>
  <c r="AG52" i="35"/>
  <c r="AH52" i="35"/>
  <c r="AI52" i="35"/>
  <c r="AJ52" i="35"/>
  <c r="AK52" i="35"/>
  <c r="AL52" i="35"/>
  <c r="AM52" i="35"/>
  <c r="X53" i="35"/>
  <c r="Y53" i="35"/>
  <c r="Z53" i="35"/>
  <c r="AA53" i="35"/>
  <c r="AB53" i="35"/>
  <c r="AC53" i="35"/>
  <c r="AD53" i="35"/>
  <c r="AE53" i="35"/>
  <c r="AF53" i="35"/>
  <c r="AG53" i="35"/>
  <c r="AH53" i="35"/>
  <c r="AI53" i="35"/>
  <c r="AJ53" i="35"/>
  <c r="AK53" i="35"/>
  <c r="AL53" i="35"/>
  <c r="AM53" i="35"/>
  <c r="X54" i="35"/>
  <c r="Y54" i="35"/>
  <c r="Z54" i="35"/>
  <c r="AA54" i="35"/>
  <c r="AB54" i="35"/>
  <c r="AC54" i="35"/>
  <c r="AD54" i="35"/>
  <c r="AE54" i="35"/>
  <c r="AF54" i="35"/>
  <c r="AG54" i="35"/>
  <c r="AH54" i="35"/>
  <c r="AI54" i="35"/>
  <c r="AJ54" i="35"/>
  <c r="AK54" i="35"/>
  <c r="AL54" i="35"/>
  <c r="AM54" i="35"/>
  <c r="X55" i="35"/>
  <c r="Y55" i="35"/>
  <c r="Z55" i="35"/>
  <c r="AA55" i="35"/>
  <c r="AB55" i="35"/>
  <c r="AC55" i="35"/>
  <c r="AD55" i="35"/>
  <c r="AE55" i="35"/>
  <c r="AF55" i="35"/>
  <c r="AG55" i="35"/>
  <c r="AH55" i="35"/>
  <c r="AI55" i="35"/>
  <c r="AJ55" i="35"/>
  <c r="AK55" i="35"/>
  <c r="AL55" i="35"/>
  <c r="AM55" i="35"/>
  <c r="X56" i="35"/>
  <c r="Y56" i="35"/>
  <c r="Z56" i="35"/>
  <c r="AA56" i="35"/>
  <c r="AB56" i="35"/>
  <c r="AC56" i="35"/>
  <c r="AD56" i="35"/>
  <c r="AE56" i="35"/>
  <c r="AF56" i="35"/>
  <c r="AG56" i="35"/>
  <c r="AH56" i="35"/>
  <c r="AI56" i="35"/>
  <c r="AJ56" i="35"/>
  <c r="AK56" i="35"/>
  <c r="AL56" i="35"/>
  <c r="AM56" i="35"/>
  <c r="X57" i="35"/>
  <c r="Y57" i="35"/>
  <c r="Z57" i="35"/>
  <c r="AA57" i="35"/>
  <c r="AB57" i="35"/>
  <c r="AC57" i="35"/>
  <c r="AD57" i="35"/>
  <c r="AE57" i="35"/>
  <c r="AF57" i="35"/>
  <c r="AG57" i="35"/>
  <c r="AH57" i="35"/>
  <c r="AI57" i="35"/>
  <c r="AJ57" i="35"/>
  <c r="AK57" i="35"/>
  <c r="AL57" i="35"/>
  <c r="AM57" i="35"/>
  <c r="X58" i="35"/>
  <c r="Y58" i="35"/>
  <c r="Z58" i="35"/>
  <c r="AA58" i="35"/>
  <c r="AB58" i="35"/>
  <c r="AC58" i="35"/>
  <c r="AD58" i="35"/>
  <c r="AE58" i="35"/>
  <c r="AF58" i="35"/>
  <c r="AG58" i="35"/>
  <c r="AH58" i="35"/>
  <c r="AI58" i="35"/>
  <c r="AJ58" i="35"/>
  <c r="AK58" i="35"/>
  <c r="AL58" i="35"/>
  <c r="AM58" i="35"/>
  <c r="X59" i="35"/>
  <c r="Y59" i="35"/>
  <c r="Z59" i="35"/>
  <c r="AA59" i="35"/>
  <c r="AB59" i="35"/>
  <c r="AC59" i="35"/>
  <c r="AD59" i="35"/>
  <c r="AE59" i="35"/>
  <c r="AF59" i="35"/>
  <c r="AG59" i="35"/>
  <c r="AH59" i="35"/>
  <c r="AI59" i="35"/>
  <c r="AJ59" i="35"/>
  <c r="AK59" i="35"/>
  <c r="AL59" i="35"/>
  <c r="AM59" i="35"/>
  <c r="X60" i="35"/>
  <c r="Y60" i="35"/>
  <c r="Z60" i="35"/>
  <c r="AA60" i="35"/>
  <c r="AB60" i="35"/>
  <c r="AC60" i="35"/>
  <c r="AD60" i="35"/>
  <c r="AE60" i="35"/>
  <c r="AF60" i="35"/>
  <c r="AG60" i="35"/>
  <c r="AH60" i="35"/>
  <c r="AI60" i="35"/>
  <c r="AJ60" i="35"/>
  <c r="AK60" i="35"/>
  <c r="AL60" i="35"/>
  <c r="AM60" i="35"/>
  <c r="X61" i="35"/>
  <c r="Y61" i="35"/>
  <c r="Z61" i="35"/>
  <c r="AA61" i="35"/>
  <c r="AB61" i="35"/>
  <c r="AC61" i="35"/>
  <c r="AD61" i="35"/>
  <c r="AE61" i="35"/>
  <c r="AF61" i="35"/>
  <c r="AG61" i="35"/>
  <c r="AH61" i="35"/>
  <c r="AI61" i="35"/>
  <c r="AJ61" i="35"/>
  <c r="AK61" i="35"/>
  <c r="AL61" i="35"/>
  <c r="AM61" i="35"/>
  <c r="X62" i="35"/>
  <c r="Y62" i="35"/>
  <c r="Z62" i="35"/>
  <c r="AA62" i="35"/>
  <c r="AB62" i="35"/>
  <c r="AC62" i="35"/>
  <c r="AD62" i="35"/>
  <c r="AE62" i="35"/>
  <c r="AF62" i="35"/>
  <c r="AG62" i="35"/>
  <c r="AH62" i="35"/>
  <c r="AI62" i="35"/>
  <c r="AJ62" i="35"/>
  <c r="AK62" i="35"/>
  <c r="AL62" i="35"/>
  <c r="AM62" i="35"/>
  <c r="X63" i="35"/>
  <c r="Y63" i="35"/>
  <c r="Z63" i="35"/>
  <c r="AA63" i="35"/>
  <c r="AB63" i="35"/>
  <c r="AC63" i="35"/>
  <c r="AD63" i="35"/>
  <c r="AE63" i="35"/>
  <c r="AF63" i="35"/>
  <c r="AG63" i="35"/>
  <c r="AH63" i="35"/>
  <c r="AI63" i="35"/>
  <c r="AJ63" i="35"/>
  <c r="AK63" i="35"/>
  <c r="AL63" i="35"/>
  <c r="AM63" i="35"/>
  <c r="X64" i="35"/>
  <c r="Y64" i="35"/>
  <c r="Z64" i="35"/>
  <c r="AA64" i="35"/>
  <c r="AB64" i="35"/>
  <c r="AC64" i="35"/>
  <c r="AD64" i="35"/>
  <c r="AE64" i="35"/>
  <c r="AF64" i="35"/>
  <c r="AG64" i="35"/>
  <c r="AH64" i="35"/>
  <c r="AI64" i="35"/>
  <c r="AJ64" i="35"/>
  <c r="AK64" i="35"/>
  <c r="AL64" i="35"/>
  <c r="AM64" i="35"/>
  <c r="X65" i="35"/>
  <c r="Y65" i="35"/>
  <c r="Z65" i="35"/>
  <c r="AA65" i="35"/>
  <c r="AB65" i="35"/>
  <c r="AC65" i="35"/>
  <c r="AD65" i="35"/>
  <c r="AE65" i="35"/>
  <c r="AF65" i="35"/>
  <c r="AG65" i="35"/>
  <c r="AH65" i="35"/>
  <c r="AI65" i="35"/>
  <c r="AJ65" i="35"/>
  <c r="AK65" i="35"/>
  <c r="AL65" i="35"/>
  <c r="AM65" i="35"/>
  <c r="X66" i="35"/>
  <c r="Y66" i="35"/>
  <c r="Z66" i="35"/>
  <c r="AA66" i="35"/>
  <c r="AB66" i="35"/>
  <c r="AC66" i="35"/>
  <c r="AD66" i="35"/>
  <c r="AE66" i="35"/>
  <c r="AF66" i="35"/>
  <c r="AG66" i="35"/>
  <c r="AH66" i="35"/>
  <c r="AI66" i="35"/>
  <c r="AJ66" i="35"/>
  <c r="AK66" i="35"/>
  <c r="AL66" i="35"/>
  <c r="AM66" i="35"/>
  <c r="X67" i="35"/>
  <c r="Y67" i="35"/>
  <c r="Z67" i="35"/>
  <c r="AA67" i="35"/>
  <c r="AB67" i="35"/>
  <c r="AC67" i="35"/>
  <c r="AD67" i="35"/>
  <c r="AE67" i="35"/>
  <c r="AF67" i="35"/>
  <c r="AG67" i="35"/>
  <c r="AH67" i="35"/>
  <c r="AI67" i="35"/>
  <c r="AJ67" i="35"/>
  <c r="AK67" i="35"/>
  <c r="AL67" i="35"/>
  <c r="AM67" i="35"/>
  <c r="C24" i="35"/>
  <c r="D24" i="35"/>
  <c r="E24" i="35"/>
  <c r="F24" i="35"/>
  <c r="G24" i="35"/>
  <c r="H24" i="35"/>
  <c r="I24" i="35"/>
  <c r="J24" i="35"/>
  <c r="K24" i="35"/>
  <c r="L24" i="35"/>
  <c r="M24" i="35"/>
  <c r="N24" i="35"/>
  <c r="O24" i="35"/>
  <c r="P24" i="35"/>
  <c r="Q24" i="35"/>
  <c r="R24" i="35"/>
  <c r="S24" i="35"/>
  <c r="T24" i="35"/>
  <c r="U24" i="35"/>
  <c r="V24" i="35"/>
  <c r="W24" i="35"/>
  <c r="C25" i="35"/>
  <c r="D25" i="35"/>
  <c r="E25" i="35"/>
  <c r="F25" i="35"/>
  <c r="G25" i="35"/>
  <c r="H25" i="35"/>
  <c r="I25" i="35"/>
  <c r="J25" i="35"/>
  <c r="K25" i="35"/>
  <c r="L25" i="35"/>
  <c r="M25" i="35"/>
  <c r="N25" i="35"/>
  <c r="O25" i="35"/>
  <c r="P25" i="35"/>
  <c r="Q25" i="35"/>
  <c r="R25" i="35"/>
  <c r="S25" i="35"/>
  <c r="T25" i="35"/>
  <c r="U25" i="35"/>
  <c r="V25" i="35"/>
  <c r="W25" i="35"/>
  <c r="C26" i="35"/>
  <c r="D26" i="35"/>
  <c r="E26" i="35"/>
  <c r="F26" i="35"/>
  <c r="G26" i="35"/>
  <c r="H26" i="35"/>
  <c r="I26" i="35"/>
  <c r="J26" i="35"/>
  <c r="K26" i="35"/>
  <c r="L26" i="35"/>
  <c r="M26" i="35"/>
  <c r="N26" i="35"/>
  <c r="O26" i="35"/>
  <c r="P26" i="35"/>
  <c r="Q26" i="35"/>
  <c r="R26" i="35"/>
  <c r="S26" i="35"/>
  <c r="T26" i="35"/>
  <c r="U26" i="35"/>
  <c r="V26" i="35"/>
  <c r="W26" i="35"/>
  <c r="C27" i="35"/>
  <c r="D27" i="35"/>
  <c r="E27" i="35"/>
  <c r="F27" i="35"/>
  <c r="G27" i="35"/>
  <c r="H27" i="35"/>
  <c r="I27" i="35"/>
  <c r="J27" i="35"/>
  <c r="K27" i="35"/>
  <c r="L27" i="35"/>
  <c r="M27" i="35"/>
  <c r="N27" i="35"/>
  <c r="O27" i="35"/>
  <c r="P27" i="35"/>
  <c r="Q27" i="35"/>
  <c r="R27" i="35"/>
  <c r="S27" i="35"/>
  <c r="T27" i="35"/>
  <c r="U27" i="35"/>
  <c r="V27" i="35"/>
  <c r="W27" i="35"/>
  <c r="C28" i="35"/>
  <c r="D28" i="35"/>
  <c r="E28" i="35"/>
  <c r="F28" i="35"/>
  <c r="G28" i="35"/>
  <c r="H28" i="35"/>
  <c r="I28" i="35"/>
  <c r="J28" i="35"/>
  <c r="K28" i="35"/>
  <c r="L28" i="35"/>
  <c r="M28" i="35"/>
  <c r="N28" i="35"/>
  <c r="O28" i="35"/>
  <c r="P28" i="35"/>
  <c r="Q28" i="35"/>
  <c r="R28" i="35"/>
  <c r="S28" i="35"/>
  <c r="T28" i="35"/>
  <c r="U28" i="35"/>
  <c r="V28" i="35"/>
  <c r="W28" i="35"/>
  <c r="C29" i="35"/>
  <c r="D29" i="35"/>
  <c r="E29" i="35"/>
  <c r="F29" i="35"/>
  <c r="G29" i="35"/>
  <c r="H29" i="35"/>
  <c r="I29" i="35"/>
  <c r="J29" i="35"/>
  <c r="K29" i="35"/>
  <c r="L29" i="35"/>
  <c r="M29" i="35"/>
  <c r="N29" i="35"/>
  <c r="O29" i="35"/>
  <c r="P29" i="35"/>
  <c r="Q29" i="35"/>
  <c r="R29" i="35"/>
  <c r="S29" i="35"/>
  <c r="T29" i="35"/>
  <c r="U29" i="35"/>
  <c r="V29" i="35"/>
  <c r="W29" i="35"/>
  <c r="C30" i="35"/>
  <c r="D30" i="35"/>
  <c r="E30" i="35"/>
  <c r="F30" i="35"/>
  <c r="G30" i="35"/>
  <c r="H30" i="35"/>
  <c r="I30" i="35"/>
  <c r="J30" i="35"/>
  <c r="K30" i="35"/>
  <c r="L30" i="35"/>
  <c r="M30" i="35"/>
  <c r="N30" i="35"/>
  <c r="O30" i="35"/>
  <c r="P30" i="35"/>
  <c r="Q30" i="35"/>
  <c r="R30" i="35"/>
  <c r="S30" i="35"/>
  <c r="T30" i="35"/>
  <c r="U30" i="35"/>
  <c r="V30" i="35"/>
  <c r="W30" i="35"/>
  <c r="C31" i="35"/>
  <c r="D31" i="35"/>
  <c r="E31" i="35"/>
  <c r="F31" i="35"/>
  <c r="G31" i="35"/>
  <c r="H31" i="35"/>
  <c r="I31" i="35"/>
  <c r="J31" i="35"/>
  <c r="K31" i="35"/>
  <c r="L31" i="35"/>
  <c r="M31" i="35"/>
  <c r="N31" i="35"/>
  <c r="O31" i="35"/>
  <c r="P31" i="35"/>
  <c r="Q31" i="35"/>
  <c r="R31" i="35"/>
  <c r="S31" i="35"/>
  <c r="T31" i="35"/>
  <c r="U31" i="35"/>
  <c r="V31" i="35"/>
  <c r="W31" i="35"/>
  <c r="C32" i="35"/>
  <c r="D32" i="35"/>
  <c r="E32" i="35"/>
  <c r="F32" i="35"/>
  <c r="G32" i="35"/>
  <c r="H32" i="35"/>
  <c r="I32" i="35"/>
  <c r="J32" i="35"/>
  <c r="K32" i="35"/>
  <c r="L32" i="35"/>
  <c r="M32" i="35"/>
  <c r="N32" i="35"/>
  <c r="O32" i="35"/>
  <c r="P32" i="35"/>
  <c r="Q32" i="35"/>
  <c r="R32" i="35"/>
  <c r="S32" i="35"/>
  <c r="T32" i="35"/>
  <c r="U32" i="35"/>
  <c r="V32" i="35"/>
  <c r="W32" i="35"/>
  <c r="C33" i="35"/>
  <c r="D33" i="35"/>
  <c r="E33" i="35"/>
  <c r="F33" i="35"/>
  <c r="G33" i="35"/>
  <c r="H33" i="35"/>
  <c r="I33" i="35"/>
  <c r="J33" i="35"/>
  <c r="K33" i="35"/>
  <c r="L33" i="35"/>
  <c r="M33" i="35"/>
  <c r="N33" i="35"/>
  <c r="O33" i="35"/>
  <c r="P33" i="35"/>
  <c r="Q33" i="35"/>
  <c r="R33" i="35"/>
  <c r="S33" i="35"/>
  <c r="T33" i="35"/>
  <c r="U33" i="35"/>
  <c r="V33" i="35"/>
  <c r="W33" i="35"/>
  <c r="C34" i="35"/>
  <c r="D34" i="35"/>
  <c r="E34" i="35"/>
  <c r="F34" i="35"/>
  <c r="G34" i="35"/>
  <c r="H34" i="35"/>
  <c r="I34" i="35"/>
  <c r="J34" i="35"/>
  <c r="K34" i="35"/>
  <c r="L34" i="35"/>
  <c r="M34" i="35"/>
  <c r="N34" i="35"/>
  <c r="O34" i="35"/>
  <c r="P34" i="35"/>
  <c r="Q34" i="35"/>
  <c r="R34" i="35"/>
  <c r="S34" i="35"/>
  <c r="T34" i="35"/>
  <c r="U34" i="35"/>
  <c r="V34" i="35"/>
  <c r="W34" i="35"/>
  <c r="C35" i="35"/>
  <c r="D35" i="35"/>
  <c r="E35" i="35"/>
  <c r="F35" i="35"/>
  <c r="G35" i="35"/>
  <c r="H35" i="35"/>
  <c r="I35" i="35"/>
  <c r="J35" i="35"/>
  <c r="K35" i="35"/>
  <c r="L35" i="35"/>
  <c r="M35" i="35"/>
  <c r="N35" i="35"/>
  <c r="O35" i="35"/>
  <c r="P35" i="35"/>
  <c r="Q35" i="35"/>
  <c r="R35" i="35"/>
  <c r="S35" i="35"/>
  <c r="T35" i="35"/>
  <c r="U35" i="35"/>
  <c r="V35" i="35"/>
  <c r="W35" i="35"/>
  <c r="C36" i="35"/>
  <c r="D36" i="35"/>
  <c r="E36" i="35"/>
  <c r="F36" i="35"/>
  <c r="G36" i="35"/>
  <c r="H36" i="35"/>
  <c r="I36" i="35"/>
  <c r="J36" i="35"/>
  <c r="K36" i="35"/>
  <c r="L36" i="35"/>
  <c r="M36" i="35"/>
  <c r="N36" i="35"/>
  <c r="O36" i="35"/>
  <c r="P36" i="35"/>
  <c r="Q36" i="35"/>
  <c r="R36" i="35"/>
  <c r="S36" i="35"/>
  <c r="T36" i="35"/>
  <c r="U36" i="35"/>
  <c r="V36" i="35"/>
  <c r="W36" i="35"/>
  <c r="C37" i="35"/>
  <c r="D37" i="35"/>
  <c r="E37" i="35"/>
  <c r="F37" i="35"/>
  <c r="G37" i="35"/>
  <c r="H37" i="35"/>
  <c r="I37" i="35"/>
  <c r="J37" i="35"/>
  <c r="K37" i="35"/>
  <c r="L37" i="35"/>
  <c r="M37" i="35"/>
  <c r="N37" i="35"/>
  <c r="O37" i="35"/>
  <c r="P37" i="35"/>
  <c r="Q37" i="35"/>
  <c r="R37" i="35"/>
  <c r="S37" i="35"/>
  <c r="T37" i="35"/>
  <c r="U37" i="35"/>
  <c r="V37" i="35"/>
  <c r="W37" i="35"/>
  <c r="C38" i="35"/>
  <c r="D38" i="35"/>
  <c r="E38" i="35"/>
  <c r="F38" i="35"/>
  <c r="G38" i="35"/>
  <c r="H38" i="35"/>
  <c r="I38" i="35"/>
  <c r="J38" i="35"/>
  <c r="K38" i="35"/>
  <c r="L38" i="35"/>
  <c r="M38" i="35"/>
  <c r="N38" i="35"/>
  <c r="O38" i="35"/>
  <c r="P38" i="35"/>
  <c r="Q38" i="35"/>
  <c r="R38" i="35"/>
  <c r="S38" i="35"/>
  <c r="T38" i="35"/>
  <c r="U38" i="35"/>
  <c r="V38" i="35"/>
  <c r="W38" i="35"/>
  <c r="C39" i="35"/>
  <c r="D39" i="35"/>
  <c r="E39" i="35"/>
  <c r="F39" i="35"/>
  <c r="G39" i="35"/>
  <c r="H39" i="35"/>
  <c r="I39" i="35"/>
  <c r="J39" i="35"/>
  <c r="K39" i="35"/>
  <c r="L39" i="35"/>
  <c r="M39" i="35"/>
  <c r="N39" i="35"/>
  <c r="O39" i="35"/>
  <c r="P39" i="35"/>
  <c r="Q39" i="35"/>
  <c r="R39" i="35"/>
  <c r="S39" i="35"/>
  <c r="T39" i="35"/>
  <c r="U39" i="35"/>
  <c r="V39" i="35"/>
  <c r="W39" i="35"/>
  <c r="C40" i="35"/>
  <c r="D40" i="35"/>
  <c r="E40" i="35"/>
  <c r="F40" i="35"/>
  <c r="G40" i="35"/>
  <c r="H40" i="35"/>
  <c r="I40" i="35"/>
  <c r="J40" i="35"/>
  <c r="K40" i="35"/>
  <c r="L40" i="35"/>
  <c r="M40" i="35"/>
  <c r="N40" i="35"/>
  <c r="O40" i="35"/>
  <c r="P40" i="35"/>
  <c r="Q40" i="35"/>
  <c r="R40" i="35"/>
  <c r="S40" i="35"/>
  <c r="T40" i="35"/>
  <c r="U40" i="35"/>
  <c r="V40" i="35"/>
  <c r="W40" i="35"/>
  <c r="C41" i="35"/>
  <c r="D41" i="35"/>
  <c r="E41" i="35"/>
  <c r="F41" i="35"/>
  <c r="G41" i="35"/>
  <c r="H41" i="35"/>
  <c r="I41" i="35"/>
  <c r="J41" i="35"/>
  <c r="K41" i="35"/>
  <c r="L41" i="35"/>
  <c r="M41" i="35"/>
  <c r="N41" i="35"/>
  <c r="O41" i="35"/>
  <c r="P41" i="35"/>
  <c r="Q41" i="35"/>
  <c r="R41" i="35"/>
  <c r="S41" i="35"/>
  <c r="T41" i="35"/>
  <c r="U41" i="35"/>
  <c r="V41" i="35"/>
  <c r="W41" i="35"/>
  <c r="C42" i="35"/>
  <c r="D42" i="35"/>
  <c r="E42" i="35"/>
  <c r="F42" i="35"/>
  <c r="G42" i="35"/>
  <c r="H42" i="35"/>
  <c r="I42" i="35"/>
  <c r="J42" i="35"/>
  <c r="K42" i="35"/>
  <c r="L42" i="35"/>
  <c r="M42" i="35"/>
  <c r="N42" i="35"/>
  <c r="O42" i="35"/>
  <c r="P42" i="35"/>
  <c r="Q42" i="35"/>
  <c r="R42" i="35"/>
  <c r="S42" i="35"/>
  <c r="T42" i="35"/>
  <c r="U42" i="35"/>
  <c r="V42" i="35"/>
  <c r="W42" i="35"/>
  <c r="C43" i="35"/>
  <c r="D43" i="35"/>
  <c r="E43" i="35"/>
  <c r="F43" i="35"/>
  <c r="G43" i="35"/>
  <c r="H43" i="35"/>
  <c r="I43" i="35"/>
  <c r="J43" i="35"/>
  <c r="K43" i="35"/>
  <c r="L43" i="35"/>
  <c r="M43" i="35"/>
  <c r="N43" i="35"/>
  <c r="O43" i="35"/>
  <c r="P43" i="35"/>
  <c r="Q43" i="35"/>
  <c r="R43" i="35"/>
  <c r="S43" i="35"/>
  <c r="T43" i="35"/>
  <c r="U43" i="35"/>
  <c r="V43" i="35"/>
  <c r="W43" i="35"/>
  <c r="C44" i="35"/>
  <c r="D44" i="35"/>
  <c r="E44" i="35"/>
  <c r="F44" i="35"/>
  <c r="G44" i="35"/>
  <c r="H44" i="35"/>
  <c r="I44" i="35"/>
  <c r="J44" i="35"/>
  <c r="K44" i="35"/>
  <c r="L44" i="35"/>
  <c r="M44" i="35"/>
  <c r="N44" i="35"/>
  <c r="O44" i="35"/>
  <c r="P44" i="35"/>
  <c r="Q44" i="35"/>
  <c r="R44" i="35"/>
  <c r="S44" i="35"/>
  <c r="T44" i="35"/>
  <c r="U44" i="35"/>
  <c r="V44" i="35"/>
  <c r="W44" i="35"/>
  <c r="C45" i="35"/>
  <c r="D45" i="35"/>
  <c r="E45" i="35"/>
  <c r="F45" i="35"/>
  <c r="G45" i="35"/>
  <c r="H45" i="35"/>
  <c r="I45" i="35"/>
  <c r="J45" i="35"/>
  <c r="K45" i="35"/>
  <c r="L45" i="35"/>
  <c r="M45" i="35"/>
  <c r="N45" i="35"/>
  <c r="O45" i="35"/>
  <c r="P45" i="35"/>
  <c r="Q45" i="35"/>
  <c r="R45" i="35"/>
  <c r="S45" i="35"/>
  <c r="T45" i="35"/>
  <c r="U45" i="35"/>
  <c r="V45" i="35"/>
  <c r="W45" i="35"/>
  <c r="C46" i="35"/>
  <c r="D46" i="35"/>
  <c r="E46" i="35"/>
  <c r="F46" i="35"/>
  <c r="G46" i="35"/>
  <c r="H46" i="35"/>
  <c r="I46" i="35"/>
  <c r="J46" i="35"/>
  <c r="K46" i="35"/>
  <c r="L46" i="35"/>
  <c r="M46" i="35"/>
  <c r="N46" i="35"/>
  <c r="O46" i="35"/>
  <c r="P46" i="35"/>
  <c r="Q46" i="35"/>
  <c r="R46" i="35"/>
  <c r="S46" i="35"/>
  <c r="T46" i="35"/>
  <c r="U46" i="35"/>
  <c r="V46" i="35"/>
  <c r="W46" i="35"/>
  <c r="C47" i="35"/>
  <c r="D47" i="35"/>
  <c r="E47" i="35"/>
  <c r="F47" i="35"/>
  <c r="G47" i="35"/>
  <c r="H47" i="35"/>
  <c r="I47" i="35"/>
  <c r="J47" i="35"/>
  <c r="K47" i="35"/>
  <c r="L47" i="35"/>
  <c r="M47" i="35"/>
  <c r="N47" i="35"/>
  <c r="O47" i="35"/>
  <c r="P47" i="35"/>
  <c r="Q47" i="35"/>
  <c r="R47" i="35"/>
  <c r="S47" i="35"/>
  <c r="T47" i="35"/>
  <c r="U47" i="35"/>
  <c r="V47" i="35"/>
  <c r="W47" i="35"/>
  <c r="C48" i="35"/>
  <c r="D48" i="35"/>
  <c r="E48" i="35"/>
  <c r="F48" i="35"/>
  <c r="G48" i="35"/>
  <c r="H48" i="35"/>
  <c r="I48" i="35"/>
  <c r="J48" i="35"/>
  <c r="K48" i="35"/>
  <c r="L48" i="35"/>
  <c r="M48" i="35"/>
  <c r="N48" i="35"/>
  <c r="O48" i="35"/>
  <c r="P48" i="35"/>
  <c r="Q48" i="35"/>
  <c r="R48" i="35"/>
  <c r="S48" i="35"/>
  <c r="T48" i="35"/>
  <c r="U48" i="35"/>
  <c r="V48" i="35"/>
  <c r="W48" i="35"/>
  <c r="C49" i="35"/>
  <c r="D49" i="35"/>
  <c r="E49" i="35"/>
  <c r="F49" i="35"/>
  <c r="G49" i="35"/>
  <c r="H49" i="35"/>
  <c r="I49" i="35"/>
  <c r="J49" i="35"/>
  <c r="K49" i="35"/>
  <c r="L49" i="35"/>
  <c r="M49" i="35"/>
  <c r="N49" i="35"/>
  <c r="O49" i="35"/>
  <c r="P49" i="35"/>
  <c r="Q49" i="35"/>
  <c r="R49" i="35"/>
  <c r="S49" i="35"/>
  <c r="T49" i="35"/>
  <c r="U49" i="35"/>
  <c r="V49" i="35"/>
  <c r="W49" i="35"/>
  <c r="C50" i="35"/>
  <c r="D50" i="35"/>
  <c r="E50" i="35"/>
  <c r="F50" i="35"/>
  <c r="G50" i="35"/>
  <c r="H50" i="35"/>
  <c r="I50" i="35"/>
  <c r="J50" i="35"/>
  <c r="K50" i="35"/>
  <c r="L50" i="35"/>
  <c r="M50" i="35"/>
  <c r="N50" i="35"/>
  <c r="O50" i="35"/>
  <c r="P50" i="35"/>
  <c r="Q50" i="35"/>
  <c r="R50" i="35"/>
  <c r="S50" i="35"/>
  <c r="T50" i="35"/>
  <c r="U50" i="35"/>
  <c r="V50" i="35"/>
  <c r="W50" i="35"/>
  <c r="C51" i="35"/>
  <c r="D51" i="35"/>
  <c r="E51" i="35"/>
  <c r="F51" i="35"/>
  <c r="G51" i="35"/>
  <c r="H51" i="35"/>
  <c r="I51" i="35"/>
  <c r="J51" i="35"/>
  <c r="K51" i="35"/>
  <c r="L51" i="35"/>
  <c r="M51" i="35"/>
  <c r="N51" i="35"/>
  <c r="O51" i="35"/>
  <c r="P51" i="35"/>
  <c r="Q51" i="35"/>
  <c r="R51" i="35"/>
  <c r="S51" i="35"/>
  <c r="T51" i="35"/>
  <c r="U51" i="35"/>
  <c r="V51" i="35"/>
  <c r="W51" i="35"/>
  <c r="C52" i="35"/>
  <c r="D52" i="35"/>
  <c r="E52" i="35"/>
  <c r="F52" i="35"/>
  <c r="G52" i="35"/>
  <c r="H52" i="35"/>
  <c r="I52" i="35"/>
  <c r="J52" i="35"/>
  <c r="K52" i="35"/>
  <c r="L52" i="35"/>
  <c r="M52" i="35"/>
  <c r="N52" i="35"/>
  <c r="O52" i="35"/>
  <c r="P52" i="35"/>
  <c r="Q52" i="35"/>
  <c r="R52" i="35"/>
  <c r="S52" i="35"/>
  <c r="T52" i="35"/>
  <c r="U52" i="35"/>
  <c r="V52" i="35"/>
  <c r="W52" i="35"/>
  <c r="C53" i="35"/>
  <c r="D53" i="35"/>
  <c r="E53" i="35"/>
  <c r="F53" i="35"/>
  <c r="G53" i="35"/>
  <c r="H53" i="35"/>
  <c r="I53" i="35"/>
  <c r="J53" i="35"/>
  <c r="K53" i="35"/>
  <c r="L53" i="35"/>
  <c r="M53" i="35"/>
  <c r="N53" i="35"/>
  <c r="O53" i="35"/>
  <c r="P53" i="35"/>
  <c r="Q53" i="35"/>
  <c r="R53" i="35"/>
  <c r="S53" i="35"/>
  <c r="T53" i="35"/>
  <c r="U53" i="35"/>
  <c r="V53" i="35"/>
  <c r="W53" i="35"/>
  <c r="C54" i="35"/>
  <c r="D54" i="35"/>
  <c r="E54" i="35"/>
  <c r="F54" i="35"/>
  <c r="G54" i="35"/>
  <c r="H54" i="35"/>
  <c r="I54" i="35"/>
  <c r="J54" i="35"/>
  <c r="K54" i="35"/>
  <c r="L54" i="35"/>
  <c r="M54" i="35"/>
  <c r="N54" i="35"/>
  <c r="O54" i="35"/>
  <c r="P54" i="35"/>
  <c r="Q54" i="35"/>
  <c r="R54" i="35"/>
  <c r="S54" i="35"/>
  <c r="T54" i="35"/>
  <c r="U54" i="35"/>
  <c r="V54" i="35"/>
  <c r="W54" i="35"/>
  <c r="C55" i="35"/>
  <c r="D55" i="35"/>
  <c r="E55" i="35"/>
  <c r="F55" i="35"/>
  <c r="G55" i="35"/>
  <c r="H55" i="35"/>
  <c r="I55" i="35"/>
  <c r="J55" i="35"/>
  <c r="K55" i="35"/>
  <c r="L55" i="35"/>
  <c r="M55" i="35"/>
  <c r="N55" i="35"/>
  <c r="O55" i="35"/>
  <c r="P55" i="35"/>
  <c r="Q55" i="35"/>
  <c r="R55" i="35"/>
  <c r="S55" i="35"/>
  <c r="T55" i="35"/>
  <c r="U55" i="35"/>
  <c r="V55" i="35"/>
  <c r="W55" i="35"/>
  <c r="C56" i="35"/>
  <c r="D56" i="35"/>
  <c r="E56" i="35"/>
  <c r="F56" i="35"/>
  <c r="G56" i="35"/>
  <c r="H56" i="35"/>
  <c r="I56" i="35"/>
  <c r="J56" i="35"/>
  <c r="K56" i="35"/>
  <c r="L56" i="35"/>
  <c r="M56" i="35"/>
  <c r="N56" i="35"/>
  <c r="O56" i="35"/>
  <c r="P56" i="35"/>
  <c r="Q56" i="35"/>
  <c r="R56" i="35"/>
  <c r="S56" i="35"/>
  <c r="T56" i="35"/>
  <c r="U56" i="35"/>
  <c r="V56" i="35"/>
  <c r="W56" i="35"/>
  <c r="C57" i="35"/>
  <c r="D57" i="35"/>
  <c r="E57" i="35"/>
  <c r="F57" i="35"/>
  <c r="G57" i="35"/>
  <c r="H57" i="35"/>
  <c r="I57" i="35"/>
  <c r="J57" i="35"/>
  <c r="K57" i="35"/>
  <c r="L57" i="35"/>
  <c r="M57" i="35"/>
  <c r="N57" i="35"/>
  <c r="O57" i="35"/>
  <c r="P57" i="35"/>
  <c r="Q57" i="35"/>
  <c r="R57" i="35"/>
  <c r="S57" i="35"/>
  <c r="T57" i="35"/>
  <c r="U57" i="35"/>
  <c r="V57" i="35"/>
  <c r="W57" i="35"/>
  <c r="C58" i="35"/>
  <c r="D58" i="35"/>
  <c r="E58" i="35"/>
  <c r="F58" i="35"/>
  <c r="G58" i="35"/>
  <c r="H58" i="35"/>
  <c r="I58" i="35"/>
  <c r="J58" i="35"/>
  <c r="K58" i="35"/>
  <c r="L58" i="35"/>
  <c r="M58" i="35"/>
  <c r="N58" i="35"/>
  <c r="O58" i="35"/>
  <c r="P58" i="35"/>
  <c r="Q58" i="35"/>
  <c r="R58" i="35"/>
  <c r="S58" i="35"/>
  <c r="T58" i="35"/>
  <c r="U58" i="35"/>
  <c r="V58" i="35"/>
  <c r="W58" i="35"/>
  <c r="C59" i="35"/>
  <c r="D59" i="35"/>
  <c r="E59" i="35"/>
  <c r="F59" i="35"/>
  <c r="G59" i="35"/>
  <c r="H59" i="35"/>
  <c r="I59" i="35"/>
  <c r="J59" i="35"/>
  <c r="K59" i="35"/>
  <c r="L59" i="35"/>
  <c r="M59" i="35"/>
  <c r="N59" i="35"/>
  <c r="O59" i="35"/>
  <c r="P59" i="35"/>
  <c r="Q59" i="35"/>
  <c r="R59" i="35"/>
  <c r="S59" i="35"/>
  <c r="T59" i="35"/>
  <c r="U59" i="35"/>
  <c r="V59" i="35"/>
  <c r="W59" i="35"/>
  <c r="C60" i="35"/>
  <c r="D60" i="35"/>
  <c r="E60" i="35"/>
  <c r="F60" i="35"/>
  <c r="G60" i="35"/>
  <c r="H60" i="35"/>
  <c r="I60" i="35"/>
  <c r="J60" i="35"/>
  <c r="K60" i="35"/>
  <c r="L60" i="35"/>
  <c r="M60" i="35"/>
  <c r="N60" i="35"/>
  <c r="O60" i="35"/>
  <c r="P60" i="35"/>
  <c r="Q60" i="35"/>
  <c r="R60" i="35"/>
  <c r="S60" i="35"/>
  <c r="T60" i="35"/>
  <c r="U60" i="35"/>
  <c r="V60" i="35"/>
  <c r="W60" i="35"/>
  <c r="C61" i="35"/>
  <c r="D61" i="35"/>
  <c r="E61" i="35"/>
  <c r="F61" i="35"/>
  <c r="G61" i="35"/>
  <c r="H61" i="35"/>
  <c r="I61" i="35"/>
  <c r="J61" i="35"/>
  <c r="K61" i="35"/>
  <c r="L61" i="35"/>
  <c r="M61" i="35"/>
  <c r="N61" i="35"/>
  <c r="O61" i="35"/>
  <c r="P61" i="35"/>
  <c r="Q61" i="35"/>
  <c r="R61" i="35"/>
  <c r="S61" i="35"/>
  <c r="T61" i="35"/>
  <c r="U61" i="35"/>
  <c r="V61" i="35"/>
  <c r="W61" i="35"/>
  <c r="C62" i="35"/>
  <c r="D62" i="35"/>
  <c r="E62" i="35"/>
  <c r="F62" i="35"/>
  <c r="G62" i="35"/>
  <c r="H62" i="35"/>
  <c r="I62" i="35"/>
  <c r="J62" i="35"/>
  <c r="K62" i="35"/>
  <c r="L62" i="35"/>
  <c r="M62" i="35"/>
  <c r="N62" i="35"/>
  <c r="O62" i="35"/>
  <c r="P62" i="35"/>
  <c r="Q62" i="35"/>
  <c r="R62" i="35"/>
  <c r="S62" i="35"/>
  <c r="T62" i="35"/>
  <c r="U62" i="35"/>
  <c r="V62" i="35"/>
  <c r="W62" i="35"/>
  <c r="C63" i="35"/>
  <c r="D63" i="35"/>
  <c r="E63" i="35"/>
  <c r="F63" i="35"/>
  <c r="G63" i="35"/>
  <c r="H63" i="35"/>
  <c r="I63" i="35"/>
  <c r="J63" i="35"/>
  <c r="K63" i="35"/>
  <c r="L63" i="35"/>
  <c r="M63" i="35"/>
  <c r="N63" i="35"/>
  <c r="O63" i="35"/>
  <c r="P63" i="35"/>
  <c r="Q63" i="35"/>
  <c r="R63" i="35"/>
  <c r="S63" i="35"/>
  <c r="T63" i="35"/>
  <c r="U63" i="35"/>
  <c r="V63" i="35"/>
  <c r="W63" i="35"/>
  <c r="C64" i="35"/>
  <c r="D64" i="35"/>
  <c r="E64" i="35"/>
  <c r="F64" i="35"/>
  <c r="G64" i="35"/>
  <c r="H64" i="35"/>
  <c r="I64" i="35"/>
  <c r="J64" i="35"/>
  <c r="K64" i="35"/>
  <c r="L64" i="35"/>
  <c r="M64" i="35"/>
  <c r="N64" i="35"/>
  <c r="O64" i="35"/>
  <c r="P64" i="35"/>
  <c r="Q64" i="35"/>
  <c r="R64" i="35"/>
  <c r="S64" i="35"/>
  <c r="T64" i="35"/>
  <c r="U64" i="35"/>
  <c r="V64" i="35"/>
  <c r="W64" i="35"/>
  <c r="C65" i="35"/>
  <c r="D65" i="35"/>
  <c r="E65" i="35"/>
  <c r="F65" i="35"/>
  <c r="G65" i="35"/>
  <c r="H65" i="35"/>
  <c r="I65" i="35"/>
  <c r="J65" i="35"/>
  <c r="K65" i="35"/>
  <c r="L65" i="35"/>
  <c r="M65" i="35"/>
  <c r="N65" i="35"/>
  <c r="O65" i="35"/>
  <c r="P65" i="35"/>
  <c r="Q65" i="35"/>
  <c r="R65" i="35"/>
  <c r="S65" i="35"/>
  <c r="T65" i="35"/>
  <c r="U65" i="35"/>
  <c r="V65" i="35"/>
  <c r="W65" i="35"/>
  <c r="C66" i="35"/>
  <c r="D66" i="35"/>
  <c r="E66" i="35"/>
  <c r="F66" i="35"/>
  <c r="G66" i="35"/>
  <c r="H66" i="35"/>
  <c r="I66" i="35"/>
  <c r="J66" i="35"/>
  <c r="K66" i="35"/>
  <c r="L66" i="35"/>
  <c r="M66" i="35"/>
  <c r="N66" i="35"/>
  <c r="O66" i="35"/>
  <c r="P66" i="35"/>
  <c r="Q66" i="35"/>
  <c r="R66" i="35"/>
  <c r="S66" i="35"/>
  <c r="T66" i="35"/>
  <c r="U66" i="35"/>
  <c r="V66" i="35"/>
  <c r="W66" i="35"/>
  <c r="C67" i="35"/>
  <c r="D67" i="35"/>
  <c r="E67" i="35"/>
  <c r="F67" i="35"/>
  <c r="G67" i="35"/>
  <c r="H67" i="35"/>
  <c r="I67" i="35"/>
  <c r="J67" i="35"/>
  <c r="K67" i="35"/>
  <c r="L67" i="35"/>
  <c r="M67" i="35"/>
  <c r="N67" i="35"/>
  <c r="O67" i="35"/>
  <c r="P67" i="35"/>
  <c r="Q67" i="35"/>
  <c r="R67" i="35"/>
  <c r="S67" i="35"/>
  <c r="T67" i="35"/>
  <c r="U67" i="35"/>
  <c r="V67" i="35"/>
  <c r="W67" i="35"/>
  <c r="B24" i="35"/>
  <c r="B25" i="35"/>
  <c r="B26" i="35"/>
  <c r="B27" i="35"/>
  <c r="B28" i="35"/>
  <c r="B29" i="35"/>
  <c r="B30" i="35"/>
  <c r="B31" i="35"/>
  <c r="B32" i="35"/>
  <c r="B33" i="35"/>
  <c r="B34" i="35"/>
  <c r="B35" i="35"/>
  <c r="B36" i="35"/>
  <c r="B37" i="35"/>
  <c r="B38" i="35"/>
  <c r="B39" i="35"/>
  <c r="B40" i="35"/>
  <c r="B41" i="35"/>
  <c r="B42" i="35"/>
  <c r="B43" i="35"/>
  <c r="B44" i="35"/>
  <c r="B45" i="35"/>
  <c r="B46" i="35"/>
  <c r="B47" i="35"/>
  <c r="B48" i="35"/>
  <c r="B49" i="35"/>
  <c r="B50" i="35"/>
  <c r="B51" i="35"/>
  <c r="B52" i="35"/>
  <c r="B53" i="35"/>
  <c r="B54" i="35"/>
  <c r="B55" i="35"/>
  <c r="B56" i="35"/>
  <c r="B57" i="35"/>
  <c r="B58" i="35"/>
  <c r="B59" i="35"/>
  <c r="B60" i="35"/>
  <c r="B61" i="35"/>
  <c r="B62" i="35"/>
  <c r="B63" i="35"/>
  <c r="B64" i="35"/>
  <c r="B65" i="35"/>
  <c r="B66" i="35"/>
  <c r="B67" i="35"/>
  <c r="AER2" i="35"/>
  <c r="AEQ2" i="35"/>
  <c r="AEP2" i="35"/>
  <c r="AEO2" i="35"/>
  <c r="AEN2" i="35"/>
  <c r="AEM2" i="35"/>
  <c r="AEL2" i="35"/>
  <c r="AEK2" i="35"/>
  <c r="AEJ2" i="35"/>
  <c r="AEI2" i="35"/>
  <c r="AEH2" i="35"/>
  <c r="AEG2" i="35"/>
  <c r="AEF2" i="35"/>
  <c r="AEE2" i="35"/>
  <c r="AED2" i="35"/>
  <c r="AEC2" i="35"/>
  <c r="AEB2" i="35"/>
  <c r="AEA2" i="35"/>
  <c r="ADZ2" i="35"/>
  <c r="ADY2" i="35"/>
  <c r="ADX2" i="35"/>
  <c r="ADW2" i="35"/>
  <c r="ADV2" i="35"/>
  <c r="ADU2" i="35"/>
  <c r="ADT2" i="35"/>
  <c r="ADS2" i="35"/>
  <c r="ADR2" i="35"/>
  <c r="ADQ2" i="35"/>
  <c r="ADP2" i="35"/>
  <c r="ADO2" i="35"/>
  <c r="ADN2" i="35"/>
  <c r="ADM2" i="35"/>
  <c r="ADL2" i="35"/>
  <c r="ADK2" i="35"/>
  <c r="ADJ2" i="35"/>
  <c r="ADI2" i="35"/>
  <c r="ADH2" i="35"/>
  <c r="ADG2" i="35"/>
  <c r="ADF2" i="35"/>
  <c r="ADE2" i="35"/>
  <c r="ADD2" i="35"/>
  <c r="ADC2" i="35"/>
  <c r="ADB2" i="35"/>
  <c r="ADA2" i="35"/>
  <c r="ACZ2" i="35"/>
  <c r="ACY2" i="35"/>
  <c r="ACX2" i="35"/>
  <c r="ACW2" i="35"/>
  <c r="ACV2" i="35"/>
  <c r="ACU2" i="35"/>
  <c r="ACT2" i="35"/>
  <c r="ACS2" i="35"/>
  <c r="ACR2" i="35"/>
  <c r="ACQ2" i="35"/>
  <c r="ACP2" i="35"/>
  <c r="ACO2" i="35"/>
  <c r="ACN2" i="35"/>
  <c r="ACM2" i="35"/>
  <c r="ACL2" i="35"/>
  <c r="ACK2" i="35"/>
  <c r="ACJ2" i="35"/>
  <c r="ACI2" i="35"/>
  <c r="ACH2" i="35"/>
  <c r="ACG2" i="35"/>
  <c r="ACF2" i="35"/>
  <c r="ACE2" i="35"/>
  <c r="ACD2" i="35"/>
  <c r="ACC2" i="35"/>
  <c r="ACB2" i="35"/>
  <c r="ACA2" i="35"/>
  <c r="ABZ2" i="35"/>
  <c r="ABY2" i="35"/>
  <c r="ABX2" i="35"/>
  <c r="ABW2" i="35"/>
  <c r="ABV2" i="35"/>
  <c r="ABU2" i="35"/>
  <c r="ABT2" i="35"/>
  <c r="ABS2" i="35"/>
  <c r="ABR2" i="35"/>
  <c r="ABQ2" i="35"/>
  <c r="ABP2" i="35"/>
  <c r="ABO2" i="35"/>
  <c r="ABN2" i="35"/>
  <c r="ABM2" i="35"/>
  <c r="ABL2" i="35"/>
  <c r="ABK2" i="35"/>
  <c r="ABJ2" i="35"/>
  <c r="ABI2" i="35"/>
  <c r="ABH2" i="35"/>
  <c r="ABG2" i="35"/>
  <c r="ABF2" i="35"/>
  <c r="ABE2" i="35"/>
  <c r="ABD2" i="35"/>
  <c r="ABC2" i="35"/>
  <c r="ABB2" i="35"/>
  <c r="ABA2" i="35"/>
  <c r="AAZ2" i="35"/>
  <c r="AAY2" i="35"/>
  <c r="AAX2" i="35"/>
  <c r="AAW2" i="35"/>
  <c r="AAV2" i="35"/>
  <c r="AAU2" i="35"/>
  <c r="AAT2" i="35"/>
  <c r="AAS2" i="35"/>
  <c r="AAR2" i="35"/>
  <c r="AAQ2" i="35"/>
  <c r="AAP2" i="35"/>
  <c r="AAO2" i="35"/>
  <c r="AAN2" i="35"/>
  <c r="AAM2" i="35"/>
  <c r="AAL2" i="35"/>
  <c r="AAK2" i="35"/>
  <c r="AAJ2" i="35"/>
  <c r="AAI2" i="35"/>
  <c r="AAH2" i="35"/>
  <c r="AAG2" i="35"/>
  <c r="AAF2" i="35"/>
  <c r="AAE2" i="35"/>
  <c r="AAD2" i="35"/>
  <c r="AAC2" i="35"/>
  <c r="AAB2" i="35"/>
  <c r="AAA2" i="35"/>
  <c r="ZZ2" i="35"/>
  <c r="ZY2" i="35"/>
  <c r="ZX2" i="35"/>
  <c r="ZW2" i="35"/>
  <c r="ZV2" i="35"/>
  <c r="ZU2" i="35"/>
  <c r="ZT2" i="35"/>
  <c r="ZS2" i="35"/>
  <c r="ZR2" i="35"/>
  <c r="ZQ2" i="35"/>
  <c r="ZP2" i="35"/>
  <c r="ZO2" i="35"/>
  <c r="ZN2" i="35"/>
  <c r="ZM2" i="35"/>
  <c r="ZL2" i="35"/>
  <c r="ZK2" i="35"/>
  <c r="ZJ2" i="35"/>
  <c r="ZI2" i="35"/>
  <c r="ZH2" i="35"/>
  <c r="ZG2" i="35"/>
  <c r="ZF2" i="35"/>
  <c r="ZE2" i="35"/>
  <c r="ZD2" i="35"/>
  <c r="ZC2" i="35"/>
  <c r="ZB2" i="35"/>
  <c r="ZA2" i="35"/>
  <c r="YZ2" i="35"/>
  <c r="YY2" i="35"/>
  <c r="YX2" i="35"/>
  <c r="YW2" i="35"/>
  <c r="YV2" i="35"/>
  <c r="YU2" i="35"/>
  <c r="YT2" i="35"/>
  <c r="YS2" i="35"/>
  <c r="YR2" i="35"/>
  <c r="YQ2" i="35"/>
  <c r="YP2" i="35"/>
  <c r="YO2" i="35"/>
  <c r="YN2" i="35"/>
  <c r="YM2" i="35"/>
  <c r="YL2" i="35"/>
  <c r="YK2" i="35"/>
  <c r="YJ2" i="35"/>
  <c r="YI2" i="35"/>
  <c r="YH2" i="35"/>
  <c r="YG2" i="35"/>
  <c r="YF2" i="35"/>
  <c r="YE2" i="35"/>
  <c r="YD2" i="35"/>
  <c r="YC2" i="35"/>
  <c r="YB2" i="35"/>
  <c r="YA2" i="35"/>
  <c r="XZ2" i="35"/>
  <c r="XY2" i="35"/>
  <c r="XX2" i="35"/>
  <c r="XW2" i="35"/>
  <c r="XV2" i="35"/>
  <c r="XU2" i="35"/>
  <c r="XT2" i="35"/>
  <c r="XS2" i="35"/>
  <c r="XR2" i="35"/>
  <c r="XQ2" i="35"/>
  <c r="XP2" i="35"/>
  <c r="XO2" i="35"/>
  <c r="XN2" i="35"/>
  <c r="XM2" i="35"/>
  <c r="XL2" i="35"/>
  <c r="XK2" i="35"/>
  <c r="XJ2" i="35"/>
  <c r="XI2" i="35"/>
  <c r="XH2" i="35"/>
  <c r="XG2" i="35"/>
  <c r="XF2" i="35"/>
  <c r="XE2" i="35"/>
  <c r="XD2" i="35"/>
  <c r="XC2" i="35"/>
  <c r="XB2" i="35"/>
  <c r="XA2" i="35"/>
  <c r="WZ2" i="35"/>
  <c r="WY2" i="35"/>
  <c r="WX2" i="35"/>
  <c r="WW2" i="35"/>
  <c r="WV2" i="35"/>
  <c r="WU2" i="35"/>
  <c r="WT2" i="35"/>
  <c r="WS2" i="35"/>
  <c r="WR2" i="35"/>
  <c r="WQ2" i="35"/>
  <c r="WP2" i="35"/>
  <c r="WO2" i="35"/>
  <c r="WN2" i="35"/>
  <c r="WM2" i="35"/>
  <c r="WL2" i="35"/>
  <c r="WK2" i="35"/>
  <c r="WJ2" i="35"/>
  <c r="WI2" i="35"/>
  <c r="WH2" i="35"/>
  <c r="WG2" i="35"/>
  <c r="WF2" i="35"/>
  <c r="WE2" i="35"/>
  <c r="WD2" i="35"/>
  <c r="WC2" i="35"/>
  <c r="WB2" i="35"/>
  <c r="WA2" i="35"/>
  <c r="VZ2" i="35"/>
  <c r="VY2" i="35"/>
  <c r="VX2" i="35"/>
  <c r="VW2" i="35"/>
  <c r="VV2" i="35"/>
  <c r="VU2" i="35"/>
  <c r="VT2" i="35"/>
  <c r="VS2" i="35"/>
  <c r="VR2" i="35"/>
  <c r="VQ2" i="35"/>
  <c r="VP2" i="35"/>
  <c r="VO2" i="35"/>
  <c r="VN2" i="35"/>
  <c r="VM2" i="35"/>
  <c r="VL2" i="35"/>
  <c r="VK2" i="35"/>
  <c r="VJ2" i="35"/>
  <c r="VI2" i="35"/>
  <c r="VH2" i="35"/>
  <c r="VG2" i="35"/>
  <c r="VF2" i="35"/>
  <c r="VE2" i="35"/>
  <c r="VD2" i="35"/>
  <c r="VC2" i="35"/>
  <c r="VB2" i="35"/>
  <c r="VA2" i="35"/>
  <c r="UZ2" i="35"/>
  <c r="UY2" i="35"/>
  <c r="UX2" i="35"/>
  <c r="UW2" i="35"/>
  <c r="UV2" i="35"/>
  <c r="UU2" i="35"/>
  <c r="UT2" i="35"/>
  <c r="US2" i="35"/>
  <c r="UR2" i="35"/>
  <c r="UQ2" i="35"/>
  <c r="UP2" i="35"/>
  <c r="UO2" i="35"/>
  <c r="UN2" i="35"/>
  <c r="UM2" i="35"/>
  <c r="UL2" i="35"/>
  <c r="UK2" i="35"/>
  <c r="UJ2" i="35"/>
  <c r="UI2" i="35"/>
  <c r="UH2" i="35"/>
  <c r="UG2" i="35"/>
  <c r="UF2" i="35"/>
  <c r="UC2" i="35"/>
  <c r="UB2" i="35"/>
  <c r="UA2" i="35"/>
  <c r="TZ2" i="35"/>
  <c r="TY2" i="35"/>
  <c r="TX2" i="35"/>
  <c r="TW2" i="35"/>
  <c r="TV2" i="35"/>
  <c r="TU2" i="35"/>
  <c r="TT2" i="35"/>
  <c r="TS2" i="35"/>
  <c r="TR2" i="35"/>
  <c r="TQ2" i="35"/>
  <c r="TP2" i="35"/>
  <c r="TO2" i="35"/>
  <c r="TN2" i="35"/>
  <c r="TM2" i="35"/>
  <c r="TL2" i="35"/>
  <c r="TK2" i="35"/>
  <c r="TJ2" i="35"/>
  <c r="TI2" i="35"/>
  <c r="TH2" i="35"/>
  <c r="TG2" i="35"/>
  <c r="TF2" i="35"/>
  <c r="TE2" i="35"/>
  <c r="TD2" i="35"/>
  <c r="TC2" i="35"/>
  <c r="TB2" i="35"/>
  <c r="TA2" i="35"/>
  <c r="SZ2" i="35"/>
  <c r="SY2" i="35"/>
  <c r="SX2" i="35"/>
  <c r="SW2" i="35"/>
  <c r="SV2" i="35"/>
  <c r="SU2" i="35"/>
  <c r="ST2" i="35"/>
  <c r="SS2" i="35"/>
  <c r="SR2" i="35"/>
  <c r="SQ2" i="35"/>
  <c r="SP2" i="35"/>
  <c r="SO2" i="35"/>
  <c r="SN2" i="35"/>
  <c r="SM2" i="35"/>
  <c r="SL2" i="35"/>
  <c r="SK2" i="35"/>
  <c r="SJ2" i="35"/>
  <c r="SI2" i="35"/>
  <c r="SH2" i="35"/>
  <c r="SG2" i="35"/>
  <c r="SF2" i="35"/>
  <c r="SE2" i="35"/>
  <c r="SD2" i="35"/>
  <c r="SC2" i="35"/>
  <c r="SB2" i="35"/>
  <c r="SA2" i="35"/>
  <c r="RZ2" i="35"/>
  <c r="RY2" i="35"/>
  <c r="RX2" i="35"/>
  <c r="RW2" i="35"/>
  <c r="RV2" i="35"/>
  <c r="RU2" i="35"/>
  <c r="RT2" i="35"/>
  <c r="RS2" i="35"/>
  <c r="RR2" i="35"/>
  <c r="RQ2" i="35"/>
  <c r="RP2" i="35"/>
  <c r="RO2" i="35"/>
  <c r="RN2" i="35"/>
  <c r="RM2" i="35"/>
  <c r="RL2" i="35"/>
  <c r="RK2" i="35"/>
  <c r="RJ2" i="35"/>
  <c r="RI2" i="35"/>
  <c r="RH2" i="35"/>
  <c r="RG2" i="35"/>
  <c r="RF2" i="35"/>
  <c r="RE2" i="35"/>
  <c r="RD2" i="35"/>
  <c r="RC2" i="35"/>
  <c r="RB2" i="35"/>
  <c r="RA2" i="35"/>
  <c r="QZ2" i="35"/>
  <c r="QY2" i="35"/>
  <c r="QX2" i="35"/>
  <c r="QW2" i="35"/>
  <c r="QV2" i="35"/>
  <c r="QU2" i="35"/>
  <c r="QT2" i="35"/>
  <c r="QS2" i="35"/>
  <c r="QR2" i="35"/>
  <c r="QQ2" i="35"/>
  <c r="QP2" i="35"/>
  <c r="QO2" i="35"/>
  <c r="QN2" i="35"/>
  <c r="QM2" i="35"/>
  <c r="QL2" i="35"/>
  <c r="QK2" i="35"/>
  <c r="QJ2" i="35"/>
  <c r="QI2" i="35"/>
  <c r="QH2" i="35"/>
  <c r="QG2" i="35"/>
  <c r="QF2" i="35"/>
  <c r="QE2" i="35"/>
  <c r="QD2" i="35"/>
  <c r="QC2" i="35"/>
  <c r="QB2" i="35"/>
  <c r="QA2" i="35"/>
  <c r="PZ2" i="35"/>
  <c r="PY2" i="35"/>
  <c r="PX2" i="35"/>
  <c r="PW2" i="35"/>
  <c r="PV2" i="35"/>
  <c r="PU2" i="35"/>
  <c r="PT2" i="35"/>
  <c r="PS2" i="35"/>
  <c r="PR2" i="35"/>
  <c r="PQ2" i="35"/>
  <c r="PP2" i="35"/>
  <c r="PO2" i="35"/>
  <c r="PN2" i="35"/>
  <c r="PM2" i="35"/>
  <c r="PL2" i="35"/>
  <c r="PK2" i="35"/>
  <c r="PJ2" i="35"/>
  <c r="PI2" i="35"/>
  <c r="PH2" i="35"/>
  <c r="PG2" i="35"/>
  <c r="PF2" i="35"/>
  <c r="PE2" i="35"/>
  <c r="PD2" i="35"/>
  <c r="PC2" i="35"/>
  <c r="PB2" i="35"/>
  <c r="PA2" i="35"/>
  <c r="OZ2" i="35"/>
  <c r="OY2" i="35"/>
  <c r="OX2" i="35"/>
  <c r="OW2" i="35"/>
  <c r="OV2" i="35"/>
  <c r="OU2" i="35"/>
  <c r="OT2" i="35"/>
  <c r="OS2" i="35"/>
  <c r="OR2" i="35"/>
  <c r="OQ2" i="35"/>
  <c r="OP2" i="35"/>
  <c r="OO2" i="35"/>
  <c r="ON2" i="35"/>
  <c r="OM2" i="35"/>
  <c r="OL2" i="35"/>
  <c r="OK2" i="35"/>
  <c r="OJ2" i="35"/>
  <c r="OI2" i="35"/>
  <c r="OH2" i="35"/>
  <c r="OG2" i="35"/>
  <c r="OF2" i="35"/>
  <c r="OE2" i="35"/>
  <c r="OD2" i="35"/>
  <c r="OC2" i="35"/>
  <c r="OB2" i="35"/>
  <c r="OA2" i="35"/>
  <c r="NZ2" i="35"/>
  <c r="NY2" i="35"/>
  <c r="NX2" i="35"/>
  <c r="NW2" i="35"/>
  <c r="NV2" i="35"/>
  <c r="NU2" i="35"/>
  <c r="NT2" i="35"/>
  <c r="NS2" i="35"/>
  <c r="NR2" i="35"/>
  <c r="NQ2" i="35"/>
  <c r="NP2" i="35"/>
  <c r="NO2" i="35"/>
  <c r="NN2" i="35"/>
  <c r="NM2" i="35"/>
  <c r="NL2" i="35"/>
  <c r="NK2" i="35"/>
  <c r="NJ2" i="35"/>
  <c r="NI2" i="35"/>
  <c r="NH2" i="35"/>
  <c r="NG2" i="35"/>
  <c r="NF2" i="35"/>
  <c r="NE2" i="35"/>
  <c r="ND2" i="35"/>
  <c r="NC2" i="35"/>
  <c r="NB2" i="35"/>
  <c r="NA2" i="35"/>
  <c r="MZ2" i="35"/>
  <c r="MY2" i="35"/>
  <c r="MX2" i="35"/>
  <c r="MW2" i="35"/>
  <c r="MV2" i="35"/>
  <c r="MU2" i="35"/>
  <c r="MT2" i="35"/>
  <c r="MS2" i="35"/>
  <c r="MR2" i="35"/>
  <c r="MQ2" i="35"/>
  <c r="MP2" i="35"/>
  <c r="MO2" i="35"/>
  <c r="MN2" i="35"/>
  <c r="MM2" i="35"/>
  <c r="ML2" i="35"/>
  <c r="MK2" i="35"/>
  <c r="MJ2" i="35"/>
  <c r="MI2" i="35"/>
  <c r="MH2" i="35"/>
  <c r="MG2" i="35"/>
  <c r="MF2" i="35"/>
  <c r="ME2" i="35"/>
  <c r="MD2" i="35"/>
  <c r="MC2" i="35"/>
  <c r="MB2" i="35"/>
  <c r="MA2" i="35"/>
  <c r="LZ2" i="35"/>
  <c r="LY2" i="35"/>
  <c r="LX2" i="35"/>
  <c r="LW2" i="35"/>
  <c r="LV2" i="35"/>
  <c r="LU2" i="35"/>
  <c r="LT2" i="35"/>
  <c r="LS2" i="35"/>
  <c r="LR2" i="35"/>
  <c r="LQ2" i="35"/>
  <c r="LP2" i="35"/>
  <c r="LO2" i="35"/>
  <c r="LN2" i="35"/>
  <c r="LM2" i="35"/>
  <c r="LL2" i="35"/>
  <c r="LK2" i="35"/>
  <c r="LJ2" i="35"/>
  <c r="LI2" i="35"/>
  <c r="LH2" i="35"/>
  <c r="LG2" i="35"/>
  <c r="LF2" i="35"/>
  <c r="LE2" i="35"/>
  <c r="LD2" i="35"/>
  <c r="LC2" i="35"/>
  <c r="LB2" i="35"/>
  <c r="LA2" i="35"/>
  <c r="KZ2" i="35"/>
  <c r="KY2" i="35"/>
  <c r="KX2" i="35"/>
  <c r="KW2" i="35"/>
  <c r="KV2" i="35"/>
  <c r="KU2" i="35"/>
  <c r="KT2" i="35"/>
  <c r="KS2" i="35"/>
  <c r="KR2" i="35"/>
  <c r="KQ2" i="35"/>
  <c r="KP2" i="35"/>
  <c r="KO2" i="35"/>
  <c r="KN2" i="35"/>
  <c r="KM2" i="35"/>
  <c r="KL2" i="35"/>
  <c r="KK2" i="35"/>
  <c r="KJ2" i="35"/>
  <c r="KI2" i="35"/>
  <c r="KH2" i="35"/>
  <c r="KG2" i="35"/>
  <c r="KF2" i="35"/>
  <c r="KE2" i="35"/>
  <c r="KD2" i="35"/>
  <c r="KC2" i="35"/>
  <c r="KB2" i="35"/>
  <c r="KA2" i="35"/>
  <c r="JZ2" i="35"/>
  <c r="JY2" i="35"/>
  <c r="JX2" i="35"/>
  <c r="JW2" i="35"/>
  <c r="JV2" i="35"/>
  <c r="JU2" i="35"/>
  <c r="JT2" i="35"/>
  <c r="JS2" i="35"/>
  <c r="JR2" i="35"/>
  <c r="JQ2" i="35"/>
  <c r="UT11" i="35"/>
  <c r="P11" i="35"/>
  <c r="UN20" i="35"/>
  <c r="J20" i="35"/>
  <c r="AZ52" i="35"/>
  <c r="VP17" i="35"/>
  <c r="AL17" i="35"/>
  <c r="VU18" i="35"/>
  <c r="AQ18" i="35"/>
  <c r="UP11" i="35"/>
  <c r="L11" i="35"/>
  <c r="UL9" i="35"/>
  <c r="H9" i="35"/>
  <c r="BH51" i="35"/>
  <c r="BD52" i="35"/>
  <c r="VZ37" i="35"/>
  <c r="AV37" i="35"/>
  <c r="VC9" i="35"/>
  <c r="Y9" i="35"/>
  <c r="VI20" i="35"/>
  <c r="AE20" i="35"/>
  <c r="AZ46" i="35"/>
  <c r="BD53" i="35"/>
  <c r="AZ58" i="35"/>
  <c r="VR19" i="35"/>
  <c r="AN19" i="35"/>
  <c r="VV23" i="35"/>
  <c r="AR23" i="35"/>
  <c r="VZ27" i="35"/>
  <c r="AV27" i="35"/>
  <c r="VK11" i="35"/>
  <c r="AG11" i="35"/>
  <c r="UZ19" i="35"/>
  <c r="V19" i="35"/>
  <c r="UV8" i="35"/>
  <c r="R8" i="35"/>
  <c r="UP15" i="35"/>
  <c r="L15" i="35"/>
  <c r="UJ8" i="35"/>
  <c r="F8" i="35"/>
  <c r="UK22" i="35"/>
  <c r="G22" i="35"/>
  <c r="UJ5" i="35"/>
  <c r="F5" i="35"/>
  <c r="AZ51" i="35"/>
  <c r="BD54" i="35"/>
  <c r="BH57" i="35"/>
  <c r="BP59" i="35"/>
  <c r="VX13" i="35"/>
  <c r="AT13" i="35"/>
  <c r="VQ18" i="35"/>
  <c r="AM18" i="35"/>
  <c r="VZ23" i="35"/>
  <c r="AV23" i="35"/>
  <c r="VY5" i="35"/>
  <c r="VG7" i="35"/>
  <c r="AC7" i="35"/>
  <c r="VO11" i="35"/>
  <c r="AK11" i="35"/>
  <c r="VI16" i="35"/>
  <c r="AE16" i="35"/>
  <c r="VK17" i="35"/>
  <c r="AG17" i="35"/>
  <c r="VM5" i="35"/>
  <c r="UP9" i="35"/>
  <c r="L9" i="35"/>
  <c r="UR12" i="35"/>
  <c r="N12" i="35"/>
  <c r="UJ6" i="35"/>
  <c r="F6" i="35"/>
  <c r="UL11" i="35"/>
  <c r="H11" i="35"/>
  <c r="UJ20" i="35"/>
  <c r="F20" i="35"/>
  <c r="UG14" i="35"/>
  <c r="C14" i="35"/>
  <c r="UH10" i="35"/>
  <c r="D10" i="35"/>
  <c r="UL19" i="35"/>
  <c r="H19" i="35"/>
  <c r="UX9" i="35"/>
  <c r="T9" i="35"/>
  <c r="UH17" i="35"/>
  <c r="D17" i="35"/>
  <c r="UL23" i="35"/>
  <c r="H23" i="35"/>
  <c r="UP13" i="35"/>
  <c r="L13" i="35"/>
  <c r="UO14" i="35"/>
  <c r="K14" i="35"/>
  <c r="UK12" i="35"/>
  <c r="G12" i="35"/>
  <c r="UO8" i="35"/>
  <c r="K8" i="35"/>
  <c r="UK6" i="35"/>
  <c r="G6" i="35"/>
  <c r="UR5" i="35"/>
  <c r="UY23" i="35"/>
  <c r="U23" i="35"/>
  <c r="UY21" i="35"/>
  <c r="U21" i="35"/>
  <c r="UU21" i="35"/>
  <c r="Q21" i="35"/>
  <c r="UY19" i="35"/>
  <c r="U19" i="35"/>
  <c r="UU19" i="35"/>
  <c r="Q19" i="35"/>
  <c r="UW18" i="35"/>
  <c r="S18" i="35"/>
  <c r="US18" i="35"/>
  <c r="O18" i="35"/>
  <c r="UU17" i="35"/>
  <c r="Q17" i="35"/>
  <c r="UW16" i="35"/>
  <c r="S16" i="35"/>
  <c r="UQ15" i="35"/>
  <c r="M15" i="35"/>
  <c r="UW14" i="35"/>
  <c r="S14" i="35"/>
  <c r="US14" i="35"/>
  <c r="O14" i="35"/>
  <c r="UU13" i="35"/>
  <c r="Q13" i="35"/>
  <c r="US12" i="35"/>
  <c r="O12" i="35"/>
  <c r="UU11" i="35"/>
  <c r="Q11" i="35"/>
  <c r="US10" i="35"/>
  <c r="O10" i="35"/>
  <c r="UY9" i="35"/>
  <c r="U9" i="35"/>
  <c r="UQ9" i="35"/>
  <c r="M9" i="35"/>
  <c r="UW8" i="35"/>
  <c r="S8" i="35"/>
  <c r="UQ7" i="35"/>
  <c r="M7" i="35"/>
  <c r="UW6" i="35"/>
  <c r="S6" i="35"/>
  <c r="UZ20" i="35"/>
  <c r="V20" i="35"/>
  <c r="UZ16" i="35"/>
  <c r="V16" i="35"/>
  <c r="UZ12" i="35"/>
  <c r="V12" i="35"/>
  <c r="VA23" i="35"/>
  <c r="W23" i="35"/>
  <c r="VA7" i="35"/>
  <c r="W7" i="35"/>
  <c r="VD5" i="35"/>
  <c r="VL5" i="35"/>
  <c r="VO24" i="35"/>
  <c r="AK24" i="35"/>
  <c r="VJ24" i="35"/>
  <c r="AF24" i="35"/>
  <c r="VH23" i="35"/>
  <c r="AD23" i="35"/>
  <c r="VN22" i="35"/>
  <c r="AJ22" i="35"/>
  <c r="VJ22" i="35"/>
  <c r="AF22" i="35"/>
  <c r="VB22" i="35"/>
  <c r="X22" i="35"/>
  <c r="VL21" i="35"/>
  <c r="AH21" i="35"/>
  <c r="VD21" i="35"/>
  <c r="Z21" i="35"/>
  <c r="VN20" i="35"/>
  <c r="AJ20" i="35"/>
  <c r="VF20" i="35"/>
  <c r="AB20" i="35"/>
  <c r="VB20" i="35"/>
  <c r="X20" i="35"/>
  <c r="VH19" i="35"/>
  <c r="AD19" i="35"/>
  <c r="VN18" i="35"/>
  <c r="AJ18" i="35"/>
  <c r="VJ18" i="35"/>
  <c r="AF18" i="35"/>
  <c r="VF18" i="35"/>
  <c r="AB18" i="35"/>
  <c r="VL17" i="35"/>
  <c r="AH17" i="35"/>
  <c r="VH17" i="35"/>
  <c r="AD17" i="35"/>
  <c r="VJ16" i="35"/>
  <c r="AF16" i="35"/>
  <c r="VF16" i="35"/>
  <c r="AB16" i="35"/>
  <c r="VB16" i="35"/>
  <c r="X16" i="35"/>
  <c r="VL15" i="35"/>
  <c r="AH15" i="35"/>
  <c r="VD15" i="35"/>
  <c r="Z15" i="35"/>
  <c r="VN14" i="35"/>
  <c r="AJ14" i="35"/>
  <c r="VB14" i="35"/>
  <c r="X14" i="35"/>
  <c r="VL13" i="35"/>
  <c r="AH13" i="35"/>
  <c r="VH13" i="35"/>
  <c r="AD13" i="35"/>
  <c r="VD13" i="35"/>
  <c r="Z13" i="35"/>
  <c r="VJ12" i="35"/>
  <c r="AF12" i="35"/>
  <c r="VB12" i="35"/>
  <c r="X12" i="35"/>
  <c r="VH11" i="35"/>
  <c r="AD11" i="35"/>
  <c r="VD11" i="35"/>
  <c r="Z11" i="35"/>
  <c r="VN10" i="35"/>
  <c r="AJ10" i="35"/>
  <c r="VJ10" i="35"/>
  <c r="AF10" i="35"/>
  <c r="VL9" i="35"/>
  <c r="AH9" i="35"/>
  <c r="VH9" i="35"/>
  <c r="AD9" i="35"/>
  <c r="VN8" i="35"/>
  <c r="AJ8" i="35"/>
  <c r="VJ8" i="35"/>
  <c r="AF8" i="35"/>
  <c r="VF8" i="35"/>
  <c r="AB8" i="35"/>
  <c r="VB8" i="35"/>
  <c r="X8" i="35"/>
  <c r="VD7" i="35"/>
  <c r="Z7" i="35"/>
  <c r="VN6" i="35"/>
  <c r="AJ6" i="35"/>
  <c r="VF6" i="35"/>
  <c r="AB6" i="35"/>
  <c r="VB6" i="35"/>
  <c r="X6" i="35"/>
  <c r="VL26" i="35"/>
  <c r="AH26" i="35"/>
  <c r="VO29" i="35"/>
  <c r="AK29" i="35"/>
  <c r="VO25" i="35"/>
  <c r="AK25" i="35"/>
  <c r="VP5" i="35"/>
  <c r="VT5" i="35"/>
  <c r="VX5" i="35"/>
  <c r="VW39" i="35"/>
  <c r="AS39" i="35"/>
  <c r="VT38" i="35"/>
  <c r="AP38" i="35"/>
  <c r="VV35" i="35"/>
  <c r="AR35" i="35"/>
  <c r="VY34" i="35"/>
  <c r="AU34" i="35"/>
  <c r="VP34" i="35"/>
  <c r="AL34" i="35"/>
  <c r="VZ32" i="35"/>
  <c r="AV32" i="35"/>
  <c r="VV32" i="35"/>
  <c r="AR32" i="35"/>
  <c r="VP32" i="35"/>
  <c r="AL32" i="35"/>
  <c r="VS31" i="35"/>
  <c r="AO31" i="35"/>
  <c r="VY30" i="35"/>
  <c r="AU30" i="35"/>
  <c r="VU30" i="35"/>
  <c r="AQ30" i="35"/>
  <c r="VW29" i="35"/>
  <c r="AS29" i="35"/>
  <c r="VS29" i="35"/>
  <c r="AO29" i="35"/>
  <c r="VY28" i="35"/>
  <c r="AU28" i="35"/>
  <c r="VP28" i="35"/>
  <c r="AL28" i="35"/>
  <c r="VW27" i="35"/>
  <c r="AS27" i="35"/>
  <c r="VS27" i="35"/>
  <c r="AO27" i="35"/>
  <c r="VV26" i="35"/>
  <c r="AR26" i="35"/>
  <c r="VR26" i="35"/>
  <c r="AN26" i="35"/>
  <c r="VY25" i="35"/>
  <c r="AU25" i="35"/>
  <c r="VQ25" i="35"/>
  <c r="AM25" i="35"/>
  <c r="VX24" i="35"/>
  <c r="AT24" i="35"/>
  <c r="VT24" i="35"/>
  <c r="AP24" i="35"/>
  <c r="VW23" i="35"/>
  <c r="AS23" i="35"/>
  <c r="VS23" i="35"/>
  <c r="AO23" i="35"/>
  <c r="VZ22" i="35"/>
  <c r="AV22" i="35"/>
  <c r="VR22" i="35"/>
  <c r="AN22" i="35"/>
  <c r="VY21" i="35"/>
  <c r="AU21" i="35"/>
  <c r="VU21" i="35"/>
  <c r="AQ21" i="35"/>
  <c r="VX20" i="35"/>
  <c r="AT20" i="35"/>
  <c r="VT20" i="35"/>
  <c r="AP20" i="35"/>
  <c r="VP20" i="35"/>
  <c r="AL20" i="35"/>
  <c r="VS19" i="35"/>
  <c r="AO19" i="35"/>
  <c r="VZ18" i="35"/>
  <c r="AV18" i="35"/>
  <c r="VV18" i="35"/>
  <c r="AR18" i="35"/>
  <c r="VY17" i="35"/>
  <c r="AU17" i="35"/>
  <c r="VU17" i="35"/>
  <c r="AQ17" i="35"/>
  <c r="VQ17" i="35"/>
  <c r="AM17" i="35"/>
  <c r="VT16" i="35"/>
  <c r="AP16" i="35"/>
  <c r="VP16" i="35"/>
  <c r="AL16" i="35"/>
  <c r="VW15" i="35"/>
  <c r="AS15" i="35"/>
  <c r="VZ14" i="35"/>
  <c r="AV14" i="35"/>
  <c r="VV14" i="35"/>
  <c r="AR14" i="35"/>
  <c r="VR14" i="35"/>
  <c r="AN14" i="35"/>
  <c r="VU13" i="35"/>
  <c r="AQ13" i="35"/>
  <c r="VQ13" i="35"/>
  <c r="AM13" i="35"/>
  <c r="VX12" i="35"/>
  <c r="AT12" i="35"/>
  <c r="VP12" i="35"/>
  <c r="AL12" i="35"/>
  <c r="VW11" i="35"/>
  <c r="AS11" i="35"/>
  <c r="VS11" i="35"/>
  <c r="AO11" i="35"/>
  <c r="VV10" i="35"/>
  <c r="AR10" i="35"/>
  <c r="VR10" i="35"/>
  <c r="AN10" i="35"/>
  <c r="VY9" i="35"/>
  <c r="AU9" i="35"/>
  <c r="VQ9" i="35"/>
  <c r="AM9" i="35"/>
  <c r="VX8" i="35"/>
  <c r="AT8" i="35"/>
  <c r="VT8" i="35"/>
  <c r="AP8" i="35"/>
  <c r="VW7" i="35"/>
  <c r="AS7" i="35"/>
  <c r="VS7" i="35"/>
  <c r="AO7" i="35"/>
  <c r="VZ6" i="35"/>
  <c r="AV6" i="35"/>
  <c r="VR6" i="35"/>
  <c r="AN6" i="35"/>
  <c r="WB5" i="35"/>
  <c r="WF5" i="35"/>
  <c r="WJ5" i="35"/>
  <c r="WN5" i="35"/>
  <c r="WV5" i="35"/>
  <c r="WZ5" i="35"/>
  <c r="BM59" i="35"/>
  <c r="BI59" i="35"/>
  <c r="BE59" i="35"/>
  <c r="BA59" i="35"/>
  <c r="AW59" i="35"/>
  <c r="BM58" i="35"/>
  <c r="BI58" i="35"/>
  <c r="BE58" i="35"/>
  <c r="BA58" i="35"/>
  <c r="AW58" i="35"/>
  <c r="BM57" i="35"/>
  <c r="BI57" i="35"/>
  <c r="BE57" i="35"/>
  <c r="BA57" i="35"/>
  <c r="AW57" i="35"/>
  <c r="BM56" i="35"/>
  <c r="BI56" i="35"/>
  <c r="BE56" i="35"/>
  <c r="BA56" i="35"/>
  <c r="AW56" i="35"/>
  <c r="BM55" i="35"/>
  <c r="BI55" i="35"/>
  <c r="BE55" i="35"/>
  <c r="BA55" i="35"/>
  <c r="AW55" i="35"/>
  <c r="BM54" i="35"/>
  <c r="BI54" i="35"/>
  <c r="BE54" i="35"/>
  <c r="BA54" i="35"/>
  <c r="AW54" i="35"/>
  <c r="BM53" i="35"/>
  <c r="BI53" i="35"/>
  <c r="BE53" i="35"/>
  <c r="BA53" i="35"/>
  <c r="AW53" i="35"/>
  <c r="BM52" i="35"/>
  <c r="BI52" i="35"/>
  <c r="BE52" i="35"/>
  <c r="BA52" i="35"/>
  <c r="AW52" i="35"/>
  <c r="BM51" i="35"/>
  <c r="BI51" i="35"/>
  <c r="BE51" i="35"/>
  <c r="BA51" i="35"/>
  <c r="AW51" i="35"/>
  <c r="BM50" i="35"/>
  <c r="BI50" i="35"/>
  <c r="BE50" i="35"/>
  <c r="BA50" i="35"/>
  <c r="AW50" i="35"/>
  <c r="BM49" i="35"/>
  <c r="BI49" i="35"/>
  <c r="BE49" i="35"/>
  <c r="BA49" i="35"/>
  <c r="AW49" i="35"/>
  <c r="BM48" i="35"/>
  <c r="BI48" i="35"/>
  <c r="BE48" i="35"/>
  <c r="BA48" i="35"/>
  <c r="AW48" i="35"/>
  <c r="BM47" i="35"/>
  <c r="BI47" i="35"/>
  <c r="BE47" i="35"/>
  <c r="BA47" i="35"/>
  <c r="AW47" i="35"/>
  <c r="BM46" i="35"/>
  <c r="BI46" i="35"/>
  <c r="BE46" i="35"/>
  <c r="BA46" i="35"/>
  <c r="AW46" i="35"/>
  <c r="BM45" i="35"/>
  <c r="BI45" i="35"/>
  <c r="BE45" i="35"/>
  <c r="BA45" i="35"/>
  <c r="AW45" i="35"/>
  <c r="BM44" i="35"/>
  <c r="BI44" i="35"/>
  <c r="BE44" i="35"/>
  <c r="BA44" i="35"/>
  <c r="AW44" i="35"/>
  <c r="BM43" i="35"/>
  <c r="BI43" i="35"/>
  <c r="BE43" i="35"/>
  <c r="BA43" i="35"/>
  <c r="AW43" i="35"/>
  <c r="BM42" i="35"/>
  <c r="BI42" i="35"/>
  <c r="BE42" i="35"/>
  <c r="BA42" i="35"/>
  <c r="AW42" i="35"/>
  <c r="BM41" i="35"/>
  <c r="BI41" i="35"/>
  <c r="BE41" i="35"/>
  <c r="BA41" i="35"/>
  <c r="AW41" i="35"/>
  <c r="BM40" i="35"/>
  <c r="BI40" i="35"/>
  <c r="BE40" i="35"/>
  <c r="BA40" i="35"/>
  <c r="AW40" i="35"/>
  <c r="WQ39" i="35"/>
  <c r="BM39" i="35"/>
  <c r="WM39" i="35"/>
  <c r="BI39" i="35"/>
  <c r="WI39" i="35"/>
  <c r="BE39" i="35"/>
  <c r="WE39" i="35"/>
  <c r="BA39" i="35"/>
  <c r="WA39" i="35"/>
  <c r="AW39" i="35"/>
  <c r="WQ38" i="35"/>
  <c r="BM38" i="35"/>
  <c r="WM38" i="35"/>
  <c r="BI38" i="35"/>
  <c r="WI38" i="35"/>
  <c r="BE38" i="35"/>
  <c r="WE38" i="35"/>
  <c r="BA38" i="35"/>
  <c r="WA38" i="35"/>
  <c r="AW38" i="35"/>
  <c r="WQ37" i="35"/>
  <c r="BM37" i="35"/>
  <c r="WM37" i="35"/>
  <c r="BI37" i="35"/>
  <c r="WI37" i="35"/>
  <c r="BE37" i="35"/>
  <c r="WE37" i="35"/>
  <c r="BA37" i="35"/>
  <c r="WA37" i="35"/>
  <c r="AW37" i="35"/>
  <c r="WQ36" i="35"/>
  <c r="BM36" i="35"/>
  <c r="WM36" i="35"/>
  <c r="BI36" i="35"/>
  <c r="WI36" i="35"/>
  <c r="BE36" i="35"/>
  <c r="WE36" i="35"/>
  <c r="BA36" i="35"/>
  <c r="WA36" i="35"/>
  <c r="AW36" i="35"/>
  <c r="WQ35" i="35"/>
  <c r="BM35" i="35"/>
  <c r="WM35" i="35"/>
  <c r="BI35" i="35"/>
  <c r="WI35" i="35"/>
  <c r="BE35" i="35"/>
  <c r="WE35" i="35"/>
  <c r="BA35" i="35"/>
  <c r="WA35" i="35"/>
  <c r="AW35" i="35"/>
  <c r="WQ34" i="35"/>
  <c r="BM34" i="35"/>
  <c r="WM34" i="35"/>
  <c r="BI34" i="35"/>
  <c r="WI34" i="35"/>
  <c r="BE34" i="35"/>
  <c r="WE34" i="35"/>
  <c r="BA34" i="35"/>
  <c r="WA34" i="35"/>
  <c r="AW34" i="35"/>
  <c r="WQ33" i="35"/>
  <c r="BM33" i="35"/>
  <c r="WM33" i="35"/>
  <c r="BI33" i="35"/>
  <c r="WI33" i="35"/>
  <c r="BE33" i="35"/>
  <c r="WE33" i="35"/>
  <c r="BA33" i="35"/>
  <c r="WA33" i="35"/>
  <c r="AW33" i="35"/>
  <c r="WQ32" i="35"/>
  <c r="BM32" i="35"/>
  <c r="WM32" i="35"/>
  <c r="BI32" i="35"/>
  <c r="WI32" i="35"/>
  <c r="BE32" i="35"/>
  <c r="WE32" i="35"/>
  <c r="BA32" i="35"/>
  <c r="WA32" i="35"/>
  <c r="AW32" i="35"/>
  <c r="WQ31" i="35"/>
  <c r="BM31" i="35"/>
  <c r="WM31" i="35"/>
  <c r="BI31" i="35"/>
  <c r="WI31" i="35"/>
  <c r="BE31" i="35"/>
  <c r="WE31" i="35"/>
  <c r="BA31" i="35"/>
  <c r="WA31" i="35"/>
  <c r="AW31" i="35"/>
  <c r="WQ30" i="35"/>
  <c r="BM30" i="35"/>
  <c r="WM30" i="35"/>
  <c r="BI30" i="35"/>
  <c r="WI30" i="35"/>
  <c r="BE30" i="35"/>
  <c r="WE30" i="35"/>
  <c r="BA30" i="35"/>
  <c r="WA30" i="35"/>
  <c r="AW30" i="35"/>
  <c r="WQ29" i="35"/>
  <c r="BM29" i="35"/>
  <c r="WM29" i="35"/>
  <c r="BI29" i="35"/>
  <c r="WI29" i="35"/>
  <c r="BE29" i="35"/>
  <c r="WE29" i="35"/>
  <c r="BA29" i="35"/>
  <c r="WA29" i="35"/>
  <c r="AW29" i="35"/>
  <c r="WQ28" i="35"/>
  <c r="BM28" i="35"/>
  <c r="WM28" i="35"/>
  <c r="BI28" i="35"/>
  <c r="WI28" i="35"/>
  <c r="BE28" i="35"/>
  <c r="WE28" i="35"/>
  <c r="BA28" i="35"/>
  <c r="WA28" i="35"/>
  <c r="AW28" i="35"/>
  <c r="WQ27" i="35"/>
  <c r="BM27" i="35"/>
  <c r="WM27" i="35"/>
  <c r="BI27" i="35"/>
  <c r="WI27" i="35"/>
  <c r="BE27" i="35"/>
  <c r="WE27" i="35"/>
  <c r="BA27" i="35"/>
  <c r="WA27" i="35"/>
  <c r="AW27" i="35"/>
  <c r="WQ26" i="35"/>
  <c r="BM26" i="35"/>
  <c r="WM26" i="35"/>
  <c r="BI26" i="35"/>
  <c r="WI26" i="35"/>
  <c r="BE26" i="35"/>
  <c r="WE26" i="35"/>
  <c r="BA26" i="35"/>
  <c r="WA26" i="35"/>
  <c r="AW26" i="35"/>
  <c r="WQ25" i="35"/>
  <c r="BM25" i="35"/>
  <c r="WM25" i="35"/>
  <c r="BI25" i="35"/>
  <c r="WI25" i="35"/>
  <c r="BE25" i="35"/>
  <c r="WE25" i="35"/>
  <c r="BA25" i="35"/>
  <c r="WA25" i="35"/>
  <c r="AW25" i="35"/>
  <c r="WQ24" i="35"/>
  <c r="BM24" i="35"/>
  <c r="WM24" i="35"/>
  <c r="BI24" i="35"/>
  <c r="WI24" i="35"/>
  <c r="BE24" i="35"/>
  <c r="WE24" i="35"/>
  <c r="BA24" i="35"/>
  <c r="WA24" i="35"/>
  <c r="AW24" i="35"/>
  <c r="WQ23" i="35"/>
  <c r="BM23" i="35"/>
  <c r="WM23" i="35"/>
  <c r="BI23" i="35"/>
  <c r="WI23" i="35"/>
  <c r="BE23" i="35"/>
  <c r="WE23" i="35"/>
  <c r="BA23" i="35"/>
  <c r="WA23" i="35"/>
  <c r="AW23" i="35"/>
  <c r="WQ22" i="35"/>
  <c r="BM22" i="35"/>
  <c r="WM22" i="35"/>
  <c r="BI22" i="35"/>
  <c r="WI22" i="35"/>
  <c r="BE22" i="35"/>
  <c r="WE22" i="35"/>
  <c r="BA22" i="35"/>
  <c r="WA22" i="35"/>
  <c r="AW22" i="35"/>
  <c r="WQ21" i="35"/>
  <c r="BM21" i="35"/>
  <c r="WM21" i="35"/>
  <c r="BI21" i="35"/>
  <c r="WI21" i="35"/>
  <c r="BE21" i="35"/>
  <c r="WE21" i="35"/>
  <c r="BA21" i="35"/>
  <c r="WA21" i="35"/>
  <c r="AW21" i="35"/>
  <c r="WQ20" i="35"/>
  <c r="BM20" i="35"/>
  <c r="WM20" i="35"/>
  <c r="BI20" i="35"/>
  <c r="WI20" i="35"/>
  <c r="BE20" i="35"/>
  <c r="WE20" i="35"/>
  <c r="BA20" i="35"/>
  <c r="WA20" i="35"/>
  <c r="AW20" i="35"/>
  <c r="WQ19" i="35"/>
  <c r="BM19" i="35"/>
  <c r="WM19" i="35"/>
  <c r="BI19" i="35"/>
  <c r="WI19" i="35"/>
  <c r="BE19" i="35"/>
  <c r="WE19" i="35"/>
  <c r="BA19" i="35"/>
  <c r="WA19" i="35"/>
  <c r="AW19" i="35"/>
  <c r="WQ18" i="35"/>
  <c r="BM18" i="35"/>
  <c r="WM18" i="35"/>
  <c r="BI18" i="35"/>
  <c r="WI18" i="35"/>
  <c r="BE18" i="35"/>
  <c r="WE18" i="35"/>
  <c r="BA18" i="35"/>
  <c r="WA18" i="35"/>
  <c r="AW18" i="35"/>
  <c r="WQ17" i="35"/>
  <c r="BM17" i="35"/>
  <c r="WM17" i="35"/>
  <c r="BI17" i="35"/>
  <c r="WI17" i="35"/>
  <c r="BE17" i="35"/>
  <c r="WE17" i="35"/>
  <c r="BA17" i="35"/>
  <c r="WA17" i="35"/>
  <c r="AW17" i="35"/>
  <c r="WQ16" i="35"/>
  <c r="BM16" i="35"/>
  <c r="WM16" i="35"/>
  <c r="BI16" i="35"/>
  <c r="WI16" i="35"/>
  <c r="BE16" i="35"/>
  <c r="WE16" i="35"/>
  <c r="BA16" i="35"/>
  <c r="WA16" i="35"/>
  <c r="AW16" i="35"/>
  <c r="WQ15" i="35"/>
  <c r="BM15" i="35"/>
  <c r="WM15" i="35"/>
  <c r="BI15" i="35"/>
  <c r="WI15" i="35"/>
  <c r="BE15" i="35"/>
  <c r="WE15" i="35"/>
  <c r="BA15" i="35"/>
  <c r="WA15" i="35"/>
  <c r="AW15" i="35"/>
  <c r="WQ14" i="35"/>
  <c r="BM14" i="35"/>
  <c r="WM14" i="35"/>
  <c r="BI14" i="35"/>
  <c r="WI14" i="35"/>
  <c r="BE14" i="35"/>
  <c r="WE14" i="35"/>
  <c r="BA14" i="35"/>
  <c r="WA14" i="35"/>
  <c r="AW14" i="35"/>
  <c r="WQ13" i="35"/>
  <c r="BM13" i="35"/>
  <c r="WM13" i="35"/>
  <c r="BI13" i="35"/>
  <c r="WI13" i="35"/>
  <c r="BE13" i="35"/>
  <c r="WE13" i="35"/>
  <c r="BA13" i="35"/>
  <c r="WA13" i="35"/>
  <c r="AW13" i="35"/>
  <c r="WQ12" i="35"/>
  <c r="BM12" i="35"/>
  <c r="WM12" i="35"/>
  <c r="BI12" i="35"/>
  <c r="WI12" i="35"/>
  <c r="BE12" i="35"/>
  <c r="WE12" i="35"/>
  <c r="BA12" i="35"/>
  <c r="WA12" i="35"/>
  <c r="AW12" i="35"/>
  <c r="WQ11" i="35"/>
  <c r="BM11" i="35"/>
  <c r="WM11" i="35"/>
  <c r="BI11" i="35"/>
  <c r="WI11" i="35"/>
  <c r="BE11" i="35"/>
  <c r="WE11" i="35"/>
  <c r="BA11" i="35"/>
  <c r="WA11" i="35"/>
  <c r="AW11" i="35"/>
  <c r="WQ10" i="35"/>
  <c r="BM10" i="35"/>
  <c r="WM10" i="35"/>
  <c r="BI10" i="35"/>
  <c r="WI10" i="35"/>
  <c r="BE10" i="35"/>
  <c r="WE10" i="35"/>
  <c r="BA10" i="35"/>
  <c r="WA10" i="35"/>
  <c r="AW10" i="35"/>
  <c r="WQ9" i="35"/>
  <c r="BM9" i="35"/>
  <c r="WM9" i="35"/>
  <c r="BI9" i="35"/>
  <c r="WI9" i="35"/>
  <c r="BE9" i="35"/>
  <c r="WE9" i="35"/>
  <c r="BA9" i="35"/>
  <c r="WA9" i="35"/>
  <c r="AW9" i="35"/>
  <c r="WQ8" i="35"/>
  <c r="BM8" i="35"/>
  <c r="WM8" i="35"/>
  <c r="BI8" i="35"/>
  <c r="WI8" i="35"/>
  <c r="BE8" i="35"/>
  <c r="WE8" i="35"/>
  <c r="BA8" i="35"/>
  <c r="WA8" i="35"/>
  <c r="AW8" i="35"/>
  <c r="WQ7" i="35"/>
  <c r="BM7" i="35"/>
  <c r="WM7" i="35"/>
  <c r="BI7" i="35"/>
  <c r="WI7" i="35"/>
  <c r="BE7" i="35"/>
  <c r="WE7" i="35"/>
  <c r="BA7" i="35"/>
  <c r="WA7" i="35"/>
  <c r="AW7" i="35"/>
  <c r="WQ6" i="35"/>
  <c r="BM6" i="35"/>
  <c r="WM6" i="35"/>
  <c r="BI6" i="35"/>
  <c r="WI6" i="35"/>
  <c r="BE6" i="35"/>
  <c r="WE6" i="35"/>
  <c r="BA6" i="35"/>
  <c r="WA6" i="35"/>
  <c r="AW6" i="35"/>
  <c r="BS52" i="35"/>
  <c r="BU51" i="35"/>
  <c r="BQ51" i="35"/>
  <c r="BS50" i="35"/>
  <c r="BU49" i="35"/>
  <c r="BQ49" i="35"/>
  <c r="BS48" i="35"/>
  <c r="BU47" i="35"/>
  <c r="BQ47" i="35"/>
  <c r="BS46" i="35"/>
  <c r="BU45" i="35"/>
  <c r="BQ45" i="35"/>
  <c r="BS44" i="35"/>
  <c r="BU43" i="35"/>
  <c r="BQ43" i="35"/>
  <c r="BS42" i="35"/>
  <c r="BU41" i="35"/>
  <c r="BQ41" i="35"/>
  <c r="BS40" i="35"/>
  <c r="WY39" i="35"/>
  <c r="BU39" i="35"/>
  <c r="WU39" i="35"/>
  <c r="BQ39" i="35"/>
  <c r="WW38" i="35"/>
  <c r="BS38" i="35"/>
  <c r="WY37" i="35"/>
  <c r="BU37" i="35"/>
  <c r="WU37" i="35"/>
  <c r="BQ37" i="35"/>
  <c r="WW36" i="35"/>
  <c r="BS36" i="35"/>
  <c r="WY35" i="35"/>
  <c r="BU35" i="35"/>
  <c r="WU35" i="35"/>
  <c r="BQ35" i="35"/>
  <c r="WW34" i="35"/>
  <c r="BS34" i="35"/>
  <c r="WY33" i="35"/>
  <c r="BU33" i="35"/>
  <c r="WU33" i="35"/>
  <c r="BQ33" i="35"/>
  <c r="WW32" i="35"/>
  <c r="BS32" i="35"/>
  <c r="WY31" i="35"/>
  <c r="BU31" i="35"/>
  <c r="WU31" i="35"/>
  <c r="BQ31" i="35"/>
  <c r="WW30" i="35"/>
  <c r="BS30" i="35"/>
  <c r="WY29" i="35"/>
  <c r="BU29" i="35"/>
  <c r="WU29" i="35"/>
  <c r="BQ29" i="35"/>
  <c r="WW28" i="35"/>
  <c r="BS28" i="35"/>
  <c r="WY27" i="35"/>
  <c r="BU27" i="35"/>
  <c r="WU27" i="35"/>
  <c r="BQ27" i="35"/>
  <c r="WW26" i="35"/>
  <c r="BS26" i="35"/>
  <c r="WY25" i="35"/>
  <c r="BU25" i="35"/>
  <c r="WU25" i="35"/>
  <c r="BQ25" i="35"/>
  <c r="WW24" i="35"/>
  <c r="BS24" i="35"/>
  <c r="WY23" i="35"/>
  <c r="BU23" i="35"/>
  <c r="WU23" i="35"/>
  <c r="BQ23" i="35"/>
  <c r="WW22" i="35"/>
  <c r="BS22" i="35"/>
  <c r="WY21" i="35"/>
  <c r="BU21" i="35"/>
  <c r="WU21" i="35"/>
  <c r="BQ21" i="35"/>
  <c r="WW20" i="35"/>
  <c r="BS20" i="35"/>
  <c r="WY19" i="35"/>
  <c r="BU19" i="35"/>
  <c r="WU19" i="35"/>
  <c r="BQ19" i="35"/>
  <c r="WW18" i="35"/>
  <c r="BS18" i="35"/>
  <c r="WY17" i="35"/>
  <c r="BU17" i="35"/>
  <c r="WU17" i="35"/>
  <c r="BQ17" i="35"/>
  <c r="WW16" i="35"/>
  <c r="BS16" i="35"/>
  <c r="WY15" i="35"/>
  <c r="BU15" i="35"/>
  <c r="WU15" i="35"/>
  <c r="BQ15" i="35"/>
  <c r="WW14" i="35"/>
  <c r="BS14" i="35"/>
  <c r="WY13" i="35"/>
  <c r="BU13" i="35"/>
  <c r="WU13" i="35"/>
  <c r="BQ13" i="35"/>
  <c r="WW12" i="35"/>
  <c r="BS12" i="35"/>
  <c r="WY11" i="35"/>
  <c r="BU11" i="35"/>
  <c r="WU11" i="35"/>
  <c r="BQ11" i="35"/>
  <c r="WW10" i="35"/>
  <c r="BS10" i="35"/>
  <c r="WY9" i="35"/>
  <c r="BU9" i="35"/>
  <c r="WU9" i="35"/>
  <c r="BQ9" i="35"/>
  <c r="WW8" i="35"/>
  <c r="BS8" i="35"/>
  <c r="WY7" i="35"/>
  <c r="BU7" i="35"/>
  <c r="WU7" i="35"/>
  <c r="BQ7" i="35"/>
  <c r="WW6" i="35"/>
  <c r="BS6" i="35"/>
  <c r="XB5" i="35"/>
  <c r="XF5" i="35"/>
  <c r="XJ5" i="35"/>
  <c r="XN5" i="35"/>
  <c r="XR5" i="35"/>
  <c r="XV5" i="35"/>
  <c r="XZ5" i="35"/>
  <c r="CJ57" i="35"/>
  <c r="CF57" i="35"/>
  <c r="CB57" i="35"/>
  <c r="BX57" i="35"/>
  <c r="CJ56" i="35"/>
  <c r="CF56" i="35"/>
  <c r="CB56" i="35"/>
  <c r="BX56" i="35"/>
  <c r="CJ55" i="35"/>
  <c r="CF55" i="35"/>
  <c r="CB55" i="35"/>
  <c r="BX55" i="35"/>
  <c r="CJ54" i="35"/>
  <c r="CF54" i="35"/>
  <c r="CB54" i="35"/>
  <c r="BX54" i="35"/>
  <c r="CJ53" i="35"/>
  <c r="CF53" i="35"/>
  <c r="CB53" i="35"/>
  <c r="BX53" i="35"/>
  <c r="CJ52" i="35"/>
  <c r="CF52" i="35"/>
  <c r="CB52" i="35"/>
  <c r="BX52" i="35"/>
  <c r="CJ51" i="35"/>
  <c r="CF51" i="35"/>
  <c r="CB51" i="35"/>
  <c r="BX51" i="35"/>
  <c r="CJ50" i="35"/>
  <c r="CF50" i="35"/>
  <c r="CB50" i="35"/>
  <c r="BX50" i="35"/>
  <c r="CJ49" i="35"/>
  <c r="CF49" i="35"/>
  <c r="CB49" i="35"/>
  <c r="BX49" i="35"/>
  <c r="CJ48" i="35"/>
  <c r="CF48" i="35"/>
  <c r="CB48" i="35"/>
  <c r="BX48" i="35"/>
  <c r="CJ47" i="35"/>
  <c r="CF47" i="35"/>
  <c r="CB47" i="35"/>
  <c r="BX47" i="35"/>
  <c r="CJ46" i="35"/>
  <c r="CF46" i="35"/>
  <c r="CB46" i="35"/>
  <c r="BX46" i="35"/>
  <c r="CJ45" i="35"/>
  <c r="CF45" i="35"/>
  <c r="CB45" i="35"/>
  <c r="BX45" i="35"/>
  <c r="CJ44" i="35"/>
  <c r="CF44" i="35"/>
  <c r="CB44" i="35"/>
  <c r="BX44" i="35"/>
  <c r="CJ43" i="35"/>
  <c r="CF43" i="35"/>
  <c r="CB43" i="35"/>
  <c r="BX43" i="35"/>
  <c r="CJ42" i="35"/>
  <c r="CF42" i="35"/>
  <c r="CB42" i="35"/>
  <c r="BX42" i="35"/>
  <c r="CJ41" i="35"/>
  <c r="CF41" i="35"/>
  <c r="CB41" i="35"/>
  <c r="BX41" i="35"/>
  <c r="CJ40" i="35"/>
  <c r="CF40" i="35"/>
  <c r="CB40" i="35"/>
  <c r="BX40" i="35"/>
  <c r="XN39" i="35"/>
  <c r="CJ39" i="35"/>
  <c r="XJ39" i="35"/>
  <c r="CF39" i="35"/>
  <c r="XF39" i="35"/>
  <c r="CB39" i="35"/>
  <c r="XB39" i="35"/>
  <c r="BX39" i="35"/>
  <c r="XN38" i="35"/>
  <c r="CJ38" i="35"/>
  <c r="XJ38" i="35"/>
  <c r="CF38" i="35"/>
  <c r="XF38" i="35"/>
  <c r="CB38" i="35"/>
  <c r="XB38" i="35"/>
  <c r="BX38" i="35"/>
  <c r="XN37" i="35"/>
  <c r="CJ37" i="35"/>
  <c r="XJ37" i="35"/>
  <c r="CF37" i="35"/>
  <c r="XF37" i="35"/>
  <c r="CB37" i="35"/>
  <c r="XB37" i="35"/>
  <c r="BX37" i="35"/>
  <c r="XN36" i="35"/>
  <c r="CJ36" i="35"/>
  <c r="XJ36" i="35"/>
  <c r="CF36" i="35"/>
  <c r="XF36" i="35"/>
  <c r="CB36" i="35"/>
  <c r="XB36" i="35"/>
  <c r="BX36" i="35"/>
  <c r="XN35" i="35"/>
  <c r="CJ35" i="35"/>
  <c r="XJ35" i="35"/>
  <c r="CF35" i="35"/>
  <c r="XF35" i="35"/>
  <c r="CB35" i="35"/>
  <c r="XB35" i="35"/>
  <c r="BX35" i="35"/>
  <c r="XN34" i="35"/>
  <c r="CJ34" i="35"/>
  <c r="XJ34" i="35"/>
  <c r="CF34" i="35"/>
  <c r="XF34" i="35"/>
  <c r="CB34" i="35"/>
  <c r="XB34" i="35"/>
  <c r="BX34" i="35"/>
  <c r="XN33" i="35"/>
  <c r="CJ33" i="35"/>
  <c r="XJ33" i="35"/>
  <c r="CF33" i="35"/>
  <c r="XF33" i="35"/>
  <c r="CB33" i="35"/>
  <c r="XB33" i="35"/>
  <c r="BX33" i="35"/>
  <c r="XN32" i="35"/>
  <c r="CJ32" i="35"/>
  <c r="XJ32" i="35"/>
  <c r="CF32" i="35"/>
  <c r="XF32" i="35"/>
  <c r="CB32" i="35"/>
  <c r="XB32" i="35"/>
  <c r="BX32" i="35"/>
  <c r="XN31" i="35"/>
  <c r="CJ31" i="35"/>
  <c r="XJ31" i="35"/>
  <c r="CF31" i="35"/>
  <c r="XF31" i="35"/>
  <c r="CB31" i="35"/>
  <c r="XB31" i="35"/>
  <c r="BX31" i="35"/>
  <c r="XN30" i="35"/>
  <c r="CJ30" i="35"/>
  <c r="XJ30" i="35"/>
  <c r="CF30" i="35"/>
  <c r="XF30" i="35"/>
  <c r="CB30" i="35"/>
  <c r="XB30" i="35"/>
  <c r="BX30" i="35"/>
  <c r="XN29" i="35"/>
  <c r="CJ29" i="35"/>
  <c r="XJ29" i="35"/>
  <c r="CF29" i="35"/>
  <c r="XF29" i="35"/>
  <c r="CB29" i="35"/>
  <c r="XB29" i="35"/>
  <c r="BX29" i="35"/>
  <c r="XN28" i="35"/>
  <c r="CJ28" i="35"/>
  <c r="XJ28" i="35"/>
  <c r="CF28" i="35"/>
  <c r="XF28" i="35"/>
  <c r="CB28" i="35"/>
  <c r="XB28" i="35"/>
  <c r="BX28" i="35"/>
  <c r="XN27" i="35"/>
  <c r="CJ27" i="35"/>
  <c r="XJ27" i="35"/>
  <c r="CF27" i="35"/>
  <c r="XF27" i="35"/>
  <c r="CB27" i="35"/>
  <c r="XB27" i="35"/>
  <c r="BX27" i="35"/>
  <c r="XN26" i="35"/>
  <c r="CJ26" i="35"/>
  <c r="XJ26" i="35"/>
  <c r="CF26" i="35"/>
  <c r="XF26" i="35"/>
  <c r="CB26" i="35"/>
  <c r="XB26" i="35"/>
  <c r="BX26" i="35"/>
  <c r="XN25" i="35"/>
  <c r="CJ25" i="35"/>
  <c r="XJ25" i="35"/>
  <c r="CF25" i="35"/>
  <c r="XF25" i="35"/>
  <c r="CB25" i="35"/>
  <c r="XB25" i="35"/>
  <c r="BX25" i="35"/>
  <c r="XN24" i="35"/>
  <c r="CJ24" i="35"/>
  <c r="XJ24" i="35"/>
  <c r="CF24" i="35"/>
  <c r="XF24" i="35"/>
  <c r="CB24" i="35"/>
  <c r="XB24" i="35"/>
  <c r="BX24" i="35"/>
  <c r="XN23" i="35"/>
  <c r="CJ23" i="35"/>
  <c r="XJ23" i="35"/>
  <c r="CF23" i="35"/>
  <c r="XF23" i="35"/>
  <c r="CB23" i="35"/>
  <c r="XB23" i="35"/>
  <c r="BX23" i="35"/>
  <c r="XN22" i="35"/>
  <c r="CJ22" i="35"/>
  <c r="XJ22" i="35"/>
  <c r="CF22" i="35"/>
  <c r="XF22" i="35"/>
  <c r="CB22" i="35"/>
  <c r="XB22" i="35"/>
  <c r="BX22" i="35"/>
  <c r="XN21" i="35"/>
  <c r="CJ21" i="35"/>
  <c r="XJ21" i="35"/>
  <c r="CF21" i="35"/>
  <c r="XF21" i="35"/>
  <c r="CB21" i="35"/>
  <c r="XB21" i="35"/>
  <c r="BX21" i="35"/>
  <c r="XN20" i="35"/>
  <c r="CJ20" i="35"/>
  <c r="XJ20" i="35"/>
  <c r="CF20" i="35"/>
  <c r="XF20" i="35"/>
  <c r="CB20" i="35"/>
  <c r="XB20" i="35"/>
  <c r="BX20" i="35"/>
  <c r="XN19" i="35"/>
  <c r="CJ19" i="35"/>
  <c r="XJ19" i="35"/>
  <c r="CF19" i="35"/>
  <c r="XF19" i="35"/>
  <c r="CB19" i="35"/>
  <c r="XB19" i="35"/>
  <c r="BX19" i="35"/>
  <c r="XN18" i="35"/>
  <c r="CJ18" i="35"/>
  <c r="XJ18" i="35"/>
  <c r="CF18" i="35"/>
  <c r="XF18" i="35"/>
  <c r="CB18" i="35"/>
  <c r="XB18" i="35"/>
  <c r="BX18" i="35"/>
  <c r="XN17" i="35"/>
  <c r="CJ17" i="35"/>
  <c r="XJ17" i="35"/>
  <c r="CF17" i="35"/>
  <c r="XF17" i="35"/>
  <c r="CB17" i="35"/>
  <c r="XB17" i="35"/>
  <c r="BX17" i="35"/>
  <c r="XN16" i="35"/>
  <c r="CJ16" i="35"/>
  <c r="XJ16" i="35"/>
  <c r="CF16" i="35"/>
  <c r="XF16" i="35"/>
  <c r="CB16" i="35"/>
  <c r="XB16" i="35"/>
  <c r="BX16" i="35"/>
  <c r="XN15" i="35"/>
  <c r="CJ15" i="35"/>
  <c r="XJ15" i="35"/>
  <c r="CF15" i="35"/>
  <c r="XF15" i="35"/>
  <c r="CB15" i="35"/>
  <c r="XB15" i="35"/>
  <c r="BX15" i="35"/>
  <c r="XN14" i="35"/>
  <c r="CJ14" i="35"/>
  <c r="XJ14" i="35"/>
  <c r="CF14" i="35"/>
  <c r="XF14" i="35"/>
  <c r="CB14" i="35"/>
  <c r="XB14" i="35"/>
  <c r="BX14" i="35"/>
  <c r="XN13" i="35"/>
  <c r="CJ13" i="35"/>
  <c r="XJ13" i="35"/>
  <c r="CF13" i="35"/>
  <c r="XF13" i="35"/>
  <c r="CB13" i="35"/>
  <c r="XB13" i="35"/>
  <c r="BX13" i="35"/>
  <c r="XN12" i="35"/>
  <c r="CJ12" i="35"/>
  <c r="XJ12" i="35"/>
  <c r="CF12" i="35"/>
  <c r="XF12" i="35"/>
  <c r="CB12" i="35"/>
  <c r="XB12" i="35"/>
  <c r="BX12" i="35"/>
  <c r="XN11" i="35"/>
  <c r="CJ11" i="35"/>
  <c r="XJ11" i="35"/>
  <c r="CF11" i="35"/>
  <c r="XF11" i="35"/>
  <c r="CB11" i="35"/>
  <c r="XB11" i="35"/>
  <c r="BX11" i="35"/>
  <c r="XN10" i="35"/>
  <c r="CJ10" i="35"/>
  <c r="XJ10" i="35"/>
  <c r="CF10" i="35"/>
  <c r="XF10" i="35"/>
  <c r="CB10" i="35"/>
  <c r="XB10" i="35"/>
  <c r="BX10" i="35"/>
  <c r="XN9" i="35"/>
  <c r="CJ9" i="35"/>
  <c r="XJ9" i="35"/>
  <c r="CF9" i="35"/>
  <c r="XF9" i="35"/>
  <c r="CB9" i="35"/>
  <c r="XB9" i="35"/>
  <c r="BX9" i="35"/>
  <c r="XN8" i="35"/>
  <c r="CJ8" i="35"/>
  <c r="XJ8" i="35"/>
  <c r="CF8" i="35"/>
  <c r="XF8" i="35"/>
  <c r="CB8" i="35"/>
  <c r="XB8" i="35"/>
  <c r="BX8" i="35"/>
  <c r="XN7" i="35"/>
  <c r="CJ7" i="35"/>
  <c r="XJ7" i="35"/>
  <c r="CF7" i="35"/>
  <c r="XF7" i="35"/>
  <c r="CB7" i="35"/>
  <c r="XB7" i="35"/>
  <c r="BX7" i="35"/>
  <c r="XN6" i="35"/>
  <c r="CJ6" i="35"/>
  <c r="XJ6" i="35"/>
  <c r="CF6" i="35"/>
  <c r="XF6" i="35"/>
  <c r="CB6" i="35"/>
  <c r="XB6" i="35"/>
  <c r="BX6" i="35"/>
  <c r="CT57" i="35"/>
  <c r="CP57" i="35"/>
  <c r="CV56" i="35"/>
  <c r="CR56" i="35"/>
  <c r="CN56" i="35"/>
  <c r="CT55" i="35"/>
  <c r="CP55" i="35"/>
  <c r="CV54" i="35"/>
  <c r="CR54" i="35"/>
  <c r="CN54" i="35"/>
  <c r="CT53" i="35"/>
  <c r="CP53" i="35"/>
  <c r="CV52" i="35"/>
  <c r="CR52" i="35"/>
  <c r="CN52" i="35"/>
  <c r="CT51" i="35"/>
  <c r="CP51" i="35"/>
  <c r="CV50" i="35"/>
  <c r="CR50" i="35"/>
  <c r="CN50" i="35"/>
  <c r="CT49" i="35"/>
  <c r="CP49" i="35"/>
  <c r="CV48" i="35"/>
  <c r="CR48" i="35"/>
  <c r="CN48" i="35"/>
  <c r="CT47" i="35"/>
  <c r="CP47" i="35"/>
  <c r="CV46" i="35"/>
  <c r="CR46" i="35"/>
  <c r="CN46" i="35"/>
  <c r="CT45" i="35"/>
  <c r="CP45" i="35"/>
  <c r="CV44" i="35"/>
  <c r="CR44" i="35"/>
  <c r="CN44" i="35"/>
  <c r="CT43" i="35"/>
  <c r="CP43" i="35"/>
  <c r="XZ42" i="35"/>
  <c r="CV42" i="35"/>
  <c r="CR42" i="35"/>
  <c r="CN42" i="35"/>
  <c r="CT41" i="35"/>
  <c r="CP41" i="35"/>
  <c r="XZ40" i="35"/>
  <c r="CV40" i="35"/>
  <c r="XV40" i="35"/>
  <c r="CR40" i="35"/>
  <c r="CN40" i="35"/>
  <c r="XX39" i="35"/>
  <c r="CT39" i="35"/>
  <c r="XT39" i="35"/>
  <c r="CP39" i="35"/>
  <c r="XZ38" i="35"/>
  <c r="CV38" i="35"/>
  <c r="XV38" i="35"/>
  <c r="CR38" i="35"/>
  <c r="XR38" i="35"/>
  <c r="CN38" i="35"/>
  <c r="XX37" i="35"/>
  <c r="CT37" i="35"/>
  <c r="XT37" i="35"/>
  <c r="CP37" i="35"/>
  <c r="XZ36" i="35"/>
  <c r="CV36" i="35"/>
  <c r="XV36" i="35"/>
  <c r="CR36" i="35"/>
  <c r="XR36" i="35"/>
  <c r="CN36" i="35"/>
  <c r="XX35" i="35"/>
  <c r="CT35" i="35"/>
  <c r="XT35" i="35"/>
  <c r="CP35" i="35"/>
  <c r="XZ34" i="35"/>
  <c r="CV34" i="35"/>
  <c r="XV34" i="35"/>
  <c r="CR34" i="35"/>
  <c r="XR34" i="35"/>
  <c r="CN34" i="35"/>
  <c r="XX33" i="35"/>
  <c r="CT33" i="35"/>
  <c r="XT33" i="35"/>
  <c r="CP33" i="35"/>
  <c r="XZ32" i="35"/>
  <c r="CV32" i="35"/>
  <c r="XV32" i="35"/>
  <c r="CR32" i="35"/>
  <c r="XR32" i="35"/>
  <c r="CN32" i="35"/>
  <c r="XX31" i="35"/>
  <c r="CT31" i="35"/>
  <c r="XT31" i="35"/>
  <c r="CP31" i="35"/>
  <c r="XZ30" i="35"/>
  <c r="CV30" i="35"/>
  <c r="XV30" i="35"/>
  <c r="CR30" i="35"/>
  <c r="XR30" i="35"/>
  <c r="CN30" i="35"/>
  <c r="XX29" i="35"/>
  <c r="CT29" i="35"/>
  <c r="XT29" i="35"/>
  <c r="CP29" i="35"/>
  <c r="XZ28" i="35"/>
  <c r="CV28" i="35"/>
  <c r="XV28" i="35"/>
  <c r="CR28" i="35"/>
  <c r="XR28" i="35"/>
  <c r="CN28" i="35"/>
  <c r="XX27" i="35"/>
  <c r="CT27" i="35"/>
  <c r="XT27" i="35"/>
  <c r="CP27" i="35"/>
  <c r="XZ26" i="35"/>
  <c r="CV26" i="35"/>
  <c r="XV26" i="35"/>
  <c r="CR26" i="35"/>
  <c r="XR26" i="35"/>
  <c r="CN26" i="35"/>
  <c r="XX25" i="35"/>
  <c r="CT25" i="35"/>
  <c r="XT25" i="35"/>
  <c r="CP25" i="35"/>
  <c r="XZ24" i="35"/>
  <c r="CV24" i="35"/>
  <c r="XV24" i="35"/>
  <c r="CR24" i="35"/>
  <c r="XR24" i="35"/>
  <c r="CN24" i="35"/>
  <c r="XX23" i="35"/>
  <c r="CT23" i="35"/>
  <c r="XT23" i="35"/>
  <c r="CP23" i="35"/>
  <c r="XZ22" i="35"/>
  <c r="CV22" i="35"/>
  <c r="XV22" i="35"/>
  <c r="CR22" i="35"/>
  <c r="XR22" i="35"/>
  <c r="CN22" i="35"/>
  <c r="XX21" i="35"/>
  <c r="CT21" i="35"/>
  <c r="XT21" i="35"/>
  <c r="CP21" i="35"/>
  <c r="XZ20" i="35"/>
  <c r="CV20" i="35"/>
  <c r="XV20" i="35"/>
  <c r="CR20" i="35"/>
  <c r="XR20" i="35"/>
  <c r="CN20" i="35"/>
  <c r="XX19" i="35"/>
  <c r="CT19" i="35"/>
  <c r="XT19" i="35"/>
  <c r="CP19" i="35"/>
  <c r="XZ18" i="35"/>
  <c r="CV18" i="35"/>
  <c r="XV18" i="35"/>
  <c r="CR18" i="35"/>
  <c r="XR18" i="35"/>
  <c r="CN18" i="35"/>
  <c r="XX17" i="35"/>
  <c r="CT17" i="35"/>
  <c r="XT17" i="35"/>
  <c r="CP17" i="35"/>
  <c r="XZ16" i="35"/>
  <c r="CV16" i="35"/>
  <c r="XV16" i="35"/>
  <c r="CR16" i="35"/>
  <c r="XR16" i="35"/>
  <c r="CN16" i="35"/>
  <c r="XX15" i="35"/>
  <c r="CT15" i="35"/>
  <c r="XT15" i="35"/>
  <c r="CP15" i="35"/>
  <c r="XZ14" i="35"/>
  <c r="CV14" i="35"/>
  <c r="XV14" i="35"/>
  <c r="CR14" i="35"/>
  <c r="XR14" i="35"/>
  <c r="CN14" i="35"/>
  <c r="XX13" i="35"/>
  <c r="CT13" i="35"/>
  <c r="XT13" i="35"/>
  <c r="CP13" i="35"/>
  <c r="XZ12" i="35"/>
  <c r="CV12" i="35"/>
  <c r="XV12" i="35"/>
  <c r="CR12" i="35"/>
  <c r="XR12" i="35"/>
  <c r="CN12" i="35"/>
  <c r="XX11" i="35"/>
  <c r="CT11" i="35"/>
  <c r="XT11" i="35"/>
  <c r="CP11" i="35"/>
  <c r="XZ10" i="35"/>
  <c r="CV10" i="35"/>
  <c r="XV10" i="35"/>
  <c r="CR10" i="35"/>
  <c r="XR10" i="35"/>
  <c r="CN10" i="35"/>
  <c r="XX9" i="35"/>
  <c r="CT9" i="35"/>
  <c r="XT9" i="35"/>
  <c r="CP9" i="35"/>
  <c r="XZ8" i="35"/>
  <c r="CV8" i="35"/>
  <c r="XV8" i="35"/>
  <c r="CR8" i="35"/>
  <c r="XR8" i="35"/>
  <c r="CN8" i="35"/>
  <c r="XX7" i="35"/>
  <c r="CT7" i="35"/>
  <c r="XT7" i="35"/>
  <c r="CP7" i="35"/>
  <c r="XZ6" i="35"/>
  <c r="CV6" i="35"/>
  <c r="XV6" i="35"/>
  <c r="CR6" i="35"/>
  <c r="XR6" i="35"/>
  <c r="CN6" i="35"/>
  <c r="YD5" i="35"/>
  <c r="YL5" i="35"/>
  <c r="YP5" i="35"/>
  <c r="YT5" i="35"/>
  <c r="YX5" i="35"/>
  <c r="DM67" i="35"/>
  <c r="DI67" i="35"/>
  <c r="DE67" i="35"/>
  <c r="DA67" i="35"/>
  <c r="CW67" i="35"/>
  <c r="DJ66" i="35"/>
  <c r="DF66" i="35"/>
  <c r="DB66" i="35"/>
  <c r="CX66" i="35"/>
  <c r="DK65" i="35"/>
  <c r="DG65" i="35"/>
  <c r="DC65" i="35"/>
  <c r="CY65" i="35"/>
  <c r="DL64" i="35"/>
  <c r="DH64" i="35"/>
  <c r="DD64" i="35"/>
  <c r="CZ64" i="35"/>
  <c r="DM63" i="35"/>
  <c r="DI63" i="35"/>
  <c r="DE63" i="35"/>
  <c r="DA63" i="35"/>
  <c r="CW63" i="35"/>
  <c r="DJ62" i="35"/>
  <c r="DF62" i="35"/>
  <c r="DB62" i="35"/>
  <c r="CX62" i="35"/>
  <c r="DK61" i="35"/>
  <c r="DG61" i="35"/>
  <c r="DC61" i="35"/>
  <c r="CY61" i="35"/>
  <c r="DL60" i="35"/>
  <c r="DH60" i="35"/>
  <c r="DD60" i="35"/>
  <c r="CZ60" i="35"/>
  <c r="DM59" i="35"/>
  <c r="DI59" i="35"/>
  <c r="DE59" i="35"/>
  <c r="DA59" i="35"/>
  <c r="CW59" i="35"/>
  <c r="DJ58" i="35"/>
  <c r="DF58" i="35"/>
  <c r="DB58" i="35"/>
  <c r="CX58" i="35"/>
  <c r="DK57" i="35"/>
  <c r="DG57" i="35"/>
  <c r="DC57" i="35"/>
  <c r="CY57" i="35"/>
  <c r="DL56" i="35"/>
  <c r="DH56" i="35"/>
  <c r="DD56" i="35"/>
  <c r="CZ56" i="35"/>
  <c r="DM55" i="35"/>
  <c r="DI55" i="35"/>
  <c r="DE55" i="35"/>
  <c r="DA55" i="35"/>
  <c r="CW55" i="35"/>
  <c r="DJ54" i="35"/>
  <c r="DF54" i="35"/>
  <c r="DB54" i="35"/>
  <c r="CX54" i="35"/>
  <c r="DK53" i="35"/>
  <c r="DG53" i="35"/>
  <c r="DC53" i="35"/>
  <c r="CY53" i="35"/>
  <c r="DL52" i="35"/>
  <c r="DH52" i="35"/>
  <c r="DD52" i="35"/>
  <c r="CZ52" i="35"/>
  <c r="DM51" i="35"/>
  <c r="DI51" i="35"/>
  <c r="DE51" i="35"/>
  <c r="DA51" i="35"/>
  <c r="CW51" i="35"/>
  <c r="DJ50" i="35"/>
  <c r="DF50" i="35"/>
  <c r="DB50" i="35"/>
  <c r="CX50" i="35"/>
  <c r="DK49" i="35"/>
  <c r="DG49" i="35"/>
  <c r="DC49" i="35"/>
  <c r="CY49" i="35"/>
  <c r="DL48" i="35"/>
  <c r="DH48" i="35"/>
  <c r="DD48" i="35"/>
  <c r="CZ48" i="35"/>
  <c r="DM47" i="35"/>
  <c r="DI47" i="35"/>
  <c r="DE47" i="35"/>
  <c r="DA47" i="35"/>
  <c r="CW47" i="35"/>
  <c r="DJ46" i="35"/>
  <c r="DF46" i="35"/>
  <c r="DB46" i="35"/>
  <c r="CX46" i="35"/>
  <c r="DK45" i="35"/>
  <c r="DG45" i="35"/>
  <c r="DC45" i="35"/>
  <c r="CY45" i="35"/>
  <c r="DL44" i="35"/>
  <c r="DH44" i="35"/>
  <c r="DD44" i="35"/>
  <c r="CZ44" i="35"/>
  <c r="YQ43" i="35"/>
  <c r="DM43" i="35"/>
  <c r="YM43" i="35"/>
  <c r="DI43" i="35"/>
  <c r="YI43" i="35"/>
  <c r="DE43" i="35"/>
  <c r="YE43" i="35"/>
  <c r="DA43" i="35"/>
  <c r="YA43" i="35"/>
  <c r="CW43" i="35"/>
  <c r="YN42" i="35"/>
  <c r="DJ42" i="35"/>
  <c r="YJ42" i="35"/>
  <c r="DF42" i="35"/>
  <c r="DB42" i="35"/>
  <c r="YB42" i="35"/>
  <c r="CX42" i="35"/>
  <c r="YO41" i="35"/>
  <c r="DK41" i="35"/>
  <c r="YK41" i="35"/>
  <c r="DG41" i="35"/>
  <c r="DC41" i="35"/>
  <c r="YC41" i="35"/>
  <c r="CY41" i="35"/>
  <c r="YP40" i="35"/>
  <c r="DL40" i="35"/>
  <c r="YL40" i="35"/>
  <c r="DH40" i="35"/>
  <c r="DD40" i="35"/>
  <c r="CZ40" i="35"/>
  <c r="YQ39" i="35"/>
  <c r="DM39" i="35"/>
  <c r="YM39" i="35"/>
  <c r="DI39" i="35"/>
  <c r="YI39" i="35"/>
  <c r="DE39" i="35"/>
  <c r="YE39" i="35"/>
  <c r="DA39" i="35"/>
  <c r="YA39" i="35"/>
  <c r="CW39" i="35"/>
  <c r="YN38" i="35"/>
  <c r="DJ38" i="35"/>
  <c r="YJ38" i="35"/>
  <c r="DF38" i="35"/>
  <c r="YF38" i="35"/>
  <c r="DB38" i="35"/>
  <c r="YB38" i="35"/>
  <c r="CX38" i="35"/>
  <c r="YO37" i="35"/>
  <c r="DK37" i="35"/>
  <c r="YK37" i="35"/>
  <c r="DG37" i="35"/>
  <c r="YG37" i="35"/>
  <c r="DC37" i="35"/>
  <c r="YC37" i="35"/>
  <c r="CY37" i="35"/>
  <c r="YP36" i="35"/>
  <c r="DL36" i="35"/>
  <c r="YL36" i="35"/>
  <c r="DH36" i="35"/>
  <c r="DD36" i="35"/>
  <c r="YD36" i="35"/>
  <c r="CZ36" i="35"/>
  <c r="YQ35" i="35"/>
  <c r="DM35" i="35"/>
  <c r="YM35" i="35"/>
  <c r="DI35" i="35"/>
  <c r="YI35" i="35"/>
  <c r="DE35" i="35"/>
  <c r="YE35" i="35"/>
  <c r="DA35" i="35"/>
  <c r="YA35" i="35"/>
  <c r="CW35" i="35"/>
  <c r="YN34" i="35"/>
  <c r="DJ34" i="35"/>
  <c r="YJ34" i="35"/>
  <c r="DF34" i="35"/>
  <c r="YF34" i="35"/>
  <c r="DB34" i="35"/>
  <c r="YB34" i="35"/>
  <c r="CX34" i="35"/>
  <c r="YO33" i="35"/>
  <c r="DK33" i="35"/>
  <c r="YK33" i="35"/>
  <c r="DG33" i="35"/>
  <c r="YG33" i="35"/>
  <c r="DC33" i="35"/>
  <c r="YC33" i="35"/>
  <c r="CY33" i="35"/>
  <c r="YP32" i="35"/>
  <c r="DL32" i="35"/>
  <c r="YL32" i="35"/>
  <c r="DH32" i="35"/>
  <c r="DD32" i="35"/>
  <c r="YD32" i="35"/>
  <c r="CZ32" i="35"/>
  <c r="YQ31" i="35"/>
  <c r="DM31" i="35"/>
  <c r="YM31" i="35"/>
  <c r="DI31" i="35"/>
  <c r="YI31" i="35"/>
  <c r="DE31" i="35"/>
  <c r="YE31" i="35"/>
  <c r="DA31" i="35"/>
  <c r="YA31" i="35"/>
  <c r="CW31" i="35"/>
  <c r="YN30" i="35"/>
  <c r="DJ30" i="35"/>
  <c r="YJ30" i="35"/>
  <c r="DF30" i="35"/>
  <c r="YF30" i="35"/>
  <c r="DB30" i="35"/>
  <c r="YB30" i="35"/>
  <c r="CX30" i="35"/>
  <c r="YO29" i="35"/>
  <c r="DK29" i="35"/>
  <c r="YK29" i="35"/>
  <c r="DG29" i="35"/>
  <c r="YG29" i="35"/>
  <c r="DC29" i="35"/>
  <c r="YC29" i="35"/>
  <c r="CY29" i="35"/>
  <c r="YP28" i="35"/>
  <c r="DL28" i="35"/>
  <c r="YL28" i="35"/>
  <c r="DH28" i="35"/>
  <c r="DD28" i="35"/>
  <c r="YD28" i="35"/>
  <c r="CZ28" i="35"/>
  <c r="YQ27" i="35"/>
  <c r="DM27" i="35"/>
  <c r="YM27" i="35"/>
  <c r="DI27" i="35"/>
  <c r="YI27" i="35"/>
  <c r="DE27" i="35"/>
  <c r="YE27" i="35"/>
  <c r="DA27" i="35"/>
  <c r="YA27" i="35"/>
  <c r="CW27" i="35"/>
  <c r="YN26" i="35"/>
  <c r="DJ26" i="35"/>
  <c r="YJ26" i="35"/>
  <c r="DF26" i="35"/>
  <c r="YF26" i="35"/>
  <c r="DB26" i="35"/>
  <c r="YB26" i="35"/>
  <c r="CX26" i="35"/>
  <c r="YO25" i="35"/>
  <c r="DK25" i="35"/>
  <c r="YK25" i="35"/>
  <c r="DG25" i="35"/>
  <c r="YG25" i="35"/>
  <c r="DC25" i="35"/>
  <c r="YC25" i="35"/>
  <c r="CY25" i="35"/>
  <c r="YP24" i="35"/>
  <c r="DL24" i="35"/>
  <c r="YL24" i="35"/>
  <c r="DH24" i="35"/>
  <c r="DD24" i="35"/>
  <c r="YD24" i="35"/>
  <c r="CZ24" i="35"/>
  <c r="YQ23" i="35"/>
  <c r="DM23" i="35"/>
  <c r="YM23" i="35"/>
  <c r="DI23" i="35"/>
  <c r="YI23" i="35"/>
  <c r="DE23" i="35"/>
  <c r="YE23" i="35"/>
  <c r="DA23" i="35"/>
  <c r="YA23" i="35"/>
  <c r="CW23" i="35"/>
  <c r="YN22" i="35"/>
  <c r="DJ22" i="35"/>
  <c r="YJ22" i="35"/>
  <c r="DF22" i="35"/>
  <c r="YF22" i="35"/>
  <c r="DB22" i="35"/>
  <c r="YB22" i="35"/>
  <c r="CX22" i="35"/>
  <c r="YO21" i="35"/>
  <c r="DK21" i="35"/>
  <c r="YK21" i="35"/>
  <c r="DG21" i="35"/>
  <c r="YG21" i="35"/>
  <c r="DC21" i="35"/>
  <c r="YC21" i="35"/>
  <c r="CY21" i="35"/>
  <c r="YP20" i="35"/>
  <c r="DL20" i="35"/>
  <c r="YJ20" i="35"/>
  <c r="DF20" i="35"/>
  <c r="YE20" i="35"/>
  <c r="DA20" i="35"/>
  <c r="YQ19" i="35"/>
  <c r="DM19" i="35"/>
  <c r="YK19" i="35"/>
  <c r="DG19" i="35"/>
  <c r="YF19" i="35"/>
  <c r="DB19" i="35"/>
  <c r="YA19" i="35"/>
  <c r="CW19" i="35"/>
  <c r="YL18" i="35"/>
  <c r="DH18" i="35"/>
  <c r="YG18" i="35"/>
  <c r="DC18" i="35"/>
  <c r="YB18" i="35"/>
  <c r="CX18" i="35"/>
  <c r="YM17" i="35"/>
  <c r="DI17" i="35"/>
  <c r="DD17" i="35"/>
  <c r="YC17" i="35"/>
  <c r="CY17" i="35"/>
  <c r="YN16" i="35"/>
  <c r="DJ16" i="35"/>
  <c r="YI16" i="35"/>
  <c r="DE16" i="35"/>
  <c r="YD16" i="35"/>
  <c r="CZ16" i="35"/>
  <c r="YO15" i="35"/>
  <c r="DK15" i="35"/>
  <c r="YJ15" i="35"/>
  <c r="DF15" i="35"/>
  <c r="YE15" i="35"/>
  <c r="DA15" i="35"/>
  <c r="YP14" i="35"/>
  <c r="DL14" i="35"/>
  <c r="YK14" i="35"/>
  <c r="DG14" i="35"/>
  <c r="YF14" i="35"/>
  <c r="DB14" i="35"/>
  <c r="YQ13" i="35"/>
  <c r="DM13" i="35"/>
  <c r="YL13" i="35"/>
  <c r="DH13" i="35"/>
  <c r="YG13" i="35"/>
  <c r="DC13" i="35"/>
  <c r="YA13" i="35"/>
  <c r="CW13" i="35"/>
  <c r="YM12" i="35"/>
  <c r="DI12" i="35"/>
  <c r="DD12" i="35"/>
  <c r="YB12" i="35"/>
  <c r="CX12" i="35"/>
  <c r="YN11" i="35"/>
  <c r="DJ11" i="35"/>
  <c r="YI11" i="35"/>
  <c r="DE11" i="35"/>
  <c r="YC11" i="35"/>
  <c r="CY11" i="35"/>
  <c r="YO10" i="35"/>
  <c r="DK10" i="35"/>
  <c r="YJ10" i="35"/>
  <c r="DF10" i="35"/>
  <c r="YD10" i="35"/>
  <c r="CZ10" i="35"/>
  <c r="YP9" i="35"/>
  <c r="DL9" i="35"/>
  <c r="YK9" i="35"/>
  <c r="DG9" i="35"/>
  <c r="YE9" i="35"/>
  <c r="DA9" i="35"/>
  <c r="YQ8" i="35"/>
  <c r="DM8" i="35"/>
  <c r="YL8" i="35"/>
  <c r="DH8" i="35"/>
  <c r="YF8" i="35"/>
  <c r="DB8" i="35"/>
  <c r="YA8" i="35"/>
  <c r="CW8" i="35"/>
  <c r="YM7" i="35"/>
  <c r="DI7" i="35"/>
  <c r="YG7" i="35"/>
  <c r="DC7" i="35"/>
  <c r="YB7" i="35"/>
  <c r="CX7" i="35"/>
  <c r="YN6" i="35"/>
  <c r="DJ6" i="35"/>
  <c r="DD6" i="35"/>
  <c r="YC6" i="35"/>
  <c r="CY6" i="35"/>
  <c r="DT67" i="35"/>
  <c r="DN67" i="35"/>
  <c r="DR66" i="35"/>
  <c r="DV65" i="35"/>
  <c r="DP65" i="35"/>
  <c r="DT64" i="35"/>
  <c r="DO64" i="35"/>
  <c r="DR63" i="35"/>
  <c r="DV62" i="35"/>
  <c r="DQ62" i="35"/>
  <c r="DT61" i="35"/>
  <c r="DO61" i="35"/>
  <c r="DS60" i="35"/>
  <c r="DV59" i="35"/>
  <c r="DQ59" i="35"/>
  <c r="DU58" i="35"/>
  <c r="DO58" i="35"/>
  <c r="DS57" i="35"/>
  <c r="DN57" i="35"/>
  <c r="DQ56" i="35"/>
  <c r="DU55" i="35"/>
  <c r="DP55" i="35"/>
  <c r="DS54" i="35"/>
  <c r="DN54" i="35"/>
  <c r="DR53" i="35"/>
  <c r="DU52" i="35"/>
  <c r="DP52" i="35"/>
  <c r="DT51" i="35"/>
  <c r="DN51" i="35"/>
  <c r="DR50" i="35"/>
  <c r="DV49" i="35"/>
  <c r="DP49" i="35"/>
  <c r="DT48" i="35"/>
  <c r="DO48" i="35"/>
  <c r="DR47" i="35"/>
  <c r="DV46" i="35"/>
  <c r="DQ46" i="35"/>
  <c r="DT45" i="35"/>
  <c r="DO45" i="35"/>
  <c r="DS44" i="35"/>
  <c r="YZ43" i="35"/>
  <c r="DV43" i="35"/>
  <c r="YU43" i="35"/>
  <c r="DQ43" i="35"/>
  <c r="YY42" i="35"/>
  <c r="DU42" i="35"/>
  <c r="YS42" i="35"/>
  <c r="DO42" i="35"/>
  <c r="YW41" i="35"/>
  <c r="DS41" i="35"/>
  <c r="YR41" i="35"/>
  <c r="DN41" i="35"/>
  <c r="YU40" i="35"/>
  <c r="DQ40" i="35"/>
  <c r="YY39" i="35"/>
  <c r="DU39" i="35"/>
  <c r="YT39" i="35"/>
  <c r="DP39" i="35"/>
  <c r="YW38" i="35"/>
  <c r="DS38" i="35"/>
  <c r="YR38" i="35"/>
  <c r="DN38" i="35"/>
  <c r="YV37" i="35"/>
  <c r="DR37" i="35"/>
  <c r="YY36" i="35"/>
  <c r="DU36" i="35"/>
  <c r="YT36" i="35"/>
  <c r="DP36" i="35"/>
  <c r="YX35" i="35"/>
  <c r="DT35" i="35"/>
  <c r="YR35" i="35"/>
  <c r="DN35" i="35"/>
  <c r="YV34" i="35"/>
  <c r="DR34" i="35"/>
  <c r="YZ33" i="35"/>
  <c r="DV33" i="35"/>
  <c r="YT33" i="35"/>
  <c r="DP33" i="35"/>
  <c r="YX32" i="35"/>
  <c r="DT32" i="35"/>
  <c r="YS32" i="35"/>
  <c r="DO32" i="35"/>
  <c r="YV31" i="35"/>
  <c r="DR31" i="35"/>
  <c r="YZ30" i="35"/>
  <c r="DV30" i="35"/>
  <c r="YU30" i="35"/>
  <c r="DQ30" i="35"/>
  <c r="YX29" i="35"/>
  <c r="DT29" i="35"/>
  <c r="YS29" i="35"/>
  <c r="DO29" i="35"/>
  <c r="YW28" i="35"/>
  <c r="DS28" i="35"/>
  <c r="YZ27" i="35"/>
  <c r="DV27" i="35"/>
  <c r="YU27" i="35"/>
  <c r="DQ27" i="35"/>
  <c r="YY26" i="35"/>
  <c r="DU26" i="35"/>
  <c r="YS26" i="35"/>
  <c r="DO26" i="35"/>
  <c r="YW25" i="35"/>
  <c r="DS25" i="35"/>
  <c r="YR25" i="35"/>
  <c r="DN25" i="35"/>
  <c r="YU24" i="35"/>
  <c r="DQ24" i="35"/>
  <c r="YY23" i="35"/>
  <c r="DU23" i="35"/>
  <c r="YT23" i="35"/>
  <c r="DP23" i="35"/>
  <c r="YW22" i="35"/>
  <c r="DS22" i="35"/>
  <c r="YR22" i="35"/>
  <c r="DN22" i="35"/>
  <c r="YV21" i="35"/>
  <c r="DR21" i="35"/>
  <c r="YY20" i="35"/>
  <c r="DU20" i="35"/>
  <c r="YT20" i="35"/>
  <c r="DP20" i="35"/>
  <c r="YX19" i="35"/>
  <c r="DT19" i="35"/>
  <c r="YY18" i="35"/>
  <c r="DU18" i="35"/>
  <c r="YZ17" i="35"/>
  <c r="DV17" i="35"/>
  <c r="YR17" i="35"/>
  <c r="DN17" i="35"/>
  <c r="YS16" i="35"/>
  <c r="DO16" i="35"/>
  <c r="YT15" i="35"/>
  <c r="DP15" i="35"/>
  <c r="YU14" i="35"/>
  <c r="DQ14" i="35"/>
  <c r="YV13" i="35"/>
  <c r="DR13" i="35"/>
  <c r="YW12" i="35"/>
  <c r="DS12" i="35"/>
  <c r="YX11" i="35"/>
  <c r="DT11" i="35"/>
  <c r="YY10" i="35"/>
  <c r="DU10" i="35"/>
  <c r="YZ9" i="35"/>
  <c r="DV9" i="35"/>
  <c r="YR9" i="35"/>
  <c r="DN9" i="35"/>
  <c r="YS8" i="35"/>
  <c r="DO8" i="35"/>
  <c r="YT7" i="35"/>
  <c r="DP7" i="35"/>
  <c r="YU6" i="35"/>
  <c r="DQ6" i="35"/>
  <c r="ZF5" i="35"/>
  <c r="ZN5" i="35"/>
  <c r="ZV5" i="35"/>
  <c r="EL67" i="35"/>
  <c r="ED67" i="35"/>
  <c r="EN66" i="35"/>
  <c r="EF66" i="35"/>
  <c r="DX66" i="35"/>
  <c r="EH65" i="35"/>
  <c r="DZ65" i="35"/>
  <c r="EJ64" i="35"/>
  <c r="EB64" i="35"/>
  <c r="EL63" i="35"/>
  <c r="ED63" i="35"/>
  <c r="EN62" i="35"/>
  <c r="EF62" i="35"/>
  <c r="DX62" i="35"/>
  <c r="EH61" i="35"/>
  <c r="DZ61" i="35"/>
  <c r="EJ60" i="35"/>
  <c r="EB60" i="35"/>
  <c r="EL59" i="35"/>
  <c r="ED59" i="35"/>
  <c r="EN58" i="35"/>
  <c r="EF58" i="35"/>
  <c r="EM57" i="35"/>
  <c r="DW57" i="35"/>
  <c r="DY56" i="35"/>
  <c r="EA55" i="35"/>
  <c r="EC54" i="35"/>
  <c r="EE53" i="35"/>
  <c r="EG52" i="35"/>
  <c r="EI51" i="35"/>
  <c r="EK50" i="35"/>
  <c r="EM49" i="35"/>
  <c r="DW49" i="35"/>
  <c r="DY48" i="35"/>
  <c r="EA47" i="35"/>
  <c r="EC46" i="35"/>
  <c r="EE45" i="35"/>
  <c r="EG44" i="35"/>
  <c r="ZM43" i="35"/>
  <c r="EI43" i="35"/>
  <c r="ZO42" i="35"/>
  <c r="EK42" i="35"/>
  <c r="ZQ41" i="35"/>
  <c r="EM41" i="35"/>
  <c r="ZA41" i="35"/>
  <c r="DW41" i="35"/>
  <c r="ZC40" i="35"/>
  <c r="DY40" i="35"/>
  <c r="ZE39" i="35"/>
  <c r="EA39" i="35"/>
  <c r="ZG38" i="35"/>
  <c r="EC38" i="35"/>
  <c r="ZI37" i="35"/>
  <c r="EE37" i="35"/>
  <c r="ZK36" i="35"/>
  <c r="EG36" i="35"/>
  <c r="ZM35" i="35"/>
  <c r="EI35" i="35"/>
  <c r="ZO34" i="35"/>
  <c r="EK34" i="35"/>
  <c r="ZQ33" i="35"/>
  <c r="EM33" i="35"/>
  <c r="ZA33" i="35"/>
  <c r="DW33" i="35"/>
  <c r="ZC32" i="35"/>
  <c r="DY32" i="35"/>
  <c r="ZE31" i="35"/>
  <c r="EA31" i="35"/>
  <c r="ZG30" i="35"/>
  <c r="EC30" i="35"/>
  <c r="ZI29" i="35"/>
  <c r="EE29" i="35"/>
  <c r="ZK28" i="35"/>
  <c r="EG28" i="35"/>
  <c r="ZM27" i="35"/>
  <c r="EI27" i="35"/>
  <c r="BH45" i="35"/>
  <c r="BD45" i="35"/>
  <c r="AZ45" i="35"/>
  <c r="BP44" i="35"/>
  <c r="BL44" i="35"/>
  <c r="BH44" i="35"/>
  <c r="BD44" i="35"/>
  <c r="AZ44" i="35"/>
  <c r="BP43" i="35"/>
  <c r="BL43" i="35"/>
  <c r="BH43" i="35"/>
  <c r="BD43" i="35"/>
  <c r="AZ43" i="35"/>
  <c r="BP42" i="35"/>
  <c r="BL42" i="35"/>
  <c r="BH42" i="35"/>
  <c r="BD42" i="35"/>
  <c r="AZ42" i="35"/>
  <c r="BP41" i="35"/>
  <c r="BL41" i="35"/>
  <c r="BH41" i="35"/>
  <c r="BD41" i="35"/>
  <c r="AZ41" i="35"/>
  <c r="BP40" i="35"/>
  <c r="BL40" i="35"/>
  <c r="BH40" i="35"/>
  <c r="BD40" i="35"/>
  <c r="AZ40" i="35"/>
  <c r="WT39" i="35"/>
  <c r="BP39" i="35"/>
  <c r="WP39" i="35"/>
  <c r="BL39" i="35"/>
  <c r="WL39" i="35"/>
  <c r="BH39" i="35"/>
  <c r="WH39" i="35"/>
  <c r="BD39" i="35"/>
  <c r="WD39" i="35"/>
  <c r="AZ39" i="35"/>
  <c r="WT38" i="35"/>
  <c r="BP38" i="35"/>
  <c r="WP38" i="35"/>
  <c r="BL38" i="35"/>
  <c r="WL38" i="35"/>
  <c r="BH38" i="35"/>
  <c r="WH38" i="35"/>
  <c r="BD38" i="35"/>
  <c r="WD38" i="35"/>
  <c r="AZ38" i="35"/>
  <c r="WT37" i="35"/>
  <c r="BP37" i="35"/>
  <c r="WP37" i="35"/>
  <c r="BL37" i="35"/>
  <c r="WL37" i="35"/>
  <c r="BH37" i="35"/>
  <c r="WH37" i="35"/>
  <c r="BD37" i="35"/>
  <c r="WD37" i="35"/>
  <c r="AZ37" i="35"/>
  <c r="WT36" i="35"/>
  <c r="BP36" i="35"/>
  <c r="WP36" i="35"/>
  <c r="BL36" i="35"/>
  <c r="WL36" i="35"/>
  <c r="BH36" i="35"/>
  <c r="WH36" i="35"/>
  <c r="BD36" i="35"/>
  <c r="WD36" i="35"/>
  <c r="AZ36" i="35"/>
  <c r="WT35" i="35"/>
  <c r="BP35" i="35"/>
  <c r="WP35" i="35"/>
  <c r="BL35" i="35"/>
  <c r="WL35" i="35"/>
  <c r="BH35" i="35"/>
  <c r="WH35" i="35"/>
  <c r="BD35" i="35"/>
  <c r="WD35" i="35"/>
  <c r="AZ35" i="35"/>
  <c r="WT34" i="35"/>
  <c r="BP34" i="35"/>
  <c r="WP34" i="35"/>
  <c r="BL34" i="35"/>
  <c r="WL34" i="35"/>
  <c r="BH34" i="35"/>
  <c r="WH34" i="35"/>
  <c r="BD34" i="35"/>
  <c r="WD34" i="35"/>
  <c r="AZ34" i="35"/>
  <c r="WT33" i="35"/>
  <c r="BP33" i="35"/>
  <c r="WP33" i="35"/>
  <c r="BL33" i="35"/>
  <c r="WL33" i="35"/>
  <c r="BH33" i="35"/>
  <c r="WH33" i="35"/>
  <c r="BD33" i="35"/>
  <c r="WD33" i="35"/>
  <c r="AZ33" i="35"/>
  <c r="WT32" i="35"/>
  <c r="BP32" i="35"/>
  <c r="WP32" i="35"/>
  <c r="BL32" i="35"/>
  <c r="WL32" i="35"/>
  <c r="BH32" i="35"/>
  <c r="WH32" i="35"/>
  <c r="BD32" i="35"/>
  <c r="WD32" i="35"/>
  <c r="AZ32" i="35"/>
  <c r="WT31" i="35"/>
  <c r="BP31" i="35"/>
  <c r="WP31" i="35"/>
  <c r="BL31" i="35"/>
  <c r="WL31" i="35"/>
  <c r="BH31" i="35"/>
  <c r="WH31" i="35"/>
  <c r="BD31" i="35"/>
  <c r="WD31" i="35"/>
  <c r="AZ31" i="35"/>
  <c r="WT30" i="35"/>
  <c r="BP30" i="35"/>
  <c r="WP30" i="35"/>
  <c r="BL30" i="35"/>
  <c r="WL30" i="35"/>
  <c r="BH30" i="35"/>
  <c r="WH30" i="35"/>
  <c r="BD30" i="35"/>
  <c r="WD30" i="35"/>
  <c r="AZ30" i="35"/>
  <c r="WT29" i="35"/>
  <c r="BP29" i="35"/>
  <c r="WP29" i="35"/>
  <c r="BL29" i="35"/>
  <c r="WL29" i="35"/>
  <c r="BH29" i="35"/>
  <c r="WH29" i="35"/>
  <c r="BD29" i="35"/>
  <c r="WD29" i="35"/>
  <c r="AZ29" i="35"/>
  <c r="WT28" i="35"/>
  <c r="BP28" i="35"/>
  <c r="WP28" i="35"/>
  <c r="BL28" i="35"/>
  <c r="WL28" i="35"/>
  <c r="BH28" i="35"/>
  <c r="WH28" i="35"/>
  <c r="BD28" i="35"/>
  <c r="WD28" i="35"/>
  <c r="AZ28" i="35"/>
  <c r="WT27" i="35"/>
  <c r="BP27" i="35"/>
  <c r="WP27" i="35"/>
  <c r="BL27" i="35"/>
  <c r="WL27" i="35"/>
  <c r="BH27" i="35"/>
  <c r="WH27" i="35"/>
  <c r="BD27" i="35"/>
  <c r="WD27" i="35"/>
  <c r="AZ27" i="35"/>
  <c r="WT26" i="35"/>
  <c r="BP26" i="35"/>
  <c r="WP26" i="35"/>
  <c r="BL26" i="35"/>
  <c r="WL26" i="35"/>
  <c r="BH26" i="35"/>
  <c r="WH26" i="35"/>
  <c r="BD26" i="35"/>
  <c r="WD26" i="35"/>
  <c r="AZ26" i="35"/>
  <c r="WT25" i="35"/>
  <c r="BP25" i="35"/>
  <c r="WP25" i="35"/>
  <c r="BL25" i="35"/>
  <c r="WL25" i="35"/>
  <c r="BH25" i="35"/>
  <c r="WH25" i="35"/>
  <c r="BD25" i="35"/>
  <c r="WD25" i="35"/>
  <c r="AZ25" i="35"/>
  <c r="WT24" i="35"/>
  <c r="BP24" i="35"/>
  <c r="WP24" i="35"/>
  <c r="BL24" i="35"/>
  <c r="WL24" i="35"/>
  <c r="BH24" i="35"/>
  <c r="WH24" i="35"/>
  <c r="BD24" i="35"/>
  <c r="WD24" i="35"/>
  <c r="AZ24" i="35"/>
  <c r="WT23" i="35"/>
  <c r="BP23" i="35"/>
  <c r="WP23" i="35"/>
  <c r="BL23" i="35"/>
  <c r="WL23" i="35"/>
  <c r="BH23" i="35"/>
  <c r="WH23" i="35"/>
  <c r="BD23" i="35"/>
  <c r="WD23" i="35"/>
  <c r="AZ23" i="35"/>
  <c r="WT22" i="35"/>
  <c r="BP22" i="35"/>
  <c r="WP22" i="35"/>
  <c r="BL22" i="35"/>
  <c r="WL22" i="35"/>
  <c r="BH22" i="35"/>
  <c r="WH22" i="35"/>
  <c r="BD22" i="35"/>
  <c r="WD22" i="35"/>
  <c r="AZ22" i="35"/>
  <c r="WT21" i="35"/>
  <c r="BP21" i="35"/>
  <c r="WP21" i="35"/>
  <c r="BL21" i="35"/>
  <c r="WL21" i="35"/>
  <c r="BH21" i="35"/>
  <c r="WH21" i="35"/>
  <c r="BD21" i="35"/>
  <c r="WD21" i="35"/>
  <c r="AZ21" i="35"/>
  <c r="WT20" i="35"/>
  <c r="BP20" i="35"/>
  <c r="WP20" i="35"/>
  <c r="BL20" i="35"/>
  <c r="WL20" i="35"/>
  <c r="BH20" i="35"/>
  <c r="WH20" i="35"/>
  <c r="BD20" i="35"/>
  <c r="WD20" i="35"/>
  <c r="AZ20" i="35"/>
  <c r="WT19" i="35"/>
  <c r="BP19" i="35"/>
  <c r="WP19" i="35"/>
  <c r="BL19" i="35"/>
  <c r="WL19" i="35"/>
  <c r="BH19" i="35"/>
  <c r="WH19" i="35"/>
  <c r="BD19" i="35"/>
  <c r="WD19" i="35"/>
  <c r="AZ19" i="35"/>
  <c r="WT18" i="35"/>
  <c r="BP18" i="35"/>
  <c r="WP18" i="35"/>
  <c r="BL18" i="35"/>
  <c r="WL18" i="35"/>
  <c r="BH18" i="35"/>
  <c r="WH18" i="35"/>
  <c r="BD18" i="35"/>
  <c r="WD18" i="35"/>
  <c r="AZ18" i="35"/>
  <c r="WT17" i="35"/>
  <c r="BP17" i="35"/>
  <c r="WP17" i="35"/>
  <c r="BL17" i="35"/>
  <c r="WL17" i="35"/>
  <c r="BH17" i="35"/>
  <c r="WH17" i="35"/>
  <c r="BD17" i="35"/>
  <c r="WD17" i="35"/>
  <c r="AZ17" i="35"/>
  <c r="WT16" i="35"/>
  <c r="BP16" i="35"/>
  <c r="WP16" i="35"/>
  <c r="BL16" i="35"/>
  <c r="WL16" i="35"/>
  <c r="BH16" i="35"/>
  <c r="WH16" i="35"/>
  <c r="BD16" i="35"/>
  <c r="WD16" i="35"/>
  <c r="AZ16" i="35"/>
  <c r="WT15" i="35"/>
  <c r="BP15" i="35"/>
  <c r="WP15" i="35"/>
  <c r="BL15" i="35"/>
  <c r="WL15" i="35"/>
  <c r="BH15" i="35"/>
  <c r="WH15" i="35"/>
  <c r="BD15" i="35"/>
  <c r="WD15" i="35"/>
  <c r="AZ15" i="35"/>
  <c r="WT14" i="35"/>
  <c r="BP14" i="35"/>
  <c r="WP14" i="35"/>
  <c r="WL14" i="35"/>
  <c r="BH14" i="35"/>
  <c r="WH14" i="35"/>
  <c r="BD14" i="35"/>
  <c r="WD14" i="35"/>
  <c r="AZ14" i="35"/>
  <c r="WT13" i="35"/>
  <c r="BP13" i="35"/>
  <c r="WP13" i="35"/>
  <c r="BL13" i="35"/>
  <c r="WL13" i="35"/>
  <c r="BH13" i="35"/>
  <c r="WH13" i="35"/>
  <c r="BD13" i="35"/>
  <c r="WD13" i="35"/>
  <c r="AZ13" i="35"/>
  <c r="WT12" i="35"/>
  <c r="BP12" i="35"/>
  <c r="WP12" i="35"/>
  <c r="BL12" i="35"/>
  <c r="WL12" i="35"/>
  <c r="BH12" i="35"/>
  <c r="WH12" i="35"/>
  <c r="BD12" i="35"/>
  <c r="WD12" i="35"/>
  <c r="AZ12" i="35"/>
  <c r="WT11" i="35"/>
  <c r="BP11" i="35"/>
  <c r="WP11" i="35"/>
  <c r="BL11" i="35"/>
  <c r="WL11" i="35"/>
  <c r="BH11" i="35"/>
  <c r="WH11" i="35"/>
  <c r="BD11" i="35"/>
  <c r="WD11" i="35"/>
  <c r="AZ11" i="35"/>
  <c r="WT10" i="35"/>
  <c r="BP10" i="35"/>
  <c r="WP10" i="35"/>
  <c r="BL10" i="35"/>
  <c r="WL10" i="35"/>
  <c r="BH10" i="35"/>
  <c r="WH10" i="35"/>
  <c r="BD10" i="35"/>
  <c r="WD10" i="35"/>
  <c r="AZ10" i="35"/>
  <c r="WT9" i="35"/>
  <c r="BP9" i="35"/>
  <c r="WP9" i="35"/>
  <c r="BL9" i="35"/>
  <c r="WL9" i="35"/>
  <c r="BH9" i="35"/>
  <c r="WH9" i="35"/>
  <c r="BD9" i="35"/>
  <c r="WH5" i="35"/>
  <c r="BD5" i="35"/>
  <c r="WH6" i="35"/>
  <c r="BD6" i="35"/>
  <c r="WH7" i="35"/>
  <c r="BD7" i="35"/>
  <c r="WH8" i="35"/>
  <c r="BD8" i="35"/>
  <c r="BD77" i="35"/>
  <c r="WD9" i="35"/>
  <c r="AZ9" i="35"/>
  <c r="WT8" i="35"/>
  <c r="BP8" i="35"/>
  <c r="WP8" i="35"/>
  <c r="BL8" i="35"/>
  <c r="WL8" i="35"/>
  <c r="BH8" i="35"/>
  <c r="WD8" i="35"/>
  <c r="WT7" i="35"/>
  <c r="BP7" i="35"/>
  <c r="WP7" i="35"/>
  <c r="BL7" i="35"/>
  <c r="WL7" i="35"/>
  <c r="BH7" i="35"/>
  <c r="WD7" i="35"/>
  <c r="AZ7" i="35"/>
  <c r="WT6" i="35"/>
  <c r="BP6" i="35"/>
  <c r="WP6" i="35"/>
  <c r="BL6" i="35"/>
  <c r="WL6" i="35"/>
  <c r="BH6" i="35"/>
  <c r="WD6" i="35"/>
  <c r="AZ6" i="35"/>
  <c r="BV52" i="35"/>
  <c r="BR52" i="35"/>
  <c r="BT51" i="35"/>
  <c r="BV50" i="35"/>
  <c r="BR50" i="35"/>
  <c r="BT49" i="35"/>
  <c r="BV48" i="35"/>
  <c r="BR48" i="35"/>
  <c r="BT47" i="35"/>
  <c r="BV46" i="35"/>
  <c r="BR46" i="35"/>
  <c r="BT45" i="35"/>
  <c r="BV44" i="35"/>
  <c r="BR44" i="35"/>
  <c r="BT43" i="35"/>
  <c r="BV42" i="35"/>
  <c r="BR42" i="35"/>
  <c r="BT41" i="35"/>
  <c r="BV40" i="35"/>
  <c r="BR40" i="35"/>
  <c r="WX39" i="35"/>
  <c r="BT39" i="35"/>
  <c r="WZ38" i="35"/>
  <c r="BV38" i="35"/>
  <c r="WV38" i="35"/>
  <c r="BR38" i="35"/>
  <c r="WX37" i="35"/>
  <c r="BT37" i="35"/>
  <c r="WZ36" i="35"/>
  <c r="BV36" i="35"/>
  <c r="WV36" i="35"/>
  <c r="BR36" i="35"/>
  <c r="WX35" i="35"/>
  <c r="BT35" i="35"/>
  <c r="WZ34" i="35"/>
  <c r="BV34" i="35"/>
  <c r="WV34" i="35"/>
  <c r="BR34" i="35"/>
  <c r="WX33" i="35"/>
  <c r="BT33" i="35"/>
  <c r="WZ32" i="35"/>
  <c r="BV32" i="35"/>
  <c r="WV32" i="35"/>
  <c r="BR32" i="35"/>
  <c r="WX31" i="35"/>
  <c r="BT31" i="35"/>
  <c r="WZ30" i="35"/>
  <c r="BV30" i="35"/>
  <c r="WV30" i="35"/>
  <c r="BR30" i="35"/>
  <c r="WX29" i="35"/>
  <c r="BT29" i="35"/>
  <c r="WZ28" i="35"/>
  <c r="BV28" i="35"/>
  <c r="WV28" i="35"/>
  <c r="BR28" i="35"/>
  <c r="WX27" i="35"/>
  <c r="BT27" i="35"/>
  <c r="WZ26" i="35"/>
  <c r="BV26" i="35"/>
  <c r="WV26" i="35"/>
  <c r="BR26" i="35"/>
  <c r="WX25" i="35"/>
  <c r="BT25" i="35"/>
  <c r="WZ24" i="35"/>
  <c r="BV24" i="35"/>
  <c r="WV24" i="35"/>
  <c r="BR24" i="35"/>
  <c r="WX23" i="35"/>
  <c r="BT23" i="35"/>
  <c r="WZ22" i="35"/>
  <c r="BV22" i="35"/>
  <c r="WV22" i="35"/>
  <c r="BR22" i="35"/>
  <c r="WX21" i="35"/>
  <c r="BT21" i="35"/>
  <c r="WZ20" i="35"/>
  <c r="BV20" i="35"/>
  <c r="WV20" i="35"/>
  <c r="BR20" i="35"/>
  <c r="WX19" i="35"/>
  <c r="BT19" i="35"/>
  <c r="WZ18" i="35"/>
  <c r="BV18" i="35"/>
  <c r="WV18" i="35"/>
  <c r="BR18" i="35"/>
  <c r="WX17" i="35"/>
  <c r="BT17" i="35"/>
  <c r="WZ16" i="35"/>
  <c r="BV16" i="35"/>
  <c r="WV16" i="35"/>
  <c r="BR16" i="35"/>
  <c r="WX15" i="35"/>
  <c r="BT15" i="35"/>
  <c r="WZ14" i="35"/>
  <c r="BV14" i="35"/>
  <c r="WV14" i="35"/>
  <c r="BR14" i="35"/>
  <c r="WX13" i="35"/>
  <c r="BT13" i="35"/>
  <c r="WZ12" i="35"/>
  <c r="BV12" i="35"/>
  <c r="WV12" i="35"/>
  <c r="BR12" i="35"/>
  <c r="WX11" i="35"/>
  <c r="BT11" i="35"/>
  <c r="WZ10" i="35"/>
  <c r="BV10" i="35"/>
  <c r="WV10" i="35"/>
  <c r="BR10" i="35"/>
  <c r="WX9" i="35"/>
  <c r="BT9" i="35"/>
  <c r="WZ8" i="35"/>
  <c r="BV8" i="35"/>
  <c r="WV8" i="35"/>
  <c r="BR8" i="35"/>
  <c r="WX7" i="35"/>
  <c r="BT7" i="35"/>
  <c r="WZ6" i="35"/>
  <c r="BV6" i="35"/>
  <c r="WV6" i="35"/>
  <c r="BR6" i="35"/>
  <c r="XC5" i="35"/>
  <c r="XG5" i="35"/>
  <c r="XK5" i="35"/>
  <c r="XO5" i="35"/>
  <c r="XS5" i="35"/>
  <c r="XW5" i="35"/>
  <c r="YA5" i="35"/>
  <c r="CI57" i="35"/>
  <c r="CE57" i="35"/>
  <c r="CA57" i="35"/>
  <c r="BW57" i="35"/>
  <c r="CI56" i="35"/>
  <c r="CE56" i="35"/>
  <c r="CA56" i="35"/>
  <c r="BW56" i="35"/>
  <c r="CI55" i="35"/>
  <c r="CE55" i="35"/>
  <c r="CA55" i="35"/>
  <c r="BW55" i="35"/>
  <c r="CI54" i="35"/>
  <c r="CE54" i="35"/>
  <c r="CA54" i="35"/>
  <c r="BW54" i="35"/>
  <c r="CI53" i="35"/>
  <c r="CE53" i="35"/>
  <c r="CA53" i="35"/>
  <c r="BW53" i="35"/>
  <c r="CI52" i="35"/>
  <c r="CE52" i="35"/>
  <c r="CA52" i="35"/>
  <c r="BW52" i="35"/>
  <c r="CI51" i="35"/>
  <c r="CE51" i="35"/>
  <c r="CA51" i="35"/>
  <c r="BW51" i="35"/>
  <c r="CI50" i="35"/>
  <c r="CE50" i="35"/>
  <c r="CA50" i="35"/>
  <c r="BW50" i="35"/>
  <c r="CI49" i="35"/>
  <c r="CE49" i="35"/>
  <c r="CA49" i="35"/>
  <c r="BW49" i="35"/>
  <c r="CI48" i="35"/>
  <c r="CE48" i="35"/>
  <c r="CA48" i="35"/>
  <c r="BW48" i="35"/>
  <c r="CI47" i="35"/>
  <c r="CE47" i="35"/>
  <c r="CA47" i="35"/>
  <c r="BW47" i="35"/>
  <c r="CI46" i="35"/>
  <c r="CE46" i="35"/>
  <c r="CA46" i="35"/>
  <c r="BW46" i="35"/>
  <c r="CI45" i="35"/>
  <c r="CE45" i="35"/>
  <c r="CA45" i="35"/>
  <c r="BW45" i="35"/>
  <c r="CI44" i="35"/>
  <c r="CE44" i="35"/>
  <c r="CA44" i="35"/>
  <c r="BW44" i="35"/>
  <c r="CI43" i="35"/>
  <c r="CE43" i="35"/>
  <c r="CA43" i="35"/>
  <c r="BW43" i="35"/>
  <c r="CI42" i="35"/>
  <c r="CE42" i="35"/>
  <c r="CA42" i="35"/>
  <c r="BW42" i="35"/>
  <c r="CI41" i="35"/>
  <c r="CE41" i="35"/>
  <c r="CA41" i="35"/>
  <c r="BW41" i="35"/>
  <c r="CI40" i="35"/>
  <c r="CE40" i="35"/>
  <c r="CA40" i="35"/>
  <c r="BW40" i="35"/>
  <c r="XM39" i="35"/>
  <c r="CI39" i="35"/>
  <c r="XI39" i="35"/>
  <c r="CE39" i="35"/>
  <c r="XE39" i="35"/>
  <c r="CA39" i="35"/>
  <c r="XA39" i="35"/>
  <c r="BW39" i="35"/>
  <c r="XM38" i="35"/>
  <c r="CI38" i="35"/>
  <c r="XI38" i="35"/>
  <c r="CE38" i="35"/>
  <c r="XE38" i="35"/>
  <c r="CA38" i="35"/>
  <c r="XA38" i="35"/>
  <c r="BW38" i="35"/>
  <c r="XM37" i="35"/>
  <c r="CI37" i="35"/>
  <c r="XI37" i="35"/>
  <c r="CE37" i="35"/>
  <c r="XE37" i="35"/>
  <c r="CA37" i="35"/>
  <c r="XA37" i="35"/>
  <c r="BW37" i="35"/>
  <c r="XM36" i="35"/>
  <c r="CI36" i="35"/>
  <c r="XI36" i="35"/>
  <c r="CE36" i="35"/>
  <c r="XE36" i="35"/>
  <c r="CA36" i="35"/>
  <c r="XA36" i="35"/>
  <c r="BW36" i="35"/>
  <c r="XM35" i="35"/>
  <c r="CI35" i="35"/>
  <c r="XI35" i="35"/>
  <c r="CE35" i="35"/>
  <c r="XE35" i="35"/>
  <c r="CA35" i="35"/>
  <c r="XA35" i="35"/>
  <c r="BW35" i="35"/>
  <c r="XM34" i="35"/>
  <c r="CI34" i="35"/>
  <c r="XI34" i="35"/>
  <c r="CE34" i="35"/>
  <c r="XE34" i="35"/>
  <c r="CA34" i="35"/>
  <c r="XA34" i="35"/>
  <c r="BW34" i="35"/>
  <c r="XM33" i="35"/>
  <c r="CI33" i="35"/>
  <c r="XI33" i="35"/>
  <c r="CE33" i="35"/>
  <c r="XE33" i="35"/>
  <c r="CA33" i="35"/>
  <c r="XA33" i="35"/>
  <c r="BW33" i="35"/>
  <c r="XM32" i="35"/>
  <c r="CI32" i="35"/>
  <c r="XI32" i="35"/>
  <c r="CE32" i="35"/>
  <c r="XE32" i="35"/>
  <c r="CA32" i="35"/>
  <c r="XA32" i="35"/>
  <c r="BW32" i="35"/>
  <c r="XM31" i="35"/>
  <c r="CI31" i="35"/>
  <c r="XI31" i="35"/>
  <c r="CE31" i="35"/>
  <c r="XE31" i="35"/>
  <c r="CA31" i="35"/>
  <c r="XA31" i="35"/>
  <c r="BW31" i="35"/>
  <c r="XM30" i="35"/>
  <c r="CI30" i="35"/>
  <c r="XI30" i="35"/>
  <c r="CE30" i="35"/>
  <c r="XE30" i="35"/>
  <c r="CA30" i="35"/>
  <c r="XA30" i="35"/>
  <c r="BW30" i="35"/>
  <c r="XM29" i="35"/>
  <c r="CI29" i="35"/>
  <c r="XI29" i="35"/>
  <c r="CE29" i="35"/>
  <c r="XE29" i="35"/>
  <c r="CA29" i="35"/>
  <c r="XA29" i="35"/>
  <c r="BW29" i="35"/>
  <c r="XM28" i="35"/>
  <c r="CI28" i="35"/>
  <c r="XI28" i="35"/>
  <c r="CE28" i="35"/>
  <c r="XE28" i="35"/>
  <c r="CA28" i="35"/>
  <c r="XA28" i="35"/>
  <c r="BW28" i="35"/>
  <c r="XM27" i="35"/>
  <c r="CI27" i="35"/>
  <c r="XI27" i="35"/>
  <c r="CE27" i="35"/>
  <c r="XE27" i="35"/>
  <c r="CA27" i="35"/>
  <c r="XA27" i="35"/>
  <c r="BW27" i="35"/>
  <c r="XM26" i="35"/>
  <c r="CI26" i="35"/>
  <c r="XI26" i="35"/>
  <c r="CE26" i="35"/>
  <c r="XE26" i="35"/>
  <c r="CA26" i="35"/>
  <c r="XA26" i="35"/>
  <c r="BW26" i="35"/>
  <c r="XM25" i="35"/>
  <c r="CI25" i="35"/>
  <c r="XI25" i="35"/>
  <c r="CE25" i="35"/>
  <c r="XE25" i="35"/>
  <c r="CA25" i="35"/>
  <c r="XA25" i="35"/>
  <c r="BW25" i="35"/>
  <c r="XM24" i="35"/>
  <c r="CI24" i="35"/>
  <c r="XI24" i="35"/>
  <c r="CE24" i="35"/>
  <c r="XE24" i="35"/>
  <c r="CA24" i="35"/>
  <c r="XA24" i="35"/>
  <c r="BW24" i="35"/>
  <c r="XM23" i="35"/>
  <c r="CI23" i="35"/>
  <c r="XI23" i="35"/>
  <c r="CE23" i="35"/>
  <c r="XE23" i="35"/>
  <c r="CA23" i="35"/>
  <c r="XA23" i="35"/>
  <c r="BW23" i="35"/>
  <c r="XM22" i="35"/>
  <c r="CI22" i="35"/>
  <c r="XI22" i="35"/>
  <c r="CE22" i="35"/>
  <c r="XE22" i="35"/>
  <c r="CA22" i="35"/>
  <c r="XA22" i="35"/>
  <c r="BW22" i="35"/>
  <c r="XM21" i="35"/>
  <c r="CI21" i="35"/>
  <c r="XI21" i="35"/>
  <c r="CE21" i="35"/>
  <c r="XE21" i="35"/>
  <c r="CA21" i="35"/>
  <c r="XA21" i="35"/>
  <c r="BW21" i="35"/>
  <c r="XM20" i="35"/>
  <c r="CI20" i="35"/>
  <c r="XI20" i="35"/>
  <c r="CE20" i="35"/>
  <c r="XE20" i="35"/>
  <c r="CA20" i="35"/>
  <c r="XA20" i="35"/>
  <c r="BW20" i="35"/>
  <c r="XM19" i="35"/>
  <c r="CI19" i="35"/>
  <c r="XI19" i="35"/>
  <c r="CE19" i="35"/>
  <c r="XE19" i="35"/>
  <c r="CA19" i="35"/>
  <c r="XA19" i="35"/>
  <c r="BW19" i="35"/>
  <c r="XM18" i="35"/>
  <c r="CI18" i="35"/>
  <c r="XI18" i="35"/>
  <c r="CE18" i="35"/>
  <c r="XE18" i="35"/>
  <c r="CA18" i="35"/>
  <c r="XA18" i="35"/>
  <c r="BW18" i="35"/>
  <c r="XM17" i="35"/>
  <c r="CI17" i="35"/>
  <c r="XI17" i="35"/>
  <c r="CE17" i="35"/>
  <c r="XE17" i="35"/>
  <c r="CA17" i="35"/>
  <c r="XA17" i="35"/>
  <c r="BW17" i="35"/>
  <c r="XM16" i="35"/>
  <c r="CI16" i="35"/>
  <c r="XI16" i="35"/>
  <c r="CE16" i="35"/>
  <c r="XE16" i="35"/>
  <c r="CA16" i="35"/>
  <c r="XA16" i="35"/>
  <c r="BW16" i="35"/>
  <c r="XM15" i="35"/>
  <c r="CI15" i="35"/>
  <c r="XI15" i="35"/>
  <c r="CE15" i="35"/>
  <c r="XE15" i="35"/>
  <c r="CA15" i="35"/>
  <c r="XA15" i="35"/>
  <c r="BW15" i="35"/>
  <c r="XM14" i="35"/>
  <c r="CI14" i="35"/>
  <c r="XI14" i="35"/>
  <c r="CE14" i="35"/>
  <c r="XE14" i="35"/>
  <c r="CA14" i="35"/>
  <c r="XA14" i="35"/>
  <c r="BW14" i="35"/>
  <c r="XM13" i="35"/>
  <c r="CI13" i="35"/>
  <c r="XI13" i="35"/>
  <c r="CE13" i="35"/>
  <c r="XE13" i="35"/>
  <c r="CA13" i="35"/>
  <c r="XA13" i="35"/>
  <c r="BW13" i="35"/>
  <c r="XM12" i="35"/>
  <c r="CI12" i="35"/>
  <c r="XI12" i="35"/>
  <c r="XE12" i="35"/>
  <c r="CA12" i="35"/>
  <c r="XA12" i="35"/>
  <c r="BW12" i="35"/>
  <c r="XM11" i="35"/>
  <c r="CI11" i="35"/>
  <c r="XI11" i="35"/>
  <c r="CE11" i="35"/>
  <c r="XE11" i="35"/>
  <c r="CA11" i="35"/>
  <c r="XA11" i="35"/>
  <c r="BW11" i="35"/>
  <c r="XM10" i="35"/>
  <c r="CI10" i="35"/>
  <c r="XI10" i="35"/>
  <c r="CE10" i="35"/>
  <c r="XE10" i="35"/>
  <c r="CA10" i="35"/>
  <c r="XA10" i="35"/>
  <c r="BW10" i="35"/>
  <c r="XM9" i="35"/>
  <c r="CI9" i="35"/>
  <c r="XI9" i="35"/>
  <c r="CE9" i="35"/>
  <c r="XE9" i="35"/>
  <c r="CA9" i="35"/>
  <c r="XA9" i="35"/>
  <c r="BW9" i="35"/>
  <c r="XM8" i="35"/>
  <c r="CI8" i="35"/>
  <c r="XI8" i="35"/>
  <c r="CE8" i="35"/>
  <c r="XE8" i="35"/>
  <c r="CA8" i="35"/>
  <c r="XA8" i="35"/>
  <c r="BW8" i="35"/>
  <c r="XM7" i="35"/>
  <c r="CI7" i="35"/>
  <c r="XI7" i="35"/>
  <c r="CE7" i="35"/>
  <c r="XE7" i="35"/>
  <c r="CA7" i="35"/>
  <c r="XA7" i="35"/>
  <c r="BW7" i="35"/>
  <c r="XM6" i="35"/>
  <c r="CI6" i="35"/>
  <c r="XM5" i="35"/>
  <c r="CI5" i="35"/>
  <c r="CI77" i="35"/>
  <c r="CI78" i="35"/>
  <c r="XI6" i="35"/>
  <c r="CE6" i="35"/>
  <c r="XE6" i="35"/>
  <c r="CA6" i="35"/>
  <c r="XA6" i="35"/>
  <c r="BW6" i="35"/>
  <c r="CS57" i="35"/>
  <c r="CO57" i="35"/>
  <c r="CU56" i="35"/>
  <c r="CQ56" i="35"/>
  <c r="CM56" i="35"/>
  <c r="CS55" i="35"/>
  <c r="CO55" i="35"/>
  <c r="CU54" i="35"/>
  <c r="CQ54" i="35"/>
  <c r="CM54" i="35"/>
  <c r="CS53" i="35"/>
  <c r="CO53" i="35"/>
  <c r="CU52" i="35"/>
  <c r="CQ52" i="35"/>
  <c r="CM52" i="35"/>
  <c r="CS51" i="35"/>
  <c r="CO51" i="35"/>
  <c r="CU50" i="35"/>
  <c r="CQ50" i="35"/>
  <c r="CM50" i="35"/>
  <c r="CS49" i="35"/>
  <c r="CO49" i="35"/>
  <c r="CU48" i="35"/>
  <c r="CQ48" i="35"/>
  <c r="CM48" i="35"/>
  <c r="CS47" i="35"/>
  <c r="CO47" i="35"/>
  <c r="CU46" i="35"/>
  <c r="CQ46" i="35"/>
  <c r="CM46" i="35"/>
  <c r="CS45" i="35"/>
  <c r="CO45" i="35"/>
  <c r="CU44" i="35"/>
  <c r="CQ44" i="35"/>
  <c r="CM44" i="35"/>
  <c r="CS43" i="35"/>
  <c r="CO43" i="35"/>
  <c r="CU42" i="35"/>
  <c r="CQ42" i="35"/>
  <c r="CM42" i="35"/>
  <c r="CS41" i="35"/>
  <c r="CO41" i="35"/>
  <c r="CU40" i="35"/>
  <c r="XU40" i="35"/>
  <c r="CQ40" i="35"/>
  <c r="CM40" i="35"/>
  <c r="XW39" i="35"/>
  <c r="CS39" i="35"/>
  <c r="XS39" i="35"/>
  <c r="CO39" i="35"/>
  <c r="XY38" i="35"/>
  <c r="CU38" i="35"/>
  <c r="XU38" i="35"/>
  <c r="CQ38" i="35"/>
  <c r="XQ38" i="35"/>
  <c r="CM38" i="35"/>
  <c r="XW37" i="35"/>
  <c r="CS37" i="35"/>
  <c r="XS37" i="35"/>
  <c r="CO37" i="35"/>
  <c r="XY36" i="35"/>
  <c r="CU36" i="35"/>
  <c r="XU36" i="35"/>
  <c r="CQ36" i="35"/>
  <c r="XQ36" i="35"/>
  <c r="CM36" i="35"/>
  <c r="XW35" i="35"/>
  <c r="CS35" i="35"/>
  <c r="XS35" i="35"/>
  <c r="CO35" i="35"/>
  <c r="XY34" i="35"/>
  <c r="CU34" i="35"/>
  <c r="XU34" i="35"/>
  <c r="CQ34" i="35"/>
  <c r="XQ34" i="35"/>
  <c r="CM34" i="35"/>
  <c r="XW33" i="35"/>
  <c r="CS33" i="35"/>
  <c r="XS33" i="35"/>
  <c r="CO33" i="35"/>
  <c r="XY32" i="35"/>
  <c r="CU32" i="35"/>
  <c r="XU32" i="35"/>
  <c r="CQ32" i="35"/>
  <c r="XQ32" i="35"/>
  <c r="CM32" i="35"/>
  <c r="XW31" i="35"/>
  <c r="CS31" i="35"/>
  <c r="XS31" i="35"/>
  <c r="CO31" i="35"/>
  <c r="XY30" i="35"/>
  <c r="CU30" i="35"/>
  <c r="XU30" i="35"/>
  <c r="CQ30" i="35"/>
  <c r="XQ30" i="35"/>
  <c r="CM30" i="35"/>
  <c r="XW29" i="35"/>
  <c r="CS29" i="35"/>
  <c r="XS29" i="35"/>
  <c r="CO29" i="35"/>
  <c r="XY28" i="35"/>
  <c r="CU28" i="35"/>
  <c r="XU28" i="35"/>
  <c r="CQ28" i="35"/>
  <c r="XQ28" i="35"/>
  <c r="CM28" i="35"/>
  <c r="XW27" i="35"/>
  <c r="CS27" i="35"/>
  <c r="XS27" i="35"/>
  <c r="CO27" i="35"/>
  <c r="XY26" i="35"/>
  <c r="CU26" i="35"/>
  <c r="XU26" i="35"/>
  <c r="CQ26" i="35"/>
  <c r="XQ26" i="35"/>
  <c r="CM26" i="35"/>
  <c r="XW25" i="35"/>
  <c r="CS25" i="35"/>
  <c r="XS25" i="35"/>
  <c r="CO25" i="35"/>
  <c r="XY24" i="35"/>
  <c r="CU24" i="35"/>
  <c r="XU24" i="35"/>
  <c r="CQ24" i="35"/>
  <c r="XQ24" i="35"/>
  <c r="CM24" i="35"/>
  <c r="XW23" i="35"/>
  <c r="CS23" i="35"/>
  <c r="XS23" i="35"/>
  <c r="CO23" i="35"/>
  <c r="XY22" i="35"/>
  <c r="CU22" i="35"/>
  <c r="XU22" i="35"/>
  <c r="CQ22" i="35"/>
  <c r="XQ22" i="35"/>
  <c r="CM22" i="35"/>
  <c r="XW21" i="35"/>
  <c r="CS21" i="35"/>
  <c r="XS21" i="35"/>
  <c r="CO21" i="35"/>
  <c r="XY20" i="35"/>
  <c r="CU20" i="35"/>
  <c r="XU20" i="35"/>
  <c r="CQ20" i="35"/>
  <c r="XQ20" i="35"/>
  <c r="CM20" i="35"/>
  <c r="XW19" i="35"/>
  <c r="CS19" i="35"/>
  <c r="XS19" i="35"/>
  <c r="CO19" i="35"/>
  <c r="XY18" i="35"/>
  <c r="CU18" i="35"/>
  <c r="XU18" i="35"/>
  <c r="CQ18" i="35"/>
  <c r="XQ18" i="35"/>
  <c r="CM18" i="35"/>
  <c r="XW17" i="35"/>
  <c r="CS17" i="35"/>
  <c r="XS17" i="35"/>
  <c r="CO17" i="35"/>
  <c r="XY16" i="35"/>
  <c r="CU16" i="35"/>
  <c r="XU16" i="35"/>
  <c r="CQ16" i="35"/>
  <c r="XQ16" i="35"/>
  <c r="CM16" i="35"/>
  <c r="XW15" i="35"/>
  <c r="CS15" i="35"/>
  <c r="XS15" i="35"/>
  <c r="CO15" i="35"/>
  <c r="XY14" i="35"/>
  <c r="CU14" i="35"/>
  <c r="XU14" i="35"/>
  <c r="CQ14" i="35"/>
  <c r="XQ14" i="35"/>
  <c r="CM14" i="35"/>
  <c r="XW13" i="35"/>
  <c r="CS13" i="35"/>
  <c r="XS13" i="35"/>
  <c r="CO13" i="35"/>
  <c r="XY12" i="35"/>
  <c r="CU12" i="35"/>
  <c r="XU12" i="35"/>
  <c r="CQ12" i="35"/>
  <c r="XQ12" i="35"/>
  <c r="CM12" i="35"/>
  <c r="XW11" i="35"/>
  <c r="CS11" i="35"/>
  <c r="XS11" i="35"/>
  <c r="CO11" i="35"/>
  <c r="XY10" i="35"/>
  <c r="CU10" i="35"/>
  <c r="XU10" i="35"/>
  <c r="CQ10" i="35"/>
  <c r="XQ10" i="35"/>
  <c r="CM10" i="35"/>
  <c r="XW9" i="35"/>
  <c r="CS9" i="35"/>
  <c r="XS9" i="35"/>
  <c r="CO9" i="35"/>
  <c r="XY8" i="35"/>
  <c r="CU8" i="35"/>
  <c r="XU8" i="35"/>
  <c r="CQ8" i="35"/>
  <c r="XQ8" i="35"/>
  <c r="CM8" i="35"/>
  <c r="XW7" i="35"/>
  <c r="CS7" i="35"/>
  <c r="XS7" i="35"/>
  <c r="CO7" i="35"/>
  <c r="XY6" i="35"/>
  <c r="CU6" i="35"/>
  <c r="XU6" i="35"/>
  <c r="CQ6" i="35"/>
  <c r="XQ6" i="35"/>
  <c r="CM6" i="35"/>
  <c r="YE5" i="35"/>
  <c r="YI5" i="35"/>
  <c r="YM5" i="35"/>
  <c r="YQ5" i="35"/>
  <c r="YU5" i="35"/>
  <c r="YY5" i="35"/>
  <c r="DL67" i="35"/>
  <c r="DH67" i="35"/>
  <c r="DD67" i="35"/>
  <c r="CZ67" i="35"/>
  <c r="DM66" i="35"/>
  <c r="DI66" i="35"/>
  <c r="DE66" i="35"/>
  <c r="DA66" i="35"/>
  <c r="CW66" i="35"/>
  <c r="DJ65" i="35"/>
  <c r="DF65" i="35"/>
  <c r="DB65" i="35"/>
  <c r="CX65" i="35"/>
  <c r="DK64" i="35"/>
  <c r="DG64" i="35"/>
  <c r="DC64" i="35"/>
  <c r="CY64" i="35"/>
  <c r="DL63" i="35"/>
  <c r="DH63" i="35"/>
  <c r="DD63" i="35"/>
  <c r="CZ63" i="35"/>
  <c r="DM62" i="35"/>
  <c r="DI62" i="35"/>
  <c r="DE62" i="35"/>
  <c r="DA62" i="35"/>
  <c r="CW62" i="35"/>
  <c r="DJ61" i="35"/>
  <c r="DF61" i="35"/>
  <c r="DB61" i="35"/>
  <c r="CX61" i="35"/>
  <c r="DK60" i="35"/>
  <c r="DG60" i="35"/>
  <c r="DC60" i="35"/>
  <c r="CY60" i="35"/>
  <c r="DL59" i="35"/>
  <c r="DH59" i="35"/>
  <c r="DD59" i="35"/>
  <c r="CZ59" i="35"/>
  <c r="DM58" i="35"/>
  <c r="DI58" i="35"/>
  <c r="DE58" i="35"/>
  <c r="DA58" i="35"/>
  <c r="CW58" i="35"/>
  <c r="DJ57" i="35"/>
  <c r="DF57" i="35"/>
  <c r="DB57" i="35"/>
  <c r="CX57" i="35"/>
  <c r="DK56" i="35"/>
  <c r="DG56" i="35"/>
  <c r="DC56" i="35"/>
  <c r="CY56" i="35"/>
  <c r="DL55" i="35"/>
  <c r="DH55" i="35"/>
  <c r="DD55" i="35"/>
  <c r="CZ55" i="35"/>
  <c r="DM54" i="35"/>
  <c r="DI54" i="35"/>
  <c r="DE54" i="35"/>
  <c r="DA54" i="35"/>
  <c r="CW54" i="35"/>
  <c r="DJ53" i="35"/>
  <c r="DF53" i="35"/>
  <c r="DB53" i="35"/>
  <c r="CX53" i="35"/>
  <c r="DK52" i="35"/>
  <c r="DG52" i="35"/>
  <c r="DC52" i="35"/>
  <c r="CY52" i="35"/>
  <c r="DL51" i="35"/>
  <c r="DH51" i="35"/>
  <c r="DD51" i="35"/>
  <c r="CZ51" i="35"/>
  <c r="DM50" i="35"/>
  <c r="DI50" i="35"/>
  <c r="DE50" i="35"/>
  <c r="DA50" i="35"/>
  <c r="CW50" i="35"/>
  <c r="DJ49" i="35"/>
  <c r="DF49" i="35"/>
  <c r="DB49" i="35"/>
  <c r="CX49" i="35"/>
  <c r="DK48" i="35"/>
  <c r="DG48" i="35"/>
  <c r="DC48" i="35"/>
  <c r="CY48" i="35"/>
  <c r="DL47" i="35"/>
  <c r="DH47" i="35"/>
  <c r="DD47" i="35"/>
  <c r="CZ47" i="35"/>
  <c r="DM46" i="35"/>
  <c r="DI46" i="35"/>
  <c r="DE46" i="35"/>
  <c r="DA46" i="35"/>
  <c r="CW46" i="35"/>
  <c r="DJ45" i="35"/>
  <c r="DF45" i="35"/>
  <c r="DB45" i="35"/>
  <c r="CX45" i="35"/>
  <c r="DK44" i="35"/>
  <c r="DG44" i="35"/>
  <c r="DC44" i="35"/>
  <c r="CY44" i="35"/>
  <c r="YP43" i="35"/>
  <c r="DL43" i="35"/>
  <c r="YL43" i="35"/>
  <c r="DH43" i="35"/>
  <c r="DD43" i="35"/>
  <c r="CZ43" i="35"/>
  <c r="YQ42" i="35"/>
  <c r="DM42" i="35"/>
  <c r="YM42" i="35"/>
  <c r="DI42" i="35"/>
  <c r="YI42" i="35"/>
  <c r="DE42" i="35"/>
  <c r="YE42" i="35"/>
  <c r="DA42" i="35"/>
  <c r="YA42" i="35"/>
  <c r="CW42" i="35"/>
  <c r="YN41" i="35"/>
  <c r="DJ41" i="35"/>
  <c r="YJ41" i="35"/>
  <c r="DF41" i="35"/>
  <c r="DB41" i="35"/>
  <c r="YB41" i="35"/>
  <c r="CX41" i="35"/>
  <c r="YO40" i="35"/>
  <c r="DK40" i="35"/>
  <c r="YK40" i="35"/>
  <c r="DG40" i="35"/>
  <c r="YG40" i="35"/>
  <c r="DC40" i="35"/>
  <c r="YC40" i="35"/>
  <c r="CY40" i="35"/>
  <c r="YP39" i="35"/>
  <c r="DL39" i="35"/>
  <c r="YL39" i="35"/>
  <c r="DH39" i="35"/>
  <c r="DD39" i="35"/>
  <c r="YD39" i="35"/>
  <c r="CZ39" i="35"/>
  <c r="YQ38" i="35"/>
  <c r="DM38" i="35"/>
  <c r="YM38" i="35"/>
  <c r="DI38" i="35"/>
  <c r="YI38" i="35"/>
  <c r="DE38" i="35"/>
  <c r="YE38" i="35"/>
  <c r="DA38" i="35"/>
  <c r="YA38" i="35"/>
  <c r="CW38" i="35"/>
  <c r="YN37" i="35"/>
  <c r="DJ37" i="35"/>
  <c r="YJ37" i="35"/>
  <c r="DF37" i="35"/>
  <c r="YF37" i="35"/>
  <c r="DB37" i="35"/>
  <c r="YB37" i="35"/>
  <c r="CX37" i="35"/>
  <c r="YO36" i="35"/>
  <c r="DK36" i="35"/>
  <c r="YK36" i="35"/>
  <c r="DG36" i="35"/>
  <c r="YG36" i="35"/>
  <c r="DC36" i="35"/>
  <c r="YC36" i="35"/>
  <c r="CY36" i="35"/>
  <c r="YP35" i="35"/>
  <c r="DL35" i="35"/>
  <c r="YL35" i="35"/>
  <c r="DH35" i="35"/>
  <c r="DD35" i="35"/>
  <c r="YD35" i="35"/>
  <c r="CZ35" i="35"/>
  <c r="YQ34" i="35"/>
  <c r="DM34" i="35"/>
  <c r="YM34" i="35"/>
  <c r="DI34" i="35"/>
  <c r="YI34" i="35"/>
  <c r="DE34" i="35"/>
  <c r="YE34" i="35"/>
  <c r="DA34" i="35"/>
  <c r="YA34" i="35"/>
  <c r="CW34" i="35"/>
  <c r="YN33" i="35"/>
  <c r="DJ33" i="35"/>
  <c r="YJ33" i="35"/>
  <c r="DF33" i="35"/>
  <c r="YF33" i="35"/>
  <c r="DB33" i="35"/>
  <c r="YB33" i="35"/>
  <c r="CX33" i="35"/>
  <c r="YO32" i="35"/>
  <c r="DK32" i="35"/>
  <c r="YK32" i="35"/>
  <c r="DG32" i="35"/>
  <c r="YG32" i="35"/>
  <c r="DC32" i="35"/>
  <c r="YC32" i="35"/>
  <c r="CY32" i="35"/>
  <c r="YP31" i="35"/>
  <c r="DL31" i="35"/>
  <c r="YL31" i="35"/>
  <c r="DH31" i="35"/>
  <c r="DD31" i="35"/>
  <c r="YD31" i="35"/>
  <c r="CZ31" i="35"/>
  <c r="YQ30" i="35"/>
  <c r="DM30" i="35"/>
  <c r="YM30" i="35"/>
  <c r="DI30" i="35"/>
  <c r="YI30" i="35"/>
  <c r="DE30" i="35"/>
  <c r="YE30" i="35"/>
  <c r="DA30" i="35"/>
  <c r="YA30" i="35"/>
  <c r="CW30" i="35"/>
  <c r="YN29" i="35"/>
  <c r="DJ29" i="35"/>
  <c r="YJ29" i="35"/>
  <c r="DF29" i="35"/>
  <c r="YF29" i="35"/>
  <c r="DB29" i="35"/>
  <c r="YB29" i="35"/>
  <c r="CX29" i="35"/>
  <c r="YO28" i="35"/>
  <c r="DK28" i="35"/>
  <c r="YK28" i="35"/>
  <c r="DG28" i="35"/>
  <c r="YG28" i="35"/>
  <c r="DC28" i="35"/>
  <c r="YC28" i="35"/>
  <c r="CY28" i="35"/>
  <c r="YP27" i="35"/>
  <c r="DL27" i="35"/>
  <c r="YL27" i="35"/>
  <c r="DH27" i="35"/>
  <c r="DD27" i="35"/>
  <c r="YD27" i="35"/>
  <c r="CZ27" i="35"/>
  <c r="YQ26" i="35"/>
  <c r="DM26" i="35"/>
  <c r="YM26" i="35"/>
  <c r="DI26" i="35"/>
  <c r="YI26" i="35"/>
  <c r="DE26" i="35"/>
  <c r="YE26" i="35"/>
  <c r="DA26" i="35"/>
  <c r="YA26" i="35"/>
  <c r="CW26" i="35"/>
  <c r="YN25" i="35"/>
  <c r="DJ25" i="35"/>
  <c r="YJ25" i="35"/>
  <c r="DF25" i="35"/>
  <c r="YF25" i="35"/>
  <c r="DB25" i="35"/>
  <c r="YB25" i="35"/>
  <c r="CX25" i="35"/>
  <c r="YO24" i="35"/>
  <c r="DK24" i="35"/>
  <c r="YK24" i="35"/>
  <c r="DG24" i="35"/>
  <c r="YG24" i="35"/>
  <c r="DC24" i="35"/>
  <c r="YC24" i="35"/>
  <c r="CY24" i="35"/>
  <c r="YP23" i="35"/>
  <c r="DL23" i="35"/>
  <c r="YL23" i="35"/>
  <c r="DH23" i="35"/>
  <c r="DD23" i="35"/>
  <c r="YD23" i="35"/>
  <c r="CZ23" i="35"/>
  <c r="YQ22" i="35"/>
  <c r="DM22" i="35"/>
  <c r="YM22" i="35"/>
  <c r="DI22" i="35"/>
  <c r="YI22" i="35"/>
  <c r="DE22" i="35"/>
  <c r="YE22" i="35"/>
  <c r="DA22" i="35"/>
  <c r="YA22" i="35"/>
  <c r="CW22" i="35"/>
  <c r="YN21" i="35"/>
  <c r="DJ21" i="35"/>
  <c r="YJ21" i="35"/>
  <c r="DF21" i="35"/>
  <c r="YF21" i="35"/>
  <c r="DB21" i="35"/>
  <c r="YB21" i="35"/>
  <c r="CX21" i="35"/>
  <c r="YN20" i="35"/>
  <c r="DJ20" i="35"/>
  <c r="YI20" i="35"/>
  <c r="DE20" i="35"/>
  <c r="YD20" i="35"/>
  <c r="CZ20" i="35"/>
  <c r="YO19" i="35"/>
  <c r="DK19" i="35"/>
  <c r="YJ19" i="35"/>
  <c r="DF19" i="35"/>
  <c r="YE19" i="35"/>
  <c r="DA19" i="35"/>
  <c r="YP18" i="35"/>
  <c r="DL18" i="35"/>
  <c r="YK18" i="35"/>
  <c r="DG18" i="35"/>
  <c r="YF18" i="35"/>
  <c r="DB18" i="35"/>
  <c r="YQ17" i="35"/>
  <c r="DM17" i="35"/>
  <c r="YL17" i="35"/>
  <c r="DH17" i="35"/>
  <c r="YG17" i="35"/>
  <c r="DC17" i="35"/>
  <c r="YA17" i="35"/>
  <c r="CW17" i="35"/>
  <c r="YM16" i="35"/>
  <c r="DI16" i="35"/>
  <c r="DD16" i="35"/>
  <c r="YB16" i="35"/>
  <c r="CX16" i="35"/>
  <c r="YN15" i="35"/>
  <c r="DJ15" i="35"/>
  <c r="YI15" i="35"/>
  <c r="DE15" i="35"/>
  <c r="YC15" i="35"/>
  <c r="CY15" i="35"/>
  <c r="YO14" i="35"/>
  <c r="DK14" i="35"/>
  <c r="YJ14" i="35"/>
  <c r="DF14" i="35"/>
  <c r="YD14" i="35"/>
  <c r="CZ14" i="35"/>
  <c r="YP13" i="35"/>
  <c r="DL13" i="35"/>
  <c r="YK13" i="35"/>
  <c r="DG13" i="35"/>
  <c r="YE13" i="35"/>
  <c r="DA13" i="35"/>
  <c r="YQ12" i="35"/>
  <c r="DM12" i="35"/>
  <c r="YL12" i="35"/>
  <c r="DH12" i="35"/>
  <c r="YF12" i="35"/>
  <c r="DB12" i="35"/>
  <c r="YA12" i="35"/>
  <c r="CW12" i="35"/>
  <c r="YM11" i="35"/>
  <c r="DI11" i="35"/>
  <c r="YG11" i="35"/>
  <c r="DC11" i="35"/>
  <c r="YB11" i="35"/>
  <c r="CX11" i="35"/>
  <c r="YN10" i="35"/>
  <c r="DJ10" i="35"/>
  <c r="DD10" i="35"/>
  <c r="YC10" i="35"/>
  <c r="CY10" i="35"/>
  <c r="YO9" i="35"/>
  <c r="DK9" i="35"/>
  <c r="YI9" i="35"/>
  <c r="DE9" i="35"/>
  <c r="YD9" i="35"/>
  <c r="CZ9" i="35"/>
  <c r="YP8" i="35"/>
  <c r="DL8" i="35"/>
  <c r="YJ8" i="35"/>
  <c r="DF8" i="35"/>
  <c r="YE8" i="35"/>
  <c r="DA8" i="35"/>
  <c r="YQ7" i="35"/>
  <c r="DM7" i="35"/>
  <c r="YK7" i="35"/>
  <c r="DG7" i="35"/>
  <c r="YF7" i="35"/>
  <c r="DB7" i="35"/>
  <c r="YA7" i="35"/>
  <c r="CW7" i="35"/>
  <c r="YL6" i="35"/>
  <c r="DH6" i="35"/>
  <c r="YG6" i="35"/>
  <c r="DC6" i="35"/>
  <c r="YB6" i="35"/>
  <c r="CX6" i="35"/>
  <c r="DR67" i="35"/>
  <c r="DV66" i="35"/>
  <c r="DQ66" i="35"/>
  <c r="DT65" i="35"/>
  <c r="DO65" i="35"/>
  <c r="DS64" i="35"/>
  <c r="DV63" i="35"/>
  <c r="DQ63" i="35"/>
  <c r="DU62" i="35"/>
  <c r="DO62" i="35"/>
  <c r="DS61" i="35"/>
  <c r="DN61" i="35"/>
  <c r="DQ60" i="35"/>
  <c r="DU59" i="35"/>
  <c r="DP59" i="35"/>
  <c r="DS58" i="35"/>
  <c r="DN58" i="35"/>
  <c r="DR57" i="35"/>
  <c r="DU56" i="35"/>
  <c r="DP56" i="35"/>
  <c r="DT55" i="35"/>
  <c r="DN55" i="35"/>
  <c r="DR54" i="35"/>
  <c r="DV53" i="35"/>
  <c r="DP53" i="35"/>
  <c r="DT52" i="35"/>
  <c r="DO52" i="35"/>
  <c r="DR51" i="35"/>
  <c r="DV50" i="35"/>
  <c r="DQ50" i="35"/>
  <c r="DT49" i="35"/>
  <c r="DO49" i="35"/>
  <c r="DS48" i="35"/>
  <c r="DV47" i="35"/>
  <c r="DQ47" i="35"/>
  <c r="DU46" i="35"/>
  <c r="DO46" i="35"/>
  <c r="DS45" i="35"/>
  <c r="DN45" i="35"/>
  <c r="DQ44" i="35"/>
  <c r="YY43" i="35"/>
  <c r="DU43" i="35"/>
  <c r="YT43" i="35"/>
  <c r="DP43" i="35"/>
  <c r="YW42" i="35"/>
  <c r="DS42" i="35"/>
  <c r="YR42" i="35"/>
  <c r="DN42" i="35"/>
  <c r="YV41" i="35"/>
  <c r="DR41" i="35"/>
  <c r="YY40" i="35"/>
  <c r="DU40" i="35"/>
  <c r="YT40" i="35"/>
  <c r="DP40" i="35"/>
  <c r="YX39" i="35"/>
  <c r="DT39" i="35"/>
  <c r="YR39" i="35"/>
  <c r="DN39" i="35"/>
  <c r="YV38" i="35"/>
  <c r="DR38" i="35"/>
  <c r="YZ37" i="35"/>
  <c r="DV37" i="35"/>
  <c r="YT37" i="35"/>
  <c r="DP37" i="35"/>
  <c r="YX36" i="35"/>
  <c r="DT36" i="35"/>
  <c r="YS36" i="35"/>
  <c r="DO36" i="35"/>
  <c r="YV35" i="35"/>
  <c r="DR35" i="35"/>
  <c r="YZ34" i="35"/>
  <c r="DV34" i="35"/>
  <c r="YU34" i="35"/>
  <c r="DQ34" i="35"/>
  <c r="YX33" i="35"/>
  <c r="DT33" i="35"/>
  <c r="YS33" i="35"/>
  <c r="DO33" i="35"/>
  <c r="YW32" i="35"/>
  <c r="DS32" i="35"/>
  <c r="YZ31" i="35"/>
  <c r="DV31" i="35"/>
  <c r="YU31" i="35"/>
  <c r="DQ31" i="35"/>
  <c r="YY30" i="35"/>
  <c r="DU30" i="35"/>
  <c r="YS30" i="35"/>
  <c r="DO30" i="35"/>
  <c r="YW29" i="35"/>
  <c r="DS29" i="35"/>
  <c r="YR29" i="35"/>
  <c r="DN29" i="35"/>
  <c r="YU28" i="35"/>
  <c r="DQ28" i="35"/>
  <c r="YY27" i="35"/>
  <c r="DU27" i="35"/>
  <c r="YT27" i="35"/>
  <c r="DP27" i="35"/>
  <c r="YW26" i="35"/>
  <c r="DS26" i="35"/>
  <c r="YR26" i="35"/>
  <c r="DN26" i="35"/>
  <c r="YV25" i="35"/>
  <c r="DR25" i="35"/>
  <c r="YY24" i="35"/>
  <c r="DU24" i="35"/>
  <c r="YT24" i="35"/>
  <c r="DP24" i="35"/>
  <c r="YX23" i="35"/>
  <c r="DT23" i="35"/>
  <c r="YR23" i="35"/>
  <c r="DN23" i="35"/>
  <c r="YV22" i="35"/>
  <c r="DR22" i="35"/>
  <c r="YZ21" i="35"/>
  <c r="DV21" i="35"/>
  <c r="YT21" i="35"/>
  <c r="DP21" i="35"/>
  <c r="YX20" i="35"/>
  <c r="DT20" i="35"/>
  <c r="YS20" i="35"/>
  <c r="DO20" i="35"/>
  <c r="YU19" i="35"/>
  <c r="DQ19" i="35"/>
  <c r="YV18" i="35"/>
  <c r="DR18" i="35"/>
  <c r="YW17" i="35"/>
  <c r="DS17" i="35"/>
  <c r="YX16" i="35"/>
  <c r="DT16" i="35"/>
  <c r="YY15" i="35"/>
  <c r="DU15" i="35"/>
  <c r="YZ14" i="35"/>
  <c r="DV14" i="35"/>
  <c r="YR14" i="35"/>
  <c r="DN14" i="35"/>
  <c r="YS13" i="35"/>
  <c r="DO13" i="35"/>
  <c r="YT12" i="35"/>
  <c r="DP12" i="35"/>
  <c r="YU11" i="35"/>
  <c r="DQ11" i="35"/>
  <c r="YV10" i="35"/>
  <c r="DR10" i="35"/>
  <c r="YW9" i="35"/>
  <c r="DS9" i="35"/>
  <c r="YX8" i="35"/>
  <c r="DT8" i="35"/>
  <c r="YY7" i="35"/>
  <c r="DU7" i="35"/>
  <c r="YZ6" i="35"/>
  <c r="DV6" i="35"/>
  <c r="YR6" i="35"/>
  <c r="DN6" i="35"/>
  <c r="ZI5" i="35"/>
  <c r="ZQ5" i="35"/>
  <c r="ZY5" i="35"/>
  <c r="EI67" i="35"/>
  <c r="EA67" i="35"/>
  <c r="EK66" i="35"/>
  <c r="EC66" i="35"/>
  <c r="EM65" i="35"/>
  <c r="EE65" i="35"/>
  <c r="DW65" i="35"/>
  <c r="EG64" i="35"/>
  <c r="DY64" i="35"/>
  <c r="EI63" i="35"/>
  <c r="EA63" i="35"/>
  <c r="EK62" i="35"/>
  <c r="EC62" i="35"/>
  <c r="EM61" i="35"/>
  <c r="EE61" i="35"/>
  <c r="DW61" i="35"/>
  <c r="EG60" i="35"/>
  <c r="DY60" i="35"/>
  <c r="EI59" i="35"/>
  <c r="EA59" i="35"/>
  <c r="EK58" i="35"/>
  <c r="EC58" i="35"/>
  <c r="EI57" i="35"/>
  <c r="EK56" i="35"/>
  <c r="EM55" i="35"/>
  <c r="DW55" i="35"/>
  <c r="DY54" i="35"/>
  <c r="EA53" i="35"/>
  <c r="EC52" i="35"/>
  <c r="EE51" i="35"/>
  <c r="EG50" i="35"/>
  <c r="EI49" i="35"/>
  <c r="EK48" i="35"/>
  <c r="EM47" i="35"/>
  <c r="DW47" i="35"/>
  <c r="DY46" i="35"/>
  <c r="EA45" i="35"/>
  <c r="EC44" i="35"/>
  <c r="ZI43" i="35"/>
  <c r="EE43" i="35"/>
  <c r="ZK42" i="35"/>
  <c r="EG42" i="35"/>
  <c r="ZM41" i="35"/>
  <c r="EI41" i="35"/>
  <c r="ZO40" i="35"/>
  <c r="EK40" i="35"/>
  <c r="ZQ39" i="35"/>
  <c r="EM39" i="35"/>
  <c r="ZA39" i="35"/>
  <c r="DW39" i="35"/>
  <c r="ZC38" i="35"/>
  <c r="DY38" i="35"/>
  <c r="ZE37" i="35"/>
  <c r="EA37" i="35"/>
  <c r="ZG36" i="35"/>
  <c r="EC36" i="35"/>
  <c r="ZI35" i="35"/>
  <c r="EE35" i="35"/>
  <c r="ZK34" i="35"/>
  <c r="EG34" i="35"/>
  <c r="ZM33" i="35"/>
  <c r="EI33" i="35"/>
  <c r="ZO32" i="35"/>
  <c r="EK32" i="35"/>
  <c r="ZQ31" i="35"/>
  <c r="EM31" i="35"/>
  <c r="ZA31" i="35"/>
  <c r="DW31" i="35"/>
  <c r="ZC30" i="35"/>
  <c r="DY30" i="35"/>
  <c r="ZE29" i="35"/>
  <c r="EA29" i="35"/>
  <c r="ZG28" i="35"/>
  <c r="EC28" i="35"/>
  <c r="ZI27" i="35"/>
  <c r="EE27" i="35"/>
  <c r="UG20" i="35"/>
  <c r="C20" i="35"/>
  <c r="UG8" i="35"/>
  <c r="C8" i="35"/>
  <c r="UH20" i="35"/>
  <c r="D20" i="35"/>
  <c r="UH8" i="35"/>
  <c r="D8" i="35"/>
  <c r="UI15" i="35"/>
  <c r="E15" i="35"/>
  <c r="UL5" i="35"/>
  <c r="UM22" i="35"/>
  <c r="I22" i="35"/>
  <c r="UK21" i="35"/>
  <c r="G21" i="35"/>
  <c r="UK19" i="35"/>
  <c r="G19" i="35"/>
  <c r="UK17" i="35"/>
  <c r="G17" i="35"/>
  <c r="UO15" i="35"/>
  <c r="K15" i="35"/>
  <c r="UO13" i="35"/>
  <c r="K13" i="35"/>
  <c r="UO11" i="35"/>
  <c r="K11" i="35"/>
  <c r="UO9" i="35"/>
  <c r="K9" i="35"/>
  <c r="UM8" i="35"/>
  <c r="I8" i="35"/>
  <c r="UM6" i="35"/>
  <c r="I6" i="35"/>
  <c r="UX5" i="35"/>
  <c r="US23" i="35"/>
  <c r="O23" i="35"/>
  <c r="UQ22" i="35"/>
  <c r="M22" i="35"/>
  <c r="UY20" i="35"/>
  <c r="U20" i="35"/>
  <c r="UQ20" i="35"/>
  <c r="M20" i="35"/>
  <c r="UY18" i="35"/>
  <c r="U18" i="35"/>
  <c r="UW17" i="35"/>
  <c r="S17" i="35"/>
  <c r="UY16" i="35"/>
  <c r="U16" i="35"/>
  <c r="UW15" i="35"/>
  <c r="S15" i="35"/>
  <c r="UY14" i="35"/>
  <c r="U14" i="35"/>
  <c r="UW13" i="35"/>
  <c r="S13" i="35"/>
  <c r="UY12" i="35"/>
  <c r="U12" i="35"/>
  <c r="UW11" i="35"/>
  <c r="S11" i="35"/>
  <c r="UU10" i="35"/>
  <c r="Q10" i="35"/>
  <c r="US9" i="35"/>
  <c r="O9" i="35"/>
  <c r="UU8" i="35"/>
  <c r="Q8" i="35"/>
  <c r="US7" i="35"/>
  <c r="O7" i="35"/>
  <c r="UQ6" i="35"/>
  <c r="M6" i="35"/>
  <c r="UZ14" i="35"/>
  <c r="V14" i="35"/>
  <c r="VA21" i="35"/>
  <c r="W21" i="35"/>
  <c r="VA9" i="35"/>
  <c r="W9" i="35"/>
  <c r="VJ5" i="35"/>
  <c r="VL24" i="35"/>
  <c r="AH24" i="35"/>
  <c r="VJ23" i="35"/>
  <c r="AF23" i="35"/>
  <c r="VL22" i="35"/>
  <c r="AH22" i="35"/>
  <c r="VN21" i="35"/>
  <c r="AJ21" i="35"/>
  <c r="VB21" i="35"/>
  <c r="X21" i="35"/>
  <c r="VD20" i="35"/>
  <c r="Z20" i="35"/>
  <c r="VF19" i="35"/>
  <c r="AB19" i="35"/>
  <c r="VL18" i="35"/>
  <c r="AH18" i="35"/>
  <c r="VN17" i="35"/>
  <c r="AJ17" i="35"/>
  <c r="VB17" i="35"/>
  <c r="X17" i="35"/>
  <c r="VD16" i="35"/>
  <c r="Z16" i="35"/>
  <c r="VF15" i="35"/>
  <c r="AB15" i="35"/>
  <c r="VL14" i="35"/>
  <c r="AH14" i="35"/>
  <c r="VD14" i="35"/>
  <c r="Z14" i="35"/>
  <c r="VN13" i="35"/>
  <c r="AJ13" i="35"/>
  <c r="VJ13" i="35"/>
  <c r="AF13" i="35"/>
  <c r="VF13" i="35"/>
  <c r="AB13" i="35"/>
  <c r="VB13" i="35"/>
  <c r="X13" i="35"/>
  <c r="VL12" i="35"/>
  <c r="AH12" i="35"/>
  <c r="VH12" i="35"/>
  <c r="AD12" i="35"/>
  <c r="VD12" i="35"/>
  <c r="VN11" i="35"/>
  <c r="AJ11" i="35"/>
  <c r="VJ11" i="35"/>
  <c r="AF11" i="35"/>
  <c r="VF11" i="35"/>
  <c r="AB11" i="35"/>
  <c r="VB11" i="35"/>
  <c r="X11" i="35"/>
  <c r="VL10" i="35"/>
  <c r="AH10" i="35"/>
  <c r="VH10" i="35"/>
  <c r="AD10" i="35"/>
  <c r="VD10" i="35"/>
  <c r="Z10" i="35"/>
  <c r="VJ9" i="35"/>
  <c r="AF9" i="35"/>
  <c r="VF9" i="35"/>
  <c r="AB9" i="35"/>
  <c r="VB9" i="35"/>
  <c r="X9" i="35"/>
  <c r="VL8" i="35"/>
  <c r="AH8" i="35"/>
  <c r="VH8" i="35"/>
  <c r="AD8" i="35"/>
  <c r="VD8" i="35"/>
  <c r="Z8" i="35"/>
  <c r="VN7" i="35"/>
  <c r="AJ7" i="35"/>
  <c r="VJ7" i="35"/>
  <c r="AF7" i="35"/>
  <c r="VF7" i="35"/>
  <c r="AB7" i="35"/>
  <c r="VB7" i="35"/>
  <c r="X7" i="35"/>
  <c r="VL6" i="35"/>
  <c r="AH6" i="35"/>
  <c r="VH6" i="35"/>
  <c r="AD6" i="35"/>
  <c r="VD6" i="35"/>
  <c r="Z6" i="35"/>
  <c r="VJ27" i="35"/>
  <c r="AF27" i="35"/>
  <c r="VJ26" i="35"/>
  <c r="AF26" i="35"/>
  <c r="VJ25" i="35"/>
  <c r="AF25" i="35"/>
  <c r="VO27" i="35"/>
  <c r="AK27" i="35"/>
  <c r="VO32" i="35"/>
  <c r="AK32" i="35"/>
  <c r="VR5" i="35"/>
  <c r="VV5" i="35"/>
  <c r="VZ5" i="35"/>
  <c r="VZ38" i="35"/>
  <c r="AV38" i="35"/>
  <c r="VY37" i="35"/>
  <c r="AU37" i="35"/>
  <c r="VY36" i="35"/>
  <c r="AU36" i="35"/>
  <c r="VY35" i="35"/>
  <c r="AU35" i="35"/>
  <c r="VP35" i="35"/>
  <c r="AL35" i="35"/>
  <c r="VV34" i="35"/>
  <c r="AR34" i="35"/>
  <c r="VY33" i="35"/>
  <c r="AU33" i="35"/>
  <c r="VS33" i="35"/>
  <c r="AO33" i="35"/>
  <c r="VX32" i="35"/>
  <c r="AT32" i="35"/>
  <c r="VT32" i="35"/>
  <c r="AP32" i="35"/>
  <c r="VY31" i="35"/>
  <c r="AU31" i="35"/>
  <c r="VU31" i="35"/>
  <c r="AQ31" i="35"/>
  <c r="VP31" i="35"/>
  <c r="AL31" i="35"/>
  <c r="VW30" i="35"/>
  <c r="AS30" i="35"/>
  <c r="VS30" i="35"/>
  <c r="AO30" i="35"/>
  <c r="VY29" i="35"/>
  <c r="AU29" i="35"/>
  <c r="VU29" i="35"/>
  <c r="AQ29" i="35"/>
  <c r="VP29" i="35"/>
  <c r="AL29" i="35"/>
  <c r="VW28" i="35"/>
  <c r="AS28" i="35"/>
  <c r="VS28" i="35"/>
  <c r="AO28" i="35"/>
  <c r="VY27" i="35"/>
  <c r="AU27" i="35"/>
  <c r="VU27" i="35"/>
  <c r="AQ27" i="35"/>
  <c r="VQ27" i="35"/>
  <c r="AM27" i="35"/>
  <c r="VX26" i="35"/>
  <c r="AT26" i="35"/>
  <c r="VT26" i="35"/>
  <c r="AP26" i="35"/>
  <c r="VP26" i="35"/>
  <c r="AL26" i="35"/>
  <c r="VW25" i="35"/>
  <c r="AS25" i="35"/>
  <c r="VS25" i="35"/>
  <c r="AO25" i="35"/>
  <c r="VZ24" i="35"/>
  <c r="AV24" i="35"/>
  <c r="VV24" i="35"/>
  <c r="AR24" i="35"/>
  <c r="VR24" i="35"/>
  <c r="AN24" i="35"/>
  <c r="VY23" i="35"/>
  <c r="AU23" i="35"/>
  <c r="VU23" i="35"/>
  <c r="AQ23" i="35"/>
  <c r="VQ23" i="35"/>
  <c r="AM23" i="35"/>
  <c r="VX22" i="35"/>
  <c r="AT22" i="35"/>
  <c r="VT22" i="35"/>
  <c r="AP22" i="35"/>
  <c r="VP22" i="35"/>
  <c r="AL22" i="35"/>
  <c r="VW21" i="35"/>
  <c r="AS21" i="35"/>
  <c r="VS21" i="35"/>
  <c r="AO21" i="35"/>
  <c r="VZ20" i="35"/>
  <c r="AV20" i="35"/>
  <c r="VV20" i="35"/>
  <c r="AR20" i="35"/>
  <c r="VR20" i="35"/>
  <c r="AN20" i="35"/>
  <c r="VY19" i="35"/>
  <c r="AU19" i="35"/>
  <c r="VU19" i="35"/>
  <c r="AQ19" i="35"/>
  <c r="VQ19" i="35"/>
  <c r="AM19" i="35"/>
  <c r="VX18" i="35"/>
  <c r="AT18" i="35"/>
  <c r="VT18" i="35"/>
  <c r="AP18" i="35"/>
  <c r="VP18" i="35"/>
  <c r="AL18" i="35"/>
  <c r="VW17" i="35"/>
  <c r="AS17" i="35"/>
  <c r="VS17" i="35"/>
  <c r="AO17" i="35"/>
  <c r="VZ16" i="35"/>
  <c r="AV16" i="35"/>
  <c r="VV16" i="35"/>
  <c r="AR16" i="35"/>
  <c r="VR16" i="35"/>
  <c r="AN16" i="35"/>
  <c r="VY15" i="35"/>
  <c r="AU15" i="35"/>
  <c r="VU15" i="35"/>
  <c r="AQ15" i="35"/>
  <c r="VQ15" i="35"/>
  <c r="AM15" i="35"/>
  <c r="VX14" i="35"/>
  <c r="AT14" i="35"/>
  <c r="VT14" i="35"/>
  <c r="AP14" i="35"/>
  <c r="VP14" i="35"/>
  <c r="AL14" i="35"/>
  <c r="VW13" i="35"/>
  <c r="AS13" i="35"/>
  <c r="VS13" i="35"/>
  <c r="AO13" i="35"/>
  <c r="VZ12" i="35"/>
  <c r="AV12" i="35"/>
  <c r="VV12" i="35"/>
  <c r="AR12" i="35"/>
  <c r="VR12" i="35"/>
  <c r="AN12" i="35"/>
  <c r="VY11" i="35"/>
  <c r="AU11" i="35"/>
  <c r="VU11" i="35"/>
  <c r="AQ11" i="35"/>
  <c r="VQ11" i="35"/>
  <c r="AM11" i="35"/>
  <c r="VX10" i="35"/>
  <c r="AT10" i="35"/>
  <c r="VT10" i="35"/>
  <c r="AP10" i="35"/>
  <c r="VP10" i="35"/>
  <c r="AL10" i="35"/>
  <c r="VW9" i="35"/>
  <c r="AS9" i="35"/>
  <c r="VS9" i="35"/>
  <c r="AO9" i="35"/>
  <c r="VZ8" i="35"/>
  <c r="AV8" i="35"/>
  <c r="VV8" i="35"/>
  <c r="AR8" i="35"/>
  <c r="VR8" i="35"/>
  <c r="AN8" i="35"/>
  <c r="VY7" i="35"/>
  <c r="AU7" i="35"/>
  <c r="VU7" i="35"/>
  <c r="AQ7" i="35"/>
  <c r="VQ7" i="35"/>
  <c r="AM7" i="35"/>
  <c r="VX6" i="35"/>
  <c r="AT6" i="35"/>
  <c r="VT6" i="35"/>
  <c r="AP6" i="35"/>
  <c r="VP6" i="35"/>
  <c r="AL6" i="35"/>
  <c r="WD5" i="35"/>
  <c r="WL5" i="35"/>
  <c r="WP5" i="35"/>
  <c r="WT5" i="35"/>
  <c r="WX5" i="35"/>
  <c r="BO59" i="35"/>
  <c r="BK59" i="35"/>
  <c r="BG59" i="35"/>
  <c r="BC59" i="35"/>
  <c r="AY59" i="35"/>
  <c r="BO58" i="35"/>
  <c r="BK58" i="35"/>
  <c r="BG58" i="35"/>
  <c r="BC58" i="35"/>
  <c r="AY58" i="35"/>
  <c r="BO57" i="35"/>
  <c r="BK57" i="35"/>
  <c r="BG57" i="35"/>
  <c r="BC57" i="35"/>
  <c r="AY57" i="35"/>
  <c r="BO56" i="35"/>
  <c r="BK56" i="35"/>
  <c r="BG56" i="35"/>
  <c r="BC56" i="35"/>
  <c r="AY56" i="35"/>
  <c r="BO55" i="35"/>
  <c r="BK55" i="35"/>
  <c r="BG55" i="35"/>
  <c r="BC55" i="35"/>
  <c r="AY55" i="35"/>
  <c r="BO54" i="35"/>
  <c r="BK54" i="35"/>
  <c r="BG54" i="35"/>
  <c r="BC54" i="35"/>
  <c r="AY54" i="35"/>
  <c r="BO53" i="35"/>
  <c r="BK53" i="35"/>
  <c r="BG53" i="35"/>
  <c r="BC53" i="35"/>
  <c r="AY53" i="35"/>
  <c r="BO52" i="35"/>
  <c r="BK52" i="35"/>
  <c r="BG52" i="35"/>
  <c r="BC52" i="35"/>
  <c r="AY52" i="35"/>
  <c r="BO51" i="35"/>
  <c r="BK51" i="35"/>
  <c r="BG51" i="35"/>
  <c r="BC51" i="35"/>
  <c r="AY51" i="35"/>
  <c r="BO50" i="35"/>
  <c r="BK50" i="35"/>
  <c r="BG50" i="35"/>
  <c r="BC50" i="35"/>
  <c r="AY50" i="35"/>
  <c r="BO49" i="35"/>
  <c r="BK49" i="35"/>
  <c r="BG49" i="35"/>
  <c r="BC49" i="35"/>
  <c r="AY49" i="35"/>
  <c r="BO48" i="35"/>
  <c r="BK48" i="35"/>
  <c r="BG48" i="35"/>
  <c r="BC48" i="35"/>
  <c r="AY48" i="35"/>
  <c r="BO47" i="35"/>
  <c r="BK47" i="35"/>
  <c r="BG47" i="35"/>
  <c r="BC47" i="35"/>
  <c r="AY47" i="35"/>
  <c r="BO46" i="35"/>
  <c r="BK46" i="35"/>
  <c r="BG46" i="35"/>
  <c r="BC46" i="35"/>
  <c r="AY46" i="35"/>
  <c r="BO45" i="35"/>
  <c r="BK45" i="35"/>
  <c r="BG45" i="35"/>
  <c r="BC45" i="35"/>
  <c r="AY45" i="35"/>
  <c r="BO44" i="35"/>
  <c r="BK44" i="35"/>
  <c r="BG44" i="35"/>
  <c r="BC44" i="35"/>
  <c r="AY44" i="35"/>
  <c r="BO43" i="35"/>
  <c r="BK43" i="35"/>
  <c r="BG43" i="35"/>
  <c r="BC43" i="35"/>
  <c r="AY43" i="35"/>
  <c r="BO42" i="35"/>
  <c r="BK42" i="35"/>
  <c r="BG42" i="35"/>
  <c r="BC42" i="35"/>
  <c r="AY42" i="35"/>
  <c r="BO41" i="35"/>
  <c r="BK41" i="35"/>
  <c r="BG41" i="35"/>
  <c r="BC41" i="35"/>
  <c r="AY41" i="35"/>
  <c r="BO40" i="35"/>
  <c r="BK40" i="35"/>
  <c r="BG40" i="35"/>
  <c r="BC40" i="35"/>
  <c r="AY40" i="35"/>
  <c r="WS39" i="35"/>
  <c r="BO39" i="35"/>
  <c r="WO39" i="35"/>
  <c r="BK39" i="35"/>
  <c r="WK39" i="35"/>
  <c r="BG39" i="35"/>
  <c r="WG39" i="35"/>
  <c r="BC39" i="35"/>
  <c r="AY39" i="35"/>
  <c r="WS38" i="35"/>
  <c r="BO38" i="35"/>
  <c r="WO38" i="35"/>
  <c r="BK38" i="35"/>
  <c r="WK38" i="35"/>
  <c r="BG38" i="35"/>
  <c r="WG38" i="35"/>
  <c r="BC38" i="35"/>
  <c r="AY38" i="35"/>
  <c r="WS37" i="35"/>
  <c r="BO37" i="35"/>
  <c r="WO37" i="35"/>
  <c r="BK37" i="35"/>
  <c r="WK37" i="35"/>
  <c r="BG37" i="35"/>
  <c r="WG37" i="35"/>
  <c r="BC37" i="35"/>
  <c r="AY37" i="35"/>
  <c r="WS36" i="35"/>
  <c r="BO36" i="35"/>
  <c r="WO36" i="35"/>
  <c r="BK36" i="35"/>
  <c r="WK36" i="35"/>
  <c r="BG36" i="35"/>
  <c r="WG36" i="35"/>
  <c r="BC36" i="35"/>
  <c r="AY36" i="35"/>
  <c r="WS35" i="35"/>
  <c r="BO35" i="35"/>
  <c r="WO35" i="35"/>
  <c r="BK35" i="35"/>
  <c r="WK35" i="35"/>
  <c r="BG35" i="35"/>
  <c r="WG35" i="35"/>
  <c r="BC35" i="35"/>
  <c r="AY35" i="35"/>
  <c r="WS34" i="35"/>
  <c r="BO34" i="35"/>
  <c r="WO34" i="35"/>
  <c r="BK34" i="35"/>
  <c r="WK34" i="35"/>
  <c r="BG34" i="35"/>
  <c r="WG34" i="35"/>
  <c r="BC34" i="35"/>
  <c r="WC34" i="35"/>
  <c r="AY34" i="35"/>
  <c r="WS33" i="35"/>
  <c r="BO33" i="35"/>
  <c r="WO33" i="35"/>
  <c r="BK33" i="35"/>
  <c r="WK33" i="35"/>
  <c r="BG33" i="35"/>
  <c r="WG33" i="35"/>
  <c r="BC33" i="35"/>
  <c r="WC33" i="35"/>
  <c r="AY33" i="35"/>
  <c r="WS32" i="35"/>
  <c r="BO32" i="35"/>
  <c r="WO32" i="35"/>
  <c r="BK32" i="35"/>
  <c r="WK32" i="35"/>
  <c r="BG32" i="35"/>
  <c r="WG32" i="35"/>
  <c r="BC32" i="35"/>
  <c r="WC32" i="35"/>
  <c r="AY32" i="35"/>
  <c r="WS31" i="35"/>
  <c r="BO31" i="35"/>
  <c r="WO31" i="35"/>
  <c r="BK31" i="35"/>
  <c r="WK31" i="35"/>
  <c r="BG31" i="35"/>
  <c r="WG31" i="35"/>
  <c r="BC31" i="35"/>
  <c r="WC31" i="35"/>
  <c r="AY31" i="35"/>
  <c r="WS30" i="35"/>
  <c r="BO30" i="35"/>
  <c r="WO30" i="35"/>
  <c r="BK30" i="35"/>
  <c r="WK30" i="35"/>
  <c r="BG30" i="35"/>
  <c r="WG30" i="35"/>
  <c r="BC30" i="35"/>
  <c r="WC30" i="35"/>
  <c r="AY30" i="35"/>
  <c r="WS29" i="35"/>
  <c r="BO29" i="35"/>
  <c r="WO29" i="35"/>
  <c r="BK29" i="35"/>
  <c r="WK29" i="35"/>
  <c r="BG29" i="35"/>
  <c r="WG29" i="35"/>
  <c r="BC29" i="35"/>
  <c r="WC29" i="35"/>
  <c r="AY29" i="35"/>
  <c r="WS28" i="35"/>
  <c r="BO28" i="35"/>
  <c r="WO28" i="35"/>
  <c r="BK28" i="35"/>
  <c r="WK28" i="35"/>
  <c r="BG28" i="35"/>
  <c r="WG28" i="35"/>
  <c r="BC28" i="35"/>
  <c r="WC28" i="35"/>
  <c r="AY28" i="35"/>
  <c r="WS27" i="35"/>
  <c r="BO27" i="35"/>
  <c r="WO27" i="35"/>
  <c r="BK27" i="35"/>
  <c r="WK27" i="35"/>
  <c r="BG27" i="35"/>
  <c r="WG27" i="35"/>
  <c r="BC27" i="35"/>
  <c r="WC27" i="35"/>
  <c r="AY27" i="35"/>
  <c r="WS26" i="35"/>
  <c r="BO26" i="35"/>
  <c r="WO26" i="35"/>
  <c r="BK26" i="35"/>
  <c r="WK26" i="35"/>
  <c r="BG26" i="35"/>
  <c r="WG26" i="35"/>
  <c r="BC26" i="35"/>
  <c r="WC26" i="35"/>
  <c r="AY26" i="35"/>
  <c r="WS25" i="35"/>
  <c r="BO25" i="35"/>
  <c r="WO25" i="35"/>
  <c r="BK25" i="35"/>
  <c r="WK25" i="35"/>
  <c r="BG25" i="35"/>
  <c r="WG25" i="35"/>
  <c r="BC25" i="35"/>
  <c r="WC25" i="35"/>
  <c r="AY25" i="35"/>
  <c r="WS24" i="35"/>
  <c r="BO24" i="35"/>
  <c r="WO24" i="35"/>
  <c r="BK24" i="35"/>
  <c r="WK24" i="35"/>
  <c r="BG24" i="35"/>
  <c r="WG24" i="35"/>
  <c r="BC24" i="35"/>
  <c r="WC24" i="35"/>
  <c r="AY24" i="35"/>
  <c r="WS23" i="35"/>
  <c r="BO23" i="35"/>
  <c r="WO23" i="35"/>
  <c r="BK23" i="35"/>
  <c r="WK23" i="35"/>
  <c r="BG23" i="35"/>
  <c r="WG23" i="35"/>
  <c r="BC23" i="35"/>
  <c r="WC23" i="35"/>
  <c r="AY23" i="35"/>
  <c r="WS22" i="35"/>
  <c r="BO22" i="35"/>
  <c r="WO22" i="35"/>
  <c r="BK22" i="35"/>
  <c r="WO5" i="35"/>
  <c r="BK5" i="35"/>
  <c r="WO6" i="35"/>
  <c r="BK6" i="35"/>
  <c r="WO7" i="35"/>
  <c r="BK7" i="35"/>
  <c r="WO8" i="35"/>
  <c r="BK8" i="35"/>
  <c r="WO9" i="35"/>
  <c r="BK9" i="35"/>
  <c r="WO10" i="35"/>
  <c r="BK10" i="35"/>
  <c r="WO11" i="35"/>
  <c r="BK11" i="35"/>
  <c r="WO12" i="35"/>
  <c r="BK12" i="35"/>
  <c r="WO13" i="35"/>
  <c r="BK13" i="35"/>
  <c r="WO14" i="35"/>
  <c r="BK14" i="35"/>
  <c r="WO15" i="35"/>
  <c r="BK15" i="35"/>
  <c r="WO16" i="35"/>
  <c r="BK16" i="35"/>
  <c r="WO17" i="35"/>
  <c r="BK17" i="35"/>
  <c r="WO18" i="35"/>
  <c r="BK18" i="35"/>
  <c r="WO19" i="35"/>
  <c r="BK19" i="35"/>
  <c r="WO20" i="35"/>
  <c r="BK20" i="35"/>
  <c r="WO21" i="35"/>
  <c r="BK21" i="35"/>
  <c r="BK77" i="35"/>
  <c r="BK78" i="35"/>
  <c r="WK22" i="35"/>
  <c r="BG22" i="35"/>
  <c r="WG22" i="35"/>
  <c r="BC22" i="35"/>
  <c r="WC22" i="35"/>
  <c r="AY22" i="35"/>
  <c r="WS21" i="35"/>
  <c r="BO21" i="35"/>
  <c r="WK21" i="35"/>
  <c r="BG21" i="35"/>
  <c r="WG21" i="35"/>
  <c r="BC21" i="35"/>
  <c r="WC21" i="35"/>
  <c r="AY21" i="35"/>
  <c r="WS20" i="35"/>
  <c r="BO20" i="35"/>
  <c r="WK20" i="35"/>
  <c r="BG20" i="35"/>
  <c r="WG20" i="35"/>
  <c r="BC20" i="35"/>
  <c r="WC20" i="35"/>
  <c r="AY20" i="35"/>
  <c r="WS19" i="35"/>
  <c r="BO19" i="35"/>
  <c r="WK19" i="35"/>
  <c r="BG19" i="35"/>
  <c r="WG19" i="35"/>
  <c r="BC19" i="35"/>
  <c r="WC19" i="35"/>
  <c r="AY19" i="35"/>
  <c r="WS18" i="35"/>
  <c r="BO18" i="35"/>
  <c r="WK18" i="35"/>
  <c r="BG18" i="35"/>
  <c r="WG18" i="35"/>
  <c r="BC18" i="35"/>
  <c r="WG5" i="35"/>
  <c r="BC5" i="35"/>
  <c r="WG6" i="35"/>
  <c r="BC6" i="35"/>
  <c r="WG7" i="35"/>
  <c r="BC7" i="35"/>
  <c r="WG8" i="35"/>
  <c r="BC8" i="35"/>
  <c r="WG9" i="35"/>
  <c r="BC9" i="35"/>
  <c r="WG10" i="35"/>
  <c r="BC10" i="35"/>
  <c r="WG11" i="35"/>
  <c r="BC11" i="35"/>
  <c r="WG12" i="35"/>
  <c r="BC12" i="35"/>
  <c r="WG13" i="35"/>
  <c r="BC13" i="35"/>
  <c r="WG14" i="35"/>
  <c r="BC14" i="35"/>
  <c r="WG15" i="35"/>
  <c r="BC15" i="35"/>
  <c r="WG16" i="35"/>
  <c r="BC16" i="35"/>
  <c r="WG17" i="35"/>
  <c r="BC17" i="35"/>
  <c r="BC77" i="35"/>
  <c r="BC78" i="35"/>
  <c r="WC18" i="35"/>
  <c r="AY18" i="35"/>
  <c r="WS17" i="35"/>
  <c r="BO17" i="35"/>
  <c r="WK17" i="35"/>
  <c r="BG17" i="35"/>
  <c r="WC17" i="35"/>
  <c r="AY17" i="35"/>
  <c r="WS16" i="35"/>
  <c r="BO16" i="35"/>
  <c r="WK16" i="35"/>
  <c r="BG16" i="35"/>
  <c r="WC16" i="35"/>
  <c r="AY16" i="35"/>
  <c r="WS15" i="35"/>
  <c r="BO15" i="35"/>
  <c r="WK15" i="35"/>
  <c r="BG15" i="35"/>
  <c r="WC15" i="35"/>
  <c r="AY15" i="35"/>
  <c r="WS14" i="35"/>
  <c r="BO14" i="35"/>
  <c r="WK14" i="35"/>
  <c r="BG14" i="35"/>
  <c r="WC14" i="35"/>
  <c r="AY14" i="35"/>
  <c r="WS13" i="35"/>
  <c r="BO13" i="35"/>
  <c r="WK13" i="35"/>
  <c r="BG13" i="35"/>
  <c r="WC13" i="35"/>
  <c r="AY13" i="35"/>
  <c r="WS12" i="35"/>
  <c r="BO12" i="35"/>
  <c r="WK12" i="35"/>
  <c r="BG12" i="35"/>
  <c r="WC12" i="35"/>
  <c r="AY12" i="35"/>
  <c r="WS11" i="35"/>
  <c r="BO11" i="35"/>
  <c r="WK11" i="35"/>
  <c r="BG11" i="35"/>
  <c r="WC11" i="35"/>
  <c r="AY11" i="35"/>
  <c r="WS10" i="35"/>
  <c r="BO10" i="35"/>
  <c r="WK10" i="35"/>
  <c r="BG10" i="35"/>
  <c r="WC10" i="35"/>
  <c r="AY10" i="35"/>
  <c r="WS9" i="35"/>
  <c r="BO9" i="35"/>
  <c r="WK9" i="35"/>
  <c r="BG9" i="35"/>
  <c r="WC9" i="35"/>
  <c r="AY9" i="35"/>
  <c r="WS8" i="35"/>
  <c r="BO8" i="35"/>
  <c r="WK8" i="35"/>
  <c r="BG8" i="35"/>
  <c r="WC8" i="35"/>
  <c r="AY8" i="35"/>
  <c r="WS7" i="35"/>
  <c r="BO7" i="35"/>
  <c r="WK7" i="35"/>
  <c r="BG7" i="35"/>
  <c r="WC7" i="35"/>
  <c r="AY7" i="35"/>
  <c r="WS6" i="35"/>
  <c r="BO6" i="35"/>
  <c r="WK6" i="35"/>
  <c r="BG6" i="35"/>
  <c r="WC6" i="35"/>
  <c r="AY6" i="35"/>
  <c r="BU52" i="35"/>
  <c r="BQ52" i="35"/>
  <c r="BS51" i="35"/>
  <c r="BU50" i="35"/>
  <c r="BQ50" i="35"/>
  <c r="BS49" i="35"/>
  <c r="BU48" i="35"/>
  <c r="BQ48" i="35"/>
  <c r="BS47" i="35"/>
  <c r="BU46" i="35"/>
  <c r="BQ46" i="35"/>
  <c r="BS45" i="35"/>
  <c r="BU44" i="35"/>
  <c r="BQ44" i="35"/>
  <c r="BS43" i="35"/>
  <c r="BU42" i="35"/>
  <c r="BQ42" i="35"/>
  <c r="BS41" i="35"/>
  <c r="BU40" i="35"/>
  <c r="BQ40" i="35"/>
  <c r="WW39" i="35"/>
  <c r="BS39" i="35"/>
  <c r="WY38" i="35"/>
  <c r="BU38" i="35"/>
  <c r="WU38" i="35"/>
  <c r="BQ38" i="35"/>
  <c r="WW37" i="35"/>
  <c r="BS37" i="35"/>
  <c r="WY36" i="35"/>
  <c r="BU36" i="35"/>
  <c r="WU36" i="35"/>
  <c r="BQ36" i="35"/>
  <c r="WW35" i="35"/>
  <c r="BS35" i="35"/>
  <c r="WY34" i="35"/>
  <c r="BU34" i="35"/>
  <c r="WU34" i="35"/>
  <c r="BQ34" i="35"/>
  <c r="WW33" i="35"/>
  <c r="BS33" i="35"/>
  <c r="WY32" i="35"/>
  <c r="BU32" i="35"/>
  <c r="WU32" i="35"/>
  <c r="BQ32" i="35"/>
  <c r="WW31" i="35"/>
  <c r="BS31" i="35"/>
  <c r="WY30" i="35"/>
  <c r="BU30" i="35"/>
  <c r="WU30" i="35"/>
  <c r="BQ30" i="35"/>
  <c r="WW29" i="35"/>
  <c r="BS29" i="35"/>
  <c r="WY28" i="35"/>
  <c r="BU28" i="35"/>
  <c r="WU28" i="35"/>
  <c r="BQ28" i="35"/>
  <c r="WW27" i="35"/>
  <c r="BS27" i="35"/>
  <c r="WY26" i="35"/>
  <c r="BU26" i="35"/>
  <c r="WU26" i="35"/>
  <c r="BQ26" i="35"/>
  <c r="WW25" i="35"/>
  <c r="BS25" i="35"/>
  <c r="WY24" i="35"/>
  <c r="BU24" i="35"/>
  <c r="WU24" i="35"/>
  <c r="BQ24" i="35"/>
  <c r="WW23" i="35"/>
  <c r="BS23" i="35"/>
  <c r="WY22" i="35"/>
  <c r="BU22" i="35"/>
  <c r="WU22" i="35"/>
  <c r="BQ22" i="35"/>
  <c r="WW21" i="35"/>
  <c r="BS21" i="35"/>
  <c r="WY20" i="35"/>
  <c r="BU20" i="35"/>
  <c r="WU20" i="35"/>
  <c r="BQ20" i="35"/>
  <c r="WW19" i="35"/>
  <c r="BS19" i="35"/>
  <c r="WY18" i="35"/>
  <c r="BU18" i="35"/>
  <c r="WU18" i="35"/>
  <c r="BQ18" i="35"/>
  <c r="WW17" i="35"/>
  <c r="BS17" i="35"/>
  <c r="WY16" i="35"/>
  <c r="BU16" i="35"/>
  <c r="WU16" i="35"/>
  <c r="BQ16" i="35"/>
  <c r="WW15" i="35"/>
  <c r="BS15" i="35"/>
  <c r="WY14" i="35"/>
  <c r="BU14" i="35"/>
  <c r="WU14" i="35"/>
  <c r="BQ14" i="35"/>
  <c r="WW13" i="35"/>
  <c r="BS13" i="35"/>
  <c r="WY12" i="35"/>
  <c r="BU12" i="35"/>
  <c r="WU12" i="35"/>
  <c r="BQ12" i="35"/>
  <c r="WW11" i="35"/>
  <c r="BS11" i="35"/>
  <c r="WY10" i="35"/>
  <c r="BU10" i="35"/>
  <c r="WU10" i="35"/>
  <c r="BQ10" i="35"/>
  <c r="WW9" i="35"/>
  <c r="BS9" i="35"/>
  <c r="WY8" i="35"/>
  <c r="BU8" i="35"/>
  <c r="WU8" i="35"/>
  <c r="BQ8" i="35"/>
  <c r="WW7" i="35"/>
  <c r="BS7" i="35"/>
  <c r="WY6" i="35"/>
  <c r="BU6" i="35"/>
  <c r="WU6" i="35"/>
  <c r="BQ6" i="35"/>
  <c r="XD5" i="35"/>
  <c r="XH5" i="35"/>
  <c r="XL5" i="35"/>
  <c r="XP5" i="35"/>
  <c r="XT5" i="35"/>
  <c r="XX5" i="35"/>
  <c r="CL57" i="35"/>
  <c r="CH57" i="35"/>
  <c r="CD57" i="35"/>
  <c r="BZ57" i="35"/>
  <c r="CL56" i="35"/>
  <c r="CH56" i="35"/>
  <c r="CD56" i="35"/>
  <c r="BZ56" i="35"/>
  <c r="CL55" i="35"/>
  <c r="CH55" i="35"/>
  <c r="CD55" i="35"/>
  <c r="BZ55" i="35"/>
  <c r="CL54" i="35"/>
  <c r="CH54" i="35"/>
  <c r="CD54" i="35"/>
  <c r="BZ54" i="35"/>
  <c r="CL53" i="35"/>
  <c r="CH53" i="35"/>
  <c r="CD53" i="35"/>
  <c r="BZ53" i="35"/>
  <c r="CL52" i="35"/>
  <c r="CH52" i="35"/>
  <c r="CD52" i="35"/>
  <c r="BZ52" i="35"/>
  <c r="CL51" i="35"/>
  <c r="CH51" i="35"/>
  <c r="CD51" i="35"/>
  <c r="BZ51" i="35"/>
  <c r="CL50" i="35"/>
  <c r="CH50" i="35"/>
  <c r="CD50" i="35"/>
  <c r="BZ50" i="35"/>
  <c r="CL49" i="35"/>
  <c r="CH49" i="35"/>
  <c r="CD49" i="35"/>
  <c r="BZ49" i="35"/>
  <c r="CL48" i="35"/>
  <c r="CH48" i="35"/>
  <c r="CD48" i="35"/>
  <c r="BZ48" i="35"/>
  <c r="CL47" i="35"/>
  <c r="CH47" i="35"/>
  <c r="CD47" i="35"/>
  <c r="BZ47" i="35"/>
  <c r="CL46" i="35"/>
  <c r="CH46" i="35"/>
  <c r="CD46" i="35"/>
  <c r="BZ46" i="35"/>
  <c r="CL45" i="35"/>
  <c r="CH45" i="35"/>
  <c r="CD45" i="35"/>
  <c r="BZ45" i="35"/>
  <c r="CL44" i="35"/>
  <c r="CH44" i="35"/>
  <c r="CD44" i="35"/>
  <c r="BZ44" i="35"/>
  <c r="CL43" i="35"/>
  <c r="CH43" i="35"/>
  <c r="CD43" i="35"/>
  <c r="BZ43" i="35"/>
  <c r="CL42" i="35"/>
  <c r="CH42" i="35"/>
  <c r="CD42" i="35"/>
  <c r="BZ42" i="35"/>
  <c r="CL41" i="35"/>
  <c r="CH41" i="35"/>
  <c r="CD41" i="35"/>
  <c r="BZ41" i="35"/>
  <c r="CL40" i="35"/>
  <c r="CH40" i="35"/>
  <c r="CD40" i="35"/>
  <c r="BZ40" i="35"/>
  <c r="XP39" i="35"/>
  <c r="CL39" i="35"/>
  <c r="XL39" i="35"/>
  <c r="XH39" i="35"/>
  <c r="CD39" i="35"/>
  <c r="XD39" i="35"/>
  <c r="BZ39" i="35"/>
  <c r="XP38" i="35"/>
  <c r="CL38" i="35"/>
  <c r="XL38" i="35"/>
  <c r="CH38" i="35"/>
  <c r="XH38" i="35"/>
  <c r="CD38" i="35"/>
  <c r="XD38" i="35"/>
  <c r="BZ38" i="35"/>
  <c r="XP37" i="35"/>
  <c r="CL37" i="35"/>
  <c r="XL37" i="35"/>
  <c r="CH37" i="35"/>
  <c r="XH37" i="35"/>
  <c r="CD37" i="35"/>
  <c r="XD37" i="35"/>
  <c r="BZ37" i="35"/>
  <c r="XP36" i="35"/>
  <c r="CL36" i="35"/>
  <c r="XL36" i="35"/>
  <c r="CH36" i="35"/>
  <c r="XH36" i="35"/>
  <c r="CD36" i="35"/>
  <c r="XD36" i="35"/>
  <c r="BZ36" i="35"/>
  <c r="XP35" i="35"/>
  <c r="CL35" i="35"/>
  <c r="XL35" i="35"/>
  <c r="CH35" i="35"/>
  <c r="XH35" i="35"/>
  <c r="CD35" i="35"/>
  <c r="XD35" i="35"/>
  <c r="BZ35" i="35"/>
  <c r="XP34" i="35"/>
  <c r="CL34" i="35"/>
  <c r="XL34" i="35"/>
  <c r="CH34" i="35"/>
  <c r="XH34" i="35"/>
  <c r="CD34" i="35"/>
  <c r="XD34" i="35"/>
  <c r="BZ34" i="35"/>
  <c r="XP33" i="35"/>
  <c r="CL33" i="35"/>
  <c r="XL33" i="35"/>
  <c r="CH33" i="35"/>
  <c r="XH33" i="35"/>
  <c r="CD33" i="35"/>
  <c r="XD33" i="35"/>
  <c r="BZ33" i="35"/>
  <c r="XP32" i="35"/>
  <c r="CL32" i="35"/>
  <c r="XL32" i="35"/>
  <c r="CH32" i="35"/>
  <c r="XH32" i="35"/>
  <c r="CD32" i="35"/>
  <c r="XD32" i="35"/>
  <c r="BZ32" i="35"/>
  <c r="XP31" i="35"/>
  <c r="CL31" i="35"/>
  <c r="XL31" i="35"/>
  <c r="CH31" i="35"/>
  <c r="XH31" i="35"/>
  <c r="CD31" i="35"/>
  <c r="XD31" i="35"/>
  <c r="BZ31" i="35"/>
  <c r="XP30" i="35"/>
  <c r="CL30" i="35"/>
  <c r="XL30" i="35"/>
  <c r="CH30" i="35"/>
  <c r="XH30" i="35"/>
  <c r="CD30" i="35"/>
  <c r="XD30" i="35"/>
  <c r="BZ30" i="35"/>
  <c r="XP29" i="35"/>
  <c r="CL29" i="35"/>
  <c r="XL29" i="35"/>
  <c r="CH29" i="35"/>
  <c r="XH29" i="35"/>
  <c r="CD29" i="35"/>
  <c r="XD29" i="35"/>
  <c r="BZ29" i="35"/>
  <c r="XP28" i="35"/>
  <c r="CL28" i="35"/>
  <c r="XL28" i="35"/>
  <c r="CH28" i="35"/>
  <c r="XH28" i="35"/>
  <c r="CD28" i="35"/>
  <c r="XD28" i="35"/>
  <c r="BZ28" i="35"/>
  <c r="XP27" i="35"/>
  <c r="CL27" i="35"/>
  <c r="XL27" i="35"/>
  <c r="CH27" i="35"/>
  <c r="XH27" i="35"/>
  <c r="CD27" i="35"/>
  <c r="XD27" i="35"/>
  <c r="BZ27" i="35"/>
  <c r="XP26" i="35"/>
  <c r="CL26" i="35"/>
  <c r="XL26" i="35"/>
  <c r="CH26" i="35"/>
  <c r="XH26" i="35"/>
  <c r="CD26" i="35"/>
  <c r="XD26" i="35"/>
  <c r="BZ26" i="35"/>
  <c r="XP25" i="35"/>
  <c r="CL25" i="35"/>
  <c r="XL25" i="35"/>
  <c r="CH25" i="35"/>
  <c r="XH25" i="35"/>
  <c r="CD25" i="35"/>
  <c r="XD25" i="35"/>
  <c r="BZ25" i="35"/>
  <c r="XP24" i="35"/>
  <c r="CL24" i="35"/>
  <c r="XL24" i="35"/>
  <c r="CH24" i="35"/>
  <c r="XH24" i="35"/>
  <c r="CD24" i="35"/>
  <c r="XD24" i="35"/>
  <c r="BZ24" i="35"/>
  <c r="XP23" i="35"/>
  <c r="CL23" i="35"/>
  <c r="XL23" i="35"/>
  <c r="CH23" i="35"/>
  <c r="XH23" i="35"/>
  <c r="CD23" i="35"/>
  <c r="XD23" i="35"/>
  <c r="BZ23" i="35"/>
  <c r="XP22" i="35"/>
  <c r="CL22" i="35"/>
  <c r="XL22" i="35"/>
  <c r="CH22" i="35"/>
  <c r="XH22" i="35"/>
  <c r="CD22" i="35"/>
  <c r="XD22" i="35"/>
  <c r="BZ22" i="35"/>
  <c r="XP21" i="35"/>
  <c r="CL21" i="35"/>
  <c r="XL21" i="35"/>
  <c r="CH21" i="35"/>
  <c r="XH21" i="35"/>
  <c r="CD21" i="35"/>
  <c r="XD21" i="35"/>
  <c r="BZ21" i="35"/>
  <c r="XP20" i="35"/>
  <c r="CL20" i="35"/>
  <c r="XL20" i="35"/>
  <c r="CH20" i="35"/>
  <c r="XH20" i="35"/>
  <c r="CD20" i="35"/>
  <c r="XD20" i="35"/>
  <c r="BZ20" i="35"/>
  <c r="XP19" i="35"/>
  <c r="CL19" i="35"/>
  <c r="XL19" i="35"/>
  <c r="CH19" i="35"/>
  <c r="XH19" i="35"/>
  <c r="CD19" i="35"/>
  <c r="XD19" i="35"/>
  <c r="BZ19" i="35"/>
  <c r="XP18" i="35"/>
  <c r="CL18" i="35"/>
  <c r="XL18" i="35"/>
  <c r="CH18" i="35"/>
  <c r="XH18" i="35"/>
  <c r="CD18" i="35"/>
  <c r="XD18" i="35"/>
  <c r="XP17" i="35"/>
  <c r="CL17" i="35"/>
  <c r="XL17" i="35"/>
  <c r="CH17" i="35"/>
  <c r="XH17" i="35"/>
  <c r="CD17" i="35"/>
  <c r="XD17" i="35"/>
  <c r="BZ17" i="35"/>
  <c r="XP16" i="35"/>
  <c r="CL16" i="35"/>
  <c r="XL16" i="35"/>
  <c r="CH16" i="35"/>
  <c r="XH16" i="35"/>
  <c r="CD16" i="35"/>
  <c r="XD16" i="35"/>
  <c r="BZ16" i="35"/>
  <c r="XP15" i="35"/>
  <c r="CL15" i="35"/>
  <c r="XL15" i="35"/>
  <c r="CH15" i="35"/>
  <c r="XH15" i="35"/>
  <c r="CD15" i="35"/>
  <c r="XD15" i="35"/>
  <c r="BZ15" i="35"/>
  <c r="XP14" i="35"/>
  <c r="CL14" i="35"/>
  <c r="XL14" i="35"/>
  <c r="CH14" i="35"/>
  <c r="XH14" i="35"/>
  <c r="CD14" i="35"/>
  <c r="XD14" i="35"/>
  <c r="BZ14" i="35"/>
  <c r="XP13" i="35"/>
  <c r="CL13" i="35"/>
  <c r="CL5" i="35"/>
  <c r="XP6" i="35"/>
  <c r="CL6" i="35"/>
  <c r="XP7" i="35"/>
  <c r="CL7" i="35"/>
  <c r="XP8" i="35"/>
  <c r="CL8" i="35"/>
  <c r="XP9" i="35"/>
  <c r="CL9" i="35"/>
  <c r="XP10" i="35"/>
  <c r="CL10" i="35"/>
  <c r="XP11" i="35"/>
  <c r="CL11" i="35"/>
  <c r="XP12" i="35"/>
  <c r="CL12" i="35"/>
  <c r="CL77" i="35"/>
  <c r="CL78" i="35"/>
  <c r="XL13" i="35"/>
  <c r="CH13" i="35"/>
  <c r="XH13" i="35"/>
  <c r="CD13" i="35"/>
  <c r="XD13" i="35"/>
  <c r="BZ13" i="35"/>
  <c r="XL12" i="35"/>
  <c r="CH12" i="35"/>
  <c r="XH12" i="35"/>
  <c r="CD12" i="35"/>
  <c r="XD12" i="35"/>
  <c r="BZ12" i="35"/>
  <c r="XL11" i="35"/>
  <c r="CH11" i="35"/>
  <c r="XH11" i="35"/>
  <c r="CD11" i="35"/>
  <c r="XD11" i="35"/>
  <c r="BZ11" i="35"/>
  <c r="XL10" i="35"/>
  <c r="CH10" i="35"/>
  <c r="XH10" i="35"/>
  <c r="CD10" i="35"/>
  <c r="XD10" i="35"/>
  <c r="BZ10" i="35"/>
  <c r="XL9" i="35"/>
  <c r="CH9" i="35"/>
  <c r="XH9" i="35"/>
  <c r="CD9" i="35"/>
  <c r="XD9" i="35"/>
  <c r="BZ9" i="35"/>
  <c r="XL8" i="35"/>
  <c r="CH8" i="35"/>
  <c r="XH8" i="35"/>
  <c r="CD8" i="35"/>
  <c r="XD8" i="35"/>
  <c r="BZ8" i="35"/>
  <c r="XL7" i="35"/>
  <c r="CH7" i="35"/>
  <c r="XH7" i="35"/>
  <c r="CD7" i="35"/>
  <c r="XD7" i="35"/>
  <c r="BZ7" i="35"/>
  <c r="XL6" i="35"/>
  <c r="CH6" i="35"/>
  <c r="XH6" i="35"/>
  <c r="CD6" i="35"/>
  <c r="XD6" i="35"/>
  <c r="BZ6" i="35"/>
  <c r="CV57" i="35"/>
  <c r="CR57" i="35"/>
  <c r="CN57" i="35"/>
  <c r="CT56" i="35"/>
  <c r="CP56" i="35"/>
  <c r="CV55" i="35"/>
  <c r="CR55" i="35"/>
  <c r="CN55" i="35"/>
  <c r="CT54" i="35"/>
  <c r="CP54" i="35"/>
  <c r="CV53" i="35"/>
  <c r="CR53" i="35"/>
  <c r="CN53" i="35"/>
  <c r="CT52" i="35"/>
  <c r="CP52" i="35"/>
  <c r="CV51" i="35"/>
  <c r="CR51" i="35"/>
  <c r="CN51" i="35"/>
  <c r="CT50" i="35"/>
  <c r="CP50" i="35"/>
  <c r="CV49" i="35"/>
  <c r="CR49" i="35"/>
  <c r="CN49" i="35"/>
  <c r="CT48" i="35"/>
  <c r="CP48" i="35"/>
  <c r="CV47" i="35"/>
  <c r="CR47" i="35"/>
  <c r="CN47" i="35"/>
  <c r="CT46" i="35"/>
  <c r="CP46" i="35"/>
  <c r="CV45" i="35"/>
  <c r="CR45" i="35"/>
  <c r="CN45" i="35"/>
  <c r="CT44" i="35"/>
  <c r="CP44" i="35"/>
  <c r="CV43" i="35"/>
  <c r="CR43" i="35"/>
  <c r="CN43" i="35"/>
  <c r="CT42" i="35"/>
  <c r="CP42" i="35"/>
  <c r="XZ41" i="35"/>
  <c r="CV41" i="35"/>
  <c r="CR41" i="35"/>
  <c r="CN41" i="35"/>
  <c r="CT40" i="35"/>
  <c r="CP40" i="35"/>
  <c r="XZ39" i="35"/>
  <c r="CV39" i="35"/>
  <c r="XV39" i="35"/>
  <c r="CR39" i="35"/>
  <c r="XR39" i="35"/>
  <c r="CN39" i="35"/>
  <c r="XX38" i="35"/>
  <c r="CT38" i="35"/>
  <c r="XT38" i="35"/>
  <c r="CP38" i="35"/>
  <c r="XZ37" i="35"/>
  <c r="CV37" i="35"/>
  <c r="XV37" i="35"/>
  <c r="CR37" i="35"/>
  <c r="XR37" i="35"/>
  <c r="CN37" i="35"/>
  <c r="XX36" i="35"/>
  <c r="CT36" i="35"/>
  <c r="XT36" i="35"/>
  <c r="CP36" i="35"/>
  <c r="XZ35" i="35"/>
  <c r="CV35" i="35"/>
  <c r="XV35" i="35"/>
  <c r="CR35" i="35"/>
  <c r="XR35" i="35"/>
  <c r="CN35" i="35"/>
  <c r="XX34" i="35"/>
  <c r="CT34" i="35"/>
  <c r="XT34" i="35"/>
  <c r="CP34" i="35"/>
  <c r="XZ33" i="35"/>
  <c r="CV33" i="35"/>
  <c r="XV33" i="35"/>
  <c r="CR33" i="35"/>
  <c r="XR33" i="35"/>
  <c r="CN33" i="35"/>
  <c r="XX32" i="35"/>
  <c r="CT32" i="35"/>
  <c r="XT32" i="35"/>
  <c r="CP32" i="35"/>
  <c r="XZ31" i="35"/>
  <c r="CV31" i="35"/>
  <c r="XV31" i="35"/>
  <c r="CR31" i="35"/>
  <c r="XR31" i="35"/>
  <c r="CN31" i="35"/>
  <c r="XX30" i="35"/>
  <c r="CT30" i="35"/>
  <c r="XT30" i="35"/>
  <c r="CP30" i="35"/>
  <c r="XZ29" i="35"/>
  <c r="CV29" i="35"/>
  <c r="XV29" i="35"/>
  <c r="CR29" i="35"/>
  <c r="XR29" i="35"/>
  <c r="CN29" i="35"/>
  <c r="XX28" i="35"/>
  <c r="CT28" i="35"/>
  <c r="XT28" i="35"/>
  <c r="CP28" i="35"/>
  <c r="XZ27" i="35"/>
  <c r="CV27" i="35"/>
  <c r="XV27" i="35"/>
  <c r="CR27" i="35"/>
  <c r="XR27" i="35"/>
  <c r="CN27" i="35"/>
  <c r="XX26" i="35"/>
  <c r="CT26" i="35"/>
  <c r="XT26" i="35"/>
  <c r="CP26" i="35"/>
  <c r="XZ25" i="35"/>
  <c r="CV25" i="35"/>
  <c r="XV25" i="35"/>
  <c r="CR25" i="35"/>
  <c r="XR25" i="35"/>
  <c r="CN25" i="35"/>
  <c r="XX24" i="35"/>
  <c r="CT24" i="35"/>
  <c r="XT24" i="35"/>
  <c r="CP24" i="35"/>
  <c r="XZ23" i="35"/>
  <c r="CV23" i="35"/>
  <c r="XV23" i="35"/>
  <c r="CR23" i="35"/>
  <c r="XR23" i="35"/>
  <c r="CN23" i="35"/>
  <c r="XX22" i="35"/>
  <c r="CT22" i="35"/>
  <c r="XT22" i="35"/>
  <c r="CP22" i="35"/>
  <c r="XZ21" i="35"/>
  <c r="CV21" i="35"/>
  <c r="XV21" i="35"/>
  <c r="XR21" i="35"/>
  <c r="CN21" i="35"/>
  <c r="XX20" i="35"/>
  <c r="CT20" i="35"/>
  <c r="XT20" i="35"/>
  <c r="CP20" i="35"/>
  <c r="XZ19" i="35"/>
  <c r="CV19" i="35"/>
  <c r="XV19" i="35"/>
  <c r="CR19" i="35"/>
  <c r="XR19" i="35"/>
  <c r="CN19" i="35"/>
  <c r="XX18" i="35"/>
  <c r="CT18" i="35"/>
  <c r="XT18" i="35"/>
  <c r="CP18" i="35"/>
  <c r="XZ17" i="35"/>
  <c r="CV17" i="35"/>
  <c r="CV5" i="35"/>
  <c r="XZ7" i="35"/>
  <c r="CV7" i="35"/>
  <c r="XZ9" i="35"/>
  <c r="CV9" i="35"/>
  <c r="XZ11" i="35"/>
  <c r="CV11" i="35"/>
  <c r="XZ13" i="35"/>
  <c r="CV13" i="35"/>
  <c r="XZ15" i="35"/>
  <c r="CV15" i="35"/>
  <c r="CV77" i="35"/>
  <c r="CV78" i="35"/>
  <c r="XV17" i="35"/>
  <c r="CR17" i="35"/>
  <c r="XR17" i="35"/>
  <c r="CN17" i="35"/>
  <c r="XX16" i="35"/>
  <c r="CT16" i="35"/>
  <c r="XT16" i="35"/>
  <c r="CP16" i="35"/>
  <c r="XV15" i="35"/>
  <c r="CR15" i="35"/>
  <c r="XR15" i="35"/>
  <c r="CN15" i="35"/>
  <c r="XX14" i="35"/>
  <c r="CT14" i="35"/>
  <c r="XT14" i="35"/>
  <c r="CP14" i="35"/>
  <c r="XV13" i="35"/>
  <c r="CR13" i="35"/>
  <c r="XR13" i="35"/>
  <c r="CN13" i="35"/>
  <c r="XX12" i="35"/>
  <c r="CT12" i="35"/>
  <c r="XT12" i="35"/>
  <c r="CP12" i="35"/>
  <c r="XV11" i="35"/>
  <c r="CR11" i="35"/>
  <c r="XR11" i="35"/>
  <c r="CN11" i="35"/>
  <c r="XX10" i="35"/>
  <c r="CT10" i="35"/>
  <c r="XT10" i="35"/>
  <c r="CP10" i="35"/>
  <c r="XV9" i="35"/>
  <c r="CR9" i="35"/>
  <c r="XR9" i="35"/>
  <c r="CN9" i="35"/>
  <c r="XX8" i="35"/>
  <c r="CT8" i="35"/>
  <c r="XT8" i="35"/>
  <c r="CP8" i="35"/>
  <c r="XV7" i="35"/>
  <c r="CR7" i="35"/>
  <c r="XR7" i="35"/>
  <c r="CN7" i="35"/>
  <c r="XX6" i="35"/>
  <c r="CT6" i="35"/>
  <c r="XT6" i="35"/>
  <c r="CP6" i="35"/>
  <c r="YB5" i="35"/>
  <c r="YF5" i="35"/>
  <c r="YJ5" i="35"/>
  <c r="YN5" i="35"/>
  <c r="YR5" i="35"/>
  <c r="YV5" i="35"/>
  <c r="YZ5" i="35"/>
  <c r="DK67" i="35"/>
  <c r="DG67" i="35"/>
  <c r="DC67" i="35"/>
  <c r="CY67" i="35"/>
  <c r="DL66" i="35"/>
  <c r="DH66" i="35"/>
  <c r="DD66" i="35"/>
  <c r="CZ66" i="35"/>
  <c r="DM65" i="35"/>
  <c r="DI65" i="35"/>
  <c r="DE65" i="35"/>
  <c r="DA65" i="35"/>
  <c r="CW65" i="35"/>
  <c r="DJ64" i="35"/>
  <c r="DF64" i="35"/>
  <c r="DB64" i="35"/>
  <c r="CX64" i="35"/>
  <c r="DK63" i="35"/>
  <c r="DG63" i="35"/>
  <c r="DC63" i="35"/>
  <c r="CY63" i="35"/>
  <c r="DL62" i="35"/>
  <c r="DH62" i="35"/>
  <c r="DD62" i="35"/>
  <c r="CZ62" i="35"/>
  <c r="DM61" i="35"/>
  <c r="DI61" i="35"/>
  <c r="DE61" i="35"/>
  <c r="DA61" i="35"/>
  <c r="CW61" i="35"/>
  <c r="DJ60" i="35"/>
  <c r="DF60" i="35"/>
  <c r="DB60" i="35"/>
  <c r="CX60" i="35"/>
  <c r="DK59" i="35"/>
  <c r="DG59" i="35"/>
  <c r="DC59" i="35"/>
  <c r="CY59" i="35"/>
  <c r="DL58" i="35"/>
  <c r="DH58" i="35"/>
  <c r="DD58" i="35"/>
  <c r="CZ58" i="35"/>
  <c r="DM57" i="35"/>
  <c r="DI57" i="35"/>
  <c r="DE57" i="35"/>
  <c r="DA57" i="35"/>
  <c r="CW57" i="35"/>
  <c r="DJ56" i="35"/>
  <c r="DF56" i="35"/>
  <c r="DB56" i="35"/>
  <c r="CX56" i="35"/>
  <c r="DK55" i="35"/>
  <c r="DG55" i="35"/>
  <c r="DC55" i="35"/>
  <c r="CY55" i="35"/>
  <c r="DL54" i="35"/>
  <c r="DH54" i="35"/>
  <c r="DD54" i="35"/>
  <c r="CZ54" i="35"/>
  <c r="DM53" i="35"/>
  <c r="DI53" i="35"/>
  <c r="DE53" i="35"/>
  <c r="DA53" i="35"/>
  <c r="CW53" i="35"/>
  <c r="DJ52" i="35"/>
  <c r="DF52" i="35"/>
  <c r="DB52" i="35"/>
  <c r="CX52" i="35"/>
  <c r="DK51" i="35"/>
  <c r="DG51" i="35"/>
  <c r="DC51" i="35"/>
  <c r="CY51" i="35"/>
  <c r="DL50" i="35"/>
  <c r="DH50" i="35"/>
  <c r="DD50" i="35"/>
  <c r="CZ50" i="35"/>
  <c r="DM49" i="35"/>
  <c r="DI49" i="35"/>
  <c r="DE49" i="35"/>
  <c r="DA49" i="35"/>
  <c r="CW49" i="35"/>
  <c r="DJ48" i="35"/>
  <c r="DF48" i="35"/>
  <c r="DB48" i="35"/>
  <c r="CX48" i="35"/>
  <c r="DK47" i="35"/>
  <c r="DG47" i="35"/>
  <c r="DC47" i="35"/>
  <c r="CY47" i="35"/>
  <c r="DL46" i="35"/>
  <c r="DH46" i="35"/>
  <c r="DD46" i="35"/>
  <c r="CZ46" i="35"/>
  <c r="DM45" i="35"/>
  <c r="DI45" i="35"/>
  <c r="DE45" i="35"/>
  <c r="DA45" i="35"/>
  <c r="CW45" i="35"/>
  <c r="DJ44" i="35"/>
  <c r="DF44" i="35"/>
  <c r="DB44" i="35"/>
  <c r="CX44" i="35"/>
  <c r="YO43" i="35"/>
  <c r="DK43" i="35"/>
  <c r="YK43" i="35"/>
  <c r="DG43" i="35"/>
  <c r="DC43" i="35"/>
  <c r="YC43" i="35"/>
  <c r="CY43" i="35"/>
  <c r="YP42" i="35"/>
  <c r="DL42" i="35"/>
  <c r="YL42" i="35"/>
  <c r="DH42" i="35"/>
  <c r="DD42" i="35"/>
  <c r="CZ42" i="35"/>
  <c r="YQ41" i="35"/>
  <c r="DM41" i="35"/>
  <c r="YM41" i="35"/>
  <c r="DI41" i="35"/>
  <c r="YI41" i="35"/>
  <c r="DE41" i="35"/>
  <c r="YE41" i="35"/>
  <c r="DA41" i="35"/>
  <c r="YA41" i="35"/>
  <c r="CW41" i="35"/>
  <c r="YN40" i="35"/>
  <c r="DJ40" i="35"/>
  <c r="YJ40" i="35"/>
  <c r="DF40" i="35"/>
  <c r="DB40" i="35"/>
  <c r="YB40" i="35"/>
  <c r="CX40" i="35"/>
  <c r="YO39" i="35"/>
  <c r="DK39" i="35"/>
  <c r="YK39" i="35"/>
  <c r="DG39" i="35"/>
  <c r="YG39" i="35"/>
  <c r="DC39" i="35"/>
  <c r="YC39" i="35"/>
  <c r="CY39" i="35"/>
  <c r="YP38" i="35"/>
  <c r="DL38" i="35"/>
  <c r="YL38" i="35"/>
  <c r="DH38" i="35"/>
  <c r="DD38" i="35"/>
  <c r="YD38" i="35"/>
  <c r="CZ38" i="35"/>
  <c r="YQ37" i="35"/>
  <c r="DM37" i="35"/>
  <c r="YM37" i="35"/>
  <c r="DI37" i="35"/>
  <c r="YI37" i="35"/>
  <c r="DE37" i="35"/>
  <c r="YE37" i="35"/>
  <c r="DA37" i="35"/>
  <c r="YA37" i="35"/>
  <c r="CW37" i="35"/>
  <c r="YN36" i="35"/>
  <c r="DJ36" i="35"/>
  <c r="YJ36" i="35"/>
  <c r="DF36" i="35"/>
  <c r="YF36" i="35"/>
  <c r="DB36" i="35"/>
  <c r="YB36" i="35"/>
  <c r="CX36" i="35"/>
  <c r="YO35" i="35"/>
  <c r="DK35" i="35"/>
  <c r="YK35" i="35"/>
  <c r="DG35" i="35"/>
  <c r="YG35" i="35"/>
  <c r="DC35" i="35"/>
  <c r="YC35" i="35"/>
  <c r="CY35" i="35"/>
  <c r="YP34" i="35"/>
  <c r="DL34" i="35"/>
  <c r="YL34" i="35"/>
  <c r="DH34" i="35"/>
  <c r="DD34" i="35"/>
  <c r="YD34" i="35"/>
  <c r="CZ34" i="35"/>
  <c r="YQ33" i="35"/>
  <c r="DM33" i="35"/>
  <c r="YM33" i="35"/>
  <c r="DI33" i="35"/>
  <c r="YI33" i="35"/>
  <c r="DE33" i="35"/>
  <c r="YE33" i="35"/>
  <c r="DA33" i="35"/>
  <c r="YA33" i="35"/>
  <c r="CW33" i="35"/>
  <c r="YN32" i="35"/>
  <c r="DJ32" i="35"/>
  <c r="YJ32" i="35"/>
  <c r="DF32" i="35"/>
  <c r="YF32" i="35"/>
  <c r="DB32" i="35"/>
  <c r="YB32" i="35"/>
  <c r="CX32" i="35"/>
  <c r="YO31" i="35"/>
  <c r="DK31" i="35"/>
  <c r="YK31" i="35"/>
  <c r="DG31" i="35"/>
  <c r="YG31" i="35"/>
  <c r="DC31" i="35"/>
  <c r="YC31" i="35"/>
  <c r="CY31" i="35"/>
  <c r="YP30" i="35"/>
  <c r="DL30" i="35"/>
  <c r="YL30" i="35"/>
  <c r="DH30" i="35"/>
  <c r="DD30" i="35"/>
  <c r="YD30" i="35"/>
  <c r="CZ30" i="35"/>
  <c r="YQ29" i="35"/>
  <c r="DM29" i="35"/>
  <c r="YM29" i="35"/>
  <c r="DI29" i="35"/>
  <c r="YI29" i="35"/>
  <c r="DE29" i="35"/>
  <c r="YE29" i="35"/>
  <c r="DA29" i="35"/>
  <c r="YA29" i="35"/>
  <c r="CW29" i="35"/>
  <c r="YN28" i="35"/>
  <c r="DJ28" i="35"/>
  <c r="YJ28" i="35"/>
  <c r="DF28" i="35"/>
  <c r="YF28" i="35"/>
  <c r="DB28" i="35"/>
  <c r="YB28" i="35"/>
  <c r="CX28" i="35"/>
  <c r="YO27" i="35"/>
  <c r="DK27" i="35"/>
  <c r="YK27" i="35"/>
  <c r="DG27" i="35"/>
  <c r="YG27" i="35"/>
  <c r="DC27" i="35"/>
  <c r="YC27" i="35"/>
  <c r="CY27" i="35"/>
  <c r="YP26" i="35"/>
  <c r="DL26" i="35"/>
  <c r="YL26" i="35"/>
  <c r="DH26" i="35"/>
  <c r="DD26" i="35"/>
  <c r="YD26" i="35"/>
  <c r="CZ26" i="35"/>
  <c r="YQ25" i="35"/>
  <c r="DM25" i="35"/>
  <c r="YM25" i="35"/>
  <c r="DI25" i="35"/>
  <c r="YI25" i="35"/>
  <c r="DE25" i="35"/>
  <c r="YE25" i="35"/>
  <c r="DA25" i="35"/>
  <c r="YA25" i="35"/>
  <c r="CW25" i="35"/>
  <c r="YN24" i="35"/>
  <c r="DJ24" i="35"/>
  <c r="YJ24" i="35"/>
  <c r="DF24" i="35"/>
  <c r="YF24" i="35"/>
  <c r="DB24" i="35"/>
  <c r="YB24" i="35"/>
  <c r="CX24" i="35"/>
  <c r="YO23" i="35"/>
  <c r="DK23" i="35"/>
  <c r="YK23" i="35"/>
  <c r="DG23" i="35"/>
  <c r="YG23" i="35"/>
  <c r="DC23" i="35"/>
  <c r="YC23" i="35"/>
  <c r="CY23" i="35"/>
  <c r="YP22" i="35"/>
  <c r="DL22" i="35"/>
  <c r="YL22" i="35"/>
  <c r="DH22" i="35"/>
  <c r="DD22" i="35"/>
  <c r="YD22" i="35"/>
  <c r="CZ22" i="35"/>
  <c r="YQ21" i="35"/>
  <c r="DM21" i="35"/>
  <c r="YM21" i="35"/>
  <c r="DI21" i="35"/>
  <c r="YI21" i="35"/>
  <c r="DE21" i="35"/>
  <c r="YE21" i="35"/>
  <c r="DA21" i="35"/>
  <c r="YA21" i="35"/>
  <c r="CW21" i="35"/>
  <c r="YM20" i="35"/>
  <c r="DI20" i="35"/>
  <c r="DD20" i="35"/>
  <c r="YB20" i="35"/>
  <c r="CX20" i="35"/>
  <c r="YN19" i="35"/>
  <c r="DJ19" i="35"/>
  <c r="YI19" i="35"/>
  <c r="DE19" i="35"/>
  <c r="YC19" i="35"/>
  <c r="CY19" i="35"/>
  <c r="YO18" i="35"/>
  <c r="DK18" i="35"/>
  <c r="YJ18" i="35"/>
  <c r="DF18" i="35"/>
  <c r="YD18" i="35"/>
  <c r="CZ18" i="35"/>
  <c r="YP17" i="35"/>
  <c r="DL17" i="35"/>
  <c r="YK17" i="35"/>
  <c r="DG17" i="35"/>
  <c r="YE17" i="35"/>
  <c r="DA17" i="35"/>
  <c r="YQ16" i="35"/>
  <c r="DM16" i="35"/>
  <c r="YL16" i="35"/>
  <c r="DH16" i="35"/>
  <c r="YF16" i="35"/>
  <c r="DB16" i="35"/>
  <c r="YA16" i="35"/>
  <c r="CW16" i="35"/>
  <c r="YM15" i="35"/>
  <c r="DI15" i="35"/>
  <c r="YG15" i="35"/>
  <c r="DC15" i="35"/>
  <c r="YB15" i="35"/>
  <c r="CX15" i="35"/>
  <c r="YN14" i="35"/>
  <c r="DJ14" i="35"/>
  <c r="DD14" i="35"/>
  <c r="YC14" i="35"/>
  <c r="CY14" i="35"/>
  <c r="YO13" i="35"/>
  <c r="YI13" i="35"/>
  <c r="DE13" i="35"/>
  <c r="YD13" i="35"/>
  <c r="CZ13" i="35"/>
  <c r="YP12" i="35"/>
  <c r="DL12" i="35"/>
  <c r="YJ12" i="35"/>
  <c r="DF12" i="35"/>
  <c r="YE12" i="35"/>
  <c r="DA12" i="35"/>
  <c r="YQ11" i="35"/>
  <c r="DM11" i="35"/>
  <c r="YK11" i="35"/>
  <c r="DG11" i="35"/>
  <c r="YF11" i="35"/>
  <c r="DB11" i="35"/>
  <c r="YA11" i="35"/>
  <c r="CW11" i="35"/>
  <c r="YL10" i="35"/>
  <c r="DH10" i="35"/>
  <c r="YG10" i="35"/>
  <c r="DC10" i="35"/>
  <c r="YB10" i="35"/>
  <c r="CX10" i="35"/>
  <c r="YM9" i="35"/>
  <c r="DI9" i="35"/>
  <c r="DD9" i="35"/>
  <c r="YC9" i="35"/>
  <c r="CY9" i="35"/>
  <c r="YN8" i="35"/>
  <c r="DJ8" i="35"/>
  <c r="YI8" i="35"/>
  <c r="DE8" i="35"/>
  <c r="YD8" i="35"/>
  <c r="CZ8" i="35"/>
  <c r="YO7" i="35"/>
  <c r="DK7" i="35"/>
  <c r="YJ7" i="35"/>
  <c r="DF7" i="35"/>
  <c r="YE7" i="35"/>
  <c r="DA7" i="35"/>
  <c r="YP6" i="35"/>
  <c r="DL6" i="35"/>
  <c r="YK6" i="35"/>
  <c r="DG6" i="35"/>
  <c r="YF6" i="35"/>
  <c r="DB6" i="35"/>
  <c r="DV67" i="35"/>
  <c r="DQ67" i="35"/>
  <c r="DU66" i="35"/>
  <c r="DO66" i="35"/>
  <c r="DS65" i="35"/>
  <c r="DN65" i="35"/>
  <c r="DQ64" i="35"/>
  <c r="DU63" i="35"/>
  <c r="DP63" i="35"/>
  <c r="DS62" i="35"/>
  <c r="DN62" i="35"/>
  <c r="DR61" i="35"/>
  <c r="DU60" i="35"/>
  <c r="DP60" i="35"/>
  <c r="DT59" i="35"/>
  <c r="DN59" i="35"/>
  <c r="DR58" i="35"/>
  <c r="DV57" i="35"/>
  <c r="DP57" i="35"/>
  <c r="DT56" i="35"/>
  <c r="DO56" i="35"/>
  <c r="DR55" i="35"/>
  <c r="DV54" i="35"/>
  <c r="DQ54" i="35"/>
  <c r="DT53" i="35"/>
  <c r="DO53" i="35"/>
  <c r="DS52" i="35"/>
  <c r="DV51" i="35"/>
  <c r="DQ51" i="35"/>
  <c r="DU50" i="35"/>
  <c r="DO50" i="35"/>
  <c r="DS49" i="35"/>
  <c r="DN49" i="35"/>
  <c r="DQ48" i="35"/>
  <c r="DU47" i="35"/>
  <c r="DP47" i="35"/>
  <c r="DS46" i="35"/>
  <c r="DN46" i="35"/>
  <c r="DR45" i="35"/>
  <c r="DU44" i="35"/>
  <c r="DP44" i="35"/>
  <c r="YX43" i="35"/>
  <c r="DT43" i="35"/>
  <c r="YR43" i="35"/>
  <c r="DN43" i="35"/>
  <c r="YV42" i="35"/>
  <c r="DR42" i="35"/>
  <c r="YZ41" i="35"/>
  <c r="DV41" i="35"/>
  <c r="YT41" i="35"/>
  <c r="DP41" i="35"/>
  <c r="YX40" i="35"/>
  <c r="DT40" i="35"/>
  <c r="YS40" i="35"/>
  <c r="DO40" i="35"/>
  <c r="YV39" i="35"/>
  <c r="DR39" i="35"/>
  <c r="YZ38" i="35"/>
  <c r="DV38" i="35"/>
  <c r="YU38" i="35"/>
  <c r="DQ38" i="35"/>
  <c r="YX37" i="35"/>
  <c r="DT37" i="35"/>
  <c r="YS37" i="35"/>
  <c r="DO37" i="35"/>
  <c r="YW36" i="35"/>
  <c r="DS36" i="35"/>
  <c r="YZ35" i="35"/>
  <c r="DV35" i="35"/>
  <c r="YU35" i="35"/>
  <c r="DQ35" i="35"/>
  <c r="YY34" i="35"/>
  <c r="DU34" i="35"/>
  <c r="YS34" i="35"/>
  <c r="DO34" i="35"/>
  <c r="YW33" i="35"/>
  <c r="DS33" i="35"/>
  <c r="YR33" i="35"/>
  <c r="DN33" i="35"/>
  <c r="YU32" i="35"/>
  <c r="DQ32" i="35"/>
  <c r="YY31" i="35"/>
  <c r="DU31" i="35"/>
  <c r="YT31" i="35"/>
  <c r="DP31" i="35"/>
  <c r="YW30" i="35"/>
  <c r="DS30" i="35"/>
  <c r="YR30" i="35"/>
  <c r="DN30" i="35"/>
  <c r="YV29" i="35"/>
  <c r="DR29" i="35"/>
  <c r="YY28" i="35"/>
  <c r="DU28" i="35"/>
  <c r="YT28" i="35"/>
  <c r="DP28" i="35"/>
  <c r="YX27" i="35"/>
  <c r="DT27" i="35"/>
  <c r="YR27" i="35"/>
  <c r="DN27" i="35"/>
  <c r="YV26" i="35"/>
  <c r="DR26" i="35"/>
  <c r="YZ25" i="35"/>
  <c r="DV25" i="35"/>
  <c r="YT25" i="35"/>
  <c r="DP25" i="35"/>
  <c r="YX24" i="35"/>
  <c r="DT24" i="35"/>
  <c r="YS24" i="35"/>
  <c r="DO24" i="35"/>
  <c r="YV23" i="35"/>
  <c r="DR23" i="35"/>
  <c r="YZ22" i="35"/>
  <c r="DV22" i="35"/>
  <c r="YU22" i="35"/>
  <c r="DQ22" i="35"/>
  <c r="YX21" i="35"/>
  <c r="DT21" i="35"/>
  <c r="YS21" i="35"/>
  <c r="DO21" i="35"/>
  <c r="YW20" i="35"/>
  <c r="DS20" i="35"/>
  <c r="YZ19" i="35"/>
  <c r="DV19" i="35"/>
  <c r="YT19" i="35"/>
  <c r="DP19" i="35"/>
  <c r="YU18" i="35"/>
  <c r="DQ18" i="35"/>
  <c r="YV17" i="35"/>
  <c r="DR17" i="35"/>
  <c r="YW16" i="35"/>
  <c r="DS16" i="35"/>
  <c r="YX15" i="35"/>
  <c r="DT15" i="35"/>
  <c r="YY14" i="35"/>
  <c r="DU14" i="35"/>
  <c r="YZ13" i="35"/>
  <c r="DV13" i="35"/>
  <c r="YR13" i="35"/>
  <c r="DN13" i="35"/>
  <c r="YS12" i="35"/>
  <c r="DO12" i="35"/>
  <c r="YT11" i="35"/>
  <c r="DP11" i="35"/>
  <c r="YU10" i="35"/>
  <c r="DQ10" i="35"/>
  <c r="YV9" i="35"/>
  <c r="DR9" i="35"/>
  <c r="YW8" i="35"/>
  <c r="DS8" i="35"/>
  <c r="YX7" i="35"/>
  <c r="DT7" i="35"/>
  <c r="YY6" i="35"/>
  <c r="DU6" i="35"/>
  <c r="ZB5" i="35"/>
  <c r="ZJ5" i="35"/>
  <c r="ZR5" i="35"/>
  <c r="ZZ5" i="35"/>
  <c r="EH67" i="35"/>
  <c r="DZ67" i="35"/>
  <c r="EJ66" i="35"/>
  <c r="EB66" i="35"/>
  <c r="EL65" i="35"/>
  <c r="ED65" i="35"/>
  <c r="EN64" i="35"/>
  <c r="EF64" i="35"/>
  <c r="DX64" i="35"/>
  <c r="EH63" i="35"/>
  <c r="DZ63" i="35"/>
  <c r="EJ62" i="35"/>
  <c r="EB62" i="35"/>
  <c r="EL61" i="35"/>
  <c r="ED61" i="35"/>
  <c r="EN60" i="35"/>
  <c r="EF60" i="35"/>
  <c r="DX60" i="35"/>
  <c r="EH59" i="35"/>
  <c r="DZ59" i="35"/>
  <c r="EJ58" i="35"/>
  <c r="EB58" i="35"/>
  <c r="EE57" i="35"/>
  <c r="EG56" i="35"/>
  <c r="EI55" i="35"/>
  <c r="EK54" i="35"/>
  <c r="EM53" i="35"/>
  <c r="DW53" i="35"/>
  <c r="DY52" i="35"/>
  <c r="EA51" i="35"/>
  <c r="EC50" i="35"/>
  <c r="EE49" i="35"/>
  <c r="EG48" i="35"/>
  <c r="EI47" i="35"/>
  <c r="EK46" i="35"/>
  <c r="EM45" i="35"/>
  <c r="DW45" i="35"/>
  <c r="DY44" i="35"/>
  <c r="ZE43" i="35"/>
  <c r="EA43" i="35"/>
  <c r="ZG42" i="35"/>
  <c r="EC42" i="35"/>
  <c r="ZI41" i="35"/>
  <c r="EE41" i="35"/>
  <c r="ZK40" i="35"/>
  <c r="EG40" i="35"/>
  <c r="ZM39" i="35"/>
  <c r="EI39" i="35"/>
  <c r="ZO38" i="35"/>
  <c r="EK38" i="35"/>
  <c r="ZQ37" i="35"/>
  <c r="EM37" i="35"/>
  <c r="ZA37" i="35"/>
  <c r="DW37" i="35"/>
  <c r="ZC36" i="35"/>
  <c r="DY36" i="35"/>
  <c r="ZE35" i="35"/>
  <c r="EA35" i="35"/>
  <c r="ZG34" i="35"/>
  <c r="EC34" i="35"/>
  <c r="ZI33" i="35"/>
  <c r="EE33" i="35"/>
  <c r="ZK32" i="35"/>
  <c r="EG32" i="35"/>
  <c r="ZM31" i="35"/>
  <c r="EI31" i="35"/>
  <c r="ZO30" i="35"/>
  <c r="EK30" i="35"/>
  <c r="ZQ29" i="35"/>
  <c r="EM29" i="35"/>
  <c r="ZA29" i="35"/>
  <c r="DW29" i="35"/>
  <c r="ZC28" i="35"/>
  <c r="DY28" i="35"/>
  <c r="AEA6" i="35"/>
  <c r="IW6" i="35"/>
  <c r="AEE6" i="35"/>
  <c r="JA6" i="35"/>
  <c r="AEI6" i="35"/>
  <c r="JE6" i="35"/>
  <c r="AEM6" i="35"/>
  <c r="JI6" i="35"/>
  <c r="AEQ6" i="35"/>
  <c r="JM6" i="35"/>
  <c r="AEC7" i="35"/>
  <c r="IY7" i="35"/>
  <c r="AEG7" i="35"/>
  <c r="JC7" i="35"/>
  <c r="AEK7" i="35"/>
  <c r="JG7" i="35"/>
  <c r="AEO7" i="35"/>
  <c r="JK7" i="35"/>
  <c r="AEA8" i="35"/>
  <c r="IW8" i="35"/>
  <c r="AEE8" i="35"/>
  <c r="JA8" i="35"/>
  <c r="AEI8" i="35"/>
  <c r="JE8" i="35"/>
  <c r="AEM8" i="35"/>
  <c r="JI8" i="35"/>
  <c r="AEQ8" i="35"/>
  <c r="JM8" i="35"/>
  <c r="AEC9" i="35"/>
  <c r="IY9" i="35"/>
  <c r="AEG9" i="35"/>
  <c r="JC9" i="35"/>
  <c r="AEK9" i="35"/>
  <c r="JG9" i="35"/>
  <c r="AEO9" i="35"/>
  <c r="JK9" i="35"/>
  <c r="AEA10" i="35"/>
  <c r="IW10" i="35"/>
  <c r="AEE10" i="35"/>
  <c r="JA10" i="35"/>
  <c r="AEI10" i="35"/>
  <c r="JE10" i="35"/>
  <c r="AEM10" i="35"/>
  <c r="JI10" i="35"/>
  <c r="AEQ10" i="35"/>
  <c r="JM10" i="35"/>
  <c r="AEC11" i="35"/>
  <c r="IY11" i="35"/>
  <c r="AEG11" i="35"/>
  <c r="JC11" i="35"/>
  <c r="AEK11" i="35"/>
  <c r="JG11" i="35"/>
  <c r="AEO11" i="35"/>
  <c r="JK11" i="35"/>
  <c r="AEA12" i="35"/>
  <c r="IW12" i="35"/>
  <c r="AEE12" i="35"/>
  <c r="JA12" i="35"/>
  <c r="AEI12" i="35"/>
  <c r="JE12" i="35"/>
  <c r="AEM12" i="35"/>
  <c r="JI12" i="35"/>
  <c r="AEQ12" i="35"/>
  <c r="JM12" i="35"/>
  <c r="AEC13" i="35"/>
  <c r="IY13" i="35"/>
  <c r="AEG13" i="35"/>
  <c r="JC13" i="35"/>
  <c r="AEK13" i="35"/>
  <c r="JG13" i="35"/>
  <c r="AEO13" i="35"/>
  <c r="JK13" i="35"/>
  <c r="AEA14" i="35"/>
  <c r="IW14" i="35"/>
  <c r="AEE14" i="35"/>
  <c r="JA14" i="35"/>
  <c r="AEI14" i="35"/>
  <c r="JE14" i="35"/>
  <c r="AEM14" i="35"/>
  <c r="JI14" i="35"/>
  <c r="AEQ14" i="35"/>
  <c r="JM14" i="35"/>
  <c r="AEC15" i="35"/>
  <c r="IY15" i="35"/>
  <c r="AEG15" i="35"/>
  <c r="JC15" i="35"/>
  <c r="AEK15" i="35"/>
  <c r="JG15" i="35"/>
  <c r="AEO15" i="35"/>
  <c r="JK15" i="35"/>
  <c r="AEA16" i="35"/>
  <c r="IW16" i="35"/>
  <c r="AEE16" i="35"/>
  <c r="JA16" i="35"/>
  <c r="AEI16" i="35"/>
  <c r="JE16" i="35"/>
  <c r="AEM16" i="35"/>
  <c r="JI16" i="35"/>
  <c r="AEQ16" i="35"/>
  <c r="JM16" i="35"/>
  <c r="AEC17" i="35"/>
  <c r="IY17" i="35"/>
  <c r="AEG17" i="35"/>
  <c r="JC17" i="35"/>
  <c r="AEK17" i="35"/>
  <c r="JG17" i="35"/>
  <c r="AEO17" i="35"/>
  <c r="JK17" i="35"/>
  <c r="AEA18" i="35"/>
  <c r="IW18" i="35"/>
  <c r="AEE18" i="35"/>
  <c r="JA18" i="35"/>
  <c r="AEI18" i="35"/>
  <c r="JE18" i="35"/>
  <c r="AEM18" i="35"/>
  <c r="JI18" i="35"/>
  <c r="AEQ18" i="35"/>
  <c r="JM18" i="35"/>
  <c r="AEC19" i="35"/>
  <c r="IY19" i="35"/>
  <c r="AEG19" i="35"/>
  <c r="JC19" i="35"/>
  <c r="AEK19" i="35"/>
  <c r="JG19" i="35"/>
  <c r="AEO19" i="35"/>
  <c r="JK19" i="35"/>
  <c r="AEA20" i="35"/>
  <c r="IW20" i="35"/>
  <c r="AEE20" i="35"/>
  <c r="JA20" i="35"/>
  <c r="AEI20" i="35"/>
  <c r="JE20" i="35"/>
  <c r="AEM20" i="35"/>
  <c r="JI20" i="35"/>
  <c r="AEQ20" i="35"/>
  <c r="JM20" i="35"/>
  <c r="AEC21" i="35"/>
  <c r="IY21" i="35"/>
  <c r="AEG21" i="35"/>
  <c r="JC21" i="35"/>
  <c r="AEK21" i="35"/>
  <c r="JG21" i="35"/>
  <c r="AEO21" i="35"/>
  <c r="JK21" i="35"/>
  <c r="AEA22" i="35"/>
  <c r="IW22" i="35"/>
  <c r="AEE22" i="35"/>
  <c r="JA22" i="35"/>
  <c r="AEI22" i="35"/>
  <c r="JE22" i="35"/>
  <c r="AEM22" i="35"/>
  <c r="JI22" i="35"/>
  <c r="AEQ22" i="35"/>
  <c r="JM22" i="35"/>
  <c r="AEC23" i="35"/>
  <c r="IY23" i="35"/>
  <c r="AEG23" i="35"/>
  <c r="JC23" i="35"/>
  <c r="AEK23" i="35"/>
  <c r="JG23" i="35"/>
  <c r="AEO23" i="35"/>
  <c r="JK23" i="35"/>
  <c r="AEA24" i="35"/>
  <c r="IW24" i="35"/>
  <c r="AEE24" i="35"/>
  <c r="JA24" i="35"/>
  <c r="AEI24" i="35"/>
  <c r="JE24" i="35"/>
  <c r="AEM24" i="35"/>
  <c r="JI24" i="35"/>
  <c r="AEQ24" i="35"/>
  <c r="JM24" i="35"/>
  <c r="AEC25" i="35"/>
  <c r="IY25" i="35"/>
  <c r="AEG25" i="35"/>
  <c r="JC25" i="35"/>
  <c r="AEK25" i="35"/>
  <c r="JG25" i="35"/>
  <c r="AEO25" i="35"/>
  <c r="JK25" i="35"/>
  <c r="AEA26" i="35"/>
  <c r="IW26" i="35"/>
  <c r="AEE26" i="35"/>
  <c r="JA26" i="35"/>
  <c r="AEI26" i="35"/>
  <c r="JE26" i="35"/>
  <c r="AEM26" i="35"/>
  <c r="JI26" i="35"/>
  <c r="AEQ26" i="35"/>
  <c r="JM26" i="35"/>
  <c r="AEC27" i="35"/>
  <c r="IY27" i="35"/>
  <c r="AEG27" i="35"/>
  <c r="JC27" i="35"/>
  <c r="AEK27" i="35"/>
  <c r="JG27" i="35"/>
  <c r="AEO27" i="35"/>
  <c r="JK27" i="35"/>
  <c r="AEA28" i="35"/>
  <c r="IW28" i="35"/>
  <c r="AEE28" i="35"/>
  <c r="JA28" i="35"/>
  <c r="AEI28" i="35"/>
  <c r="JE28" i="35"/>
  <c r="AEM28" i="35"/>
  <c r="JI28" i="35"/>
  <c r="AEQ28" i="35"/>
  <c r="JM28" i="35"/>
  <c r="AEC29" i="35"/>
  <c r="IY29" i="35"/>
  <c r="AEG29" i="35"/>
  <c r="JC29" i="35"/>
  <c r="AEK29" i="35"/>
  <c r="JG29" i="35"/>
  <c r="AEO29" i="35"/>
  <c r="JK29" i="35"/>
  <c r="AEA30" i="35"/>
  <c r="IW30" i="35"/>
  <c r="AEE30" i="35"/>
  <c r="JA30" i="35"/>
  <c r="AEI30" i="35"/>
  <c r="JE30" i="35"/>
  <c r="AEM30" i="35"/>
  <c r="JI30" i="35"/>
  <c r="AEQ30" i="35"/>
  <c r="JM30" i="35"/>
  <c r="AEC31" i="35"/>
  <c r="IY31" i="35"/>
  <c r="AEG31" i="35"/>
  <c r="JC31" i="35"/>
  <c r="AEK31" i="35"/>
  <c r="JG31" i="35"/>
  <c r="AEO31" i="35"/>
  <c r="JK31" i="35"/>
  <c r="AEA32" i="35"/>
  <c r="IW32" i="35"/>
  <c r="AEE32" i="35"/>
  <c r="JA32" i="35"/>
  <c r="AEI32" i="35"/>
  <c r="JE32" i="35"/>
  <c r="AEM32" i="35"/>
  <c r="JI32" i="35"/>
  <c r="AEQ32" i="35"/>
  <c r="JM32" i="35"/>
  <c r="AEC33" i="35"/>
  <c r="IY33" i="35"/>
  <c r="AEG33" i="35"/>
  <c r="JC33" i="35"/>
  <c r="AEK33" i="35"/>
  <c r="JG33" i="35"/>
  <c r="AEO33" i="35"/>
  <c r="JK33" i="35"/>
  <c r="AEA34" i="35"/>
  <c r="IW34" i="35"/>
  <c r="AEE34" i="35"/>
  <c r="JA34" i="35"/>
  <c r="AEI34" i="35"/>
  <c r="JE34" i="35"/>
  <c r="AEM34" i="35"/>
  <c r="JI34" i="35"/>
  <c r="AEQ34" i="35"/>
  <c r="JM34" i="35"/>
  <c r="AEC35" i="35"/>
  <c r="IY35" i="35"/>
  <c r="AEG35" i="35"/>
  <c r="JC35" i="35"/>
  <c r="AEK35" i="35"/>
  <c r="JG35" i="35"/>
  <c r="AEO35" i="35"/>
  <c r="JK35" i="35"/>
  <c r="AEA36" i="35"/>
  <c r="IW36" i="35"/>
  <c r="AEE36" i="35"/>
  <c r="JA36" i="35"/>
  <c r="AEI36" i="35"/>
  <c r="JE36" i="35"/>
  <c r="AEM36" i="35"/>
  <c r="JI36" i="35"/>
  <c r="AEQ36" i="35"/>
  <c r="JM36" i="35"/>
  <c r="AEC37" i="35"/>
  <c r="IY37" i="35"/>
  <c r="AEG37" i="35"/>
  <c r="JC37" i="35"/>
  <c r="AEK37" i="35"/>
  <c r="JG37" i="35"/>
  <c r="AEO37" i="35"/>
  <c r="JK37" i="35"/>
  <c r="AEA38" i="35"/>
  <c r="IW38" i="35"/>
  <c r="AEE38" i="35"/>
  <c r="JA38" i="35"/>
  <c r="AEI38" i="35"/>
  <c r="JE38" i="35"/>
  <c r="AEM38" i="35"/>
  <c r="JI38" i="35"/>
  <c r="AEQ38" i="35"/>
  <c r="JM38" i="35"/>
  <c r="AEC39" i="35"/>
  <c r="IY39" i="35"/>
  <c r="AEG39" i="35"/>
  <c r="JC39" i="35"/>
  <c r="AEK39" i="35"/>
  <c r="JG39" i="35"/>
  <c r="AEO39" i="35"/>
  <c r="JK39" i="35"/>
  <c r="AEA40" i="35"/>
  <c r="IW40" i="35"/>
  <c r="AEE40" i="35"/>
  <c r="JA40" i="35"/>
  <c r="AEI40" i="35"/>
  <c r="JE40" i="35"/>
  <c r="AEM40" i="35"/>
  <c r="JI40" i="35"/>
  <c r="AEQ40" i="35"/>
  <c r="JM40" i="35"/>
  <c r="AEC41" i="35"/>
  <c r="IY41" i="35"/>
  <c r="AEG41" i="35"/>
  <c r="JC41" i="35"/>
  <c r="AEK41" i="35"/>
  <c r="JG41" i="35"/>
  <c r="AEO41" i="35"/>
  <c r="JK41" i="35"/>
  <c r="AEA42" i="35"/>
  <c r="IW42" i="35"/>
  <c r="AEE42" i="35"/>
  <c r="JA42" i="35"/>
  <c r="AEI42" i="35"/>
  <c r="JE42" i="35"/>
  <c r="AEM42" i="35"/>
  <c r="JI42" i="35"/>
  <c r="AEQ42" i="35"/>
  <c r="JM42" i="35"/>
  <c r="AEC43" i="35"/>
  <c r="IY43" i="35"/>
  <c r="AEG43" i="35"/>
  <c r="JC43" i="35"/>
  <c r="AEK43" i="35"/>
  <c r="JG43" i="35"/>
  <c r="AEO43" i="35"/>
  <c r="JK43" i="35"/>
  <c r="AEA44" i="35"/>
  <c r="IW44" i="35"/>
  <c r="AEE44" i="35"/>
  <c r="JA44" i="35"/>
  <c r="AEI44" i="35"/>
  <c r="JE44" i="35"/>
  <c r="AEM44" i="35"/>
  <c r="JI44" i="35"/>
  <c r="AEQ44" i="35"/>
  <c r="JM44" i="35"/>
  <c r="AEC45" i="35"/>
  <c r="IY45" i="35"/>
  <c r="AEG45" i="35"/>
  <c r="JC45" i="35"/>
  <c r="AEK45" i="35"/>
  <c r="JG45" i="35"/>
  <c r="AEO45" i="35"/>
  <c r="JK45" i="35"/>
  <c r="AEA46" i="35"/>
  <c r="IW46" i="35"/>
  <c r="AEE46" i="35"/>
  <c r="JA46" i="35"/>
  <c r="AEI46" i="35"/>
  <c r="JE46" i="35"/>
  <c r="AEM46" i="35"/>
  <c r="JI46" i="35"/>
  <c r="AEQ46" i="35"/>
  <c r="JM46" i="35"/>
  <c r="AEC47" i="35"/>
  <c r="IY47" i="35"/>
  <c r="AEG47" i="35"/>
  <c r="JC47" i="35"/>
  <c r="AEK47" i="35"/>
  <c r="JG47" i="35"/>
  <c r="AEO47" i="35"/>
  <c r="JK47" i="35"/>
  <c r="AEA48" i="35"/>
  <c r="IW48" i="35"/>
  <c r="AEE48" i="35"/>
  <c r="JA48" i="35"/>
  <c r="AEI48" i="35"/>
  <c r="JE48" i="35"/>
  <c r="AEM48" i="35"/>
  <c r="JI48" i="35"/>
  <c r="AEQ48" i="35"/>
  <c r="JM48" i="35"/>
  <c r="AEC49" i="35"/>
  <c r="IY49" i="35"/>
  <c r="AEG49" i="35"/>
  <c r="JC49" i="35"/>
  <c r="AEK49" i="35"/>
  <c r="JG49" i="35"/>
  <c r="AEO49" i="35"/>
  <c r="JK49" i="35"/>
  <c r="AEA50" i="35"/>
  <c r="AEE50" i="35"/>
  <c r="JA50" i="35"/>
  <c r="AEI50" i="35"/>
  <c r="JE50" i="35"/>
  <c r="AEM50" i="35"/>
  <c r="JI50" i="35"/>
  <c r="AEQ50" i="35"/>
  <c r="JM50" i="35"/>
  <c r="AEC51" i="35"/>
  <c r="IY51" i="35"/>
  <c r="AEG51" i="35"/>
  <c r="JC51" i="35"/>
  <c r="AEK51" i="35"/>
  <c r="JG51" i="35"/>
  <c r="AEO51" i="35"/>
  <c r="JK51" i="35"/>
  <c r="AEA52" i="35"/>
  <c r="IW52" i="35"/>
  <c r="AEE52" i="35"/>
  <c r="JA52" i="35"/>
  <c r="AEI52" i="35"/>
  <c r="JE52" i="35"/>
  <c r="AEM52" i="35"/>
  <c r="JI52" i="35"/>
  <c r="AEQ52" i="35"/>
  <c r="JM52" i="35"/>
  <c r="AEC53" i="35"/>
  <c r="AEG53" i="35"/>
  <c r="JC53" i="35"/>
  <c r="AEK53" i="35"/>
  <c r="JG53" i="35"/>
  <c r="AEO53" i="35"/>
  <c r="JK53" i="35"/>
  <c r="AEA54" i="35"/>
  <c r="IW54" i="35"/>
  <c r="AEE54" i="35"/>
  <c r="JA54" i="35"/>
  <c r="AEI54" i="35"/>
  <c r="JE54" i="35"/>
  <c r="AEM54" i="35"/>
  <c r="JI54" i="35"/>
  <c r="AEQ54" i="35"/>
  <c r="JM54" i="35"/>
  <c r="AEC55" i="35"/>
  <c r="IY55" i="35"/>
  <c r="AEG55" i="35"/>
  <c r="JC55" i="35"/>
  <c r="AEK55" i="35"/>
  <c r="JG55" i="35"/>
  <c r="AEO55" i="35"/>
  <c r="JK55" i="35"/>
  <c r="AEA56" i="35"/>
  <c r="IW56" i="35"/>
  <c r="AEE56" i="35"/>
  <c r="JA56" i="35"/>
  <c r="AEI56" i="35"/>
  <c r="JE56" i="35"/>
  <c r="AEM56" i="35"/>
  <c r="JI56" i="35"/>
  <c r="AEQ56" i="35"/>
  <c r="JM56" i="35"/>
  <c r="AEC57" i="35"/>
  <c r="IY57" i="35"/>
  <c r="AEG57" i="35"/>
  <c r="JC57" i="35"/>
  <c r="AEK57" i="35"/>
  <c r="JG57" i="35"/>
  <c r="AEO57" i="35"/>
  <c r="JK57" i="35"/>
  <c r="AEA58" i="35"/>
  <c r="IW58" i="35"/>
  <c r="AEE58" i="35"/>
  <c r="JA58" i="35"/>
  <c r="AEI58" i="35"/>
  <c r="JE58" i="35"/>
  <c r="AEM58" i="35"/>
  <c r="JI58" i="35"/>
  <c r="AEQ58" i="35"/>
  <c r="JM58" i="35"/>
  <c r="AEC59" i="35"/>
  <c r="IY59" i="35"/>
  <c r="AEG59" i="35"/>
  <c r="JC59" i="35"/>
  <c r="AEK59" i="35"/>
  <c r="JG59" i="35"/>
  <c r="AEO59" i="35"/>
  <c r="JK59" i="35"/>
  <c r="IW60" i="35"/>
  <c r="JA60" i="35"/>
  <c r="JE60" i="35"/>
  <c r="JI60" i="35"/>
  <c r="JM60" i="35"/>
  <c r="IY61" i="35"/>
  <c r="JC61" i="35"/>
  <c r="JG61" i="35"/>
  <c r="JK61" i="35"/>
  <c r="IW62" i="35"/>
  <c r="JA62" i="35"/>
  <c r="JE62" i="35"/>
  <c r="JI62" i="35"/>
  <c r="JM62" i="35"/>
  <c r="IY63" i="35"/>
  <c r="JC63" i="35"/>
  <c r="JG63" i="35"/>
  <c r="JK63" i="35"/>
  <c r="IW64" i="35"/>
  <c r="JA64" i="35"/>
  <c r="JE64" i="35"/>
  <c r="JI64" i="35"/>
  <c r="JM64" i="35"/>
  <c r="IY65" i="35"/>
  <c r="JC65" i="35"/>
  <c r="JG65" i="35"/>
  <c r="JK65" i="35"/>
  <c r="IW66" i="35"/>
  <c r="JA66" i="35"/>
  <c r="JE66" i="35"/>
  <c r="JI66" i="35"/>
  <c r="JM66" i="35"/>
  <c r="IY67" i="35"/>
  <c r="JC67" i="35"/>
  <c r="JG67" i="35"/>
  <c r="JK67" i="35"/>
  <c r="AER5" i="35"/>
  <c r="AEN5" i="35"/>
  <c r="AEJ5" i="35"/>
  <c r="AEF5" i="35"/>
  <c r="AEB5" i="35"/>
  <c r="ADX6" i="35"/>
  <c r="IT6" i="35"/>
  <c r="ADV7" i="35"/>
  <c r="IR7" i="35"/>
  <c r="ADZ7" i="35"/>
  <c r="IV7" i="35"/>
  <c r="ADX8" i="35"/>
  <c r="ADV9" i="35"/>
  <c r="IR9" i="35"/>
  <c r="ADZ9" i="35"/>
  <c r="IV9" i="35"/>
  <c r="ADX10" i="35"/>
  <c r="IT10" i="35"/>
  <c r="ADV11" i="35"/>
  <c r="IR11" i="35"/>
  <c r="ADZ11" i="35"/>
  <c r="IV11" i="35"/>
  <c r="ADX12" i="35"/>
  <c r="IT12" i="35"/>
  <c r="ADV13" i="35"/>
  <c r="IR13" i="35"/>
  <c r="ADZ13" i="35"/>
  <c r="IV13" i="35"/>
  <c r="ADX14" i="35"/>
  <c r="IT14" i="35"/>
  <c r="ADV15" i="35"/>
  <c r="IR15" i="35"/>
  <c r="ADZ15" i="35"/>
  <c r="IV15" i="35"/>
  <c r="ADX16" i="35"/>
  <c r="IT16" i="35"/>
  <c r="ADV17" i="35"/>
  <c r="IR17" i="35"/>
  <c r="ADZ17" i="35"/>
  <c r="IV17" i="35"/>
  <c r="ADX18" i="35"/>
  <c r="IT18" i="35"/>
  <c r="ADV19" i="35"/>
  <c r="IR19" i="35"/>
  <c r="ADZ19" i="35"/>
  <c r="IV19" i="35"/>
  <c r="ADX20" i="35"/>
  <c r="IT20" i="35"/>
  <c r="ADV21" i="35"/>
  <c r="IR21" i="35"/>
  <c r="ADZ21" i="35"/>
  <c r="IV21" i="35"/>
  <c r="ADX22" i="35"/>
  <c r="IT22" i="35"/>
  <c r="ADV23" i="35"/>
  <c r="IR23" i="35"/>
  <c r="ADZ23" i="35"/>
  <c r="IV23" i="35"/>
  <c r="ADX24" i="35"/>
  <c r="IT24" i="35"/>
  <c r="ADV25" i="35"/>
  <c r="IR25" i="35"/>
  <c r="ADZ25" i="35"/>
  <c r="IV25" i="35"/>
  <c r="ADX26" i="35"/>
  <c r="IT26" i="35"/>
  <c r="ADV27" i="35"/>
  <c r="IR27" i="35"/>
  <c r="ADZ27" i="35"/>
  <c r="IV27" i="35"/>
  <c r="ADX28" i="35"/>
  <c r="IT28" i="35"/>
  <c r="ADV29" i="35"/>
  <c r="IR29" i="35"/>
  <c r="ADZ29" i="35"/>
  <c r="IV29" i="35"/>
  <c r="ADX30" i="35"/>
  <c r="IT30" i="35"/>
  <c r="ADV31" i="35"/>
  <c r="IR31" i="35"/>
  <c r="ADZ31" i="35"/>
  <c r="IV31" i="35"/>
  <c r="ADX32" i="35"/>
  <c r="IT32" i="35"/>
  <c r="ADV33" i="35"/>
  <c r="IR33" i="35"/>
  <c r="ADZ33" i="35"/>
  <c r="IV33" i="35"/>
  <c r="ADX34" i="35"/>
  <c r="IT34" i="35"/>
  <c r="ADV35" i="35"/>
  <c r="IR35" i="35"/>
  <c r="ADZ35" i="35"/>
  <c r="IV35" i="35"/>
  <c r="ADX36" i="35"/>
  <c r="IT36" i="35"/>
  <c r="ADV37" i="35"/>
  <c r="IR37" i="35"/>
  <c r="ADZ37" i="35"/>
  <c r="IV37" i="35"/>
  <c r="ADX38" i="35"/>
  <c r="IT38" i="35"/>
  <c r="ADV39" i="35"/>
  <c r="IR39" i="35"/>
  <c r="ADZ39" i="35"/>
  <c r="IV39" i="35"/>
  <c r="ADX40" i="35"/>
  <c r="IT40" i="35"/>
  <c r="ADV41" i="35"/>
  <c r="IR41" i="35"/>
  <c r="ADZ41" i="35"/>
  <c r="IV41" i="35"/>
  <c r="ADX42" i="35"/>
  <c r="IT42" i="35"/>
  <c r="ADV43" i="35"/>
  <c r="IR43" i="35"/>
  <c r="ADZ43" i="35"/>
  <c r="IV43" i="35"/>
  <c r="ADX44" i="35"/>
  <c r="IT44" i="35"/>
  <c r="ADV45" i="35"/>
  <c r="IR45" i="35"/>
  <c r="ADZ45" i="35"/>
  <c r="IV45" i="35"/>
  <c r="ADX46" i="35"/>
  <c r="IT46" i="35"/>
  <c r="ADV47" i="35"/>
  <c r="IR47" i="35"/>
  <c r="ADZ47" i="35"/>
  <c r="IV47" i="35"/>
  <c r="ADX48" i="35"/>
  <c r="IT48" i="35"/>
  <c r="ADV49" i="35"/>
  <c r="IR49" i="35"/>
  <c r="ADZ49" i="35"/>
  <c r="IV49" i="35"/>
  <c r="ADX50" i="35"/>
  <c r="IT50" i="35"/>
  <c r="ADV51" i="35"/>
  <c r="IR51" i="35"/>
  <c r="ADZ51" i="35"/>
  <c r="IV51" i="35"/>
  <c r="ADX52" i="35"/>
  <c r="IT52" i="35"/>
  <c r="ADV53" i="35"/>
  <c r="IR53" i="35"/>
  <c r="ADZ53" i="35"/>
  <c r="IV53" i="35"/>
  <c r="ADX54" i="35"/>
  <c r="IT54" i="35"/>
  <c r="ADV55" i="35"/>
  <c r="IR55" i="35"/>
  <c r="ADZ55" i="35"/>
  <c r="IV55" i="35"/>
  <c r="ADX56" i="35"/>
  <c r="IT56" i="35"/>
  <c r="ADV57" i="35"/>
  <c r="IR57" i="35"/>
  <c r="ADZ57" i="35"/>
  <c r="IV57" i="35"/>
  <c r="ADX58" i="35"/>
  <c r="IT58" i="35"/>
  <c r="ADV59" i="35"/>
  <c r="IR59" i="35"/>
  <c r="ADZ59" i="35"/>
  <c r="IV59" i="35"/>
  <c r="IT60" i="35"/>
  <c r="IR61" i="35"/>
  <c r="IV61" i="35"/>
  <c r="IT62" i="35"/>
  <c r="IR63" i="35"/>
  <c r="IV63" i="35"/>
  <c r="IT64" i="35"/>
  <c r="IR65" i="35"/>
  <c r="IV65" i="35"/>
  <c r="IT66" i="35"/>
  <c r="IR67" i="35"/>
  <c r="IV67" i="35"/>
  <c r="ADD6" i="35"/>
  <c r="HZ6" i="35"/>
  <c r="ADH6" i="35"/>
  <c r="ID6" i="35"/>
  <c r="ADL6" i="35"/>
  <c r="IH6" i="35"/>
  <c r="ADP6" i="35"/>
  <c r="IL6" i="35"/>
  <c r="ADT6" i="35"/>
  <c r="IP6" i="35"/>
  <c r="ADD7" i="35"/>
  <c r="HZ7" i="35"/>
  <c r="ADH7" i="35"/>
  <c r="ID7" i="35"/>
  <c r="ADL7" i="35"/>
  <c r="IH7" i="35"/>
  <c r="ADP7" i="35"/>
  <c r="IL7" i="35"/>
  <c r="ADT7" i="35"/>
  <c r="IP7" i="35"/>
  <c r="ADD8" i="35"/>
  <c r="HZ8" i="35"/>
  <c r="ADH8" i="35"/>
  <c r="ID8" i="35"/>
  <c r="ADL8" i="35"/>
  <c r="IH8" i="35"/>
  <c r="ADP8" i="35"/>
  <c r="IL8" i="35"/>
  <c r="ADT8" i="35"/>
  <c r="IP8" i="35"/>
  <c r="ADD9" i="35"/>
  <c r="HZ9" i="35"/>
  <c r="ADH9" i="35"/>
  <c r="ID9" i="35"/>
  <c r="ADL9" i="35"/>
  <c r="IH9" i="35"/>
  <c r="ADP9" i="35"/>
  <c r="IL9" i="35"/>
  <c r="ADT9" i="35"/>
  <c r="IP9" i="35"/>
  <c r="ADD10" i="35"/>
  <c r="HZ10" i="35"/>
  <c r="ADH10" i="35"/>
  <c r="ID10" i="35"/>
  <c r="ADL10" i="35"/>
  <c r="IH10" i="35"/>
  <c r="ADP10" i="35"/>
  <c r="IL10" i="35"/>
  <c r="ADT10" i="35"/>
  <c r="IP10" i="35"/>
  <c r="ADD11" i="35"/>
  <c r="HZ11" i="35"/>
  <c r="ADH11" i="35"/>
  <c r="ID11" i="35"/>
  <c r="ADL11" i="35"/>
  <c r="IH11" i="35"/>
  <c r="ADP11" i="35"/>
  <c r="IL11" i="35"/>
  <c r="ADT11" i="35"/>
  <c r="IP11" i="35"/>
  <c r="ADD12" i="35"/>
  <c r="HZ12" i="35"/>
  <c r="ADH12" i="35"/>
  <c r="ID12" i="35"/>
  <c r="ADL12" i="35"/>
  <c r="IH12" i="35"/>
  <c r="ADP12" i="35"/>
  <c r="IL12" i="35"/>
  <c r="ADT12" i="35"/>
  <c r="IP12" i="35"/>
  <c r="ADD13" i="35"/>
  <c r="HZ13" i="35"/>
  <c r="ADH13" i="35"/>
  <c r="ID13" i="35"/>
  <c r="ADL13" i="35"/>
  <c r="IH13" i="35"/>
  <c r="ADP13" i="35"/>
  <c r="IL13" i="35"/>
  <c r="ADT13" i="35"/>
  <c r="IP13" i="35"/>
  <c r="ADD14" i="35"/>
  <c r="HZ14" i="35"/>
  <c r="ADH14" i="35"/>
  <c r="ID14" i="35"/>
  <c r="ADL14" i="35"/>
  <c r="IH14" i="35"/>
  <c r="ADP14" i="35"/>
  <c r="IL14" i="35"/>
  <c r="ADT14" i="35"/>
  <c r="IP14" i="35"/>
  <c r="ADD15" i="35"/>
  <c r="HZ15" i="35"/>
  <c r="ADH15" i="35"/>
  <c r="ID15" i="35"/>
  <c r="ADL15" i="35"/>
  <c r="IH15" i="35"/>
  <c r="ADP15" i="35"/>
  <c r="IL15" i="35"/>
  <c r="ADT15" i="35"/>
  <c r="IP15" i="35"/>
  <c r="ADD16" i="35"/>
  <c r="HZ16" i="35"/>
  <c r="ADH16" i="35"/>
  <c r="ID16" i="35"/>
  <c r="ADL16" i="35"/>
  <c r="IH16" i="35"/>
  <c r="ADP16" i="35"/>
  <c r="IL16" i="35"/>
  <c r="ADT16" i="35"/>
  <c r="IP16" i="35"/>
  <c r="ADD17" i="35"/>
  <c r="HZ17" i="35"/>
  <c r="ADH17" i="35"/>
  <c r="ID17" i="35"/>
  <c r="ADL17" i="35"/>
  <c r="IH17" i="35"/>
  <c r="ADP17" i="35"/>
  <c r="IL17" i="35"/>
  <c r="ADT17" i="35"/>
  <c r="IP17" i="35"/>
  <c r="ADD18" i="35"/>
  <c r="HZ18" i="35"/>
  <c r="AEB6" i="35"/>
  <c r="IX6" i="35"/>
  <c r="AEF6" i="35"/>
  <c r="JB6" i="35"/>
  <c r="AEJ6" i="35"/>
  <c r="JF6" i="35"/>
  <c r="AEN6" i="35"/>
  <c r="JJ6" i="35"/>
  <c r="AER6" i="35"/>
  <c r="JN6" i="35"/>
  <c r="AED7" i="35"/>
  <c r="IZ7" i="35"/>
  <c r="AEH7" i="35"/>
  <c r="JD7" i="35"/>
  <c r="AEL7" i="35"/>
  <c r="JH7" i="35"/>
  <c r="AEP7" i="35"/>
  <c r="JL7" i="35"/>
  <c r="AEB8" i="35"/>
  <c r="IX8" i="35"/>
  <c r="AEF8" i="35"/>
  <c r="JB8" i="35"/>
  <c r="AEJ8" i="35"/>
  <c r="JF8" i="35"/>
  <c r="AEN8" i="35"/>
  <c r="JJ8" i="35"/>
  <c r="AER8" i="35"/>
  <c r="JN8" i="35"/>
  <c r="AED9" i="35"/>
  <c r="IZ9" i="35"/>
  <c r="AEH9" i="35"/>
  <c r="JD9" i="35"/>
  <c r="AEL9" i="35"/>
  <c r="JH9" i="35"/>
  <c r="AEP9" i="35"/>
  <c r="JL9" i="35"/>
  <c r="AEB10" i="35"/>
  <c r="IX10" i="35"/>
  <c r="AEF10" i="35"/>
  <c r="JB10" i="35"/>
  <c r="AEJ10" i="35"/>
  <c r="JF10" i="35"/>
  <c r="AEN10" i="35"/>
  <c r="JJ10" i="35"/>
  <c r="AER10" i="35"/>
  <c r="JN10" i="35"/>
  <c r="AED11" i="35"/>
  <c r="IZ11" i="35"/>
  <c r="AEH11" i="35"/>
  <c r="JD11" i="35"/>
  <c r="AEL11" i="35"/>
  <c r="JH11" i="35"/>
  <c r="AEP11" i="35"/>
  <c r="JL11" i="35"/>
  <c r="AEB12" i="35"/>
  <c r="IX12" i="35"/>
  <c r="AEF12" i="35"/>
  <c r="JB12" i="35"/>
  <c r="AEJ12" i="35"/>
  <c r="JF12" i="35"/>
  <c r="AEN12" i="35"/>
  <c r="JJ12" i="35"/>
  <c r="AER12" i="35"/>
  <c r="JN12" i="35"/>
  <c r="AED13" i="35"/>
  <c r="IZ13" i="35"/>
  <c r="AEH13" i="35"/>
  <c r="JD13" i="35"/>
  <c r="AEL13" i="35"/>
  <c r="JH13" i="35"/>
  <c r="AEP13" i="35"/>
  <c r="JL13" i="35"/>
  <c r="AEB14" i="35"/>
  <c r="IX14" i="35"/>
  <c r="AEF14" i="35"/>
  <c r="JB14" i="35"/>
  <c r="AEJ14" i="35"/>
  <c r="JF14" i="35"/>
  <c r="AEN14" i="35"/>
  <c r="JJ14" i="35"/>
  <c r="AER14" i="35"/>
  <c r="JN14" i="35"/>
  <c r="AED15" i="35"/>
  <c r="IZ15" i="35"/>
  <c r="AEH15" i="35"/>
  <c r="JD15" i="35"/>
  <c r="AEL15" i="35"/>
  <c r="JH15" i="35"/>
  <c r="AEP15" i="35"/>
  <c r="JL15" i="35"/>
  <c r="AEB16" i="35"/>
  <c r="IX16" i="35"/>
  <c r="AEF16" i="35"/>
  <c r="JB16" i="35"/>
  <c r="AEJ16" i="35"/>
  <c r="JF16" i="35"/>
  <c r="AEN16" i="35"/>
  <c r="JJ16" i="35"/>
  <c r="AER16" i="35"/>
  <c r="JN16" i="35"/>
  <c r="AED17" i="35"/>
  <c r="IZ17" i="35"/>
  <c r="AEH17" i="35"/>
  <c r="JD17" i="35"/>
  <c r="AEL17" i="35"/>
  <c r="JH17" i="35"/>
  <c r="AEP17" i="35"/>
  <c r="JL17" i="35"/>
  <c r="AEB18" i="35"/>
  <c r="IX18" i="35"/>
  <c r="AEF18" i="35"/>
  <c r="JB18" i="35"/>
  <c r="AEJ18" i="35"/>
  <c r="JF18" i="35"/>
  <c r="AEN18" i="35"/>
  <c r="JJ18" i="35"/>
  <c r="AER18" i="35"/>
  <c r="JN18" i="35"/>
  <c r="AED19" i="35"/>
  <c r="IZ19" i="35"/>
  <c r="AEH19" i="35"/>
  <c r="JD19" i="35"/>
  <c r="AEL19" i="35"/>
  <c r="JH19" i="35"/>
  <c r="AEP19" i="35"/>
  <c r="JL19" i="35"/>
  <c r="AEB20" i="35"/>
  <c r="IX20" i="35"/>
  <c r="AEF20" i="35"/>
  <c r="JB20" i="35"/>
  <c r="AEJ20" i="35"/>
  <c r="JF20" i="35"/>
  <c r="AEN20" i="35"/>
  <c r="JJ20" i="35"/>
  <c r="AER20" i="35"/>
  <c r="JN20" i="35"/>
  <c r="AED21" i="35"/>
  <c r="IZ21" i="35"/>
  <c r="AEH21" i="35"/>
  <c r="JD21" i="35"/>
  <c r="AEL21" i="35"/>
  <c r="JH21" i="35"/>
  <c r="AEP21" i="35"/>
  <c r="JL21" i="35"/>
  <c r="AEB22" i="35"/>
  <c r="IX22" i="35"/>
  <c r="AEF22" i="35"/>
  <c r="JB22" i="35"/>
  <c r="AEJ22" i="35"/>
  <c r="JF22" i="35"/>
  <c r="AEN22" i="35"/>
  <c r="JJ22" i="35"/>
  <c r="AER22" i="35"/>
  <c r="JN22" i="35"/>
  <c r="AED23" i="35"/>
  <c r="IZ23" i="35"/>
  <c r="AEH23" i="35"/>
  <c r="JD23" i="35"/>
  <c r="AEL23" i="35"/>
  <c r="JH23" i="35"/>
  <c r="AEP23" i="35"/>
  <c r="JL23" i="35"/>
  <c r="AEB24" i="35"/>
  <c r="IX24" i="35"/>
  <c r="AEF24" i="35"/>
  <c r="JB24" i="35"/>
  <c r="AEJ24" i="35"/>
  <c r="JF24" i="35"/>
  <c r="AEN24" i="35"/>
  <c r="JJ24" i="35"/>
  <c r="AER24" i="35"/>
  <c r="JN24" i="35"/>
  <c r="AED25" i="35"/>
  <c r="IZ25" i="35"/>
  <c r="AEH25" i="35"/>
  <c r="JD25" i="35"/>
  <c r="AEL25" i="35"/>
  <c r="JH25" i="35"/>
  <c r="AEP25" i="35"/>
  <c r="JL25" i="35"/>
  <c r="AEB26" i="35"/>
  <c r="IX26" i="35"/>
  <c r="AEF26" i="35"/>
  <c r="JB26" i="35"/>
  <c r="AEJ26" i="35"/>
  <c r="JF26" i="35"/>
  <c r="AEN26" i="35"/>
  <c r="JJ26" i="35"/>
  <c r="AER26" i="35"/>
  <c r="JN26" i="35"/>
  <c r="AED27" i="35"/>
  <c r="IZ27" i="35"/>
  <c r="AEH27" i="35"/>
  <c r="JD27" i="35"/>
  <c r="AEL27" i="35"/>
  <c r="JH27" i="35"/>
  <c r="AEP27" i="35"/>
  <c r="JL27" i="35"/>
  <c r="AEB28" i="35"/>
  <c r="IX28" i="35"/>
  <c r="AEF28" i="35"/>
  <c r="JB28" i="35"/>
  <c r="AEJ28" i="35"/>
  <c r="JF28" i="35"/>
  <c r="AEN28" i="35"/>
  <c r="JJ28" i="35"/>
  <c r="AER28" i="35"/>
  <c r="JN28" i="35"/>
  <c r="AED29" i="35"/>
  <c r="IZ29" i="35"/>
  <c r="AEH29" i="35"/>
  <c r="JD29" i="35"/>
  <c r="AEL29" i="35"/>
  <c r="JH29" i="35"/>
  <c r="AEP29" i="35"/>
  <c r="JL29" i="35"/>
  <c r="AEB30" i="35"/>
  <c r="IX30" i="35"/>
  <c r="AEF30" i="35"/>
  <c r="JB30" i="35"/>
  <c r="AEJ30" i="35"/>
  <c r="JF30" i="35"/>
  <c r="AEN30" i="35"/>
  <c r="JJ30" i="35"/>
  <c r="AER30" i="35"/>
  <c r="JN30" i="35"/>
  <c r="AED31" i="35"/>
  <c r="IZ31" i="35"/>
  <c r="AEH31" i="35"/>
  <c r="JD31" i="35"/>
  <c r="AEL31" i="35"/>
  <c r="JH31" i="35"/>
  <c r="AEP31" i="35"/>
  <c r="JL31" i="35"/>
  <c r="AEB32" i="35"/>
  <c r="IX32" i="35"/>
  <c r="AEF32" i="35"/>
  <c r="JB32" i="35"/>
  <c r="AEJ32" i="35"/>
  <c r="JF32" i="35"/>
  <c r="AEN32" i="35"/>
  <c r="JJ32" i="35"/>
  <c r="AER32" i="35"/>
  <c r="JN32" i="35"/>
  <c r="AED33" i="35"/>
  <c r="IZ33" i="35"/>
  <c r="AEH33" i="35"/>
  <c r="JD33" i="35"/>
  <c r="AEL33" i="35"/>
  <c r="JH33" i="35"/>
  <c r="AEP33" i="35"/>
  <c r="JL33" i="35"/>
  <c r="AEB34" i="35"/>
  <c r="IX34" i="35"/>
  <c r="AEF34" i="35"/>
  <c r="JB34" i="35"/>
  <c r="AEJ34" i="35"/>
  <c r="JF34" i="35"/>
  <c r="AEN34" i="35"/>
  <c r="JJ34" i="35"/>
  <c r="AER34" i="35"/>
  <c r="JN34" i="35"/>
  <c r="AED35" i="35"/>
  <c r="IZ35" i="35"/>
  <c r="AEH35" i="35"/>
  <c r="JD35" i="35"/>
  <c r="AEL35" i="35"/>
  <c r="JH35" i="35"/>
  <c r="AEP35" i="35"/>
  <c r="JL35" i="35"/>
  <c r="AEB36" i="35"/>
  <c r="IX36" i="35"/>
  <c r="AEF36" i="35"/>
  <c r="JB36" i="35"/>
  <c r="AEJ36" i="35"/>
  <c r="JF36" i="35"/>
  <c r="AEN36" i="35"/>
  <c r="JJ36" i="35"/>
  <c r="AER36" i="35"/>
  <c r="JN36" i="35"/>
  <c r="AED37" i="35"/>
  <c r="IZ37" i="35"/>
  <c r="AEH37" i="35"/>
  <c r="JD37" i="35"/>
  <c r="AEL37" i="35"/>
  <c r="JH37" i="35"/>
  <c r="AEP37" i="35"/>
  <c r="JL37" i="35"/>
  <c r="AEB38" i="35"/>
  <c r="IX38" i="35"/>
  <c r="AEF38" i="35"/>
  <c r="JB38" i="35"/>
  <c r="AEJ38" i="35"/>
  <c r="JF38" i="35"/>
  <c r="AEN38" i="35"/>
  <c r="JJ38" i="35"/>
  <c r="AER38" i="35"/>
  <c r="JN38" i="35"/>
  <c r="JN5" i="35"/>
  <c r="AER7" i="35"/>
  <c r="JN7" i="35"/>
  <c r="AER9" i="35"/>
  <c r="JN9" i="35"/>
  <c r="AER11" i="35"/>
  <c r="JN11" i="35"/>
  <c r="AER13" i="35"/>
  <c r="JN13" i="35"/>
  <c r="AER15" i="35"/>
  <c r="JN15" i="35"/>
  <c r="AER17" i="35"/>
  <c r="JN17" i="35"/>
  <c r="AER19" i="35"/>
  <c r="JN19" i="35"/>
  <c r="AER21" i="35"/>
  <c r="JN21" i="35"/>
  <c r="AER23" i="35"/>
  <c r="JN23" i="35"/>
  <c r="AER25" i="35"/>
  <c r="JN25" i="35"/>
  <c r="AER27" i="35"/>
  <c r="JN27" i="35"/>
  <c r="AER29" i="35"/>
  <c r="JN29" i="35"/>
  <c r="AER31" i="35"/>
  <c r="JN31" i="35"/>
  <c r="AER33" i="35"/>
  <c r="JN33" i="35"/>
  <c r="AER35" i="35"/>
  <c r="JN35" i="35"/>
  <c r="AER37" i="35"/>
  <c r="JN37" i="35"/>
  <c r="AER39" i="35"/>
  <c r="JN39" i="35"/>
  <c r="AER40" i="35"/>
  <c r="JN40" i="35"/>
  <c r="AER41" i="35"/>
  <c r="JN41" i="35"/>
  <c r="AER42" i="35"/>
  <c r="JN42" i="35"/>
  <c r="AER43" i="35"/>
  <c r="JN43" i="35"/>
  <c r="AER44" i="35"/>
  <c r="JN44" i="35"/>
  <c r="AER45" i="35"/>
  <c r="JN45" i="35"/>
  <c r="AER46" i="35"/>
  <c r="JN46" i="35"/>
  <c r="AER47" i="35"/>
  <c r="JN47" i="35"/>
  <c r="AER48" i="35"/>
  <c r="JN48" i="35"/>
  <c r="AER49" i="35"/>
  <c r="JN49" i="35"/>
  <c r="AER50" i="35"/>
  <c r="JN50" i="35"/>
  <c r="AER51" i="35"/>
  <c r="JN51" i="35"/>
  <c r="AER52" i="35"/>
  <c r="JN52" i="35"/>
  <c r="AER53" i="35"/>
  <c r="JN53" i="35"/>
  <c r="AER54" i="35"/>
  <c r="JN54" i="35"/>
  <c r="AER55" i="35"/>
  <c r="JN55" i="35"/>
  <c r="AER56" i="35"/>
  <c r="JN56" i="35"/>
  <c r="AER57" i="35"/>
  <c r="JN57" i="35"/>
  <c r="AER58" i="35"/>
  <c r="JN58" i="35"/>
  <c r="AER59" i="35"/>
  <c r="JN59" i="35"/>
  <c r="JN77" i="35"/>
  <c r="AED39" i="35"/>
  <c r="IZ39" i="35"/>
  <c r="AEH39" i="35"/>
  <c r="JD39" i="35"/>
  <c r="AEL39" i="35"/>
  <c r="JH39" i="35"/>
  <c r="AEP39" i="35"/>
  <c r="JL39" i="35"/>
  <c r="AEB40" i="35"/>
  <c r="IX40" i="35"/>
  <c r="AEF40" i="35"/>
  <c r="JB40" i="35"/>
  <c r="AEJ40" i="35"/>
  <c r="JF40" i="35"/>
  <c r="AEN40" i="35"/>
  <c r="JJ40" i="35"/>
  <c r="AED41" i="35"/>
  <c r="IZ41" i="35"/>
  <c r="AEH41" i="35"/>
  <c r="JD41" i="35"/>
  <c r="AEL41" i="35"/>
  <c r="JH41" i="35"/>
  <c r="AEP41" i="35"/>
  <c r="JL41" i="35"/>
  <c r="AEB42" i="35"/>
  <c r="IX42" i="35"/>
  <c r="AEF42" i="35"/>
  <c r="JB42" i="35"/>
  <c r="AEJ42" i="35"/>
  <c r="JF42" i="35"/>
  <c r="AEN42" i="35"/>
  <c r="JJ42" i="35"/>
  <c r="AED43" i="35"/>
  <c r="IZ43" i="35"/>
  <c r="AEH43" i="35"/>
  <c r="JD43" i="35"/>
  <c r="AEL43" i="35"/>
  <c r="JH43" i="35"/>
  <c r="AEP43" i="35"/>
  <c r="JL43" i="35"/>
  <c r="AEB44" i="35"/>
  <c r="IX44" i="35"/>
  <c r="AEF44" i="35"/>
  <c r="JB44" i="35"/>
  <c r="AEJ44" i="35"/>
  <c r="JF44" i="35"/>
  <c r="AEN44" i="35"/>
  <c r="JJ44" i="35"/>
  <c r="AED45" i="35"/>
  <c r="IZ45" i="35"/>
  <c r="AEH45" i="35"/>
  <c r="JD45" i="35"/>
  <c r="AEL45" i="35"/>
  <c r="JH45" i="35"/>
  <c r="AEP45" i="35"/>
  <c r="JL45" i="35"/>
  <c r="AEB46" i="35"/>
  <c r="IX46" i="35"/>
  <c r="AEF46" i="35"/>
  <c r="JB46" i="35"/>
  <c r="AEJ46" i="35"/>
  <c r="JF46" i="35"/>
  <c r="AEN46" i="35"/>
  <c r="JJ46" i="35"/>
  <c r="AED47" i="35"/>
  <c r="IZ47" i="35"/>
  <c r="AEH47" i="35"/>
  <c r="JD47" i="35"/>
  <c r="AEL47" i="35"/>
  <c r="JH47" i="35"/>
  <c r="AEP47" i="35"/>
  <c r="JL47" i="35"/>
  <c r="AEB48" i="35"/>
  <c r="IX48" i="35"/>
  <c r="AEF48" i="35"/>
  <c r="JB48" i="35"/>
  <c r="AEJ48" i="35"/>
  <c r="JF48" i="35"/>
  <c r="AEN48" i="35"/>
  <c r="JJ48" i="35"/>
  <c r="AED49" i="35"/>
  <c r="IZ49" i="35"/>
  <c r="AEH49" i="35"/>
  <c r="JD49" i="35"/>
  <c r="AEL49" i="35"/>
  <c r="JH49" i="35"/>
  <c r="AEP49" i="35"/>
  <c r="JL49" i="35"/>
  <c r="AEB50" i="35"/>
  <c r="IX50" i="35"/>
  <c r="AEF50" i="35"/>
  <c r="JB50" i="35"/>
  <c r="AEJ50" i="35"/>
  <c r="JF50" i="35"/>
  <c r="AEN50" i="35"/>
  <c r="JJ50" i="35"/>
  <c r="AED51" i="35"/>
  <c r="IZ51" i="35"/>
  <c r="AEH51" i="35"/>
  <c r="JD51" i="35"/>
  <c r="AEL51" i="35"/>
  <c r="JH51" i="35"/>
  <c r="AEP51" i="35"/>
  <c r="JL51" i="35"/>
  <c r="AEB52" i="35"/>
  <c r="IX52" i="35"/>
  <c r="AEF52" i="35"/>
  <c r="JB52" i="35"/>
  <c r="AEJ52" i="35"/>
  <c r="JF52" i="35"/>
  <c r="AEN52" i="35"/>
  <c r="JJ52" i="35"/>
  <c r="AED53" i="35"/>
  <c r="IZ53" i="35"/>
  <c r="AED5" i="35"/>
  <c r="IZ5" i="35"/>
  <c r="AED6" i="35"/>
  <c r="IZ6" i="35"/>
  <c r="AED8" i="35"/>
  <c r="IZ8" i="35"/>
  <c r="AED10" i="35"/>
  <c r="IZ10" i="35"/>
  <c r="AED12" i="35"/>
  <c r="IZ12" i="35"/>
  <c r="AED14" i="35"/>
  <c r="IZ14" i="35"/>
  <c r="AED16" i="35"/>
  <c r="IZ16" i="35"/>
  <c r="AED18" i="35"/>
  <c r="IZ18" i="35"/>
  <c r="AED20" i="35"/>
  <c r="IZ20" i="35"/>
  <c r="AED22" i="35"/>
  <c r="IZ22" i="35"/>
  <c r="AED24" i="35"/>
  <c r="IZ24" i="35"/>
  <c r="AED26" i="35"/>
  <c r="IZ26" i="35"/>
  <c r="AED28" i="35"/>
  <c r="IZ28" i="35"/>
  <c r="AED30" i="35"/>
  <c r="IZ30" i="35"/>
  <c r="AED32" i="35"/>
  <c r="IZ32" i="35"/>
  <c r="AED34" i="35"/>
  <c r="IZ34" i="35"/>
  <c r="AED36" i="35"/>
  <c r="IZ36" i="35"/>
  <c r="AED38" i="35"/>
  <c r="IZ38" i="35"/>
  <c r="AED40" i="35"/>
  <c r="IZ40" i="35"/>
  <c r="AED42" i="35"/>
  <c r="IZ42" i="35"/>
  <c r="AED44" i="35"/>
  <c r="IZ44" i="35"/>
  <c r="AED46" i="35"/>
  <c r="IZ46" i="35"/>
  <c r="AED48" i="35"/>
  <c r="IZ48" i="35"/>
  <c r="AED50" i="35"/>
  <c r="IZ50" i="35"/>
  <c r="AED52" i="35"/>
  <c r="IZ52" i="35"/>
  <c r="AED54" i="35"/>
  <c r="IZ54" i="35"/>
  <c r="AED55" i="35"/>
  <c r="IZ55" i="35"/>
  <c r="AED56" i="35"/>
  <c r="IZ56" i="35"/>
  <c r="AED57" i="35"/>
  <c r="IZ57" i="35"/>
  <c r="AED58" i="35"/>
  <c r="IZ58" i="35"/>
  <c r="AED59" i="35"/>
  <c r="IZ59" i="35"/>
  <c r="IZ77" i="35"/>
  <c r="AEH53" i="35"/>
  <c r="JD53" i="35"/>
  <c r="AEL53" i="35"/>
  <c r="JH53" i="35"/>
  <c r="AEP53" i="35"/>
  <c r="JL53" i="35"/>
  <c r="AEB54" i="35"/>
  <c r="IX54" i="35"/>
  <c r="AEF54" i="35"/>
  <c r="JB54" i="35"/>
  <c r="AEJ54" i="35"/>
  <c r="JF54" i="35"/>
  <c r="AEN54" i="35"/>
  <c r="JJ54" i="35"/>
  <c r="AEH55" i="35"/>
  <c r="JD55" i="35"/>
  <c r="AEL55" i="35"/>
  <c r="JH55" i="35"/>
  <c r="AEP55" i="35"/>
  <c r="JL55" i="35"/>
  <c r="AEB56" i="35"/>
  <c r="IX56" i="35"/>
  <c r="AEF56" i="35"/>
  <c r="JB56" i="35"/>
  <c r="AEJ56" i="35"/>
  <c r="JF56" i="35"/>
  <c r="AEN56" i="35"/>
  <c r="JJ56" i="35"/>
  <c r="AEH57" i="35"/>
  <c r="JD57" i="35"/>
  <c r="AEL57" i="35"/>
  <c r="JH57" i="35"/>
  <c r="AEP57" i="35"/>
  <c r="JL57" i="35"/>
  <c r="AEB58" i="35"/>
  <c r="IX58" i="35"/>
  <c r="AEF58" i="35"/>
  <c r="JB58" i="35"/>
  <c r="AEJ58" i="35"/>
  <c r="JF58" i="35"/>
  <c r="AEN58" i="35"/>
  <c r="JJ58" i="35"/>
  <c r="AEH59" i="35"/>
  <c r="JD59" i="35"/>
  <c r="AEL59" i="35"/>
  <c r="JH59" i="35"/>
  <c r="AEP59" i="35"/>
  <c r="JL59" i="35"/>
  <c r="IX60" i="35"/>
  <c r="JB60" i="35"/>
  <c r="JF60" i="35"/>
  <c r="JJ60" i="35"/>
  <c r="JN60" i="35"/>
  <c r="IZ61" i="35"/>
  <c r="JD61" i="35"/>
  <c r="JH61" i="35"/>
  <c r="AEP61" i="35"/>
  <c r="JL61" i="35"/>
  <c r="IX62" i="35"/>
  <c r="JB62" i="35"/>
  <c r="JF62" i="35"/>
  <c r="JJ62" i="35"/>
  <c r="JN62" i="35"/>
  <c r="IZ63" i="35"/>
  <c r="JD63" i="35"/>
  <c r="JH63" i="35"/>
  <c r="AEP63" i="35"/>
  <c r="JL63" i="35"/>
  <c r="IX64" i="35"/>
  <c r="JB64" i="35"/>
  <c r="JF64" i="35"/>
  <c r="JJ64" i="35"/>
  <c r="JN64" i="35"/>
  <c r="IZ65" i="35"/>
  <c r="JD65" i="35"/>
  <c r="JH65" i="35"/>
  <c r="AEP65" i="35"/>
  <c r="JL65" i="35"/>
  <c r="IX66" i="35"/>
  <c r="JB66" i="35"/>
  <c r="JF66" i="35"/>
  <c r="JJ66" i="35"/>
  <c r="JN66" i="35"/>
  <c r="IZ67" i="35"/>
  <c r="JD67" i="35"/>
  <c r="JH67" i="35"/>
  <c r="AEP67" i="35"/>
  <c r="JL67" i="35"/>
  <c r="AEQ5" i="35"/>
  <c r="AEM5" i="35"/>
  <c r="AEI5" i="35"/>
  <c r="AEE5" i="35"/>
  <c r="ADU6" i="35"/>
  <c r="IQ6" i="35"/>
  <c r="ADY6" i="35"/>
  <c r="IU6" i="35"/>
  <c r="ADW7" i="35"/>
  <c r="IS7" i="35"/>
  <c r="ADU8" i="35"/>
  <c r="IQ8" i="35"/>
  <c r="ADY8" i="35"/>
  <c r="IU8" i="35"/>
  <c r="ADW9" i="35"/>
  <c r="IS9" i="35"/>
  <c r="ADU10" i="35"/>
  <c r="IQ10" i="35"/>
  <c r="ADY10" i="35"/>
  <c r="IU10" i="35"/>
  <c r="ADW11" i="35"/>
  <c r="IS11" i="35"/>
  <c r="ADU12" i="35"/>
  <c r="IQ12" i="35"/>
  <c r="ADY12" i="35"/>
  <c r="IU12" i="35"/>
  <c r="ADW13" i="35"/>
  <c r="IS13" i="35"/>
  <c r="ADU14" i="35"/>
  <c r="IQ14" i="35"/>
  <c r="ADY14" i="35"/>
  <c r="IU14" i="35"/>
  <c r="ADW15" i="35"/>
  <c r="IS15" i="35"/>
  <c r="ADU16" i="35"/>
  <c r="IQ16" i="35"/>
  <c r="ADY16" i="35"/>
  <c r="IU16" i="35"/>
  <c r="ADW17" i="35"/>
  <c r="IS17" i="35"/>
  <c r="ADU18" i="35"/>
  <c r="IQ18" i="35"/>
  <c r="ADY18" i="35"/>
  <c r="IU18" i="35"/>
  <c r="ADW19" i="35"/>
  <c r="IS19" i="35"/>
  <c r="ADU20" i="35"/>
  <c r="IQ20" i="35"/>
  <c r="ADY20" i="35"/>
  <c r="IU20" i="35"/>
  <c r="ADW21" i="35"/>
  <c r="IS21" i="35"/>
  <c r="ADU22" i="35"/>
  <c r="IQ22" i="35"/>
  <c r="ADY22" i="35"/>
  <c r="IU22" i="35"/>
  <c r="ADW23" i="35"/>
  <c r="IS23" i="35"/>
  <c r="ADU24" i="35"/>
  <c r="IQ24" i="35"/>
  <c r="ADU5" i="35"/>
  <c r="IQ5" i="35"/>
  <c r="ADU7" i="35"/>
  <c r="IQ7" i="35"/>
  <c r="ADU9" i="35"/>
  <c r="IQ9" i="35"/>
  <c r="ADU11" i="35"/>
  <c r="IQ11" i="35"/>
  <c r="ADU13" i="35"/>
  <c r="IQ13" i="35"/>
  <c r="ADU15" i="35"/>
  <c r="IQ15" i="35"/>
  <c r="ADU17" i="35"/>
  <c r="IQ17" i="35"/>
  <c r="ADU19" i="35"/>
  <c r="IQ19" i="35"/>
  <c r="ADU21" i="35"/>
  <c r="IQ21" i="35"/>
  <c r="ADU23" i="35"/>
  <c r="IQ23" i="35"/>
  <c r="ADU25" i="35"/>
  <c r="IQ25" i="35"/>
  <c r="ADU26" i="35"/>
  <c r="IQ26" i="35"/>
  <c r="ADU27" i="35"/>
  <c r="IQ27" i="35"/>
  <c r="ADU28" i="35"/>
  <c r="IQ28" i="35"/>
  <c r="ADU29" i="35"/>
  <c r="IQ29" i="35"/>
  <c r="ADU30" i="35"/>
  <c r="IQ30" i="35"/>
  <c r="ADU31" i="35"/>
  <c r="IQ31" i="35"/>
  <c r="ADU32" i="35"/>
  <c r="IQ32" i="35"/>
  <c r="ADU33" i="35"/>
  <c r="IQ33" i="35"/>
  <c r="ADU34" i="35"/>
  <c r="IQ34" i="35"/>
  <c r="ADU35" i="35"/>
  <c r="IQ35" i="35"/>
  <c r="ADU36" i="35"/>
  <c r="IQ36" i="35"/>
  <c r="ADU37" i="35"/>
  <c r="IQ37" i="35"/>
  <c r="ADU38" i="35"/>
  <c r="IQ38" i="35"/>
  <c r="ADU39" i="35"/>
  <c r="IQ39" i="35"/>
  <c r="ADU40" i="35"/>
  <c r="IQ40" i="35"/>
  <c r="ADU41" i="35"/>
  <c r="IQ41" i="35"/>
  <c r="ADU42" i="35"/>
  <c r="IQ42" i="35"/>
  <c r="ADU43" i="35"/>
  <c r="IQ43" i="35"/>
  <c r="ADU44" i="35"/>
  <c r="IQ44" i="35"/>
  <c r="ADU45" i="35"/>
  <c r="IQ45" i="35"/>
  <c r="ADU46" i="35"/>
  <c r="IQ46" i="35"/>
  <c r="ADU47" i="35"/>
  <c r="IQ47" i="35"/>
  <c r="ADU48" i="35"/>
  <c r="IQ48" i="35"/>
  <c r="ADU49" i="35"/>
  <c r="IQ49" i="35"/>
  <c r="ADU50" i="35"/>
  <c r="IQ50" i="35"/>
  <c r="ADU51" i="35"/>
  <c r="IQ51" i="35"/>
  <c r="ADU52" i="35"/>
  <c r="IQ52" i="35"/>
  <c r="ADU53" i="35"/>
  <c r="IQ53" i="35"/>
  <c r="ADU54" i="35"/>
  <c r="IQ54" i="35"/>
  <c r="ADU55" i="35"/>
  <c r="IQ55" i="35"/>
  <c r="ADU56" i="35"/>
  <c r="IQ56" i="35"/>
  <c r="ADU57" i="35"/>
  <c r="IQ57" i="35"/>
  <c r="ADU58" i="35"/>
  <c r="IQ58" i="35"/>
  <c r="ADU59" i="35"/>
  <c r="IQ59" i="35"/>
  <c r="IQ77" i="35"/>
  <c r="ADY24" i="35"/>
  <c r="IU24" i="35"/>
  <c r="ADW25" i="35"/>
  <c r="IS25" i="35"/>
  <c r="ADY26" i="35"/>
  <c r="IU26" i="35"/>
  <c r="ADW27" i="35"/>
  <c r="IS27" i="35"/>
  <c r="ADY28" i="35"/>
  <c r="IU28" i="35"/>
  <c r="ADW29" i="35"/>
  <c r="IS29" i="35"/>
  <c r="ADY30" i="35"/>
  <c r="IU30" i="35"/>
  <c r="ADW31" i="35"/>
  <c r="IS31" i="35"/>
  <c r="ADY32" i="35"/>
  <c r="IU32" i="35"/>
  <c r="ADW33" i="35"/>
  <c r="IS33" i="35"/>
  <c r="ADY34" i="35"/>
  <c r="IU34" i="35"/>
  <c r="ADW35" i="35"/>
  <c r="IS35" i="35"/>
  <c r="ADY36" i="35"/>
  <c r="IU36" i="35"/>
  <c r="ADW37" i="35"/>
  <c r="IS37" i="35"/>
  <c r="ADY38" i="35"/>
  <c r="IU38" i="35"/>
  <c r="ADW39" i="35"/>
  <c r="IS39" i="35"/>
  <c r="ADY40" i="35"/>
  <c r="IU40" i="35"/>
  <c r="ADW41" i="35"/>
  <c r="IS41" i="35"/>
  <c r="ADY42" i="35"/>
  <c r="IU42" i="35"/>
  <c r="ADW43" i="35"/>
  <c r="IS43" i="35"/>
  <c r="ADY44" i="35"/>
  <c r="IU44" i="35"/>
  <c r="ADW45" i="35"/>
  <c r="IS45" i="35"/>
  <c r="ADY46" i="35"/>
  <c r="IU46" i="35"/>
  <c r="ADW47" i="35"/>
  <c r="IS47" i="35"/>
  <c r="ADY48" i="35"/>
  <c r="IU48" i="35"/>
  <c r="ADW49" i="35"/>
  <c r="IS49" i="35"/>
  <c r="ADY50" i="35"/>
  <c r="IU50" i="35"/>
  <c r="ADW51" i="35"/>
  <c r="IS51" i="35"/>
  <c r="ADY52" i="35"/>
  <c r="IU52" i="35"/>
  <c r="ADW53" i="35"/>
  <c r="IS53" i="35"/>
  <c r="ADY54" i="35"/>
  <c r="IU54" i="35"/>
  <c r="ADW55" i="35"/>
  <c r="IS55" i="35"/>
  <c r="ADY56" i="35"/>
  <c r="IU56" i="35"/>
  <c r="ADW57" i="35"/>
  <c r="IS57" i="35"/>
  <c r="ADY58" i="35"/>
  <c r="IU58" i="35"/>
  <c r="ADW59" i="35"/>
  <c r="IS59" i="35"/>
  <c r="IQ60" i="35"/>
  <c r="IU60" i="35"/>
  <c r="IS61" i="35"/>
  <c r="IQ62" i="35"/>
  <c r="IU62" i="35"/>
  <c r="IS63" i="35"/>
  <c r="IQ64" i="35"/>
  <c r="IU64" i="35"/>
  <c r="IS65" i="35"/>
  <c r="IQ66" i="35"/>
  <c r="IU66" i="35"/>
  <c r="IS67" i="35"/>
  <c r="ADA6" i="35"/>
  <c r="HW6" i="35"/>
  <c r="AEC6" i="35"/>
  <c r="IY6" i="35"/>
  <c r="AEG6" i="35"/>
  <c r="JC6" i="35"/>
  <c r="AEK6" i="35"/>
  <c r="JG6" i="35"/>
  <c r="AEO6" i="35"/>
  <c r="JK6" i="35"/>
  <c r="AEA7" i="35"/>
  <c r="IW7" i="35"/>
  <c r="AEE7" i="35"/>
  <c r="JA7" i="35"/>
  <c r="AEI7" i="35"/>
  <c r="JE7" i="35"/>
  <c r="AEM7" i="35"/>
  <c r="JI7" i="35"/>
  <c r="AEQ7" i="35"/>
  <c r="JM7" i="35"/>
  <c r="AEC8" i="35"/>
  <c r="IY8" i="35"/>
  <c r="AEG8" i="35"/>
  <c r="JC8" i="35"/>
  <c r="AEK8" i="35"/>
  <c r="JG8" i="35"/>
  <c r="AEO8" i="35"/>
  <c r="JK8" i="35"/>
  <c r="AEA9" i="35"/>
  <c r="IW9" i="35"/>
  <c r="AEE9" i="35"/>
  <c r="JA9" i="35"/>
  <c r="AEI9" i="35"/>
  <c r="JE9" i="35"/>
  <c r="AEM9" i="35"/>
  <c r="JI9" i="35"/>
  <c r="AEQ9" i="35"/>
  <c r="JM9" i="35"/>
  <c r="AEC10" i="35"/>
  <c r="IY10" i="35"/>
  <c r="AEG10" i="35"/>
  <c r="JC10" i="35"/>
  <c r="AEK10" i="35"/>
  <c r="JG10" i="35"/>
  <c r="AEO10" i="35"/>
  <c r="JK10" i="35"/>
  <c r="AEA11" i="35"/>
  <c r="IW11" i="35"/>
  <c r="AEE11" i="35"/>
  <c r="JA11" i="35"/>
  <c r="AEI11" i="35"/>
  <c r="JE11" i="35"/>
  <c r="AEM11" i="35"/>
  <c r="JI11" i="35"/>
  <c r="AEQ11" i="35"/>
  <c r="JM11" i="35"/>
  <c r="AEC12" i="35"/>
  <c r="IY12" i="35"/>
  <c r="AEG12" i="35"/>
  <c r="JC12" i="35"/>
  <c r="AEK12" i="35"/>
  <c r="JG12" i="35"/>
  <c r="AEO12" i="35"/>
  <c r="JK12" i="35"/>
  <c r="AEA13" i="35"/>
  <c r="IW13" i="35"/>
  <c r="AEE13" i="35"/>
  <c r="JA13" i="35"/>
  <c r="AEI13" i="35"/>
  <c r="JE13" i="35"/>
  <c r="AEM13" i="35"/>
  <c r="JI13" i="35"/>
  <c r="AEQ13" i="35"/>
  <c r="JM13" i="35"/>
  <c r="AEC14" i="35"/>
  <c r="IY14" i="35"/>
  <c r="AEG14" i="35"/>
  <c r="JC14" i="35"/>
  <c r="AEK14" i="35"/>
  <c r="JG14" i="35"/>
  <c r="AEO14" i="35"/>
  <c r="JK14" i="35"/>
  <c r="AEA15" i="35"/>
  <c r="IW15" i="35"/>
  <c r="AEE15" i="35"/>
  <c r="JA15" i="35"/>
  <c r="AEI15" i="35"/>
  <c r="JE15" i="35"/>
  <c r="AEM15" i="35"/>
  <c r="JI15" i="35"/>
  <c r="AEQ15" i="35"/>
  <c r="JM15" i="35"/>
  <c r="AEC16" i="35"/>
  <c r="IY16" i="35"/>
  <c r="AEG16" i="35"/>
  <c r="JC16" i="35"/>
  <c r="AEK16" i="35"/>
  <c r="JG16" i="35"/>
  <c r="AEO16" i="35"/>
  <c r="JK16" i="35"/>
  <c r="AEA17" i="35"/>
  <c r="IW17" i="35"/>
  <c r="AEE17" i="35"/>
  <c r="JA17" i="35"/>
  <c r="AEI17" i="35"/>
  <c r="JE17" i="35"/>
  <c r="AEM17" i="35"/>
  <c r="JI17" i="35"/>
  <c r="AEQ17" i="35"/>
  <c r="JM17" i="35"/>
  <c r="AEC18" i="35"/>
  <c r="IY18" i="35"/>
  <c r="AEG18" i="35"/>
  <c r="JC18" i="35"/>
  <c r="AEK18" i="35"/>
  <c r="JG18" i="35"/>
  <c r="AEO18" i="35"/>
  <c r="JK18" i="35"/>
  <c r="AEA19" i="35"/>
  <c r="IW19" i="35"/>
  <c r="AEE19" i="35"/>
  <c r="JA19" i="35"/>
  <c r="AEI19" i="35"/>
  <c r="JE19" i="35"/>
  <c r="AEM19" i="35"/>
  <c r="JI19" i="35"/>
  <c r="AEQ19" i="35"/>
  <c r="JM19" i="35"/>
  <c r="AEC20" i="35"/>
  <c r="IY20" i="35"/>
  <c r="AEG20" i="35"/>
  <c r="JC20" i="35"/>
  <c r="AEK20" i="35"/>
  <c r="JG20" i="35"/>
  <c r="AEO20" i="35"/>
  <c r="JK20" i="35"/>
  <c r="AEA21" i="35"/>
  <c r="IW21" i="35"/>
  <c r="AEE21" i="35"/>
  <c r="JA21" i="35"/>
  <c r="AEI21" i="35"/>
  <c r="JE21" i="35"/>
  <c r="AEM21" i="35"/>
  <c r="JI21" i="35"/>
  <c r="AEQ21" i="35"/>
  <c r="JM21" i="35"/>
  <c r="AEC22" i="35"/>
  <c r="IY22" i="35"/>
  <c r="AEG22" i="35"/>
  <c r="JC22" i="35"/>
  <c r="AEK22" i="35"/>
  <c r="JG22" i="35"/>
  <c r="AEO22" i="35"/>
  <c r="JK22" i="35"/>
  <c r="AEA23" i="35"/>
  <c r="IW23" i="35"/>
  <c r="AEE23" i="35"/>
  <c r="JA23" i="35"/>
  <c r="AEI23" i="35"/>
  <c r="JE23" i="35"/>
  <c r="AEM23" i="35"/>
  <c r="JI23" i="35"/>
  <c r="AEQ23" i="35"/>
  <c r="JM23" i="35"/>
  <c r="AEC24" i="35"/>
  <c r="IY24" i="35"/>
  <c r="AEG24" i="35"/>
  <c r="JC24" i="35"/>
  <c r="AEK24" i="35"/>
  <c r="JG24" i="35"/>
  <c r="AEO24" i="35"/>
  <c r="JK24" i="35"/>
  <c r="AEA25" i="35"/>
  <c r="IW25" i="35"/>
  <c r="AEE25" i="35"/>
  <c r="JA25" i="35"/>
  <c r="AEI25" i="35"/>
  <c r="JE25" i="35"/>
  <c r="JE5" i="35"/>
  <c r="AEI27" i="35"/>
  <c r="JE27" i="35"/>
  <c r="AEI29" i="35"/>
  <c r="JE29" i="35"/>
  <c r="AEI31" i="35"/>
  <c r="JE31" i="35"/>
  <c r="AEI33" i="35"/>
  <c r="JE33" i="35"/>
  <c r="AEI35" i="35"/>
  <c r="JE35" i="35"/>
  <c r="AEI37" i="35"/>
  <c r="JE37" i="35"/>
  <c r="AEI39" i="35"/>
  <c r="JE39" i="35"/>
  <c r="AEI41" i="35"/>
  <c r="JE41" i="35"/>
  <c r="AEI43" i="35"/>
  <c r="JE43" i="35"/>
  <c r="AEI45" i="35"/>
  <c r="JE45" i="35"/>
  <c r="AEI47" i="35"/>
  <c r="JE47" i="35"/>
  <c r="AEI49" i="35"/>
  <c r="JE49" i="35"/>
  <c r="AEI51" i="35"/>
  <c r="JE51" i="35"/>
  <c r="AEI53" i="35"/>
  <c r="JE53" i="35"/>
  <c r="AEI55" i="35"/>
  <c r="JE55" i="35"/>
  <c r="AEI57" i="35"/>
  <c r="JE57" i="35"/>
  <c r="AEI59" i="35"/>
  <c r="JE59" i="35"/>
  <c r="JE77" i="35"/>
  <c r="AEM25" i="35"/>
  <c r="JI25" i="35"/>
  <c r="AEQ25" i="35"/>
  <c r="JM25" i="35"/>
  <c r="AEC26" i="35"/>
  <c r="IY26" i="35"/>
  <c r="AEG26" i="35"/>
  <c r="JC26" i="35"/>
  <c r="AEK26" i="35"/>
  <c r="JG26" i="35"/>
  <c r="AEO26" i="35"/>
  <c r="JK26" i="35"/>
  <c r="AEA27" i="35"/>
  <c r="IW27" i="35"/>
  <c r="AEE27" i="35"/>
  <c r="JA27" i="35"/>
  <c r="AEM27" i="35"/>
  <c r="JI27" i="35"/>
  <c r="AEQ27" i="35"/>
  <c r="JM27" i="35"/>
  <c r="AEC28" i="35"/>
  <c r="IY28" i="35"/>
  <c r="AEG28" i="35"/>
  <c r="JC28" i="35"/>
  <c r="AEK28" i="35"/>
  <c r="JG28" i="35"/>
  <c r="AEO28" i="35"/>
  <c r="JK28" i="35"/>
  <c r="AEA29" i="35"/>
  <c r="IW29" i="35"/>
  <c r="AEE29" i="35"/>
  <c r="JA29" i="35"/>
  <c r="AEM29" i="35"/>
  <c r="JI29" i="35"/>
  <c r="AEQ29" i="35"/>
  <c r="JM29" i="35"/>
  <c r="AEC30" i="35"/>
  <c r="IY30" i="35"/>
  <c r="AEG30" i="35"/>
  <c r="JC30" i="35"/>
  <c r="AEK30" i="35"/>
  <c r="JG30" i="35"/>
  <c r="AEO30" i="35"/>
  <c r="JK30" i="35"/>
  <c r="AEA31" i="35"/>
  <c r="IW31" i="35"/>
  <c r="AEE31" i="35"/>
  <c r="JA31" i="35"/>
  <c r="AEM31" i="35"/>
  <c r="JI31" i="35"/>
  <c r="AEQ31" i="35"/>
  <c r="JM31" i="35"/>
  <c r="AEC32" i="35"/>
  <c r="IY32" i="35"/>
  <c r="AEG32" i="35"/>
  <c r="JC32" i="35"/>
  <c r="AEK32" i="35"/>
  <c r="JG32" i="35"/>
  <c r="AEO32" i="35"/>
  <c r="JK32" i="35"/>
  <c r="AEA33" i="35"/>
  <c r="IW33" i="35"/>
  <c r="AEE33" i="35"/>
  <c r="JA33" i="35"/>
  <c r="AEM33" i="35"/>
  <c r="JI33" i="35"/>
  <c r="AEQ33" i="35"/>
  <c r="JM33" i="35"/>
  <c r="AEC34" i="35"/>
  <c r="IY34" i="35"/>
  <c r="AEG34" i="35"/>
  <c r="JC34" i="35"/>
  <c r="AEK34" i="35"/>
  <c r="JG34" i="35"/>
  <c r="AEO34" i="35"/>
  <c r="JK34" i="35"/>
  <c r="AEA35" i="35"/>
  <c r="IW35" i="35"/>
  <c r="AEE35" i="35"/>
  <c r="JA35" i="35"/>
  <c r="AEM35" i="35"/>
  <c r="JI35" i="35"/>
  <c r="AEQ35" i="35"/>
  <c r="JM35" i="35"/>
  <c r="AEC36" i="35"/>
  <c r="IY36" i="35"/>
  <c r="AEG36" i="35"/>
  <c r="JC36" i="35"/>
  <c r="AEK36" i="35"/>
  <c r="JG36" i="35"/>
  <c r="AEO36" i="35"/>
  <c r="JK36" i="35"/>
  <c r="AEA37" i="35"/>
  <c r="IW37" i="35"/>
  <c r="AEE37" i="35"/>
  <c r="JA37" i="35"/>
  <c r="AEM37" i="35"/>
  <c r="JI37" i="35"/>
  <c r="AEQ37" i="35"/>
  <c r="JM37" i="35"/>
  <c r="AEC38" i="35"/>
  <c r="IY38" i="35"/>
  <c r="AEG38" i="35"/>
  <c r="JC38" i="35"/>
  <c r="AEK38" i="35"/>
  <c r="JG38" i="35"/>
  <c r="AEO38" i="35"/>
  <c r="JK38" i="35"/>
  <c r="AEA39" i="35"/>
  <c r="IW39" i="35"/>
  <c r="AEE39" i="35"/>
  <c r="JA39" i="35"/>
  <c r="AEM39" i="35"/>
  <c r="JI39" i="35"/>
  <c r="AEQ39" i="35"/>
  <c r="JM39" i="35"/>
  <c r="AEC40" i="35"/>
  <c r="IY40" i="35"/>
  <c r="AEG40" i="35"/>
  <c r="JC40" i="35"/>
  <c r="AEK40" i="35"/>
  <c r="JG40" i="35"/>
  <c r="AEO40" i="35"/>
  <c r="JK40" i="35"/>
  <c r="AEA41" i="35"/>
  <c r="IW41" i="35"/>
  <c r="AEE41" i="35"/>
  <c r="JA41" i="35"/>
  <c r="AEM41" i="35"/>
  <c r="JI41" i="35"/>
  <c r="AEQ41" i="35"/>
  <c r="JM41" i="35"/>
  <c r="AEC42" i="35"/>
  <c r="IY42" i="35"/>
  <c r="AEG42" i="35"/>
  <c r="JC42" i="35"/>
  <c r="AEK42" i="35"/>
  <c r="JG42" i="35"/>
  <c r="AEO42" i="35"/>
  <c r="JK42" i="35"/>
  <c r="AEA43" i="35"/>
  <c r="IW43" i="35"/>
  <c r="AEE43" i="35"/>
  <c r="JA43" i="35"/>
  <c r="AEM43" i="35"/>
  <c r="JI43" i="35"/>
  <c r="AEQ43" i="35"/>
  <c r="JM43" i="35"/>
  <c r="AEC44" i="35"/>
  <c r="IY44" i="35"/>
  <c r="AEG44" i="35"/>
  <c r="JC44" i="35"/>
  <c r="AEK44" i="35"/>
  <c r="JG44" i="35"/>
  <c r="AEO44" i="35"/>
  <c r="AEA45" i="35"/>
  <c r="IW45" i="35"/>
  <c r="AEE45" i="35"/>
  <c r="JA45" i="35"/>
  <c r="AEM45" i="35"/>
  <c r="JI45" i="35"/>
  <c r="AEQ45" i="35"/>
  <c r="JM45" i="35"/>
  <c r="AEC46" i="35"/>
  <c r="IY46" i="35"/>
  <c r="AEG46" i="35"/>
  <c r="JC46" i="35"/>
  <c r="AEK46" i="35"/>
  <c r="JG46" i="35"/>
  <c r="AEO46" i="35"/>
  <c r="JK46" i="35"/>
  <c r="AEA47" i="35"/>
  <c r="IW47" i="35"/>
  <c r="AEE47" i="35"/>
  <c r="JA47" i="35"/>
  <c r="AEM47" i="35"/>
  <c r="JI47" i="35"/>
  <c r="AEQ47" i="35"/>
  <c r="JM47" i="35"/>
  <c r="AEC48" i="35"/>
  <c r="IY48" i="35"/>
  <c r="AEG48" i="35"/>
  <c r="JC48" i="35"/>
  <c r="AEK48" i="35"/>
  <c r="JG48" i="35"/>
  <c r="AEO48" i="35"/>
  <c r="JK48" i="35"/>
  <c r="AEA49" i="35"/>
  <c r="IW49" i="35"/>
  <c r="AEE49" i="35"/>
  <c r="JA49" i="35"/>
  <c r="AEM49" i="35"/>
  <c r="JI49" i="35"/>
  <c r="AEQ49" i="35"/>
  <c r="JM49" i="35"/>
  <c r="AEC50" i="35"/>
  <c r="IY50" i="35"/>
  <c r="AEG50" i="35"/>
  <c r="JC50" i="35"/>
  <c r="AEK50" i="35"/>
  <c r="JG50" i="35"/>
  <c r="AEO50" i="35"/>
  <c r="JK50" i="35"/>
  <c r="AEA51" i="35"/>
  <c r="IW51" i="35"/>
  <c r="AEE51" i="35"/>
  <c r="JA51" i="35"/>
  <c r="AEM51" i="35"/>
  <c r="JI51" i="35"/>
  <c r="AEQ51" i="35"/>
  <c r="JM51" i="35"/>
  <c r="AEC52" i="35"/>
  <c r="IY52" i="35"/>
  <c r="AEG52" i="35"/>
  <c r="JC52" i="35"/>
  <c r="AEK52" i="35"/>
  <c r="JG52" i="35"/>
  <c r="AEO52" i="35"/>
  <c r="JK52" i="35"/>
  <c r="AEA53" i="35"/>
  <c r="IW53" i="35"/>
  <c r="AEE53" i="35"/>
  <c r="JA53" i="35"/>
  <c r="AEM53" i="35"/>
  <c r="JI53" i="35"/>
  <c r="AEQ53" i="35"/>
  <c r="JM53" i="35"/>
  <c r="AEC54" i="35"/>
  <c r="IY54" i="35"/>
  <c r="AEG54" i="35"/>
  <c r="JC54" i="35"/>
  <c r="AEK54" i="35"/>
  <c r="JG54" i="35"/>
  <c r="AEO54" i="35"/>
  <c r="JK54" i="35"/>
  <c r="AEA55" i="35"/>
  <c r="IW55" i="35"/>
  <c r="AEE55" i="35"/>
  <c r="JA55" i="35"/>
  <c r="AEM55" i="35"/>
  <c r="JI55" i="35"/>
  <c r="AEQ55" i="35"/>
  <c r="JM55" i="35"/>
  <c r="AEC56" i="35"/>
  <c r="IY56" i="35"/>
  <c r="AEG56" i="35"/>
  <c r="JC56" i="35"/>
  <c r="AEK56" i="35"/>
  <c r="JG56" i="35"/>
  <c r="AEO56" i="35"/>
  <c r="JK56" i="35"/>
  <c r="AEA57" i="35"/>
  <c r="IW57" i="35"/>
  <c r="AEE57" i="35"/>
  <c r="JA57" i="35"/>
  <c r="AEM57" i="35"/>
  <c r="JI57" i="35"/>
  <c r="AEQ57" i="35"/>
  <c r="JM57" i="35"/>
  <c r="AEC58" i="35"/>
  <c r="IY58" i="35"/>
  <c r="AEG58" i="35"/>
  <c r="JC58" i="35"/>
  <c r="AEK58" i="35"/>
  <c r="JG58" i="35"/>
  <c r="AEO58" i="35"/>
  <c r="JK58" i="35"/>
  <c r="AEA59" i="35"/>
  <c r="IW59" i="35"/>
  <c r="AEE59" i="35"/>
  <c r="JA59" i="35"/>
  <c r="AEM59" i="35"/>
  <c r="JI59" i="35"/>
  <c r="AEQ59" i="35"/>
  <c r="JM59" i="35"/>
  <c r="IY60" i="35"/>
  <c r="JC60" i="35"/>
  <c r="JG60" i="35"/>
  <c r="JK60" i="35"/>
  <c r="IW61" i="35"/>
  <c r="JA61" i="35"/>
  <c r="JE61" i="35"/>
  <c r="JI61" i="35"/>
  <c r="JM61" i="35"/>
  <c r="IY62" i="35"/>
  <c r="JC62" i="35"/>
  <c r="JG62" i="35"/>
  <c r="JK62" i="35"/>
  <c r="IW63" i="35"/>
  <c r="JA63" i="35"/>
  <c r="JE63" i="35"/>
  <c r="JI63" i="35"/>
  <c r="JM63" i="35"/>
  <c r="IY64" i="35"/>
  <c r="JC64" i="35"/>
  <c r="JG64" i="35"/>
  <c r="JK64" i="35"/>
  <c r="IW65" i="35"/>
  <c r="JA65" i="35"/>
  <c r="JE65" i="35"/>
  <c r="JI65" i="35"/>
  <c r="JM65" i="35"/>
  <c r="IY66" i="35"/>
  <c r="JC66" i="35"/>
  <c r="JG66" i="35"/>
  <c r="JK66" i="35"/>
  <c r="IW67" i="35"/>
  <c r="JA67" i="35"/>
  <c r="JE67" i="35"/>
  <c r="JI67" i="35"/>
  <c r="JM67" i="35"/>
  <c r="AEP5" i="35"/>
  <c r="AEL5" i="35"/>
  <c r="AEH5" i="35"/>
  <c r="AEH6" i="35"/>
  <c r="JD6" i="35"/>
  <c r="AEL6" i="35"/>
  <c r="JH6" i="35"/>
  <c r="AEP6" i="35"/>
  <c r="JL6" i="35"/>
  <c r="AEB7" i="35"/>
  <c r="IX7" i="35"/>
  <c r="AEF7" i="35"/>
  <c r="JB7" i="35"/>
  <c r="AEJ7" i="35"/>
  <c r="JF7" i="35"/>
  <c r="AEN7" i="35"/>
  <c r="JJ7" i="35"/>
  <c r="AEH8" i="35"/>
  <c r="JD8" i="35"/>
  <c r="AEL8" i="35"/>
  <c r="JH8" i="35"/>
  <c r="AEP8" i="35"/>
  <c r="JL8" i="35"/>
  <c r="AEB9" i="35"/>
  <c r="IX9" i="35"/>
  <c r="AEF9" i="35"/>
  <c r="JB9" i="35"/>
  <c r="AEJ9" i="35"/>
  <c r="JF9" i="35"/>
  <c r="AEN9" i="35"/>
  <c r="JJ9" i="35"/>
  <c r="AEH10" i="35"/>
  <c r="JD10" i="35"/>
  <c r="AEL10" i="35"/>
  <c r="JH10" i="35"/>
  <c r="AEP10" i="35"/>
  <c r="JL10" i="35"/>
  <c r="AEB11" i="35"/>
  <c r="IX11" i="35"/>
  <c r="AEF11" i="35"/>
  <c r="AEJ11" i="35"/>
  <c r="JF11" i="35"/>
  <c r="AEN11" i="35"/>
  <c r="JJ11" i="35"/>
  <c r="AEH12" i="35"/>
  <c r="JD12" i="35"/>
  <c r="AEL12" i="35"/>
  <c r="JH12" i="35"/>
  <c r="AEP12" i="35"/>
  <c r="JL12" i="35"/>
  <c r="AEB13" i="35"/>
  <c r="IX13" i="35"/>
  <c r="AEF13" i="35"/>
  <c r="JB13" i="35"/>
  <c r="AEJ13" i="35"/>
  <c r="JF13" i="35"/>
  <c r="AEN13" i="35"/>
  <c r="JJ13" i="35"/>
  <c r="JJ5" i="35"/>
  <c r="AEN15" i="35"/>
  <c r="JJ15" i="35"/>
  <c r="AEN17" i="35"/>
  <c r="JJ17" i="35"/>
  <c r="AEN19" i="35"/>
  <c r="JJ19" i="35"/>
  <c r="AEN21" i="35"/>
  <c r="JJ21" i="35"/>
  <c r="AEN23" i="35"/>
  <c r="JJ23" i="35"/>
  <c r="AEN25" i="35"/>
  <c r="JJ25" i="35"/>
  <c r="AEN27" i="35"/>
  <c r="JJ27" i="35"/>
  <c r="AEN29" i="35"/>
  <c r="JJ29" i="35"/>
  <c r="AEN31" i="35"/>
  <c r="JJ31" i="35"/>
  <c r="AEN33" i="35"/>
  <c r="JJ33" i="35"/>
  <c r="AEN35" i="35"/>
  <c r="JJ35" i="35"/>
  <c r="AEN37" i="35"/>
  <c r="JJ37" i="35"/>
  <c r="AEN39" i="35"/>
  <c r="JJ39" i="35"/>
  <c r="AEN41" i="35"/>
  <c r="JJ41" i="35"/>
  <c r="AEN43" i="35"/>
  <c r="JJ43" i="35"/>
  <c r="AEN45" i="35"/>
  <c r="JJ45" i="35"/>
  <c r="AEN47" i="35"/>
  <c r="JJ47" i="35"/>
  <c r="AEN49" i="35"/>
  <c r="JJ49" i="35"/>
  <c r="AEN51" i="35"/>
  <c r="JJ51" i="35"/>
  <c r="AEN53" i="35"/>
  <c r="JJ53" i="35"/>
  <c r="AEN55" i="35"/>
  <c r="JJ55" i="35"/>
  <c r="AEN57" i="35"/>
  <c r="JJ57" i="35"/>
  <c r="AEN59" i="35"/>
  <c r="JJ59" i="35"/>
  <c r="JJ77" i="35"/>
  <c r="AEH14" i="35"/>
  <c r="JD14" i="35"/>
  <c r="AEL14" i="35"/>
  <c r="JH14" i="35"/>
  <c r="AEP14" i="35"/>
  <c r="JL14" i="35"/>
  <c r="AEB15" i="35"/>
  <c r="AEF15" i="35"/>
  <c r="JB15" i="35"/>
  <c r="AEJ15" i="35"/>
  <c r="JF15" i="35"/>
  <c r="AEH16" i="35"/>
  <c r="JD16" i="35"/>
  <c r="AEL16" i="35"/>
  <c r="JH16" i="35"/>
  <c r="AEP16" i="35"/>
  <c r="JL16" i="35"/>
  <c r="AEB17" i="35"/>
  <c r="IX17" i="35"/>
  <c r="AEF17" i="35"/>
  <c r="JB17" i="35"/>
  <c r="AEJ17" i="35"/>
  <c r="JF17" i="35"/>
  <c r="AEH18" i="35"/>
  <c r="JD18" i="35"/>
  <c r="AEL18" i="35"/>
  <c r="JH18" i="35"/>
  <c r="AEP18" i="35"/>
  <c r="JL18" i="35"/>
  <c r="AEB19" i="35"/>
  <c r="IX19" i="35"/>
  <c r="AEF19" i="35"/>
  <c r="JB19" i="35"/>
  <c r="AEJ19" i="35"/>
  <c r="JF19" i="35"/>
  <c r="AEH20" i="35"/>
  <c r="JD20" i="35"/>
  <c r="AEL20" i="35"/>
  <c r="JH20" i="35"/>
  <c r="AEP20" i="35"/>
  <c r="JL20" i="35"/>
  <c r="AEB21" i="35"/>
  <c r="IX21" i="35"/>
  <c r="AEF21" i="35"/>
  <c r="JB21" i="35"/>
  <c r="AEJ21" i="35"/>
  <c r="JF21" i="35"/>
  <c r="AEH22" i="35"/>
  <c r="JD22" i="35"/>
  <c r="AEL22" i="35"/>
  <c r="JH22" i="35"/>
  <c r="AEP22" i="35"/>
  <c r="JL22" i="35"/>
  <c r="AEB23" i="35"/>
  <c r="IX23" i="35"/>
  <c r="AEF23" i="35"/>
  <c r="JB23" i="35"/>
  <c r="AEJ23" i="35"/>
  <c r="JF23" i="35"/>
  <c r="AEH24" i="35"/>
  <c r="JD24" i="35"/>
  <c r="AEL24" i="35"/>
  <c r="JH24" i="35"/>
  <c r="AEP24" i="35"/>
  <c r="JL24" i="35"/>
  <c r="AEB25" i="35"/>
  <c r="IX25" i="35"/>
  <c r="AEF25" i="35"/>
  <c r="JB25" i="35"/>
  <c r="AEJ25" i="35"/>
  <c r="JF25" i="35"/>
  <c r="AEH26" i="35"/>
  <c r="JD26" i="35"/>
  <c r="AEL26" i="35"/>
  <c r="JH26" i="35"/>
  <c r="AEP26" i="35"/>
  <c r="JL26" i="35"/>
  <c r="AEB27" i="35"/>
  <c r="IX27" i="35"/>
  <c r="AEF27" i="35"/>
  <c r="JB27" i="35"/>
  <c r="AEJ27" i="35"/>
  <c r="JF27" i="35"/>
  <c r="AEH28" i="35"/>
  <c r="JD28" i="35"/>
  <c r="AEL28" i="35"/>
  <c r="JH28" i="35"/>
  <c r="AEP28" i="35"/>
  <c r="JL28" i="35"/>
  <c r="AEB29" i="35"/>
  <c r="IX29" i="35"/>
  <c r="AEF29" i="35"/>
  <c r="JB29" i="35"/>
  <c r="AEJ29" i="35"/>
  <c r="JF29" i="35"/>
  <c r="AEH30" i="35"/>
  <c r="JD30" i="35"/>
  <c r="AEL30" i="35"/>
  <c r="JH30" i="35"/>
  <c r="AEP30" i="35"/>
  <c r="JL30" i="35"/>
  <c r="AEB31" i="35"/>
  <c r="IX31" i="35"/>
  <c r="AEF31" i="35"/>
  <c r="JB31" i="35"/>
  <c r="AEJ31" i="35"/>
  <c r="JF31" i="35"/>
  <c r="AEH32" i="35"/>
  <c r="JD32" i="35"/>
  <c r="AEL32" i="35"/>
  <c r="JH32" i="35"/>
  <c r="AEP32" i="35"/>
  <c r="JL32" i="35"/>
  <c r="AEB33" i="35"/>
  <c r="IX33" i="35"/>
  <c r="AEF33" i="35"/>
  <c r="JB33" i="35"/>
  <c r="AEJ33" i="35"/>
  <c r="JF33" i="35"/>
  <c r="AEH34" i="35"/>
  <c r="JD34" i="35"/>
  <c r="AEL34" i="35"/>
  <c r="JH34" i="35"/>
  <c r="AEP34" i="35"/>
  <c r="JL34" i="35"/>
  <c r="AEB35" i="35"/>
  <c r="IX35" i="35"/>
  <c r="AEF35" i="35"/>
  <c r="JB35" i="35"/>
  <c r="AEJ35" i="35"/>
  <c r="JF35" i="35"/>
  <c r="AEH36" i="35"/>
  <c r="JD36" i="35"/>
  <c r="AEL36" i="35"/>
  <c r="JH36" i="35"/>
  <c r="AEP36" i="35"/>
  <c r="JL36" i="35"/>
  <c r="AEB37" i="35"/>
  <c r="IX37" i="35"/>
  <c r="AEF37" i="35"/>
  <c r="JB37" i="35"/>
  <c r="AEJ37" i="35"/>
  <c r="JF37" i="35"/>
  <c r="AEH38" i="35"/>
  <c r="JD38" i="35"/>
  <c r="AEL38" i="35"/>
  <c r="JH38" i="35"/>
  <c r="AEP38" i="35"/>
  <c r="JL38" i="35"/>
  <c r="AEB39" i="35"/>
  <c r="IX39" i="35"/>
  <c r="AEF39" i="35"/>
  <c r="JB39" i="35"/>
  <c r="AEJ39" i="35"/>
  <c r="JF39" i="35"/>
  <c r="AEH40" i="35"/>
  <c r="JD40" i="35"/>
  <c r="AEL40" i="35"/>
  <c r="JH40" i="35"/>
  <c r="AEP40" i="35"/>
  <c r="JL40" i="35"/>
  <c r="AEB41" i="35"/>
  <c r="IX41" i="35"/>
  <c r="AEF41" i="35"/>
  <c r="JB41" i="35"/>
  <c r="AEJ41" i="35"/>
  <c r="JF41" i="35"/>
  <c r="AEH42" i="35"/>
  <c r="JD42" i="35"/>
  <c r="AEL42" i="35"/>
  <c r="JH42" i="35"/>
  <c r="AEP42" i="35"/>
  <c r="JL42" i="35"/>
  <c r="AEB43" i="35"/>
  <c r="IX43" i="35"/>
  <c r="AEF43" i="35"/>
  <c r="JB43" i="35"/>
  <c r="AEJ43" i="35"/>
  <c r="JF43" i="35"/>
  <c r="AEH44" i="35"/>
  <c r="JD44" i="35"/>
  <c r="AEL44" i="35"/>
  <c r="JH44" i="35"/>
  <c r="AEP44" i="35"/>
  <c r="JL44" i="35"/>
  <c r="AEB45" i="35"/>
  <c r="IX45" i="35"/>
  <c r="AEF45" i="35"/>
  <c r="JB45" i="35"/>
  <c r="AEJ45" i="35"/>
  <c r="JF45" i="35"/>
  <c r="AEH46" i="35"/>
  <c r="JD46" i="35"/>
  <c r="AEL46" i="35"/>
  <c r="JH46" i="35"/>
  <c r="AEP46" i="35"/>
  <c r="JL46" i="35"/>
  <c r="AEB47" i="35"/>
  <c r="IX47" i="35"/>
  <c r="AEF47" i="35"/>
  <c r="JB47" i="35"/>
  <c r="AEJ47" i="35"/>
  <c r="JF47" i="35"/>
  <c r="AEH48" i="35"/>
  <c r="JD48" i="35"/>
  <c r="AEL48" i="35"/>
  <c r="JH48" i="35"/>
  <c r="AEP48" i="35"/>
  <c r="JL48" i="35"/>
  <c r="AEB49" i="35"/>
  <c r="IX49" i="35"/>
  <c r="AEF49" i="35"/>
  <c r="JB49" i="35"/>
  <c r="AEJ49" i="35"/>
  <c r="JF49" i="35"/>
  <c r="AEH50" i="35"/>
  <c r="JD50" i="35"/>
  <c r="AEL50" i="35"/>
  <c r="JH50" i="35"/>
  <c r="AEP50" i="35"/>
  <c r="JL50" i="35"/>
  <c r="AEB51" i="35"/>
  <c r="IX51" i="35"/>
  <c r="AEF51" i="35"/>
  <c r="JB51" i="35"/>
  <c r="AEJ51" i="35"/>
  <c r="JF51" i="35"/>
  <c r="AEH52" i="35"/>
  <c r="JD52" i="35"/>
  <c r="AEL52" i="35"/>
  <c r="JH52" i="35"/>
  <c r="AEP52" i="35"/>
  <c r="JL52" i="35"/>
  <c r="AEB53" i="35"/>
  <c r="IX53" i="35"/>
  <c r="AEF53" i="35"/>
  <c r="JB53" i="35"/>
  <c r="AEJ53" i="35"/>
  <c r="JF53" i="35"/>
  <c r="AEH54" i="35"/>
  <c r="JD54" i="35"/>
  <c r="AEL54" i="35"/>
  <c r="JH54" i="35"/>
  <c r="AEP54" i="35"/>
  <c r="JL54" i="35"/>
  <c r="AEB55" i="35"/>
  <c r="IX55" i="35"/>
  <c r="AEF55" i="35"/>
  <c r="JB55" i="35"/>
  <c r="AEJ55" i="35"/>
  <c r="JF55" i="35"/>
  <c r="AEH56" i="35"/>
  <c r="JD56" i="35"/>
  <c r="AEL56" i="35"/>
  <c r="JH56" i="35"/>
  <c r="AEP56" i="35"/>
  <c r="JL56" i="35"/>
  <c r="AEB57" i="35"/>
  <c r="IX57" i="35"/>
  <c r="AEF57" i="35"/>
  <c r="JB57" i="35"/>
  <c r="AEJ57" i="35"/>
  <c r="JF57" i="35"/>
  <c r="AEH58" i="35"/>
  <c r="JD58" i="35"/>
  <c r="AEL58" i="35"/>
  <c r="JH58" i="35"/>
  <c r="AEP58" i="35"/>
  <c r="JL58" i="35"/>
  <c r="AEB59" i="35"/>
  <c r="IX59" i="35"/>
  <c r="AEF59" i="35"/>
  <c r="JB59" i="35"/>
  <c r="AEJ59" i="35"/>
  <c r="JF59" i="35"/>
  <c r="IZ60" i="35"/>
  <c r="JD60" i="35"/>
  <c r="JH60" i="35"/>
  <c r="AEP60" i="35"/>
  <c r="JL60" i="35"/>
  <c r="IX61" i="35"/>
  <c r="JB61" i="35"/>
  <c r="JF61" i="35"/>
  <c r="JJ61" i="35"/>
  <c r="JN61" i="35"/>
  <c r="IZ62" i="35"/>
  <c r="JD62" i="35"/>
  <c r="JH62" i="35"/>
  <c r="AEP62" i="35"/>
  <c r="JL62" i="35"/>
  <c r="IX63" i="35"/>
  <c r="JB63" i="35"/>
  <c r="JF63" i="35"/>
  <c r="JJ63" i="35"/>
  <c r="JN63" i="35"/>
  <c r="IZ64" i="35"/>
  <c r="JD64" i="35"/>
  <c r="JH64" i="35"/>
  <c r="AEP64" i="35"/>
  <c r="JL64" i="35"/>
  <c r="IX65" i="35"/>
  <c r="JB65" i="35"/>
  <c r="JF65" i="35"/>
  <c r="JJ65" i="35"/>
  <c r="JN65" i="35"/>
  <c r="IZ66" i="35"/>
  <c r="JD66" i="35"/>
  <c r="JH66" i="35"/>
  <c r="AEP66" i="35"/>
  <c r="JL66" i="35"/>
  <c r="IX67" i="35"/>
  <c r="JB67" i="35"/>
  <c r="JF67" i="35"/>
  <c r="JJ67" i="35"/>
  <c r="JN67" i="35"/>
  <c r="AEO5" i="35"/>
  <c r="AEK5" i="35"/>
  <c r="AEG5" i="35"/>
  <c r="AEC5" i="35"/>
  <c r="ADW6" i="35"/>
  <c r="IS6" i="35"/>
  <c r="ADY7" i="35"/>
  <c r="IU7" i="35"/>
  <c r="ADW8" i="35"/>
  <c r="IS8" i="35"/>
  <c r="ADY9" i="35"/>
  <c r="IU9" i="35"/>
  <c r="ADW10" i="35"/>
  <c r="IS10" i="35"/>
  <c r="ADY11" i="35"/>
  <c r="IU11" i="35"/>
  <c r="ADW12" i="35"/>
  <c r="IS12" i="35"/>
  <c r="ADY13" i="35"/>
  <c r="IU13" i="35"/>
  <c r="ADW14" i="35"/>
  <c r="IS14" i="35"/>
  <c r="ADY15" i="35"/>
  <c r="IU15" i="35"/>
  <c r="ADW16" i="35"/>
  <c r="IS16" i="35"/>
  <c r="ADY17" i="35"/>
  <c r="IU17" i="35"/>
  <c r="ADW18" i="35"/>
  <c r="IS18" i="35"/>
  <c r="ADY19" i="35"/>
  <c r="IU19" i="35"/>
  <c r="ADW20" i="35"/>
  <c r="IS20" i="35"/>
  <c r="ADY21" i="35"/>
  <c r="IU21" i="35"/>
  <c r="ADW22" i="35"/>
  <c r="IS22" i="35"/>
  <c r="ADY23" i="35"/>
  <c r="IU23" i="35"/>
  <c r="ADW24" i="35"/>
  <c r="IS24" i="35"/>
  <c r="ADY25" i="35"/>
  <c r="IU25" i="35"/>
  <c r="ADW26" i="35"/>
  <c r="IS26" i="35"/>
  <c r="ADY27" i="35"/>
  <c r="IU27" i="35"/>
  <c r="ADW28" i="35"/>
  <c r="IS28" i="35"/>
  <c r="ADY29" i="35"/>
  <c r="IU29" i="35"/>
  <c r="ADW30" i="35"/>
  <c r="IS30" i="35"/>
  <c r="ADY31" i="35"/>
  <c r="IU31" i="35"/>
  <c r="ADW32" i="35"/>
  <c r="IS32" i="35"/>
  <c r="ADY33" i="35"/>
  <c r="IU33" i="35"/>
  <c r="ADW34" i="35"/>
  <c r="IS34" i="35"/>
  <c r="ADY35" i="35"/>
  <c r="IU35" i="35"/>
  <c r="ADW36" i="35"/>
  <c r="IS36" i="35"/>
  <c r="ADY37" i="35"/>
  <c r="IU37" i="35"/>
  <c r="ADW38" i="35"/>
  <c r="IS38" i="35"/>
  <c r="ADY39" i="35"/>
  <c r="IU39" i="35"/>
  <c r="ADW40" i="35"/>
  <c r="IS40" i="35"/>
  <c r="ADY41" i="35"/>
  <c r="IU41" i="35"/>
  <c r="ADW42" i="35"/>
  <c r="IS42" i="35"/>
  <c r="ADY43" i="35"/>
  <c r="IU43" i="35"/>
  <c r="ADW44" i="35"/>
  <c r="IS44" i="35"/>
  <c r="ADY45" i="35"/>
  <c r="IU45" i="35"/>
  <c r="ADW46" i="35"/>
  <c r="IS46" i="35"/>
  <c r="ADY47" i="35"/>
  <c r="IU47" i="35"/>
  <c r="ADW48" i="35"/>
  <c r="IS48" i="35"/>
  <c r="ADY49" i="35"/>
  <c r="IU49" i="35"/>
  <c r="ADW50" i="35"/>
  <c r="IS50" i="35"/>
  <c r="ADY51" i="35"/>
  <c r="IU51" i="35"/>
  <c r="ADW52" i="35"/>
  <c r="IS52" i="35"/>
  <c r="ADY53" i="35"/>
  <c r="IU53" i="35"/>
  <c r="ADW54" i="35"/>
  <c r="IS54" i="35"/>
  <c r="ADY55" i="35"/>
  <c r="IU55" i="35"/>
  <c r="ADW56" i="35"/>
  <c r="IS56" i="35"/>
  <c r="ADY57" i="35"/>
  <c r="IU57" i="35"/>
  <c r="ADW58" i="35"/>
  <c r="IS58" i="35"/>
  <c r="ADY59" i="35"/>
  <c r="IU59" i="35"/>
  <c r="IS60" i="35"/>
  <c r="IQ61" i="35"/>
  <c r="IU61" i="35"/>
  <c r="IS62" i="35"/>
  <c r="IQ63" i="35"/>
  <c r="IU63" i="35"/>
  <c r="IS64" i="35"/>
  <c r="IQ65" i="35"/>
  <c r="IU65" i="35"/>
  <c r="IS66" i="35"/>
  <c r="IQ67" i="35"/>
  <c r="IU67" i="35"/>
  <c r="ADC6" i="35"/>
  <c r="HY6" i="35"/>
  <c r="ADG6" i="35"/>
  <c r="IC6" i="35"/>
  <c r="ADK6" i="35"/>
  <c r="IG6" i="35"/>
  <c r="ADO6" i="35"/>
  <c r="IK6" i="35"/>
  <c r="ADS6" i="35"/>
  <c r="IO6" i="35"/>
  <c r="ADC7" i="35"/>
  <c r="HY7" i="35"/>
  <c r="ADG7" i="35"/>
  <c r="IC7" i="35"/>
  <c r="ADK7" i="35"/>
  <c r="IG7" i="35"/>
  <c r="ADO7" i="35"/>
  <c r="IK7" i="35"/>
  <c r="ADS7" i="35"/>
  <c r="IO7" i="35"/>
  <c r="ADC8" i="35"/>
  <c r="HY8" i="35"/>
  <c r="ADG8" i="35"/>
  <c r="IC8" i="35"/>
  <c r="ADK8" i="35"/>
  <c r="IG8" i="35"/>
  <c r="ADO8" i="35"/>
  <c r="IK8" i="35"/>
  <c r="ADS8" i="35"/>
  <c r="IO8" i="35"/>
  <c r="ADC9" i="35"/>
  <c r="HY9" i="35"/>
  <c r="ADG9" i="35"/>
  <c r="IC9" i="35"/>
  <c r="ADV6" i="35"/>
  <c r="IR6" i="35"/>
  <c r="ADZ8" i="35"/>
  <c r="IV8" i="35"/>
  <c r="ADX11" i="35"/>
  <c r="IT11" i="35"/>
  <c r="ADV14" i="35"/>
  <c r="IR14" i="35"/>
  <c r="ADZ16" i="35"/>
  <c r="IV16" i="35"/>
  <c r="ADX19" i="35"/>
  <c r="IT19" i="35"/>
  <c r="ADV22" i="35"/>
  <c r="IR22" i="35"/>
  <c r="ADZ24" i="35"/>
  <c r="IV24" i="35"/>
  <c r="ADX27" i="35"/>
  <c r="IT27" i="35"/>
  <c r="ADV30" i="35"/>
  <c r="IR30" i="35"/>
  <c r="ADZ32" i="35"/>
  <c r="IV32" i="35"/>
  <c r="ADX35" i="35"/>
  <c r="IT35" i="35"/>
  <c r="ADV38" i="35"/>
  <c r="IR38" i="35"/>
  <c r="ADZ40" i="35"/>
  <c r="IV40" i="35"/>
  <c r="ADX43" i="35"/>
  <c r="IT43" i="35"/>
  <c r="ADV46" i="35"/>
  <c r="IR46" i="35"/>
  <c r="ADZ48" i="35"/>
  <c r="IV48" i="35"/>
  <c r="ADX51" i="35"/>
  <c r="IT51" i="35"/>
  <c r="ADV54" i="35"/>
  <c r="IR54" i="35"/>
  <c r="ADZ56" i="35"/>
  <c r="IV56" i="35"/>
  <c r="ADX59" i="35"/>
  <c r="IT59" i="35"/>
  <c r="IR62" i="35"/>
  <c r="IV64" i="35"/>
  <c r="IT67" i="35"/>
  <c r="ADI6" i="35"/>
  <c r="IE6" i="35"/>
  <c r="ADQ6" i="35"/>
  <c r="IM6" i="35"/>
  <c r="ADE7" i="35"/>
  <c r="ADM7" i="35"/>
  <c r="II7" i="35"/>
  <c r="ADA8" i="35"/>
  <c r="HW8" i="35"/>
  <c r="ADI8" i="35"/>
  <c r="ADQ8" i="35"/>
  <c r="IM8" i="35"/>
  <c r="ADE9" i="35"/>
  <c r="IA9" i="35"/>
  <c r="ADK9" i="35"/>
  <c r="IG9" i="35"/>
  <c r="ADQ9" i="35"/>
  <c r="IM9" i="35"/>
  <c r="ADB10" i="35"/>
  <c r="HX10" i="35"/>
  <c r="ADG10" i="35"/>
  <c r="IC10" i="35"/>
  <c r="ADM10" i="35"/>
  <c r="II10" i="35"/>
  <c r="ADR10" i="35"/>
  <c r="IN10" i="35"/>
  <c r="ADC11" i="35"/>
  <c r="HY11" i="35"/>
  <c r="ADI11" i="35"/>
  <c r="IE11" i="35"/>
  <c r="ADN11" i="35"/>
  <c r="IJ11" i="35"/>
  <c r="ADS11" i="35"/>
  <c r="IO11" i="35"/>
  <c r="ADE12" i="35"/>
  <c r="IA12" i="35"/>
  <c r="ADJ12" i="35"/>
  <c r="IF12" i="35"/>
  <c r="ADO12" i="35"/>
  <c r="IK12" i="35"/>
  <c r="ADA13" i="35"/>
  <c r="HW13" i="35"/>
  <c r="ADF13" i="35"/>
  <c r="IB13" i="35"/>
  <c r="ADK13" i="35"/>
  <c r="IG13" i="35"/>
  <c r="ADQ13" i="35"/>
  <c r="IM13" i="35"/>
  <c r="ADB14" i="35"/>
  <c r="HX14" i="35"/>
  <c r="ADG14" i="35"/>
  <c r="IC14" i="35"/>
  <c r="ADM14" i="35"/>
  <c r="II14" i="35"/>
  <c r="ADR14" i="35"/>
  <c r="IN14" i="35"/>
  <c r="ADC15" i="35"/>
  <c r="HY15" i="35"/>
  <c r="ADI15" i="35"/>
  <c r="IE15" i="35"/>
  <c r="ADN15" i="35"/>
  <c r="IJ15" i="35"/>
  <c r="ADS15" i="35"/>
  <c r="IO15" i="35"/>
  <c r="ADE16" i="35"/>
  <c r="IA16" i="35"/>
  <c r="ADJ16" i="35"/>
  <c r="IF16" i="35"/>
  <c r="ADO16" i="35"/>
  <c r="IK16" i="35"/>
  <c r="ADA17" i="35"/>
  <c r="HW17" i="35"/>
  <c r="ADF17" i="35"/>
  <c r="IB17" i="35"/>
  <c r="ADK17" i="35"/>
  <c r="IG17" i="35"/>
  <c r="ADQ17" i="35"/>
  <c r="IM17" i="35"/>
  <c r="ADB18" i="35"/>
  <c r="HX18" i="35"/>
  <c r="ADG18" i="35"/>
  <c r="IC18" i="35"/>
  <c r="ADK18" i="35"/>
  <c r="IG18" i="35"/>
  <c r="ADO18" i="35"/>
  <c r="IK18" i="35"/>
  <c r="ADS18" i="35"/>
  <c r="IO18" i="35"/>
  <c r="ADC19" i="35"/>
  <c r="HY19" i="35"/>
  <c r="ADG19" i="35"/>
  <c r="IC19" i="35"/>
  <c r="ADK19" i="35"/>
  <c r="IG19" i="35"/>
  <c r="ADO19" i="35"/>
  <c r="IK19" i="35"/>
  <c r="ADS19" i="35"/>
  <c r="IO19" i="35"/>
  <c r="ADC20" i="35"/>
  <c r="HY20" i="35"/>
  <c r="ADG20" i="35"/>
  <c r="IC20" i="35"/>
  <c r="ADK20" i="35"/>
  <c r="IG20" i="35"/>
  <c r="ADO20" i="35"/>
  <c r="IK20" i="35"/>
  <c r="ADS20" i="35"/>
  <c r="IO20" i="35"/>
  <c r="ADC21" i="35"/>
  <c r="HY21" i="35"/>
  <c r="ADG21" i="35"/>
  <c r="IC21" i="35"/>
  <c r="ADK21" i="35"/>
  <c r="IG21" i="35"/>
  <c r="ADO21" i="35"/>
  <c r="IK21" i="35"/>
  <c r="ADS21" i="35"/>
  <c r="IO21" i="35"/>
  <c r="ADC22" i="35"/>
  <c r="HY22" i="35"/>
  <c r="ADG22" i="35"/>
  <c r="IC22" i="35"/>
  <c r="ADK22" i="35"/>
  <c r="IG22" i="35"/>
  <c r="ADO22" i="35"/>
  <c r="IK22" i="35"/>
  <c r="ADS22" i="35"/>
  <c r="IO22" i="35"/>
  <c r="ADC23" i="35"/>
  <c r="HY23" i="35"/>
  <c r="ADG23" i="35"/>
  <c r="IC23" i="35"/>
  <c r="ADK23" i="35"/>
  <c r="IG23" i="35"/>
  <c r="ADO23" i="35"/>
  <c r="IK23" i="35"/>
  <c r="ADS23" i="35"/>
  <c r="IO23" i="35"/>
  <c r="ADC24" i="35"/>
  <c r="HY24" i="35"/>
  <c r="ADG24" i="35"/>
  <c r="IC24" i="35"/>
  <c r="ADK24" i="35"/>
  <c r="IG24" i="35"/>
  <c r="ADO24" i="35"/>
  <c r="IK24" i="35"/>
  <c r="ADS24" i="35"/>
  <c r="IO24" i="35"/>
  <c r="ADC25" i="35"/>
  <c r="HY25" i="35"/>
  <c r="ADG25" i="35"/>
  <c r="IC25" i="35"/>
  <c r="ADK25" i="35"/>
  <c r="IG25" i="35"/>
  <c r="ADO25" i="35"/>
  <c r="IK25" i="35"/>
  <c r="ADS25" i="35"/>
  <c r="IO25" i="35"/>
  <c r="ADC26" i="35"/>
  <c r="HY26" i="35"/>
  <c r="ADG26" i="35"/>
  <c r="IC26" i="35"/>
  <c r="ADK26" i="35"/>
  <c r="IG26" i="35"/>
  <c r="ADO26" i="35"/>
  <c r="IK26" i="35"/>
  <c r="ADS26" i="35"/>
  <c r="IO26" i="35"/>
  <c r="ADC27" i="35"/>
  <c r="HY27" i="35"/>
  <c r="ADG27" i="35"/>
  <c r="IC27" i="35"/>
  <c r="ADK27" i="35"/>
  <c r="IG27" i="35"/>
  <c r="ADO27" i="35"/>
  <c r="IK27" i="35"/>
  <c r="ADS27" i="35"/>
  <c r="IO27" i="35"/>
  <c r="ADC28" i="35"/>
  <c r="HY28" i="35"/>
  <c r="ADG28" i="35"/>
  <c r="IC28" i="35"/>
  <c r="ADK28" i="35"/>
  <c r="IG28" i="35"/>
  <c r="ADO28" i="35"/>
  <c r="IK28" i="35"/>
  <c r="ADS28" i="35"/>
  <c r="IO28" i="35"/>
  <c r="ADC29" i="35"/>
  <c r="HY29" i="35"/>
  <c r="ADG29" i="35"/>
  <c r="IC29" i="35"/>
  <c r="ADK29" i="35"/>
  <c r="IG29" i="35"/>
  <c r="ADO29" i="35"/>
  <c r="IK29" i="35"/>
  <c r="ADS29" i="35"/>
  <c r="IO29" i="35"/>
  <c r="ADC30" i="35"/>
  <c r="HY30" i="35"/>
  <c r="ADG30" i="35"/>
  <c r="IC30" i="35"/>
  <c r="ADK30" i="35"/>
  <c r="IG30" i="35"/>
  <c r="ADO30" i="35"/>
  <c r="IK30" i="35"/>
  <c r="ADS30" i="35"/>
  <c r="IO30" i="35"/>
  <c r="ADC31" i="35"/>
  <c r="HY31" i="35"/>
  <c r="ADG31" i="35"/>
  <c r="IC31" i="35"/>
  <c r="ADK31" i="35"/>
  <c r="IG31" i="35"/>
  <c r="ADO31" i="35"/>
  <c r="IK31" i="35"/>
  <c r="ADS31" i="35"/>
  <c r="IO31" i="35"/>
  <c r="ADC32" i="35"/>
  <c r="HY32" i="35"/>
  <c r="ADG32" i="35"/>
  <c r="IC32" i="35"/>
  <c r="ADK32" i="35"/>
  <c r="IG32" i="35"/>
  <c r="ADO32" i="35"/>
  <c r="IK32" i="35"/>
  <c r="ADS32" i="35"/>
  <c r="IO32" i="35"/>
  <c r="ADC33" i="35"/>
  <c r="HY33" i="35"/>
  <c r="ADG33" i="35"/>
  <c r="IC33" i="35"/>
  <c r="ADK33" i="35"/>
  <c r="IG33" i="35"/>
  <c r="ADO33" i="35"/>
  <c r="IK33" i="35"/>
  <c r="ADS33" i="35"/>
  <c r="IO33" i="35"/>
  <c r="ADC34" i="35"/>
  <c r="HY34" i="35"/>
  <c r="ADG34" i="35"/>
  <c r="IC34" i="35"/>
  <c r="ADK34" i="35"/>
  <c r="IG34" i="35"/>
  <c r="ADO34" i="35"/>
  <c r="IK34" i="35"/>
  <c r="ADS34" i="35"/>
  <c r="IO34" i="35"/>
  <c r="ADC35" i="35"/>
  <c r="HY35" i="35"/>
  <c r="ADG35" i="35"/>
  <c r="IC35" i="35"/>
  <c r="ADK35" i="35"/>
  <c r="IG35" i="35"/>
  <c r="ADO35" i="35"/>
  <c r="IK35" i="35"/>
  <c r="ADS35" i="35"/>
  <c r="IO35" i="35"/>
  <c r="ADC36" i="35"/>
  <c r="HY36" i="35"/>
  <c r="ADG36" i="35"/>
  <c r="IC36" i="35"/>
  <c r="ADK36" i="35"/>
  <c r="IG36" i="35"/>
  <c r="ADO36" i="35"/>
  <c r="IK36" i="35"/>
  <c r="ADS36" i="35"/>
  <c r="IO36" i="35"/>
  <c r="ADC37" i="35"/>
  <c r="HY37" i="35"/>
  <c r="ADG37" i="35"/>
  <c r="IC37" i="35"/>
  <c r="ADK37" i="35"/>
  <c r="IG37" i="35"/>
  <c r="ADO37" i="35"/>
  <c r="IK37" i="35"/>
  <c r="ADS37" i="35"/>
  <c r="IO37" i="35"/>
  <c r="ADC38" i="35"/>
  <c r="HY38" i="35"/>
  <c r="ADG38" i="35"/>
  <c r="IC38" i="35"/>
  <c r="ADK38" i="35"/>
  <c r="IG38" i="35"/>
  <c r="ADO38" i="35"/>
  <c r="IK38" i="35"/>
  <c r="ADS38" i="35"/>
  <c r="IO38" i="35"/>
  <c r="ADC39" i="35"/>
  <c r="ADG39" i="35"/>
  <c r="IC39" i="35"/>
  <c r="ADK39" i="35"/>
  <c r="IG39" i="35"/>
  <c r="ADO39" i="35"/>
  <c r="IK39" i="35"/>
  <c r="ADS39" i="35"/>
  <c r="IO39" i="35"/>
  <c r="ADC40" i="35"/>
  <c r="HY40" i="35"/>
  <c r="ADG40" i="35"/>
  <c r="IC40" i="35"/>
  <c r="ADK40" i="35"/>
  <c r="IG40" i="35"/>
  <c r="ADO40" i="35"/>
  <c r="IK40" i="35"/>
  <c r="ADS40" i="35"/>
  <c r="IO40" i="35"/>
  <c r="ADC41" i="35"/>
  <c r="HY41" i="35"/>
  <c r="ADG41" i="35"/>
  <c r="IC41" i="35"/>
  <c r="ADK41" i="35"/>
  <c r="IG41" i="35"/>
  <c r="ADO41" i="35"/>
  <c r="IK41" i="35"/>
  <c r="ADS41" i="35"/>
  <c r="IO41" i="35"/>
  <c r="ADC42" i="35"/>
  <c r="HY42" i="35"/>
  <c r="ADG42" i="35"/>
  <c r="IC42" i="35"/>
  <c r="ADK42" i="35"/>
  <c r="IG42" i="35"/>
  <c r="ADO42" i="35"/>
  <c r="IK42" i="35"/>
  <c r="ADS42" i="35"/>
  <c r="IO42" i="35"/>
  <c r="ADC43" i="35"/>
  <c r="HY43" i="35"/>
  <c r="ADG43" i="35"/>
  <c r="IC43" i="35"/>
  <c r="ADK43" i="35"/>
  <c r="IG43" i="35"/>
  <c r="ADO43" i="35"/>
  <c r="IK43" i="35"/>
  <c r="ADS43" i="35"/>
  <c r="IO43" i="35"/>
  <c r="ADC44" i="35"/>
  <c r="HY44" i="35"/>
  <c r="ADG44" i="35"/>
  <c r="IC44" i="35"/>
  <c r="ADK44" i="35"/>
  <c r="IG44" i="35"/>
  <c r="ADO44" i="35"/>
  <c r="IK44" i="35"/>
  <c r="ADS44" i="35"/>
  <c r="IO44" i="35"/>
  <c r="ADC45" i="35"/>
  <c r="HY45" i="35"/>
  <c r="ADG45" i="35"/>
  <c r="IC45" i="35"/>
  <c r="ADK45" i="35"/>
  <c r="IG45" i="35"/>
  <c r="ADO45" i="35"/>
  <c r="IK45" i="35"/>
  <c r="ADS45" i="35"/>
  <c r="IO45" i="35"/>
  <c r="ADC46" i="35"/>
  <c r="HY46" i="35"/>
  <c r="ADG46" i="35"/>
  <c r="IC46" i="35"/>
  <c r="ADK46" i="35"/>
  <c r="IG46" i="35"/>
  <c r="ADO46" i="35"/>
  <c r="IK46" i="35"/>
  <c r="ADS46" i="35"/>
  <c r="IO46" i="35"/>
  <c r="ADC47" i="35"/>
  <c r="HY47" i="35"/>
  <c r="ADG47" i="35"/>
  <c r="IC47" i="35"/>
  <c r="ADK47" i="35"/>
  <c r="IG47" i="35"/>
  <c r="ADO47" i="35"/>
  <c r="IK47" i="35"/>
  <c r="ADS47" i="35"/>
  <c r="IO47" i="35"/>
  <c r="ADC48" i="35"/>
  <c r="HY48" i="35"/>
  <c r="ADG48" i="35"/>
  <c r="IC48" i="35"/>
  <c r="ADK48" i="35"/>
  <c r="IG48" i="35"/>
  <c r="ADO48" i="35"/>
  <c r="IK48" i="35"/>
  <c r="ADS48" i="35"/>
  <c r="IO48" i="35"/>
  <c r="ADC49" i="35"/>
  <c r="HY49" i="35"/>
  <c r="ADG49" i="35"/>
  <c r="IC49" i="35"/>
  <c r="ADK49" i="35"/>
  <c r="IG49" i="35"/>
  <c r="ADO49" i="35"/>
  <c r="IK49" i="35"/>
  <c r="ADS49" i="35"/>
  <c r="IO49" i="35"/>
  <c r="ADC50" i="35"/>
  <c r="HY50" i="35"/>
  <c r="ADG50" i="35"/>
  <c r="IC50" i="35"/>
  <c r="ADK50" i="35"/>
  <c r="IG50" i="35"/>
  <c r="ADO50" i="35"/>
  <c r="IK50" i="35"/>
  <c r="ADS50" i="35"/>
  <c r="IO50" i="35"/>
  <c r="ADC51" i="35"/>
  <c r="HY51" i="35"/>
  <c r="ADG51" i="35"/>
  <c r="IC51" i="35"/>
  <c r="ADK51" i="35"/>
  <c r="IG51" i="35"/>
  <c r="ADO51" i="35"/>
  <c r="IK51" i="35"/>
  <c r="ADS51" i="35"/>
  <c r="IO51" i="35"/>
  <c r="ADC52" i="35"/>
  <c r="HY52" i="35"/>
  <c r="ADG52" i="35"/>
  <c r="IC52" i="35"/>
  <c r="ADK52" i="35"/>
  <c r="IG52" i="35"/>
  <c r="ADO52" i="35"/>
  <c r="IK52" i="35"/>
  <c r="ADS52" i="35"/>
  <c r="IO52" i="35"/>
  <c r="ADC53" i="35"/>
  <c r="HY53" i="35"/>
  <c r="ADG53" i="35"/>
  <c r="IC53" i="35"/>
  <c r="ADK53" i="35"/>
  <c r="IG53" i="35"/>
  <c r="ADO53" i="35"/>
  <c r="IK53" i="35"/>
  <c r="ADS53" i="35"/>
  <c r="IO53" i="35"/>
  <c r="ADC54" i="35"/>
  <c r="HY54" i="35"/>
  <c r="ADG54" i="35"/>
  <c r="IC54" i="35"/>
  <c r="ADK54" i="35"/>
  <c r="IG54" i="35"/>
  <c r="ADO54" i="35"/>
  <c r="IK54" i="35"/>
  <c r="ADS54" i="35"/>
  <c r="IO54" i="35"/>
  <c r="ADC55" i="35"/>
  <c r="HY55" i="35"/>
  <c r="ADG55" i="35"/>
  <c r="IC55" i="35"/>
  <c r="ADK55" i="35"/>
  <c r="IG55" i="35"/>
  <c r="ADO55" i="35"/>
  <c r="IK55" i="35"/>
  <c r="ADS55" i="35"/>
  <c r="IO55" i="35"/>
  <c r="ADC56" i="35"/>
  <c r="HY56" i="35"/>
  <c r="ADG56" i="35"/>
  <c r="IC56" i="35"/>
  <c r="ADK56" i="35"/>
  <c r="IG56" i="35"/>
  <c r="ADO56" i="35"/>
  <c r="IK56" i="35"/>
  <c r="ADS56" i="35"/>
  <c r="IO56" i="35"/>
  <c r="ADC57" i="35"/>
  <c r="HY57" i="35"/>
  <c r="ADG57" i="35"/>
  <c r="IC57" i="35"/>
  <c r="ADK57" i="35"/>
  <c r="IG57" i="35"/>
  <c r="ADO57" i="35"/>
  <c r="IK57" i="35"/>
  <c r="ADS57" i="35"/>
  <c r="IO57" i="35"/>
  <c r="ADC58" i="35"/>
  <c r="HY58" i="35"/>
  <c r="ADG58" i="35"/>
  <c r="IC58" i="35"/>
  <c r="ADK58" i="35"/>
  <c r="IG58" i="35"/>
  <c r="ADO58" i="35"/>
  <c r="IK58" i="35"/>
  <c r="ADS58" i="35"/>
  <c r="IO58" i="35"/>
  <c r="ADC59" i="35"/>
  <c r="HY59" i="35"/>
  <c r="ADG59" i="35"/>
  <c r="IC59" i="35"/>
  <c r="ADK59" i="35"/>
  <c r="IG59" i="35"/>
  <c r="ADO59" i="35"/>
  <c r="IK59" i="35"/>
  <c r="ADS59" i="35"/>
  <c r="IO59" i="35"/>
  <c r="HY60" i="35"/>
  <c r="IC60" i="35"/>
  <c r="IG60" i="35"/>
  <c r="IK60" i="35"/>
  <c r="IO60" i="35"/>
  <c r="HY61" i="35"/>
  <c r="IC61" i="35"/>
  <c r="IG61" i="35"/>
  <c r="IK61" i="35"/>
  <c r="IO61" i="35"/>
  <c r="HY62" i="35"/>
  <c r="IC62" i="35"/>
  <c r="IG62" i="35"/>
  <c r="IK62" i="35"/>
  <c r="IO62" i="35"/>
  <c r="HY63" i="35"/>
  <c r="IC63" i="35"/>
  <c r="IG63" i="35"/>
  <c r="IK63" i="35"/>
  <c r="IO63" i="35"/>
  <c r="HY64" i="35"/>
  <c r="IC64" i="35"/>
  <c r="IG64" i="35"/>
  <c r="IK64" i="35"/>
  <c r="IO64" i="35"/>
  <c r="HY65" i="35"/>
  <c r="IC65" i="35"/>
  <c r="IG65" i="35"/>
  <c r="IK65" i="35"/>
  <c r="IO65" i="35"/>
  <c r="HY66" i="35"/>
  <c r="IC66" i="35"/>
  <c r="IG66" i="35"/>
  <c r="IK66" i="35"/>
  <c r="IO66" i="35"/>
  <c r="HY67" i="35"/>
  <c r="IC67" i="35"/>
  <c r="IG67" i="35"/>
  <c r="IK67" i="35"/>
  <c r="IO67" i="35"/>
  <c r="ADY5" i="35"/>
  <c r="ADQ5" i="35"/>
  <c r="ADM5" i="35"/>
  <c r="ADI5" i="35"/>
  <c r="ADE5" i="35"/>
  <c r="ACW6" i="35"/>
  <c r="HS6" i="35"/>
  <c r="ACW7" i="35"/>
  <c r="HS7" i="35"/>
  <c r="ACW8" i="35"/>
  <c r="HS8" i="35"/>
  <c r="ACW9" i="35"/>
  <c r="HS9" i="35"/>
  <c r="ACW10" i="35"/>
  <c r="HS10" i="35"/>
  <c r="ACW11" i="35"/>
  <c r="HS11" i="35"/>
  <c r="ACW12" i="35"/>
  <c r="HS12" i="35"/>
  <c r="ACW13" i="35"/>
  <c r="HS13" i="35"/>
  <c r="ACW14" i="35"/>
  <c r="HS14" i="35"/>
  <c r="ACW15" i="35"/>
  <c r="HS15" i="35"/>
  <c r="ACW16" i="35"/>
  <c r="HS16" i="35"/>
  <c r="ACW17" i="35"/>
  <c r="HS17" i="35"/>
  <c r="ACW18" i="35"/>
  <c r="HS18" i="35"/>
  <c r="ACW19" i="35"/>
  <c r="HS19" i="35"/>
  <c r="ACW20" i="35"/>
  <c r="HS20" i="35"/>
  <c r="ACW21" i="35"/>
  <c r="HS21" i="35"/>
  <c r="ACW22" i="35"/>
  <c r="HS22" i="35"/>
  <c r="ACW23" i="35"/>
  <c r="HS23" i="35"/>
  <c r="ACW24" i="35"/>
  <c r="HS24" i="35"/>
  <c r="ACW25" i="35"/>
  <c r="HS25" i="35"/>
  <c r="ACW26" i="35"/>
  <c r="HS26" i="35"/>
  <c r="ACW27" i="35"/>
  <c r="HS27" i="35"/>
  <c r="ACW28" i="35"/>
  <c r="HS28" i="35"/>
  <c r="ACW29" i="35"/>
  <c r="HS29" i="35"/>
  <c r="ACW30" i="35"/>
  <c r="HS30" i="35"/>
  <c r="ACW31" i="35"/>
  <c r="HS31" i="35"/>
  <c r="ACW32" i="35"/>
  <c r="HS32" i="35"/>
  <c r="ACW33" i="35"/>
  <c r="HS33" i="35"/>
  <c r="ACW34" i="35"/>
  <c r="HS34" i="35"/>
  <c r="ACW35" i="35"/>
  <c r="HS35" i="35"/>
  <c r="ACW36" i="35"/>
  <c r="HS36" i="35"/>
  <c r="ACW37" i="35"/>
  <c r="HS37" i="35"/>
  <c r="ACW38" i="35"/>
  <c r="HS38" i="35"/>
  <c r="ACW39" i="35"/>
  <c r="HS39" i="35"/>
  <c r="ACW40" i="35"/>
  <c r="HS40" i="35"/>
  <c r="ACW41" i="35"/>
  <c r="HS41" i="35"/>
  <c r="ACW42" i="35"/>
  <c r="HS42" i="35"/>
  <c r="ACW43" i="35"/>
  <c r="HS43" i="35"/>
  <c r="ACW44" i="35"/>
  <c r="HS44" i="35"/>
  <c r="ACW45" i="35"/>
  <c r="HS45" i="35"/>
  <c r="ACW46" i="35"/>
  <c r="HS46" i="35"/>
  <c r="ACW47" i="35"/>
  <c r="HS47" i="35"/>
  <c r="ACW48" i="35"/>
  <c r="HS48" i="35"/>
  <c r="ACW49" i="35"/>
  <c r="HS49" i="35"/>
  <c r="ACW50" i="35"/>
  <c r="HS50" i="35"/>
  <c r="ACW51" i="35"/>
  <c r="HS51" i="35"/>
  <c r="ACW52" i="35"/>
  <c r="HS52" i="35"/>
  <c r="ACW53" i="35"/>
  <c r="HS53" i="35"/>
  <c r="ACW54" i="35"/>
  <c r="HS54" i="35"/>
  <c r="ACW55" i="35"/>
  <c r="HS55" i="35"/>
  <c r="ACW56" i="35"/>
  <c r="HS56" i="35"/>
  <c r="ACW57" i="35"/>
  <c r="HS57" i="35"/>
  <c r="ACW58" i="35"/>
  <c r="HS58" i="35"/>
  <c r="ACW59" i="35"/>
  <c r="HS59" i="35"/>
  <c r="HS60" i="35"/>
  <c r="HS61" i="35"/>
  <c r="HS62" i="35"/>
  <c r="HS63" i="35"/>
  <c r="HS64" i="35"/>
  <c r="HS65" i="35"/>
  <c r="HS66" i="35"/>
  <c r="HS67" i="35"/>
  <c r="ACA6" i="35"/>
  <c r="GW6" i="35"/>
  <c r="ACE6" i="35"/>
  <c r="HA6" i="35"/>
  <c r="ACI6" i="35"/>
  <c r="HE6" i="35"/>
  <c r="ACM6" i="35"/>
  <c r="HI6" i="35"/>
  <c r="ACQ6" i="35"/>
  <c r="HM6" i="35"/>
  <c r="ACU6" i="35"/>
  <c r="HQ6" i="35"/>
  <c r="ACC7" i="35"/>
  <c r="GY7" i="35"/>
  <c r="ACG7" i="35"/>
  <c r="HC7" i="35"/>
  <c r="ACK7" i="35"/>
  <c r="HG7" i="35"/>
  <c r="ACO7" i="35"/>
  <c r="HK7" i="35"/>
  <c r="ACS7" i="35"/>
  <c r="HO7" i="35"/>
  <c r="ACA8" i="35"/>
  <c r="GW8" i="35"/>
  <c r="ACE8" i="35"/>
  <c r="HA8" i="35"/>
  <c r="ACI8" i="35"/>
  <c r="HE8" i="35"/>
  <c r="ACM8" i="35"/>
  <c r="HI8" i="35"/>
  <c r="ACQ8" i="35"/>
  <c r="HM8" i="35"/>
  <c r="ACU8" i="35"/>
  <c r="HQ8" i="35"/>
  <c r="ACC9" i="35"/>
  <c r="ACG9" i="35"/>
  <c r="HC9" i="35"/>
  <c r="ACK9" i="35"/>
  <c r="HG9" i="35"/>
  <c r="ACO9" i="35"/>
  <c r="HK9" i="35"/>
  <c r="ACS9" i="35"/>
  <c r="HO9" i="35"/>
  <c r="ACA10" i="35"/>
  <c r="GW10" i="35"/>
  <c r="ACE10" i="35"/>
  <c r="HA10" i="35"/>
  <c r="ACI10" i="35"/>
  <c r="HE10" i="35"/>
  <c r="ACM10" i="35"/>
  <c r="HI10" i="35"/>
  <c r="ACQ10" i="35"/>
  <c r="HM10" i="35"/>
  <c r="ACU10" i="35"/>
  <c r="HQ10" i="35"/>
  <c r="ACC11" i="35"/>
  <c r="GY11" i="35"/>
  <c r="ACG11" i="35"/>
  <c r="HC11" i="35"/>
  <c r="ACK11" i="35"/>
  <c r="HG11" i="35"/>
  <c r="ACO11" i="35"/>
  <c r="HK11" i="35"/>
  <c r="ACS11" i="35"/>
  <c r="HO11" i="35"/>
  <c r="ACA12" i="35"/>
  <c r="GW12" i="35"/>
  <c r="ACE12" i="35"/>
  <c r="HA12" i="35"/>
  <c r="ACI12" i="35"/>
  <c r="HE12" i="35"/>
  <c r="ACM12" i="35"/>
  <c r="HI12" i="35"/>
  <c r="ACQ12" i="35"/>
  <c r="HM12" i="35"/>
  <c r="ACU12" i="35"/>
  <c r="HQ12" i="35"/>
  <c r="ACC13" i="35"/>
  <c r="GY13" i="35"/>
  <c r="ACG13" i="35"/>
  <c r="HC13" i="35"/>
  <c r="ACK13" i="35"/>
  <c r="HG13" i="35"/>
  <c r="ACO13" i="35"/>
  <c r="HK13" i="35"/>
  <c r="ACS13" i="35"/>
  <c r="HO13" i="35"/>
  <c r="ACA14" i="35"/>
  <c r="GW14" i="35"/>
  <c r="ACE14" i="35"/>
  <c r="HA14" i="35"/>
  <c r="ACI14" i="35"/>
  <c r="HE14" i="35"/>
  <c r="ACM14" i="35"/>
  <c r="HI14" i="35"/>
  <c r="ACQ14" i="35"/>
  <c r="HM14" i="35"/>
  <c r="ACU14" i="35"/>
  <c r="HQ14" i="35"/>
  <c r="ACC15" i="35"/>
  <c r="GY15" i="35"/>
  <c r="ACG15" i="35"/>
  <c r="HC15" i="35"/>
  <c r="ACK15" i="35"/>
  <c r="HG15" i="35"/>
  <c r="ACO15" i="35"/>
  <c r="HK15" i="35"/>
  <c r="ACS15" i="35"/>
  <c r="HO15" i="35"/>
  <c r="ACA16" i="35"/>
  <c r="GW16" i="35"/>
  <c r="ACE16" i="35"/>
  <c r="HA16" i="35"/>
  <c r="ACI16" i="35"/>
  <c r="HE16" i="35"/>
  <c r="ACM16" i="35"/>
  <c r="HI16" i="35"/>
  <c r="ACQ16" i="35"/>
  <c r="HM16" i="35"/>
  <c r="ACU16" i="35"/>
  <c r="HQ16" i="35"/>
  <c r="ACC17" i="35"/>
  <c r="GY17" i="35"/>
  <c r="ACG17" i="35"/>
  <c r="HC17" i="35"/>
  <c r="ACK17" i="35"/>
  <c r="HG17" i="35"/>
  <c r="ACO17" i="35"/>
  <c r="HK17" i="35"/>
  <c r="ACS17" i="35"/>
  <c r="HO17" i="35"/>
  <c r="ACA18" i="35"/>
  <c r="GW18" i="35"/>
  <c r="ACE18" i="35"/>
  <c r="HA18" i="35"/>
  <c r="ACI18" i="35"/>
  <c r="HE18" i="35"/>
  <c r="ACM18" i="35"/>
  <c r="HI18" i="35"/>
  <c r="ACQ18" i="35"/>
  <c r="HM18" i="35"/>
  <c r="ACU18" i="35"/>
  <c r="HQ18" i="35"/>
  <c r="ACC19" i="35"/>
  <c r="GY19" i="35"/>
  <c r="ACG19" i="35"/>
  <c r="HC19" i="35"/>
  <c r="ACK19" i="35"/>
  <c r="HG19" i="35"/>
  <c r="ACO19" i="35"/>
  <c r="HK19" i="35"/>
  <c r="ACS19" i="35"/>
  <c r="HO19" i="35"/>
  <c r="ACA20" i="35"/>
  <c r="GW20" i="35"/>
  <c r="ACE20" i="35"/>
  <c r="HA20" i="35"/>
  <c r="ACI20" i="35"/>
  <c r="HE20" i="35"/>
  <c r="ACM20" i="35"/>
  <c r="HI20" i="35"/>
  <c r="ACQ20" i="35"/>
  <c r="HM20" i="35"/>
  <c r="ACU20" i="35"/>
  <c r="HQ20" i="35"/>
  <c r="ACC21" i="35"/>
  <c r="GY21" i="35"/>
  <c r="ACG21" i="35"/>
  <c r="HC21" i="35"/>
  <c r="ACK21" i="35"/>
  <c r="HG21" i="35"/>
  <c r="ACO21" i="35"/>
  <c r="HK21" i="35"/>
  <c r="ACS21" i="35"/>
  <c r="HO21" i="35"/>
  <c r="ACA22" i="35"/>
  <c r="GW22" i="35"/>
  <c r="ACE22" i="35"/>
  <c r="ACI22" i="35"/>
  <c r="HE22" i="35"/>
  <c r="ACM22" i="35"/>
  <c r="HI22" i="35"/>
  <c r="ACQ22" i="35"/>
  <c r="HM22" i="35"/>
  <c r="ACU22" i="35"/>
  <c r="HQ22" i="35"/>
  <c r="ACC23" i="35"/>
  <c r="GY23" i="35"/>
  <c r="ACG23" i="35"/>
  <c r="HC23" i="35"/>
  <c r="ACK23" i="35"/>
  <c r="HG23" i="35"/>
  <c r="ACO23" i="35"/>
  <c r="HK23" i="35"/>
  <c r="ACS23" i="35"/>
  <c r="HO23" i="35"/>
  <c r="ACA24" i="35"/>
  <c r="GW24" i="35"/>
  <c r="ACE24" i="35"/>
  <c r="HA24" i="35"/>
  <c r="ACI24" i="35"/>
  <c r="HE24" i="35"/>
  <c r="ACM24" i="35"/>
  <c r="HI24" i="35"/>
  <c r="ACQ24" i="35"/>
  <c r="HM24" i="35"/>
  <c r="ACU24" i="35"/>
  <c r="HQ24" i="35"/>
  <c r="ACC25" i="35"/>
  <c r="GY25" i="35"/>
  <c r="ACG25" i="35"/>
  <c r="HC25" i="35"/>
  <c r="ACK25" i="35"/>
  <c r="HG25" i="35"/>
  <c r="ACO25" i="35"/>
  <c r="HK25" i="35"/>
  <c r="ACS25" i="35"/>
  <c r="HO25" i="35"/>
  <c r="ACA26" i="35"/>
  <c r="GW26" i="35"/>
  <c r="ACE26" i="35"/>
  <c r="HA26" i="35"/>
  <c r="ACI26" i="35"/>
  <c r="HE26" i="35"/>
  <c r="ACM26" i="35"/>
  <c r="HI26" i="35"/>
  <c r="ACQ26" i="35"/>
  <c r="HM26" i="35"/>
  <c r="ACU26" i="35"/>
  <c r="HQ26" i="35"/>
  <c r="ACC27" i="35"/>
  <c r="GY27" i="35"/>
  <c r="ACG27" i="35"/>
  <c r="HC27" i="35"/>
  <c r="ACK27" i="35"/>
  <c r="HG27" i="35"/>
  <c r="ACO27" i="35"/>
  <c r="HK27" i="35"/>
  <c r="ACS27" i="35"/>
  <c r="HO27" i="35"/>
  <c r="ACA28" i="35"/>
  <c r="GW28" i="35"/>
  <c r="ACE28" i="35"/>
  <c r="HA28" i="35"/>
  <c r="ACI28" i="35"/>
  <c r="HE28" i="35"/>
  <c r="ACM28" i="35"/>
  <c r="HI28" i="35"/>
  <c r="ACQ28" i="35"/>
  <c r="HM28" i="35"/>
  <c r="ACU28" i="35"/>
  <c r="HQ28" i="35"/>
  <c r="ACC29" i="35"/>
  <c r="GY29" i="35"/>
  <c r="ACG29" i="35"/>
  <c r="HC29" i="35"/>
  <c r="ACK29" i="35"/>
  <c r="HG29" i="35"/>
  <c r="ACO29" i="35"/>
  <c r="HK29" i="35"/>
  <c r="ACS29" i="35"/>
  <c r="HO29" i="35"/>
  <c r="ACA30" i="35"/>
  <c r="GW30" i="35"/>
  <c r="ACE30" i="35"/>
  <c r="HA30" i="35"/>
  <c r="ACI30" i="35"/>
  <c r="HE30" i="35"/>
  <c r="ACM30" i="35"/>
  <c r="HI30" i="35"/>
  <c r="ACQ30" i="35"/>
  <c r="HM30" i="35"/>
  <c r="ACU30" i="35"/>
  <c r="HQ30" i="35"/>
  <c r="ACC31" i="35"/>
  <c r="GY31" i="35"/>
  <c r="ACG31" i="35"/>
  <c r="HC31" i="35"/>
  <c r="ACK31" i="35"/>
  <c r="HG31" i="35"/>
  <c r="ACO31" i="35"/>
  <c r="HK31" i="35"/>
  <c r="ACS31" i="35"/>
  <c r="HO31" i="35"/>
  <c r="ACA32" i="35"/>
  <c r="GW32" i="35"/>
  <c r="ACE32" i="35"/>
  <c r="HA32" i="35"/>
  <c r="ACI32" i="35"/>
  <c r="HE32" i="35"/>
  <c r="ACM32" i="35"/>
  <c r="HI32" i="35"/>
  <c r="ACQ32" i="35"/>
  <c r="HM32" i="35"/>
  <c r="ACU32" i="35"/>
  <c r="HQ32" i="35"/>
  <c r="ACC33" i="35"/>
  <c r="GY33" i="35"/>
  <c r="ACG33" i="35"/>
  <c r="HC33" i="35"/>
  <c r="ACK33" i="35"/>
  <c r="HG33" i="35"/>
  <c r="ACO33" i="35"/>
  <c r="HK33" i="35"/>
  <c r="ACS33" i="35"/>
  <c r="HO33" i="35"/>
  <c r="ACA34" i="35"/>
  <c r="GW34" i="35"/>
  <c r="ACE34" i="35"/>
  <c r="HA34" i="35"/>
  <c r="ACI34" i="35"/>
  <c r="HE34" i="35"/>
  <c r="ACM34" i="35"/>
  <c r="HI34" i="35"/>
  <c r="ACQ34" i="35"/>
  <c r="HM34" i="35"/>
  <c r="ACU34" i="35"/>
  <c r="HQ34" i="35"/>
  <c r="ACC35" i="35"/>
  <c r="GY35" i="35"/>
  <c r="ACG35" i="35"/>
  <c r="HC35" i="35"/>
  <c r="ACK35" i="35"/>
  <c r="HG35" i="35"/>
  <c r="ACO35" i="35"/>
  <c r="HK35" i="35"/>
  <c r="ACS35" i="35"/>
  <c r="HO35" i="35"/>
  <c r="ACA36" i="35"/>
  <c r="GW36" i="35"/>
  <c r="ACE36" i="35"/>
  <c r="HA36" i="35"/>
  <c r="ACI36" i="35"/>
  <c r="HE36" i="35"/>
  <c r="ACM36" i="35"/>
  <c r="HI36" i="35"/>
  <c r="ACQ36" i="35"/>
  <c r="HM36" i="35"/>
  <c r="ACU36" i="35"/>
  <c r="HQ36" i="35"/>
  <c r="ACC37" i="35"/>
  <c r="GY37" i="35"/>
  <c r="ACG37" i="35"/>
  <c r="HC37" i="35"/>
  <c r="ACK37" i="35"/>
  <c r="HG37" i="35"/>
  <c r="ACO37" i="35"/>
  <c r="HK37" i="35"/>
  <c r="ACS37" i="35"/>
  <c r="HO37" i="35"/>
  <c r="ACA38" i="35"/>
  <c r="GW38" i="35"/>
  <c r="ACE38" i="35"/>
  <c r="HA38" i="35"/>
  <c r="ACI38" i="35"/>
  <c r="HE38" i="35"/>
  <c r="ACM38" i="35"/>
  <c r="HI38" i="35"/>
  <c r="ACQ38" i="35"/>
  <c r="HM38" i="35"/>
  <c r="ACU38" i="35"/>
  <c r="HQ38" i="35"/>
  <c r="ACC39" i="35"/>
  <c r="GY39" i="35"/>
  <c r="ACG39" i="35"/>
  <c r="HC39" i="35"/>
  <c r="ACK39" i="35"/>
  <c r="HG39" i="35"/>
  <c r="ACO39" i="35"/>
  <c r="HK39" i="35"/>
  <c r="ACS39" i="35"/>
  <c r="HO39" i="35"/>
  <c r="ACA40" i="35"/>
  <c r="GW40" i="35"/>
  <c r="ACE40" i="35"/>
  <c r="HA40" i="35"/>
  <c r="ACI40" i="35"/>
  <c r="HE40" i="35"/>
  <c r="ACM40" i="35"/>
  <c r="HI40" i="35"/>
  <c r="ACQ40" i="35"/>
  <c r="HM40" i="35"/>
  <c r="ACU40" i="35"/>
  <c r="HQ40" i="35"/>
  <c r="ACC41" i="35"/>
  <c r="GY41" i="35"/>
  <c r="ACG41" i="35"/>
  <c r="HC41" i="35"/>
  <c r="ACK41" i="35"/>
  <c r="HG41" i="35"/>
  <c r="ACO41" i="35"/>
  <c r="HK41" i="35"/>
  <c r="ACS41" i="35"/>
  <c r="HO41" i="35"/>
  <c r="ACA42" i="35"/>
  <c r="GW42" i="35"/>
  <c r="ACE42" i="35"/>
  <c r="HA42" i="35"/>
  <c r="ACI42" i="35"/>
  <c r="HE42" i="35"/>
  <c r="ACM42" i="35"/>
  <c r="HI42" i="35"/>
  <c r="ACQ42" i="35"/>
  <c r="HM42" i="35"/>
  <c r="ACU42" i="35"/>
  <c r="HQ42" i="35"/>
  <c r="ACC43" i="35"/>
  <c r="GY43" i="35"/>
  <c r="ACG43" i="35"/>
  <c r="HC43" i="35"/>
  <c r="ACK43" i="35"/>
  <c r="HG43" i="35"/>
  <c r="ACO43" i="35"/>
  <c r="HK43" i="35"/>
  <c r="ACS43" i="35"/>
  <c r="HO43" i="35"/>
  <c r="ACA44" i="35"/>
  <c r="GW44" i="35"/>
  <c r="ACE44" i="35"/>
  <c r="HA44" i="35"/>
  <c r="ACI44" i="35"/>
  <c r="HE44" i="35"/>
  <c r="ACM44" i="35"/>
  <c r="HI44" i="35"/>
  <c r="ACQ44" i="35"/>
  <c r="HM44" i="35"/>
  <c r="ACU44" i="35"/>
  <c r="HQ44" i="35"/>
  <c r="ACC45" i="35"/>
  <c r="GY45" i="35"/>
  <c r="ACG45" i="35"/>
  <c r="HC45" i="35"/>
  <c r="ACK45" i="35"/>
  <c r="HG45" i="35"/>
  <c r="ACO45" i="35"/>
  <c r="HK45" i="35"/>
  <c r="ACS45" i="35"/>
  <c r="HO45" i="35"/>
  <c r="ACA46" i="35"/>
  <c r="GW46" i="35"/>
  <c r="ACE46" i="35"/>
  <c r="HA46" i="35"/>
  <c r="ACI46" i="35"/>
  <c r="HE46" i="35"/>
  <c r="ACM46" i="35"/>
  <c r="HI46" i="35"/>
  <c r="ACQ46" i="35"/>
  <c r="HM46" i="35"/>
  <c r="ACU46" i="35"/>
  <c r="HQ46" i="35"/>
  <c r="ACC47" i="35"/>
  <c r="GY47" i="35"/>
  <c r="ACG47" i="35"/>
  <c r="HC47" i="35"/>
  <c r="ACK47" i="35"/>
  <c r="HG47" i="35"/>
  <c r="ACO47" i="35"/>
  <c r="HK47" i="35"/>
  <c r="ACS47" i="35"/>
  <c r="HO47" i="35"/>
  <c r="ACA48" i="35"/>
  <c r="GW48" i="35"/>
  <c r="ACE48" i="35"/>
  <c r="HA48" i="35"/>
  <c r="ACI48" i="35"/>
  <c r="HE48" i="35"/>
  <c r="ACM48" i="35"/>
  <c r="HI48" i="35"/>
  <c r="ACQ48" i="35"/>
  <c r="HM48" i="35"/>
  <c r="ACU48" i="35"/>
  <c r="HQ48" i="35"/>
  <c r="ACC49" i="35"/>
  <c r="GY49" i="35"/>
  <c r="ACG49" i="35"/>
  <c r="HC49" i="35"/>
  <c r="ACK49" i="35"/>
  <c r="HG49" i="35"/>
  <c r="ACO49" i="35"/>
  <c r="HK49" i="35"/>
  <c r="ACS49" i="35"/>
  <c r="HO49" i="35"/>
  <c r="ACA50" i="35"/>
  <c r="GW50" i="35"/>
  <c r="ACE50" i="35"/>
  <c r="HA50" i="35"/>
  <c r="ACI50" i="35"/>
  <c r="HE50" i="35"/>
  <c r="ACM50" i="35"/>
  <c r="HI50" i="35"/>
  <c r="ACQ50" i="35"/>
  <c r="HM50" i="35"/>
  <c r="ACU50" i="35"/>
  <c r="HQ50" i="35"/>
  <c r="ACC51" i="35"/>
  <c r="GY51" i="35"/>
  <c r="ACG51" i="35"/>
  <c r="HC51" i="35"/>
  <c r="ACK51" i="35"/>
  <c r="HG51" i="35"/>
  <c r="ACO51" i="35"/>
  <c r="HK51" i="35"/>
  <c r="ACS51" i="35"/>
  <c r="HO51" i="35"/>
  <c r="ACA52" i="35"/>
  <c r="GW52" i="35"/>
  <c r="ACE52" i="35"/>
  <c r="HA52" i="35"/>
  <c r="ACI52" i="35"/>
  <c r="HE52" i="35"/>
  <c r="ACM52" i="35"/>
  <c r="HI52" i="35"/>
  <c r="ACQ52" i="35"/>
  <c r="HM52" i="35"/>
  <c r="ACU52" i="35"/>
  <c r="HQ52" i="35"/>
  <c r="ACC53" i="35"/>
  <c r="GY53" i="35"/>
  <c r="ACG53" i="35"/>
  <c r="HC53" i="35"/>
  <c r="ACK53" i="35"/>
  <c r="HG53" i="35"/>
  <c r="ACO53" i="35"/>
  <c r="HK53" i="35"/>
  <c r="ACS53" i="35"/>
  <c r="HO53" i="35"/>
  <c r="ACA54" i="35"/>
  <c r="GW54" i="35"/>
  <c r="ACE54" i="35"/>
  <c r="HA54" i="35"/>
  <c r="ACI54" i="35"/>
  <c r="HE54" i="35"/>
  <c r="ACM54" i="35"/>
  <c r="HI54" i="35"/>
  <c r="ACQ54" i="35"/>
  <c r="HM54" i="35"/>
  <c r="ACU54" i="35"/>
  <c r="HQ54" i="35"/>
  <c r="ACC55" i="35"/>
  <c r="GY55" i="35"/>
  <c r="ACG55" i="35"/>
  <c r="HC55" i="35"/>
  <c r="ACK55" i="35"/>
  <c r="HG55" i="35"/>
  <c r="ACO55" i="35"/>
  <c r="HK55" i="35"/>
  <c r="ACS55" i="35"/>
  <c r="HO55" i="35"/>
  <c r="ACA56" i="35"/>
  <c r="GW56" i="35"/>
  <c r="ACE56" i="35"/>
  <c r="HA56" i="35"/>
  <c r="ACI56" i="35"/>
  <c r="HE56" i="35"/>
  <c r="ACM56" i="35"/>
  <c r="HI56" i="35"/>
  <c r="ACQ56" i="35"/>
  <c r="HM56" i="35"/>
  <c r="ACU56" i="35"/>
  <c r="HQ56" i="35"/>
  <c r="ACC57" i="35"/>
  <c r="GY57" i="35"/>
  <c r="ACG57" i="35"/>
  <c r="HC57" i="35"/>
  <c r="ACK57" i="35"/>
  <c r="HG57" i="35"/>
  <c r="ACO57" i="35"/>
  <c r="HK57" i="35"/>
  <c r="ACS57" i="35"/>
  <c r="HO57" i="35"/>
  <c r="ACA58" i="35"/>
  <c r="GW58" i="35"/>
  <c r="ACE58" i="35"/>
  <c r="HA58" i="35"/>
  <c r="ACI58" i="35"/>
  <c r="HE58" i="35"/>
  <c r="ACM58" i="35"/>
  <c r="HI58" i="35"/>
  <c r="ACQ58" i="35"/>
  <c r="HM58" i="35"/>
  <c r="ACU58" i="35"/>
  <c r="HQ58" i="35"/>
  <c r="GY59" i="35"/>
  <c r="ACG59" i="35"/>
  <c r="HC59" i="35"/>
  <c r="HG59" i="35"/>
  <c r="ACO59" i="35"/>
  <c r="HK59" i="35"/>
  <c r="ACS59" i="35"/>
  <c r="HO59" i="35"/>
  <c r="GW60" i="35"/>
  <c r="HA60" i="35"/>
  <c r="HE60" i="35"/>
  <c r="HI60" i="35"/>
  <c r="HM60" i="35"/>
  <c r="HQ60" i="35"/>
  <c r="GY61" i="35"/>
  <c r="HC61" i="35"/>
  <c r="HG61" i="35"/>
  <c r="HK61" i="35"/>
  <c r="HO61" i="35"/>
  <c r="GW62" i="35"/>
  <c r="HA62" i="35"/>
  <c r="HE62" i="35"/>
  <c r="HI62" i="35"/>
  <c r="HM62" i="35"/>
  <c r="HQ62" i="35"/>
  <c r="GY63" i="35"/>
  <c r="HC63" i="35"/>
  <c r="HG63" i="35"/>
  <c r="HK63" i="35"/>
  <c r="HO63" i="35"/>
  <c r="GW64" i="35"/>
  <c r="HA64" i="35"/>
  <c r="HE64" i="35"/>
  <c r="HI64" i="35"/>
  <c r="HM64" i="35"/>
  <c r="HQ64" i="35"/>
  <c r="GY65" i="35"/>
  <c r="HC65" i="35"/>
  <c r="HG65" i="35"/>
  <c r="HK65" i="35"/>
  <c r="HO65" i="35"/>
  <c r="GW66" i="35"/>
  <c r="HA66" i="35"/>
  <c r="HE66" i="35"/>
  <c r="HI66" i="35"/>
  <c r="HM66" i="35"/>
  <c r="HQ66" i="35"/>
  <c r="GY67" i="35"/>
  <c r="HC67" i="35"/>
  <c r="HG67" i="35"/>
  <c r="HK67" i="35"/>
  <c r="HO67" i="35"/>
  <c r="ADA5" i="35"/>
  <c r="ACW5" i="35"/>
  <c r="ACS5" i="35"/>
  <c r="ACO5" i="35"/>
  <c r="ACK5" i="35"/>
  <c r="ACG5" i="35"/>
  <c r="ACC5" i="35"/>
  <c r="ABW6" i="35"/>
  <c r="GS6" i="35"/>
  <c r="ABU7" i="35"/>
  <c r="GQ7" i="35"/>
  <c r="ABY7" i="35"/>
  <c r="GU7" i="35"/>
  <c r="ABW8" i="35"/>
  <c r="GS8" i="35"/>
  <c r="ABU9" i="35"/>
  <c r="GQ9" i="35"/>
  <c r="ABY9" i="35"/>
  <c r="GU9" i="35"/>
  <c r="ABW10" i="35"/>
  <c r="GS10" i="35"/>
  <c r="ABU11" i="35"/>
  <c r="GQ11" i="35"/>
  <c r="ABY11" i="35"/>
  <c r="GU11" i="35"/>
  <c r="ABW12" i="35"/>
  <c r="GS12" i="35"/>
  <c r="ABU13" i="35"/>
  <c r="GQ13" i="35"/>
  <c r="ABY13" i="35"/>
  <c r="GU13" i="35"/>
  <c r="ABW14" i="35"/>
  <c r="GS14" i="35"/>
  <c r="ABU15" i="35"/>
  <c r="GQ15" i="35"/>
  <c r="ABY15" i="35"/>
  <c r="GU15" i="35"/>
  <c r="ABW16" i="35"/>
  <c r="GS16" i="35"/>
  <c r="ABU17" i="35"/>
  <c r="GQ17" i="35"/>
  <c r="ABY17" i="35"/>
  <c r="GU17" i="35"/>
  <c r="ABW18" i="35"/>
  <c r="GS18" i="35"/>
  <c r="ABU19" i="35"/>
  <c r="GQ19" i="35"/>
  <c r="ABY19" i="35"/>
  <c r="GU19" i="35"/>
  <c r="ABW20" i="35"/>
  <c r="GS20" i="35"/>
  <c r="ABU21" i="35"/>
  <c r="GQ21" i="35"/>
  <c r="ABY21" i="35"/>
  <c r="GU21" i="35"/>
  <c r="ABW22" i="35"/>
  <c r="GS22" i="35"/>
  <c r="ABU23" i="35"/>
  <c r="GQ23" i="35"/>
  <c r="ABY23" i="35"/>
  <c r="GU23" i="35"/>
  <c r="ABW24" i="35"/>
  <c r="GS24" i="35"/>
  <c r="ABU25" i="35"/>
  <c r="GQ25" i="35"/>
  <c r="ABY25" i="35"/>
  <c r="GU25" i="35"/>
  <c r="ABW26" i="35"/>
  <c r="GS26" i="35"/>
  <c r="ABU27" i="35"/>
  <c r="GQ27" i="35"/>
  <c r="ABY27" i="35"/>
  <c r="GU27" i="35"/>
  <c r="ABW28" i="35"/>
  <c r="GS28" i="35"/>
  <c r="ABU29" i="35"/>
  <c r="GQ29" i="35"/>
  <c r="ABY29" i="35"/>
  <c r="GU29" i="35"/>
  <c r="ABW30" i="35"/>
  <c r="GS30" i="35"/>
  <c r="ABU31" i="35"/>
  <c r="GQ31" i="35"/>
  <c r="ABY31" i="35"/>
  <c r="GU31" i="35"/>
  <c r="ABW32" i="35"/>
  <c r="GS32" i="35"/>
  <c r="ABU33" i="35"/>
  <c r="GQ33" i="35"/>
  <c r="ABY33" i="35"/>
  <c r="GU33" i="35"/>
  <c r="ABW34" i="35"/>
  <c r="GS34" i="35"/>
  <c r="ABU35" i="35"/>
  <c r="GQ35" i="35"/>
  <c r="ABY35" i="35"/>
  <c r="GU35" i="35"/>
  <c r="ABW36" i="35"/>
  <c r="GS36" i="35"/>
  <c r="ABU37" i="35"/>
  <c r="GQ37" i="35"/>
  <c r="ABY37" i="35"/>
  <c r="GU37" i="35"/>
  <c r="ABW38" i="35"/>
  <c r="GS38" i="35"/>
  <c r="ABU39" i="35"/>
  <c r="GQ39" i="35"/>
  <c r="ABY39" i="35"/>
  <c r="GU39" i="35"/>
  <c r="ABW40" i="35"/>
  <c r="GS40" i="35"/>
  <c r="ABU41" i="35"/>
  <c r="GQ41" i="35"/>
  <c r="ABY41" i="35"/>
  <c r="GU41" i="35"/>
  <c r="ABW42" i="35"/>
  <c r="GS42" i="35"/>
  <c r="ABU43" i="35"/>
  <c r="GQ43" i="35"/>
  <c r="ABY43" i="35"/>
  <c r="GU43" i="35"/>
  <c r="ABW44" i="35"/>
  <c r="GS44" i="35"/>
  <c r="ABU45" i="35"/>
  <c r="GQ45" i="35"/>
  <c r="ABY45" i="35"/>
  <c r="GU45" i="35"/>
  <c r="ABW46" i="35"/>
  <c r="GS46" i="35"/>
  <c r="ABU47" i="35"/>
  <c r="GQ47" i="35"/>
  <c r="ABY47" i="35"/>
  <c r="GU47" i="35"/>
  <c r="ABW48" i="35"/>
  <c r="GS48" i="35"/>
  <c r="ABU49" i="35"/>
  <c r="GQ49" i="35"/>
  <c r="ABY49" i="35"/>
  <c r="GU49" i="35"/>
  <c r="ABW50" i="35"/>
  <c r="GS50" i="35"/>
  <c r="GQ51" i="35"/>
  <c r="ABY51" i="35"/>
  <c r="GU51" i="35"/>
  <c r="ABW52" i="35"/>
  <c r="GS52" i="35"/>
  <c r="GQ53" i="35"/>
  <c r="ABY53" i="35"/>
  <c r="GU53" i="35"/>
  <c r="ABW54" i="35"/>
  <c r="GS54" i="35"/>
  <c r="GQ55" i="35"/>
  <c r="ABY55" i="35"/>
  <c r="GU55" i="35"/>
  <c r="ABW56" i="35"/>
  <c r="GS56" i="35"/>
  <c r="GQ57" i="35"/>
  <c r="ABY57" i="35"/>
  <c r="GU57" i="35"/>
  <c r="ABW58" i="35"/>
  <c r="GS58" i="35"/>
  <c r="GQ59" i="35"/>
  <c r="ABY59" i="35"/>
  <c r="GU59" i="35"/>
  <c r="GS60" i="35"/>
  <c r="GQ61" i="35"/>
  <c r="GU61" i="35"/>
  <c r="GS62" i="35"/>
  <c r="GQ63" i="35"/>
  <c r="GU63" i="35"/>
  <c r="GS64" i="35"/>
  <c r="GQ65" i="35"/>
  <c r="GU65" i="35"/>
  <c r="GS66" i="35"/>
  <c r="GQ67" i="35"/>
  <c r="GU67" i="35"/>
  <c r="ABC6" i="35"/>
  <c r="FY6" i="35"/>
  <c r="ABG6" i="35"/>
  <c r="GC6" i="35"/>
  <c r="ABK6" i="35"/>
  <c r="GG6" i="35"/>
  <c r="ABO6" i="35"/>
  <c r="GK6" i="35"/>
  <c r="ABS6" i="35"/>
  <c r="GO6" i="35"/>
  <c r="ABC7" i="35"/>
  <c r="FY7" i="35"/>
  <c r="ABG7" i="35"/>
  <c r="GC7" i="35"/>
  <c r="ABK7" i="35"/>
  <c r="GG7" i="35"/>
  <c r="ABO7" i="35"/>
  <c r="GK7" i="35"/>
  <c r="ABS7" i="35"/>
  <c r="GO7" i="35"/>
  <c r="ABC8" i="35"/>
  <c r="ABG8" i="35"/>
  <c r="GC8" i="35"/>
  <c r="ABK8" i="35"/>
  <c r="GG8" i="35"/>
  <c r="ABO8" i="35"/>
  <c r="GK8" i="35"/>
  <c r="ABS8" i="35"/>
  <c r="GO8" i="35"/>
  <c r="ABC9" i="35"/>
  <c r="FY9" i="35"/>
  <c r="ABG9" i="35"/>
  <c r="GC9" i="35"/>
  <c r="ABK9" i="35"/>
  <c r="ABO9" i="35"/>
  <c r="GK9" i="35"/>
  <c r="ABS9" i="35"/>
  <c r="GO9" i="35"/>
  <c r="ABC10" i="35"/>
  <c r="FY10" i="35"/>
  <c r="ABG10" i="35"/>
  <c r="GC10" i="35"/>
  <c r="ABG5" i="35"/>
  <c r="GC5" i="35"/>
  <c r="ABG11" i="35"/>
  <c r="GC11" i="35"/>
  <c r="ABG12" i="35"/>
  <c r="GC12" i="35"/>
  <c r="ABG13" i="35"/>
  <c r="GC13" i="35"/>
  <c r="ABG14" i="35"/>
  <c r="GC14" i="35"/>
  <c r="ABG15" i="35"/>
  <c r="GC15" i="35"/>
  <c r="ABG16" i="35"/>
  <c r="GC16" i="35"/>
  <c r="ABG17" i="35"/>
  <c r="GC17" i="35"/>
  <c r="ABG18" i="35"/>
  <c r="GC18" i="35"/>
  <c r="ABG19" i="35"/>
  <c r="GC19" i="35"/>
  <c r="ABG20" i="35"/>
  <c r="GC20" i="35"/>
  <c r="ABG21" i="35"/>
  <c r="GC21" i="35"/>
  <c r="ABG22" i="35"/>
  <c r="GC22" i="35"/>
  <c r="ABG23" i="35"/>
  <c r="GC23" i="35"/>
  <c r="ABG24" i="35"/>
  <c r="GC24" i="35"/>
  <c r="ABG25" i="35"/>
  <c r="GC25" i="35"/>
  <c r="ABG26" i="35"/>
  <c r="GC26" i="35"/>
  <c r="ABG27" i="35"/>
  <c r="GC27" i="35"/>
  <c r="ABG28" i="35"/>
  <c r="GC28" i="35"/>
  <c r="ABG29" i="35"/>
  <c r="GC29" i="35"/>
  <c r="ABG30" i="35"/>
  <c r="GC30" i="35"/>
  <c r="ABG31" i="35"/>
  <c r="GC31" i="35"/>
  <c r="ABG32" i="35"/>
  <c r="GC32" i="35"/>
  <c r="ABG33" i="35"/>
  <c r="GC33" i="35"/>
  <c r="ABG34" i="35"/>
  <c r="GC34" i="35"/>
  <c r="ABG35" i="35"/>
  <c r="GC35" i="35"/>
  <c r="ABG36" i="35"/>
  <c r="GC36" i="35"/>
  <c r="ABG37" i="35"/>
  <c r="GC37" i="35"/>
  <c r="ABG38" i="35"/>
  <c r="GC38" i="35"/>
  <c r="ABG39" i="35"/>
  <c r="GC39" i="35"/>
  <c r="ABG40" i="35"/>
  <c r="GC40" i="35"/>
  <c r="ABG41" i="35"/>
  <c r="GC41" i="35"/>
  <c r="ABG42" i="35"/>
  <c r="GC42" i="35"/>
  <c r="ABG43" i="35"/>
  <c r="GC43" i="35"/>
  <c r="ABG44" i="35"/>
  <c r="GC44" i="35"/>
  <c r="GC77" i="35"/>
  <c r="GC78" i="35"/>
  <c r="ABK10" i="35"/>
  <c r="GG10" i="35"/>
  <c r="ABO10" i="35"/>
  <c r="GK10" i="35"/>
  <c r="ABS10" i="35"/>
  <c r="GO10" i="35"/>
  <c r="ABC11" i="35"/>
  <c r="FY11" i="35"/>
  <c r="ABK11" i="35"/>
  <c r="GG11" i="35"/>
  <c r="ABO11" i="35"/>
  <c r="GK11" i="35"/>
  <c r="ABS11" i="35"/>
  <c r="GO11" i="35"/>
  <c r="ABC12" i="35"/>
  <c r="FY12" i="35"/>
  <c r="ABK12" i="35"/>
  <c r="GG12" i="35"/>
  <c r="ABO12" i="35"/>
  <c r="GK12" i="35"/>
  <c r="ABS12" i="35"/>
  <c r="GO12" i="35"/>
  <c r="ABC13" i="35"/>
  <c r="FY13" i="35"/>
  <c r="ABK13" i="35"/>
  <c r="GG13" i="35"/>
  <c r="ABO13" i="35"/>
  <c r="GK13" i="35"/>
  <c r="ABS13" i="35"/>
  <c r="GO13" i="35"/>
  <c r="ABC14" i="35"/>
  <c r="FY14" i="35"/>
  <c r="ABK14" i="35"/>
  <c r="GG14" i="35"/>
  <c r="ABO14" i="35"/>
  <c r="GK14" i="35"/>
  <c r="ABS14" i="35"/>
  <c r="GO14" i="35"/>
  <c r="ABC15" i="35"/>
  <c r="FY15" i="35"/>
  <c r="ABK15" i="35"/>
  <c r="GG15" i="35"/>
  <c r="ABO15" i="35"/>
  <c r="GK15" i="35"/>
  <c r="ABS15" i="35"/>
  <c r="GO15" i="35"/>
  <c r="ABC16" i="35"/>
  <c r="FY16" i="35"/>
  <c r="ABK16" i="35"/>
  <c r="GG16" i="35"/>
  <c r="ABO16" i="35"/>
  <c r="GK16" i="35"/>
  <c r="ABS16" i="35"/>
  <c r="GO16" i="35"/>
  <c r="ABC17" i="35"/>
  <c r="FY17" i="35"/>
  <c r="ABK17" i="35"/>
  <c r="GG17" i="35"/>
  <c r="ABO17" i="35"/>
  <c r="GK17" i="35"/>
  <c r="ABS17" i="35"/>
  <c r="GO17" i="35"/>
  <c r="ABC18" i="35"/>
  <c r="FY18" i="35"/>
  <c r="ABK18" i="35"/>
  <c r="GG18" i="35"/>
  <c r="ABO18" i="35"/>
  <c r="GK18" i="35"/>
  <c r="ABS18" i="35"/>
  <c r="GO18" i="35"/>
  <c r="ABC19" i="35"/>
  <c r="FY19" i="35"/>
  <c r="ABK19" i="35"/>
  <c r="GG19" i="35"/>
  <c r="ABO19" i="35"/>
  <c r="GK19" i="35"/>
  <c r="ABS19" i="35"/>
  <c r="GO19" i="35"/>
  <c r="ABC20" i="35"/>
  <c r="FY20" i="35"/>
  <c r="ABK20" i="35"/>
  <c r="GG20" i="35"/>
  <c r="ABO20" i="35"/>
  <c r="GK20" i="35"/>
  <c r="ABS20" i="35"/>
  <c r="GO20" i="35"/>
  <c r="ABC21" i="35"/>
  <c r="FY21" i="35"/>
  <c r="ABK21" i="35"/>
  <c r="GG21" i="35"/>
  <c r="ABO21" i="35"/>
  <c r="GK21" i="35"/>
  <c r="ABS21" i="35"/>
  <c r="GO21" i="35"/>
  <c r="ABC22" i="35"/>
  <c r="FY22" i="35"/>
  <c r="ABK22" i="35"/>
  <c r="GG22" i="35"/>
  <c r="ABO22" i="35"/>
  <c r="GK22" i="35"/>
  <c r="ABS22" i="35"/>
  <c r="GO22" i="35"/>
  <c r="ABC23" i="35"/>
  <c r="FY23" i="35"/>
  <c r="ABK23" i="35"/>
  <c r="GG23" i="35"/>
  <c r="ABO23" i="35"/>
  <c r="GK23" i="35"/>
  <c r="ABS23" i="35"/>
  <c r="GO23" i="35"/>
  <c r="ABC24" i="35"/>
  <c r="FY24" i="35"/>
  <c r="ABK24" i="35"/>
  <c r="GG24" i="35"/>
  <c r="ABO24" i="35"/>
  <c r="GK24" i="35"/>
  <c r="ABS24" i="35"/>
  <c r="GO24" i="35"/>
  <c r="ABC25" i="35"/>
  <c r="FY25" i="35"/>
  <c r="ABK25" i="35"/>
  <c r="GG25" i="35"/>
  <c r="ABO25" i="35"/>
  <c r="GK25" i="35"/>
  <c r="ABS25" i="35"/>
  <c r="GO25" i="35"/>
  <c r="ABC26" i="35"/>
  <c r="FY26" i="35"/>
  <c r="ABK26" i="35"/>
  <c r="GG26" i="35"/>
  <c r="ABO26" i="35"/>
  <c r="GK26" i="35"/>
  <c r="ABS26" i="35"/>
  <c r="GO26" i="35"/>
  <c r="ABC27" i="35"/>
  <c r="FY27" i="35"/>
  <c r="ABK27" i="35"/>
  <c r="GG27" i="35"/>
  <c r="ABO27" i="35"/>
  <c r="GK27" i="35"/>
  <c r="ABS27" i="35"/>
  <c r="GO27" i="35"/>
  <c r="ABC28" i="35"/>
  <c r="FY28" i="35"/>
  <c r="ABK28" i="35"/>
  <c r="GG28" i="35"/>
  <c r="ABO28" i="35"/>
  <c r="GK28" i="35"/>
  <c r="ABS28" i="35"/>
  <c r="GO28" i="35"/>
  <c r="ABC29" i="35"/>
  <c r="FY29" i="35"/>
  <c r="ADZ6" i="35"/>
  <c r="IV6" i="35"/>
  <c r="ADX9" i="35"/>
  <c r="IT9" i="35"/>
  <c r="ADV12" i="35"/>
  <c r="IR12" i="35"/>
  <c r="ADZ14" i="35"/>
  <c r="IV14" i="35"/>
  <c r="ADX17" i="35"/>
  <c r="IT17" i="35"/>
  <c r="ADV20" i="35"/>
  <c r="IR20" i="35"/>
  <c r="ADZ22" i="35"/>
  <c r="IV22" i="35"/>
  <c r="ADX25" i="35"/>
  <c r="IT25" i="35"/>
  <c r="ADV28" i="35"/>
  <c r="IR28" i="35"/>
  <c r="ADZ30" i="35"/>
  <c r="IV30" i="35"/>
  <c r="ADX33" i="35"/>
  <c r="IT33" i="35"/>
  <c r="ADV36" i="35"/>
  <c r="IR36" i="35"/>
  <c r="ADZ38" i="35"/>
  <c r="IV38" i="35"/>
  <c r="ADX41" i="35"/>
  <c r="IT41" i="35"/>
  <c r="ADV44" i="35"/>
  <c r="IR44" i="35"/>
  <c r="ADZ46" i="35"/>
  <c r="IV46" i="35"/>
  <c r="ADX49" i="35"/>
  <c r="IT49" i="35"/>
  <c r="ADV52" i="35"/>
  <c r="IR52" i="35"/>
  <c r="ADZ54" i="35"/>
  <c r="IV54" i="35"/>
  <c r="ADX57" i="35"/>
  <c r="IT57" i="35"/>
  <c r="IR60" i="35"/>
  <c r="IV62" i="35"/>
  <c r="IT65" i="35"/>
  <c r="ADB6" i="35"/>
  <c r="HX6" i="35"/>
  <c r="ADJ6" i="35"/>
  <c r="IF6" i="35"/>
  <c r="ADR6" i="35"/>
  <c r="IN6" i="35"/>
  <c r="ADF7" i="35"/>
  <c r="IB7" i="35"/>
  <c r="ADN7" i="35"/>
  <c r="ADB8" i="35"/>
  <c r="HX8" i="35"/>
  <c r="ADJ8" i="35"/>
  <c r="IF8" i="35"/>
  <c r="ADR8" i="35"/>
  <c r="IN8" i="35"/>
  <c r="ADF9" i="35"/>
  <c r="IB9" i="35"/>
  <c r="ADM9" i="35"/>
  <c r="II9" i="35"/>
  <c r="ADR9" i="35"/>
  <c r="IN9" i="35"/>
  <c r="ADC10" i="35"/>
  <c r="HY10" i="35"/>
  <c r="ADI10" i="35"/>
  <c r="IE10" i="35"/>
  <c r="ADN10" i="35"/>
  <c r="IJ10" i="35"/>
  <c r="ADS10" i="35"/>
  <c r="IO10" i="35"/>
  <c r="ADE11" i="35"/>
  <c r="IA11" i="35"/>
  <c r="ADJ11" i="35"/>
  <c r="IF11" i="35"/>
  <c r="ADO11" i="35"/>
  <c r="IK11" i="35"/>
  <c r="ADA12" i="35"/>
  <c r="HW12" i="35"/>
  <c r="ADF12" i="35"/>
  <c r="IB12" i="35"/>
  <c r="ADK12" i="35"/>
  <c r="IG12" i="35"/>
  <c r="ADQ12" i="35"/>
  <c r="IM12" i="35"/>
  <c r="ADB13" i="35"/>
  <c r="HX13" i="35"/>
  <c r="ADG13" i="35"/>
  <c r="IC13" i="35"/>
  <c r="ADM13" i="35"/>
  <c r="II13" i="35"/>
  <c r="ADR13" i="35"/>
  <c r="IN13" i="35"/>
  <c r="ADC14" i="35"/>
  <c r="HY14" i="35"/>
  <c r="ADI14" i="35"/>
  <c r="IE14" i="35"/>
  <c r="ADN14" i="35"/>
  <c r="IJ14" i="35"/>
  <c r="ADS14" i="35"/>
  <c r="IO14" i="35"/>
  <c r="ADE15" i="35"/>
  <c r="IA15" i="35"/>
  <c r="ADJ15" i="35"/>
  <c r="IF15" i="35"/>
  <c r="ADO15" i="35"/>
  <c r="IK15" i="35"/>
  <c r="ADA16" i="35"/>
  <c r="HW16" i="35"/>
  <c r="ADF16" i="35"/>
  <c r="IB16" i="35"/>
  <c r="ADK16" i="35"/>
  <c r="IG16" i="35"/>
  <c r="ADQ16" i="35"/>
  <c r="IM16" i="35"/>
  <c r="ADB17" i="35"/>
  <c r="HX17" i="35"/>
  <c r="ADG17" i="35"/>
  <c r="IC17" i="35"/>
  <c r="ADM17" i="35"/>
  <c r="II17" i="35"/>
  <c r="ADR17" i="35"/>
  <c r="IN17" i="35"/>
  <c r="ADC18" i="35"/>
  <c r="HY18" i="35"/>
  <c r="ADH18" i="35"/>
  <c r="ID18" i="35"/>
  <c r="ADL18" i="35"/>
  <c r="IH18" i="35"/>
  <c r="ADP18" i="35"/>
  <c r="IL18" i="35"/>
  <c r="ADT18" i="35"/>
  <c r="IP18" i="35"/>
  <c r="ADD19" i="35"/>
  <c r="HZ19" i="35"/>
  <c r="ADH19" i="35"/>
  <c r="ID19" i="35"/>
  <c r="ADL19" i="35"/>
  <c r="IH19" i="35"/>
  <c r="ADP19" i="35"/>
  <c r="IL19" i="35"/>
  <c r="ADT19" i="35"/>
  <c r="IP19" i="35"/>
  <c r="ADD20" i="35"/>
  <c r="HZ20" i="35"/>
  <c r="ADH20" i="35"/>
  <c r="ID20" i="35"/>
  <c r="ADL20" i="35"/>
  <c r="IH20" i="35"/>
  <c r="ADP20" i="35"/>
  <c r="IL20" i="35"/>
  <c r="ADT20" i="35"/>
  <c r="IP20" i="35"/>
  <c r="ADD21" i="35"/>
  <c r="HZ21" i="35"/>
  <c r="ADH21" i="35"/>
  <c r="ID21" i="35"/>
  <c r="ADL21" i="35"/>
  <c r="IH21" i="35"/>
  <c r="ADL5" i="35"/>
  <c r="IH5" i="35"/>
  <c r="ADL22" i="35"/>
  <c r="IH22" i="35"/>
  <c r="ADL23" i="35"/>
  <c r="IH23" i="35"/>
  <c r="ADL24" i="35"/>
  <c r="IH24" i="35"/>
  <c r="ADL25" i="35"/>
  <c r="IH25" i="35"/>
  <c r="ADL26" i="35"/>
  <c r="IH26" i="35"/>
  <c r="ADL27" i="35"/>
  <c r="IH27" i="35"/>
  <c r="ADL28" i="35"/>
  <c r="IH28" i="35"/>
  <c r="ADL29" i="35"/>
  <c r="IH29" i="35"/>
  <c r="ADL30" i="35"/>
  <c r="IH30" i="35"/>
  <c r="ADL31" i="35"/>
  <c r="IH31" i="35"/>
  <c r="ADL32" i="35"/>
  <c r="IH32" i="35"/>
  <c r="ADL33" i="35"/>
  <c r="IH33" i="35"/>
  <c r="ADL34" i="35"/>
  <c r="IH34" i="35"/>
  <c r="ADL35" i="35"/>
  <c r="IH35" i="35"/>
  <c r="ADL36" i="35"/>
  <c r="IH36" i="35"/>
  <c r="ADL37" i="35"/>
  <c r="IH37" i="35"/>
  <c r="ADL38" i="35"/>
  <c r="IH38" i="35"/>
  <c r="ADL39" i="35"/>
  <c r="IH39" i="35"/>
  <c r="ADL40" i="35"/>
  <c r="IH40" i="35"/>
  <c r="ADL41" i="35"/>
  <c r="IH41" i="35"/>
  <c r="ADL42" i="35"/>
  <c r="IH42" i="35"/>
  <c r="ADL43" i="35"/>
  <c r="IH43" i="35"/>
  <c r="ADL44" i="35"/>
  <c r="IH44" i="35"/>
  <c r="ADL45" i="35"/>
  <c r="IH45" i="35"/>
  <c r="ADL46" i="35"/>
  <c r="IH46" i="35"/>
  <c r="ADL47" i="35"/>
  <c r="IH47" i="35"/>
  <c r="ADL48" i="35"/>
  <c r="IH48" i="35"/>
  <c r="ADL49" i="35"/>
  <c r="IH49" i="35"/>
  <c r="ADL50" i="35"/>
  <c r="IH50" i="35"/>
  <c r="ADL51" i="35"/>
  <c r="IH51" i="35"/>
  <c r="ADL52" i="35"/>
  <c r="IH52" i="35"/>
  <c r="ADL53" i="35"/>
  <c r="IH53" i="35"/>
  <c r="ADL54" i="35"/>
  <c r="IH54" i="35"/>
  <c r="ADL55" i="35"/>
  <c r="IH55" i="35"/>
  <c r="ADL56" i="35"/>
  <c r="IH56" i="35"/>
  <c r="ADL57" i="35"/>
  <c r="IH57" i="35"/>
  <c r="ADL58" i="35"/>
  <c r="IH58" i="35"/>
  <c r="ADL59" i="35"/>
  <c r="IH59" i="35"/>
  <c r="IH77" i="35"/>
  <c r="ADP21" i="35"/>
  <c r="IL21" i="35"/>
  <c r="ADT21" i="35"/>
  <c r="IP21" i="35"/>
  <c r="ADD22" i="35"/>
  <c r="HZ22" i="35"/>
  <c r="ADH22" i="35"/>
  <c r="ID22" i="35"/>
  <c r="ADP22" i="35"/>
  <c r="IL22" i="35"/>
  <c r="ADT22" i="35"/>
  <c r="IP22" i="35"/>
  <c r="ADD23" i="35"/>
  <c r="HZ23" i="35"/>
  <c r="ADH23" i="35"/>
  <c r="ID23" i="35"/>
  <c r="ADP23" i="35"/>
  <c r="IL23" i="35"/>
  <c r="ADT23" i="35"/>
  <c r="IP23" i="35"/>
  <c r="ADD24" i="35"/>
  <c r="HZ24" i="35"/>
  <c r="ADH24" i="35"/>
  <c r="ID24" i="35"/>
  <c r="ADP24" i="35"/>
  <c r="IL24" i="35"/>
  <c r="ADT24" i="35"/>
  <c r="IP24" i="35"/>
  <c r="ADD25" i="35"/>
  <c r="HZ25" i="35"/>
  <c r="ADH25" i="35"/>
  <c r="ID25" i="35"/>
  <c r="ADP25" i="35"/>
  <c r="IL25" i="35"/>
  <c r="ADT25" i="35"/>
  <c r="IP25" i="35"/>
  <c r="ADD26" i="35"/>
  <c r="HZ26" i="35"/>
  <c r="ADH26" i="35"/>
  <c r="ID26" i="35"/>
  <c r="ADP26" i="35"/>
  <c r="IL26" i="35"/>
  <c r="ADT26" i="35"/>
  <c r="IP26" i="35"/>
  <c r="ADD27" i="35"/>
  <c r="HZ27" i="35"/>
  <c r="ADH27" i="35"/>
  <c r="ID27" i="35"/>
  <c r="ADP27" i="35"/>
  <c r="IL27" i="35"/>
  <c r="ADT27" i="35"/>
  <c r="IP27" i="35"/>
  <c r="ADD28" i="35"/>
  <c r="HZ28" i="35"/>
  <c r="ADH28" i="35"/>
  <c r="ID28" i="35"/>
  <c r="ADP28" i="35"/>
  <c r="IL28" i="35"/>
  <c r="ADT28" i="35"/>
  <c r="IP28" i="35"/>
  <c r="ADD29" i="35"/>
  <c r="HZ29" i="35"/>
  <c r="ADH29" i="35"/>
  <c r="ID29" i="35"/>
  <c r="ADP29" i="35"/>
  <c r="IL29" i="35"/>
  <c r="ADT29" i="35"/>
  <c r="IP29" i="35"/>
  <c r="ADD30" i="35"/>
  <c r="HZ30" i="35"/>
  <c r="ADH30" i="35"/>
  <c r="ID30" i="35"/>
  <c r="ADP30" i="35"/>
  <c r="ADT30" i="35"/>
  <c r="IP30" i="35"/>
  <c r="ADD31" i="35"/>
  <c r="HZ31" i="35"/>
  <c r="ADH31" i="35"/>
  <c r="ID31" i="35"/>
  <c r="ADP31" i="35"/>
  <c r="IL31" i="35"/>
  <c r="ADT31" i="35"/>
  <c r="IP31" i="35"/>
  <c r="ADD32" i="35"/>
  <c r="HZ32" i="35"/>
  <c r="ADH32" i="35"/>
  <c r="ID32" i="35"/>
  <c r="ADP32" i="35"/>
  <c r="IL32" i="35"/>
  <c r="ADT32" i="35"/>
  <c r="IP32" i="35"/>
  <c r="ADD33" i="35"/>
  <c r="HZ33" i="35"/>
  <c r="ADH33" i="35"/>
  <c r="ID33" i="35"/>
  <c r="ADP33" i="35"/>
  <c r="IL33" i="35"/>
  <c r="ADT33" i="35"/>
  <c r="IP33" i="35"/>
  <c r="ADD34" i="35"/>
  <c r="HZ34" i="35"/>
  <c r="ADH34" i="35"/>
  <c r="ID34" i="35"/>
  <c r="ADP34" i="35"/>
  <c r="IL34" i="35"/>
  <c r="ADT34" i="35"/>
  <c r="IP34" i="35"/>
  <c r="ADD35" i="35"/>
  <c r="HZ35" i="35"/>
  <c r="ADH35" i="35"/>
  <c r="ID35" i="35"/>
  <c r="ADP35" i="35"/>
  <c r="IL35" i="35"/>
  <c r="ADT35" i="35"/>
  <c r="IP35" i="35"/>
  <c r="ADD36" i="35"/>
  <c r="HZ36" i="35"/>
  <c r="ADH36" i="35"/>
  <c r="ID36" i="35"/>
  <c r="ADP36" i="35"/>
  <c r="IL36" i="35"/>
  <c r="ADT36" i="35"/>
  <c r="IP36" i="35"/>
  <c r="ADD37" i="35"/>
  <c r="HZ37" i="35"/>
  <c r="ADH37" i="35"/>
  <c r="ID37" i="35"/>
  <c r="ADP37" i="35"/>
  <c r="IL37" i="35"/>
  <c r="ADT37" i="35"/>
  <c r="IP37" i="35"/>
  <c r="ADD38" i="35"/>
  <c r="HZ38" i="35"/>
  <c r="ADH38" i="35"/>
  <c r="ID38" i="35"/>
  <c r="ADP38" i="35"/>
  <c r="IL38" i="35"/>
  <c r="ADT38" i="35"/>
  <c r="IP38" i="35"/>
  <c r="ADD39" i="35"/>
  <c r="HZ39" i="35"/>
  <c r="ADH39" i="35"/>
  <c r="ID39" i="35"/>
  <c r="ADP39" i="35"/>
  <c r="IL39" i="35"/>
  <c r="ADT39" i="35"/>
  <c r="IP39" i="35"/>
  <c r="ADD40" i="35"/>
  <c r="HZ40" i="35"/>
  <c r="ADH40" i="35"/>
  <c r="ID40" i="35"/>
  <c r="ADP40" i="35"/>
  <c r="IL40" i="35"/>
  <c r="ADT40" i="35"/>
  <c r="IP40" i="35"/>
  <c r="ADD41" i="35"/>
  <c r="HZ41" i="35"/>
  <c r="ADH41" i="35"/>
  <c r="ID41" i="35"/>
  <c r="ADP41" i="35"/>
  <c r="IL41" i="35"/>
  <c r="ADT41" i="35"/>
  <c r="IP41" i="35"/>
  <c r="ADD42" i="35"/>
  <c r="HZ42" i="35"/>
  <c r="ADH42" i="35"/>
  <c r="ID42" i="35"/>
  <c r="ADP42" i="35"/>
  <c r="IL42" i="35"/>
  <c r="ADT42" i="35"/>
  <c r="IP42" i="35"/>
  <c r="ADD43" i="35"/>
  <c r="HZ43" i="35"/>
  <c r="ADH43" i="35"/>
  <c r="ID43" i="35"/>
  <c r="ADP43" i="35"/>
  <c r="IL43" i="35"/>
  <c r="ADT43" i="35"/>
  <c r="IP43" i="35"/>
  <c r="ADD44" i="35"/>
  <c r="HZ44" i="35"/>
  <c r="ADH44" i="35"/>
  <c r="ID44" i="35"/>
  <c r="ADP44" i="35"/>
  <c r="IL44" i="35"/>
  <c r="ADT44" i="35"/>
  <c r="IP44" i="35"/>
  <c r="ADD45" i="35"/>
  <c r="HZ45" i="35"/>
  <c r="ADH45" i="35"/>
  <c r="ID45" i="35"/>
  <c r="ADP45" i="35"/>
  <c r="IL45" i="35"/>
  <c r="ADT45" i="35"/>
  <c r="IP45" i="35"/>
  <c r="ADD46" i="35"/>
  <c r="HZ46" i="35"/>
  <c r="ADH46" i="35"/>
  <c r="ID46" i="35"/>
  <c r="ADP46" i="35"/>
  <c r="IL46" i="35"/>
  <c r="ADT46" i="35"/>
  <c r="IP46" i="35"/>
  <c r="ADD47" i="35"/>
  <c r="HZ47" i="35"/>
  <c r="ADH47" i="35"/>
  <c r="ID47" i="35"/>
  <c r="ADP47" i="35"/>
  <c r="IL47" i="35"/>
  <c r="ADT47" i="35"/>
  <c r="IP47" i="35"/>
  <c r="ADD48" i="35"/>
  <c r="HZ48" i="35"/>
  <c r="ADH48" i="35"/>
  <c r="ID48" i="35"/>
  <c r="ADP48" i="35"/>
  <c r="IL48" i="35"/>
  <c r="ADT48" i="35"/>
  <c r="IP48" i="35"/>
  <c r="ADD49" i="35"/>
  <c r="HZ49" i="35"/>
  <c r="ADH49" i="35"/>
  <c r="ID49" i="35"/>
  <c r="ADP49" i="35"/>
  <c r="IL49" i="35"/>
  <c r="ADT49" i="35"/>
  <c r="IP49" i="35"/>
  <c r="ADD50" i="35"/>
  <c r="HZ50" i="35"/>
  <c r="ADH50" i="35"/>
  <c r="ID50" i="35"/>
  <c r="ADP50" i="35"/>
  <c r="IL50" i="35"/>
  <c r="ADT50" i="35"/>
  <c r="IP50" i="35"/>
  <c r="ADD51" i="35"/>
  <c r="HZ51" i="35"/>
  <c r="ADH51" i="35"/>
  <c r="ID51" i="35"/>
  <c r="ADP51" i="35"/>
  <c r="IL51" i="35"/>
  <c r="ADT51" i="35"/>
  <c r="IP51" i="35"/>
  <c r="ADD52" i="35"/>
  <c r="HZ52" i="35"/>
  <c r="ADH52" i="35"/>
  <c r="ID52" i="35"/>
  <c r="ADP52" i="35"/>
  <c r="IL52" i="35"/>
  <c r="ADT52" i="35"/>
  <c r="IP52" i="35"/>
  <c r="ADD53" i="35"/>
  <c r="HZ53" i="35"/>
  <c r="ADH53" i="35"/>
  <c r="ID53" i="35"/>
  <c r="ADP53" i="35"/>
  <c r="IL53" i="35"/>
  <c r="ADT53" i="35"/>
  <c r="IP53" i="35"/>
  <c r="ADD54" i="35"/>
  <c r="HZ54" i="35"/>
  <c r="ADH54" i="35"/>
  <c r="ID54" i="35"/>
  <c r="ADP54" i="35"/>
  <c r="IL54" i="35"/>
  <c r="ADT54" i="35"/>
  <c r="IP54" i="35"/>
  <c r="ADD55" i="35"/>
  <c r="HZ55" i="35"/>
  <c r="ADH55" i="35"/>
  <c r="ID55" i="35"/>
  <c r="ADP55" i="35"/>
  <c r="IL55" i="35"/>
  <c r="ADT55" i="35"/>
  <c r="IP55" i="35"/>
  <c r="ADD56" i="35"/>
  <c r="HZ56" i="35"/>
  <c r="ADH56" i="35"/>
  <c r="ID56" i="35"/>
  <c r="ADP56" i="35"/>
  <c r="IL56" i="35"/>
  <c r="ADT56" i="35"/>
  <c r="IP56" i="35"/>
  <c r="ADD57" i="35"/>
  <c r="HZ57" i="35"/>
  <c r="ADH57" i="35"/>
  <c r="ID57" i="35"/>
  <c r="ADP57" i="35"/>
  <c r="IL57" i="35"/>
  <c r="ADT57" i="35"/>
  <c r="IP57" i="35"/>
  <c r="ADD58" i="35"/>
  <c r="HZ58" i="35"/>
  <c r="ADH58" i="35"/>
  <c r="ID58" i="35"/>
  <c r="ADP58" i="35"/>
  <c r="IL58" i="35"/>
  <c r="ADT58" i="35"/>
  <c r="IP58" i="35"/>
  <c r="ADD59" i="35"/>
  <c r="HZ59" i="35"/>
  <c r="ADH59" i="35"/>
  <c r="ID59" i="35"/>
  <c r="ADP59" i="35"/>
  <c r="IL59" i="35"/>
  <c r="ADT59" i="35"/>
  <c r="IP59" i="35"/>
  <c r="HZ60" i="35"/>
  <c r="ID60" i="35"/>
  <c r="IH60" i="35"/>
  <c r="IL60" i="35"/>
  <c r="IP60" i="35"/>
  <c r="HZ61" i="35"/>
  <c r="ID61" i="35"/>
  <c r="IH61" i="35"/>
  <c r="IL61" i="35"/>
  <c r="IP61" i="35"/>
  <c r="HZ62" i="35"/>
  <c r="ID62" i="35"/>
  <c r="IH62" i="35"/>
  <c r="IL62" i="35"/>
  <c r="IP62" i="35"/>
  <c r="HZ63" i="35"/>
  <c r="ID63" i="35"/>
  <c r="IH63" i="35"/>
  <c r="IL63" i="35"/>
  <c r="IP63" i="35"/>
  <c r="HZ64" i="35"/>
  <c r="ID64" i="35"/>
  <c r="IH64" i="35"/>
  <c r="IL64" i="35"/>
  <c r="IP64" i="35"/>
  <c r="HZ65" i="35"/>
  <c r="ID65" i="35"/>
  <c r="IH65" i="35"/>
  <c r="IL65" i="35"/>
  <c r="IP65" i="35"/>
  <c r="HZ66" i="35"/>
  <c r="ID66" i="35"/>
  <c r="IH66" i="35"/>
  <c r="IL66" i="35"/>
  <c r="IP66" i="35"/>
  <c r="HZ67" i="35"/>
  <c r="ID67" i="35"/>
  <c r="IH67" i="35"/>
  <c r="IL67" i="35"/>
  <c r="IP67" i="35"/>
  <c r="ADX5" i="35"/>
  <c r="ADT5" i="35"/>
  <c r="ADP5" i="35"/>
  <c r="ADH5" i="35"/>
  <c r="ADD5" i="35"/>
  <c r="ACX6" i="35"/>
  <c r="HT6" i="35"/>
  <c r="ACX7" i="35"/>
  <c r="HT7" i="35"/>
  <c r="ACX8" i="35"/>
  <c r="HT8" i="35"/>
  <c r="ACX9" i="35"/>
  <c r="HT9" i="35"/>
  <c r="ACX10" i="35"/>
  <c r="HT10" i="35"/>
  <c r="ACX11" i="35"/>
  <c r="HT11" i="35"/>
  <c r="ACX12" i="35"/>
  <c r="HT12" i="35"/>
  <c r="ACX13" i="35"/>
  <c r="HT13" i="35"/>
  <c r="ACX14" i="35"/>
  <c r="HT14" i="35"/>
  <c r="ACX15" i="35"/>
  <c r="HT15" i="35"/>
  <c r="ACX16" i="35"/>
  <c r="HT16" i="35"/>
  <c r="ACX17" i="35"/>
  <c r="HT17" i="35"/>
  <c r="ACX18" i="35"/>
  <c r="HT18" i="35"/>
  <c r="ACX19" i="35"/>
  <c r="HT19" i="35"/>
  <c r="ACX20" i="35"/>
  <c r="HT20" i="35"/>
  <c r="ACX21" i="35"/>
  <c r="HT21" i="35"/>
  <c r="ACX22" i="35"/>
  <c r="HT22" i="35"/>
  <c r="ACX23" i="35"/>
  <c r="HT23" i="35"/>
  <c r="ACX24" i="35"/>
  <c r="HT24" i="35"/>
  <c r="ACX25" i="35"/>
  <c r="HT25" i="35"/>
  <c r="ACX26" i="35"/>
  <c r="HT26" i="35"/>
  <c r="ACX27" i="35"/>
  <c r="HT27" i="35"/>
  <c r="ACX28" i="35"/>
  <c r="HT28" i="35"/>
  <c r="ACX29" i="35"/>
  <c r="HT29" i="35"/>
  <c r="ACX30" i="35"/>
  <c r="HT30" i="35"/>
  <c r="ACX31" i="35"/>
  <c r="HT31" i="35"/>
  <c r="ACX32" i="35"/>
  <c r="HT32" i="35"/>
  <c r="ACX33" i="35"/>
  <c r="HT33" i="35"/>
  <c r="ACX34" i="35"/>
  <c r="HT34" i="35"/>
  <c r="ACX35" i="35"/>
  <c r="HT35" i="35"/>
  <c r="ACX36" i="35"/>
  <c r="HT36" i="35"/>
  <c r="ACX37" i="35"/>
  <c r="HT37" i="35"/>
  <c r="ACX38" i="35"/>
  <c r="HT38" i="35"/>
  <c r="ACX39" i="35"/>
  <c r="HT39" i="35"/>
  <c r="ACX40" i="35"/>
  <c r="HT40" i="35"/>
  <c r="ACX41" i="35"/>
  <c r="HT41" i="35"/>
  <c r="ACX42" i="35"/>
  <c r="HT42" i="35"/>
  <c r="ACX43" i="35"/>
  <c r="HT43" i="35"/>
  <c r="ACX44" i="35"/>
  <c r="HT44" i="35"/>
  <c r="ACX45" i="35"/>
  <c r="HT45" i="35"/>
  <c r="ACX46" i="35"/>
  <c r="HT46" i="35"/>
  <c r="ACX47" i="35"/>
  <c r="HT47" i="35"/>
  <c r="ACX48" i="35"/>
  <c r="HT48" i="35"/>
  <c r="ACX49" i="35"/>
  <c r="HT49" i="35"/>
  <c r="ACX50" i="35"/>
  <c r="HT50" i="35"/>
  <c r="ACX51" i="35"/>
  <c r="HT51" i="35"/>
  <c r="ACX52" i="35"/>
  <c r="HT52" i="35"/>
  <c r="ACX53" i="35"/>
  <c r="HT53" i="35"/>
  <c r="ACX54" i="35"/>
  <c r="HT54" i="35"/>
  <c r="ACX55" i="35"/>
  <c r="HT55" i="35"/>
  <c r="ACX56" i="35"/>
  <c r="HT56" i="35"/>
  <c r="ACX57" i="35"/>
  <c r="HT57" i="35"/>
  <c r="ACX58" i="35"/>
  <c r="HT58" i="35"/>
  <c r="ACX59" i="35"/>
  <c r="HT59" i="35"/>
  <c r="HT60" i="35"/>
  <c r="HT61" i="35"/>
  <c r="HT62" i="35"/>
  <c r="HT63" i="35"/>
  <c r="HT64" i="35"/>
  <c r="HT65" i="35"/>
  <c r="HT66" i="35"/>
  <c r="HT67" i="35"/>
  <c r="ACB6" i="35"/>
  <c r="GX6" i="35"/>
  <c r="ACF6" i="35"/>
  <c r="HB6" i="35"/>
  <c r="ACJ6" i="35"/>
  <c r="HF6" i="35"/>
  <c r="ACN6" i="35"/>
  <c r="HJ6" i="35"/>
  <c r="ACR6" i="35"/>
  <c r="HN6" i="35"/>
  <c r="ACV6" i="35"/>
  <c r="HR6" i="35"/>
  <c r="ACD7" i="35"/>
  <c r="GZ7" i="35"/>
  <c r="ACH7" i="35"/>
  <c r="HD7" i="35"/>
  <c r="ACL7" i="35"/>
  <c r="HH7" i="35"/>
  <c r="ACP7" i="35"/>
  <c r="HL7" i="35"/>
  <c r="ACT7" i="35"/>
  <c r="HP7" i="35"/>
  <c r="ACB8" i="35"/>
  <c r="GX8" i="35"/>
  <c r="ACF8" i="35"/>
  <c r="HB8" i="35"/>
  <c r="ACJ8" i="35"/>
  <c r="HF8" i="35"/>
  <c r="ACN8" i="35"/>
  <c r="HJ8" i="35"/>
  <c r="ACR8" i="35"/>
  <c r="HN8" i="35"/>
  <c r="ACV8" i="35"/>
  <c r="HR8" i="35"/>
  <c r="ACD9" i="35"/>
  <c r="GZ9" i="35"/>
  <c r="ACH9" i="35"/>
  <c r="HD9" i="35"/>
  <c r="ACL9" i="35"/>
  <c r="HH9" i="35"/>
  <c r="ACP9" i="35"/>
  <c r="HL9" i="35"/>
  <c r="ACT9" i="35"/>
  <c r="HP9" i="35"/>
  <c r="ACB10" i="35"/>
  <c r="GX10" i="35"/>
  <c r="ACF10" i="35"/>
  <c r="HB10" i="35"/>
  <c r="ACJ10" i="35"/>
  <c r="HF10" i="35"/>
  <c r="ACN10" i="35"/>
  <c r="HJ10" i="35"/>
  <c r="ACR10" i="35"/>
  <c r="HN10" i="35"/>
  <c r="ACV10" i="35"/>
  <c r="HR10" i="35"/>
  <c r="ACD11" i="35"/>
  <c r="GZ11" i="35"/>
  <c r="ACH11" i="35"/>
  <c r="HD11" i="35"/>
  <c r="ACL11" i="35"/>
  <c r="HH11" i="35"/>
  <c r="ACP11" i="35"/>
  <c r="HL11" i="35"/>
  <c r="ACT11" i="35"/>
  <c r="HP11" i="35"/>
  <c r="ACB12" i="35"/>
  <c r="GX12" i="35"/>
  <c r="ACF12" i="35"/>
  <c r="HB12" i="35"/>
  <c r="ACJ12" i="35"/>
  <c r="HF12" i="35"/>
  <c r="ACN12" i="35"/>
  <c r="HJ12" i="35"/>
  <c r="ACR12" i="35"/>
  <c r="HN12" i="35"/>
  <c r="ACV12" i="35"/>
  <c r="HR12" i="35"/>
  <c r="ACD13" i="35"/>
  <c r="GZ13" i="35"/>
  <c r="ACH13" i="35"/>
  <c r="HD13" i="35"/>
  <c r="ACL13" i="35"/>
  <c r="HH13" i="35"/>
  <c r="ACP13" i="35"/>
  <c r="HL13" i="35"/>
  <c r="ACT13" i="35"/>
  <c r="HP13" i="35"/>
  <c r="ACB14" i="35"/>
  <c r="GX14" i="35"/>
  <c r="ACF14" i="35"/>
  <c r="HB14" i="35"/>
  <c r="ACJ14" i="35"/>
  <c r="HF14" i="35"/>
  <c r="ACN14" i="35"/>
  <c r="HJ14" i="35"/>
  <c r="ACR14" i="35"/>
  <c r="HN14" i="35"/>
  <c r="ACV14" i="35"/>
  <c r="HR14" i="35"/>
  <c r="ACD15" i="35"/>
  <c r="GZ15" i="35"/>
  <c r="ACH15" i="35"/>
  <c r="HD15" i="35"/>
  <c r="ACL15" i="35"/>
  <c r="HH15" i="35"/>
  <c r="ACP15" i="35"/>
  <c r="HL15" i="35"/>
  <c r="ACT15" i="35"/>
  <c r="HP15" i="35"/>
  <c r="ACB16" i="35"/>
  <c r="GX16" i="35"/>
  <c r="ACF16" i="35"/>
  <c r="HB16" i="35"/>
  <c r="ACJ16" i="35"/>
  <c r="HF16" i="35"/>
  <c r="ACN16" i="35"/>
  <c r="HJ16" i="35"/>
  <c r="ACR16" i="35"/>
  <c r="HN16" i="35"/>
  <c r="ACV16" i="35"/>
  <c r="HR16" i="35"/>
  <c r="ACD17" i="35"/>
  <c r="GZ17" i="35"/>
  <c r="ACH17" i="35"/>
  <c r="HD17" i="35"/>
  <c r="ACL17" i="35"/>
  <c r="HH17" i="35"/>
  <c r="ACP17" i="35"/>
  <c r="HL17" i="35"/>
  <c r="ACT17" i="35"/>
  <c r="HP17" i="35"/>
  <c r="ACB18" i="35"/>
  <c r="GX18" i="35"/>
  <c r="ACF18" i="35"/>
  <c r="HB18" i="35"/>
  <c r="ACJ18" i="35"/>
  <c r="HF18" i="35"/>
  <c r="ACN18" i="35"/>
  <c r="HJ18" i="35"/>
  <c r="ACR18" i="35"/>
  <c r="HN18" i="35"/>
  <c r="ACV18" i="35"/>
  <c r="HR18" i="35"/>
  <c r="ACD19" i="35"/>
  <c r="GZ19" i="35"/>
  <c r="ACH19" i="35"/>
  <c r="HD19" i="35"/>
  <c r="ACL19" i="35"/>
  <c r="HH19" i="35"/>
  <c r="ACP19" i="35"/>
  <c r="HL19" i="35"/>
  <c r="ACT19" i="35"/>
  <c r="HP19" i="35"/>
  <c r="ACB20" i="35"/>
  <c r="GX20" i="35"/>
  <c r="ACF20" i="35"/>
  <c r="HB20" i="35"/>
  <c r="ACJ20" i="35"/>
  <c r="HF20" i="35"/>
  <c r="ACN20" i="35"/>
  <c r="HJ20" i="35"/>
  <c r="ACR20" i="35"/>
  <c r="HN20" i="35"/>
  <c r="ACV20" i="35"/>
  <c r="HR20" i="35"/>
  <c r="ACD21" i="35"/>
  <c r="GZ21" i="35"/>
  <c r="ACH21" i="35"/>
  <c r="HD21" i="35"/>
  <c r="ACL21" i="35"/>
  <c r="HH21" i="35"/>
  <c r="ACP21" i="35"/>
  <c r="HL21" i="35"/>
  <c r="ACT21" i="35"/>
  <c r="HP21" i="35"/>
  <c r="ACB22" i="35"/>
  <c r="GX22" i="35"/>
  <c r="ACF22" i="35"/>
  <c r="HB22" i="35"/>
  <c r="ACJ22" i="35"/>
  <c r="HF22" i="35"/>
  <c r="ACN22" i="35"/>
  <c r="HJ22" i="35"/>
  <c r="ACR22" i="35"/>
  <c r="HN22" i="35"/>
  <c r="ACV22" i="35"/>
  <c r="HR22" i="35"/>
  <c r="ACD23" i="35"/>
  <c r="GZ23" i="35"/>
  <c r="ACH23" i="35"/>
  <c r="HD23" i="35"/>
  <c r="ACL23" i="35"/>
  <c r="HH23" i="35"/>
  <c r="ACP23" i="35"/>
  <c r="HL23" i="35"/>
  <c r="ACT23" i="35"/>
  <c r="HP23" i="35"/>
  <c r="ACB24" i="35"/>
  <c r="GX24" i="35"/>
  <c r="ACF24" i="35"/>
  <c r="HB24" i="35"/>
  <c r="ACJ24" i="35"/>
  <c r="HF24" i="35"/>
  <c r="ACN24" i="35"/>
  <c r="HJ24" i="35"/>
  <c r="ACR24" i="35"/>
  <c r="HN24" i="35"/>
  <c r="ACV24" i="35"/>
  <c r="HR24" i="35"/>
  <c r="ACD25" i="35"/>
  <c r="GZ25" i="35"/>
  <c r="ACH25" i="35"/>
  <c r="HD25" i="35"/>
  <c r="ACL25" i="35"/>
  <c r="HH25" i="35"/>
  <c r="ACP25" i="35"/>
  <c r="HL25" i="35"/>
  <c r="ACT25" i="35"/>
  <c r="HP25" i="35"/>
  <c r="ACB26" i="35"/>
  <c r="GX26" i="35"/>
  <c r="ACF26" i="35"/>
  <c r="HB26" i="35"/>
  <c r="ACJ26" i="35"/>
  <c r="HF26" i="35"/>
  <c r="ACN26" i="35"/>
  <c r="HJ26" i="35"/>
  <c r="ACR26" i="35"/>
  <c r="HN26" i="35"/>
  <c r="ACV26" i="35"/>
  <c r="HR26" i="35"/>
  <c r="ACD27" i="35"/>
  <c r="GZ27" i="35"/>
  <c r="ACH27" i="35"/>
  <c r="HD27" i="35"/>
  <c r="ACL27" i="35"/>
  <c r="HH27" i="35"/>
  <c r="ACP27" i="35"/>
  <c r="HL27" i="35"/>
  <c r="ACT27" i="35"/>
  <c r="HP27" i="35"/>
  <c r="ACB28" i="35"/>
  <c r="GX28" i="35"/>
  <c r="ACF28" i="35"/>
  <c r="HB28" i="35"/>
  <c r="ACJ28" i="35"/>
  <c r="HF28" i="35"/>
  <c r="ACN28" i="35"/>
  <c r="HJ28" i="35"/>
  <c r="ACR28" i="35"/>
  <c r="HN28" i="35"/>
  <c r="ACV28" i="35"/>
  <c r="HR28" i="35"/>
  <c r="ACD29" i="35"/>
  <c r="GZ29" i="35"/>
  <c r="ACH29" i="35"/>
  <c r="HD29" i="35"/>
  <c r="ACL29" i="35"/>
  <c r="HH29" i="35"/>
  <c r="ACP29" i="35"/>
  <c r="HL29" i="35"/>
  <c r="ACT29" i="35"/>
  <c r="HP29" i="35"/>
  <c r="ACB30" i="35"/>
  <c r="GX30" i="35"/>
  <c r="ACF30" i="35"/>
  <c r="HB30" i="35"/>
  <c r="ACJ30" i="35"/>
  <c r="HF30" i="35"/>
  <c r="ACN30" i="35"/>
  <c r="HJ30" i="35"/>
  <c r="ACR30" i="35"/>
  <c r="HN30" i="35"/>
  <c r="ACV30" i="35"/>
  <c r="HR30" i="35"/>
  <c r="ACD31" i="35"/>
  <c r="GZ31" i="35"/>
  <c r="ACH31" i="35"/>
  <c r="HD31" i="35"/>
  <c r="ACL31" i="35"/>
  <c r="HH31" i="35"/>
  <c r="ACP31" i="35"/>
  <c r="HL31" i="35"/>
  <c r="ACT31" i="35"/>
  <c r="HP31" i="35"/>
  <c r="ACB32" i="35"/>
  <c r="GX32" i="35"/>
  <c r="ACF32" i="35"/>
  <c r="HB32" i="35"/>
  <c r="ACJ32" i="35"/>
  <c r="HF32" i="35"/>
  <c r="ACN32" i="35"/>
  <c r="HJ32" i="35"/>
  <c r="ACR32" i="35"/>
  <c r="HN32" i="35"/>
  <c r="ACV32" i="35"/>
  <c r="HR32" i="35"/>
  <c r="ACD33" i="35"/>
  <c r="GZ33" i="35"/>
  <c r="ACH33" i="35"/>
  <c r="HD33" i="35"/>
  <c r="ACL33" i="35"/>
  <c r="HH33" i="35"/>
  <c r="ACP33" i="35"/>
  <c r="HL33" i="35"/>
  <c r="ACT33" i="35"/>
  <c r="HP33" i="35"/>
  <c r="ACB34" i="35"/>
  <c r="GX34" i="35"/>
  <c r="ACF34" i="35"/>
  <c r="HB34" i="35"/>
  <c r="ACJ34" i="35"/>
  <c r="HF34" i="35"/>
  <c r="ACN34" i="35"/>
  <c r="HJ34" i="35"/>
  <c r="ACR34" i="35"/>
  <c r="HN34" i="35"/>
  <c r="ACV34" i="35"/>
  <c r="HR34" i="35"/>
  <c r="ACD35" i="35"/>
  <c r="GZ35" i="35"/>
  <c r="ACH35" i="35"/>
  <c r="HD35" i="35"/>
  <c r="ACL35" i="35"/>
  <c r="HH35" i="35"/>
  <c r="ACP35" i="35"/>
  <c r="HL35" i="35"/>
  <c r="ACT35" i="35"/>
  <c r="HP35" i="35"/>
  <c r="ACB36" i="35"/>
  <c r="GX36" i="35"/>
  <c r="ACF36" i="35"/>
  <c r="HB36" i="35"/>
  <c r="ACJ36" i="35"/>
  <c r="HF36" i="35"/>
  <c r="ACN36" i="35"/>
  <c r="HJ36" i="35"/>
  <c r="ACR36" i="35"/>
  <c r="HN36" i="35"/>
  <c r="ACV36" i="35"/>
  <c r="HR36" i="35"/>
  <c r="ACD37" i="35"/>
  <c r="GZ37" i="35"/>
  <c r="ACH37" i="35"/>
  <c r="HD37" i="35"/>
  <c r="ACL37" i="35"/>
  <c r="HH37" i="35"/>
  <c r="ACP37" i="35"/>
  <c r="HL37" i="35"/>
  <c r="ACT37" i="35"/>
  <c r="HP37" i="35"/>
  <c r="ACB38" i="35"/>
  <c r="GX38" i="35"/>
  <c r="ACF38" i="35"/>
  <c r="HB38" i="35"/>
  <c r="ACJ38" i="35"/>
  <c r="HF38" i="35"/>
  <c r="ACN38" i="35"/>
  <c r="HJ38" i="35"/>
  <c r="ACR38" i="35"/>
  <c r="HN38" i="35"/>
  <c r="ACV38" i="35"/>
  <c r="HR38" i="35"/>
  <c r="ACD39" i="35"/>
  <c r="GZ39" i="35"/>
  <c r="ACH39" i="35"/>
  <c r="HD39" i="35"/>
  <c r="ACL39" i="35"/>
  <c r="HH39" i="35"/>
  <c r="ACP39" i="35"/>
  <c r="HL39" i="35"/>
  <c r="ACT39" i="35"/>
  <c r="HP39" i="35"/>
  <c r="ACB40" i="35"/>
  <c r="GX40" i="35"/>
  <c r="ACF40" i="35"/>
  <c r="HB40" i="35"/>
  <c r="ACJ40" i="35"/>
  <c r="HF40" i="35"/>
  <c r="ACN40" i="35"/>
  <c r="HJ40" i="35"/>
  <c r="ACR40" i="35"/>
  <c r="HN40" i="35"/>
  <c r="ACV40" i="35"/>
  <c r="HR40" i="35"/>
  <c r="ACD41" i="35"/>
  <c r="GZ41" i="35"/>
  <c r="ACH41" i="35"/>
  <c r="HD41" i="35"/>
  <c r="ACL41" i="35"/>
  <c r="HH41" i="35"/>
  <c r="ACP41" i="35"/>
  <c r="HL41" i="35"/>
  <c r="ACT41" i="35"/>
  <c r="HP41" i="35"/>
  <c r="ACB42" i="35"/>
  <c r="GX42" i="35"/>
  <c r="ACF42" i="35"/>
  <c r="HB42" i="35"/>
  <c r="ACJ42" i="35"/>
  <c r="HF42" i="35"/>
  <c r="ACN42" i="35"/>
  <c r="HJ42" i="35"/>
  <c r="ACR42" i="35"/>
  <c r="HN42" i="35"/>
  <c r="ACV42" i="35"/>
  <c r="HR42" i="35"/>
  <c r="ACD43" i="35"/>
  <c r="GZ43" i="35"/>
  <c r="ACH43" i="35"/>
  <c r="HD43" i="35"/>
  <c r="ACL43" i="35"/>
  <c r="HH43" i="35"/>
  <c r="ACP43" i="35"/>
  <c r="HL43" i="35"/>
  <c r="ACT43" i="35"/>
  <c r="HP43" i="35"/>
  <c r="ACB44" i="35"/>
  <c r="GX44" i="35"/>
  <c r="ACF44" i="35"/>
  <c r="HB44" i="35"/>
  <c r="ACJ44" i="35"/>
  <c r="HF44" i="35"/>
  <c r="ACN44" i="35"/>
  <c r="HJ44" i="35"/>
  <c r="ACR44" i="35"/>
  <c r="HN44" i="35"/>
  <c r="ACV44" i="35"/>
  <c r="HR44" i="35"/>
  <c r="ACD45" i="35"/>
  <c r="GZ45" i="35"/>
  <c r="ACH45" i="35"/>
  <c r="HD45" i="35"/>
  <c r="ACL45" i="35"/>
  <c r="HH45" i="35"/>
  <c r="ACP45" i="35"/>
  <c r="HL45" i="35"/>
  <c r="ACT45" i="35"/>
  <c r="HP45" i="35"/>
  <c r="ACB46" i="35"/>
  <c r="GX46" i="35"/>
  <c r="ACF46" i="35"/>
  <c r="HB46" i="35"/>
  <c r="ACJ46" i="35"/>
  <c r="HF46" i="35"/>
  <c r="ACN46" i="35"/>
  <c r="HJ46" i="35"/>
  <c r="ACR46" i="35"/>
  <c r="HN46" i="35"/>
  <c r="ACV46" i="35"/>
  <c r="HR46" i="35"/>
  <c r="ACD47" i="35"/>
  <c r="GZ47" i="35"/>
  <c r="ACH47" i="35"/>
  <c r="HD47" i="35"/>
  <c r="ACL47" i="35"/>
  <c r="HH47" i="35"/>
  <c r="ACP47" i="35"/>
  <c r="HL47" i="35"/>
  <c r="ACT47" i="35"/>
  <c r="HP47" i="35"/>
  <c r="ACB48" i="35"/>
  <c r="GX48" i="35"/>
  <c r="ACF48" i="35"/>
  <c r="HB48" i="35"/>
  <c r="ACJ48" i="35"/>
  <c r="HF48" i="35"/>
  <c r="ACN48" i="35"/>
  <c r="HJ48" i="35"/>
  <c r="ACR48" i="35"/>
  <c r="HN48" i="35"/>
  <c r="ACV48" i="35"/>
  <c r="HR48" i="35"/>
  <c r="ACD49" i="35"/>
  <c r="GZ49" i="35"/>
  <c r="ACH49" i="35"/>
  <c r="HD49" i="35"/>
  <c r="ACL49" i="35"/>
  <c r="HH49" i="35"/>
  <c r="ACP49" i="35"/>
  <c r="HL49" i="35"/>
  <c r="ACT49" i="35"/>
  <c r="HP49" i="35"/>
  <c r="ACB50" i="35"/>
  <c r="GX50" i="35"/>
  <c r="ACF50" i="35"/>
  <c r="HB50" i="35"/>
  <c r="ACJ50" i="35"/>
  <c r="HF50" i="35"/>
  <c r="ACN50" i="35"/>
  <c r="HJ50" i="35"/>
  <c r="ACR50" i="35"/>
  <c r="HN50" i="35"/>
  <c r="ACV50" i="35"/>
  <c r="HR50" i="35"/>
  <c r="ACD51" i="35"/>
  <c r="GZ51" i="35"/>
  <c r="ACH51" i="35"/>
  <c r="HD51" i="35"/>
  <c r="ACL51" i="35"/>
  <c r="HH51" i="35"/>
  <c r="ACP51" i="35"/>
  <c r="HL51" i="35"/>
  <c r="ACT51" i="35"/>
  <c r="HP51" i="35"/>
  <c r="ACB52" i="35"/>
  <c r="GX52" i="35"/>
  <c r="ACF52" i="35"/>
  <c r="HB52" i="35"/>
  <c r="ACJ52" i="35"/>
  <c r="HF52" i="35"/>
  <c r="ACN52" i="35"/>
  <c r="HJ52" i="35"/>
  <c r="ACR52" i="35"/>
  <c r="HN52" i="35"/>
  <c r="ACV52" i="35"/>
  <c r="HR52" i="35"/>
  <c r="ACD53" i="35"/>
  <c r="GZ53" i="35"/>
  <c r="ACH53" i="35"/>
  <c r="HD53" i="35"/>
  <c r="ACL53" i="35"/>
  <c r="HH53" i="35"/>
  <c r="ACP53" i="35"/>
  <c r="HL53" i="35"/>
  <c r="ACT53" i="35"/>
  <c r="HP53" i="35"/>
  <c r="ACB54" i="35"/>
  <c r="GX54" i="35"/>
  <c r="ACF54" i="35"/>
  <c r="HB54" i="35"/>
  <c r="ACJ54" i="35"/>
  <c r="HF54" i="35"/>
  <c r="ACN54" i="35"/>
  <c r="HJ54" i="35"/>
  <c r="ACR54" i="35"/>
  <c r="HN54" i="35"/>
  <c r="ACV54" i="35"/>
  <c r="HR54" i="35"/>
  <c r="ACD55" i="35"/>
  <c r="GZ55" i="35"/>
  <c r="ACH55" i="35"/>
  <c r="HD55" i="35"/>
  <c r="ACL55" i="35"/>
  <c r="HH55" i="35"/>
  <c r="ACP55" i="35"/>
  <c r="HL55" i="35"/>
  <c r="ACT55" i="35"/>
  <c r="HP55" i="35"/>
  <c r="ACB56" i="35"/>
  <c r="GX56" i="35"/>
  <c r="ACF56" i="35"/>
  <c r="HB56" i="35"/>
  <c r="ACJ56" i="35"/>
  <c r="HF56" i="35"/>
  <c r="ACN56" i="35"/>
  <c r="HJ56" i="35"/>
  <c r="ACR56" i="35"/>
  <c r="HN56" i="35"/>
  <c r="ACV56" i="35"/>
  <c r="HR56" i="35"/>
  <c r="ACD57" i="35"/>
  <c r="GZ57" i="35"/>
  <c r="ACH57" i="35"/>
  <c r="HD57" i="35"/>
  <c r="ACL57" i="35"/>
  <c r="HH57" i="35"/>
  <c r="ACP57" i="35"/>
  <c r="HL57" i="35"/>
  <c r="ACT57" i="35"/>
  <c r="HP57" i="35"/>
  <c r="ACB58" i="35"/>
  <c r="GX58" i="35"/>
  <c r="ACF58" i="35"/>
  <c r="HB58" i="35"/>
  <c r="ACJ58" i="35"/>
  <c r="HF58" i="35"/>
  <c r="ACN58" i="35"/>
  <c r="HJ58" i="35"/>
  <c r="ACR58" i="35"/>
  <c r="HN58" i="35"/>
  <c r="ACV58" i="35"/>
  <c r="HR58" i="35"/>
  <c r="ACD59" i="35"/>
  <c r="GZ59" i="35"/>
  <c r="ACH59" i="35"/>
  <c r="HD59" i="35"/>
  <c r="ACL59" i="35"/>
  <c r="HH59" i="35"/>
  <c r="ACP59" i="35"/>
  <c r="HL59" i="35"/>
  <c r="ACT59" i="35"/>
  <c r="HP59" i="35"/>
  <c r="GX60" i="35"/>
  <c r="HB60" i="35"/>
  <c r="HF60" i="35"/>
  <c r="HJ60" i="35"/>
  <c r="HN60" i="35"/>
  <c r="HR60" i="35"/>
  <c r="GZ61" i="35"/>
  <c r="HD61" i="35"/>
  <c r="HH61" i="35"/>
  <c r="HL61" i="35"/>
  <c r="HP61" i="35"/>
  <c r="GX62" i="35"/>
  <c r="HB62" i="35"/>
  <c r="HF62" i="35"/>
  <c r="HJ62" i="35"/>
  <c r="HN62" i="35"/>
  <c r="HR62" i="35"/>
  <c r="GZ63" i="35"/>
  <c r="HD63" i="35"/>
  <c r="HH63" i="35"/>
  <c r="HL63" i="35"/>
  <c r="HP63" i="35"/>
  <c r="GX64" i="35"/>
  <c r="HB64" i="35"/>
  <c r="HF64" i="35"/>
  <c r="HJ64" i="35"/>
  <c r="HN64" i="35"/>
  <c r="HR64" i="35"/>
  <c r="GZ65" i="35"/>
  <c r="HD65" i="35"/>
  <c r="HH65" i="35"/>
  <c r="HL65" i="35"/>
  <c r="HP65" i="35"/>
  <c r="GX66" i="35"/>
  <c r="HB66" i="35"/>
  <c r="HF66" i="35"/>
  <c r="HJ66" i="35"/>
  <c r="HN66" i="35"/>
  <c r="HR66" i="35"/>
  <c r="GZ67" i="35"/>
  <c r="HD67" i="35"/>
  <c r="HH67" i="35"/>
  <c r="HL67" i="35"/>
  <c r="HP67" i="35"/>
  <c r="ACZ5" i="35"/>
  <c r="ACV5" i="35"/>
  <c r="ACR5" i="35"/>
  <c r="ACN5" i="35"/>
  <c r="ACJ5" i="35"/>
  <c r="ACF5" i="35"/>
  <c r="ACB5" i="35"/>
  <c r="ABX6" i="35"/>
  <c r="GT6" i="35"/>
  <c r="ABV7" i="35"/>
  <c r="ABZ7" i="35"/>
  <c r="GV7" i="35"/>
  <c r="ABX8" i="35"/>
  <c r="GT8" i="35"/>
  <c r="ADX7" i="35"/>
  <c r="IT7" i="35"/>
  <c r="ADV10" i="35"/>
  <c r="IR10" i="35"/>
  <c r="ADZ12" i="35"/>
  <c r="IV12" i="35"/>
  <c r="ADX15" i="35"/>
  <c r="IT15" i="35"/>
  <c r="ADV18" i="35"/>
  <c r="IR18" i="35"/>
  <c r="ADZ20" i="35"/>
  <c r="IV20" i="35"/>
  <c r="ADX23" i="35"/>
  <c r="IT23" i="35"/>
  <c r="ADV26" i="35"/>
  <c r="ADZ28" i="35"/>
  <c r="IV28" i="35"/>
  <c r="ADX31" i="35"/>
  <c r="IT31" i="35"/>
  <c r="ADV34" i="35"/>
  <c r="IR34" i="35"/>
  <c r="ADZ36" i="35"/>
  <c r="IV36" i="35"/>
  <c r="ADX39" i="35"/>
  <c r="IT39" i="35"/>
  <c r="ADV42" i="35"/>
  <c r="IR42" i="35"/>
  <c r="ADZ44" i="35"/>
  <c r="IV44" i="35"/>
  <c r="ADX47" i="35"/>
  <c r="IT47" i="35"/>
  <c r="ADV50" i="35"/>
  <c r="IR50" i="35"/>
  <c r="ADZ52" i="35"/>
  <c r="IV52" i="35"/>
  <c r="ADX55" i="35"/>
  <c r="IT55" i="35"/>
  <c r="ADV58" i="35"/>
  <c r="IR58" i="35"/>
  <c r="IV60" i="35"/>
  <c r="IT63" i="35"/>
  <c r="IR66" i="35"/>
  <c r="ADE6" i="35"/>
  <c r="IA6" i="35"/>
  <c r="ADM6" i="35"/>
  <c r="II6" i="35"/>
  <c r="ADA7" i="35"/>
  <c r="HW7" i="35"/>
  <c r="ADI7" i="35"/>
  <c r="IE7" i="35"/>
  <c r="ADQ7" i="35"/>
  <c r="IM7" i="35"/>
  <c r="ADE8" i="35"/>
  <c r="IA8" i="35"/>
  <c r="ADM8" i="35"/>
  <c r="II8" i="35"/>
  <c r="ADA9" i="35"/>
  <c r="HW9" i="35"/>
  <c r="ADI9" i="35"/>
  <c r="IE9" i="35"/>
  <c r="ADN9" i="35"/>
  <c r="IJ9" i="35"/>
  <c r="ADS9" i="35"/>
  <c r="IO9" i="35"/>
  <c r="ADE10" i="35"/>
  <c r="IA10" i="35"/>
  <c r="ADJ10" i="35"/>
  <c r="ADO10" i="35"/>
  <c r="IK10" i="35"/>
  <c r="ADA11" i="35"/>
  <c r="HW11" i="35"/>
  <c r="ADF11" i="35"/>
  <c r="IB11" i="35"/>
  <c r="ADK11" i="35"/>
  <c r="IG11" i="35"/>
  <c r="ADQ11" i="35"/>
  <c r="IM11" i="35"/>
  <c r="ADB12" i="35"/>
  <c r="HX12" i="35"/>
  <c r="ADG12" i="35"/>
  <c r="IC12" i="35"/>
  <c r="ADM12" i="35"/>
  <c r="II12" i="35"/>
  <c r="ADR12" i="35"/>
  <c r="IN12" i="35"/>
  <c r="ADC13" i="35"/>
  <c r="HY13" i="35"/>
  <c r="ADI13" i="35"/>
  <c r="IE13" i="35"/>
  <c r="ADN13" i="35"/>
  <c r="IJ13" i="35"/>
  <c r="ADS13" i="35"/>
  <c r="IO13" i="35"/>
  <c r="ADE14" i="35"/>
  <c r="IA14" i="35"/>
  <c r="ADJ14" i="35"/>
  <c r="IF14" i="35"/>
  <c r="ADO14" i="35"/>
  <c r="IK14" i="35"/>
  <c r="ADA15" i="35"/>
  <c r="HW15" i="35"/>
  <c r="ADF15" i="35"/>
  <c r="IB15" i="35"/>
  <c r="ADK15" i="35"/>
  <c r="IG15" i="35"/>
  <c r="ADQ15" i="35"/>
  <c r="IM15" i="35"/>
  <c r="ADB16" i="35"/>
  <c r="HX16" i="35"/>
  <c r="ADG16" i="35"/>
  <c r="IC16" i="35"/>
  <c r="ADM16" i="35"/>
  <c r="II16" i="35"/>
  <c r="ADR16" i="35"/>
  <c r="IN16" i="35"/>
  <c r="ADC17" i="35"/>
  <c r="HY17" i="35"/>
  <c r="ADI17" i="35"/>
  <c r="IE17" i="35"/>
  <c r="ADN17" i="35"/>
  <c r="IJ17" i="35"/>
  <c r="ADS17" i="35"/>
  <c r="IO17" i="35"/>
  <c r="ADE18" i="35"/>
  <c r="IA18" i="35"/>
  <c r="ADI18" i="35"/>
  <c r="IE18" i="35"/>
  <c r="ADM18" i="35"/>
  <c r="II18" i="35"/>
  <c r="ADQ18" i="35"/>
  <c r="ADA19" i="35"/>
  <c r="HW19" i="35"/>
  <c r="ADE19" i="35"/>
  <c r="IA19" i="35"/>
  <c r="ADI19" i="35"/>
  <c r="IE19" i="35"/>
  <c r="ADM19" i="35"/>
  <c r="II19" i="35"/>
  <c r="ADQ19" i="35"/>
  <c r="IM19" i="35"/>
  <c r="ADA20" i="35"/>
  <c r="HW20" i="35"/>
  <c r="ADE20" i="35"/>
  <c r="IA20" i="35"/>
  <c r="ADI20" i="35"/>
  <c r="IE20" i="35"/>
  <c r="ADM20" i="35"/>
  <c r="II20" i="35"/>
  <c r="ADQ20" i="35"/>
  <c r="IM20" i="35"/>
  <c r="ADA21" i="35"/>
  <c r="HW21" i="35"/>
  <c r="ADE21" i="35"/>
  <c r="IA21" i="35"/>
  <c r="ADI21" i="35"/>
  <c r="IE21" i="35"/>
  <c r="ADM21" i="35"/>
  <c r="II21" i="35"/>
  <c r="ADQ21" i="35"/>
  <c r="IM21" i="35"/>
  <c r="ADA22" i="35"/>
  <c r="HW22" i="35"/>
  <c r="ADE22" i="35"/>
  <c r="IA22" i="35"/>
  <c r="ADI22" i="35"/>
  <c r="IE22" i="35"/>
  <c r="ADM22" i="35"/>
  <c r="II22" i="35"/>
  <c r="ADQ22" i="35"/>
  <c r="IM22" i="35"/>
  <c r="ADA23" i="35"/>
  <c r="HW23" i="35"/>
  <c r="ADE23" i="35"/>
  <c r="IA23" i="35"/>
  <c r="ADI23" i="35"/>
  <c r="IE23" i="35"/>
  <c r="ADM23" i="35"/>
  <c r="II23" i="35"/>
  <c r="ADQ23" i="35"/>
  <c r="IM23" i="35"/>
  <c r="ADA24" i="35"/>
  <c r="HW24" i="35"/>
  <c r="ADE24" i="35"/>
  <c r="IA24" i="35"/>
  <c r="ADI24" i="35"/>
  <c r="IE24" i="35"/>
  <c r="ADM24" i="35"/>
  <c r="II24" i="35"/>
  <c r="ADQ24" i="35"/>
  <c r="IM24" i="35"/>
  <c r="ADA25" i="35"/>
  <c r="HW25" i="35"/>
  <c r="ADE25" i="35"/>
  <c r="IA25" i="35"/>
  <c r="ADI25" i="35"/>
  <c r="IE25" i="35"/>
  <c r="ADM25" i="35"/>
  <c r="II25" i="35"/>
  <c r="ADQ25" i="35"/>
  <c r="IM25" i="35"/>
  <c r="ADA26" i="35"/>
  <c r="HW26" i="35"/>
  <c r="ADE26" i="35"/>
  <c r="IA26" i="35"/>
  <c r="ADI26" i="35"/>
  <c r="IE26" i="35"/>
  <c r="ADM26" i="35"/>
  <c r="II26" i="35"/>
  <c r="ADQ26" i="35"/>
  <c r="IM26" i="35"/>
  <c r="ADA27" i="35"/>
  <c r="HW27" i="35"/>
  <c r="ADE27" i="35"/>
  <c r="IA27" i="35"/>
  <c r="ADI27" i="35"/>
  <c r="IE27" i="35"/>
  <c r="ADM27" i="35"/>
  <c r="II27" i="35"/>
  <c r="ADQ27" i="35"/>
  <c r="IM27" i="35"/>
  <c r="ADA28" i="35"/>
  <c r="HW28" i="35"/>
  <c r="ADE28" i="35"/>
  <c r="IA28" i="35"/>
  <c r="ADI28" i="35"/>
  <c r="IE28" i="35"/>
  <c r="ADM28" i="35"/>
  <c r="II28" i="35"/>
  <c r="ADQ28" i="35"/>
  <c r="IM28" i="35"/>
  <c r="ADA29" i="35"/>
  <c r="HW29" i="35"/>
  <c r="ADE29" i="35"/>
  <c r="IA29" i="35"/>
  <c r="ADI29" i="35"/>
  <c r="IE29" i="35"/>
  <c r="ADM29" i="35"/>
  <c r="II29" i="35"/>
  <c r="ADQ29" i="35"/>
  <c r="IM29" i="35"/>
  <c r="ADA30" i="35"/>
  <c r="HW30" i="35"/>
  <c r="ADE30" i="35"/>
  <c r="IA30" i="35"/>
  <c r="ADI30" i="35"/>
  <c r="IE30" i="35"/>
  <c r="ADM30" i="35"/>
  <c r="II30" i="35"/>
  <c r="ADQ30" i="35"/>
  <c r="IM30" i="35"/>
  <c r="ADA31" i="35"/>
  <c r="HW31" i="35"/>
  <c r="ADE31" i="35"/>
  <c r="IA31" i="35"/>
  <c r="ADI31" i="35"/>
  <c r="IE31" i="35"/>
  <c r="ADM31" i="35"/>
  <c r="II31" i="35"/>
  <c r="ADQ31" i="35"/>
  <c r="IM31" i="35"/>
  <c r="ADA32" i="35"/>
  <c r="HW32" i="35"/>
  <c r="ADE32" i="35"/>
  <c r="IA32" i="35"/>
  <c r="ADI32" i="35"/>
  <c r="IE32" i="35"/>
  <c r="ADM32" i="35"/>
  <c r="II32" i="35"/>
  <c r="ADQ32" i="35"/>
  <c r="IM32" i="35"/>
  <c r="ADA33" i="35"/>
  <c r="HW33" i="35"/>
  <c r="ADE33" i="35"/>
  <c r="IA33" i="35"/>
  <c r="ADI33" i="35"/>
  <c r="IE33" i="35"/>
  <c r="ADM33" i="35"/>
  <c r="II33" i="35"/>
  <c r="ADQ33" i="35"/>
  <c r="IM33" i="35"/>
  <c r="ADA34" i="35"/>
  <c r="HW34" i="35"/>
  <c r="ADE34" i="35"/>
  <c r="IA34" i="35"/>
  <c r="ADI34" i="35"/>
  <c r="IE34" i="35"/>
  <c r="ADM34" i="35"/>
  <c r="II34" i="35"/>
  <c r="ADQ34" i="35"/>
  <c r="IM34" i="35"/>
  <c r="ADA35" i="35"/>
  <c r="HW35" i="35"/>
  <c r="ADE35" i="35"/>
  <c r="IA35" i="35"/>
  <c r="ADI35" i="35"/>
  <c r="IE35" i="35"/>
  <c r="ADM35" i="35"/>
  <c r="II35" i="35"/>
  <c r="ADQ35" i="35"/>
  <c r="IM35" i="35"/>
  <c r="ADA36" i="35"/>
  <c r="HW36" i="35"/>
  <c r="ADE36" i="35"/>
  <c r="IA36" i="35"/>
  <c r="ADI36" i="35"/>
  <c r="IE36" i="35"/>
  <c r="ADM36" i="35"/>
  <c r="II36" i="35"/>
  <c r="ADQ36" i="35"/>
  <c r="IM36" i="35"/>
  <c r="ADA37" i="35"/>
  <c r="HW37" i="35"/>
  <c r="ADE37" i="35"/>
  <c r="IA37" i="35"/>
  <c r="ADI37" i="35"/>
  <c r="IE37" i="35"/>
  <c r="ADM37" i="35"/>
  <c r="II37" i="35"/>
  <c r="ADQ37" i="35"/>
  <c r="IM37" i="35"/>
  <c r="ADA38" i="35"/>
  <c r="HW38" i="35"/>
  <c r="ADE38" i="35"/>
  <c r="IA38" i="35"/>
  <c r="ADI38" i="35"/>
  <c r="IE38" i="35"/>
  <c r="ADM38" i="35"/>
  <c r="II38" i="35"/>
  <c r="ADQ38" i="35"/>
  <c r="IM38" i="35"/>
  <c r="ADA39" i="35"/>
  <c r="HW39" i="35"/>
  <c r="ADE39" i="35"/>
  <c r="IA39" i="35"/>
  <c r="ADI39" i="35"/>
  <c r="IE39" i="35"/>
  <c r="ADM39" i="35"/>
  <c r="II39" i="35"/>
  <c r="ADQ39" i="35"/>
  <c r="IM39" i="35"/>
  <c r="ADA40" i="35"/>
  <c r="HW40" i="35"/>
  <c r="ADE40" i="35"/>
  <c r="IA40" i="35"/>
  <c r="ADI40" i="35"/>
  <c r="IE40" i="35"/>
  <c r="ADM40" i="35"/>
  <c r="II40" i="35"/>
  <c r="ADQ40" i="35"/>
  <c r="IM40" i="35"/>
  <c r="ADA41" i="35"/>
  <c r="HW41" i="35"/>
  <c r="ADE41" i="35"/>
  <c r="IA41" i="35"/>
  <c r="ADI41" i="35"/>
  <c r="IE41" i="35"/>
  <c r="ADM41" i="35"/>
  <c r="II41" i="35"/>
  <c r="ADQ41" i="35"/>
  <c r="IM41" i="35"/>
  <c r="ADA42" i="35"/>
  <c r="HW42" i="35"/>
  <c r="ADE42" i="35"/>
  <c r="IA42" i="35"/>
  <c r="ADI42" i="35"/>
  <c r="IE42" i="35"/>
  <c r="ADM42" i="35"/>
  <c r="II42" i="35"/>
  <c r="ADQ42" i="35"/>
  <c r="IM42" i="35"/>
  <c r="ADA43" i="35"/>
  <c r="HW43" i="35"/>
  <c r="ADE43" i="35"/>
  <c r="IA43" i="35"/>
  <c r="ADI43" i="35"/>
  <c r="IE43" i="35"/>
  <c r="ADM43" i="35"/>
  <c r="II43" i="35"/>
  <c r="ADQ43" i="35"/>
  <c r="IM43" i="35"/>
  <c r="ADA44" i="35"/>
  <c r="HW44" i="35"/>
  <c r="ADE44" i="35"/>
  <c r="IA44" i="35"/>
  <c r="ADI44" i="35"/>
  <c r="IE44" i="35"/>
  <c r="ADM44" i="35"/>
  <c r="II44" i="35"/>
  <c r="ADQ44" i="35"/>
  <c r="IM44" i="35"/>
  <c r="ADA45" i="35"/>
  <c r="HW45" i="35"/>
  <c r="ADE45" i="35"/>
  <c r="IA45" i="35"/>
  <c r="ADI45" i="35"/>
  <c r="IE45" i="35"/>
  <c r="ADM45" i="35"/>
  <c r="II45" i="35"/>
  <c r="ADQ45" i="35"/>
  <c r="IM45" i="35"/>
  <c r="ADA46" i="35"/>
  <c r="HW46" i="35"/>
  <c r="ADE46" i="35"/>
  <c r="IA46" i="35"/>
  <c r="ADI46" i="35"/>
  <c r="IE46" i="35"/>
  <c r="ADM46" i="35"/>
  <c r="II46" i="35"/>
  <c r="ADQ46" i="35"/>
  <c r="IM46" i="35"/>
  <c r="ADA47" i="35"/>
  <c r="HW47" i="35"/>
  <c r="ADE47" i="35"/>
  <c r="IA47" i="35"/>
  <c r="ADI47" i="35"/>
  <c r="IE47" i="35"/>
  <c r="ADM47" i="35"/>
  <c r="II47" i="35"/>
  <c r="ADQ47" i="35"/>
  <c r="IM47" i="35"/>
  <c r="ADA48" i="35"/>
  <c r="HW48" i="35"/>
  <c r="ADE48" i="35"/>
  <c r="IA48" i="35"/>
  <c r="ADI48" i="35"/>
  <c r="IE48" i="35"/>
  <c r="ADM48" i="35"/>
  <c r="II48" i="35"/>
  <c r="ADQ48" i="35"/>
  <c r="IM48" i="35"/>
  <c r="ADA49" i="35"/>
  <c r="HW49" i="35"/>
  <c r="ADE49" i="35"/>
  <c r="IA49" i="35"/>
  <c r="ADI49" i="35"/>
  <c r="IE49" i="35"/>
  <c r="ADM49" i="35"/>
  <c r="II49" i="35"/>
  <c r="ADQ49" i="35"/>
  <c r="IM49" i="35"/>
  <c r="ADA50" i="35"/>
  <c r="HW50" i="35"/>
  <c r="ADE50" i="35"/>
  <c r="IA50" i="35"/>
  <c r="ADI50" i="35"/>
  <c r="IE50" i="35"/>
  <c r="ADM50" i="35"/>
  <c r="II50" i="35"/>
  <c r="ADQ50" i="35"/>
  <c r="IM50" i="35"/>
  <c r="ADA51" i="35"/>
  <c r="HW51" i="35"/>
  <c r="ADE51" i="35"/>
  <c r="IA51" i="35"/>
  <c r="ADI51" i="35"/>
  <c r="IE51" i="35"/>
  <c r="ADM51" i="35"/>
  <c r="II51" i="35"/>
  <c r="ADQ51" i="35"/>
  <c r="IM51" i="35"/>
  <c r="ADA52" i="35"/>
  <c r="HW52" i="35"/>
  <c r="ADE52" i="35"/>
  <c r="IA52" i="35"/>
  <c r="ADI52" i="35"/>
  <c r="IE52" i="35"/>
  <c r="ADM52" i="35"/>
  <c r="II52" i="35"/>
  <c r="ADQ52" i="35"/>
  <c r="IM52" i="35"/>
  <c r="ADA53" i="35"/>
  <c r="HW53" i="35"/>
  <c r="ADE53" i="35"/>
  <c r="IA53" i="35"/>
  <c r="ADI53" i="35"/>
  <c r="IE53" i="35"/>
  <c r="ADM53" i="35"/>
  <c r="II53" i="35"/>
  <c r="ADQ53" i="35"/>
  <c r="IM53" i="35"/>
  <c r="ADA54" i="35"/>
  <c r="HW54" i="35"/>
  <c r="ADE54" i="35"/>
  <c r="IA54" i="35"/>
  <c r="ADI54" i="35"/>
  <c r="IE54" i="35"/>
  <c r="ADM54" i="35"/>
  <c r="II54" i="35"/>
  <c r="ADQ54" i="35"/>
  <c r="IM54" i="35"/>
  <c r="ADA55" i="35"/>
  <c r="HW55" i="35"/>
  <c r="ADE55" i="35"/>
  <c r="IA55" i="35"/>
  <c r="ADI55" i="35"/>
  <c r="IE55" i="35"/>
  <c r="ADM55" i="35"/>
  <c r="II55" i="35"/>
  <c r="ADQ55" i="35"/>
  <c r="IM55" i="35"/>
  <c r="ADA56" i="35"/>
  <c r="HW56" i="35"/>
  <c r="ADE56" i="35"/>
  <c r="IA56" i="35"/>
  <c r="ADI56" i="35"/>
  <c r="IE56" i="35"/>
  <c r="ADM56" i="35"/>
  <c r="II56" i="35"/>
  <c r="ADQ56" i="35"/>
  <c r="IM56" i="35"/>
  <c r="ADA57" i="35"/>
  <c r="HW57" i="35"/>
  <c r="ADE57" i="35"/>
  <c r="IA57" i="35"/>
  <c r="ADI57" i="35"/>
  <c r="IE57" i="35"/>
  <c r="ADM57" i="35"/>
  <c r="II57" i="35"/>
  <c r="ADQ57" i="35"/>
  <c r="IM57" i="35"/>
  <c r="ADA58" i="35"/>
  <c r="HW58" i="35"/>
  <c r="ADE58" i="35"/>
  <c r="IA58" i="35"/>
  <c r="ADI58" i="35"/>
  <c r="IE58" i="35"/>
  <c r="ADM58" i="35"/>
  <c r="II58" i="35"/>
  <c r="ADQ58" i="35"/>
  <c r="IM58" i="35"/>
  <c r="ADA59" i="35"/>
  <c r="HW59" i="35"/>
  <c r="ADE59" i="35"/>
  <c r="IA59" i="35"/>
  <c r="ADI59" i="35"/>
  <c r="IE59" i="35"/>
  <c r="ADM59" i="35"/>
  <c r="II59" i="35"/>
  <c r="ADQ59" i="35"/>
  <c r="IM59" i="35"/>
  <c r="HW60" i="35"/>
  <c r="IA60" i="35"/>
  <c r="IE60" i="35"/>
  <c r="II60" i="35"/>
  <c r="IM60" i="35"/>
  <c r="HW61" i="35"/>
  <c r="IA61" i="35"/>
  <c r="IE61" i="35"/>
  <c r="II61" i="35"/>
  <c r="IM61" i="35"/>
  <c r="HW62" i="35"/>
  <c r="IA62" i="35"/>
  <c r="IE62" i="35"/>
  <c r="II62" i="35"/>
  <c r="IM62" i="35"/>
  <c r="HW63" i="35"/>
  <c r="IA63" i="35"/>
  <c r="IE63" i="35"/>
  <c r="II63" i="35"/>
  <c r="IM63" i="35"/>
  <c r="HW64" i="35"/>
  <c r="IA64" i="35"/>
  <c r="IE64" i="35"/>
  <c r="II64" i="35"/>
  <c r="IM64" i="35"/>
  <c r="HW65" i="35"/>
  <c r="IA65" i="35"/>
  <c r="IE65" i="35"/>
  <c r="II65" i="35"/>
  <c r="IM65" i="35"/>
  <c r="HW66" i="35"/>
  <c r="IA66" i="35"/>
  <c r="IE66" i="35"/>
  <c r="II66" i="35"/>
  <c r="IM66" i="35"/>
  <c r="HW67" i="35"/>
  <c r="IA67" i="35"/>
  <c r="IE67" i="35"/>
  <c r="II67" i="35"/>
  <c r="IM67" i="35"/>
  <c r="AEA5" i="35"/>
  <c r="ADW5" i="35"/>
  <c r="ADS5" i="35"/>
  <c r="ADO5" i="35"/>
  <c r="ADK5" i="35"/>
  <c r="ADG5" i="35"/>
  <c r="ADC5" i="35"/>
  <c r="ACY6" i="35"/>
  <c r="HU6" i="35"/>
  <c r="ACY7" i="35"/>
  <c r="ACY8" i="35"/>
  <c r="HU8" i="35"/>
  <c r="ACY9" i="35"/>
  <c r="HU9" i="35"/>
  <c r="ACY10" i="35"/>
  <c r="HU10" i="35"/>
  <c r="ACY11" i="35"/>
  <c r="HU11" i="35"/>
  <c r="ACY12" i="35"/>
  <c r="HU12" i="35"/>
  <c r="ACY13" i="35"/>
  <c r="HU13" i="35"/>
  <c r="ACY14" i="35"/>
  <c r="HU14" i="35"/>
  <c r="ACY15" i="35"/>
  <c r="HU15" i="35"/>
  <c r="ACY16" i="35"/>
  <c r="HU16" i="35"/>
  <c r="ACY17" i="35"/>
  <c r="HU17" i="35"/>
  <c r="ACY18" i="35"/>
  <c r="HU18" i="35"/>
  <c r="ACY19" i="35"/>
  <c r="HU19" i="35"/>
  <c r="ACY20" i="35"/>
  <c r="HU20" i="35"/>
  <c r="ACY21" i="35"/>
  <c r="HU21" i="35"/>
  <c r="ACY22" i="35"/>
  <c r="HU22" i="35"/>
  <c r="ACY23" i="35"/>
  <c r="HU23" i="35"/>
  <c r="ACY24" i="35"/>
  <c r="HU24" i="35"/>
  <c r="ACY25" i="35"/>
  <c r="HU25" i="35"/>
  <c r="ACY26" i="35"/>
  <c r="HU26" i="35"/>
  <c r="ACY27" i="35"/>
  <c r="HU27" i="35"/>
  <c r="ACY28" i="35"/>
  <c r="HU28" i="35"/>
  <c r="ACY29" i="35"/>
  <c r="HU29" i="35"/>
  <c r="ACY30" i="35"/>
  <c r="HU30" i="35"/>
  <c r="ACY31" i="35"/>
  <c r="HU31" i="35"/>
  <c r="ACY32" i="35"/>
  <c r="HU32" i="35"/>
  <c r="ACY33" i="35"/>
  <c r="HU33" i="35"/>
  <c r="ACY34" i="35"/>
  <c r="HU34" i="35"/>
  <c r="ACY35" i="35"/>
  <c r="HU35" i="35"/>
  <c r="ACY36" i="35"/>
  <c r="HU36" i="35"/>
  <c r="ACY37" i="35"/>
  <c r="HU37" i="35"/>
  <c r="ACY38" i="35"/>
  <c r="HU38" i="35"/>
  <c r="ACY39" i="35"/>
  <c r="HU39" i="35"/>
  <c r="ACY40" i="35"/>
  <c r="HU40" i="35"/>
  <c r="ACY41" i="35"/>
  <c r="HU41" i="35"/>
  <c r="ACY42" i="35"/>
  <c r="HU42" i="35"/>
  <c r="ACY43" i="35"/>
  <c r="HU43" i="35"/>
  <c r="ACY44" i="35"/>
  <c r="HU44" i="35"/>
  <c r="ACY45" i="35"/>
  <c r="HU45" i="35"/>
  <c r="ACY46" i="35"/>
  <c r="HU46" i="35"/>
  <c r="ACY47" i="35"/>
  <c r="HU47" i="35"/>
  <c r="ACY48" i="35"/>
  <c r="HU48" i="35"/>
  <c r="ACY49" i="35"/>
  <c r="HU49" i="35"/>
  <c r="ACY50" i="35"/>
  <c r="HU50" i="35"/>
  <c r="ACY51" i="35"/>
  <c r="HU51" i="35"/>
  <c r="ACY52" i="35"/>
  <c r="HU52" i="35"/>
  <c r="ACY53" i="35"/>
  <c r="HU53" i="35"/>
  <c r="ACY54" i="35"/>
  <c r="HU54" i="35"/>
  <c r="ACY55" i="35"/>
  <c r="HU55" i="35"/>
  <c r="ACY56" i="35"/>
  <c r="HU56" i="35"/>
  <c r="ACY57" i="35"/>
  <c r="HU57" i="35"/>
  <c r="ACY58" i="35"/>
  <c r="HU58" i="35"/>
  <c r="ACY59" i="35"/>
  <c r="HU59" i="35"/>
  <c r="HU60" i="35"/>
  <c r="HU61" i="35"/>
  <c r="HU62" i="35"/>
  <c r="HU63" i="35"/>
  <c r="HU64" i="35"/>
  <c r="HU65" i="35"/>
  <c r="HU66" i="35"/>
  <c r="HU67" i="35"/>
  <c r="ACC6" i="35"/>
  <c r="GY6" i="35"/>
  <c r="ACG6" i="35"/>
  <c r="ACK6" i="35"/>
  <c r="HG6" i="35"/>
  <c r="ACO6" i="35"/>
  <c r="HK6" i="35"/>
  <c r="ACS6" i="35"/>
  <c r="HO6" i="35"/>
  <c r="ACA7" i="35"/>
  <c r="GW7" i="35"/>
  <c r="ACE7" i="35"/>
  <c r="HA7" i="35"/>
  <c r="ACI7" i="35"/>
  <c r="HE7" i="35"/>
  <c r="ACM7" i="35"/>
  <c r="HI7" i="35"/>
  <c r="ACQ7" i="35"/>
  <c r="HM7" i="35"/>
  <c r="ACU7" i="35"/>
  <c r="HQ7" i="35"/>
  <c r="ACC8" i="35"/>
  <c r="GY8" i="35"/>
  <c r="ACG8" i="35"/>
  <c r="HC8" i="35"/>
  <c r="ACK8" i="35"/>
  <c r="HG8" i="35"/>
  <c r="ACO8" i="35"/>
  <c r="ACS8" i="35"/>
  <c r="HO8" i="35"/>
  <c r="ACA9" i="35"/>
  <c r="GW9" i="35"/>
  <c r="ACE9" i="35"/>
  <c r="HA9" i="35"/>
  <c r="ACI9" i="35"/>
  <c r="HE9" i="35"/>
  <c r="ACM9" i="35"/>
  <c r="HI9" i="35"/>
  <c r="ACQ9" i="35"/>
  <c r="HM9" i="35"/>
  <c r="ACU9" i="35"/>
  <c r="HQ9" i="35"/>
  <c r="ACC10" i="35"/>
  <c r="GY10" i="35"/>
  <c r="ACG10" i="35"/>
  <c r="HC10" i="35"/>
  <c r="ACK10" i="35"/>
  <c r="HG10" i="35"/>
  <c r="ACO10" i="35"/>
  <c r="HK10" i="35"/>
  <c r="ACS10" i="35"/>
  <c r="HO10" i="35"/>
  <c r="ACA11" i="35"/>
  <c r="GW11" i="35"/>
  <c r="ACE11" i="35"/>
  <c r="HA11" i="35"/>
  <c r="ACI11" i="35"/>
  <c r="HE11" i="35"/>
  <c r="ACM11" i="35"/>
  <c r="HI11" i="35"/>
  <c r="ACQ11" i="35"/>
  <c r="HM11" i="35"/>
  <c r="ACU11" i="35"/>
  <c r="HQ11" i="35"/>
  <c r="ACC12" i="35"/>
  <c r="GY12" i="35"/>
  <c r="ACG12" i="35"/>
  <c r="HC12" i="35"/>
  <c r="ACK12" i="35"/>
  <c r="ACO12" i="35"/>
  <c r="HK12" i="35"/>
  <c r="ACS12" i="35"/>
  <c r="HO12" i="35"/>
  <c r="ACA13" i="35"/>
  <c r="GW13" i="35"/>
  <c r="ACE13" i="35"/>
  <c r="HA13" i="35"/>
  <c r="ACI13" i="35"/>
  <c r="HE13" i="35"/>
  <c r="ACM13" i="35"/>
  <c r="HI13" i="35"/>
  <c r="ACQ13" i="35"/>
  <c r="HM13" i="35"/>
  <c r="ACU13" i="35"/>
  <c r="HQ13" i="35"/>
  <c r="ACC14" i="35"/>
  <c r="GY14" i="35"/>
  <c r="ACG14" i="35"/>
  <c r="HC14" i="35"/>
  <c r="ACK14" i="35"/>
  <c r="HG14" i="35"/>
  <c r="ACO14" i="35"/>
  <c r="HK14" i="35"/>
  <c r="ACS14" i="35"/>
  <c r="HO14" i="35"/>
  <c r="ACA15" i="35"/>
  <c r="GW15" i="35"/>
  <c r="ACE15" i="35"/>
  <c r="HA15" i="35"/>
  <c r="ACI15" i="35"/>
  <c r="HE15" i="35"/>
  <c r="ACM15" i="35"/>
  <c r="HI15" i="35"/>
  <c r="ACQ15" i="35"/>
  <c r="HM15" i="35"/>
  <c r="ACU15" i="35"/>
  <c r="HQ15" i="35"/>
  <c r="ACC16" i="35"/>
  <c r="GY16" i="35"/>
  <c r="ACG16" i="35"/>
  <c r="HC16" i="35"/>
  <c r="ACK16" i="35"/>
  <c r="HG16" i="35"/>
  <c r="ACO16" i="35"/>
  <c r="HK16" i="35"/>
  <c r="ACS16" i="35"/>
  <c r="HO16" i="35"/>
  <c r="ACA17" i="35"/>
  <c r="GW17" i="35"/>
  <c r="ACE17" i="35"/>
  <c r="HA17" i="35"/>
  <c r="ACI17" i="35"/>
  <c r="HE17" i="35"/>
  <c r="ACM17" i="35"/>
  <c r="HI17" i="35"/>
  <c r="ACQ17" i="35"/>
  <c r="HM17" i="35"/>
  <c r="ACU17" i="35"/>
  <c r="HQ17" i="35"/>
  <c r="ACC18" i="35"/>
  <c r="GY18" i="35"/>
  <c r="ACG18" i="35"/>
  <c r="HC18" i="35"/>
  <c r="ACK18" i="35"/>
  <c r="HG18" i="35"/>
  <c r="ACO18" i="35"/>
  <c r="HK18" i="35"/>
  <c r="ACS18" i="35"/>
  <c r="HO18" i="35"/>
  <c r="ACA19" i="35"/>
  <c r="GW19" i="35"/>
  <c r="ACE19" i="35"/>
  <c r="HA19" i="35"/>
  <c r="ACI19" i="35"/>
  <c r="HE19" i="35"/>
  <c r="ACM19" i="35"/>
  <c r="HI19" i="35"/>
  <c r="ACQ19" i="35"/>
  <c r="HM19" i="35"/>
  <c r="ACU19" i="35"/>
  <c r="HQ19" i="35"/>
  <c r="ACC20" i="35"/>
  <c r="GY20" i="35"/>
  <c r="ACG20" i="35"/>
  <c r="HC20" i="35"/>
  <c r="ACK20" i="35"/>
  <c r="HG20" i="35"/>
  <c r="ACO20" i="35"/>
  <c r="HK20" i="35"/>
  <c r="ACS20" i="35"/>
  <c r="HO20" i="35"/>
  <c r="ACA21" i="35"/>
  <c r="GW21" i="35"/>
  <c r="ACE21" i="35"/>
  <c r="HA21" i="35"/>
  <c r="ACI21" i="35"/>
  <c r="HE21" i="35"/>
  <c r="ACM21" i="35"/>
  <c r="HI21" i="35"/>
  <c r="ACQ21" i="35"/>
  <c r="HM21" i="35"/>
  <c r="ACU21" i="35"/>
  <c r="HQ21" i="35"/>
  <c r="ACC22" i="35"/>
  <c r="GY22" i="35"/>
  <c r="ACG22" i="35"/>
  <c r="HC22" i="35"/>
  <c r="ACK22" i="35"/>
  <c r="HG22" i="35"/>
  <c r="ACO22" i="35"/>
  <c r="HK22" i="35"/>
  <c r="ACS22" i="35"/>
  <c r="HO22" i="35"/>
  <c r="ACA23" i="35"/>
  <c r="GW23" i="35"/>
  <c r="ACE23" i="35"/>
  <c r="HA23" i="35"/>
  <c r="ACI23" i="35"/>
  <c r="HE23" i="35"/>
  <c r="ACM23" i="35"/>
  <c r="HI23" i="35"/>
  <c r="ACQ23" i="35"/>
  <c r="HM23" i="35"/>
  <c r="ACU23" i="35"/>
  <c r="HQ23" i="35"/>
  <c r="ACC24" i="35"/>
  <c r="GY24" i="35"/>
  <c r="ACG24" i="35"/>
  <c r="HC24" i="35"/>
  <c r="ACK24" i="35"/>
  <c r="HG24" i="35"/>
  <c r="ACO24" i="35"/>
  <c r="HK24" i="35"/>
  <c r="ACS24" i="35"/>
  <c r="HO24" i="35"/>
  <c r="ACA25" i="35"/>
  <c r="GW25" i="35"/>
  <c r="ACE25" i="35"/>
  <c r="HA25" i="35"/>
  <c r="ACI25" i="35"/>
  <c r="HE25" i="35"/>
  <c r="ACM25" i="35"/>
  <c r="HI25" i="35"/>
  <c r="ACQ25" i="35"/>
  <c r="HM25" i="35"/>
  <c r="ACU25" i="35"/>
  <c r="HQ25" i="35"/>
  <c r="ACC26" i="35"/>
  <c r="GY26" i="35"/>
  <c r="ACG26" i="35"/>
  <c r="HC26" i="35"/>
  <c r="ACK26" i="35"/>
  <c r="HG26" i="35"/>
  <c r="ACO26" i="35"/>
  <c r="HK26" i="35"/>
  <c r="ACS26" i="35"/>
  <c r="HO26" i="35"/>
  <c r="ACA27" i="35"/>
  <c r="GW27" i="35"/>
  <c r="ACE27" i="35"/>
  <c r="HA27" i="35"/>
  <c r="ACI27" i="35"/>
  <c r="HE27" i="35"/>
  <c r="ACM27" i="35"/>
  <c r="HI27" i="35"/>
  <c r="ACQ27" i="35"/>
  <c r="HM27" i="35"/>
  <c r="ACU27" i="35"/>
  <c r="HQ27" i="35"/>
  <c r="ACC28" i="35"/>
  <c r="GY28" i="35"/>
  <c r="ACG28" i="35"/>
  <c r="HC28" i="35"/>
  <c r="ACK28" i="35"/>
  <c r="HG28" i="35"/>
  <c r="ACO28" i="35"/>
  <c r="HK28" i="35"/>
  <c r="ACS28" i="35"/>
  <c r="HO28" i="35"/>
  <c r="ACA29" i="35"/>
  <c r="GW29" i="35"/>
  <c r="ACE29" i="35"/>
  <c r="HA29" i="35"/>
  <c r="ACI29" i="35"/>
  <c r="HE29" i="35"/>
  <c r="ACM29" i="35"/>
  <c r="HI29" i="35"/>
  <c r="ACQ29" i="35"/>
  <c r="HM29" i="35"/>
  <c r="ACU29" i="35"/>
  <c r="HQ29" i="35"/>
  <c r="ACC30" i="35"/>
  <c r="GY30" i="35"/>
  <c r="ACG30" i="35"/>
  <c r="HC30" i="35"/>
  <c r="ACK30" i="35"/>
  <c r="HG30" i="35"/>
  <c r="ACO30" i="35"/>
  <c r="HK30" i="35"/>
  <c r="ACS30" i="35"/>
  <c r="HO30" i="35"/>
  <c r="ACA31" i="35"/>
  <c r="GW31" i="35"/>
  <c r="ACE31" i="35"/>
  <c r="HA31" i="35"/>
  <c r="ACI31" i="35"/>
  <c r="HE31" i="35"/>
  <c r="ACM31" i="35"/>
  <c r="HI31" i="35"/>
  <c r="ACQ31" i="35"/>
  <c r="HM31" i="35"/>
  <c r="ACU31" i="35"/>
  <c r="HQ31" i="35"/>
  <c r="ACC32" i="35"/>
  <c r="GY32" i="35"/>
  <c r="ACG32" i="35"/>
  <c r="HC32" i="35"/>
  <c r="ACK32" i="35"/>
  <c r="HG32" i="35"/>
  <c r="ACO32" i="35"/>
  <c r="HK32" i="35"/>
  <c r="ACS32" i="35"/>
  <c r="HO32" i="35"/>
  <c r="ACA33" i="35"/>
  <c r="GW33" i="35"/>
  <c r="ACE33" i="35"/>
  <c r="HA33" i="35"/>
  <c r="ACI33" i="35"/>
  <c r="HE33" i="35"/>
  <c r="ACM33" i="35"/>
  <c r="HI33" i="35"/>
  <c r="ACQ33" i="35"/>
  <c r="HM33" i="35"/>
  <c r="ACU33" i="35"/>
  <c r="HQ33" i="35"/>
  <c r="ACC34" i="35"/>
  <c r="GY34" i="35"/>
  <c r="ACG34" i="35"/>
  <c r="HC34" i="35"/>
  <c r="ACK34" i="35"/>
  <c r="HG34" i="35"/>
  <c r="ACO34" i="35"/>
  <c r="HK34" i="35"/>
  <c r="ACS34" i="35"/>
  <c r="HO34" i="35"/>
  <c r="ACA35" i="35"/>
  <c r="GW35" i="35"/>
  <c r="ACE35" i="35"/>
  <c r="HA35" i="35"/>
  <c r="ACI35" i="35"/>
  <c r="HE35" i="35"/>
  <c r="ACM35" i="35"/>
  <c r="HI35" i="35"/>
  <c r="ACQ35" i="35"/>
  <c r="HM35" i="35"/>
  <c r="ACU35" i="35"/>
  <c r="HQ35" i="35"/>
  <c r="ACC36" i="35"/>
  <c r="GY36" i="35"/>
  <c r="ACG36" i="35"/>
  <c r="HC36" i="35"/>
  <c r="ACK36" i="35"/>
  <c r="HG36" i="35"/>
  <c r="ACO36" i="35"/>
  <c r="HK36" i="35"/>
  <c r="ACS36" i="35"/>
  <c r="HO36" i="35"/>
  <c r="ACA37" i="35"/>
  <c r="GW37" i="35"/>
  <c r="ACE37" i="35"/>
  <c r="HA37" i="35"/>
  <c r="ACI37" i="35"/>
  <c r="HE37" i="35"/>
  <c r="ACM37" i="35"/>
  <c r="HI37" i="35"/>
  <c r="ACQ37" i="35"/>
  <c r="HM37" i="35"/>
  <c r="ACU37" i="35"/>
  <c r="HQ37" i="35"/>
  <c r="ACC38" i="35"/>
  <c r="GY38" i="35"/>
  <c r="ACG38" i="35"/>
  <c r="HC38" i="35"/>
  <c r="ACK38" i="35"/>
  <c r="HG38" i="35"/>
  <c r="ACO38" i="35"/>
  <c r="HK38" i="35"/>
  <c r="ACS38" i="35"/>
  <c r="HO38" i="35"/>
  <c r="ACA39" i="35"/>
  <c r="GW39" i="35"/>
  <c r="ACE39" i="35"/>
  <c r="HA39" i="35"/>
  <c r="ACI39" i="35"/>
  <c r="HE39" i="35"/>
  <c r="ACM39" i="35"/>
  <c r="HI39" i="35"/>
  <c r="ACQ39" i="35"/>
  <c r="HM39" i="35"/>
  <c r="ACU39" i="35"/>
  <c r="HQ39" i="35"/>
  <c r="ACC40" i="35"/>
  <c r="GY40" i="35"/>
  <c r="ACG40" i="35"/>
  <c r="HC40" i="35"/>
  <c r="ACK40" i="35"/>
  <c r="HG40" i="35"/>
  <c r="ACO40" i="35"/>
  <c r="HK40" i="35"/>
  <c r="ACS40" i="35"/>
  <c r="HO40" i="35"/>
  <c r="ACA41" i="35"/>
  <c r="GW41" i="35"/>
  <c r="ACE41" i="35"/>
  <c r="HA41" i="35"/>
  <c r="ACI41" i="35"/>
  <c r="HE41" i="35"/>
  <c r="ACM41" i="35"/>
  <c r="HI41" i="35"/>
  <c r="ACQ41" i="35"/>
  <c r="HM41" i="35"/>
  <c r="ACU41" i="35"/>
  <c r="HQ41" i="35"/>
  <c r="ACC42" i="35"/>
  <c r="GY42" i="35"/>
  <c r="ACG42" i="35"/>
  <c r="HC42" i="35"/>
  <c r="ACK42" i="35"/>
  <c r="HG42" i="35"/>
  <c r="ACO42" i="35"/>
  <c r="HK42" i="35"/>
  <c r="ACS42" i="35"/>
  <c r="HO42" i="35"/>
  <c r="ACA43" i="35"/>
  <c r="GW43" i="35"/>
  <c r="ACE43" i="35"/>
  <c r="HA43" i="35"/>
  <c r="ACI43" i="35"/>
  <c r="HE43" i="35"/>
  <c r="ACM43" i="35"/>
  <c r="HI43" i="35"/>
  <c r="ACQ43" i="35"/>
  <c r="HM43" i="35"/>
  <c r="ACU43" i="35"/>
  <c r="HQ43" i="35"/>
  <c r="ACC44" i="35"/>
  <c r="GY44" i="35"/>
  <c r="ACG44" i="35"/>
  <c r="HC44" i="35"/>
  <c r="ACK44" i="35"/>
  <c r="HG44" i="35"/>
  <c r="ACO44" i="35"/>
  <c r="HK44" i="35"/>
  <c r="ACS44" i="35"/>
  <c r="HO44" i="35"/>
  <c r="ACA45" i="35"/>
  <c r="GW45" i="35"/>
  <c r="ACE45" i="35"/>
  <c r="HA45" i="35"/>
  <c r="ACI45" i="35"/>
  <c r="HE45" i="35"/>
  <c r="ACM45" i="35"/>
  <c r="HI45" i="35"/>
  <c r="ACQ45" i="35"/>
  <c r="HM45" i="35"/>
  <c r="ACU45" i="35"/>
  <c r="HQ45" i="35"/>
  <c r="ACC46" i="35"/>
  <c r="GY46" i="35"/>
  <c r="ACG46" i="35"/>
  <c r="HC46" i="35"/>
  <c r="ACK46" i="35"/>
  <c r="HG46" i="35"/>
  <c r="ACO46" i="35"/>
  <c r="HK46" i="35"/>
  <c r="ACS46" i="35"/>
  <c r="HO46" i="35"/>
  <c r="ACA47" i="35"/>
  <c r="GW47" i="35"/>
  <c r="ACE47" i="35"/>
  <c r="HA47" i="35"/>
  <c r="ACI47" i="35"/>
  <c r="HE47" i="35"/>
  <c r="ACM47" i="35"/>
  <c r="HI47" i="35"/>
  <c r="ACQ47" i="35"/>
  <c r="HM47" i="35"/>
  <c r="ACU47" i="35"/>
  <c r="HQ47" i="35"/>
  <c r="ACC48" i="35"/>
  <c r="GY48" i="35"/>
  <c r="ACG48" i="35"/>
  <c r="HC48" i="35"/>
  <c r="ACK48" i="35"/>
  <c r="HG48" i="35"/>
  <c r="ACO48" i="35"/>
  <c r="HK48" i="35"/>
  <c r="ACS48" i="35"/>
  <c r="HO48" i="35"/>
  <c r="ACA49" i="35"/>
  <c r="GW49" i="35"/>
  <c r="ACE49" i="35"/>
  <c r="HA49" i="35"/>
  <c r="ACI49" i="35"/>
  <c r="HE49" i="35"/>
  <c r="ACM49" i="35"/>
  <c r="HI49" i="35"/>
  <c r="ACQ49" i="35"/>
  <c r="HM49" i="35"/>
  <c r="ACU49" i="35"/>
  <c r="HQ49" i="35"/>
  <c r="ACC50" i="35"/>
  <c r="GY50" i="35"/>
  <c r="ACG50" i="35"/>
  <c r="HC50" i="35"/>
  <c r="ACK50" i="35"/>
  <c r="HG50" i="35"/>
  <c r="ACO50" i="35"/>
  <c r="HK50" i="35"/>
  <c r="ACS50" i="35"/>
  <c r="HO50" i="35"/>
  <c r="ACA51" i="35"/>
  <c r="GW51" i="35"/>
  <c r="ACE51" i="35"/>
  <c r="HA51" i="35"/>
  <c r="ACI51" i="35"/>
  <c r="HE51" i="35"/>
  <c r="ACM51" i="35"/>
  <c r="HI51" i="35"/>
  <c r="ACQ51" i="35"/>
  <c r="HM51" i="35"/>
  <c r="ACU51" i="35"/>
  <c r="HQ51" i="35"/>
  <c r="ACC52" i="35"/>
  <c r="GY52" i="35"/>
  <c r="ACG52" i="35"/>
  <c r="HC52" i="35"/>
  <c r="ACK52" i="35"/>
  <c r="HG52" i="35"/>
  <c r="ACO52" i="35"/>
  <c r="HK52" i="35"/>
  <c r="ACS52" i="35"/>
  <c r="HO52" i="35"/>
  <c r="ACA53" i="35"/>
  <c r="GW53" i="35"/>
  <c r="ACE53" i="35"/>
  <c r="HA53" i="35"/>
  <c r="ACI53" i="35"/>
  <c r="HE53" i="35"/>
  <c r="ACM53" i="35"/>
  <c r="HI53" i="35"/>
  <c r="ACQ53" i="35"/>
  <c r="HM53" i="35"/>
  <c r="ACU53" i="35"/>
  <c r="HQ53" i="35"/>
  <c r="ACC54" i="35"/>
  <c r="GY54" i="35"/>
  <c r="ACG54" i="35"/>
  <c r="HC54" i="35"/>
  <c r="ACK54" i="35"/>
  <c r="HG54" i="35"/>
  <c r="ACO54" i="35"/>
  <c r="HK54" i="35"/>
  <c r="ACS54" i="35"/>
  <c r="HO54" i="35"/>
  <c r="ACA55" i="35"/>
  <c r="GW55" i="35"/>
  <c r="ACE55" i="35"/>
  <c r="HA55" i="35"/>
  <c r="ACI55" i="35"/>
  <c r="HE55" i="35"/>
  <c r="ACM55" i="35"/>
  <c r="HI55" i="35"/>
  <c r="ACQ55" i="35"/>
  <c r="HM55" i="35"/>
  <c r="ACU55" i="35"/>
  <c r="HQ55" i="35"/>
  <c r="ACC56" i="35"/>
  <c r="GY56" i="35"/>
  <c r="ACG56" i="35"/>
  <c r="HC56" i="35"/>
  <c r="ACK56" i="35"/>
  <c r="HG56" i="35"/>
  <c r="ACO56" i="35"/>
  <c r="HK56" i="35"/>
  <c r="ACS56" i="35"/>
  <c r="HO56" i="35"/>
  <c r="ACA57" i="35"/>
  <c r="GW57" i="35"/>
  <c r="ACE57" i="35"/>
  <c r="HA57" i="35"/>
  <c r="ACI57" i="35"/>
  <c r="HE57" i="35"/>
  <c r="ACM57" i="35"/>
  <c r="HI57" i="35"/>
  <c r="ACQ57" i="35"/>
  <c r="HM57" i="35"/>
  <c r="ACU57" i="35"/>
  <c r="HQ57" i="35"/>
  <c r="ACC58" i="35"/>
  <c r="GY58" i="35"/>
  <c r="ACG58" i="35"/>
  <c r="HC58" i="35"/>
  <c r="ACK58" i="35"/>
  <c r="HG58" i="35"/>
  <c r="ACO58" i="35"/>
  <c r="HK58" i="35"/>
  <c r="ACS58" i="35"/>
  <c r="HO58" i="35"/>
  <c r="ACA59" i="35"/>
  <c r="GW59" i="35"/>
  <c r="ACE59" i="35"/>
  <c r="HA59" i="35"/>
  <c r="ACI59" i="35"/>
  <c r="HE59" i="35"/>
  <c r="ACM59" i="35"/>
  <c r="HI59" i="35"/>
  <c r="ACQ59" i="35"/>
  <c r="HM59" i="35"/>
  <c r="ACU59" i="35"/>
  <c r="HQ59" i="35"/>
  <c r="GY60" i="35"/>
  <c r="HC60" i="35"/>
  <c r="HG60" i="35"/>
  <c r="ADV8" i="35"/>
  <c r="IR8" i="35"/>
  <c r="ADZ10" i="35"/>
  <c r="IV10" i="35"/>
  <c r="ADX13" i="35"/>
  <c r="IT13" i="35"/>
  <c r="ADV16" i="35"/>
  <c r="IR16" i="35"/>
  <c r="ADZ18" i="35"/>
  <c r="IV18" i="35"/>
  <c r="ADX21" i="35"/>
  <c r="IT21" i="35"/>
  <c r="ADV24" i="35"/>
  <c r="IR24" i="35"/>
  <c r="ADZ26" i="35"/>
  <c r="IV26" i="35"/>
  <c r="ADX29" i="35"/>
  <c r="IT29" i="35"/>
  <c r="ADV32" i="35"/>
  <c r="IR32" i="35"/>
  <c r="ADZ34" i="35"/>
  <c r="IV34" i="35"/>
  <c r="ADX37" i="35"/>
  <c r="IT37" i="35"/>
  <c r="ADV40" i="35"/>
  <c r="IR40" i="35"/>
  <c r="ADZ42" i="35"/>
  <c r="IV42" i="35"/>
  <c r="ADX45" i="35"/>
  <c r="IT45" i="35"/>
  <c r="ADV48" i="35"/>
  <c r="IR48" i="35"/>
  <c r="ADZ50" i="35"/>
  <c r="IV50" i="35"/>
  <c r="ADX53" i="35"/>
  <c r="IT53" i="35"/>
  <c r="ADV56" i="35"/>
  <c r="IR56" i="35"/>
  <c r="ADZ58" i="35"/>
  <c r="IV58" i="35"/>
  <c r="IT61" i="35"/>
  <c r="IR64" i="35"/>
  <c r="IV66" i="35"/>
  <c r="ADF6" i="35"/>
  <c r="IB6" i="35"/>
  <c r="ADN6" i="35"/>
  <c r="IJ6" i="35"/>
  <c r="ADB7" i="35"/>
  <c r="HX7" i="35"/>
  <c r="ADJ7" i="35"/>
  <c r="IF7" i="35"/>
  <c r="ADR7" i="35"/>
  <c r="IN7" i="35"/>
  <c r="ADF8" i="35"/>
  <c r="ADN8" i="35"/>
  <c r="IJ8" i="35"/>
  <c r="ADB9" i="35"/>
  <c r="HX9" i="35"/>
  <c r="ADJ9" i="35"/>
  <c r="IF9" i="35"/>
  <c r="ADO9" i="35"/>
  <c r="IK9" i="35"/>
  <c r="ADA10" i="35"/>
  <c r="HW10" i="35"/>
  <c r="ADF10" i="35"/>
  <c r="IB10" i="35"/>
  <c r="ADK10" i="35"/>
  <c r="IG10" i="35"/>
  <c r="ADQ10" i="35"/>
  <c r="IM10" i="35"/>
  <c r="ADB11" i="35"/>
  <c r="HX11" i="35"/>
  <c r="ADG11" i="35"/>
  <c r="IC11" i="35"/>
  <c r="ADM11" i="35"/>
  <c r="II11" i="35"/>
  <c r="ADR11" i="35"/>
  <c r="IN11" i="35"/>
  <c r="ADC12" i="35"/>
  <c r="HY12" i="35"/>
  <c r="ADI12" i="35"/>
  <c r="IE12" i="35"/>
  <c r="ADN12" i="35"/>
  <c r="IJ12" i="35"/>
  <c r="ADS12" i="35"/>
  <c r="IO12" i="35"/>
  <c r="ADE13" i="35"/>
  <c r="IA13" i="35"/>
  <c r="ADJ13" i="35"/>
  <c r="IF13" i="35"/>
  <c r="ADO13" i="35"/>
  <c r="ADA14" i="35"/>
  <c r="HW14" i="35"/>
  <c r="ADF14" i="35"/>
  <c r="IB14" i="35"/>
  <c r="ADK14" i="35"/>
  <c r="IG14" i="35"/>
  <c r="ADQ14" i="35"/>
  <c r="IM14" i="35"/>
  <c r="ADB15" i="35"/>
  <c r="HX15" i="35"/>
  <c r="ADG15" i="35"/>
  <c r="IC15" i="35"/>
  <c r="ADM15" i="35"/>
  <c r="ADR15" i="35"/>
  <c r="IN15" i="35"/>
  <c r="ADC16" i="35"/>
  <c r="HY16" i="35"/>
  <c r="ADI16" i="35"/>
  <c r="IE16" i="35"/>
  <c r="ADN16" i="35"/>
  <c r="IJ16" i="35"/>
  <c r="ADS16" i="35"/>
  <c r="IO16" i="35"/>
  <c r="IO5" i="35"/>
  <c r="IO77" i="35"/>
  <c r="IO78" i="35"/>
  <c r="ADE17" i="35"/>
  <c r="IA17" i="35"/>
  <c r="ADJ17" i="35"/>
  <c r="IF17" i="35"/>
  <c r="ADO17" i="35"/>
  <c r="IK17" i="35"/>
  <c r="ADA18" i="35"/>
  <c r="HW18" i="35"/>
  <c r="ADF18" i="35"/>
  <c r="IB18" i="35"/>
  <c r="ADJ18" i="35"/>
  <c r="IF18" i="35"/>
  <c r="ADN18" i="35"/>
  <c r="IJ18" i="35"/>
  <c r="ADR18" i="35"/>
  <c r="IN18" i="35"/>
  <c r="ADB19" i="35"/>
  <c r="HX19" i="35"/>
  <c r="ADF19" i="35"/>
  <c r="IB19" i="35"/>
  <c r="ADJ19" i="35"/>
  <c r="IF19" i="35"/>
  <c r="ADN19" i="35"/>
  <c r="IJ19" i="35"/>
  <c r="ADR19" i="35"/>
  <c r="IN19" i="35"/>
  <c r="ADB20" i="35"/>
  <c r="HX20" i="35"/>
  <c r="ADF20" i="35"/>
  <c r="IB20" i="35"/>
  <c r="ADJ20" i="35"/>
  <c r="IF20" i="35"/>
  <c r="ADN20" i="35"/>
  <c r="IJ20" i="35"/>
  <c r="ADR20" i="35"/>
  <c r="IN20" i="35"/>
  <c r="ADB21" i="35"/>
  <c r="HX21" i="35"/>
  <c r="ADF21" i="35"/>
  <c r="IB21" i="35"/>
  <c r="ADJ21" i="35"/>
  <c r="IF21" i="35"/>
  <c r="ADN21" i="35"/>
  <c r="IJ21" i="35"/>
  <c r="ADR21" i="35"/>
  <c r="IN21" i="35"/>
  <c r="ADB22" i="35"/>
  <c r="HX22" i="35"/>
  <c r="ADF22" i="35"/>
  <c r="IB22" i="35"/>
  <c r="ADJ22" i="35"/>
  <c r="IF22" i="35"/>
  <c r="ADN22" i="35"/>
  <c r="IJ22" i="35"/>
  <c r="ADR22" i="35"/>
  <c r="IN22" i="35"/>
  <c r="ADB23" i="35"/>
  <c r="HX23" i="35"/>
  <c r="ADF23" i="35"/>
  <c r="IB23" i="35"/>
  <c r="ADJ23" i="35"/>
  <c r="IF23" i="35"/>
  <c r="ADN23" i="35"/>
  <c r="IJ23" i="35"/>
  <c r="ADR23" i="35"/>
  <c r="IN23" i="35"/>
  <c r="ADB24" i="35"/>
  <c r="HX24" i="35"/>
  <c r="ADF24" i="35"/>
  <c r="IB24" i="35"/>
  <c r="ADJ24" i="35"/>
  <c r="IF24" i="35"/>
  <c r="ADN24" i="35"/>
  <c r="IJ24" i="35"/>
  <c r="ADR24" i="35"/>
  <c r="IN24" i="35"/>
  <c r="ADB25" i="35"/>
  <c r="HX25" i="35"/>
  <c r="ADF25" i="35"/>
  <c r="IB25" i="35"/>
  <c r="ADJ25" i="35"/>
  <c r="IF25" i="35"/>
  <c r="ADN25" i="35"/>
  <c r="IJ25" i="35"/>
  <c r="ADR25" i="35"/>
  <c r="IN25" i="35"/>
  <c r="ADB26" i="35"/>
  <c r="HX26" i="35"/>
  <c r="ADF26" i="35"/>
  <c r="IB26" i="35"/>
  <c r="ADJ26" i="35"/>
  <c r="IF26" i="35"/>
  <c r="ADN26" i="35"/>
  <c r="IJ26" i="35"/>
  <c r="ADR26" i="35"/>
  <c r="IN26" i="35"/>
  <c r="ADB27" i="35"/>
  <c r="HX27" i="35"/>
  <c r="ADF27" i="35"/>
  <c r="IB27" i="35"/>
  <c r="ADJ27" i="35"/>
  <c r="IF27" i="35"/>
  <c r="ADN27" i="35"/>
  <c r="IJ27" i="35"/>
  <c r="ADR27" i="35"/>
  <c r="IN27" i="35"/>
  <c r="ADB28" i="35"/>
  <c r="HX28" i="35"/>
  <c r="ADF28" i="35"/>
  <c r="IB28" i="35"/>
  <c r="ADJ28" i="35"/>
  <c r="IF28" i="35"/>
  <c r="ADN28" i="35"/>
  <c r="IJ28" i="35"/>
  <c r="ADR28" i="35"/>
  <c r="IN28" i="35"/>
  <c r="ADB29" i="35"/>
  <c r="ADF29" i="35"/>
  <c r="IB29" i="35"/>
  <c r="ADJ29" i="35"/>
  <c r="IF29" i="35"/>
  <c r="ADN29" i="35"/>
  <c r="IJ29" i="35"/>
  <c r="ADR29" i="35"/>
  <c r="IN29" i="35"/>
  <c r="ADB30" i="35"/>
  <c r="HX30" i="35"/>
  <c r="ADF30" i="35"/>
  <c r="IB30" i="35"/>
  <c r="ADJ30" i="35"/>
  <c r="IF30" i="35"/>
  <c r="ADN30" i="35"/>
  <c r="IJ30" i="35"/>
  <c r="ADR30" i="35"/>
  <c r="IN30" i="35"/>
  <c r="ADB31" i="35"/>
  <c r="HX31" i="35"/>
  <c r="ADF31" i="35"/>
  <c r="IB31" i="35"/>
  <c r="ADJ31" i="35"/>
  <c r="IF31" i="35"/>
  <c r="ADN31" i="35"/>
  <c r="IJ31" i="35"/>
  <c r="ADR31" i="35"/>
  <c r="IN31" i="35"/>
  <c r="ADB32" i="35"/>
  <c r="HX32" i="35"/>
  <c r="ADF32" i="35"/>
  <c r="IB32" i="35"/>
  <c r="ADJ32" i="35"/>
  <c r="IF32" i="35"/>
  <c r="ADN32" i="35"/>
  <c r="IJ32" i="35"/>
  <c r="ADR32" i="35"/>
  <c r="IN32" i="35"/>
  <c r="ADB33" i="35"/>
  <c r="HX33" i="35"/>
  <c r="ADF33" i="35"/>
  <c r="IB33" i="35"/>
  <c r="ADJ33" i="35"/>
  <c r="IF33" i="35"/>
  <c r="ADN33" i="35"/>
  <c r="IJ33" i="35"/>
  <c r="ADR33" i="35"/>
  <c r="IN33" i="35"/>
  <c r="ADB34" i="35"/>
  <c r="HX34" i="35"/>
  <c r="ADF34" i="35"/>
  <c r="IB34" i="35"/>
  <c r="ADJ34" i="35"/>
  <c r="IF34" i="35"/>
  <c r="ADN34" i="35"/>
  <c r="IJ34" i="35"/>
  <c r="ADR34" i="35"/>
  <c r="IN34" i="35"/>
  <c r="ADB35" i="35"/>
  <c r="HX35" i="35"/>
  <c r="ADF35" i="35"/>
  <c r="IB35" i="35"/>
  <c r="ADJ35" i="35"/>
  <c r="IF35" i="35"/>
  <c r="ADN35" i="35"/>
  <c r="IJ35" i="35"/>
  <c r="ADR35" i="35"/>
  <c r="IN35" i="35"/>
  <c r="ADB36" i="35"/>
  <c r="HX36" i="35"/>
  <c r="ADF36" i="35"/>
  <c r="IB36" i="35"/>
  <c r="ADJ36" i="35"/>
  <c r="IF36" i="35"/>
  <c r="ADN36" i="35"/>
  <c r="IJ36" i="35"/>
  <c r="ADR36" i="35"/>
  <c r="IN36" i="35"/>
  <c r="ADB37" i="35"/>
  <c r="HX37" i="35"/>
  <c r="ADF37" i="35"/>
  <c r="IB37" i="35"/>
  <c r="ADJ37" i="35"/>
  <c r="IF37" i="35"/>
  <c r="ADN37" i="35"/>
  <c r="IJ37" i="35"/>
  <c r="ADR37" i="35"/>
  <c r="IN37" i="35"/>
  <c r="ADB38" i="35"/>
  <c r="HX38" i="35"/>
  <c r="ADF38" i="35"/>
  <c r="IB38" i="35"/>
  <c r="ADJ38" i="35"/>
  <c r="IF38" i="35"/>
  <c r="ADN38" i="35"/>
  <c r="IJ38" i="35"/>
  <c r="ADR38" i="35"/>
  <c r="IN38" i="35"/>
  <c r="ADB39" i="35"/>
  <c r="HX39" i="35"/>
  <c r="ADF39" i="35"/>
  <c r="IB39" i="35"/>
  <c r="ADJ39" i="35"/>
  <c r="IF39" i="35"/>
  <c r="ADN39" i="35"/>
  <c r="IJ39" i="35"/>
  <c r="ADR39" i="35"/>
  <c r="IN39" i="35"/>
  <c r="ADB40" i="35"/>
  <c r="HX40" i="35"/>
  <c r="ADF40" i="35"/>
  <c r="IB40" i="35"/>
  <c r="ADJ40" i="35"/>
  <c r="IF40" i="35"/>
  <c r="ADN40" i="35"/>
  <c r="IJ40" i="35"/>
  <c r="ADR40" i="35"/>
  <c r="IN40" i="35"/>
  <c r="ADB41" i="35"/>
  <c r="HX41" i="35"/>
  <c r="ADF41" i="35"/>
  <c r="IB41" i="35"/>
  <c r="ADJ41" i="35"/>
  <c r="IF41" i="35"/>
  <c r="ADN41" i="35"/>
  <c r="IJ41" i="35"/>
  <c r="ADR41" i="35"/>
  <c r="IN41" i="35"/>
  <c r="ADB42" i="35"/>
  <c r="HX42" i="35"/>
  <c r="ADF42" i="35"/>
  <c r="IB42" i="35"/>
  <c r="ADJ42" i="35"/>
  <c r="IF42" i="35"/>
  <c r="ADN42" i="35"/>
  <c r="IJ42" i="35"/>
  <c r="ADR42" i="35"/>
  <c r="IN42" i="35"/>
  <c r="ADB43" i="35"/>
  <c r="HX43" i="35"/>
  <c r="ADF43" i="35"/>
  <c r="IB43" i="35"/>
  <c r="ADJ43" i="35"/>
  <c r="IF43" i="35"/>
  <c r="ADN43" i="35"/>
  <c r="IJ43" i="35"/>
  <c r="ADR43" i="35"/>
  <c r="IN43" i="35"/>
  <c r="ADB44" i="35"/>
  <c r="HX44" i="35"/>
  <c r="ADF44" i="35"/>
  <c r="IB44" i="35"/>
  <c r="ADJ44" i="35"/>
  <c r="IF44" i="35"/>
  <c r="ADN44" i="35"/>
  <c r="IJ44" i="35"/>
  <c r="ADR44" i="35"/>
  <c r="IN44" i="35"/>
  <c r="ADB45" i="35"/>
  <c r="HX45" i="35"/>
  <c r="ADF45" i="35"/>
  <c r="IB45" i="35"/>
  <c r="ADJ45" i="35"/>
  <c r="IF45" i="35"/>
  <c r="ADN45" i="35"/>
  <c r="IJ45" i="35"/>
  <c r="ADR45" i="35"/>
  <c r="IN45" i="35"/>
  <c r="ADB46" i="35"/>
  <c r="HX46" i="35"/>
  <c r="ADF46" i="35"/>
  <c r="IB46" i="35"/>
  <c r="ADJ46" i="35"/>
  <c r="IF46" i="35"/>
  <c r="ADN46" i="35"/>
  <c r="IJ46" i="35"/>
  <c r="ADR46" i="35"/>
  <c r="IN46" i="35"/>
  <c r="ADB47" i="35"/>
  <c r="HX47" i="35"/>
  <c r="ADF47" i="35"/>
  <c r="IB47" i="35"/>
  <c r="ADJ47" i="35"/>
  <c r="IF47" i="35"/>
  <c r="ADN47" i="35"/>
  <c r="IJ47" i="35"/>
  <c r="ADR47" i="35"/>
  <c r="IN47" i="35"/>
  <c r="ADB48" i="35"/>
  <c r="HX48" i="35"/>
  <c r="ADF48" i="35"/>
  <c r="IB48" i="35"/>
  <c r="ADJ48" i="35"/>
  <c r="IF48" i="35"/>
  <c r="ADN48" i="35"/>
  <c r="IJ48" i="35"/>
  <c r="ADR48" i="35"/>
  <c r="IN48" i="35"/>
  <c r="ADB49" i="35"/>
  <c r="HX49" i="35"/>
  <c r="ADF49" i="35"/>
  <c r="IB49" i="35"/>
  <c r="ADJ49" i="35"/>
  <c r="IF49" i="35"/>
  <c r="ADN49" i="35"/>
  <c r="IJ49" i="35"/>
  <c r="ADR49" i="35"/>
  <c r="IN49" i="35"/>
  <c r="ADB50" i="35"/>
  <c r="HX50" i="35"/>
  <c r="ADF50" i="35"/>
  <c r="IB50" i="35"/>
  <c r="ADJ50" i="35"/>
  <c r="IF50" i="35"/>
  <c r="ADN50" i="35"/>
  <c r="IJ50" i="35"/>
  <c r="ADR50" i="35"/>
  <c r="IN50" i="35"/>
  <c r="ADB51" i="35"/>
  <c r="HX51" i="35"/>
  <c r="ADF51" i="35"/>
  <c r="IB51" i="35"/>
  <c r="ADJ51" i="35"/>
  <c r="IF51" i="35"/>
  <c r="ADN51" i="35"/>
  <c r="IJ51" i="35"/>
  <c r="ADR51" i="35"/>
  <c r="IN51" i="35"/>
  <c r="ADB52" i="35"/>
  <c r="HX52" i="35"/>
  <c r="ADF52" i="35"/>
  <c r="IB52" i="35"/>
  <c r="ADJ52" i="35"/>
  <c r="IF52" i="35"/>
  <c r="ADN52" i="35"/>
  <c r="IJ52" i="35"/>
  <c r="ADR52" i="35"/>
  <c r="IN52" i="35"/>
  <c r="ADB53" i="35"/>
  <c r="HX53" i="35"/>
  <c r="ADF53" i="35"/>
  <c r="IB53" i="35"/>
  <c r="ADJ53" i="35"/>
  <c r="IF53" i="35"/>
  <c r="ADN53" i="35"/>
  <c r="IJ53" i="35"/>
  <c r="ADR53" i="35"/>
  <c r="IN53" i="35"/>
  <c r="ADB54" i="35"/>
  <c r="HX54" i="35"/>
  <c r="ADF54" i="35"/>
  <c r="IB54" i="35"/>
  <c r="ADJ54" i="35"/>
  <c r="IF54" i="35"/>
  <c r="ADN54" i="35"/>
  <c r="IJ54" i="35"/>
  <c r="ADR54" i="35"/>
  <c r="IN54" i="35"/>
  <c r="ADB55" i="35"/>
  <c r="HX55" i="35"/>
  <c r="ADF55" i="35"/>
  <c r="IB55" i="35"/>
  <c r="ADJ55" i="35"/>
  <c r="IF55" i="35"/>
  <c r="ADN55" i="35"/>
  <c r="IJ55" i="35"/>
  <c r="ADR55" i="35"/>
  <c r="IN55" i="35"/>
  <c r="ADB56" i="35"/>
  <c r="HX56" i="35"/>
  <c r="ADF56" i="35"/>
  <c r="IB56" i="35"/>
  <c r="ADJ56" i="35"/>
  <c r="IF56" i="35"/>
  <c r="ADN56" i="35"/>
  <c r="IJ56" i="35"/>
  <c r="ADR56" i="35"/>
  <c r="IN56" i="35"/>
  <c r="ADB57" i="35"/>
  <c r="HX57" i="35"/>
  <c r="ADF57" i="35"/>
  <c r="IB57" i="35"/>
  <c r="ADJ57" i="35"/>
  <c r="IF57" i="35"/>
  <c r="ADN57" i="35"/>
  <c r="IJ57" i="35"/>
  <c r="ADR57" i="35"/>
  <c r="IN57" i="35"/>
  <c r="ADB58" i="35"/>
  <c r="HX58" i="35"/>
  <c r="ADF58" i="35"/>
  <c r="IB58" i="35"/>
  <c r="ADJ58" i="35"/>
  <c r="IF58" i="35"/>
  <c r="ADN58" i="35"/>
  <c r="IJ58" i="35"/>
  <c r="ADR58" i="35"/>
  <c r="IN58" i="35"/>
  <c r="ADB59" i="35"/>
  <c r="HX59" i="35"/>
  <c r="ADF59" i="35"/>
  <c r="IB59" i="35"/>
  <c r="ADJ59" i="35"/>
  <c r="IF59" i="35"/>
  <c r="ADN59" i="35"/>
  <c r="IJ59" i="35"/>
  <c r="ADR59" i="35"/>
  <c r="IN59" i="35"/>
  <c r="HX60" i="35"/>
  <c r="IB60" i="35"/>
  <c r="IF60" i="35"/>
  <c r="IJ60" i="35"/>
  <c r="IN60" i="35"/>
  <c r="HX61" i="35"/>
  <c r="IB61" i="35"/>
  <c r="IF61" i="35"/>
  <c r="IJ61" i="35"/>
  <c r="IN61" i="35"/>
  <c r="HX62" i="35"/>
  <c r="IB62" i="35"/>
  <c r="IF62" i="35"/>
  <c r="IJ62" i="35"/>
  <c r="IN62" i="35"/>
  <c r="HX63" i="35"/>
  <c r="IB63" i="35"/>
  <c r="IF63" i="35"/>
  <c r="IJ63" i="35"/>
  <c r="IN63" i="35"/>
  <c r="HX64" i="35"/>
  <c r="IB64" i="35"/>
  <c r="IF64" i="35"/>
  <c r="IJ64" i="35"/>
  <c r="IN64" i="35"/>
  <c r="HX65" i="35"/>
  <c r="IB65" i="35"/>
  <c r="IF65" i="35"/>
  <c r="IJ65" i="35"/>
  <c r="IN65" i="35"/>
  <c r="HX66" i="35"/>
  <c r="IB66" i="35"/>
  <c r="IF66" i="35"/>
  <c r="IJ66" i="35"/>
  <c r="IN66" i="35"/>
  <c r="HX67" i="35"/>
  <c r="IB67" i="35"/>
  <c r="IF67" i="35"/>
  <c r="IJ67" i="35"/>
  <c r="IN67" i="35"/>
  <c r="ADZ5" i="35"/>
  <c r="ADV5" i="35"/>
  <c r="ADR5" i="35"/>
  <c r="ADN5" i="35"/>
  <c r="ADJ5" i="35"/>
  <c r="ADF5" i="35"/>
  <c r="ADB5" i="35"/>
  <c r="ACZ6" i="35"/>
  <c r="HV6" i="35"/>
  <c r="ACZ7" i="35"/>
  <c r="HV7" i="35"/>
  <c r="ACZ8" i="35"/>
  <c r="HV8" i="35"/>
  <c r="ACZ9" i="35"/>
  <c r="HV9" i="35"/>
  <c r="ACZ10" i="35"/>
  <c r="HV10" i="35"/>
  <c r="ACZ11" i="35"/>
  <c r="HV11" i="35"/>
  <c r="ACZ12" i="35"/>
  <c r="HV12" i="35"/>
  <c r="ACZ13" i="35"/>
  <c r="HV13" i="35"/>
  <c r="ACZ14" i="35"/>
  <c r="HV14" i="35"/>
  <c r="ACZ15" i="35"/>
  <c r="HV15" i="35"/>
  <c r="ACZ16" i="35"/>
  <c r="ACZ17" i="35"/>
  <c r="HV17" i="35"/>
  <c r="ACZ18" i="35"/>
  <c r="HV18" i="35"/>
  <c r="ACZ19" i="35"/>
  <c r="HV19" i="35"/>
  <c r="ACZ20" i="35"/>
  <c r="HV20" i="35"/>
  <c r="ACZ21" i="35"/>
  <c r="HV21" i="35"/>
  <c r="ACZ22" i="35"/>
  <c r="HV22" i="35"/>
  <c r="ACZ23" i="35"/>
  <c r="HV23" i="35"/>
  <c r="ACZ24" i="35"/>
  <c r="HV24" i="35"/>
  <c r="ACZ25" i="35"/>
  <c r="HV25" i="35"/>
  <c r="ACZ26" i="35"/>
  <c r="HV26" i="35"/>
  <c r="ACZ27" i="35"/>
  <c r="HV27" i="35"/>
  <c r="ACZ28" i="35"/>
  <c r="HV28" i="35"/>
  <c r="ACZ29" i="35"/>
  <c r="HV29" i="35"/>
  <c r="ACZ30" i="35"/>
  <c r="HV30" i="35"/>
  <c r="ACZ31" i="35"/>
  <c r="HV31" i="35"/>
  <c r="ACZ32" i="35"/>
  <c r="HV32" i="35"/>
  <c r="ACZ33" i="35"/>
  <c r="HV33" i="35"/>
  <c r="ACZ34" i="35"/>
  <c r="HV34" i="35"/>
  <c r="ACZ35" i="35"/>
  <c r="HV35" i="35"/>
  <c r="ACZ36" i="35"/>
  <c r="HV36" i="35"/>
  <c r="ACZ37" i="35"/>
  <c r="HV37" i="35"/>
  <c r="ACZ38" i="35"/>
  <c r="HV38" i="35"/>
  <c r="ACZ39" i="35"/>
  <c r="HV39" i="35"/>
  <c r="ACZ40" i="35"/>
  <c r="HV40" i="35"/>
  <c r="ACZ41" i="35"/>
  <c r="HV41" i="35"/>
  <c r="ACZ42" i="35"/>
  <c r="HV42" i="35"/>
  <c r="ACZ43" i="35"/>
  <c r="HV43" i="35"/>
  <c r="ACZ44" i="35"/>
  <c r="HV44" i="35"/>
  <c r="ACZ45" i="35"/>
  <c r="HV45" i="35"/>
  <c r="ACZ46" i="35"/>
  <c r="HV46" i="35"/>
  <c r="ACZ47" i="35"/>
  <c r="HV47" i="35"/>
  <c r="ACZ48" i="35"/>
  <c r="HV48" i="35"/>
  <c r="ACZ49" i="35"/>
  <c r="HV49" i="35"/>
  <c r="ACZ50" i="35"/>
  <c r="HV50" i="35"/>
  <c r="ACZ51" i="35"/>
  <c r="HV51" i="35"/>
  <c r="ACZ52" i="35"/>
  <c r="HV52" i="35"/>
  <c r="ACZ53" i="35"/>
  <c r="HV53" i="35"/>
  <c r="ACZ54" i="35"/>
  <c r="HV54" i="35"/>
  <c r="ACZ55" i="35"/>
  <c r="HV55" i="35"/>
  <c r="ACZ56" i="35"/>
  <c r="HV56" i="35"/>
  <c r="ACZ57" i="35"/>
  <c r="HV57" i="35"/>
  <c r="ACZ58" i="35"/>
  <c r="HV58" i="35"/>
  <c r="ACZ59" i="35"/>
  <c r="HV59" i="35"/>
  <c r="HV60" i="35"/>
  <c r="HV61" i="35"/>
  <c r="HV62" i="35"/>
  <c r="HV63" i="35"/>
  <c r="HV64" i="35"/>
  <c r="HV65" i="35"/>
  <c r="HV66" i="35"/>
  <c r="HV67" i="35"/>
  <c r="ACD6" i="35"/>
  <c r="GZ6" i="35"/>
  <c r="ACH6" i="35"/>
  <c r="HD6" i="35"/>
  <c r="ACL6" i="35"/>
  <c r="HH6" i="35"/>
  <c r="ACP6" i="35"/>
  <c r="HL6" i="35"/>
  <c r="ACT6" i="35"/>
  <c r="ACB7" i="35"/>
  <c r="GX7" i="35"/>
  <c r="ACF7" i="35"/>
  <c r="HB7" i="35"/>
  <c r="ACJ7" i="35"/>
  <c r="HF7" i="35"/>
  <c r="ACN7" i="35"/>
  <c r="HJ7" i="35"/>
  <c r="ACR7" i="35"/>
  <c r="ACV7" i="35"/>
  <c r="HR7" i="35"/>
  <c r="ACD8" i="35"/>
  <c r="GZ8" i="35"/>
  <c r="ACH8" i="35"/>
  <c r="HD8" i="35"/>
  <c r="ACL8" i="35"/>
  <c r="HH8" i="35"/>
  <c r="ACP8" i="35"/>
  <c r="HL8" i="35"/>
  <c r="ACT8" i="35"/>
  <c r="HP8" i="35"/>
  <c r="ACB9" i="35"/>
  <c r="GX9" i="35"/>
  <c r="ACF9" i="35"/>
  <c r="HB9" i="35"/>
  <c r="ACJ9" i="35"/>
  <c r="HF9" i="35"/>
  <c r="ACN9" i="35"/>
  <c r="HJ9" i="35"/>
  <c r="ACR9" i="35"/>
  <c r="HN9" i="35"/>
  <c r="ACV9" i="35"/>
  <c r="HR9" i="35"/>
  <c r="ACD10" i="35"/>
  <c r="GZ10" i="35"/>
  <c r="ACH10" i="35"/>
  <c r="HD10" i="35"/>
  <c r="ACL10" i="35"/>
  <c r="HH10" i="35"/>
  <c r="ACP10" i="35"/>
  <c r="HL10" i="35"/>
  <c r="ACT10" i="35"/>
  <c r="HP10" i="35"/>
  <c r="ACB11" i="35"/>
  <c r="GX11" i="35"/>
  <c r="ACF11" i="35"/>
  <c r="HB11" i="35"/>
  <c r="ACJ11" i="35"/>
  <c r="HF11" i="35"/>
  <c r="ACN11" i="35"/>
  <c r="HJ11" i="35"/>
  <c r="ACR11" i="35"/>
  <c r="HN11" i="35"/>
  <c r="ACV11" i="35"/>
  <c r="HR11" i="35"/>
  <c r="ACD12" i="35"/>
  <c r="GZ12" i="35"/>
  <c r="ACH12" i="35"/>
  <c r="HD12" i="35"/>
  <c r="ACL12" i="35"/>
  <c r="HH12" i="35"/>
  <c r="ACP12" i="35"/>
  <c r="HL12" i="35"/>
  <c r="ACT12" i="35"/>
  <c r="HP12" i="35"/>
  <c r="ACB13" i="35"/>
  <c r="GX13" i="35"/>
  <c r="ACF13" i="35"/>
  <c r="HB13" i="35"/>
  <c r="ACJ13" i="35"/>
  <c r="HF13" i="35"/>
  <c r="ACN13" i="35"/>
  <c r="ACR13" i="35"/>
  <c r="HN13" i="35"/>
  <c r="ACV13" i="35"/>
  <c r="HR13" i="35"/>
  <c r="ACD14" i="35"/>
  <c r="GZ14" i="35"/>
  <c r="ACH14" i="35"/>
  <c r="HD14" i="35"/>
  <c r="ACL14" i="35"/>
  <c r="HH14" i="35"/>
  <c r="ACP14" i="35"/>
  <c r="HL14" i="35"/>
  <c r="ACT14" i="35"/>
  <c r="HP14" i="35"/>
  <c r="ACB15" i="35"/>
  <c r="GX15" i="35"/>
  <c r="ACF15" i="35"/>
  <c r="HB15" i="35"/>
  <c r="ACJ15" i="35"/>
  <c r="HF15" i="35"/>
  <c r="HF5" i="35"/>
  <c r="ACJ17" i="35"/>
  <c r="HF17" i="35"/>
  <c r="ACJ19" i="35"/>
  <c r="HF19" i="35"/>
  <c r="ACJ21" i="35"/>
  <c r="HF21" i="35"/>
  <c r="ACJ23" i="35"/>
  <c r="HF23" i="35"/>
  <c r="ACJ25" i="35"/>
  <c r="HF25" i="35"/>
  <c r="ACJ27" i="35"/>
  <c r="HF27" i="35"/>
  <c r="ACJ29" i="35"/>
  <c r="HF29" i="35"/>
  <c r="ACJ31" i="35"/>
  <c r="HF31" i="35"/>
  <c r="ACJ33" i="35"/>
  <c r="HF33" i="35"/>
  <c r="ACJ35" i="35"/>
  <c r="HF35" i="35"/>
  <c r="ACJ37" i="35"/>
  <c r="HF37" i="35"/>
  <c r="ACJ39" i="35"/>
  <c r="HF39" i="35"/>
  <c r="ACJ41" i="35"/>
  <c r="HF41" i="35"/>
  <c r="ACJ43" i="35"/>
  <c r="HF43" i="35"/>
  <c r="ACJ45" i="35"/>
  <c r="HF45" i="35"/>
  <c r="ACJ47" i="35"/>
  <c r="HF47" i="35"/>
  <c r="ACJ49" i="35"/>
  <c r="HF49" i="35"/>
  <c r="ACJ51" i="35"/>
  <c r="HF51" i="35"/>
  <c r="ACJ53" i="35"/>
  <c r="HF53" i="35"/>
  <c r="ACJ55" i="35"/>
  <c r="HF55" i="35"/>
  <c r="ACJ57" i="35"/>
  <c r="HF57" i="35"/>
  <c r="ACJ59" i="35"/>
  <c r="HF59" i="35"/>
  <c r="HF77" i="35"/>
  <c r="HF78" i="35"/>
  <c r="ACN15" i="35"/>
  <c r="HJ15" i="35"/>
  <c r="ACR15" i="35"/>
  <c r="HN15" i="35"/>
  <c r="ACV15" i="35"/>
  <c r="HR15" i="35"/>
  <c r="ACD16" i="35"/>
  <c r="GZ16" i="35"/>
  <c r="ACH16" i="35"/>
  <c r="HD16" i="35"/>
  <c r="ACL16" i="35"/>
  <c r="HH16" i="35"/>
  <c r="ACP16" i="35"/>
  <c r="HL16" i="35"/>
  <c r="ACT16" i="35"/>
  <c r="HP16" i="35"/>
  <c r="ACB17" i="35"/>
  <c r="GX17" i="35"/>
  <c r="ACF17" i="35"/>
  <c r="HB17" i="35"/>
  <c r="ACN17" i="35"/>
  <c r="HJ17" i="35"/>
  <c r="ACR17" i="35"/>
  <c r="HN17" i="35"/>
  <c r="ACV17" i="35"/>
  <c r="HR17" i="35"/>
  <c r="ACD18" i="35"/>
  <c r="GZ18" i="35"/>
  <c r="ACH18" i="35"/>
  <c r="HD18" i="35"/>
  <c r="ACL18" i="35"/>
  <c r="HH18" i="35"/>
  <c r="ACP18" i="35"/>
  <c r="HL18" i="35"/>
  <c r="ACT18" i="35"/>
  <c r="HP18" i="35"/>
  <c r="ACB19" i="35"/>
  <c r="GX19" i="35"/>
  <c r="ACF19" i="35"/>
  <c r="HB19" i="35"/>
  <c r="ACN19" i="35"/>
  <c r="HJ19" i="35"/>
  <c r="ACR19" i="35"/>
  <c r="HN19" i="35"/>
  <c r="ACV19" i="35"/>
  <c r="HR19" i="35"/>
  <c r="ACD20" i="35"/>
  <c r="GZ20" i="35"/>
  <c r="ACH20" i="35"/>
  <c r="HD20" i="35"/>
  <c r="ACL20" i="35"/>
  <c r="HH20" i="35"/>
  <c r="ACP20" i="35"/>
  <c r="HL20" i="35"/>
  <c r="ACT20" i="35"/>
  <c r="HP20" i="35"/>
  <c r="ACB21" i="35"/>
  <c r="GX21" i="35"/>
  <c r="ACF21" i="35"/>
  <c r="HB21" i="35"/>
  <c r="HB5" i="35"/>
  <c r="ACF23" i="35"/>
  <c r="HB23" i="35"/>
  <c r="ACF25" i="35"/>
  <c r="HB25" i="35"/>
  <c r="ACF27" i="35"/>
  <c r="HB27" i="35"/>
  <c r="ACF29" i="35"/>
  <c r="HB29" i="35"/>
  <c r="ACF31" i="35"/>
  <c r="HB31" i="35"/>
  <c r="ACF33" i="35"/>
  <c r="HB33" i="35"/>
  <c r="ACF35" i="35"/>
  <c r="HB35" i="35"/>
  <c r="ACF37" i="35"/>
  <c r="HB37" i="35"/>
  <c r="ACF39" i="35"/>
  <c r="HB39" i="35"/>
  <c r="ACF41" i="35"/>
  <c r="HB41" i="35"/>
  <c r="ACF43" i="35"/>
  <c r="HB43" i="35"/>
  <c r="ACF45" i="35"/>
  <c r="HB45" i="35"/>
  <c r="ACF47" i="35"/>
  <c r="HB47" i="35"/>
  <c r="ACF49" i="35"/>
  <c r="HB49" i="35"/>
  <c r="ACF51" i="35"/>
  <c r="HB51" i="35"/>
  <c r="ACF53" i="35"/>
  <c r="HB53" i="35"/>
  <c r="ACF55" i="35"/>
  <c r="HB55" i="35"/>
  <c r="ACF57" i="35"/>
  <c r="HB57" i="35"/>
  <c r="ACF59" i="35"/>
  <c r="HB59" i="35"/>
  <c r="HB77" i="35"/>
  <c r="ACN21" i="35"/>
  <c r="HJ21" i="35"/>
  <c r="ACR21" i="35"/>
  <c r="HN21" i="35"/>
  <c r="ACV21" i="35"/>
  <c r="HR21" i="35"/>
  <c r="ACD22" i="35"/>
  <c r="GZ22" i="35"/>
  <c r="ACH22" i="35"/>
  <c r="HD22" i="35"/>
  <c r="ACL22" i="35"/>
  <c r="HH22" i="35"/>
  <c r="ACP22" i="35"/>
  <c r="HL22" i="35"/>
  <c r="ACT22" i="35"/>
  <c r="HP22" i="35"/>
  <c r="ACB23" i="35"/>
  <c r="GX23" i="35"/>
  <c r="ACN23" i="35"/>
  <c r="HJ23" i="35"/>
  <c r="ACR23" i="35"/>
  <c r="HN23" i="35"/>
  <c r="ACV23" i="35"/>
  <c r="HR23" i="35"/>
  <c r="ACD24" i="35"/>
  <c r="GZ24" i="35"/>
  <c r="ACD5" i="35"/>
  <c r="GZ5" i="35"/>
  <c r="ACD26" i="35"/>
  <c r="GZ26" i="35"/>
  <c r="ACD28" i="35"/>
  <c r="GZ28" i="35"/>
  <c r="ACD30" i="35"/>
  <c r="GZ30" i="35"/>
  <c r="ACD32" i="35"/>
  <c r="GZ32" i="35"/>
  <c r="ACD34" i="35"/>
  <c r="GZ34" i="35"/>
  <c r="ACD36" i="35"/>
  <c r="GZ36" i="35"/>
  <c r="ACD38" i="35"/>
  <c r="GZ38" i="35"/>
  <c r="ACD40" i="35"/>
  <c r="GZ40" i="35"/>
  <c r="ACD42" i="35"/>
  <c r="GZ42" i="35"/>
  <c r="ACD44" i="35"/>
  <c r="GZ44" i="35"/>
  <c r="ACD46" i="35"/>
  <c r="GZ46" i="35"/>
  <c r="ACD48" i="35"/>
  <c r="GZ48" i="35"/>
  <c r="ACD50" i="35"/>
  <c r="GZ50" i="35"/>
  <c r="ACD52" i="35"/>
  <c r="GZ52" i="35"/>
  <c r="ACD54" i="35"/>
  <c r="GZ54" i="35"/>
  <c r="ACD56" i="35"/>
  <c r="GZ56" i="35"/>
  <c r="ACD58" i="35"/>
  <c r="GZ58" i="35"/>
  <c r="GZ77" i="35"/>
  <c r="ACH24" i="35"/>
  <c r="HD24" i="35"/>
  <c r="ACL24" i="35"/>
  <c r="HH24" i="35"/>
  <c r="ACP24" i="35"/>
  <c r="HL24" i="35"/>
  <c r="ACT24" i="35"/>
  <c r="HP24" i="35"/>
  <c r="ACB25" i="35"/>
  <c r="GX25" i="35"/>
  <c r="ACN25" i="35"/>
  <c r="HJ25" i="35"/>
  <c r="ACR25" i="35"/>
  <c r="HN25" i="35"/>
  <c r="ACV25" i="35"/>
  <c r="HR25" i="35"/>
  <c r="ACH26" i="35"/>
  <c r="HD26" i="35"/>
  <c r="ACL26" i="35"/>
  <c r="HH26" i="35"/>
  <c r="ACP26" i="35"/>
  <c r="HL26" i="35"/>
  <c r="ACT26" i="35"/>
  <c r="HP26" i="35"/>
  <c r="ACB27" i="35"/>
  <c r="GX27" i="35"/>
  <c r="ACN27" i="35"/>
  <c r="HJ27" i="35"/>
  <c r="ACR27" i="35"/>
  <c r="HN27" i="35"/>
  <c r="ACV27" i="35"/>
  <c r="HR27" i="35"/>
  <c r="ACH28" i="35"/>
  <c r="HD28" i="35"/>
  <c r="ACL28" i="35"/>
  <c r="HH28" i="35"/>
  <c r="ACP28" i="35"/>
  <c r="HL28" i="35"/>
  <c r="ACT28" i="35"/>
  <c r="HP28" i="35"/>
  <c r="ACB29" i="35"/>
  <c r="GX29" i="35"/>
  <c r="ACN29" i="35"/>
  <c r="HJ29" i="35"/>
  <c r="ACR29" i="35"/>
  <c r="HN29" i="35"/>
  <c r="ACV29" i="35"/>
  <c r="HR29" i="35"/>
  <c r="ACH30" i="35"/>
  <c r="HD30" i="35"/>
  <c r="ACL30" i="35"/>
  <c r="HH30" i="35"/>
  <c r="ACP30" i="35"/>
  <c r="HL30" i="35"/>
  <c r="ACT30" i="35"/>
  <c r="HP30" i="35"/>
  <c r="ACB31" i="35"/>
  <c r="GX31" i="35"/>
  <c r="ACN31" i="35"/>
  <c r="HJ31" i="35"/>
  <c r="ACR31" i="35"/>
  <c r="HN31" i="35"/>
  <c r="ACV31" i="35"/>
  <c r="HR31" i="35"/>
  <c r="ACH32" i="35"/>
  <c r="HD32" i="35"/>
  <c r="ACL32" i="35"/>
  <c r="HH32" i="35"/>
  <c r="ACP32" i="35"/>
  <c r="HL32" i="35"/>
  <c r="ACT32" i="35"/>
  <c r="HP32" i="35"/>
  <c r="ACB33" i="35"/>
  <c r="GX33" i="35"/>
  <c r="ACN33" i="35"/>
  <c r="HJ33" i="35"/>
  <c r="ACR33" i="35"/>
  <c r="HN33" i="35"/>
  <c r="ACV33" i="35"/>
  <c r="ACH34" i="35"/>
  <c r="HD34" i="35"/>
  <c r="ACL34" i="35"/>
  <c r="HH34" i="35"/>
  <c r="ACP34" i="35"/>
  <c r="HL34" i="35"/>
  <c r="ACT34" i="35"/>
  <c r="HP34" i="35"/>
  <c r="ACB35" i="35"/>
  <c r="GX35" i="35"/>
  <c r="ACN35" i="35"/>
  <c r="HJ35" i="35"/>
  <c r="ACR35" i="35"/>
  <c r="HN35" i="35"/>
  <c r="ACV35" i="35"/>
  <c r="HR35" i="35"/>
  <c r="ACH36" i="35"/>
  <c r="HD36" i="35"/>
  <c r="ACL36" i="35"/>
  <c r="HH36" i="35"/>
  <c r="ACP36" i="35"/>
  <c r="HL36" i="35"/>
  <c r="ACT36" i="35"/>
  <c r="HP36" i="35"/>
  <c r="ACB37" i="35"/>
  <c r="GX37" i="35"/>
  <c r="ACN37" i="35"/>
  <c r="HJ37" i="35"/>
  <c r="ACR37" i="35"/>
  <c r="HN37" i="35"/>
  <c r="ACV37" i="35"/>
  <c r="HR37" i="35"/>
  <c r="ACH38" i="35"/>
  <c r="HD38" i="35"/>
  <c r="ACL38" i="35"/>
  <c r="HH38" i="35"/>
  <c r="ACP38" i="35"/>
  <c r="HL38" i="35"/>
  <c r="ACT38" i="35"/>
  <c r="HP38" i="35"/>
  <c r="ACB39" i="35"/>
  <c r="GX39" i="35"/>
  <c r="ACN39" i="35"/>
  <c r="HJ39" i="35"/>
  <c r="ACR39" i="35"/>
  <c r="HN39" i="35"/>
  <c r="ACV39" i="35"/>
  <c r="HR39" i="35"/>
  <c r="ACH40" i="35"/>
  <c r="HD40" i="35"/>
  <c r="ACL40" i="35"/>
  <c r="HH40" i="35"/>
  <c r="ACP40" i="35"/>
  <c r="HL40" i="35"/>
  <c r="ACT40" i="35"/>
  <c r="HP40" i="35"/>
  <c r="ACB41" i="35"/>
  <c r="GX41" i="35"/>
  <c r="ACN41" i="35"/>
  <c r="HJ41" i="35"/>
  <c r="ACR41" i="35"/>
  <c r="HN41" i="35"/>
  <c r="ACV41" i="35"/>
  <c r="HR41" i="35"/>
  <c r="ACH42" i="35"/>
  <c r="HD42" i="35"/>
  <c r="ACL42" i="35"/>
  <c r="HH42" i="35"/>
  <c r="ACP42" i="35"/>
  <c r="HL42" i="35"/>
  <c r="ACT42" i="35"/>
  <c r="HP42" i="35"/>
  <c r="ACB43" i="35"/>
  <c r="GX43" i="35"/>
  <c r="ACN43" i="35"/>
  <c r="HJ43" i="35"/>
  <c r="ACR43" i="35"/>
  <c r="HN43" i="35"/>
  <c r="ACV43" i="35"/>
  <c r="HR43" i="35"/>
  <c r="ACH44" i="35"/>
  <c r="HD44" i="35"/>
  <c r="ACL44" i="35"/>
  <c r="HH44" i="35"/>
  <c r="ACP44" i="35"/>
  <c r="HL44" i="35"/>
  <c r="ACT44" i="35"/>
  <c r="HP44" i="35"/>
  <c r="ACB45" i="35"/>
  <c r="GX45" i="35"/>
  <c r="ACN45" i="35"/>
  <c r="HJ45" i="35"/>
  <c r="ACR45" i="35"/>
  <c r="HN45" i="35"/>
  <c r="ACV45" i="35"/>
  <c r="HR45" i="35"/>
  <c r="ACH46" i="35"/>
  <c r="HD46" i="35"/>
  <c r="ACL46" i="35"/>
  <c r="HH46" i="35"/>
  <c r="ACP46" i="35"/>
  <c r="HL46" i="35"/>
  <c r="ACT46" i="35"/>
  <c r="HP46" i="35"/>
  <c r="ACB47" i="35"/>
  <c r="GX47" i="35"/>
  <c r="ACN47" i="35"/>
  <c r="HJ47" i="35"/>
  <c r="ACR47" i="35"/>
  <c r="HN47" i="35"/>
  <c r="ACV47" i="35"/>
  <c r="HR47" i="35"/>
  <c r="ACH48" i="35"/>
  <c r="HD48" i="35"/>
  <c r="ACL48" i="35"/>
  <c r="HH48" i="35"/>
  <c r="ACP48" i="35"/>
  <c r="HL48" i="35"/>
  <c r="ACT48" i="35"/>
  <c r="HP48" i="35"/>
  <c r="ACB49" i="35"/>
  <c r="GX49" i="35"/>
  <c r="ACN49" i="35"/>
  <c r="HJ49" i="35"/>
  <c r="ACR49" i="35"/>
  <c r="HN49" i="35"/>
  <c r="ACV49" i="35"/>
  <c r="HR49" i="35"/>
  <c r="ACH50" i="35"/>
  <c r="HD50" i="35"/>
  <c r="ACL50" i="35"/>
  <c r="HH50" i="35"/>
  <c r="ACP50" i="35"/>
  <c r="HL50" i="35"/>
  <c r="ACT50" i="35"/>
  <c r="HP50" i="35"/>
  <c r="ACB51" i="35"/>
  <c r="GX51" i="35"/>
  <c r="ACN51" i="35"/>
  <c r="HJ51" i="35"/>
  <c r="ACR51" i="35"/>
  <c r="HN51" i="35"/>
  <c r="ACV51" i="35"/>
  <c r="HR51" i="35"/>
  <c r="ACH52" i="35"/>
  <c r="HD52" i="35"/>
  <c r="ACL52" i="35"/>
  <c r="HH52" i="35"/>
  <c r="ACP52" i="35"/>
  <c r="HL52" i="35"/>
  <c r="ACT52" i="35"/>
  <c r="HP52" i="35"/>
  <c r="ACB53" i="35"/>
  <c r="GX53" i="35"/>
  <c r="ACN53" i="35"/>
  <c r="HJ53" i="35"/>
  <c r="ACR53" i="35"/>
  <c r="HN53" i="35"/>
  <c r="ACV53" i="35"/>
  <c r="HR53" i="35"/>
  <c r="ACH54" i="35"/>
  <c r="HD54" i="35"/>
  <c r="ACL54" i="35"/>
  <c r="HH54" i="35"/>
  <c r="ACP54" i="35"/>
  <c r="HL54" i="35"/>
  <c r="ACT54" i="35"/>
  <c r="HP54" i="35"/>
  <c r="ACB55" i="35"/>
  <c r="GX55" i="35"/>
  <c r="ACN55" i="35"/>
  <c r="HJ55" i="35"/>
  <c r="ACR55" i="35"/>
  <c r="HN55" i="35"/>
  <c r="ACV55" i="35"/>
  <c r="HR55" i="35"/>
  <c r="ACH56" i="35"/>
  <c r="HD56" i="35"/>
  <c r="ACL56" i="35"/>
  <c r="HH56" i="35"/>
  <c r="ACP56" i="35"/>
  <c r="HL56" i="35"/>
  <c r="ACT56" i="35"/>
  <c r="HP56" i="35"/>
  <c r="ACB57" i="35"/>
  <c r="GX57" i="35"/>
  <c r="ACN57" i="35"/>
  <c r="HJ57" i="35"/>
  <c r="ACR57" i="35"/>
  <c r="HN57" i="35"/>
  <c r="ACV57" i="35"/>
  <c r="HR57" i="35"/>
  <c r="ACH58" i="35"/>
  <c r="HD58" i="35"/>
  <c r="ACL58" i="35"/>
  <c r="HH58" i="35"/>
  <c r="ACP58" i="35"/>
  <c r="HL58" i="35"/>
  <c r="ACT58" i="35"/>
  <c r="HP58" i="35"/>
  <c r="ACB59" i="35"/>
  <c r="GX59" i="35"/>
  <c r="ACN59" i="35"/>
  <c r="HJ59" i="35"/>
  <c r="ACR59" i="35"/>
  <c r="HN59" i="35"/>
  <c r="ACV59" i="35"/>
  <c r="HR59" i="35"/>
  <c r="GZ60" i="35"/>
  <c r="HD60" i="35"/>
  <c r="HH60" i="35"/>
  <c r="HL60" i="35"/>
  <c r="HP60" i="35"/>
  <c r="GX61" i="35"/>
  <c r="HB61" i="35"/>
  <c r="HF61" i="35"/>
  <c r="HJ61" i="35"/>
  <c r="HN61" i="35"/>
  <c r="HR61" i="35"/>
  <c r="GZ62" i="35"/>
  <c r="HD62" i="35"/>
  <c r="HH62" i="35"/>
  <c r="HL62" i="35"/>
  <c r="HP62" i="35"/>
  <c r="GX63" i="35"/>
  <c r="HB63" i="35"/>
  <c r="HF63" i="35"/>
  <c r="HJ63" i="35"/>
  <c r="HN63" i="35"/>
  <c r="HR63" i="35"/>
  <c r="GZ64" i="35"/>
  <c r="HD64" i="35"/>
  <c r="HH64" i="35"/>
  <c r="HL64" i="35"/>
  <c r="HP64" i="35"/>
  <c r="GX65" i="35"/>
  <c r="HB65" i="35"/>
  <c r="HF65" i="35"/>
  <c r="HJ65" i="35"/>
  <c r="HN65" i="35"/>
  <c r="HR65" i="35"/>
  <c r="GZ66" i="35"/>
  <c r="HD66" i="35"/>
  <c r="HH66" i="35"/>
  <c r="HL66" i="35"/>
  <c r="HP66" i="35"/>
  <c r="GX67" i="35"/>
  <c r="HB67" i="35"/>
  <c r="HF67" i="35"/>
  <c r="HJ67" i="35"/>
  <c r="HN67" i="35"/>
  <c r="HR67" i="35"/>
  <c r="ACX5" i="35"/>
  <c r="ACT5" i="35"/>
  <c r="ACP5" i="35"/>
  <c r="ACL5" i="35"/>
  <c r="ACH5" i="35"/>
  <c r="ABV6" i="35"/>
  <c r="GR6" i="35"/>
  <c r="ABZ6" i="35"/>
  <c r="GV6" i="35"/>
  <c r="ABX7" i="35"/>
  <c r="GT7" i="35"/>
  <c r="ABV8" i="35"/>
  <c r="GR8" i="35"/>
  <c r="ABZ8" i="35"/>
  <c r="GV8" i="35"/>
  <c r="ABX9" i="35"/>
  <c r="GT9" i="35"/>
  <c r="ABV10" i="35"/>
  <c r="GR10" i="35"/>
  <c r="ABZ10" i="35"/>
  <c r="GV10" i="35"/>
  <c r="ABX11" i="35"/>
  <c r="GT11" i="35"/>
  <c r="ABV12" i="35"/>
  <c r="GR12" i="35"/>
  <c r="ABZ12" i="35"/>
  <c r="GV12" i="35"/>
  <c r="ABX13" i="35"/>
  <c r="GT13" i="35"/>
  <c r="ABV14" i="35"/>
  <c r="GR14" i="35"/>
  <c r="ABZ14" i="35"/>
  <c r="GV14" i="35"/>
  <c r="ABX15" i="35"/>
  <c r="GT15" i="35"/>
  <c r="ABV16" i="35"/>
  <c r="GR16" i="35"/>
  <c r="ABZ16" i="35"/>
  <c r="GV16" i="35"/>
  <c r="ABX17" i="35"/>
  <c r="GT17" i="35"/>
  <c r="ABV18" i="35"/>
  <c r="GR18" i="35"/>
  <c r="ABZ18" i="35"/>
  <c r="GV18" i="35"/>
  <c r="ABX19" i="35"/>
  <c r="GT19" i="35"/>
  <c r="ABV20" i="35"/>
  <c r="GR20" i="35"/>
  <c r="ABZ20" i="35"/>
  <c r="GV20" i="35"/>
  <c r="ABX21" i="35"/>
  <c r="GT21" i="35"/>
  <c r="ABV22" i="35"/>
  <c r="GR22" i="35"/>
  <c r="ABZ22" i="35"/>
  <c r="GV22" i="35"/>
  <c r="ABX23" i="35"/>
  <c r="GT23" i="35"/>
  <c r="ABV24" i="35"/>
  <c r="GR24" i="35"/>
  <c r="ABZ24" i="35"/>
  <c r="GV24" i="35"/>
  <c r="ABX25" i="35"/>
  <c r="GT25" i="35"/>
  <c r="ABV26" i="35"/>
  <c r="GR26" i="35"/>
  <c r="ABZ26" i="35"/>
  <c r="GV26" i="35"/>
  <c r="ABX27" i="35"/>
  <c r="GT27" i="35"/>
  <c r="ABV28" i="35"/>
  <c r="GR28" i="35"/>
  <c r="ABZ28" i="35"/>
  <c r="GV28" i="35"/>
  <c r="ABX29" i="35"/>
  <c r="GT29" i="35"/>
  <c r="ABV30" i="35"/>
  <c r="GR30" i="35"/>
  <c r="ABZ30" i="35"/>
  <c r="GV30" i="35"/>
  <c r="ABX31" i="35"/>
  <c r="GT31" i="35"/>
  <c r="ABV32" i="35"/>
  <c r="GR32" i="35"/>
  <c r="ABZ32" i="35"/>
  <c r="GV32" i="35"/>
  <c r="ABX33" i="35"/>
  <c r="GT33" i="35"/>
  <c r="ABV34" i="35"/>
  <c r="GR34" i="35"/>
  <c r="ABZ34" i="35"/>
  <c r="GV34" i="35"/>
  <c r="ABX35" i="35"/>
  <c r="GT35" i="35"/>
  <c r="ABV36" i="35"/>
  <c r="GR36" i="35"/>
  <c r="ABZ36" i="35"/>
  <c r="GV36" i="35"/>
  <c r="ABX37" i="35"/>
  <c r="GT37" i="35"/>
  <c r="ABV38" i="35"/>
  <c r="GR38" i="35"/>
  <c r="ABZ38" i="35"/>
  <c r="GV38" i="35"/>
  <c r="ABX39" i="35"/>
  <c r="GT39" i="35"/>
  <c r="ABV40" i="35"/>
  <c r="GR40" i="35"/>
  <c r="ABZ40" i="35"/>
  <c r="GV40" i="35"/>
  <c r="ABX41" i="35"/>
  <c r="GT41" i="35"/>
  <c r="ABV42" i="35"/>
  <c r="GR42" i="35"/>
  <c r="ABZ42" i="35"/>
  <c r="GV42" i="35"/>
  <c r="ABX43" i="35"/>
  <c r="GT43" i="35"/>
  <c r="ABV44" i="35"/>
  <c r="GR44" i="35"/>
  <c r="ABZ44" i="35"/>
  <c r="GV44" i="35"/>
  <c r="ABX45" i="35"/>
  <c r="GT45" i="35"/>
  <c r="ABV46" i="35"/>
  <c r="GR46" i="35"/>
  <c r="ABZ46" i="35"/>
  <c r="GV46" i="35"/>
  <c r="ABX47" i="35"/>
  <c r="GT47" i="35"/>
  <c r="ABV48" i="35"/>
  <c r="GR48" i="35"/>
  <c r="ABZ48" i="35"/>
  <c r="GV48" i="35"/>
  <c r="ABX49" i="35"/>
  <c r="GT49" i="35"/>
  <c r="ABV50" i="35"/>
  <c r="GR50" i="35"/>
  <c r="ABZ50" i="35"/>
  <c r="GV50" i="35"/>
  <c r="ABX51" i="35"/>
  <c r="GT51" i="35"/>
  <c r="ABV52" i="35"/>
  <c r="GR52" i="35"/>
  <c r="ABZ52" i="35"/>
  <c r="GV52" i="35"/>
  <c r="ABX53" i="35"/>
  <c r="GT53" i="35"/>
  <c r="ABV54" i="35"/>
  <c r="GR54" i="35"/>
  <c r="ABZ54" i="35"/>
  <c r="GV54" i="35"/>
  <c r="ABX55" i="35"/>
  <c r="GT55" i="35"/>
  <c r="ABV56" i="35"/>
  <c r="GR56" i="35"/>
  <c r="ABZ56" i="35"/>
  <c r="GV56" i="35"/>
  <c r="ABX57" i="35"/>
  <c r="GT57" i="35"/>
  <c r="ABV58" i="35"/>
  <c r="GR58" i="35"/>
  <c r="ABZ58" i="35"/>
  <c r="GV58" i="35"/>
  <c r="ABX59" i="35"/>
  <c r="GT59" i="35"/>
  <c r="GR60" i="35"/>
  <c r="GV60" i="35"/>
  <c r="GT61" i="35"/>
  <c r="GR62" i="35"/>
  <c r="GV62" i="35"/>
  <c r="GT63" i="35"/>
  <c r="GR64" i="35"/>
  <c r="GV64" i="35"/>
  <c r="GT65" i="35"/>
  <c r="GR66" i="35"/>
  <c r="GV66" i="35"/>
  <c r="GT67" i="35"/>
  <c r="ABB6" i="35"/>
  <c r="FX6" i="35"/>
  <c r="ABB5" i="35"/>
  <c r="FX5" i="35"/>
  <c r="ABB7" i="35"/>
  <c r="FX7" i="35"/>
  <c r="ABB8" i="35"/>
  <c r="FX8" i="35"/>
  <c r="ABB9" i="35"/>
  <c r="FX9" i="35"/>
  <c r="ABB10" i="35"/>
  <c r="FX10" i="35"/>
  <c r="ABB11" i="35"/>
  <c r="FX11" i="35"/>
  <c r="ABB12" i="35"/>
  <c r="FX12" i="35"/>
  <c r="ABB13" i="35"/>
  <c r="FX13" i="35"/>
  <c r="ABB14" i="35"/>
  <c r="FX14" i="35"/>
  <c r="ABB15" i="35"/>
  <c r="FX15" i="35"/>
  <c r="ABB16" i="35"/>
  <c r="FX16" i="35"/>
  <c r="ABB17" i="35"/>
  <c r="FX17" i="35"/>
  <c r="ABB18" i="35"/>
  <c r="FX18" i="35"/>
  <c r="ABB19" i="35"/>
  <c r="FX19" i="35"/>
  <c r="ABB20" i="35"/>
  <c r="FX20" i="35"/>
  <c r="ABB21" i="35"/>
  <c r="FX21" i="35"/>
  <c r="ABB22" i="35"/>
  <c r="FX22" i="35"/>
  <c r="ABB23" i="35"/>
  <c r="FX23" i="35"/>
  <c r="ABB24" i="35"/>
  <c r="FX24" i="35"/>
  <c r="ABB25" i="35"/>
  <c r="FX25" i="35"/>
  <c r="ABB26" i="35"/>
  <c r="FX26" i="35"/>
  <c r="ABB27" i="35"/>
  <c r="FX27" i="35"/>
  <c r="ABB28" i="35"/>
  <c r="FX28" i="35"/>
  <c r="ABB29" i="35"/>
  <c r="FX29" i="35"/>
  <c r="ABB30" i="35"/>
  <c r="FX30" i="35"/>
  <c r="ABB31" i="35"/>
  <c r="FX31" i="35"/>
  <c r="ABB32" i="35"/>
  <c r="FX32" i="35"/>
  <c r="ABB33" i="35"/>
  <c r="FX33" i="35"/>
  <c r="ABB34" i="35"/>
  <c r="FX34" i="35"/>
  <c r="ABB35" i="35"/>
  <c r="FX35" i="35"/>
  <c r="ABB36" i="35"/>
  <c r="FX36" i="35"/>
  <c r="ABB37" i="35"/>
  <c r="FX37" i="35"/>
  <c r="ABB38" i="35"/>
  <c r="FX38" i="35"/>
  <c r="ABB39" i="35"/>
  <c r="FX39" i="35"/>
  <c r="ABB40" i="35"/>
  <c r="FX40" i="35"/>
  <c r="ABB41" i="35"/>
  <c r="FX41" i="35"/>
  <c r="ABB42" i="35"/>
  <c r="FX42" i="35"/>
  <c r="ABB43" i="35"/>
  <c r="FX43" i="35"/>
  <c r="ABB44" i="35"/>
  <c r="FX44" i="35"/>
  <c r="ABB45" i="35"/>
  <c r="FX45" i="35"/>
  <c r="ABB46" i="35"/>
  <c r="FX46" i="35"/>
  <c r="ABB47" i="35"/>
  <c r="FX47" i="35"/>
  <c r="ABB48" i="35"/>
  <c r="FX48" i="35"/>
  <c r="ABB49" i="35"/>
  <c r="FX49" i="35"/>
  <c r="ABB50" i="35"/>
  <c r="FX50" i="35"/>
  <c r="ABB51" i="35"/>
  <c r="FX51" i="35"/>
  <c r="ABB52" i="35"/>
  <c r="FX52" i="35"/>
  <c r="ABB53" i="35"/>
  <c r="FX53" i="35"/>
  <c r="FX77" i="35"/>
  <c r="FX78" i="35"/>
  <c r="ABF6" i="35"/>
  <c r="GB6" i="35"/>
  <c r="ABJ6" i="35"/>
  <c r="GF6" i="35"/>
  <c r="ABN6" i="35"/>
  <c r="GJ6" i="35"/>
  <c r="ABR6" i="35"/>
  <c r="GN6" i="35"/>
  <c r="ABF7" i="35"/>
  <c r="GB7" i="35"/>
  <c r="ABJ7" i="35"/>
  <c r="GF7" i="35"/>
  <c r="ABN7" i="35"/>
  <c r="GJ7" i="35"/>
  <c r="HK60" i="35"/>
  <c r="HE61" i="35"/>
  <c r="GY62" i="35"/>
  <c r="HO62" i="35"/>
  <c r="HI63" i="35"/>
  <c r="HC64" i="35"/>
  <c r="GW65" i="35"/>
  <c r="HM65" i="35"/>
  <c r="HG66" i="35"/>
  <c r="HA67" i="35"/>
  <c r="HQ67" i="35"/>
  <c r="ACM5" i="35"/>
  <c r="ACM77" i="35"/>
  <c r="ABY6" i="35"/>
  <c r="GU6" i="35"/>
  <c r="ABV9" i="35"/>
  <c r="GR9" i="35"/>
  <c r="ABX10" i="35"/>
  <c r="GT10" i="35"/>
  <c r="ABZ11" i="35"/>
  <c r="GV11" i="35"/>
  <c r="ABV13" i="35"/>
  <c r="GR13" i="35"/>
  <c r="ABX14" i="35"/>
  <c r="GT14" i="35"/>
  <c r="ABX5" i="35"/>
  <c r="GT5" i="35"/>
  <c r="ABX12" i="35"/>
  <c r="GT12" i="35"/>
  <c r="ABX16" i="35"/>
  <c r="GT16" i="35"/>
  <c r="ABX18" i="35"/>
  <c r="GT18" i="35"/>
  <c r="ABX20" i="35"/>
  <c r="GT20" i="35"/>
  <c r="ABX22" i="35"/>
  <c r="GT22" i="35"/>
  <c r="ABX24" i="35"/>
  <c r="GT24" i="35"/>
  <c r="ABX26" i="35"/>
  <c r="GT26" i="35"/>
  <c r="ABX28" i="35"/>
  <c r="GT28" i="35"/>
  <c r="ABX30" i="35"/>
  <c r="GT30" i="35"/>
  <c r="ABX32" i="35"/>
  <c r="GT32" i="35"/>
  <c r="ABX34" i="35"/>
  <c r="GT34" i="35"/>
  <c r="ABX36" i="35"/>
  <c r="GT36" i="35"/>
  <c r="ABX38" i="35"/>
  <c r="GT38" i="35"/>
  <c r="ABX40" i="35"/>
  <c r="GT40" i="35"/>
  <c r="ABX42" i="35"/>
  <c r="GT42" i="35"/>
  <c r="ABX44" i="35"/>
  <c r="GT44" i="35"/>
  <c r="ABX46" i="35"/>
  <c r="GT46" i="35"/>
  <c r="ABX48" i="35"/>
  <c r="GT48" i="35"/>
  <c r="ABX50" i="35"/>
  <c r="GT50" i="35"/>
  <c r="ABX52" i="35"/>
  <c r="GT52" i="35"/>
  <c r="ABX54" i="35"/>
  <c r="GT54" i="35"/>
  <c r="ABX56" i="35"/>
  <c r="GT56" i="35"/>
  <c r="ABX58" i="35"/>
  <c r="GT58" i="35"/>
  <c r="GT77" i="35"/>
  <c r="GT78" i="35"/>
  <c r="ABZ15" i="35"/>
  <c r="GV15" i="35"/>
  <c r="ABV17" i="35"/>
  <c r="GR17" i="35"/>
  <c r="ABZ19" i="35"/>
  <c r="GV19" i="35"/>
  <c r="ABV21" i="35"/>
  <c r="GR21" i="35"/>
  <c r="ABZ23" i="35"/>
  <c r="GV23" i="35"/>
  <c r="ABV25" i="35"/>
  <c r="GR25" i="35"/>
  <c r="ABZ27" i="35"/>
  <c r="GV27" i="35"/>
  <c r="ABV29" i="35"/>
  <c r="GR29" i="35"/>
  <c r="ABZ31" i="35"/>
  <c r="GV31" i="35"/>
  <c r="ABV33" i="35"/>
  <c r="GR33" i="35"/>
  <c r="ABZ35" i="35"/>
  <c r="GV35" i="35"/>
  <c r="ABV37" i="35"/>
  <c r="GR37" i="35"/>
  <c r="ABZ39" i="35"/>
  <c r="GV39" i="35"/>
  <c r="ABV41" i="35"/>
  <c r="GR41" i="35"/>
  <c r="ABZ43" i="35"/>
  <c r="GV43" i="35"/>
  <c r="ABV45" i="35"/>
  <c r="GR45" i="35"/>
  <c r="ABZ47" i="35"/>
  <c r="GV47" i="35"/>
  <c r="ABV49" i="35"/>
  <c r="GR49" i="35"/>
  <c r="ABZ51" i="35"/>
  <c r="GV51" i="35"/>
  <c r="ABV53" i="35"/>
  <c r="GR53" i="35"/>
  <c r="ABZ55" i="35"/>
  <c r="GV55" i="35"/>
  <c r="ABV57" i="35"/>
  <c r="GR57" i="35"/>
  <c r="ABZ59" i="35"/>
  <c r="GV59" i="35"/>
  <c r="GR61" i="35"/>
  <c r="GT62" i="35"/>
  <c r="GV63" i="35"/>
  <c r="GR65" i="35"/>
  <c r="GT66" i="35"/>
  <c r="GV67" i="35"/>
  <c r="ABH6" i="35"/>
  <c r="GD6" i="35"/>
  <c r="ABP6" i="35"/>
  <c r="GL6" i="35"/>
  <c r="ABD7" i="35"/>
  <c r="FZ7" i="35"/>
  <c r="ABL7" i="35"/>
  <c r="GH7" i="35"/>
  <c r="ABR7" i="35"/>
  <c r="GN7" i="35"/>
  <c r="ABD8" i="35"/>
  <c r="FZ8" i="35"/>
  <c r="ABI8" i="35"/>
  <c r="GE8" i="35"/>
  <c r="ABN8" i="35"/>
  <c r="GJ8" i="35"/>
  <c r="ABT8" i="35"/>
  <c r="GP8" i="35"/>
  <c r="ABE9" i="35"/>
  <c r="GA9" i="35"/>
  <c r="ABJ9" i="35"/>
  <c r="GF9" i="35"/>
  <c r="ABP9" i="35"/>
  <c r="GL9" i="35"/>
  <c r="ABA10" i="35"/>
  <c r="FW10" i="35"/>
  <c r="ABF10" i="35"/>
  <c r="GB10" i="35"/>
  <c r="ABL10" i="35"/>
  <c r="ABQ10" i="35"/>
  <c r="GM10" i="35"/>
  <c r="ABH11" i="35"/>
  <c r="GD11" i="35"/>
  <c r="ABM11" i="35"/>
  <c r="GI11" i="35"/>
  <c r="ABR11" i="35"/>
  <c r="GN11" i="35"/>
  <c r="ABD12" i="35"/>
  <c r="FZ12" i="35"/>
  <c r="ABI12" i="35"/>
  <c r="GE12" i="35"/>
  <c r="ABN12" i="35"/>
  <c r="GJ12" i="35"/>
  <c r="ABT12" i="35"/>
  <c r="GP12" i="35"/>
  <c r="ABE13" i="35"/>
  <c r="GA13" i="35"/>
  <c r="ABJ13" i="35"/>
  <c r="GF13" i="35"/>
  <c r="ABP13" i="35"/>
  <c r="GL13" i="35"/>
  <c r="ABA14" i="35"/>
  <c r="FW14" i="35"/>
  <c r="ABF14" i="35"/>
  <c r="GB14" i="35"/>
  <c r="ABL14" i="35"/>
  <c r="GH14" i="35"/>
  <c r="ABQ14" i="35"/>
  <c r="GM14" i="35"/>
  <c r="ABH15" i="35"/>
  <c r="GD15" i="35"/>
  <c r="ABM15" i="35"/>
  <c r="GI15" i="35"/>
  <c r="ABR15" i="35"/>
  <c r="GN15" i="35"/>
  <c r="ABD16" i="35"/>
  <c r="FZ16" i="35"/>
  <c r="ABI16" i="35"/>
  <c r="GE16" i="35"/>
  <c r="ABN16" i="35"/>
  <c r="GJ16" i="35"/>
  <c r="ABT16" i="35"/>
  <c r="GP16" i="35"/>
  <c r="ABE17" i="35"/>
  <c r="GA17" i="35"/>
  <c r="ABJ17" i="35"/>
  <c r="GF17" i="35"/>
  <c r="ABP17" i="35"/>
  <c r="GL17" i="35"/>
  <c r="ABA18" i="35"/>
  <c r="FW18" i="35"/>
  <c r="ABF18" i="35"/>
  <c r="GB18" i="35"/>
  <c r="ABL18" i="35"/>
  <c r="GH18" i="35"/>
  <c r="ABQ18" i="35"/>
  <c r="GM18" i="35"/>
  <c r="ABH19" i="35"/>
  <c r="GD19" i="35"/>
  <c r="ABM19" i="35"/>
  <c r="GI19" i="35"/>
  <c r="ABR19" i="35"/>
  <c r="GN19" i="35"/>
  <c r="ABD20" i="35"/>
  <c r="FZ20" i="35"/>
  <c r="ABI20" i="35"/>
  <c r="GE20" i="35"/>
  <c r="ABN20" i="35"/>
  <c r="GJ20" i="35"/>
  <c r="ABT20" i="35"/>
  <c r="GP20" i="35"/>
  <c r="ABE21" i="35"/>
  <c r="GA21" i="35"/>
  <c r="ABJ21" i="35"/>
  <c r="GF21" i="35"/>
  <c r="ABP21" i="35"/>
  <c r="GL21" i="35"/>
  <c r="ABA22" i="35"/>
  <c r="FW22" i="35"/>
  <c r="ABF22" i="35"/>
  <c r="GB22" i="35"/>
  <c r="ABL22" i="35"/>
  <c r="GH22" i="35"/>
  <c r="ABQ22" i="35"/>
  <c r="GM22" i="35"/>
  <c r="ABH23" i="35"/>
  <c r="GD23" i="35"/>
  <c r="ABM23" i="35"/>
  <c r="GI23" i="35"/>
  <c r="ABR23" i="35"/>
  <c r="GN23" i="35"/>
  <c r="ABD24" i="35"/>
  <c r="FZ24" i="35"/>
  <c r="ABI24" i="35"/>
  <c r="GE24" i="35"/>
  <c r="ABN24" i="35"/>
  <c r="GJ24" i="35"/>
  <c r="ABT24" i="35"/>
  <c r="GP24" i="35"/>
  <c r="ABE25" i="35"/>
  <c r="GA25" i="35"/>
  <c r="ABJ25" i="35"/>
  <c r="GF25" i="35"/>
  <c r="ABP25" i="35"/>
  <c r="GL25" i="35"/>
  <c r="ABA26" i="35"/>
  <c r="FW26" i="35"/>
  <c r="ABF26" i="35"/>
  <c r="GB26" i="35"/>
  <c r="ABL26" i="35"/>
  <c r="GH26" i="35"/>
  <c r="ABQ26" i="35"/>
  <c r="GM26" i="35"/>
  <c r="ABH27" i="35"/>
  <c r="GD27" i="35"/>
  <c r="ABM27" i="35"/>
  <c r="GI27" i="35"/>
  <c r="ABR27" i="35"/>
  <c r="GN27" i="35"/>
  <c r="ABD28" i="35"/>
  <c r="FZ28" i="35"/>
  <c r="ABI28" i="35"/>
  <c r="GE28" i="35"/>
  <c r="ABN28" i="35"/>
  <c r="GJ28" i="35"/>
  <c r="ABT28" i="35"/>
  <c r="GP28" i="35"/>
  <c r="ABE29" i="35"/>
  <c r="GA29" i="35"/>
  <c r="ABI29" i="35"/>
  <c r="GE29" i="35"/>
  <c r="ABM29" i="35"/>
  <c r="GI29" i="35"/>
  <c r="ABQ29" i="35"/>
  <c r="GM29" i="35"/>
  <c r="ABA30" i="35"/>
  <c r="FW30" i="35"/>
  <c r="ABE30" i="35"/>
  <c r="GA30" i="35"/>
  <c r="ABI30" i="35"/>
  <c r="GE30" i="35"/>
  <c r="ABM30" i="35"/>
  <c r="GI30" i="35"/>
  <c r="ABQ30" i="35"/>
  <c r="GM30" i="35"/>
  <c r="ABA31" i="35"/>
  <c r="FW31" i="35"/>
  <c r="ABE31" i="35"/>
  <c r="GA31" i="35"/>
  <c r="ABI31" i="35"/>
  <c r="GE31" i="35"/>
  <c r="ABM31" i="35"/>
  <c r="GI31" i="35"/>
  <c r="ABQ31" i="35"/>
  <c r="GM31" i="35"/>
  <c r="ABA32" i="35"/>
  <c r="FW32" i="35"/>
  <c r="ABE32" i="35"/>
  <c r="GA32" i="35"/>
  <c r="ABI32" i="35"/>
  <c r="GE32" i="35"/>
  <c r="ABM32" i="35"/>
  <c r="GI32" i="35"/>
  <c r="ABQ32" i="35"/>
  <c r="GM32" i="35"/>
  <c r="ABA33" i="35"/>
  <c r="FW33" i="35"/>
  <c r="ABE33" i="35"/>
  <c r="GA33" i="35"/>
  <c r="ABI33" i="35"/>
  <c r="GE33" i="35"/>
  <c r="ABM33" i="35"/>
  <c r="GI33" i="35"/>
  <c r="ABQ33" i="35"/>
  <c r="GM33" i="35"/>
  <c r="ABA34" i="35"/>
  <c r="FW34" i="35"/>
  <c r="ABE34" i="35"/>
  <c r="GA34" i="35"/>
  <c r="ABI34" i="35"/>
  <c r="GE34" i="35"/>
  <c r="ABM34" i="35"/>
  <c r="GI34" i="35"/>
  <c r="ABQ34" i="35"/>
  <c r="GM34" i="35"/>
  <c r="ABA35" i="35"/>
  <c r="FW35" i="35"/>
  <c r="ABE35" i="35"/>
  <c r="GA35" i="35"/>
  <c r="ABI35" i="35"/>
  <c r="GE35" i="35"/>
  <c r="ABM35" i="35"/>
  <c r="GI35" i="35"/>
  <c r="ABQ35" i="35"/>
  <c r="GM35" i="35"/>
  <c r="ABA36" i="35"/>
  <c r="FW36" i="35"/>
  <c r="ABE36" i="35"/>
  <c r="GA36" i="35"/>
  <c r="ABI36" i="35"/>
  <c r="GE36" i="35"/>
  <c r="ABM36" i="35"/>
  <c r="GI36" i="35"/>
  <c r="ABQ36" i="35"/>
  <c r="GM36" i="35"/>
  <c r="ABA37" i="35"/>
  <c r="FW37" i="35"/>
  <c r="ABE37" i="35"/>
  <c r="GA37" i="35"/>
  <c r="ABI37" i="35"/>
  <c r="GE37" i="35"/>
  <c r="ABM37" i="35"/>
  <c r="GI37" i="35"/>
  <c r="ABQ37" i="35"/>
  <c r="GM37" i="35"/>
  <c r="ABA38" i="35"/>
  <c r="FW38" i="35"/>
  <c r="ABE38" i="35"/>
  <c r="GA38" i="35"/>
  <c r="ABI38" i="35"/>
  <c r="GE38" i="35"/>
  <c r="ABM38" i="35"/>
  <c r="GI38" i="35"/>
  <c r="ABQ38" i="35"/>
  <c r="GM38" i="35"/>
  <c r="ABA39" i="35"/>
  <c r="FW39" i="35"/>
  <c r="ABE39" i="35"/>
  <c r="GA39" i="35"/>
  <c r="ABI39" i="35"/>
  <c r="GE39" i="35"/>
  <c r="ABM39" i="35"/>
  <c r="GI39" i="35"/>
  <c r="ABQ39" i="35"/>
  <c r="GM39" i="35"/>
  <c r="ABA40" i="35"/>
  <c r="FW40" i="35"/>
  <c r="ABE40" i="35"/>
  <c r="GA40" i="35"/>
  <c r="ABI40" i="35"/>
  <c r="GE40" i="35"/>
  <c r="ABM40" i="35"/>
  <c r="GI40" i="35"/>
  <c r="ABQ40" i="35"/>
  <c r="GM40" i="35"/>
  <c r="ABA41" i="35"/>
  <c r="FW41" i="35"/>
  <c r="ABE41" i="35"/>
  <c r="GA41" i="35"/>
  <c r="ABI41" i="35"/>
  <c r="GE41" i="35"/>
  <c r="ABM41" i="35"/>
  <c r="GI41" i="35"/>
  <c r="ABQ41" i="35"/>
  <c r="GM41" i="35"/>
  <c r="ABA42" i="35"/>
  <c r="FW42" i="35"/>
  <c r="ABE42" i="35"/>
  <c r="GA42" i="35"/>
  <c r="ABI42" i="35"/>
  <c r="GE42" i="35"/>
  <c r="ABM42" i="35"/>
  <c r="GI42" i="35"/>
  <c r="ABQ42" i="35"/>
  <c r="GM42" i="35"/>
  <c r="ABA43" i="35"/>
  <c r="FW43" i="35"/>
  <c r="ABE43" i="35"/>
  <c r="GA43" i="35"/>
  <c r="ABI43" i="35"/>
  <c r="GE43" i="35"/>
  <c r="ABM43" i="35"/>
  <c r="GI43" i="35"/>
  <c r="ABQ43" i="35"/>
  <c r="GM43" i="35"/>
  <c r="ABA44" i="35"/>
  <c r="FW44" i="35"/>
  <c r="ABE44" i="35"/>
  <c r="GA44" i="35"/>
  <c r="ABI44" i="35"/>
  <c r="GE44" i="35"/>
  <c r="ABM44" i="35"/>
  <c r="GI44" i="35"/>
  <c r="ABQ44" i="35"/>
  <c r="GM44" i="35"/>
  <c r="ABA45" i="35"/>
  <c r="FW45" i="35"/>
  <c r="GA45" i="35"/>
  <c r="ABI45" i="35"/>
  <c r="GE45" i="35"/>
  <c r="ABM45" i="35"/>
  <c r="GI45" i="35"/>
  <c r="ABQ45" i="35"/>
  <c r="GM45" i="35"/>
  <c r="ABA46" i="35"/>
  <c r="FW46" i="35"/>
  <c r="GA46" i="35"/>
  <c r="ABI46" i="35"/>
  <c r="GE46" i="35"/>
  <c r="ABM46" i="35"/>
  <c r="GI46" i="35"/>
  <c r="ABQ46" i="35"/>
  <c r="GM46" i="35"/>
  <c r="ABA47" i="35"/>
  <c r="FW47" i="35"/>
  <c r="GA47" i="35"/>
  <c r="ABI47" i="35"/>
  <c r="GE47" i="35"/>
  <c r="ABM47" i="35"/>
  <c r="GI47" i="35"/>
  <c r="ABQ47" i="35"/>
  <c r="GM47" i="35"/>
  <c r="ABA48" i="35"/>
  <c r="FW48" i="35"/>
  <c r="GA48" i="35"/>
  <c r="ABI48" i="35"/>
  <c r="GE48" i="35"/>
  <c r="ABM48" i="35"/>
  <c r="GI48" i="35"/>
  <c r="ABQ48" i="35"/>
  <c r="GM48" i="35"/>
  <c r="ABA49" i="35"/>
  <c r="FW49" i="35"/>
  <c r="GA49" i="35"/>
  <c r="ABI49" i="35"/>
  <c r="GE49" i="35"/>
  <c r="ABM49" i="35"/>
  <c r="GI49" i="35"/>
  <c r="ABQ49" i="35"/>
  <c r="GM49" i="35"/>
  <c r="ABA50" i="35"/>
  <c r="FW50" i="35"/>
  <c r="GA50" i="35"/>
  <c r="ABI50" i="35"/>
  <c r="GE50" i="35"/>
  <c r="ABM50" i="35"/>
  <c r="GI50" i="35"/>
  <c r="ABQ50" i="35"/>
  <c r="GM50" i="35"/>
  <c r="ABA51" i="35"/>
  <c r="FW51" i="35"/>
  <c r="GA51" i="35"/>
  <c r="ABI51" i="35"/>
  <c r="GE51" i="35"/>
  <c r="ABM51" i="35"/>
  <c r="GI51" i="35"/>
  <c r="ABQ51" i="35"/>
  <c r="GM51" i="35"/>
  <c r="ABA52" i="35"/>
  <c r="FW52" i="35"/>
  <c r="GA52" i="35"/>
  <c r="ABI52" i="35"/>
  <c r="GE52" i="35"/>
  <c r="ABM52" i="35"/>
  <c r="GI52" i="35"/>
  <c r="ABQ52" i="35"/>
  <c r="GM52" i="35"/>
  <c r="FW53" i="35"/>
  <c r="GA53" i="35"/>
  <c r="ABI53" i="35"/>
  <c r="GE53" i="35"/>
  <c r="ABM53" i="35"/>
  <c r="GI53" i="35"/>
  <c r="ABQ53" i="35"/>
  <c r="GM53" i="35"/>
  <c r="FW54" i="35"/>
  <c r="GA54" i="35"/>
  <c r="ABI54" i="35"/>
  <c r="GE54" i="35"/>
  <c r="ABM54" i="35"/>
  <c r="GI54" i="35"/>
  <c r="ABQ54" i="35"/>
  <c r="GM54" i="35"/>
  <c r="FW55" i="35"/>
  <c r="GA55" i="35"/>
  <c r="GE55" i="35"/>
  <c r="ABM55" i="35"/>
  <c r="GI55" i="35"/>
  <c r="ABQ55" i="35"/>
  <c r="GM55" i="35"/>
  <c r="FW56" i="35"/>
  <c r="GA56" i="35"/>
  <c r="GE56" i="35"/>
  <c r="ABM56" i="35"/>
  <c r="GI56" i="35"/>
  <c r="ABQ56" i="35"/>
  <c r="GM56" i="35"/>
  <c r="FW57" i="35"/>
  <c r="GA57" i="35"/>
  <c r="GE57" i="35"/>
  <c r="ABM57" i="35"/>
  <c r="GI57" i="35"/>
  <c r="ABQ57" i="35"/>
  <c r="GM57" i="35"/>
  <c r="FW58" i="35"/>
  <c r="GA58" i="35"/>
  <c r="GE58" i="35"/>
  <c r="ABM58" i="35"/>
  <c r="GI58" i="35"/>
  <c r="ABQ58" i="35"/>
  <c r="GM58" i="35"/>
  <c r="FW59" i="35"/>
  <c r="GA59" i="35"/>
  <c r="GE59" i="35"/>
  <c r="ABM59" i="35"/>
  <c r="GI59" i="35"/>
  <c r="ABQ59" i="35"/>
  <c r="GM59" i="35"/>
  <c r="FW60" i="35"/>
  <c r="GA60" i="35"/>
  <c r="GE60" i="35"/>
  <c r="GI60" i="35"/>
  <c r="GM60" i="35"/>
  <c r="FW61" i="35"/>
  <c r="GA61" i="35"/>
  <c r="GE61" i="35"/>
  <c r="GI61" i="35"/>
  <c r="GM61" i="35"/>
  <c r="FW62" i="35"/>
  <c r="GA62" i="35"/>
  <c r="GE62" i="35"/>
  <c r="GI62" i="35"/>
  <c r="GM62" i="35"/>
  <c r="FW63" i="35"/>
  <c r="GA63" i="35"/>
  <c r="GE63" i="35"/>
  <c r="GI63" i="35"/>
  <c r="GM63" i="35"/>
  <c r="FW64" i="35"/>
  <c r="GA64" i="35"/>
  <c r="GE64" i="35"/>
  <c r="GI64" i="35"/>
  <c r="GM64" i="35"/>
  <c r="FW65" i="35"/>
  <c r="GA65" i="35"/>
  <c r="GE65" i="35"/>
  <c r="GI65" i="35"/>
  <c r="GM65" i="35"/>
  <c r="FW66" i="35"/>
  <c r="GA66" i="35"/>
  <c r="GE66" i="35"/>
  <c r="GI66" i="35"/>
  <c r="GM66" i="35"/>
  <c r="FW67" i="35"/>
  <c r="GA67" i="35"/>
  <c r="GE67" i="35"/>
  <c r="GI67" i="35"/>
  <c r="GM67" i="35"/>
  <c r="ACA5" i="35"/>
  <c r="ABW5" i="35"/>
  <c r="ABS5" i="35"/>
  <c r="ABO5" i="35"/>
  <c r="ABK5" i="35"/>
  <c r="ABC5" i="35"/>
  <c r="AAS6" i="35"/>
  <c r="FO6" i="35"/>
  <c r="AAW6" i="35"/>
  <c r="AAQ7" i="35"/>
  <c r="FM7" i="35"/>
  <c r="AAU7" i="35"/>
  <c r="FQ7" i="35"/>
  <c r="AAY7" i="35"/>
  <c r="FU7" i="35"/>
  <c r="AAS8" i="35"/>
  <c r="FO8" i="35"/>
  <c r="AAW8" i="35"/>
  <c r="FS8" i="35"/>
  <c r="AAQ9" i="35"/>
  <c r="FM9" i="35"/>
  <c r="AAU9" i="35"/>
  <c r="FQ9" i="35"/>
  <c r="AAY9" i="35"/>
  <c r="FU9" i="35"/>
  <c r="AAS10" i="35"/>
  <c r="FO10" i="35"/>
  <c r="AAW10" i="35"/>
  <c r="FS10" i="35"/>
  <c r="AAQ11" i="35"/>
  <c r="FM11" i="35"/>
  <c r="AAU11" i="35"/>
  <c r="FQ11" i="35"/>
  <c r="AAY11" i="35"/>
  <c r="FU11" i="35"/>
  <c r="AAS12" i="35"/>
  <c r="FO12" i="35"/>
  <c r="AAW12" i="35"/>
  <c r="FS12" i="35"/>
  <c r="AAQ13" i="35"/>
  <c r="FM13" i="35"/>
  <c r="AAU13" i="35"/>
  <c r="FQ13" i="35"/>
  <c r="AAY13" i="35"/>
  <c r="FU13" i="35"/>
  <c r="AAS14" i="35"/>
  <c r="FO14" i="35"/>
  <c r="AAW14" i="35"/>
  <c r="FS14" i="35"/>
  <c r="AAQ15" i="35"/>
  <c r="FM15" i="35"/>
  <c r="AAU15" i="35"/>
  <c r="FQ15" i="35"/>
  <c r="AAY15" i="35"/>
  <c r="FU15" i="35"/>
  <c r="AAS16" i="35"/>
  <c r="FO16" i="35"/>
  <c r="AAW16" i="35"/>
  <c r="FS16" i="35"/>
  <c r="AAQ17" i="35"/>
  <c r="FM17" i="35"/>
  <c r="AAU17" i="35"/>
  <c r="FQ17" i="35"/>
  <c r="AAY17" i="35"/>
  <c r="FU17" i="35"/>
  <c r="AAS18" i="35"/>
  <c r="FO18" i="35"/>
  <c r="AAW18" i="35"/>
  <c r="FS18" i="35"/>
  <c r="AAQ19" i="35"/>
  <c r="FM19" i="35"/>
  <c r="AAU19" i="35"/>
  <c r="FQ19" i="35"/>
  <c r="AAY19" i="35"/>
  <c r="FU19" i="35"/>
  <c r="AAS20" i="35"/>
  <c r="FO20" i="35"/>
  <c r="AAW20" i="35"/>
  <c r="FS20" i="35"/>
  <c r="AAQ21" i="35"/>
  <c r="FM21" i="35"/>
  <c r="AAU21" i="35"/>
  <c r="FQ21" i="35"/>
  <c r="AAY21" i="35"/>
  <c r="FU21" i="35"/>
  <c r="AAS22" i="35"/>
  <c r="FO22" i="35"/>
  <c r="AAW22" i="35"/>
  <c r="FS22" i="35"/>
  <c r="AAQ23" i="35"/>
  <c r="FM23" i="35"/>
  <c r="AAU23" i="35"/>
  <c r="FQ23" i="35"/>
  <c r="AAY23" i="35"/>
  <c r="FU23" i="35"/>
  <c r="AAS24" i="35"/>
  <c r="FO24" i="35"/>
  <c r="AAW24" i="35"/>
  <c r="FS24" i="35"/>
  <c r="AAQ25" i="35"/>
  <c r="FM25" i="35"/>
  <c r="AAU25" i="35"/>
  <c r="FQ25" i="35"/>
  <c r="AAY25" i="35"/>
  <c r="FU25" i="35"/>
  <c r="AAS26" i="35"/>
  <c r="FO26" i="35"/>
  <c r="AAW26" i="35"/>
  <c r="FS26" i="35"/>
  <c r="AAQ27" i="35"/>
  <c r="FM27" i="35"/>
  <c r="AAU27" i="35"/>
  <c r="FQ27" i="35"/>
  <c r="AAY27" i="35"/>
  <c r="FU27" i="35"/>
  <c r="AAS28" i="35"/>
  <c r="FO28" i="35"/>
  <c r="AAW28" i="35"/>
  <c r="FS28" i="35"/>
  <c r="AAQ29" i="35"/>
  <c r="FM29" i="35"/>
  <c r="AAU29" i="35"/>
  <c r="FQ29" i="35"/>
  <c r="AAY29" i="35"/>
  <c r="FU29" i="35"/>
  <c r="AAS30" i="35"/>
  <c r="FO30" i="35"/>
  <c r="AAW30" i="35"/>
  <c r="FS30" i="35"/>
  <c r="AAQ31" i="35"/>
  <c r="FM31" i="35"/>
  <c r="AAU31" i="35"/>
  <c r="FQ31" i="35"/>
  <c r="AAY31" i="35"/>
  <c r="FU31" i="35"/>
  <c r="AAS32" i="35"/>
  <c r="FO32" i="35"/>
  <c r="AAW32" i="35"/>
  <c r="FS32" i="35"/>
  <c r="AAQ33" i="35"/>
  <c r="FM33" i="35"/>
  <c r="AAU33" i="35"/>
  <c r="FQ33" i="35"/>
  <c r="AAY33" i="35"/>
  <c r="FU33" i="35"/>
  <c r="AAS34" i="35"/>
  <c r="FO34" i="35"/>
  <c r="AAW34" i="35"/>
  <c r="FS34" i="35"/>
  <c r="AAQ35" i="35"/>
  <c r="FM35" i="35"/>
  <c r="AAU35" i="35"/>
  <c r="FQ35" i="35"/>
  <c r="AAY35" i="35"/>
  <c r="FU35" i="35"/>
  <c r="AAS36" i="35"/>
  <c r="FO36" i="35"/>
  <c r="AAW36" i="35"/>
  <c r="FS36" i="35"/>
  <c r="AAQ37" i="35"/>
  <c r="FM37" i="35"/>
  <c r="AAU37" i="35"/>
  <c r="FQ37" i="35"/>
  <c r="AAY37" i="35"/>
  <c r="FU37" i="35"/>
  <c r="AAS38" i="35"/>
  <c r="FO38" i="35"/>
  <c r="AAW38" i="35"/>
  <c r="FS38" i="35"/>
  <c r="AAQ39" i="35"/>
  <c r="FM39" i="35"/>
  <c r="AAU39" i="35"/>
  <c r="FQ39" i="35"/>
  <c r="AAY39" i="35"/>
  <c r="FU39" i="35"/>
  <c r="AAS40" i="35"/>
  <c r="FO40" i="35"/>
  <c r="AAW40" i="35"/>
  <c r="FS40" i="35"/>
  <c r="AAQ41" i="35"/>
  <c r="FM41" i="35"/>
  <c r="AAU41" i="35"/>
  <c r="FQ41" i="35"/>
  <c r="AAY41" i="35"/>
  <c r="FU41" i="35"/>
  <c r="AAS42" i="35"/>
  <c r="FO42" i="35"/>
  <c r="AAW42" i="35"/>
  <c r="FS42" i="35"/>
  <c r="AAQ43" i="35"/>
  <c r="FM43" i="35"/>
  <c r="AAU43" i="35"/>
  <c r="FQ43" i="35"/>
  <c r="AAY43" i="35"/>
  <c r="FU43" i="35"/>
  <c r="FO44" i="35"/>
  <c r="FS44" i="35"/>
  <c r="FM45" i="35"/>
  <c r="AAU45" i="35"/>
  <c r="FQ45" i="35"/>
  <c r="FU45" i="35"/>
  <c r="FO46" i="35"/>
  <c r="FS46" i="35"/>
  <c r="FM47" i="35"/>
  <c r="AAU47" i="35"/>
  <c r="FQ47" i="35"/>
  <c r="FU47" i="35"/>
  <c r="FO48" i="35"/>
  <c r="FS48" i="35"/>
  <c r="FM49" i="35"/>
  <c r="AAU49" i="35"/>
  <c r="FQ49" i="35"/>
  <c r="FU49" i="35"/>
  <c r="FO50" i="35"/>
  <c r="FS50" i="35"/>
  <c r="FM51" i="35"/>
  <c r="FQ51" i="35"/>
  <c r="FU51" i="35"/>
  <c r="FO52" i="35"/>
  <c r="FS52" i="35"/>
  <c r="FM53" i="35"/>
  <c r="FQ53" i="35"/>
  <c r="FU53" i="35"/>
  <c r="FO54" i="35"/>
  <c r="FS54" i="35"/>
  <c r="FM55" i="35"/>
  <c r="FQ55" i="35"/>
  <c r="FU55" i="35"/>
  <c r="FO56" i="35"/>
  <c r="FS56" i="35"/>
  <c r="FM57" i="35"/>
  <c r="FQ57" i="35"/>
  <c r="FU57" i="35"/>
  <c r="FO58" i="35"/>
  <c r="FS58" i="35"/>
  <c r="FM59" i="35"/>
  <c r="FQ59" i="35"/>
  <c r="FU59" i="35"/>
  <c r="FO60" i="35"/>
  <c r="FS60" i="35"/>
  <c r="FM61" i="35"/>
  <c r="FQ61" i="35"/>
  <c r="FU61" i="35"/>
  <c r="FO62" i="35"/>
  <c r="FS62" i="35"/>
  <c r="FM63" i="35"/>
  <c r="FQ63" i="35"/>
  <c r="FU63" i="35"/>
  <c r="FO64" i="35"/>
  <c r="FS64" i="35"/>
  <c r="FM65" i="35"/>
  <c r="FQ65" i="35"/>
  <c r="FU65" i="35"/>
  <c r="FO66" i="35"/>
  <c r="FS66" i="35"/>
  <c r="FM67" i="35"/>
  <c r="FQ67" i="35"/>
  <c r="FU67" i="35"/>
  <c r="AAC6" i="35"/>
  <c r="EY6" i="35"/>
  <c r="AAG6" i="35"/>
  <c r="FC6" i="35"/>
  <c r="AAK6" i="35"/>
  <c r="FG6" i="35"/>
  <c r="AAO6" i="35"/>
  <c r="FK6" i="35"/>
  <c r="AAC7" i="35"/>
  <c r="EY7" i="35"/>
  <c r="AAG7" i="35"/>
  <c r="FC7" i="35"/>
  <c r="AAK7" i="35"/>
  <c r="FG7" i="35"/>
  <c r="AAO7" i="35"/>
  <c r="FK7" i="35"/>
  <c r="AAC8" i="35"/>
  <c r="EY8" i="35"/>
  <c r="AAG8" i="35"/>
  <c r="FC8" i="35"/>
  <c r="AAK8" i="35"/>
  <c r="FG8" i="35"/>
  <c r="AAO8" i="35"/>
  <c r="FK8" i="35"/>
  <c r="AAC9" i="35"/>
  <c r="AAG9" i="35"/>
  <c r="FC9" i="35"/>
  <c r="AAK9" i="35"/>
  <c r="FG9" i="35"/>
  <c r="AAO9" i="35"/>
  <c r="FK9" i="35"/>
  <c r="AAC10" i="35"/>
  <c r="EY10" i="35"/>
  <c r="AAG10" i="35"/>
  <c r="FC10" i="35"/>
  <c r="AAK10" i="35"/>
  <c r="FG10" i="35"/>
  <c r="AAO10" i="35"/>
  <c r="FK10" i="35"/>
  <c r="AAC11" i="35"/>
  <c r="EY11" i="35"/>
  <c r="AAG11" i="35"/>
  <c r="FC11" i="35"/>
  <c r="AAK11" i="35"/>
  <c r="FG11" i="35"/>
  <c r="AAO11" i="35"/>
  <c r="FK11" i="35"/>
  <c r="AAC12" i="35"/>
  <c r="EY12" i="35"/>
  <c r="AAG12" i="35"/>
  <c r="FC12" i="35"/>
  <c r="AAK12" i="35"/>
  <c r="FG12" i="35"/>
  <c r="AAO12" i="35"/>
  <c r="FK12" i="35"/>
  <c r="AAC13" i="35"/>
  <c r="EY13" i="35"/>
  <c r="AAG13" i="35"/>
  <c r="FC13" i="35"/>
  <c r="AAK13" i="35"/>
  <c r="FG13" i="35"/>
  <c r="AAO13" i="35"/>
  <c r="FK13" i="35"/>
  <c r="AAC14" i="35"/>
  <c r="EY14" i="35"/>
  <c r="AAG14" i="35"/>
  <c r="FC14" i="35"/>
  <c r="AAK14" i="35"/>
  <c r="FG14" i="35"/>
  <c r="AAO14" i="35"/>
  <c r="FK14" i="35"/>
  <c r="AAC15" i="35"/>
  <c r="EY15" i="35"/>
  <c r="AAG15" i="35"/>
  <c r="FC15" i="35"/>
  <c r="AAK15" i="35"/>
  <c r="FG15" i="35"/>
  <c r="AAO15" i="35"/>
  <c r="FK15" i="35"/>
  <c r="AAC16" i="35"/>
  <c r="EY16" i="35"/>
  <c r="AAG16" i="35"/>
  <c r="FC16" i="35"/>
  <c r="AAK16" i="35"/>
  <c r="FG16" i="35"/>
  <c r="AAO16" i="35"/>
  <c r="FK16" i="35"/>
  <c r="AAC17" i="35"/>
  <c r="EY17" i="35"/>
  <c r="AAG17" i="35"/>
  <c r="FC17" i="35"/>
  <c r="AAK17" i="35"/>
  <c r="FG17" i="35"/>
  <c r="AAO17" i="35"/>
  <c r="FK17" i="35"/>
  <c r="AAC18" i="35"/>
  <c r="EY18" i="35"/>
  <c r="AAG18" i="35"/>
  <c r="FC18" i="35"/>
  <c r="AAK18" i="35"/>
  <c r="FG18" i="35"/>
  <c r="AAO18" i="35"/>
  <c r="FK18" i="35"/>
  <c r="AAC19" i="35"/>
  <c r="EY19" i="35"/>
  <c r="AAG19" i="35"/>
  <c r="FC19" i="35"/>
  <c r="AAK19" i="35"/>
  <c r="FG19" i="35"/>
  <c r="AAO19" i="35"/>
  <c r="FK19" i="35"/>
  <c r="AAC20" i="35"/>
  <c r="EY20" i="35"/>
  <c r="AAG20" i="35"/>
  <c r="FC20" i="35"/>
  <c r="AAK20" i="35"/>
  <c r="FG20" i="35"/>
  <c r="AAO20" i="35"/>
  <c r="FK20" i="35"/>
  <c r="AAC21" i="35"/>
  <c r="EY21" i="35"/>
  <c r="AAG21" i="35"/>
  <c r="FC21" i="35"/>
  <c r="AAK21" i="35"/>
  <c r="FG21" i="35"/>
  <c r="AAO21" i="35"/>
  <c r="FK21" i="35"/>
  <c r="AAC22" i="35"/>
  <c r="EY22" i="35"/>
  <c r="AAG22" i="35"/>
  <c r="FC22" i="35"/>
  <c r="AAK22" i="35"/>
  <c r="FG22" i="35"/>
  <c r="AAO22" i="35"/>
  <c r="FK22" i="35"/>
  <c r="AAC23" i="35"/>
  <c r="EY23" i="35"/>
  <c r="AAG23" i="35"/>
  <c r="FC23" i="35"/>
  <c r="AAK23" i="35"/>
  <c r="FG23" i="35"/>
  <c r="AAO23" i="35"/>
  <c r="FK23" i="35"/>
  <c r="AAC24" i="35"/>
  <c r="EY24" i="35"/>
  <c r="AAG24" i="35"/>
  <c r="FC24" i="35"/>
  <c r="AAK24" i="35"/>
  <c r="FG24" i="35"/>
  <c r="AAO24" i="35"/>
  <c r="FK24" i="35"/>
  <c r="AAC25" i="35"/>
  <c r="EY25" i="35"/>
  <c r="AAG25" i="35"/>
  <c r="FC25" i="35"/>
  <c r="AAK25" i="35"/>
  <c r="FG25" i="35"/>
  <c r="AAO25" i="35"/>
  <c r="FK25" i="35"/>
  <c r="AAC26" i="35"/>
  <c r="EY26" i="35"/>
  <c r="AAG26" i="35"/>
  <c r="FC26" i="35"/>
  <c r="AAK26" i="35"/>
  <c r="FG26" i="35"/>
  <c r="AAO26" i="35"/>
  <c r="FK26" i="35"/>
  <c r="AAC27" i="35"/>
  <c r="EY27" i="35"/>
  <c r="AAG27" i="35"/>
  <c r="FC27" i="35"/>
  <c r="AAK27" i="35"/>
  <c r="FG27" i="35"/>
  <c r="AAO27" i="35"/>
  <c r="FK27" i="35"/>
  <c r="AAC28" i="35"/>
  <c r="EY28" i="35"/>
  <c r="AAG28" i="35"/>
  <c r="FC28" i="35"/>
  <c r="AAK28" i="35"/>
  <c r="FG28" i="35"/>
  <c r="AAO28" i="35"/>
  <c r="FK28" i="35"/>
  <c r="AAC29" i="35"/>
  <c r="EY29" i="35"/>
  <c r="AAG29" i="35"/>
  <c r="FC29" i="35"/>
  <c r="AAK29" i="35"/>
  <c r="FG29" i="35"/>
  <c r="AAO29" i="35"/>
  <c r="FK29" i="35"/>
  <c r="AAC30" i="35"/>
  <c r="EY30" i="35"/>
  <c r="AAG30" i="35"/>
  <c r="FC30" i="35"/>
  <c r="AAK30" i="35"/>
  <c r="FG30" i="35"/>
  <c r="AAO30" i="35"/>
  <c r="FK30" i="35"/>
  <c r="AAC31" i="35"/>
  <c r="EY31" i="35"/>
  <c r="AAG31" i="35"/>
  <c r="FC31" i="35"/>
  <c r="AAK31" i="35"/>
  <c r="FG31" i="35"/>
  <c r="AAO31" i="35"/>
  <c r="FK31" i="35"/>
  <c r="AAC32" i="35"/>
  <c r="EY32" i="35"/>
  <c r="AAG32" i="35"/>
  <c r="FC32" i="35"/>
  <c r="AAK32" i="35"/>
  <c r="FG32" i="35"/>
  <c r="AAO32" i="35"/>
  <c r="FK32" i="35"/>
  <c r="AAC33" i="35"/>
  <c r="EY33" i="35"/>
  <c r="AAG33" i="35"/>
  <c r="FC33" i="35"/>
  <c r="AAK33" i="35"/>
  <c r="FG33" i="35"/>
  <c r="AAO33" i="35"/>
  <c r="FK33" i="35"/>
  <c r="AAC34" i="35"/>
  <c r="EY34" i="35"/>
  <c r="AAG34" i="35"/>
  <c r="FC34" i="35"/>
  <c r="AAK34" i="35"/>
  <c r="FG34" i="35"/>
  <c r="AAO34" i="35"/>
  <c r="FK34" i="35"/>
  <c r="AAC35" i="35"/>
  <c r="EY35" i="35"/>
  <c r="AAG35" i="35"/>
  <c r="FC35" i="35"/>
  <c r="AAK35" i="35"/>
  <c r="FG35" i="35"/>
  <c r="AAO35" i="35"/>
  <c r="FK35" i="35"/>
  <c r="AAC36" i="35"/>
  <c r="EY36" i="35"/>
  <c r="AAG36" i="35"/>
  <c r="FC36" i="35"/>
  <c r="AAK36" i="35"/>
  <c r="FG36" i="35"/>
  <c r="AAO36" i="35"/>
  <c r="FK36" i="35"/>
  <c r="AAC37" i="35"/>
  <c r="EY37" i="35"/>
  <c r="AAG37" i="35"/>
  <c r="FC37" i="35"/>
  <c r="AAK37" i="35"/>
  <c r="FG37" i="35"/>
  <c r="AAO37" i="35"/>
  <c r="FK37" i="35"/>
  <c r="AAC38" i="35"/>
  <c r="EY38" i="35"/>
  <c r="AAG38" i="35"/>
  <c r="FC38" i="35"/>
  <c r="AAK38" i="35"/>
  <c r="FG38" i="35"/>
  <c r="AAO38" i="35"/>
  <c r="FK38" i="35"/>
  <c r="AAC39" i="35"/>
  <c r="EY39" i="35"/>
  <c r="AAG39" i="35"/>
  <c r="FC39" i="35"/>
  <c r="AAK39" i="35"/>
  <c r="FG39" i="35"/>
  <c r="AAO39" i="35"/>
  <c r="FK39" i="35"/>
  <c r="AAC40" i="35"/>
  <c r="EY40" i="35"/>
  <c r="AAG40" i="35"/>
  <c r="FC40" i="35"/>
  <c r="AAK40" i="35"/>
  <c r="FG40" i="35"/>
  <c r="AAO40" i="35"/>
  <c r="FK40" i="35"/>
  <c r="AAC41" i="35"/>
  <c r="EY41" i="35"/>
  <c r="AAG41" i="35"/>
  <c r="FC41" i="35"/>
  <c r="AAK41" i="35"/>
  <c r="FG41" i="35"/>
  <c r="AAO41" i="35"/>
  <c r="FK41" i="35"/>
  <c r="AAC42" i="35"/>
  <c r="EY42" i="35"/>
  <c r="AAG42" i="35"/>
  <c r="FC42" i="35"/>
  <c r="AAK42" i="35"/>
  <c r="FG42" i="35"/>
  <c r="AAO42" i="35"/>
  <c r="FK42" i="35"/>
  <c r="AAC43" i="35"/>
  <c r="EY43" i="35"/>
  <c r="AAG43" i="35"/>
  <c r="FC43" i="35"/>
  <c r="AAK43" i="35"/>
  <c r="FG43" i="35"/>
  <c r="AAO43" i="35"/>
  <c r="FK43" i="35"/>
  <c r="EY44" i="35"/>
  <c r="FC44" i="35"/>
  <c r="FG44" i="35"/>
  <c r="FK44" i="35"/>
  <c r="EY45" i="35"/>
  <c r="FC45" i="35"/>
  <c r="FG45" i="35"/>
  <c r="FK45" i="35"/>
  <c r="EY46" i="35"/>
  <c r="FC46" i="35"/>
  <c r="FG46" i="35"/>
  <c r="FK46" i="35"/>
  <c r="EY47" i="35"/>
  <c r="FC47" i="35"/>
  <c r="FG47" i="35"/>
  <c r="FK47" i="35"/>
  <c r="EY48" i="35"/>
  <c r="FC48" i="35"/>
  <c r="FG48" i="35"/>
  <c r="FK48" i="35"/>
  <c r="EY49" i="35"/>
  <c r="FC49" i="35"/>
  <c r="FG49" i="35"/>
  <c r="FK49" i="35"/>
  <c r="EY50" i="35"/>
  <c r="FC50" i="35"/>
  <c r="FG50" i="35"/>
  <c r="FK50" i="35"/>
  <c r="EY51" i="35"/>
  <c r="FC51" i="35"/>
  <c r="FG51" i="35"/>
  <c r="FK51" i="35"/>
  <c r="EY52" i="35"/>
  <c r="FC52" i="35"/>
  <c r="FG52" i="35"/>
  <c r="FK52" i="35"/>
  <c r="EY53" i="35"/>
  <c r="FC53" i="35"/>
  <c r="FG53" i="35"/>
  <c r="FK53" i="35"/>
  <c r="EY54" i="35"/>
  <c r="FC54" i="35"/>
  <c r="FG54" i="35"/>
  <c r="FK54" i="35"/>
  <c r="EY55" i="35"/>
  <c r="FC55" i="35"/>
  <c r="FG55" i="35"/>
  <c r="FK55" i="35"/>
  <c r="EY56" i="35"/>
  <c r="FC56" i="35"/>
  <c r="FG56" i="35"/>
  <c r="FK56" i="35"/>
  <c r="EY57" i="35"/>
  <c r="FC57" i="35"/>
  <c r="FG57" i="35"/>
  <c r="FK57" i="35"/>
  <c r="EY58" i="35"/>
  <c r="FC58" i="35"/>
  <c r="FG58" i="35"/>
  <c r="FK58" i="35"/>
  <c r="EY59" i="35"/>
  <c r="FC59" i="35"/>
  <c r="FG59" i="35"/>
  <c r="FK59" i="35"/>
  <c r="EY60" i="35"/>
  <c r="FC60" i="35"/>
  <c r="FG60" i="35"/>
  <c r="FK60" i="35"/>
  <c r="EY61" i="35"/>
  <c r="FC61" i="35"/>
  <c r="FG61" i="35"/>
  <c r="FK61" i="35"/>
  <c r="EY62" i="35"/>
  <c r="FC62" i="35"/>
  <c r="FG62" i="35"/>
  <c r="FK62" i="35"/>
  <c r="EY63" i="35"/>
  <c r="FC63" i="35"/>
  <c r="FG63" i="35"/>
  <c r="FK63" i="35"/>
  <c r="EY64" i="35"/>
  <c r="FC64" i="35"/>
  <c r="FG64" i="35"/>
  <c r="FK64" i="35"/>
  <c r="EY65" i="35"/>
  <c r="FC65" i="35"/>
  <c r="FG65" i="35"/>
  <c r="FK65" i="35"/>
  <c r="EY66" i="35"/>
  <c r="FC66" i="35"/>
  <c r="FG66" i="35"/>
  <c r="FK66" i="35"/>
  <c r="EY67" i="35"/>
  <c r="FC67" i="35"/>
  <c r="FG67" i="35"/>
  <c r="FK67" i="35"/>
  <c r="AAY5" i="35"/>
  <c r="AAU5" i="35"/>
  <c r="AAQ5" i="35"/>
  <c r="AAM5" i="35"/>
  <c r="AAI5" i="35"/>
  <c r="AAI6" i="35"/>
  <c r="AAI7" i="35"/>
  <c r="AAI8" i="35"/>
  <c r="AAI9" i="35"/>
  <c r="AAI10" i="35"/>
  <c r="AAI11" i="35"/>
  <c r="AAI12" i="35"/>
  <c r="AAI13" i="35"/>
  <c r="AAI14" i="35"/>
  <c r="AAI15" i="35"/>
  <c r="AAI16" i="35"/>
  <c r="AAI17" i="35"/>
  <c r="AAI18" i="35"/>
  <c r="AAI19" i="35"/>
  <c r="AAI20" i="35"/>
  <c r="AAI21" i="35"/>
  <c r="AAI22" i="35"/>
  <c r="AAI23" i="35"/>
  <c r="AAI24" i="35"/>
  <c r="AAI25" i="35"/>
  <c r="AAI26" i="35"/>
  <c r="AAI27" i="35"/>
  <c r="AAI28" i="35"/>
  <c r="AAI29" i="35"/>
  <c r="AAI30" i="35"/>
  <c r="AAI31" i="35"/>
  <c r="AAI32" i="35"/>
  <c r="AAI33" i="35"/>
  <c r="AAI34" i="35"/>
  <c r="AAI35" i="35"/>
  <c r="AAI36" i="35"/>
  <c r="AAI37" i="35"/>
  <c r="AAI38" i="35"/>
  <c r="AAI39" i="35"/>
  <c r="AAI40" i="35"/>
  <c r="AAI41" i="35"/>
  <c r="AAI42" i="35"/>
  <c r="AAI43" i="35"/>
  <c r="AAI77" i="35"/>
  <c r="AAE5" i="35"/>
  <c r="ZS6" i="35"/>
  <c r="EO6" i="35"/>
  <c r="ZW6" i="35"/>
  <c r="ES6" i="35"/>
  <c r="ZS7" i="35"/>
  <c r="EO7" i="35"/>
  <c r="ZW7" i="35"/>
  <c r="ES7" i="35"/>
  <c r="ZS8" i="35"/>
  <c r="EO8" i="35"/>
  <c r="ZW8" i="35"/>
  <c r="ES8" i="35"/>
  <c r="ZS9" i="35"/>
  <c r="EO9" i="35"/>
  <c r="ZW9" i="35"/>
  <c r="ES9" i="35"/>
  <c r="ZS10" i="35"/>
  <c r="EO10" i="35"/>
  <c r="ZW10" i="35"/>
  <c r="ES10" i="35"/>
  <c r="ZS11" i="35"/>
  <c r="EO11" i="35"/>
  <c r="ZW11" i="35"/>
  <c r="ES11" i="35"/>
  <c r="ZS12" i="35"/>
  <c r="EO12" i="35"/>
  <c r="ZW12" i="35"/>
  <c r="ES12" i="35"/>
  <c r="ZS13" i="35"/>
  <c r="EO13" i="35"/>
  <c r="ZW13" i="35"/>
  <c r="ES13" i="35"/>
  <c r="ZS14" i="35"/>
  <c r="EO14" i="35"/>
  <c r="ZW14" i="35"/>
  <c r="ES14" i="35"/>
  <c r="ZS15" i="35"/>
  <c r="EO15" i="35"/>
  <c r="ZW15" i="35"/>
  <c r="ES15" i="35"/>
  <c r="ZS16" i="35"/>
  <c r="EO16" i="35"/>
  <c r="ZW16" i="35"/>
  <c r="ES16" i="35"/>
  <c r="ZS17" i="35"/>
  <c r="EO17" i="35"/>
  <c r="ZW17" i="35"/>
  <c r="ES17" i="35"/>
  <c r="ZS18" i="35"/>
  <c r="EO18" i="35"/>
  <c r="ZW18" i="35"/>
  <c r="ES18" i="35"/>
  <c r="ZS19" i="35"/>
  <c r="EO19" i="35"/>
  <c r="ZW19" i="35"/>
  <c r="ES19" i="35"/>
  <c r="ZS20" i="35"/>
  <c r="EO20" i="35"/>
  <c r="ZW20" i="35"/>
  <c r="ES20" i="35"/>
  <c r="ZS21" i="35"/>
  <c r="EO21" i="35"/>
  <c r="ZW21" i="35"/>
  <c r="ES21" i="35"/>
  <c r="ZW5" i="35"/>
  <c r="ES5" i="35"/>
  <c r="ZW22" i="35"/>
  <c r="ES22" i="35"/>
  <c r="ZW23" i="35"/>
  <c r="ES23" i="35"/>
  <c r="ZW24" i="35"/>
  <c r="ES24" i="35"/>
  <c r="ZW25" i="35"/>
  <c r="ES25" i="35"/>
  <c r="ZW26" i="35"/>
  <c r="ES26" i="35"/>
  <c r="ZW27" i="35"/>
  <c r="ES27" i="35"/>
  <c r="ZW28" i="35"/>
  <c r="ES28" i="35"/>
  <c r="ZW29" i="35"/>
  <c r="ES29" i="35"/>
  <c r="ZW30" i="35"/>
  <c r="ES30" i="35"/>
  <c r="ZW31" i="35"/>
  <c r="ES31" i="35"/>
  <c r="ZW32" i="35"/>
  <c r="ES32" i="35"/>
  <c r="ZW33" i="35"/>
  <c r="ES33" i="35"/>
  <c r="ZW34" i="35"/>
  <c r="ES34" i="35"/>
  <c r="ZW35" i="35"/>
  <c r="ES35" i="35"/>
  <c r="ZW36" i="35"/>
  <c r="ES36" i="35"/>
  <c r="ZW37" i="35"/>
  <c r="ES37" i="35"/>
  <c r="ZW38" i="35"/>
  <c r="ES38" i="35"/>
  <c r="ZW39" i="35"/>
  <c r="ES39" i="35"/>
  <c r="ZW40" i="35"/>
  <c r="ES40" i="35"/>
  <c r="ZW41" i="35"/>
  <c r="ES41" i="35"/>
  <c r="ZW42" i="35"/>
  <c r="ES42" i="35"/>
  <c r="ZW43" i="35"/>
  <c r="ES43" i="35"/>
  <c r="ES77" i="35"/>
  <c r="ES78" i="35"/>
  <c r="ZS22" i="35"/>
  <c r="EO22" i="35"/>
  <c r="ZS23" i="35"/>
  <c r="EO23" i="35"/>
  <c r="ZS24" i="35"/>
  <c r="EO24" i="35"/>
  <c r="ZS25" i="35"/>
  <c r="EO25" i="35"/>
  <c r="ZS26" i="35"/>
  <c r="EO26" i="35"/>
  <c r="ZS27" i="35"/>
  <c r="EO27" i="35"/>
  <c r="ZS28" i="35"/>
  <c r="EO28" i="35"/>
  <c r="ZS29" i="35"/>
  <c r="EO29" i="35"/>
  <c r="ZS30" i="35"/>
  <c r="EO30" i="35"/>
  <c r="ZS31" i="35"/>
  <c r="EO31" i="35"/>
  <c r="ZS32" i="35"/>
  <c r="EO32" i="35"/>
  <c r="ZS33" i="35"/>
  <c r="EO33" i="35"/>
  <c r="ZS34" i="35"/>
  <c r="EO34" i="35"/>
  <c r="ZS35" i="35"/>
  <c r="EO35" i="35"/>
  <c r="ZS36" i="35"/>
  <c r="EO36" i="35"/>
  <c r="ZS37" i="35"/>
  <c r="EO37" i="35"/>
  <c r="ZS38" i="35"/>
  <c r="EO38" i="35"/>
  <c r="ZS39" i="35"/>
  <c r="EO39" i="35"/>
  <c r="ZS40" i="35"/>
  <c r="EO40" i="35"/>
  <c r="ZS41" i="35"/>
  <c r="EO41" i="35"/>
  <c r="ZS42" i="35"/>
  <c r="EO42" i="35"/>
  <c r="ZS43" i="35"/>
  <c r="EO43" i="35"/>
  <c r="EO44" i="35"/>
  <c r="ES44" i="35"/>
  <c r="EO45" i="35"/>
  <c r="ES45" i="35"/>
  <c r="EO46" i="35"/>
  <c r="ES46" i="35"/>
  <c r="EO47" i="35"/>
  <c r="ES47" i="35"/>
  <c r="EO48" i="35"/>
  <c r="ES48" i="35"/>
  <c r="EO49" i="35"/>
  <c r="ES49" i="35"/>
  <c r="EO50" i="35"/>
  <c r="ES50" i="35"/>
  <c r="EO51" i="35"/>
  <c r="ES51" i="35"/>
  <c r="EO52" i="35"/>
  <c r="ES52" i="35"/>
  <c r="EO53" i="35"/>
  <c r="ES53" i="35"/>
  <c r="EO54" i="35"/>
  <c r="ES54" i="35"/>
  <c r="EO55" i="35"/>
  <c r="ES55" i="35"/>
  <c r="EO56" i="35"/>
  <c r="ES56" i="35"/>
  <c r="EO57" i="35"/>
  <c r="ES57" i="35"/>
  <c r="EO58" i="35"/>
  <c r="ES58" i="35"/>
  <c r="EO59" i="35"/>
  <c r="ES59" i="35"/>
  <c r="EO60" i="35"/>
  <c r="ES60" i="35"/>
  <c r="EO61" i="35"/>
  <c r="ES61" i="35"/>
  <c r="EO62" i="35"/>
  <c r="ES62" i="35"/>
  <c r="EO63" i="35"/>
  <c r="ES63" i="35"/>
  <c r="EO64" i="35"/>
  <c r="ES64" i="35"/>
  <c r="EO65" i="35"/>
  <c r="ES65" i="35"/>
  <c r="EO66" i="35"/>
  <c r="ES66" i="35"/>
  <c r="EO67" i="35"/>
  <c r="ES67" i="35"/>
  <c r="ZA6" i="35"/>
  <c r="DW6" i="35"/>
  <c r="ZE6" i="35"/>
  <c r="EA6" i="35"/>
  <c r="ZI6" i="35"/>
  <c r="EE6" i="35"/>
  <c r="ZM6" i="35"/>
  <c r="EI6" i="35"/>
  <c r="ZQ6" i="35"/>
  <c r="EM6" i="35"/>
  <c r="ZC7" i="35"/>
  <c r="DY7" i="35"/>
  <c r="ZG7" i="35"/>
  <c r="EC7" i="35"/>
  <c r="ZK7" i="35"/>
  <c r="EG7" i="35"/>
  <c r="ZO7" i="35"/>
  <c r="EK7" i="35"/>
  <c r="ZA8" i="35"/>
  <c r="DW8" i="35"/>
  <c r="ZE8" i="35"/>
  <c r="EA8" i="35"/>
  <c r="ZI8" i="35"/>
  <c r="EE8" i="35"/>
  <c r="ZM8" i="35"/>
  <c r="EI8" i="35"/>
  <c r="ZQ8" i="35"/>
  <c r="EM8" i="35"/>
  <c r="ZC9" i="35"/>
  <c r="DY9" i="35"/>
  <c r="ZG9" i="35"/>
  <c r="EC9" i="35"/>
  <c r="ZK9" i="35"/>
  <c r="EG9" i="35"/>
  <c r="ZO9" i="35"/>
  <c r="EK9" i="35"/>
  <c r="ZA10" i="35"/>
  <c r="DW10" i="35"/>
  <c r="ZE10" i="35"/>
  <c r="EA10" i="35"/>
  <c r="ZI10" i="35"/>
  <c r="EE10" i="35"/>
  <c r="ZM10" i="35"/>
  <c r="EI10" i="35"/>
  <c r="ZQ10" i="35"/>
  <c r="EM10" i="35"/>
  <c r="ZC11" i="35"/>
  <c r="DY11" i="35"/>
  <c r="ZG11" i="35"/>
  <c r="EC11" i="35"/>
  <c r="ZK11" i="35"/>
  <c r="EG11" i="35"/>
  <c r="ZO11" i="35"/>
  <c r="EK11" i="35"/>
  <c r="ZA12" i="35"/>
  <c r="DW12" i="35"/>
  <c r="ZE12" i="35"/>
  <c r="EA12" i="35"/>
  <c r="ZI12" i="35"/>
  <c r="EE12" i="35"/>
  <c r="ZM12" i="35"/>
  <c r="EI12" i="35"/>
  <c r="ZQ12" i="35"/>
  <c r="EM12" i="35"/>
  <c r="ZC13" i="35"/>
  <c r="DY13" i="35"/>
  <c r="ZG13" i="35"/>
  <c r="EC13" i="35"/>
  <c r="ZK13" i="35"/>
  <c r="EG13" i="35"/>
  <c r="ZO13" i="35"/>
  <c r="EK13" i="35"/>
  <c r="ZA14" i="35"/>
  <c r="DW14" i="35"/>
  <c r="ZE14" i="35"/>
  <c r="EA14" i="35"/>
  <c r="ZI14" i="35"/>
  <c r="EE14" i="35"/>
  <c r="ZM14" i="35"/>
  <c r="EI14" i="35"/>
  <c r="ZQ14" i="35"/>
  <c r="EM14" i="35"/>
  <c r="ZC15" i="35"/>
  <c r="DY15" i="35"/>
  <c r="ZG15" i="35"/>
  <c r="EC15" i="35"/>
  <c r="ZK15" i="35"/>
  <c r="EG15" i="35"/>
  <c r="ZO15" i="35"/>
  <c r="EK15" i="35"/>
  <c r="ZA16" i="35"/>
  <c r="DW16" i="35"/>
  <c r="ZE16" i="35"/>
  <c r="EA16" i="35"/>
  <c r="ZI16" i="35"/>
  <c r="EE16" i="35"/>
  <c r="ZM16" i="35"/>
  <c r="EI16" i="35"/>
  <c r="ZQ16" i="35"/>
  <c r="EM16" i="35"/>
  <c r="ZC17" i="35"/>
  <c r="DY17" i="35"/>
  <c r="ZG17" i="35"/>
  <c r="EC17" i="35"/>
  <c r="ZK17" i="35"/>
  <c r="EG17" i="35"/>
  <c r="ZO17" i="35"/>
  <c r="EK17" i="35"/>
  <c r="ZA18" i="35"/>
  <c r="DW18" i="35"/>
  <c r="ZE18" i="35"/>
  <c r="EA18" i="35"/>
  <c r="ZI18" i="35"/>
  <c r="EE18" i="35"/>
  <c r="ZM18" i="35"/>
  <c r="EI18" i="35"/>
  <c r="ZQ18" i="35"/>
  <c r="EM18" i="35"/>
  <c r="ZC19" i="35"/>
  <c r="DY19" i="35"/>
  <c r="ZG19" i="35"/>
  <c r="EC19" i="35"/>
  <c r="ZK19" i="35"/>
  <c r="EG19" i="35"/>
  <c r="ZO19" i="35"/>
  <c r="EK19" i="35"/>
  <c r="ZA20" i="35"/>
  <c r="DW20" i="35"/>
  <c r="ZE20" i="35"/>
  <c r="EA20" i="35"/>
  <c r="ZI20" i="35"/>
  <c r="EE20" i="35"/>
  <c r="ZM20" i="35"/>
  <c r="EI20" i="35"/>
  <c r="ZQ20" i="35"/>
  <c r="EM20" i="35"/>
  <c r="ZC21" i="35"/>
  <c r="DY21" i="35"/>
  <c r="ZG21" i="35"/>
  <c r="EC21" i="35"/>
  <c r="ZK21" i="35"/>
  <c r="EG21" i="35"/>
  <c r="ZO21" i="35"/>
  <c r="EK21" i="35"/>
  <c r="ZA22" i="35"/>
  <c r="DW22" i="35"/>
  <c r="ZE22" i="35"/>
  <c r="EA22" i="35"/>
  <c r="ZI22" i="35"/>
  <c r="EE22" i="35"/>
  <c r="ZM22" i="35"/>
  <c r="EI22" i="35"/>
  <c r="ZQ22" i="35"/>
  <c r="EM22" i="35"/>
  <c r="ZC23" i="35"/>
  <c r="DY23" i="35"/>
  <c r="ZG23" i="35"/>
  <c r="EC23" i="35"/>
  <c r="ZK23" i="35"/>
  <c r="EG23" i="35"/>
  <c r="ZO23" i="35"/>
  <c r="EK23" i="35"/>
  <c r="ZA24" i="35"/>
  <c r="DW24" i="35"/>
  <c r="ZE24" i="35"/>
  <c r="EA24" i="35"/>
  <c r="ZI24" i="35"/>
  <c r="EE24" i="35"/>
  <c r="ZM24" i="35"/>
  <c r="EI24" i="35"/>
  <c r="ZQ24" i="35"/>
  <c r="EM24" i="35"/>
  <c r="ZC25" i="35"/>
  <c r="DY25" i="35"/>
  <c r="ZG25" i="35"/>
  <c r="EC25" i="35"/>
  <c r="ZK25" i="35"/>
  <c r="EG25" i="35"/>
  <c r="ZO25" i="35"/>
  <c r="EK25" i="35"/>
  <c r="ZA26" i="35"/>
  <c r="DW26" i="35"/>
  <c r="ZE26" i="35"/>
  <c r="EA26" i="35"/>
  <c r="ZI26" i="35"/>
  <c r="EE26" i="35"/>
  <c r="ZM26" i="35"/>
  <c r="EI26" i="35"/>
  <c r="ZQ26" i="35"/>
  <c r="EM26" i="35"/>
  <c r="ZC27" i="35"/>
  <c r="DY27" i="35"/>
  <c r="ZG27" i="35"/>
  <c r="EC27" i="35"/>
  <c r="ZK27" i="35"/>
  <c r="EG27" i="35"/>
  <c r="ZO27" i="35"/>
  <c r="EK27" i="35"/>
  <c r="ZA28" i="35"/>
  <c r="DW28" i="35"/>
  <c r="ZE28" i="35"/>
  <c r="EA28" i="35"/>
  <c r="ZI28" i="35"/>
  <c r="EE28" i="35"/>
  <c r="ZM28" i="35"/>
  <c r="EI28" i="35"/>
  <c r="ZQ28" i="35"/>
  <c r="EM28" i="35"/>
  <c r="ZC29" i="35"/>
  <c r="DY29" i="35"/>
  <c r="ZG29" i="35"/>
  <c r="EC29" i="35"/>
  <c r="ZK29" i="35"/>
  <c r="EG29" i="35"/>
  <c r="ZO29" i="35"/>
  <c r="EK29" i="35"/>
  <c r="ZA30" i="35"/>
  <c r="DW30" i="35"/>
  <c r="ZE30" i="35"/>
  <c r="EA30" i="35"/>
  <c r="ZI30" i="35"/>
  <c r="EE30" i="35"/>
  <c r="ZM30" i="35"/>
  <c r="ZQ30" i="35"/>
  <c r="EM30" i="35"/>
  <c r="ZC31" i="35"/>
  <c r="DY31" i="35"/>
  <c r="ZG31" i="35"/>
  <c r="EC31" i="35"/>
  <c r="ZK31" i="35"/>
  <c r="EG31" i="35"/>
  <c r="ZO31" i="35"/>
  <c r="EK31" i="35"/>
  <c r="ZA32" i="35"/>
  <c r="DW32" i="35"/>
  <c r="ZE32" i="35"/>
  <c r="EA32" i="35"/>
  <c r="ZI32" i="35"/>
  <c r="EE32" i="35"/>
  <c r="ZM32" i="35"/>
  <c r="EI32" i="35"/>
  <c r="ZQ32" i="35"/>
  <c r="EM32" i="35"/>
  <c r="ZC33" i="35"/>
  <c r="DY33" i="35"/>
  <c r="ZG33" i="35"/>
  <c r="EC33" i="35"/>
  <c r="ZK33" i="35"/>
  <c r="EG33" i="35"/>
  <c r="ZO33" i="35"/>
  <c r="EK33" i="35"/>
  <c r="ZA34" i="35"/>
  <c r="DW34" i="35"/>
  <c r="ZE34" i="35"/>
  <c r="EA34" i="35"/>
  <c r="ZI34" i="35"/>
  <c r="EE34" i="35"/>
  <c r="ZM34" i="35"/>
  <c r="EI34" i="35"/>
  <c r="ZQ34" i="35"/>
  <c r="EM34" i="35"/>
  <c r="ZC35" i="35"/>
  <c r="DY35" i="35"/>
  <c r="ZG35" i="35"/>
  <c r="EC35" i="35"/>
  <c r="ZK35" i="35"/>
  <c r="EG35" i="35"/>
  <c r="ZO35" i="35"/>
  <c r="EK35" i="35"/>
  <c r="ZA36" i="35"/>
  <c r="DW36" i="35"/>
  <c r="ZE36" i="35"/>
  <c r="EA36" i="35"/>
  <c r="ZI36" i="35"/>
  <c r="EE36" i="35"/>
  <c r="ZM36" i="35"/>
  <c r="EI36" i="35"/>
  <c r="ZQ36" i="35"/>
  <c r="EM36" i="35"/>
  <c r="ZC37" i="35"/>
  <c r="DY37" i="35"/>
  <c r="ZG37" i="35"/>
  <c r="EC37" i="35"/>
  <c r="ZK37" i="35"/>
  <c r="EG37" i="35"/>
  <c r="ZO37" i="35"/>
  <c r="EK37" i="35"/>
  <c r="ZA38" i="35"/>
  <c r="DW38" i="35"/>
  <c r="ZE38" i="35"/>
  <c r="EA38" i="35"/>
  <c r="ZI38" i="35"/>
  <c r="EE38" i="35"/>
  <c r="ZM38" i="35"/>
  <c r="EI38" i="35"/>
  <c r="ZQ38" i="35"/>
  <c r="EM38" i="35"/>
  <c r="ZC39" i="35"/>
  <c r="DY39" i="35"/>
  <c r="ZG39" i="35"/>
  <c r="EC39" i="35"/>
  <c r="ZK39" i="35"/>
  <c r="EG39" i="35"/>
  <c r="ZO39" i="35"/>
  <c r="EK39" i="35"/>
  <c r="ZA40" i="35"/>
  <c r="DW40" i="35"/>
  <c r="ZE40" i="35"/>
  <c r="EA40" i="35"/>
  <c r="ZI40" i="35"/>
  <c r="EE40" i="35"/>
  <c r="ZM40" i="35"/>
  <c r="EI40" i="35"/>
  <c r="ZQ40" i="35"/>
  <c r="EM40" i="35"/>
  <c r="ZC41" i="35"/>
  <c r="DY41" i="35"/>
  <c r="ZG41" i="35"/>
  <c r="EC41" i="35"/>
  <c r="ZK41" i="35"/>
  <c r="EG41" i="35"/>
  <c r="ZO41" i="35"/>
  <c r="EK41" i="35"/>
  <c r="ZA42" i="35"/>
  <c r="DW42" i="35"/>
  <c r="ZE42" i="35"/>
  <c r="EA42" i="35"/>
  <c r="ZI42" i="35"/>
  <c r="EE42" i="35"/>
  <c r="ZM42" i="35"/>
  <c r="EI42" i="35"/>
  <c r="ZQ42" i="35"/>
  <c r="EM42" i="35"/>
  <c r="ZC43" i="35"/>
  <c r="DY43" i="35"/>
  <c r="ZG43" i="35"/>
  <c r="EC43" i="35"/>
  <c r="ZK43" i="35"/>
  <c r="EG43" i="35"/>
  <c r="ZO43" i="35"/>
  <c r="EK43" i="35"/>
  <c r="DW44" i="35"/>
  <c r="EA44" i="35"/>
  <c r="EE44" i="35"/>
  <c r="EI44" i="35"/>
  <c r="EM44" i="35"/>
  <c r="DY45" i="35"/>
  <c r="EC45" i="35"/>
  <c r="EG45" i="35"/>
  <c r="EK45" i="35"/>
  <c r="DW46" i="35"/>
  <c r="EA46" i="35"/>
  <c r="EE46" i="35"/>
  <c r="EI46" i="35"/>
  <c r="EM46" i="35"/>
  <c r="DY47" i="35"/>
  <c r="EC47" i="35"/>
  <c r="EG47" i="35"/>
  <c r="EK47" i="35"/>
  <c r="DW48" i="35"/>
  <c r="EA48" i="35"/>
  <c r="EE48" i="35"/>
  <c r="EI48" i="35"/>
  <c r="EM48" i="35"/>
  <c r="DY49" i="35"/>
  <c r="EC49" i="35"/>
  <c r="EG49" i="35"/>
  <c r="EK49" i="35"/>
  <c r="DW50" i="35"/>
  <c r="EA50" i="35"/>
  <c r="EE50" i="35"/>
  <c r="EI50" i="35"/>
  <c r="EM50" i="35"/>
  <c r="DY51" i="35"/>
  <c r="EC51" i="35"/>
  <c r="EG51" i="35"/>
  <c r="EK51" i="35"/>
  <c r="DW52" i="35"/>
  <c r="EA52" i="35"/>
  <c r="EE52" i="35"/>
  <c r="EI52" i="35"/>
  <c r="EM52" i="35"/>
  <c r="DY53" i="35"/>
  <c r="EC53" i="35"/>
  <c r="EG53" i="35"/>
  <c r="EK53" i="35"/>
  <c r="DW54" i="35"/>
  <c r="EA54" i="35"/>
  <c r="EE54" i="35"/>
  <c r="EI54" i="35"/>
  <c r="EM54" i="35"/>
  <c r="DY55" i="35"/>
  <c r="EC55" i="35"/>
  <c r="EG55" i="35"/>
  <c r="EK55" i="35"/>
  <c r="DW56" i="35"/>
  <c r="EA56" i="35"/>
  <c r="EE56" i="35"/>
  <c r="EI56" i="35"/>
  <c r="EM56" i="35"/>
  <c r="DY57" i="35"/>
  <c r="EC57" i="35"/>
  <c r="EG57" i="35"/>
  <c r="EK57" i="35"/>
  <c r="DW58" i="35"/>
  <c r="EA58" i="35"/>
  <c r="EE58" i="35"/>
  <c r="EI58" i="35"/>
  <c r="EM58" i="35"/>
  <c r="DY59" i="35"/>
  <c r="EC59" i="35"/>
  <c r="EG59" i="35"/>
  <c r="EK59" i="35"/>
  <c r="DW60" i="35"/>
  <c r="EA60" i="35"/>
  <c r="EE60" i="35"/>
  <c r="EI60" i="35"/>
  <c r="EM60" i="35"/>
  <c r="DY61" i="35"/>
  <c r="EC61" i="35"/>
  <c r="EG61" i="35"/>
  <c r="EK61" i="35"/>
  <c r="DW62" i="35"/>
  <c r="EA62" i="35"/>
  <c r="EE62" i="35"/>
  <c r="EI62" i="35"/>
  <c r="EM62" i="35"/>
  <c r="DY63" i="35"/>
  <c r="EC63" i="35"/>
  <c r="EG63" i="35"/>
  <c r="EK63" i="35"/>
  <c r="DW64" i="35"/>
  <c r="EA64" i="35"/>
  <c r="EE64" i="35"/>
  <c r="EI64" i="35"/>
  <c r="EM64" i="35"/>
  <c r="DY65" i="35"/>
  <c r="EC65" i="35"/>
  <c r="EG65" i="35"/>
  <c r="EK65" i="35"/>
  <c r="DW66" i="35"/>
  <c r="EA66" i="35"/>
  <c r="EE66" i="35"/>
  <c r="EI66" i="35"/>
  <c r="EM66" i="35"/>
  <c r="DY67" i="35"/>
  <c r="EC67" i="35"/>
  <c r="EG67" i="35"/>
  <c r="EK67" i="35"/>
  <c r="AAA5" i="35"/>
  <c r="ZS5" i="35"/>
  <c r="ZO5" i="35"/>
  <c r="ZK5" i="35"/>
  <c r="EG5" i="35"/>
  <c r="ZG5" i="35"/>
  <c r="ZC5" i="35"/>
  <c r="YT6" i="35"/>
  <c r="DP6" i="35"/>
  <c r="YX6" i="35"/>
  <c r="DT6" i="35"/>
  <c r="YS7" i="35"/>
  <c r="DO7" i="35"/>
  <c r="YW7" i="35"/>
  <c r="DS7" i="35"/>
  <c r="YR8" i="35"/>
  <c r="DN8" i="35"/>
  <c r="YV8" i="35"/>
  <c r="DR8" i="35"/>
  <c r="YZ8" i="35"/>
  <c r="DV8" i="35"/>
  <c r="YU9" i="35"/>
  <c r="YY9" i="35"/>
  <c r="DU9" i="35"/>
  <c r="YT10" i="35"/>
  <c r="DP10" i="35"/>
  <c r="YX10" i="35"/>
  <c r="DT10" i="35"/>
  <c r="YS11" i="35"/>
  <c r="DO11" i="35"/>
  <c r="YW11" i="35"/>
  <c r="DS11" i="35"/>
  <c r="YR12" i="35"/>
  <c r="DN12" i="35"/>
  <c r="YV12" i="35"/>
  <c r="DR12" i="35"/>
  <c r="YZ12" i="35"/>
  <c r="DV12" i="35"/>
  <c r="YU13" i="35"/>
  <c r="DQ13" i="35"/>
  <c r="YY13" i="35"/>
  <c r="DU13" i="35"/>
  <c r="YT14" i="35"/>
  <c r="DP14" i="35"/>
  <c r="YX14" i="35"/>
  <c r="YS15" i="35"/>
  <c r="DO15" i="35"/>
  <c r="YW15" i="35"/>
  <c r="DS15" i="35"/>
  <c r="YR16" i="35"/>
  <c r="DN16" i="35"/>
  <c r="YV16" i="35"/>
  <c r="DR16" i="35"/>
  <c r="YZ16" i="35"/>
  <c r="DV16" i="35"/>
  <c r="YU17" i="35"/>
  <c r="DQ17" i="35"/>
  <c r="YY17" i="35"/>
  <c r="DU17" i="35"/>
  <c r="YT18" i="35"/>
  <c r="DP18" i="35"/>
  <c r="YX18" i="35"/>
  <c r="DT18" i="35"/>
  <c r="YS19" i="35"/>
  <c r="DO19" i="35"/>
  <c r="YW19" i="35"/>
  <c r="DS19" i="35"/>
  <c r="YR20" i="35"/>
  <c r="DN20" i="35"/>
  <c r="YV20" i="35"/>
  <c r="DR20" i="35"/>
  <c r="YZ20" i="35"/>
  <c r="DV20" i="35"/>
  <c r="YU21" i="35"/>
  <c r="DQ21" i="35"/>
  <c r="YY21" i="35"/>
  <c r="DU21" i="35"/>
  <c r="YT22" i="35"/>
  <c r="DP22" i="35"/>
  <c r="YX22" i="35"/>
  <c r="DT22" i="35"/>
  <c r="YS23" i="35"/>
  <c r="DO23" i="35"/>
  <c r="YW23" i="35"/>
  <c r="DS23" i="35"/>
  <c r="YR24" i="35"/>
  <c r="DN24" i="35"/>
  <c r="YV24" i="35"/>
  <c r="DR24" i="35"/>
  <c r="YZ24" i="35"/>
  <c r="DV24" i="35"/>
  <c r="YU25" i="35"/>
  <c r="DQ25" i="35"/>
  <c r="YY25" i="35"/>
  <c r="DU25" i="35"/>
  <c r="YT26" i="35"/>
  <c r="DP26" i="35"/>
  <c r="YX26" i="35"/>
  <c r="DT26" i="35"/>
  <c r="YS27" i="35"/>
  <c r="DO27" i="35"/>
  <c r="YW27" i="35"/>
  <c r="DS27" i="35"/>
  <c r="YR28" i="35"/>
  <c r="DN28" i="35"/>
  <c r="YV28" i="35"/>
  <c r="DR28" i="35"/>
  <c r="YZ28" i="35"/>
  <c r="DV28" i="35"/>
  <c r="YU29" i="35"/>
  <c r="DQ29" i="35"/>
  <c r="YY29" i="35"/>
  <c r="DU29" i="35"/>
  <c r="YT30" i="35"/>
  <c r="DP30" i="35"/>
  <c r="YX30" i="35"/>
  <c r="DT30" i="35"/>
  <c r="YS31" i="35"/>
  <c r="DO31" i="35"/>
  <c r="YW31" i="35"/>
  <c r="DS31" i="35"/>
  <c r="YR32" i="35"/>
  <c r="DN32" i="35"/>
  <c r="YV32" i="35"/>
  <c r="DR32" i="35"/>
  <c r="YZ32" i="35"/>
  <c r="DV32" i="35"/>
  <c r="YU33" i="35"/>
  <c r="DQ33" i="35"/>
  <c r="YY33" i="35"/>
  <c r="DU33" i="35"/>
  <c r="YT34" i="35"/>
  <c r="DP34" i="35"/>
  <c r="YX34" i="35"/>
  <c r="DT34" i="35"/>
  <c r="YS35" i="35"/>
  <c r="DO35" i="35"/>
  <c r="YW35" i="35"/>
  <c r="DS35" i="35"/>
  <c r="YR36" i="35"/>
  <c r="DN36" i="35"/>
  <c r="YV36" i="35"/>
  <c r="DR36" i="35"/>
  <c r="YZ36" i="35"/>
  <c r="DV36" i="35"/>
  <c r="YU37" i="35"/>
  <c r="DQ37" i="35"/>
  <c r="YY37" i="35"/>
  <c r="DU37" i="35"/>
  <c r="YT38" i="35"/>
  <c r="DP38" i="35"/>
  <c r="YX38" i="35"/>
  <c r="DT38" i="35"/>
  <c r="YS39" i="35"/>
  <c r="DO39" i="35"/>
  <c r="YW39" i="35"/>
  <c r="DS39" i="35"/>
  <c r="YR40" i="35"/>
  <c r="DN40" i="35"/>
  <c r="YV40" i="35"/>
  <c r="DR40" i="35"/>
  <c r="YZ40" i="35"/>
  <c r="DV40" i="35"/>
  <c r="YU41" i="35"/>
  <c r="DQ41" i="35"/>
  <c r="YY41" i="35"/>
  <c r="DU41" i="35"/>
  <c r="YT42" i="35"/>
  <c r="DP42" i="35"/>
  <c r="YX42" i="35"/>
  <c r="DT42" i="35"/>
  <c r="YS43" i="35"/>
  <c r="DO43" i="35"/>
  <c r="YW43" i="35"/>
  <c r="DS43" i="35"/>
  <c r="DN44" i="35"/>
  <c r="DR44" i="35"/>
  <c r="DV44" i="35"/>
  <c r="DQ45" i="35"/>
  <c r="DU45" i="35"/>
  <c r="DP46" i="35"/>
  <c r="DT46" i="35"/>
  <c r="DO47" i="35"/>
  <c r="DS47" i="35"/>
  <c r="DN48" i="35"/>
  <c r="DR48" i="35"/>
  <c r="DV48" i="35"/>
  <c r="DQ49" i="35"/>
  <c r="DU49" i="35"/>
  <c r="DP50" i="35"/>
  <c r="DT50" i="35"/>
  <c r="DO51" i="35"/>
  <c r="DS51" i="35"/>
  <c r="DN52" i="35"/>
  <c r="DR52" i="35"/>
  <c r="DV52" i="35"/>
  <c r="DQ53" i="35"/>
  <c r="DU53" i="35"/>
  <c r="DP54" i="35"/>
  <c r="DT54" i="35"/>
  <c r="DO55" i="35"/>
  <c r="DS55" i="35"/>
  <c r="DN56" i="35"/>
  <c r="DR56" i="35"/>
  <c r="DV56" i="35"/>
  <c r="DQ57" i="35"/>
  <c r="DU57" i="35"/>
  <c r="DP58" i="35"/>
  <c r="DT58" i="35"/>
  <c r="DO59" i="35"/>
  <c r="DS59" i="35"/>
  <c r="DN60" i="35"/>
  <c r="DR60" i="35"/>
  <c r="DV60" i="35"/>
  <c r="DQ61" i="35"/>
  <c r="DU61" i="35"/>
  <c r="DP62" i="35"/>
  <c r="DT62" i="35"/>
  <c r="DO63" i="35"/>
  <c r="DS63" i="35"/>
  <c r="DN64" i="35"/>
  <c r="DR64" i="35"/>
  <c r="DV64" i="35"/>
  <c r="DQ65" i="35"/>
  <c r="DU65" i="35"/>
  <c r="DP66" i="35"/>
  <c r="DT66" i="35"/>
  <c r="DO67" i="35"/>
  <c r="DS67" i="35"/>
  <c r="YA6" i="35"/>
  <c r="CW6" i="35"/>
  <c r="YE6" i="35"/>
  <c r="DA6" i="35"/>
  <c r="YI6" i="35"/>
  <c r="DE6" i="35"/>
  <c r="YM6" i="35"/>
  <c r="DI6" i="35"/>
  <c r="YQ6" i="35"/>
  <c r="DM6" i="35"/>
  <c r="YD7" i="35"/>
  <c r="CZ7" i="35"/>
  <c r="DD7" i="35"/>
  <c r="YL7" i="35"/>
  <c r="DH7" i="35"/>
  <c r="YP7" i="35"/>
  <c r="DL7" i="35"/>
  <c r="YC8" i="35"/>
  <c r="CY8" i="35"/>
  <c r="YG8" i="35"/>
  <c r="DC8" i="35"/>
  <c r="YK8" i="35"/>
  <c r="DG8" i="35"/>
  <c r="YO8" i="35"/>
  <c r="DK8" i="35"/>
  <c r="YB9" i="35"/>
  <c r="CX9" i="35"/>
  <c r="YF9" i="35"/>
  <c r="DB9" i="35"/>
  <c r="YJ9" i="35"/>
  <c r="DF9" i="35"/>
  <c r="YN9" i="35"/>
  <c r="DJ9" i="35"/>
  <c r="YA10" i="35"/>
  <c r="CW10" i="35"/>
  <c r="YE10" i="35"/>
  <c r="DA10" i="35"/>
  <c r="YI10" i="35"/>
  <c r="DE10" i="35"/>
  <c r="YM10" i="35"/>
  <c r="DI10" i="35"/>
  <c r="YQ10" i="35"/>
  <c r="DM10" i="35"/>
  <c r="YD11" i="35"/>
  <c r="CZ11" i="35"/>
  <c r="DD11" i="35"/>
  <c r="YL11" i="35"/>
  <c r="DH11" i="35"/>
  <c r="YP11" i="35"/>
  <c r="DL11" i="35"/>
  <c r="YC12" i="35"/>
  <c r="CY12" i="35"/>
  <c r="YG12" i="35"/>
  <c r="DC12" i="35"/>
  <c r="YK12" i="35"/>
  <c r="DG12" i="35"/>
  <c r="YO12" i="35"/>
  <c r="DK12" i="35"/>
  <c r="YB13" i="35"/>
  <c r="CX13" i="35"/>
  <c r="YF13" i="35"/>
  <c r="YJ13" i="35"/>
  <c r="DF13" i="35"/>
  <c r="YN13" i="35"/>
  <c r="DJ13" i="35"/>
  <c r="YA14" i="35"/>
  <c r="CW14" i="35"/>
  <c r="YE14" i="35"/>
  <c r="DA14" i="35"/>
  <c r="YI14" i="35"/>
  <c r="DE14" i="35"/>
  <c r="YM14" i="35"/>
  <c r="DI14" i="35"/>
  <c r="YQ14" i="35"/>
  <c r="DM14" i="35"/>
  <c r="YD15" i="35"/>
  <c r="CZ15" i="35"/>
  <c r="DD15" i="35"/>
  <c r="YL15" i="35"/>
  <c r="DH15" i="35"/>
  <c r="YP15" i="35"/>
  <c r="DL15" i="35"/>
  <c r="YC16" i="35"/>
  <c r="CY16" i="35"/>
  <c r="YG16" i="35"/>
  <c r="DC16" i="35"/>
  <c r="YK16" i="35"/>
  <c r="DG16" i="35"/>
  <c r="YO16" i="35"/>
  <c r="DK16" i="35"/>
  <c r="YB17" i="35"/>
  <c r="CX17" i="35"/>
  <c r="YF17" i="35"/>
  <c r="DB17" i="35"/>
  <c r="YJ17" i="35"/>
  <c r="DF17" i="35"/>
  <c r="YN17" i="35"/>
  <c r="DJ17" i="35"/>
  <c r="YA18" i="35"/>
  <c r="CW18" i="35"/>
  <c r="CW5" i="35"/>
  <c r="YA9" i="35"/>
  <c r="CW9" i="35"/>
  <c r="YA15" i="35"/>
  <c r="CW15" i="35"/>
  <c r="YA20" i="35"/>
  <c r="CW20" i="35"/>
  <c r="YA24" i="35"/>
  <c r="CW24" i="35"/>
  <c r="YA28" i="35"/>
  <c r="CW28" i="35"/>
  <c r="YA32" i="35"/>
  <c r="CW32" i="35"/>
  <c r="YA36" i="35"/>
  <c r="CW36" i="35"/>
  <c r="YA40" i="35"/>
  <c r="CW40" i="35"/>
  <c r="CW77" i="35"/>
  <c r="YE18" i="35"/>
  <c r="DA18" i="35"/>
  <c r="YI18" i="35"/>
  <c r="DE18" i="35"/>
  <c r="YM18" i="35"/>
  <c r="DI18" i="35"/>
  <c r="YQ18" i="35"/>
  <c r="DM18" i="35"/>
  <c r="YD19" i="35"/>
  <c r="CZ19" i="35"/>
  <c r="DD19" i="35"/>
  <c r="YL19" i="35"/>
  <c r="DH19" i="35"/>
  <c r="YP19" i="35"/>
  <c r="DL19" i="35"/>
  <c r="YC20" i="35"/>
  <c r="CY20" i="35"/>
  <c r="YG20" i="35"/>
  <c r="DC20" i="35"/>
  <c r="YK20" i="35"/>
  <c r="DG20" i="35"/>
  <c r="YO20" i="35"/>
  <c r="DK20" i="35"/>
  <c r="HO60" i="35"/>
  <c r="HI61" i="35"/>
  <c r="HC62" i="35"/>
  <c r="GW63" i="35"/>
  <c r="HM63" i="35"/>
  <c r="HG64" i="35"/>
  <c r="HA65" i="35"/>
  <c r="HQ65" i="35"/>
  <c r="HK66" i="35"/>
  <c r="HE67" i="35"/>
  <c r="ACY5" i="35"/>
  <c r="ACI5" i="35"/>
  <c r="ABW7" i="35"/>
  <c r="GS7" i="35"/>
  <c r="ABW9" i="35"/>
  <c r="GS9" i="35"/>
  <c r="ABY10" i="35"/>
  <c r="GU10" i="35"/>
  <c r="ABU12" i="35"/>
  <c r="GQ12" i="35"/>
  <c r="ABW13" i="35"/>
  <c r="GS13" i="35"/>
  <c r="ABY14" i="35"/>
  <c r="GU14" i="35"/>
  <c r="ABU16" i="35"/>
  <c r="GQ16" i="35"/>
  <c r="ABW17" i="35"/>
  <c r="GS17" i="35"/>
  <c r="ABY18" i="35"/>
  <c r="GU18" i="35"/>
  <c r="ABU20" i="35"/>
  <c r="GQ20" i="35"/>
  <c r="ABW21" i="35"/>
  <c r="GS21" i="35"/>
  <c r="ABY22" i="35"/>
  <c r="GU22" i="35"/>
  <c r="ABU24" i="35"/>
  <c r="GQ24" i="35"/>
  <c r="ABW25" i="35"/>
  <c r="GS25" i="35"/>
  <c r="ABY26" i="35"/>
  <c r="GU26" i="35"/>
  <c r="ABU28" i="35"/>
  <c r="GQ28" i="35"/>
  <c r="ABW29" i="35"/>
  <c r="GS29" i="35"/>
  <c r="ABY30" i="35"/>
  <c r="GU30" i="35"/>
  <c r="ABU32" i="35"/>
  <c r="GQ32" i="35"/>
  <c r="ABW33" i="35"/>
  <c r="GS33" i="35"/>
  <c r="ABY34" i="35"/>
  <c r="GU34" i="35"/>
  <c r="ABU36" i="35"/>
  <c r="GQ36" i="35"/>
  <c r="ABW37" i="35"/>
  <c r="GS37" i="35"/>
  <c r="ABY38" i="35"/>
  <c r="GU38" i="35"/>
  <c r="ABU40" i="35"/>
  <c r="GQ40" i="35"/>
  <c r="ABW41" i="35"/>
  <c r="GS41" i="35"/>
  <c r="ABY42" i="35"/>
  <c r="GU42" i="35"/>
  <c r="ABU44" i="35"/>
  <c r="GQ44" i="35"/>
  <c r="ABW45" i="35"/>
  <c r="GS45" i="35"/>
  <c r="ABY46" i="35"/>
  <c r="GU46" i="35"/>
  <c r="ABU48" i="35"/>
  <c r="GQ48" i="35"/>
  <c r="ABW49" i="35"/>
  <c r="GS49" i="35"/>
  <c r="ABY50" i="35"/>
  <c r="GU50" i="35"/>
  <c r="GQ52" i="35"/>
  <c r="ABW53" i="35"/>
  <c r="GS53" i="35"/>
  <c r="ABY54" i="35"/>
  <c r="GU54" i="35"/>
  <c r="GQ56" i="35"/>
  <c r="ABW57" i="35"/>
  <c r="GS57" i="35"/>
  <c r="ABY58" i="35"/>
  <c r="GU58" i="35"/>
  <c r="GQ60" i="35"/>
  <c r="GS61" i="35"/>
  <c r="GU62" i="35"/>
  <c r="GQ64" i="35"/>
  <c r="GS65" i="35"/>
  <c r="GU66" i="35"/>
  <c r="ABA6" i="35"/>
  <c r="ABI6" i="35"/>
  <c r="GE6" i="35"/>
  <c r="ABQ6" i="35"/>
  <c r="GM6" i="35"/>
  <c r="ABE7" i="35"/>
  <c r="GA7" i="35"/>
  <c r="ABM7" i="35"/>
  <c r="GI7" i="35"/>
  <c r="ABT7" i="35"/>
  <c r="GP7" i="35"/>
  <c r="ABE8" i="35"/>
  <c r="GA8" i="35"/>
  <c r="ABJ8" i="35"/>
  <c r="GF8" i="35"/>
  <c r="ABP8" i="35"/>
  <c r="GL8" i="35"/>
  <c r="ABA9" i="35"/>
  <c r="FW9" i="35"/>
  <c r="ABF9" i="35"/>
  <c r="GB9" i="35"/>
  <c r="ABL9" i="35"/>
  <c r="GH9" i="35"/>
  <c r="ABQ9" i="35"/>
  <c r="GM9" i="35"/>
  <c r="ABH10" i="35"/>
  <c r="GD10" i="35"/>
  <c r="ABM10" i="35"/>
  <c r="GI10" i="35"/>
  <c r="ABR10" i="35"/>
  <c r="ABD11" i="35"/>
  <c r="FZ11" i="35"/>
  <c r="ABI11" i="35"/>
  <c r="GE11" i="35"/>
  <c r="ABN11" i="35"/>
  <c r="GJ11" i="35"/>
  <c r="ABT11" i="35"/>
  <c r="GP11" i="35"/>
  <c r="ABE12" i="35"/>
  <c r="GA12" i="35"/>
  <c r="ABJ12" i="35"/>
  <c r="GF12" i="35"/>
  <c r="ABP12" i="35"/>
  <c r="GL12" i="35"/>
  <c r="ABA13" i="35"/>
  <c r="FW13" i="35"/>
  <c r="ABF13" i="35"/>
  <c r="GB13" i="35"/>
  <c r="ABL13" i="35"/>
  <c r="GH13" i="35"/>
  <c r="ABQ13" i="35"/>
  <c r="GM13" i="35"/>
  <c r="ABH14" i="35"/>
  <c r="GD14" i="35"/>
  <c r="ABM14" i="35"/>
  <c r="GI14" i="35"/>
  <c r="ABR14" i="35"/>
  <c r="GN14" i="35"/>
  <c r="ABD15" i="35"/>
  <c r="FZ15" i="35"/>
  <c r="ABI15" i="35"/>
  <c r="GE15" i="35"/>
  <c r="ABN15" i="35"/>
  <c r="GJ15" i="35"/>
  <c r="ABT15" i="35"/>
  <c r="GP15" i="35"/>
  <c r="ABE16" i="35"/>
  <c r="GA16" i="35"/>
  <c r="ABJ16" i="35"/>
  <c r="GF16" i="35"/>
  <c r="ABP16" i="35"/>
  <c r="GL16" i="35"/>
  <c r="ABP5" i="35"/>
  <c r="GL5" i="35"/>
  <c r="ABP7" i="35"/>
  <c r="GL7" i="35"/>
  <c r="ABP10" i="35"/>
  <c r="GL10" i="35"/>
  <c r="ABP11" i="35"/>
  <c r="GL11" i="35"/>
  <c r="ABP14" i="35"/>
  <c r="GL14" i="35"/>
  <c r="ABP15" i="35"/>
  <c r="GL15" i="35"/>
  <c r="ABP18" i="35"/>
  <c r="GL18" i="35"/>
  <c r="ABP19" i="35"/>
  <c r="GL19" i="35"/>
  <c r="ABP20" i="35"/>
  <c r="GL20" i="35"/>
  <c r="ABP22" i="35"/>
  <c r="GL22" i="35"/>
  <c r="ABP23" i="35"/>
  <c r="GL23" i="35"/>
  <c r="ABP24" i="35"/>
  <c r="GL24" i="35"/>
  <c r="ABP26" i="35"/>
  <c r="GL26" i="35"/>
  <c r="ABP27" i="35"/>
  <c r="GL27" i="35"/>
  <c r="ABP28" i="35"/>
  <c r="GL28" i="35"/>
  <c r="ABP29" i="35"/>
  <c r="GL29" i="35"/>
  <c r="ABP30" i="35"/>
  <c r="GL30" i="35"/>
  <c r="ABP31" i="35"/>
  <c r="GL31" i="35"/>
  <c r="ABP32" i="35"/>
  <c r="GL32" i="35"/>
  <c r="ABP33" i="35"/>
  <c r="GL33" i="35"/>
  <c r="ABP34" i="35"/>
  <c r="GL34" i="35"/>
  <c r="ABP35" i="35"/>
  <c r="GL35" i="35"/>
  <c r="ABP36" i="35"/>
  <c r="GL36" i="35"/>
  <c r="ABP37" i="35"/>
  <c r="GL37" i="35"/>
  <c r="ABP38" i="35"/>
  <c r="GL38" i="35"/>
  <c r="ABP39" i="35"/>
  <c r="GL39" i="35"/>
  <c r="ABP40" i="35"/>
  <c r="GL40" i="35"/>
  <c r="ABP41" i="35"/>
  <c r="GL41" i="35"/>
  <c r="ABP42" i="35"/>
  <c r="GL42" i="35"/>
  <c r="ABP43" i="35"/>
  <c r="GL43" i="35"/>
  <c r="ABP44" i="35"/>
  <c r="GL44" i="35"/>
  <c r="ABP45" i="35"/>
  <c r="GL45" i="35"/>
  <c r="ABP46" i="35"/>
  <c r="GL46" i="35"/>
  <c r="ABP47" i="35"/>
  <c r="GL47" i="35"/>
  <c r="ABP48" i="35"/>
  <c r="GL48" i="35"/>
  <c r="ABP49" i="35"/>
  <c r="GL49" i="35"/>
  <c r="ABP50" i="35"/>
  <c r="GL50" i="35"/>
  <c r="ABP51" i="35"/>
  <c r="GL51" i="35"/>
  <c r="ABP52" i="35"/>
  <c r="GL52" i="35"/>
  <c r="ABP53" i="35"/>
  <c r="GL53" i="35"/>
  <c r="ABP54" i="35"/>
  <c r="GL54" i="35"/>
  <c r="GL77" i="35"/>
  <c r="ABA17" i="35"/>
  <c r="FW17" i="35"/>
  <c r="ABF17" i="35"/>
  <c r="GB17" i="35"/>
  <c r="ABL17" i="35"/>
  <c r="GH17" i="35"/>
  <c r="ABQ17" i="35"/>
  <c r="GM17" i="35"/>
  <c r="ABH18" i="35"/>
  <c r="GD18" i="35"/>
  <c r="ABM18" i="35"/>
  <c r="GI18" i="35"/>
  <c r="ABR18" i="35"/>
  <c r="GN18" i="35"/>
  <c r="ABD19" i="35"/>
  <c r="FZ19" i="35"/>
  <c r="ABI19" i="35"/>
  <c r="GE19" i="35"/>
  <c r="ABN19" i="35"/>
  <c r="GJ19" i="35"/>
  <c r="ABT19" i="35"/>
  <c r="GP19" i="35"/>
  <c r="ABE20" i="35"/>
  <c r="GA20" i="35"/>
  <c r="ABJ20" i="35"/>
  <c r="GF20" i="35"/>
  <c r="ABA21" i="35"/>
  <c r="FW21" i="35"/>
  <c r="ABF21" i="35"/>
  <c r="GB21" i="35"/>
  <c r="ABL21" i="35"/>
  <c r="GH21" i="35"/>
  <c r="ABQ21" i="35"/>
  <c r="GM21" i="35"/>
  <c r="ABH22" i="35"/>
  <c r="GD22" i="35"/>
  <c r="ABH5" i="35"/>
  <c r="GD5" i="35"/>
  <c r="ABH7" i="35"/>
  <c r="GD7" i="35"/>
  <c r="ABH8" i="35"/>
  <c r="GD8" i="35"/>
  <c r="ABH9" i="35"/>
  <c r="GD9" i="35"/>
  <c r="ABH12" i="35"/>
  <c r="GD12" i="35"/>
  <c r="ABH13" i="35"/>
  <c r="GD13" i="35"/>
  <c r="ABH16" i="35"/>
  <c r="GD16" i="35"/>
  <c r="ABH17" i="35"/>
  <c r="GD17" i="35"/>
  <c r="ABH20" i="35"/>
  <c r="GD20" i="35"/>
  <c r="ABH21" i="35"/>
  <c r="GD21" i="35"/>
  <c r="ABH24" i="35"/>
  <c r="GD24" i="35"/>
  <c r="ABH25" i="35"/>
  <c r="GD25" i="35"/>
  <c r="ABH26" i="35"/>
  <c r="GD26" i="35"/>
  <c r="ABH28" i="35"/>
  <c r="GD28" i="35"/>
  <c r="ABH29" i="35"/>
  <c r="GD29" i="35"/>
  <c r="ABH30" i="35"/>
  <c r="GD30" i="35"/>
  <c r="ABH31" i="35"/>
  <c r="GD31" i="35"/>
  <c r="ABH32" i="35"/>
  <c r="GD32" i="35"/>
  <c r="ABH33" i="35"/>
  <c r="GD33" i="35"/>
  <c r="ABH34" i="35"/>
  <c r="GD34" i="35"/>
  <c r="ABH35" i="35"/>
  <c r="GD35" i="35"/>
  <c r="ABH36" i="35"/>
  <c r="GD36" i="35"/>
  <c r="ABH37" i="35"/>
  <c r="GD37" i="35"/>
  <c r="ABH38" i="35"/>
  <c r="GD38" i="35"/>
  <c r="ABH39" i="35"/>
  <c r="GD39" i="35"/>
  <c r="ABH40" i="35"/>
  <c r="GD40" i="35"/>
  <c r="ABH41" i="35"/>
  <c r="GD41" i="35"/>
  <c r="ABH42" i="35"/>
  <c r="GD42" i="35"/>
  <c r="ABH43" i="35"/>
  <c r="GD43" i="35"/>
  <c r="ABH44" i="35"/>
  <c r="GD44" i="35"/>
  <c r="ABH45" i="35"/>
  <c r="GD45" i="35"/>
  <c r="ABH46" i="35"/>
  <c r="GD46" i="35"/>
  <c r="ABH47" i="35"/>
  <c r="GD47" i="35"/>
  <c r="ABH48" i="35"/>
  <c r="GD48" i="35"/>
  <c r="ABH49" i="35"/>
  <c r="GD49" i="35"/>
  <c r="ABH50" i="35"/>
  <c r="GD50" i="35"/>
  <c r="ABH51" i="35"/>
  <c r="GD51" i="35"/>
  <c r="ABH52" i="35"/>
  <c r="GD52" i="35"/>
  <c r="ABH53" i="35"/>
  <c r="GD53" i="35"/>
  <c r="ABH54" i="35"/>
  <c r="GD54" i="35"/>
  <c r="ABH55" i="35"/>
  <c r="GD55" i="35"/>
  <c r="ABH56" i="35"/>
  <c r="GD56" i="35"/>
  <c r="GD77" i="35"/>
  <c r="GD78" i="35"/>
  <c r="ABM22" i="35"/>
  <c r="GI22" i="35"/>
  <c r="ABR22" i="35"/>
  <c r="GN22" i="35"/>
  <c r="ABD23" i="35"/>
  <c r="FZ23" i="35"/>
  <c r="ABI23" i="35"/>
  <c r="GE23" i="35"/>
  <c r="ABN23" i="35"/>
  <c r="GJ23" i="35"/>
  <c r="ABT23" i="35"/>
  <c r="GP23" i="35"/>
  <c r="ABE24" i="35"/>
  <c r="GA24" i="35"/>
  <c r="ABJ24" i="35"/>
  <c r="GF24" i="35"/>
  <c r="ABA25" i="35"/>
  <c r="FW25" i="35"/>
  <c r="ABF25" i="35"/>
  <c r="GB25" i="35"/>
  <c r="ABL25" i="35"/>
  <c r="GH25" i="35"/>
  <c r="ABQ25" i="35"/>
  <c r="GM25" i="35"/>
  <c r="ABM26" i="35"/>
  <c r="GI26" i="35"/>
  <c r="ABR26" i="35"/>
  <c r="GN26" i="35"/>
  <c r="ABD27" i="35"/>
  <c r="FZ27" i="35"/>
  <c r="ABI27" i="35"/>
  <c r="GE27" i="35"/>
  <c r="ABN27" i="35"/>
  <c r="GJ27" i="35"/>
  <c r="ABT27" i="35"/>
  <c r="GP27" i="35"/>
  <c r="ABE28" i="35"/>
  <c r="GA28" i="35"/>
  <c r="ABJ28" i="35"/>
  <c r="GF28" i="35"/>
  <c r="ABA29" i="35"/>
  <c r="FW29" i="35"/>
  <c r="ABF29" i="35"/>
  <c r="GB29" i="35"/>
  <c r="ABJ29" i="35"/>
  <c r="GF29" i="35"/>
  <c r="ABN29" i="35"/>
  <c r="GJ29" i="35"/>
  <c r="ABR29" i="35"/>
  <c r="GN29" i="35"/>
  <c r="ABF30" i="35"/>
  <c r="GB30" i="35"/>
  <c r="ABJ30" i="35"/>
  <c r="GF30" i="35"/>
  <c r="ABN30" i="35"/>
  <c r="GJ30" i="35"/>
  <c r="ABR30" i="35"/>
  <c r="GN30" i="35"/>
  <c r="ABF31" i="35"/>
  <c r="GB31" i="35"/>
  <c r="ABJ31" i="35"/>
  <c r="GF31" i="35"/>
  <c r="ABN31" i="35"/>
  <c r="GJ31" i="35"/>
  <c r="ABR31" i="35"/>
  <c r="GN31" i="35"/>
  <c r="ABF32" i="35"/>
  <c r="GB32" i="35"/>
  <c r="ABJ32" i="35"/>
  <c r="GF32" i="35"/>
  <c r="ABN32" i="35"/>
  <c r="GJ32" i="35"/>
  <c r="ABR32" i="35"/>
  <c r="GN32" i="35"/>
  <c r="ABF33" i="35"/>
  <c r="GB33" i="35"/>
  <c r="ABJ33" i="35"/>
  <c r="GF33" i="35"/>
  <c r="ABN33" i="35"/>
  <c r="GJ33" i="35"/>
  <c r="ABR33" i="35"/>
  <c r="GN33" i="35"/>
  <c r="ABF34" i="35"/>
  <c r="GB34" i="35"/>
  <c r="ABJ34" i="35"/>
  <c r="GF34" i="35"/>
  <c r="ABN34" i="35"/>
  <c r="GJ34" i="35"/>
  <c r="ABR34" i="35"/>
  <c r="GN34" i="35"/>
  <c r="ABF35" i="35"/>
  <c r="GB35" i="35"/>
  <c r="ABJ35" i="35"/>
  <c r="GF35" i="35"/>
  <c r="ABN35" i="35"/>
  <c r="GJ35" i="35"/>
  <c r="ABR35" i="35"/>
  <c r="GN35" i="35"/>
  <c r="ABF36" i="35"/>
  <c r="GB36" i="35"/>
  <c r="ABJ36" i="35"/>
  <c r="GF36" i="35"/>
  <c r="ABN36" i="35"/>
  <c r="GJ36" i="35"/>
  <c r="ABR36" i="35"/>
  <c r="GN36" i="35"/>
  <c r="ABF37" i="35"/>
  <c r="GB37" i="35"/>
  <c r="ABJ37" i="35"/>
  <c r="GF37" i="35"/>
  <c r="ABN37" i="35"/>
  <c r="GJ37" i="35"/>
  <c r="ABR37" i="35"/>
  <c r="GN37" i="35"/>
  <c r="ABF38" i="35"/>
  <c r="GB38" i="35"/>
  <c r="ABJ38" i="35"/>
  <c r="GF38" i="35"/>
  <c r="ABN38" i="35"/>
  <c r="GJ38" i="35"/>
  <c r="ABR38" i="35"/>
  <c r="GN38" i="35"/>
  <c r="ABF39" i="35"/>
  <c r="GB39" i="35"/>
  <c r="ABJ39" i="35"/>
  <c r="GF39" i="35"/>
  <c r="ABN39" i="35"/>
  <c r="GJ39" i="35"/>
  <c r="ABR39" i="35"/>
  <c r="GN39" i="35"/>
  <c r="ABF40" i="35"/>
  <c r="GB40" i="35"/>
  <c r="ABJ40" i="35"/>
  <c r="GF40" i="35"/>
  <c r="ABN40" i="35"/>
  <c r="GJ40" i="35"/>
  <c r="ABR40" i="35"/>
  <c r="GN40" i="35"/>
  <c r="ABF41" i="35"/>
  <c r="GB41" i="35"/>
  <c r="ABJ41" i="35"/>
  <c r="GF41" i="35"/>
  <c r="ABN41" i="35"/>
  <c r="GJ41" i="35"/>
  <c r="ABR41" i="35"/>
  <c r="GN41" i="35"/>
  <c r="ABF42" i="35"/>
  <c r="GB42" i="35"/>
  <c r="ABJ42" i="35"/>
  <c r="GF42" i="35"/>
  <c r="ABN42" i="35"/>
  <c r="GJ42" i="35"/>
  <c r="ABR42" i="35"/>
  <c r="GN42" i="35"/>
  <c r="ABF43" i="35"/>
  <c r="GB43" i="35"/>
  <c r="ABJ43" i="35"/>
  <c r="GF43" i="35"/>
  <c r="ABN43" i="35"/>
  <c r="GJ43" i="35"/>
  <c r="ABR43" i="35"/>
  <c r="GN43" i="35"/>
  <c r="GB44" i="35"/>
  <c r="ABJ44" i="35"/>
  <c r="GF44" i="35"/>
  <c r="ABN44" i="35"/>
  <c r="GJ44" i="35"/>
  <c r="ABR44" i="35"/>
  <c r="GN44" i="35"/>
  <c r="GB45" i="35"/>
  <c r="ABJ45" i="35"/>
  <c r="GF45" i="35"/>
  <c r="ABN45" i="35"/>
  <c r="GJ45" i="35"/>
  <c r="ABR45" i="35"/>
  <c r="GN45" i="35"/>
  <c r="GB46" i="35"/>
  <c r="ABJ46" i="35"/>
  <c r="GF46" i="35"/>
  <c r="ABN46" i="35"/>
  <c r="GJ46" i="35"/>
  <c r="ABR46" i="35"/>
  <c r="GN46" i="35"/>
  <c r="GB47" i="35"/>
  <c r="ABJ47" i="35"/>
  <c r="GF47" i="35"/>
  <c r="ABN47" i="35"/>
  <c r="GJ47" i="35"/>
  <c r="ABR47" i="35"/>
  <c r="GN47" i="35"/>
  <c r="GB48" i="35"/>
  <c r="ABJ48" i="35"/>
  <c r="GF48" i="35"/>
  <c r="ABN48" i="35"/>
  <c r="GJ48" i="35"/>
  <c r="ABR48" i="35"/>
  <c r="GN48" i="35"/>
  <c r="GB49" i="35"/>
  <c r="ABJ49" i="35"/>
  <c r="GF49" i="35"/>
  <c r="ABN49" i="35"/>
  <c r="GJ49" i="35"/>
  <c r="ABR49" i="35"/>
  <c r="GN49" i="35"/>
  <c r="GB50" i="35"/>
  <c r="ABJ50" i="35"/>
  <c r="GF50" i="35"/>
  <c r="ABN50" i="35"/>
  <c r="GJ50" i="35"/>
  <c r="ABR50" i="35"/>
  <c r="GN50" i="35"/>
  <c r="GB51" i="35"/>
  <c r="ABJ51" i="35"/>
  <c r="GF51" i="35"/>
  <c r="ABN51" i="35"/>
  <c r="GJ51" i="35"/>
  <c r="GN51" i="35"/>
  <c r="GB52" i="35"/>
  <c r="ABJ52" i="35"/>
  <c r="GF52" i="35"/>
  <c r="ABN52" i="35"/>
  <c r="GJ52" i="35"/>
  <c r="GN52" i="35"/>
  <c r="GB53" i="35"/>
  <c r="GF53" i="35"/>
  <c r="ABN53" i="35"/>
  <c r="GJ53" i="35"/>
  <c r="GN53" i="35"/>
  <c r="FX54" i="35"/>
  <c r="GB54" i="35"/>
  <c r="GF54" i="35"/>
  <c r="ABN54" i="35"/>
  <c r="GJ54" i="35"/>
  <c r="GN54" i="35"/>
  <c r="FX55" i="35"/>
  <c r="GB55" i="35"/>
  <c r="GF55" i="35"/>
  <c r="ABN55" i="35"/>
  <c r="GJ55" i="35"/>
  <c r="GN55" i="35"/>
  <c r="FX56" i="35"/>
  <c r="GB56" i="35"/>
  <c r="GF56" i="35"/>
  <c r="ABN56" i="35"/>
  <c r="GJ56" i="35"/>
  <c r="GN56" i="35"/>
  <c r="FX57" i="35"/>
  <c r="GB57" i="35"/>
  <c r="GF57" i="35"/>
  <c r="ABN57" i="35"/>
  <c r="GJ57" i="35"/>
  <c r="GN57" i="35"/>
  <c r="FX58" i="35"/>
  <c r="GB58" i="35"/>
  <c r="GF58" i="35"/>
  <c r="ABN58" i="35"/>
  <c r="GJ58" i="35"/>
  <c r="GN58" i="35"/>
  <c r="FX59" i="35"/>
  <c r="GB59" i="35"/>
  <c r="GF59" i="35"/>
  <c r="ABN59" i="35"/>
  <c r="GJ59" i="35"/>
  <c r="GN59" i="35"/>
  <c r="FX60" i="35"/>
  <c r="GB60" i="35"/>
  <c r="GF60" i="35"/>
  <c r="GJ60" i="35"/>
  <c r="GN60" i="35"/>
  <c r="FX61" i="35"/>
  <c r="GB61" i="35"/>
  <c r="GF61" i="35"/>
  <c r="GJ61" i="35"/>
  <c r="GN61" i="35"/>
  <c r="FX62" i="35"/>
  <c r="GB62" i="35"/>
  <c r="GF62" i="35"/>
  <c r="GJ62" i="35"/>
  <c r="GN62" i="35"/>
  <c r="FX63" i="35"/>
  <c r="GB63" i="35"/>
  <c r="GF63" i="35"/>
  <c r="GJ63" i="35"/>
  <c r="GN63" i="35"/>
  <c r="FX64" i="35"/>
  <c r="GB64" i="35"/>
  <c r="GF64" i="35"/>
  <c r="GJ64" i="35"/>
  <c r="GN64" i="35"/>
  <c r="FX65" i="35"/>
  <c r="GB65" i="35"/>
  <c r="GF65" i="35"/>
  <c r="GJ65" i="35"/>
  <c r="GN65" i="35"/>
  <c r="FX66" i="35"/>
  <c r="GB66" i="35"/>
  <c r="GF66" i="35"/>
  <c r="GJ66" i="35"/>
  <c r="GN66" i="35"/>
  <c r="FX67" i="35"/>
  <c r="GB67" i="35"/>
  <c r="GF67" i="35"/>
  <c r="GJ67" i="35"/>
  <c r="GN67" i="35"/>
  <c r="ABZ5" i="35"/>
  <c r="ABV5" i="35"/>
  <c r="ABR5" i="35"/>
  <c r="ABN5" i="35"/>
  <c r="ABJ5" i="35"/>
  <c r="ABF5" i="35"/>
  <c r="AAT6" i="35"/>
  <c r="FP6" i="35"/>
  <c r="AAX6" i="35"/>
  <c r="FT6" i="35"/>
  <c r="AAR7" i="35"/>
  <c r="FN7" i="35"/>
  <c r="AAV7" i="35"/>
  <c r="FR7" i="35"/>
  <c r="AAZ7" i="35"/>
  <c r="FV7" i="35"/>
  <c r="AAT8" i="35"/>
  <c r="FP8" i="35"/>
  <c r="AAX8" i="35"/>
  <c r="FT8" i="35"/>
  <c r="AAR9" i="35"/>
  <c r="FN9" i="35"/>
  <c r="AAV9" i="35"/>
  <c r="FR9" i="35"/>
  <c r="AAZ9" i="35"/>
  <c r="FV9" i="35"/>
  <c r="AAT10" i="35"/>
  <c r="FP10" i="35"/>
  <c r="AAX10" i="35"/>
  <c r="FT10" i="35"/>
  <c r="AAR11" i="35"/>
  <c r="FN11" i="35"/>
  <c r="AAV11" i="35"/>
  <c r="FR11" i="35"/>
  <c r="AAZ11" i="35"/>
  <c r="FV11" i="35"/>
  <c r="AAT12" i="35"/>
  <c r="FP12" i="35"/>
  <c r="AAX12" i="35"/>
  <c r="FT12" i="35"/>
  <c r="AAR13" i="35"/>
  <c r="FN13" i="35"/>
  <c r="AAV13" i="35"/>
  <c r="FR13" i="35"/>
  <c r="AAZ13" i="35"/>
  <c r="FV13" i="35"/>
  <c r="AAT14" i="35"/>
  <c r="FP14" i="35"/>
  <c r="AAX14" i="35"/>
  <c r="FT14" i="35"/>
  <c r="AAR15" i="35"/>
  <c r="FN15" i="35"/>
  <c r="AAV15" i="35"/>
  <c r="FR15" i="35"/>
  <c r="AAZ15" i="35"/>
  <c r="FV15" i="35"/>
  <c r="AAT16" i="35"/>
  <c r="FP16" i="35"/>
  <c r="AAX16" i="35"/>
  <c r="FT16" i="35"/>
  <c r="AAR17" i="35"/>
  <c r="FN17" i="35"/>
  <c r="AAV17" i="35"/>
  <c r="FR17" i="35"/>
  <c r="AAZ17" i="35"/>
  <c r="FV17" i="35"/>
  <c r="AAT18" i="35"/>
  <c r="FP18" i="35"/>
  <c r="AAX18" i="35"/>
  <c r="FT18" i="35"/>
  <c r="AAR19" i="35"/>
  <c r="FN19" i="35"/>
  <c r="AAV19" i="35"/>
  <c r="FR19" i="35"/>
  <c r="AAZ19" i="35"/>
  <c r="FV19" i="35"/>
  <c r="AAT20" i="35"/>
  <c r="FP20" i="35"/>
  <c r="AAX20" i="35"/>
  <c r="FT20" i="35"/>
  <c r="AAR21" i="35"/>
  <c r="FN21" i="35"/>
  <c r="AAV21" i="35"/>
  <c r="FR21" i="35"/>
  <c r="AAZ21" i="35"/>
  <c r="FV21" i="35"/>
  <c r="AAT22" i="35"/>
  <c r="FP22" i="35"/>
  <c r="AAX22" i="35"/>
  <c r="FT22" i="35"/>
  <c r="AAR23" i="35"/>
  <c r="FN23" i="35"/>
  <c r="AAV23" i="35"/>
  <c r="FR23" i="35"/>
  <c r="AAZ23" i="35"/>
  <c r="FV23" i="35"/>
  <c r="AAT24" i="35"/>
  <c r="FP24" i="35"/>
  <c r="AAX24" i="35"/>
  <c r="FT24" i="35"/>
  <c r="AAR25" i="35"/>
  <c r="FN25" i="35"/>
  <c r="AAV25" i="35"/>
  <c r="FR25" i="35"/>
  <c r="AAZ25" i="35"/>
  <c r="FV25" i="35"/>
  <c r="AAT26" i="35"/>
  <c r="FP26" i="35"/>
  <c r="AAX26" i="35"/>
  <c r="FT26" i="35"/>
  <c r="AAR27" i="35"/>
  <c r="FN27" i="35"/>
  <c r="AAV27" i="35"/>
  <c r="FR27" i="35"/>
  <c r="AAZ27" i="35"/>
  <c r="FV27" i="35"/>
  <c r="AAT28" i="35"/>
  <c r="FP28" i="35"/>
  <c r="AAX28" i="35"/>
  <c r="FT28" i="35"/>
  <c r="AAR29" i="35"/>
  <c r="FN29" i="35"/>
  <c r="AAV29" i="35"/>
  <c r="FR29" i="35"/>
  <c r="AAZ29" i="35"/>
  <c r="FV29" i="35"/>
  <c r="AAT30" i="35"/>
  <c r="FP30" i="35"/>
  <c r="AAX30" i="35"/>
  <c r="FT30" i="35"/>
  <c r="AAR31" i="35"/>
  <c r="FN31" i="35"/>
  <c r="AAV31" i="35"/>
  <c r="FR31" i="35"/>
  <c r="AAZ31" i="35"/>
  <c r="FV31" i="35"/>
  <c r="AAT32" i="35"/>
  <c r="FP32" i="35"/>
  <c r="AAX32" i="35"/>
  <c r="FT32" i="35"/>
  <c r="AAR33" i="35"/>
  <c r="FN33" i="35"/>
  <c r="AAV33" i="35"/>
  <c r="FR33" i="35"/>
  <c r="AAZ33" i="35"/>
  <c r="FV33" i="35"/>
  <c r="AAT34" i="35"/>
  <c r="FP34" i="35"/>
  <c r="AAX34" i="35"/>
  <c r="FT34" i="35"/>
  <c r="AAR35" i="35"/>
  <c r="FN35" i="35"/>
  <c r="AAV35" i="35"/>
  <c r="FR35" i="35"/>
  <c r="AAZ35" i="35"/>
  <c r="FV35" i="35"/>
  <c r="AAT36" i="35"/>
  <c r="FP36" i="35"/>
  <c r="AAX36" i="35"/>
  <c r="FT36" i="35"/>
  <c r="AAR37" i="35"/>
  <c r="FN37" i="35"/>
  <c r="AAV37" i="35"/>
  <c r="FR37" i="35"/>
  <c r="AAZ37" i="35"/>
  <c r="FV37" i="35"/>
  <c r="AAT38" i="35"/>
  <c r="FP38" i="35"/>
  <c r="AAX38" i="35"/>
  <c r="FT38" i="35"/>
  <c r="AAR39" i="35"/>
  <c r="FN39" i="35"/>
  <c r="AAV39" i="35"/>
  <c r="FR39" i="35"/>
  <c r="AAZ39" i="35"/>
  <c r="FV39" i="35"/>
  <c r="AAT40" i="35"/>
  <c r="FP40" i="35"/>
  <c r="AAX40" i="35"/>
  <c r="FT40" i="35"/>
  <c r="AAR41" i="35"/>
  <c r="FN41" i="35"/>
  <c r="AAV41" i="35"/>
  <c r="FR41" i="35"/>
  <c r="AAZ41" i="35"/>
  <c r="FV41" i="35"/>
  <c r="AAT42" i="35"/>
  <c r="FP42" i="35"/>
  <c r="AAX42" i="35"/>
  <c r="FT42" i="35"/>
  <c r="AAR43" i="35"/>
  <c r="FN43" i="35"/>
  <c r="AAV43" i="35"/>
  <c r="FR43" i="35"/>
  <c r="AAZ43" i="35"/>
  <c r="FV43" i="35"/>
  <c r="FP44" i="35"/>
  <c r="FT44" i="35"/>
  <c r="FN45" i="35"/>
  <c r="AAV45" i="35"/>
  <c r="FR45" i="35"/>
  <c r="AAZ45" i="35"/>
  <c r="FV45" i="35"/>
  <c r="FP46" i="35"/>
  <c r="FT46" i="35"/>
  <c r="FN47" i="35"/>
  <c r="AAV47" i="35"/>
  <c r="FR47" i="35"/>
  <c r="AAZ47" i="35"/>
  <c r="FV47" i="35"/>
  <c r="FP48" i="35"/>
  <c r="FT48" i="35"/>
  <c r="FN49" i="35"/>
  <c r="FR49" i="35"/>
  <c r="AAZ49" i="35"/>
  <c r="FV49" i="35"/>
  <c r="FP50" i="35"/>
  <c r="FT50" i="35"/>
  <c r="FN51" i="35"/>
  <c r="FR51" i="35"/>
  <c r="FV51" i="35"/>
  <c r="FP52" i="35"/>
  <c r="FT52" i="35"/>
  <c r="FN53" i="35"/>
  <c r="FR53" i="35"/>
  <c r="FV53" i="35"/>
  <c r="FP54" i="35"/>
  <c r="FT54" i="35"/>
  <c r="FN55" i="35"/>
  <c r="FR55" i="35"/>
  <c r="FV55" i="35"/>
  <c r="FP56" i="35"/>
  <c r="FT56" i="35"/>
  <c r="FN57" i="35"/>
  <c r="FR57" i="35"/>
  <c r="FV57" i="35"/>
  <c r="FP58" i="35"/>
  <c r="FT58" i="35"/>
  <c r="FN59" i="35"/>
  <c r="FR59" i="35"/>
  <c r="FV59" i="35"/>
  <c r="FP60" i="35"/>
  <c r="FT60" i="35"/>
  <c r="FN61" i="35"/>
  <c r="FR61" i="35"/>
  <c r="FV61" i="35"/>
  <c r="FP62" i="35"/>
  <c r="FT62" i="35"/>
  <c r="FN63" i="35"/>
  <c r="FR63" i="35"/>
  <c r="FV63" i="35"/>
  <c r="FP64" i="35"/>
  <c r="FT64" i="35"/>
  <c r="FN65" i="35"/>
  <c r="FR65" i="35"/>
  <c r="FV65" i="35"/>
  <c r="FP66" i="35"/>
  <c r="FT66" i="35"/>
  <c r="FN67" i="35"/>
  <c r="FR67" i="35"/>
  <c r="FV67" i="35"/>
  <c r="AAD6" i="35"/>
  <c r="EZ6" i="35"/>
  <c r="AAH6" i="35"/>
  <c r="FD6" i="35"/>
  <c r="AAL6" i="35"/>
  <c r="FH6" i="35"/>
  <c r="FL6" i="35"/>
  <c r="AAD7" i="35"/>
  <c r="EZ7" i="35"/>
  <c r="AAH7" i="35"/>
  <c r="FD7" i="35"/>
  <c r="AAL7" i="35"/>
  <c r="FH7" i="35"/>
  <c r="FL7" i="35"/>
  <c r="AAD8" i="35"/>
  <c r="EZ8" i="35"/>
  <c r="AAH8" i="35"/>
  <c r="FD8" i="35"/>
  <c r="AAL8" i="35"/>
  <c r="FH8" i="35"/>
  <c r="FL8" i="35"/>
  <c r="AAD9" i="35"/>
  <c r="EZ9" i="35"/>
  <c r="AAH9" i="35"/>
  <c r="FD9" i="35"/>
  <c r="AAL9" i="35"/>
  <c r="FH9" i="35"/>
  <c r="FL9" i="35"/>
  <c r="AAD10" i="35"/>
  <c r="EZ10" i="35"/>
  <c r="AAH10" i="35"/>
  <c r="FD10" i="35"/>
  <c r="AAL10" i="35"/>
  <c r="FH10" i="35"/>
  <c r="FL10" i="35"/>
  <c r="AAD11" i="35"/>
  <c r="EZ11" i="35"/>
  <c r="AAH11" i="35"/>
  <c r="FD11" i="35"/>
  <c r="AAL11" i="35"/>
  <c r="FH11" i="35"/>
  <c r="FL11" i="35"/>
  <c r="AAD12" i="35"/>
  <c r="EZ12" i="35"/>
  <c r="AAH12" i="35"/>
  <c r="FD12" i="35"/>
  <c r="AAL12" i="35"/>
  <c r="FH12" i="35"/>
  <c r="FL12" i="35"/>
  <c r="AAD13" i="35"/>
  <c r="EZ13" i="35"/>
  <c r="AAH13" i="35"/>
  <c r="FD13" i="35"/>
  <c r="AAL13" i="35"/>
  <c r="FH13" i="35"/>
  <c r="FL13" i="35"/>
  <c r="AAD14" i="35"/>
  <c r="EZ14" i="35"/>
  <c r="AAH14" i="35"/>
  <c r="FD14" i="35"/>
  <c r="AAL14" i="35"/>
  <c r="FH14" i="35"/>
  <c r="FL14" i="35"/>
  <c r="AAD15" i="35"/>
  <c r="EZ15" i="35"/>
  <c r="AAH15" i="35"/>
  <c r="FD15" i="35"/>
  <c r="AAL15" i="35"/>
  <c r="FH15" i="35"/>
  <c r="FL15" i="35"/>
  <c r="AAD16" i="35"/>
  <c r="EZ16" i="35"/>
  <c r="AAH16" i="35"/>
  <c r="FD16" i="35"/>
  <c r="AAL16" i="35"/>
  <c r="FH16" i="35"/>
  <c r="FL16" i="35"/>
  <c r="AAD17" i="35"/>
  <c r="EZ17" i="35"/>
  <c r="AAH17" i="35"/>
  <c r="FD17" i="35"/>
  <c r="AAL17" i="35"/>
  <c r="FH17" i="35"/>
  <c r="FL17" i="35"/>
  <c r="AAD18" i="35"/>
  <c r="EZ18" i="35"/>
  <c r="AAH18" i="35"/>
  <c r="FD18" i="35"/>
  <c r="AAL18" i="35"/>
  <c r="FH18" i="35"/>
  <c r="FL18" i="35"/>
  <c r="AAD19" i="35"/>
  <c r="EZ19" i="35"/>
  <c r="AAH19" i="35"/>
  <c r="FD19" i="35"/>
  <c r="AAL19" i="35"/>
  <c r="FH19" i="35"/>
  <c r="FL19" i="35"/>
  <c r="AAD20" i="35"/>
  <c r="EZ20" i="35"/>
  <c r="AAH20" i="35"/>
  <c r="FD20" i="35"/>
  <c r="AAL20" i="35"/>
  <c r="FH20" i="35"/>
  <c r="FL20" i="35"/>
  <c r="AAD21" i="35"/>
  <c r="EZ21" i="35"/>
  <c r="AAH21" i="35"/>
  <c r="FD21" i="35"/>
  <c r="AAL21" i="35"/>
  <c r="FH21" i="35"/>
  <c r="FL21" i="35"/>
  <c r="AAD22" i="35"/>
  <c r="EZ22" i="35"/>
  <c r="AAH22" i="35"/>
  <c r="FD22" i="35"/>
  <c r="AAL22" i="35"/>
  <c r="FH22" i="35"/>
  <c r="FL22" i="35"/>
  <c r="AAD23" i="35"/>
  <c r="EZ23" i="35"/>
  <c r="AAH23" i="35"/>
  <c r="FD23" i="35"/>
  <c r="AAL23" i="35"/>
  <c r="FH23" i="35"/>
  <c r="FL23" i="35"/>
  <c r="AAD24" i="35"/>
  <c r="EZ24" i="35"/>
  <c r="AAH24" i="35"/>
  <c r="FD24" i="35"/>
  <c r="AAL24" i="35"/>
  <c r="FH24" i="35"/>
  <c r="FL24" i="35"/>
  <c r="AAD25" i="35"/>
  <c r="EZ25" i="35"/>
  <c r="AAH25" i="35"/>
  <c r="FD25" i="35"/>
  <c r="AAL25" i="35"/>
  <c r="FH25" i="35"/>
  <c r="FL25" i="35"/>
  <c r="AAD26" i="35"/>
  <c r="EZ26" i="35"/>
  <c r="AAH26" i="35"/>
  <c r="FD26" i="35"/>
  <c r="AAL26" i="35"/>
  <c r="FH26" i="35"/>
  <c r="FL26" i="35"/>
  <c r="AAD27" i="35"/>
  <c r="EZ27" i="35"/>
  <c r="AAH27" i="35"/>
  <c r="FD27" i="35"/>
  <c r="AAL27" i="35"/>
  <c r="FH27" i="35"/>
  <c r="FL27" i="35"/>
  <c r="AAD28" i="35"/>
  <c r="EZ28" i="35"/>
  <c r="AAH28" i="35"/>
  <c r="FD28" i="35"/>
  <c r="AAL28" i="35"/>
  <c r="FH28" i="35"/>
  <c r="FL28" i="35"/>
  <c r="AAD29" i="35"/>
  <c r="EZ29" i="35"/>
  <c r="AAH29" i="35"/>
  <c r="FD29" i="35"/>
  <c r="AAL29" i="35"/>
  <c r="FH29" i="35"/>
  <c r="FL29" i="35"/>
  <c r="AAD30" i="35"/>
  <c r="EZ30" i="35"/>
  <c r="AAH30" i="35"/>
  <c r="FD30" i="35"/>
  <c r="AAL30" i="35"/>
  <c r="FH30" i="35"/>
  <c r="FL30" i="35"/>
  <c r="AAD31" i="35"/>
  <c r="EZ31" i="35"/>
  <c r="AAH31" i="35"/>
  <c r="FD31" i="35"/>
  <c r="AAL31" i="35"/>
  <c r="FH31" i="35"/>
  <c r="FL31" i="35"/>
  <c r="AAD32" i="35"/>
  <c r="EZ32" i="35"/>
  <c r="AAH32" i="35"/>
  <c r="FD32" i="35"/>
  <c r="AAL32" i="35"/>
  <c r="FH32" i="35"/>
  <c r="FL32" i="35"/>
  <c r="AAD33" i="35"/>
  <c r="EZ33" i="35"/>
  <c r="AAH33" i="35"/>
  <c r="FD33" i="35"/>
  <c r="AAL33" i="35"/>
  <c r="FH33" i="35"/>
  <c r="FL33" i="35"/>
  <c r="AAD34" i="35"/>
  <c r="EZ34" i="35"/>
  <c r="AAH34" i="35"/>
  <c r="FD34" i="35"/>
  <c r="AAL34" i="35"/>
  <c r="FH34" i="35"/>
  <c r="FL34" i="35"/>
  <c r="AAD35" i="35"/>
  <c r="EZ35" i="35"/>
  <c r="AAH35" i="35"/>
  <c r="FD35" i="35"/>
  <c r="AAL35" i="35"/>
  <c r="FH35" i="35"/>
  <c r="FL35" i="35"/>
  <c r="AAD36" i="35"/>
  <c r="EZ36" i="35"/>
  <c r="AAH36" i="35"/>
  <c r="FD36" i="35"/>
  <c r="AAL36" i="35"/>
  <c r="FH36" i="35"/>
  <c r="FL36" i="35"/>
  <c r="AAD37" i="35"/>
  <c r="EZ37" i="35"/>
  <c r="AAH37" i="35"/>
  <c r="FD37" i="35"/>
  <c r="AAL37" i="35"/>
  <c r="FH37" i="35"/>
  <c r="FL37" i="35"/>
  <c r="AAD38" i="35"/>
  <c r="EZ38" i="35"/>
  <c r="AAH38" i="35"/>
  <c r="FD38" i="35"/>
  <c r="AAL38" i="35"/>
  <c r="FH38" i="35"/>
  <c r="FL38" i="35"/>
  <c r="AAD39" i="35"/>
  <c r="EZ39" i="35"/>
  <c r="AAH39" i="35"/>
  <c r="FD39" i="35"/>
  <c r="AAL39" i="35"/>
  <c r="FH39" i="35"/>
  <c r="FL39" i="35"/>
  <c r="AAD40" i="35"/>
  <c r="EZ40" i="35"/>
  <c r="AAH40" i="35"/>
  <c r="FD40" i="35"/>
  <c r="AAL40" i="35"/>
  <c r="FH40" i="35"/>
  <c r="FL40" i="35"/>
  <c r="AAD41" i="35"/>
  <c r="EZ41" i="35"/>
  <c r="AAH41" i="35"/>
  <c r="FD41" i="35"/>
  <c r="AAL41" i="35"/>
  <c r="FH41" i="35"/>
  <c r="FL41" i="35"/>
  <c r="AAD42" i="35"/>
  <c r="EZ42" i="35"/>
  <c r="AAH42" i="35"/>
  <c r="FD42" i="35"/>
  <c r="AAL42" i="35"/>
  <c r="FH42" i="35"/>
  <c r="FL42" i="35"/>
  <c r="AAD43" i="35"/>
  <c r="EZ43" i="35"/>
  <c r="AAH43" i="35"/>
  <c r="FD43" i="35"/>
  <c r="AAL43" i="35"/>
  <c r="FH43" i="35"/>
  <c r="FL43" i="35"/>
  <c r="EZ44" i="35"/>
  <c r="FD44" i="35"/>
  <c r="AAL44" i="35"/>
  <c r="FH44" i="35"/>
  <c r="FL44" i="35"/>
  <c r="EZ45" i="35"/>
  <c r="FD45" i="35"/>
  <c r="FH45" i="35"/>
  <c r="FL45" i="35"/>
  <c r="EZ46" i="35"/>
  <c r="FD46" i="35"/>
  <c r="FH46" i="35"/>
  <c r="FL46" i="35"/>
  <c r="EZ47" i="35"/>
  <c r="FD47" i="35"/>
  <c r="FH47" i="35"/>
  <c r="FL47" i="35"/>
  <c r="EZ48" i="35"/>
  <c r="FD48" i="35"/>
  <c r="FH48" i="35"/>
  <c r="FL48" i="35"/>
  <c r="EZ49" i="35"/>
  <c r="FD49" i="35"/>
  <c r="FH49" i="35"/>
  <c r="FL49" i="35"/>
  <c r="EZ50" i="35"/>
  <c r="FD50" i="35"/>
  <c r="FH50" i="35"/>
  <c r="FL50" i="35"/>
  <c r="EZ51" i="35"/>
  <c r="FD51" i="35"/>
  <c r="FH51" i="35"/>
  <c r="FL51" i="35"/>
  <c r="EZ52" i="35"/>
  <c r="FD52" i="35"/>
  <c r="FH52" i="35"/>
  <c r="FL52" i="35"/>
  <c r="EZ53" i="35"/>
  <c r="FD53" i="35"/>
  <c r="FH53" i="35"/>
  <c r="FL53" i="35"/>
  <c r="EZ54" i="35"/>
  <c r="FD54" i="35"/>
  <c r="FH54" i="35"/>
  <c r="FL54" i="35"/>
  <c r="EZ55" i="35"/>
  <c r="FD55" i="35"/>
  <c r="FH55" i="35"/>
  <c r="FL55" i="35"/>
  <c r="EZ56" i="35"/>
  <c r="FD56" i="35"/>
  <c r="FH56" i="35"/>
  <c r="FL56" i="35"/>
  <c r="EZ57" i="35"/>
  <c r="FD57" i="35"/>
  <c r="FH57" i="35"/>
  <c r="FL57" i="35"/>
  <c r="EZ58" i="35"/>
  <c r="FD58" i="35"/>
  <c r="FH58" i="35"/>
  <c r="FL58" i="35"/>
  <c r="EZ59" i="35"/>
  <c r="FD59" i="35"/>
  <c r="FH59" i="35"/>
  <c r="FL59" i="35"/>
  <c r="EZ60" i="35"/>
  <c r="FD60" i="35"/>
  <c r="FH60" i="35"/>
  <c r="FL60" i="35"/>
  <c r="EZ61" i="35"/>
  <c r="FD61" i="35"/>
  <c r="FH61" i="35"/>
  <c r="FL61" i="35"/>
  <c r="EZ62" i="35"/>
  <c r="FD62" i="35"/>
  <c r="FH62" i="35"/>
  <c r="FL62" i="35"/>
  <c r="EZ63" i="35"/>
  <c r="FD63" i="35"/>
  <c r="FH63" i="35"/>
  <c r="FL63" i="35"/>
  <c r="EZ64" i="35"/>
  <c r="FD64" i="35"/>
  <c r="FH64" i="35"/>
  <c r="FL64" i="35"/>
  <c r="EZ65" i="35"/>
  <c r="FD65" i="35"/>
  <c r="FH65" i="35"/>
  <c r="FL65" i="35"/>
  <c r="EZ66" i="35"/>
  <c r="FD66" i="35"/>
  <c r="FH66" i="35"/>
  <c r="FL66" i="35"/>
  <c r="EZ67" i="35"/>
  <c r="FD67" i="35"/>
  <c r="FH67" i="35"/>
  <c r="FL67" i="35"/>
  <c r="AAX5" i="35"/>
  <c r="AAX7" i="35"/>
  <c r="AAX9" i="35"/>
  <c r="AAX11" i="35"/>
  <c r="AAX13" i="35"/>
  <c r="AAX15" i="35"/>
  <c r="AAX17" i="35"/>
  <c r="AAX19" i="35"/>
  <c r="AAX21" i="35"/>
  <c r="AAX23" i="35"/>
  <c r="AAX25" i="35"/>
  <c r="AAX27" i="35"/>
  <c r="AAX29" i="35"/>
  <c r="AAX31" i="35"/>
  <c r="AAX33" i="35"/>
  <c r="AAX35" i="35"/>
  <c r="AAX37" i="35"/>
  <c r="AAX39" i="35"/>
  <c r="AAX41" i="35"/>
  <c r="AAX43" i="35"/>
  <c r="AAX77" i="35"/>
  <c r="AAX78" i="35"/>
  <c r="AAT5" i="35"/>
  <c r="AAL5" i="35"/>
  <c r="AAH5" i="35"/>
  <c r="AAD5" i="35"/>
  <c r="ZT6" i="35"/>
  <c r="EP6" i="35"/>
  <c r="ZX6" i="35"/>
  <c r="ZT7" i="35"/>
  <c r="EP7" i="35"/>
  <c r="ZX7" i="35"/>
  <c r="ET7" i="35"/>
  <c r="ZT8" i="35"/>
  <c r="EP8" i="35"/>
  <c r="ZX8" i="35"/>
  <c r="ET8" i="35"/>
  <c r="ZT9" i="35"/>
  <c r="EP9" i="35"/>
  <c r="ZT5" i="35"/>
  <c r="EP5" i="35"/>
  <c r="ZT10" i="35"/>
  <c r="EP10" i="35"/>
  <c r="ZT11" i="35"/>
  <c r="EP11" i="35"/>
  <c r="ZT12" i="35"/>
  <c r="EP12" i="35"/>
  <c r="ZT13" i="35"/>
  <c r="EP13" i="35"/>
  <c r="ZT14" i="35"/>
  <c r="EP14" i="35"/>
  <c r="ZT15" i="35"/>
  <c r="EP15" i="35"/>
  <c r="ZT16" i="35"/>
  <c r="EP16" i="35"/>
  <c r="ZT17" i="35"/>
  <c r="EP17" i="35"/>
  <c r="ZT18" i="35"/>
  <c r="EP18" i="35"/>
  <c r="ZT19" i="35"/>
  <c r="EP19" i="35"/>
  <c r="ZT20" i="35"/>
  <c r="EP20" i="35"/>
  <c r="ZT21" i="35"/>
  <c r="EP21" i="35"/>
  <c r="ZT22" i="35"/>
  <c r="EP22" i="35"/>
  <c r="ZT23" i="35"/>
  <c r="EP23" i="35"/>
  <c r="ZT24" i="35"/>
  <c r="EP24" i="35"/>
  <c r="ZT25" i="35"/>
  <c r="EP25" i="35"/>
  <c r="ZT26" i="35"/>
  <c r="EP26" i="35"/>
  <c r="ZT27" i="35"/>
  <c r="EP27" i="35"/>
  <c r="ZT28" i="35"/>
  <c r="EP28" i="35"/>
  <c r="ZT29" i="35"/>
  <c r="EP29" i="35"/>
  <c r="ZT30" i="35"/>
  <c r="EP30" i="35"/>
  <c r="ZT31" i="35"/>
  <c r="EP31" i="35"/>
  <c r="ZT32" i="35"/>
  <c r="EP32" i="35"/>
  <c r="ZT33" i="35"/>
  <c r="EP33" i="35"/>
  <c r="ZT34" i="35"/>
  <c r="EP34" i="35"/>
  <c r="ZT35" i="35"/>
  <c r="EP35" i="35"/>
  <c r="ZT36" i="35"/>
  <c r="EP36" i="35"/>
  <c r="ZT37" i="35"/>
  <c r="EP37" i="35"/>
  <c r="ZT38" i="35"/>
  <c r="EP38" i="35"/>
  <c r="ZT39" i="35"/>
  <c r="EP39" i="35"/>
  <c r="ZT40" i="35"/>
  <c r="EP40" i="35"/>
  <c r="ZT41" i="35"/>
  <c r="EP41" i="35"/>
  <c r="ZT42" i="35"/>
  <c r="EP42" i="35"/>
  <c r="ZT43" i="35"/>
  <c r="EP43" i="35"/>
  <c r="EP77" i="35"/>
  <c r="EP78" i="35"/>
  <c r="ZX9" i="35"/>
  <c r="ET9" i="35"/>
  <c r="ZX10" i="35"/>
  <c r="ET10" i="35"/>
  <c r="ZX11" i="35"/>
  <c r="ET11" i="35"/>
  <c r="ZX12" i="35"/>
  <c r="ET12" i="35"/>
  <c r="ZX13" i="35"/>
  <c r="ET13" i="35"/>
  <c r="ZX14" i="35"/>
  <c r="ET14" i="35"/>
  <c r="ZX15" i="35"/>
  <c r="ET15" i="35"/>
  <c r="ZX16" i="35"/>
  <c r="ET16" i="35"/>
  <c r="ZX17" i="35"/>
  <c r="ET17" i="35"/>
  <c r="ZX18" i="35"/>
  <c r="ET18" i="35"/>
  <c r="ZX19" i="35"/>
  <c r="ET19" i="35"/>
  <c r="ZX20" i="35"/>
  <c r="ET20" i="35"/>
  <c r="ZX21" i="35"/>
  <c r="ET21" i="35"/>
  <c r="ZX22" i="35"/>
  <c r="ET22" i="35"/>
  <c r="ZX23" i="35"/>
  <c r="ET23" i="35"/>
  <c r="ZX24" i="35"/>
  <c r="ET24" i="35"/>
  <c r="ZX25" i="35"/>
  <c r="ET25" i="35"/>
  <c r="ZX26" i="35"/>
  <c r="ET26" i="35"/>
  <c r="ZX27" i="35"/>
  <c r="ET27" i="35"/>
  <c r="ZX28" i="35"/>
  <c r="ET28" i="35"/>
  <c r="ZX29" i="35"/>
  <c r="ET29" i="35"/>
  <c r="ZX30" i="35"/>
  <c r="ET30" i="35"/>
  <c r="ZX31" i="35"/>
  <c r="ET31" i="35"/>
  <c r="ZX32" i="35"/>
  <c r="ET32" i="35"/>
  <c r="ZX33" i="35"/>
  <c r="ET33" i="35"/>
  <c r="ZX34" i="35"/>
  <c r="ET34" i="35"/>
  <c r="ZX35" i="35"/>
  <c r="ET35" i="35"/>
  <c r="ZX36" i="35"/>
  <c r="ET36" i="35"/>
  <c r="ZX37" i="35"/>
  <c r="ET37" i="35"/>
  <c r="ZX38" i="35"/>
  <c r="ET38" i="35"/>
  <c r="ZX39" i="35"/>
  <c r="ET39" i="35"/>
  <c r="ZX40" i="35"/>
  <c r="ET40" i="35"/>
  <c r="ZX41" i="35"/>
  <c r="ET41" i="35"/>
  <c r="ZX42" i="35"/>
  <c r="ET42" i="35"/>
  <c r="ZX43" i="35"/>
  <c r="ET43" i="35"/>
  <c r="EP44" i="35"/>
  <c r="ET44" i="35"/>
  <c r="EP45" i="35"/>
  <c r="ET45" i="35"/>
  <c r="EP46" i="35"/>
  <c r="ET46" i="35"/>
  <c r="EP47" i="35"/>
  <c r="ET47" i="35"/>
  <c r="EP48" i="35"/>
  <c r="ET48" i="35"/>
  <c r="EP49" i="35"/>
  <c r="ET49" i="35"/>
  <c r="EP50" i="35"/>
  <c r="ET50" i="35"/>
  <c r="EP51" i="35"/>
  <c r="ET51" i="35"/>
  <c r="EP52" i="35"/>
  <c r="ET52" i="35"/>
  <c r="EP53" i="35"/>
  <c r="ET53" i="35"/>
  <c r="EP54" i="35"/>
  <c r="ET54" i="35"/>
  <c r="EP55" i="35"/>
  <c r="ET55" i="35"/>
  <c r="EP56" i="35"/>
  <c r="ET56" i="35"/>
  <c r="EP57" i="35"/>
  <c r="ET57" i="35"/>
  <c r="EP58" i="35"/>
  <c r="ET58" i="35"/>
  <c r="EP59" i="35"/>
  <c r="ET59" i="35"/>
  <c r="EP60" i="35"/>
  <c r="ET60" i="35"/>
  <c r="EP61" i="35"/>
  <c r="ET61" i="35"/>
  <c r="EP62" i="35"/>
  <c r="ET62" i="35"/>
  <c r="EP63" i="35"/>
  <c r="ET63" i="35"/>
  <c r="EP64" i="35"/>
  <c r="ET64" i="35"/>
  <c r="EP65" i="35"/>
  <c r="ET65" i="35"/>
  <c r="EP66" i="35"/>
  <c r="ET66" i="35"/>
  <c r="EP67" i="35"/>
  <c r="ET67" i="35"/>
  <c r="ZB6" i="35"/>
  <c r="DX6" i="35"/>
  <c r="ZF6" i="35"/>
  <c r="EB6" i="35"/>
  <c r="ZJ6" i="35"/>
  <c r="EF6" i="35"/>
  <c r="ZN6" i="35"/>
  <c r="EJ6" i="35"/>
  <c r="ZR6" i="35"/>
  <c r="EN6" i="35"/>
  <c r="ZD7" i="35"/>
  <c r="DZ7" i="35"/>
  <c r="ZH7" i="35"/>
  <c r="ED7" i="35"/>
  <c r="ZL7" i="35"/>
  <c r="EH7" i="35"/>
  <c r="ZP7" i="35"/>
  <c r="EL7" i="35"/>
  <c r="ZB8" i="35"/>
  <c r="ZF8" i="35"/>
  <c r="EB8" i="35"/>
  <c r="ZJ8" i="35"/>
  <c r="EF8" i="35"/>
  <c r="ZN8" i="35"/>
  <c r="EJ8" i="35"/>
  <c r="ZR8" i="35"/>
  <c r="EN8" i="35"/>
  <c r="ZD9" i="35"/>
  <c r="DZ9" i="35"/>
  <c r="ZH9" i="35"/>
  <c r="ED9" i="35"/>
  <c r="ZL9" i="35"/>
  <c r="EH9" i="35"/>
  <c r="ZP9" i="35"/>
  <c r="EL9" i="35"/>
  <c r="ZB10" i="35"/>
  <c r="DX10" i="35"/>
  <c r="ZF10" i="35"/>
  <c r="EB10" i="35"/>
  <c r="ZJ10" i="35"/>
  <c r="EF10" i="35"/>
  <c r="ZN10" i="35"/>
  <c r="EJ10" i="35"/>
  <c r="ZR10" i="35"/>
  <c r="EN10" i="35"/>
  <c r="ZD11" i="35"/>
  <c r="DZ11" i="35"/>
  <c r="ZH11" i="35"/>
  <c r="ED11" i="35"/>
  <c r="ZL11" i="35"/>
  <c r="EH11" i="35"/>
  <c r="ZP11" i="35"/>
  <c r="EL11" i="35"/>
  <c r="ZB12" i="35"/>
  <c r="DX12" i="35"/>
  <c r="ZF12" i="35"/>
  <c r="EB12" i="35"/>
  <c r="ZJ12" i="35"/>
  <c r="EF12" i="35"/>
  <c r="ZN12" i="35"/>
  <c r="EJ12" i="35"/>
  <c r="ZR12" i="35"/>
  <c r="EN12" i="35"/>
  <c r="ZD13" i="35"/>
  <c r="DZ13" i="35"/>
  <c r="ZH13" i="35"/>
  <c r="ED13" i="35"/>
  <c r="ZL13" i="35"/>
  <c r="EH13" i="35"/>
  <c r="ZP13" i="35"/>
  <c r="EL13" i="35"/>
  <c r="ZB14" i="35"/>
  <c r="DX14" i="35"/>
  <c r="ZF14" i="35"/>
  <c r="ZJ14" i="35"/>
  <c r="EF14" i="35"/>
  <c r="ZN14" i="35"/>
  <c r="EJ14" i="35"/>
  <c r="ZR14" i="35"/>
  <c r="EN14" i="35"/>
  <c r="ZD15" i="35"/>
  <c r="DZ15" i="35"/>
  <c r="ZH15" i="35"/>
  <c r="ED15" i="35"/>
  <c r="ZL15" i="35"/>
  <c r="EH15" i="35"/>
  <c r="ZP15" i="35"/>
  <c r="EL15" i="35"/>
  <c r="ZB16" i="35"/>
  <c r="DX16" i="35"/>
  <c r="ZF16" i="35"/>
  <c r="EB16" i="35"/>
  <c r="ZJ16" i="35"/>
  <c r="EF16" i="35"/>
  <c r="ZN16" i="35"/>
  <c r="EJ16" i="35"/>
  <c r="ZR16" i="35"/>
  <c r="EN16" i="35"/>
  <c r="ZD17" i="35"/>
  <c r="DZ17" i="35"/>
  <c r="ZH17" i="35"/>
  <c r="ED17" i="35"/>
  <c r="ZL17" i="35"/>
  <c r="EH17" i="35"/>
  <c r="ZP17" i="35"/>
  <c r="EL17" i="35"/>
  <c r="ZB18" i="35"/>
  <c r="DX18" i="35"/>
  <c r="ZF18" i="35"/>
  <c r="EB18" i="35"/>
  <c r="ZJ18" i="35"/>
  <c r="EF18" i="35"/>
  <c r="ZN18" i="35"/>
  <c r="EJ18" i="35"/>
  <c r="ZR18" i="35"/>
  <c r="EN18" i="35"/>
  <c r="ZD19" i="35"/>
  <c r="DZ19" i="35"/>
  <c r="ZH19" i="35"/>
  <c r="ED19" i="35"/>
  <c r="ZL19" i="35"/>
  <c r="EH19" i="35"/>
  <c r="ZP19" i="35"/>
  <c r="EL19" i="35"/>
  <c r="ZB20" i="35"/>
  <c r="DX20" i="35"/>
  <c r="ZF20" i="35"/>
  <c r="EB20" i="35"/>
  <c r="ZJ20" i="35"/>
  <c r="EF20" i="35"/>
  <c r="ZN20" i="35"/>
  <c r="EJ20" i="35"/>
  <c r="ZR20" i="35"/>
  <c r="EN20" i="35"/>
  <c r="ZD21" i="35"/>
  <c r="DZ21" i="35"/>
  <c r="ZH21" i="35"/>
  <c r="ED21" i="35"/>
  <c r="ZL21" i="35"/>
  <c r="EH21" i="35"/>
  <c r="ZP21" i="35"/>
  <c r="EL21" i="35"/>
  <c r="ZB22" i="35"/>
  <c r="DX22" i="35"/>
  <c r="ZF22" i="35"/>
  <c r="EB22" i="35"/>
  <c r="ZJ22" i="35"/>
  <c r="EF22" i="35"/>
  <c r="ZN22" i="35"/>
  <c r="EJ22" i="35"/>
  <c r="ZR22" i="35"/>
  <c r="EN22" i="35"/>
  <c r="ZD23" i="35"/>
  <c r="DZ23" i="35"/>
  <c r="ZH23" i="35"/>
  <c r="ED23" i="35"/>
  <c r="ZL23" i="35"/>
  <c r="EH23" i="35"/>
  <c r="ZP23" i="35"/>
  <c r="EL23" i="35"/>
  <c r="ZB24" i="35"/>
  <c r="DX24" i="35"/>
  <c r="ZF24" i="35"/>
  <c r="EB24" i="35"/>
  <c r="ZJ24" i="35"/>
  <c r="EF24" i="35"/>
  <c r="ZN24" i="35"/>
  <c r="EJ24" i="35"/>
  <c r="ZR24" i="35"/>
  <c r="EN24" i="35"/>
  <c r="ZD25" i="35"/>
  <c r="DZ25" i="35"/>
  <c r="ZH25" i="35"/>
  <c r="ED25" i="35"/>
  <c r="ZL25" i="35"/>
  <c r="EH25" i="35"/>
  <c r="ZP25" i="35"/>
  <c r="EL25" i="35"/>
  <c r="ZB26" i="35"/>
  <c r="DX26" i="35"/>
  <c r="ZF26" i="35"/>
  <c r="EB26" i="35"/>
  <c r="ZJ26" i="35"/>
  <c r="EF26" i="35"/>
  <c r="ZN26" i="35"/>
  <c r="EJ26" i="35"/>
  <c r="ZR26" i="35"/>
  <c r="EN26" i="35"/>
  <c r="ZD27" i="35"/>
  <c r="DZ27" i="35"/>
  <c r="ZH27" i="35"/>
  <c r="ED27" i="35"/>
  <c r="ZL27" i="35"/>
  <c r="EH27" i="35"/>
  <c r="ZP27" i="35"/>
  <c r="EL27" i="35"/>
  <c r="ZB28" i="35"/>
  <c r="DX28" i="35"/>
  <c r="ZF28" i="35"/>
  <c r="EB28" i="35"/>
  <c r="ZJ28" i="35"/>
  <c r="EF28" i="35"/>
  <c r="ZN28" i="35"/>
  <c r="EJ28" i="35"/>
  <c r="ZR28" i="35"/>
  <c r="EN28" i="35"/>
  <c r="ZD29" i="35"/>
  <c r="DZ29" i="35"/>
  <c r="ZH29" i="35"/>
  <c r="ED29" i="35"/>
  <c r="ZL29" i="35"/>
  <c r="EH29" i="35"/>
  <c r="ZP29" i="35"/>
  <c r="EL29" i="35"/>
  <c r="ZB30" i="35"/>
  <c r="DX30" i="35"/>
  <c r="ZF30" i="35"/>
  <c r="EB30" i="35"/>
  <c r="ZJ30" i="35"/>
  <c r="EF30" i="35"/>
  <c r="ZN30" i="35"/>
  <c r="EJ30" i="35"/>
  <c r="ZR30" i="35"/>
  <c r="EN30" i="35"/>
  <c r="ZD31" i="35"/>
  <c r="DZ31" i="35"/>
  <c r="ZH31" i="35"/>
  <c r="ED31" i="35"/>
  <c r="ZL31" i="35"/>
  <c r="EH31" i="35"/>
  <c r="ZP31" i="35"/>
  <c r="EL31" i="35"/>
  <c r="ZB32" i="35"/>
  <c r="DX32" i="35"/>
  <c r="ZF32" i="35"/>
  <c r="EB32" i="35"/>
  <c r="ZJ32" i="35"/>
  <c r="EF32" i="35"/>
  <c r="ZN32" i="35"/>
  <c r="EJ32" i="35"/>
  <c r="ZR32" i="35"/>
  <c r="EN32" i="35"/>
  <c r="ZD33" i="35"/>
  <c r="DZ33" i="35"/>
  <c r="ZH33" i="35"/>
  <c r="ED33" i="35"/>
  <c r="ZL33" i="35"/>
  <c r="EH33" i="35"/>
  <c r="ZP33" i="35"/>
  <c r="EL33" i="35"/>
  <c r="ZB34" i="35"/>
  <c r="DX34" i="35"/>
  <c r="ZF34" i="35"/>
  <c r="EB34" i="35"/>
  <c r="ZJ34" i="35"/>
  <c r="EF34" i="35"/>
  <c r="ZN34" i="35"/>
  <c r="EJ34" i="35"/>
  <c r="ZR34" i="35"/>
  <c r="EN34" i="35"/>
  <c r="ZD35" i="35"/>
  <c r="DZ35" i="35"/>
  <c r="ZH35" i="35"/>
  <c r="ED35" i="35"/>
  <c r="ZL35" i="35"/>
  <c r="EH35" i="35"/>
  <c r="ZP35" i="35"/>
  <c r="EL35" i="35"/>
  <c r="ZB36" i="35"/>
  <c r="DX36" i="35"/>
  <c r="ZF36" i="35"/>
  <c r="EB36" i="35"/>
  <c r="ZJ36" i="35"/>
  <c r="EF36" i="35"/>
  <c r="ZN36" i="35"/>
  <c r="EJ36" i="35"/>
  <c r="ZR36" i="35"/>
  <c r="EN36" i="35"/>
  <c r="ZD37" i="35"/>
  <c r="DZ37" i="35"/>
  <c r="ZH37" i="35"/>
  <c r="ED37" i="35"/>
  <c r="ZL37" i="35"/>
  <c r="EH37" i="35"/>
  <c r="ZP37" i="35"/>
  <c r="EL37" i="35"/>
  <c r="ZB38" i="35"/>
  <c r="DX38" i="35"/>
  <c r="ZF38" i="35"/>
  <c r="EB38" i="35"/>
  <c r="ZJ38" i="35"/>
  <c r="EF38" i="35"/>
  <c r="ZN38" i="35"/>
  <c r="EJ38" i="35"/>
  <c r="ZR38" i="35"/>
  <c r="EN38" i="35"/>
  <c r="ZD39" i="35"/>
  <c r="DZ39" i="35"/>
  <c r="ZH39" i="35"/>
  <c r="ED39" i="35"/>
  <c r="ZL39" i="35"/>
  <c r="EH39" i="35"/>
  <c r="ZP39" i="35"/>
  <c r="EL39" i="35"/>
  <c r="ZB40" i="35"/>
  <c r="DX40" i="35"/>
  <c r="ZF40" i="35"/>
  <c r="EB40" i="35"/>
  <c r="ZJ40" i="35"/>
  <c r="EF40" i="35"/>
  <c r="ZN40" i="35"/>
  <c r="EJ40" i="35"/>
  <c r="ZR40" i="35"/>
  <c r="EN40" i="35"/>
  <c r="ZD41" i="35"/>
  <c r="DZ41" i="35"/>
  <c r="ZH41" i="35"/>
  <c r="ED41" i="35"/>
  <c r="ZL41" i="35"/>
  <c r="EH41" i="35"/>
  <c r="ZP41" i="35"/>
  <c r="EL41" i="35"/>
  <c r="ZB42" i="35"/>
  <c r="DX42" i="35"/>
  <c r="ZF42" i="35"/>
  <c r="EB42" i="35"/>
  <c r="ZJ42" i="35"/>
  <c r="EF42" i="35"/>
  <c r="ZN42" i="35"/>
  <c r="EJ42" i="35"/>
  <c r="ZR42" i="35"/>
  <c r="EN42" i="35"/>
  <c r="ZD43" i="35"/>
  <c r="DZ43" i="35"/>
  <c r="ZH43" i="35"/>
  <c r="ED43" i="35"/>
  <c r="ZL43" i="35"/>
  <c r="EH43" i="35"/>
  <c r="ZP43" i="35"/>
  <c r="EL43" i="35"/>
  <c r="DX44" i="35"/>
  <c r="EB44" i="35"/>
  <c r="EF44" i="35"/>
  <c r="EJ44" i="35"/>
  <c r="EN44" i="35"/>
  <c r="DZ45" i="35"/>
  <c r="ED45" i="35"/>
  <c r="EH45" i="35"/>
  <c r="EL45" i="35"/>
  <c r="DX46" i="35"/>
  <c r="EB46" i="35"/>
  <c r="EF46" i="35"/>
  <c r="EJ46" i="35"/>
  <c r="EN46" i="35"/>
  <c r="DZ47" i="35"/>
  <c r="ED47" i="35"/>
  <c r="EH47" i="35"/>
  <c r="EL47" i="35"/>
  <c r="DX48" i="35"/>
  <c r="EB48" i="35"/>
  <c r="EF48" i="35"/>
  <c r="EJ48" i="35"/>
  <c r="EN48" i="35"/>
  <c r="DZ49" i="35"/>
  <c r="ED49" i="35"/>
  <c r="EH49" i="35"/>
  <c r="EL49" i="35"/>
  <c r="DX50" i="35"/>
  <c r="EB50" i="35"/>
  <c r="EF50" i="35"/>
  <c r="EJ50" i="35"/>
  <c r="EN50" i="35"/>
  <c r="DZ51" i="35"/>
  <c r="ED51" i="35"/>
  <c r="EH51" i="35"/>
  <c r="EL51" i="35"/>
  <c r="DX52" i="35"/>
  <c r="EB52" i="35"/>
  <c r="EF52" i="35"/>
  <c r="EJ52" i="35"/>
  <c r="EN52" i="35"/>
  <c r="DZ53" i="35"/>
  <c r="ED53" i="35"/>
  <c r="EH53" i="35"/>
  <c r="EL53" i="35"/>
  <c r="DX54" i="35"/>
  <c r="EB54" i="35"/>
  <c r="EF54" i="35"/>
  <c r="EJ54" i="35"/>
  <c r="EN54" i="35"/>
  <c r="DZ55" i="35"/>
  <c r="ED55" i="35"/>
  <c r="EH55" i="35"/>
  <c r="EL55" i="35"/>
  <c r="DX56" i="35"/>
  <c r="EB56" i="35"/>
  <c r="EF56" i="35"/>
  <c r="EJ56" i="35"/>
  <c r="EN56" i="35"/>
  <c r="DZ57" i="35"/>
  <c r="ED57" i="35"/>
  <c r="EH57" i="35"/>
  <c r="EL57" i="35"/>
  <c r="DX58" i="35"/>
  <c r="GW61" i="35"/>
  <c r="HM61" i="35"/>
  <c r="HG62" i="35"/>
  <c r="HA63" i="35"/>
  <c r="HQ63" i="35"/>
  <c r="HK64" i="35"/>
  <c r="HE65" i="35"/>
  <c r="GY66" i="35"/>
  <c r="HO66" i="35"/>
  <c r="HI67" i="35"/>
  <c r="ACU5" i="35"/>
  <c r="ACE5" i="35"/>
  <c r="ABU8" i="35"/>
  <c r="GQ8" i="35"/>
  <c r="ABZ9" i="35"/>
  <c r="GV9" i="35"/>
  <c r="ABV11" i="35"/>
  <c r="GR11" i="35"/>
  <c r="ABZ13" i="35"/>
  <c r="GV13" i="35"/>
  <c r="ABV15" i="35"/>
  <c r="GR15" i="35"/>
  <c r="ABZ17" i="35"/>
  <c r="GV17" i="35"/>
  <c r="ABV19" i="35"/>
  <c r="GR19" i="35"/>
  <c r="ABZ21" i="35"/>
  <c r="GV21" i="35"/>
  <c r="ABV23" i="35"/>
  <c r="GR23" i="35"/>
  <c r="ABZ25" i="35"/>
  <c r="GV25" i="35"/>
  <c r="ABV27" i="35"/>
  <c r="GR27" i="35"/>
  <c r="ABZ29" i="35"/>
  <c r="GV29" i="35"/>
  <c r="ABV31" i="35"/>
  <c r="GR31" i="35"/>
  <c r="ABZ33" i="35"/>
  <c r="GV33" i="35"/>
  <c r="ABV35" i="35"/>
  <c r="GR35" i="35"/>
  <c r="ABZ37" i="35"/>
  <c r="GV37" i="35"/>
  <c r="ABV39" i="35"/>
  <c r="GR39" i="35"/>
  <c r="ABZ41" i="35"/>
  <c r="GV41" i="35"/>
  <c r="ABV43" i="35"/>
  <c r="GR43" i="35"/>
  <c r="ABZ45" i="35"/>
  <c r="GV45" i="35"/>
  <c r="ABV47" i="35"/>
  <c r="GR47" i="35"/>
  <c r="ABZ49" i="35"/>
  <c r="GV49" i="35"/>
  <c r="ABV51" i="35"/>
  <c r="GR51" i="35"/>
  <c r="ABZ53" i="35"/>
  <c r="GV53" i="35"/>
  <c r="ABV55" i="35"/>
  <c r="GR55" i="35"/>
  <c r="ABZ57" i="35"/>
  <c r="GV57" i="35"/>
  <c r="ABV59" i="35"/>
  <c r="GR59" i="35"/>
  <c r="GT60" i="35"/>
  <c r="GV61" i="35"/>
  <c r="GR63" i="35"/>
  <c r="GT64" i="35"/>
  <c r="GV65" i="35"/>
  <c r="GR67" i="35"/>
  <c r="ABD6" i="35"/>
  <c r="FZ6" i="35"/>
  <c r="ABL6" i="35"/>
  <c r="GH6" i="35"/>
  <c r="ABT6" i="35"/>
  <c r="GP6" i="35"/>
  <c r="ABA8" i="35"/>
  <c r="FW8" i="35"/>
  <c r="ABF8" i="35"/>
  <c r="GB8" i="35"/>
  <c r="ABL8" i="35"/>
  <c r="GH8" i="35"/>
  <c r="ABQ8" i="35"/>
  <c r="GM8" i="35"/>
  <c r="ABM9" i="35"/>
  <c r="GI9" i="35"/>
  <c r="ABR9" i="35"/>
  <c r="GN9" i="35"/>
  <c r="ABD10" i="35"/>
  <c r="FZ10" i="35"/>
  <c r="ABI10" i="35"/>
  <c r="GE10" i="35"/>
  <c r="ABN10" i="35"/>
  <c r="GJ10" i="35"/>
  <c r="ABT10" i="35"/>
  <c r="GP10" i="35"/>
  <c r="ABE11" i="35"/>
  <c r="GA11" i="35"/>
  <c r="ABJ11" i="35"/>
  <c r="GF11" i="35"/>
  <c r="ABA12" i="35"/>
  <c r="FW12" i="35"/>
  <c r="ABF12" i="35"/>
  <c r="GB12" i="35"/>
  <c r="ABL12" i="35"/>
  <c r="GH12" i="35"/>
  <c r="ABQ12" i="35"/>
  <c r="GM12" i="35"/>
  <c r="ABM13" i="35"/>
  <c r="GI13" i="35"/>
  <c r="ABR13" i="35"/>
  <c r="GN13" i="35"/>
  <c r="ABD14" i="35"/>
  <c r="FZ14" i="35"/>
  <c r="ABI14" i="35"/>
  <c r="GE14" i="35"/>
  <c r="ABN14" i="35"/>
  <c r="GJ14" i="35"/>
  <c r="ABT14" i="35"/>
  <c r="GP14" i="35"/>
  <c r="ABE15" i="35"/>
  <c r="GA15" i="35"/>
  <c r="ABJ15" i="35"/>
  <c r="GF15" i="35"/>
  <c r="ABA16" i="35"/>
  <c r="FW16" i="35"/>
  <c r="ABF16" i="35"/>
  <c r="GB16" i="35"/>
  <c r="ABL16" i="35"/>
  <c r="GH16" i="35"/>
  <c r="ABQ16" i="35"/>
  <c r="GM16" i="35"/>
  <c r="ABM17" i="35"/>
  <c r="GI17" i="35"/>
  <c r="ABR17" i="35"/>
  <c r="GN17" i="35"/>
  <c r="ABD18" i="35"/>
  <c r="FZ18" i="35"/>
  <c r="ABI18" i="35"/>
  <c r="GE18" i="35"/>
  <c r="ABN18" i="35"/>
  <c r="GJ18" i="35"/>
  <c r="ABT18" i="35"/>
  <c r="GP18" i="35"/>
  <c r="ABE19" i="35"/>
  <c r="GA19" i="35"/>
  <c r="ABJ19" i="35"/>
  <c r="GF19" i="35"/>
  <c r="ABA20" i="35"/>
  <c r="FW20" i="35"/>
  <c r="ABF20" i="35"/>
  <c r="GB20" i="35"/>
  <c r="ABL20" i="35"/>
  <c r="GH20" i="35"/>
  <c r="ABQ20" i="35"/>
  <c r="GM20" i="35"/>
  <c r="ABM21" i="35"/>
  <c r="GI21" i="35"/>
  <c r="ABR21" i="35"/>
  <c r="GN21" i="35"/>
  <c r="ABD22" i="35"/>
  <c r="FZ22" i="35"/>
  <c r="ABI22" i="35"/>
  <c r="GE22" i="35"/>
  <c r="ABN22" i="35"/>
  <c r="GJ22" i="35"/>
  <c r="ABT22" i="35"/>
  <c r="GP22" i="35"/>
  <c r="ABE23" i="35"/>
  <c r="GA23" i="35"/>
  <c r="ABJ23" i="35"/>
  <c r="GF23" i="35"/>
  <c r="ABA24" i="35"/>
  <c r="FW24" i="35"/>
  <c r="ABF24" i="35"/>
  <c r="GB24" i="35"/>
  <c r="ABL24" i="35"/>
  <c r="GH24" i="35"/>
  <c r="ABQ24" i="35"/>
  <c r="GM24" i="35"/>
  <c r="ABM25" i="35"/>
  <c r="GI25" i="35"/>
  <c r="ABR25" i="35"/>
  <c r="GN25" i="35"/>
  <c r="ABD26" i="35"/>
  <c r="FZ26" i="35"/>
  <c r="ABI26" i="35"/>
  <c r="GE26" i="35"/>
  <c r="ABN26" i="35"/>
  <c r="GJ26" i="35"/>
  <c r="ABT26" i="35"/>
  <c r="GP26" i="35"/>
  <c r="ABE27" i="35"/>
  <c r="GA27" i="35"/>
  <c r="ABJ27" i="35"/>
  <c r="GF27" i="35"/>
  <c r="ABA28" i="35"/>
  <c r="FW28" i="35"/>
  <c r="ABF28" i="35"/>
  <c r="GB28" i="35"/>
  <c r="ABL28" i="35"/>
  <c r="GH28" i="35"/>
  <c r="ABQ28" i="35"/>
  <c r="GM28" i="35"/>
  <c r="ABK29" i="35"/>
  <c r="GG29" i="35"/>
  <c r="ABO29" i="35"/>
  <c r="GK29" i="35"/>
  <c r="ABS29" i="35"/>
  <c r="GO29" i="35"/>
  <c r="ABC30" i="35"/>
  <c r="FY30" i="35"/>
  <c r="ABK30" i="35"/>
  <c r="GG30" i="35"/>
  <c r="ABO30" i="35"/>
  <c r="GK30" i="35"/>
  <c r="ABS30" i="35"/>
  <c r="GO30" i="35"/>
  <c r="ABC31" i="35"/>
  <c r="FY31" i="35"/>
  <c r="ABK31" i="35"/>
  <c r="GG31" i="35"/>
  <c r="ABO31" i="35"/>
  <c r="GK31" i="35"/>
  <c r="ABS31" i="35"/>
  <c r="ABC32" i="35"/>
  <c r="FY32" i="35"/>
  <c r="ABK32" i="35"/>
  <c r="GG32" i="35"/>
  <c r="ABO32" i="35"/>
  <c r="GK32" i="35"/>
  <c r="ABS32" i="35"/>
  <c r="GO32" i="35"/>
  <c r="ABC33" i="35"/>
  <c r="FY33" i="35"/>
  <c r="ABK33" i="35"/>
  <c r="GG33" i="35"/>
  <c r="ABO33" i="35"/>
  <c r="GK33" i="35"/>
  <c r="ABS33" i="35"/>
  <c r="GO33" i="35"/>
  <c r="ABC34" i="35"/>
  <c r="FY34" i="35"/>
  <c r="ABK34" i="35"/>
  <c r="GG34" i="35"/>
  <c r="ABO34" i="35"/>
  <c r="GK34" i="35"/>
  <c r="ABS34" i="35"/>
  <c r="GO34" i="35"/>
  <c r="ABC35" i="35"/>
  <c r="FY35" i="35"/>
  <c r="ABK35" i="35"/>
  <c r="GG35" i="35"/>
  <c r="ABO35" i="35"/>
  <c r="GK35" i="35"/>
  <c r="ABS35" i="35"/>
  <c r="GO35" i="35"/>
  <c r="ABC36" i="35"/>
  <c r="FY36" i="35"/>
  <c r="ABK36" i="35"/>
  <c r="GG36" i="35"/>
  <c r="ABO36" i="35"/>
  <c r="GK36" i="35"/>
  <c r="ABS36" i="35"/>
  <c r="GO36" i="35"/>
  <c r="ABC37" i="35"/>
  <c r="FY37" i="35"/>
  <c r="ABK37" i="35"/>
  <c r="GG37" i="35"/>
  <c r="ABO37" i="35"/>
  <c r="GK37" i="35"/>
  <c r="ABS37" i="35"/>
  <c r="GO37" i="35"/>
  <c r="ABC38" i="35"/>
  <c r="FY38" i="35"/>
  <c r="ABK38" i="35"/>
  <c r="GG38" i="35"/>
  <c r="ABO38" i="35"/>
  <c r="GK38" i="35"/>
  <c r="ABS38" i="35"/>
  <c r="GO38" i="35"/>
  <c r="ABC39" i="35"/>
  <c r="FY39" i="35"/>
  <c r="ABK39" i="35"/>
  <c r="GG39" i="35"/>
  <c r="ABO39" i="35"/>
  <c r="GK39" i="35"/>
  <c r="ABS39" i="35"/>
  <c r="GO39" i="35"/>
  <c r="ABC40" i="35"/>
  <c r="FY40" i="35"/>
  <c r="ABK40" i="35"/>
  <c r="GG40" i="35"/>
  <c r="ABO40" i="35"/>
  <c r="GK40" i="35"/>
  <c r="ABS40" i="35"/>
  <c r="GO40" i="35"/>
  <c r="ABC41" i="35"/>
  <c r="FY41" i="35"/>
  <c r="ABK41" i="35"/>
  <c r="GG41" i="35"/>
  <c r="ABO41" i="35"/>
  <c r="GK41" i="35"/>
  <c r="ABS41" i="35"/>
  <c r="GO41" i="35"/>
  <c r="ABC42" i="35"/>
  <c r="FY42" i="35"/>
  <c r="ABK42" i="35"/>
  <c r="GG42" i="35"/>
  <c r="ABO42" i="35"/>
  <c r="GK42" i="35"/>
  <c r="ABS42" i="35"/>
  <c r="GO42" i="35"/>
  <c r="ABC43" i="35"/>
  <c r="FY43" i="35"/>
  <c r="ABK43" i="35"/>
  <c r="GG43" i="35"/>
  <c r="ABO43" i="35"/>
  <c r="GK43" i="35"/>
  <c r="ABS43" i="35"/>
  <c r="GO43" i="35"/>
  <c r="ABC44" i="35"/>
  <c r="FY44" i="35"/>
  <c r="ABK44" i="35"/>
  <c r="GG44" i="35"/>
  <c r="ABO44" i="35"/>
  <c r="GK44" i="35"/>
  <c r="ABS44" i="35"/>
  <c r="GO44" i="35"/>
  <c r="ABC45" i="35"/>
  <c r="FY45" i="35"/>
  <c r="GC45" i="35"/>
  <c r="ABK45" i="35"/>
  <c r="GG45" i="35"/>
  <c r="ABO45" i="35"/>
  <c r="GK45" i="35"/>
  <c r="ABS45" i="35"/>
  <c r="GO45" i="35"/>
  <c r="ABC46" i="35"/>
  <c r="FY46" i="35"/>
  <c r="GC46" i="35"/>
  <c r="ABK46" i="35"/>
  <c r="GG46" i="35"/>
  <c r="ABO46" i="35"/>
  <c r="GK46" i="35"/>
  <c r="ABS46" i="35"/>
  <c r="GO46" i="35"/>
  <c r="ABC47" i="35"/>
  <c r="FY47" i="35"/>
  <c r="GC47" i="35"/>
  <c r="ABK47" i="35"/>
  <c r="GG47" i="35"/>
  <c r="ABO47" i="35"/>
  <c r="GK47" i="35"/>
  <c r="ABS47" i="35"/>
  <c r="GO47" i="35"/>
  <c r="ABC48" i="35"/>
  <c r="FY48" i="35"/>
  <c r="GC48" i="35"/>
  <c r="ABK48" i="35"/>
  <c r="GG48" i="35"/>
  <c r="ABO48" i="35"/>
  <c r="GK48" i="35"/>
  <c r="ABS48" i="35"/>
  <c r="GO48" i="35"/>
  <c r="ABC49" i="35"/>
  <c r="FY49" i="35"/>
  <c r="GC49" i="35"/>
  <c r="ABK49" i="35"/>
  <c r="GG49" i="35"/>
  <c r="ABO49" i="35"/>
  <c r="GK49" i="35"/>
  <c r="ABS49" i="35"/>
  <c r="GO49" i="35"/>
  <c r="ABC50" i="35"/>
  <c r="FY50" i="35"/>
  <c r="GC50" i="35"/>
  <c r="ABK50" i="35"/>
  <c r="GG50" i="35"/>
  <c r="ABO50" i="35"/>
  <c r="GK50" i="35"/>
  <c r="ABS50" i="35"/>
  <c r="GO50" i="35"/>
  <c r="ABC51" i="35"/>
  <c r="FY51" i="35"/>
  <c r="GC51" i="35"/>
  <c r="ABK51" i="35"/>
  <c r="GG51" i="35"/>
  <c r="ABO51" i="35"/>
  <c r="GK51" i="35"/>
  <c r="ABS51" i="35"/>
  <c r="GO51" i="35"/>
  <c r="FY52" i="35"/>
  <c r="GC52" i="35"/>
  <c r="ABK52" i="35"/>
  <c r="GG52" i="35"/>
  <c r="ABO52" i="35"/>
  <c r="GK52" i="35"/>
  <c r="ABS52" i="35"/>
  <c r="GO52" i="35"/>
  <c r="FY53" i="35"/>
  <c r="GC53" i="35"/>
  <c r="ABK53" i="35"/>
  <c r="GG53" i="35"/>
  <c r="ABO53" i="35"/>
  <c r="GK53" i="35"/>
  <c r="ABS53" i="35"/>
  <c r="GO53" i="35"/>
  <c r="FY54" i="35"/>
  <c r="GC54" i="35"/>
  <c r="ABK54" i="35"/>
  <c r="GG54" i="35"/>
  <c r="ABO54" i="35"/>
  <c r="GK54" i="35"/>
  <c r="ABS54" i="35"/>
  <c r="GO54" i="35"/>
  <c r="FY55" i="35"/>
  <c r="GC55" i="35"/>
  <c r="ABK55" i="35"/>
  <c r="GG55" i="35"/>
  <c r="ABO55" i="35"/>
  <c r="GK55" i="35"/>
  <c r="ABS55" i="35"/>
  <c r="GO55" i="35"/>
  <c r="FY56" i="35"/>
  <c r="GC56" i="35"/>
  <c r="ABK56" i="35"/>
  <c r="GG56" i="35"/>
  <c r="ABO56" i="35"/>
  <c r="GK56" i="35"/>
  <c r="ABS56" i="35"/>
  <c r="GO56" i="35"/>
  <c r="FY57" i="35"/>
  <c r="GC57" i="35"/>
  <c r="ABK57" i="35"/>
  <c r="GG57" i="35"/>
  <c r="ABO57" i="35"/>
  <c r="GK57" i="35"/>
  <c r="ABS57" i="35"/>
  <c r="GO57" i="35"/>
  <c r="FY58" i="35"/>
  <c r="GC58" i="35"/>
  <c r="ABK58" i="35"/>
  <c r="GG58" i="35"/>
  <c r="ABO58" i="35"/>
  <c r="GK58" i="35"/>
  <c r="ABS58" i="35"/>
  <c r="GO58" i="35"/>
  <c r="FY59" i="35"/>
  <c r="GC59" i="35"/>
  <c r="GG59" i="35"/>
  <c r="ABO59" i="35"/>
  <c r="GK59" i="35"/>
  <c r="ABS59" i="35"/>
  <c r="GO59" i="35"/>
  <c r="FY60" i="35"/>
  <c r="GC60" i="35"/>
  <c r="GG60" i="35"/>
  <c r="GK60" i="35"/>
  <c r="GO60" i="35"/>
  <c r="FY61" i="35"/>
  <c r="GC61" i="35"/>
  <c r="GG61" i="35"/>
  <c r="GK61" i="35"/>
  <c r="GO61" i="35"/>
  <c r="FY62" i="35"/>
  <c r="GC62" i="35"/>
  <c r="GG62" i="35"/>
  <c r="GK62" i="35"/>
  <c r="GO62" i="35"/>
  <c r="FY63" i="35"/>
  <c r="GC63" i="35"/>
  <c r="GG63" i="35"/>
  <c r="GK63" i="35"/>
  <c r="GO63" i="35"/>
  <c r="FY64" i="35"/>
  <c r="GC64" i="35"/>
  <c r="GG64" i="35"/>
  <c r="GK64" i="35"/>
  <c r="GO64" i="35"/>
  <c r="FY65" i="35"/>
  <c r="GC65" i="35"/>
  <c r="GG65" i="35"/>
  <c r="GK65" i="35"/>
  <c r="GO65" i="35"/>
  <c r="FY66" i="35"/>
  <c r="GC66" i="35"/>
  <c r="GG66" i="35"/>
  <c r="GK66" i="35"/>
  <c r="GO66" i="35"/>
  <c r="FY67" i="35"/>
  <c r="GC67" i="35"/>
  <c r="GG67" i="35"/>
  <c r="GK67" i="35"/>
  <c r="GO67" i="35"/>
  <c r="ABY5" i="35"/>
  <c r="ABU5" i="35"/>
  <c r="GQ5" i="35"/>
  <c r="ABU6" i="35"/>
  <c r="GQ6" i="35"/>
  <c r="ABU10" i="35"/>
  <c r="GQ10" i="35"/>
  <c r="ABU14" i="35"/>
  <c r="GQ14" i="35"/>
  <c r="ABU18" i="35"/>
  <c r="GQ18" i="35"/>
  <c r="ABU22" i="35"/>
  <c r="GQ22" i="35"/>
  <c r="ABU26" i="35"/>
  <c r="GQ26" i="35"/>
  <c r="ABU30" i="35"/>
  <c r="GQ30" i="35"/>
  <c r="ABU34" i="35"/>
  <c r="GQ34" i="35"/>
  <c r="ABU38" i="35"/>
  <c r="GQ38" i="35"/>
  <c r="ABU42" i="35"/>
  <c r="GQ42" i="35"/>
  <c r="ABU46" i="35"/>
  <c r="GQ46" i="35"/>
  <c r="ABU50" i="35"/>
  <c r="GQ50" i="35"/>
  <c r="GQ77" i="35"/>
  <c r="GQ78" i="35"/>
  <c r="ABQ5" i="35"/>
  <c r="ABM5" i="35"/>
  <c r="ABI5" i="35"/>
  <c r="ABE5" i="35"/>
  <c r="AAQ6" i="35"/>
  <c r="AAU6" i="35"/>
  <c r="AAY6" i="35"/>
  <c r="AAS7" i="35"/>
  <c r="FO7" i="35"/>
  <c r="AAW7" i="35"/>
  <c r="FS7" i="35"/>
  <c r="AAQ8" i="35"/>
  <c r="FM8" i="35"/>
  <c r="AAU8" i="35"/>
  <c r="FQ8" i="35"/>
  <c r="AAY8" i="35"/>
  <c r="FU8" i="35"/>
  <c r="AAS9" i="35"/>
  <c r="FO9" i="35"/>
  <c r="AAW9" i="35"/>
  <c r="FS9" i="35"/>
  <c r="AAQ10" i="35"/>
  <c r="FM10" i="35"/>
  <c r="AAU10" i="35"/>
  <c r="FQ10" i="35"/>
  <c r="AAY10" i="35"/>
  <c r="FU10" i="35"/>
  <c r="AAS11" i="35"/>
  <c r="FO11" i="35"/>
  <c r="AAW11" i="35"/>
  <c r="FS11" i="35"/>
  <c r="AAQ12" i="35"/>
  <c r="FM12" i="35"/>
  <c r="AAU12" i="35"/>
  <c r="FQ12" i="35"/>
  <c r="AAY12" i="35"/>
  <c r="FU12" i="35"/>
  <c r="AAS13" i="35"/>
  <c r="FO13" i="35"/>
  <c r="AAW13" i="35"/>
  <c r="FS13" i="35"/>
  <c r="AAQ14" i="35"/>
  <c r="FM14" i="35"/>
  <c r="AAU14" i="35"/>
  <c r="FQ14" i="35"/>
  <c r="AAY14" i="35"/>
  <c r="FU14" i="35"/>
  <c r="AAS15" i="35"/>
  <c r="FO15" i="35"/>
  <c r="AAW15" i="35"/>
  <c r="FS15" i="35"/>
  <c r="AAQ16" i="35"/>
  <c r="FM16" i="35"/>
  <c r="AAU16" i="35"/>
  <c r="FQ16" i="35"/>
  <c r="AAY16" i="35"/>
  <c r="FU16" i="35"/>
  <c r="AAS17" i="35"/>
  <c r="FO17" i="35"/>
  <c r="AAW17" i="35"/>
  <c r="FS17" i="35"/>
  <c r="AAQ18" i="35"/>
  <c r="FM18" i="35"/>
  <c r="AAU18" i="35"/>
  <c r="FQ18" i="35"/>
  <c r="AAY18" i="35"/>
  <c r="FU18" i="35"/>
  <c r="AAS19" i="35"/>
  <c r="FO19" i="35"/>
  <c r="AAW19" i="35"/>
  <c r="FS19" i="35"/>
  <c r="AAQ20" i="35"/>
  <c r="FM20" i="35"/>
  <c r="AAU20" i="35"/>
  <c r="FQ20" i="35"/>
  <c r="AAY20" i="35"/>
  <c r="FU20" i="35"/>
  <c r="AAS21" i="35"/>
  <c r="FO21" i="35"/>
  <c r="AAW21" i="35"/>
  <c r="FS21" i="35"/>
  <c r="AAQ22" i="35"/>
  <c r="FM22" i="35"/>
  <c r="AAU22" i="35"/>
  <c r="FQ22" i="35"/>
  <c r="AAY22" i="35"/>
  <c r="FU22" i="35"/>
  <c r="AAS23" i="35"/>
  <c r="FO23" i="35"/>
  <c r="AAW23" i="35"/>
  <c r="FS23" i="35"/>
  <c r="AAQ24" i="35"/>
  <c r="FM24" i="35"/>
  <c r="AAU24" i="35"/>
  <c r="FQ24" i="35"/>
  <c r="AAY24" i="35"/>
  <c r="FU24" i="35"/>
  <c r="AAS25" i="35"/>
  <c r="FO25" i="35"/>
  <c r="AAW25" i="35"/>
  <c r="FS25" i="35"/>
  <c r="AAQ26" i="35"/>
  <c r="FM26" i="35"/>
  <c r="AAU26" i="35"/>
  <c r="FQ26" i="35"/>
  <c r="AAY26" i="35"/>
  <c r="FU26" i="35"/>
  <c r="AAS27" i="35"/>
  <c r="FO27" i="35"/>
  <c r="AAW27" i="35"/>
  <c r="FS27" i="35"/>
  <c r="AAQ28" i="35"/>
  <c r="FM28" i="35"/>
  <c r="AAU28" i="35"/>
  <c r="FQ28" i="35"/>
  <c r="AAY28" i="35"/>
  <c r="FU28" i="35"/>
  <c r="AAS29" i="35"/>
  <c r="FO29" i="35"/>
  <c r="AAW29" i="35"/>
  <c r="FS29" i="35"/>
  <c r="AAQ30" i="35"/>
  <c r="FM30" i="35"/>
  <c r="AAU30" i="35"/>
  <c r="FQ30" i="35"/>
  <c r="AAY30" i="35"/>
  <c r="FU30" i="35"/>
  <c r="AAS31" i="35"/>
  <c r="FO31" i="35"/>
  <c r="AAW31" i="35"/>
  <c r="FS31" i="35"/>
  <c r="AAQ32" i="35"/>
  <c r="FM32" i="35"/>
  <c r="AAU32" i="35"/>
  <c r="FQ32" i="35"/>
  <c r="AAY32" i="35"/>
  <c r="FU32" i="35"/>
  <c r="AAS33" i="35"/>
  <c r="FO33" i="35"/>
  <c r="AAW33" i="35"/>
  <c r="FS33" i="35"/>
  <c r="AAQ34" i="35"/>
  <c r="FM34" i="35"/>
  <c r="AAU34" i="35"/>
  <c r="FQ34" i="35"/>
  <c r="AAY34" i="35"/>
  <c r="FU34" i="35"/>
  <c r="AAS35" i="35"/>
  <c r="FO35" i="35"/>
  <c r="AAW35" i="35"/>
  <c r="FS35" i="35"/>
  <c r="AAQ36" i="35"/>
  <c r="FM36" i="35"/>
  <c r="AAU36" i="35"/>
  <c r="FQ36" i="35"/>
  <c r="AAY36" i="35"/>
  <c r="FU36" i="35"/>
  <c r="AAS37" i="35"/>
  <c r="FO37" i="35"/>
  <c r="AAW37" i="35"/>
  <c r="FS37" i="35"/>
  <c r="AAQ38" i="35"/>
  <c r="FM38" i="35"/>
  <c r="AAU38" i="35"/>
  <c r="FQ38" i="35"/>
  <c r="AAY38" i="35"/>
  <c r="FU38" i="35"/>
  <c r="AAS39" i="35"/>
  <c r="FO39" i="35"/>
  <c r="AAW39" i="35"/>
  <c r="FS39" i="35"/>
  <c r="AAQ40" i="35"/>
  <c r="FM40" i="35"/>
  <c r="AAU40" i="35"/>
  <c r="FQ40" i="35"/>
  <c r="AAY40" i="35"/>
  <c r="FU40" i="35"/>
  <c r="AAS41" i="35"/>
  <c r="FO41" i="35"/>
  <c r="AAW41" i="35"/>
  <c r="FS41" i="35"/>
  <c r="AAQ42" i="35"/>
  <c r="FM42" i="35"/>
  <c r="AAU42" i="35"/>
  <c r="FQ42" i="35"/>
  <c r="AAY42" i="35"/>
  <c r="FU42" i="35"/>
  <c r="AAS43" i="35"/>
  <c r="FO43" i="35"/>
  <c r="AAW43" i="35"/>
  <c r="FS43" i="35"/>
  <c r="FM44" i="35"/>
  <c r="AAU44" i="35"/>
  <c r="FQ44" i="35"/>
  <c r="FU44" i="35"/>
  <c r="FO45" i="35"/>
  <c r="FS45" i="35"/>
  <c r="FM46" i="35"/>
  <c r="AAU46" i="35"/>
  <c r="FQ46" i="35"/>
  <c r="FU46" i="35"/>
  <c r="FO47" i="35"/>
  <c r="FS47" i="35"/>
  <c r="FM48" i="35"/>
  <c r="AAU48" i="35"/>
  <c r="FQ48" i="35"/>
  <c r="FU48" i="35"/>
  <c r="FO49" i="35"/>
  <c r="FS49" i="35"/>
  <c r="FM50" i="35"/>
  <c r="FQ50" i="35"/>
  <c r="FU50" i="35"/>
  <c r="FO51" i="35"/>
  <c r="FS51" i="35"/>
  <c r="FM52" i="35"/>
  <c r="FQ52" i="35"/>
  <c r="FU52" i="35"/>
  <c r="FO53" i="35"/>
  <c r="FS53" i="35"/>
  <c r="FM54" i="35"/>
  <c r="FQ54" i="35"/>
  <c r="FU54" i="35"/>
  <c r="FO55" i="35"/>
  <c r="FS55" i="35"/>
  <c r="FM56" i="35"/>
  <c r="FQ56" i="35"/>
  <c r="FU56" i="35"/>
  <c r="FO57" i="35"/>
  <c r="FS57" i="35"/>
  <c r="FM58" i="35"/>
  <c r="FQ58" i="35"/>
  <c r="FU58" i="35"/>
  <c r="FO59" i="35"/>
  <c r="FS59" i="35"/>
  <c r="FM60" i="35"/>
  <c r="FQ60" i="35"/>
  <c r="FU60" i="35"/>
  <c r="FO61" i="35"/>
  <c r="FS61" i="35"/>
  <c r="FM62" i="35"/>
  <c r="FQ62" i="35"/>
  <c r="FU62" i="35"/>
  <c r="FO63" i="35"/>
  <c r="FS63" i="35"/>
  <c r="FM64" i="35"/>
  <c r="FQ64" i="35"/>
  <c r="FU64" i="35"/>
  <c r="FO65" i="35"/>
  <c r="FS65" i="35"/>
  <c r="FM66" i="35"/>
  <c r="FQ66" i="35"/>
  <c r="FU66" i="35"/>
  <c r="FO67" i="35"/>
  <c r="FS67" i="35"/>
  <c r="AAA6" i="35"/>
  <c r="EW6" i="35"/>
  <c r="AAE6" i="35"/>
  <c r="FA6" i="35"/>
  <c r="FE6" i="35"/>
  <c r="AAM6" i="35"/>
  <c r="AAA7" i="35"/>
  <c r="EW7" i="35"/>
  <c r="AAE7" i="35"/>
  <c r="FA7" i="35"/>
  <c r="FE7" i="35"/>
  <c r="AAM7" i="35"/>
  <c r="FI7" i="35"/>
  <c r="AAA8" i="35"/>
  <c r="EW8" i="35"/>
  <c r="AAE8" i="35"/>
  <c r="FA8" i="35"/>
  <c r="FE8" i="35"/>
  <c r="AAM8" i="35"/>
  <c r="FI8" i="35"/>
  <c r="AAA9" i="35"/>
  <c r="EW9" i="35"/>
  <c r="AAE9" i="35"/>
  <c r="FA9" i="35"/>
  <c r="FE9" i="35"/>
  <c r="AAM9" i="35"/>
  <c r="FI9" i="35"/>
  <c r="AAA10" i="35"/>
  <c r="EW10" i="35"/>
  <c r="AAE10" i="35"/>
  <c r="FA10" i="35"/>
  <c r="FE10" i="35"/>
  <c r="AAM10" i="35"/>
  <c r="FI10" i="35"/>
  <c r="AAA11" i="35"/>
  <c r="EW11" i="35"/>
  <c r="AAE11" i="35"/>
  <c r="FA11" i="35"/>
  <c r="FE11" i="35"/>
  <c r="AAM11" i="35"/>
  <c r="FI11" i="35"/>
  <c r="AAA12" i="35"/>
  <c r="EW12" i="35"/>
  <c r="AAE12" i="35"/>
  <c r="FA12" i="35"/>
  <c r="FE12" i="35"/>
  <c r="AAM12" i="35"/>
  <c r="FI12" i="35"/>
  <c r="AAA13" i="35"/>
  <c r="EW13" i="35"/>
  <c r="AAE13" i="35"/>
  <c r="FA13" i="35"/>
  <c r="FE13" i="35"/>
  <c r="AAM13" i="35"/>
  <c r="FI13" i="35"/>
  <c r="AAA14" i="35"/>
  <c r="EW14" i="35"/>
  <c r="AAE14" i="35"/>
  <c r="FA14" i="35"/>
  <c r="FE14" i="35"/>
  <c r="AAM14" i="35"/>
  <c r="FI14" i="35"/>
  <c r="AAA15" i="35"/>
  <c r="EW15" i="35"/>
  <c r="AAE15" i="35"/>
  <c r="FA15" i="35"/>
  <c r="FE15" i="35"/>
  <c r="AAM15" i="35"/>
  <c r="FI15" i="35"/>
  <c r="AAA16" i="35"/>
  <c r="EW16" i="35"/>
  <c r="AAE16" i="35"/>
  <c r="FA16" i="35"/>
  <c r="FE16" i="35"/>
  <c r="AAM16" i="35"/>
  <c r="FI16" i="35"/>
  <c r="AAA17" i="35"/>
  <c r="EW17" i="35"/>
  <c r="AAE17" i="35"/>
  <c r="FA17" i="35"/>
  <c r="FE17" i="35"/>
  <c r="AAM17" i="35"/>
  <c r="FI17" i="35"/>
  <c r="AAA18" i="35"/>
  <c r="EW18" i="35"/>
  <c r="AAE18" i="35"/>
  <c r="FA18" i="35"/>
  <c r="FE18" i="35"/>
  <c r="AAM18" i="35"/>
  <c r="FI18" i="35"/>
  <c r="AAA19" i="35"/>
  <c r="EW19" i="35"/>
  <c r="AAE19" i="35"/>
  <c r="FA19" i="35"/>
  <c r="FE19" i="35"/>
  <c r="AAM19" i="35"/>
  <c r="FI19" i="35"/>
  <c r="AAA20" i="35"/>
  <c r="EW20" i="35"/>
  <c r="AAE20" i="35"/>
  <c r="FA20" i="35"/>
  <c r="FE20" i="35"/>
  <c r="AAM20" i="35"/>
  <c r="FI20" i="35"/>
  <c r="AAA21" i="35"/>
  <c r="EW21" i="35"/>
  <c r="AAE21" i="35"/>
  <c r="FA21" i="35"/>
  <c r="FE21" i="35"/>
  <c r="AAM21" i="35"/>
  <c r="FI21" i="35"/>
  <c r="AAA22" i="35"/>
  <c r="EW22" i="35"/>
  <c r="AAE22" i="35"/>
  <c r="FA22" i="35"/>
  <c r="FE22" i="35"/>
  <c r="AAM22" i="35"/>
  <c r="FI22" i="35"/>
  <c r="AAA23" i="35"/>
  <c r="EW23" i="35"/>
  <c r="AAE23" i="35"/>
  <c r="FA23" i="35"/>
  <c r="FE23" i="35"/>
  <c r="AAM23" i="35"/>
  <c r="FI23" i="35"/>
  <c r="AAA24" i="35"/>
  <c r="EW24" i="35"/>
  <c r="AAE24" i="35"/>
  <c r="FA24" i="35"/>
  <c r="FE24" i="35"/>
  <c r="AAM24" i="35"/>
  <c r="FI24" i="35"/>
  <c r="AAA25" i="35"/>
  <c r="EW25" i="35"/>
  <c r="AAE25" i="35"/>
  <c r="FA25" i="35"/>
  <c r="FE25" i="35"/>
  <c r="AAM25" i="35"/>
  <c r="FI25" i="35"/>
  <c r="AAA26" i="35"/>
  <c r="EW26" i="35"/>
  <c r="AAE26" i="35"/>
  <c r="FA26" i="35"/>
  <c r="FE26" i="35"/>
  <c r="AAM26" i="35"/>
  <c r="FI26" i="35"/>
  <c r="AAA27" i="35"/>
  <c r="EW27" i="35"/>
  <c r="AAE27" i="35"/>
  <c r="FA27" i="35"/>
  <c r="FE27" i="35"/>
  <c r="AAM27" i="35"/>
  <c r="FI27" i="35"/>
  <c r="AAA28" i="35"/>
  <c r="EW28" i="35"/>
  <c r="AAE28" i="35"/>
  <c r="FA28" i="35"/>
  <c r="FE28" i="35"/>
  <c r="AAM28" i="35"/>
  <c r="FI28" i="35"/>
  <c r="AAA29" i="35"/>
  <c r="EW29" i="35"/>
  <c r="AAE29" i="35"/>
  <c r="FA29" i="35"/>
  <c r="FE29" i="35"/>
  <c r="AAM29" i="35"/>
  <c r="FI29" i="35"/>
  <c r="AAA30" i="35"/>
  <c r="EW30" i="35"/>
  <c r="AAE30" i="35"/>
  <c r="FA30" i="35"/>
  <c r="FE30" i="35"/>
  <c r="AAM30" i="35"/>
  <c r="FI30" i="35"/>
  <c r="AAA31" i="35"/>
  <c r="EW31" i="35"/>
  <c r="AAE31" i="35"/>
  <c r="FA31" i="35"/>
  <c r="FE31" i="35"/>
  <c r="AAM31" i="35"/>
  <c r="FI31" i="35"/>
  <c r="AAA32" i="35"/>
  <c r="EW32" i="35"/>
  <c r="AAE32" i="35"/>
  <c r="FA32" i="35"/>
  <c r="FE32" i="35"/>
  <c r="AAM32" i="35"/>
  <c r="FI32" i="35"/>
  <c r="AAA33" i="35"/>
  <c r="EW33" i="35"/>
  <c r="AAE33" i="35"/>
  <c r="FA33" i="35"/>
  <c r="FE33" i="35"/>
  <c r="AAM33" i="35"/>
  <c r="FI33" i="35"/>
  <c r="AAA34" i="35"/>
  <c r="EW34" i="35"/>
  <c r="AAE34" i="35"/>
  <c r="FA34" i="35"/>
  <c r="FE34" i="35"/>
  <c r="AAM34" i="35"/>
  <c r="FI34" i="35"/>
  <c r="AAA35" i="35"/>
  <c r="EW35" i="35"/>
  <c r="AAE35" i="35"/>
  <c r="FA35" i="35"/>
  <c r="FE35" i="35"/>
  <c r="AAM35" i="35"/>
  <c r="FI35" i="35"/>
  <c r="AAA36" i="35"/>
  <c r="EW36" i="35"/>
  <c r="AAE36" i="35"/>
  <c r="FA36" i="35"/>
  <c r="FE36" i="35"/>
  <c r="AAM36" i="35"/>
  <c r="FI36" i="35"/>
  <c r="AAA37" i="35"/>
  <c r="EW37" i="35"/>
  <c r="AAE37" i="35"/>
  <c r="FA37" i="35"/>
  <c r="FE37" i="35"/>
  <c r="AAM37" i="35"/>
  <c r="FI37" i="35"/>
  <c r="AAA38" i="35"/>
  <c r="EW38" i="35"/>
  <c r="AAE38" i="35"/>
  <c r="FA38" i="35"/>
  <c r="FE38" i="35"/>
  <c r="AAM38" i="35"/>
  <c r="FI38" i="35"/>
  <c r="AAA39" i="35"/>
  <c r="EW39" i="35"/>
  <c r="AAE39" i="35"/>
  <c r="FA39" i="35"/>
  <c r="FE39" i="35"/>
  <c r="AAM39" i="35"/>
  <c r="FI39" i="35"/>
  <c r="AAA40" i="35"/>
  <c r="EW40" i="35"/>
  <c r="AAE40" i="35"/>
  <c r="FA40" i="35"/>
  <c r="FE40" i="35"/>
  <c r="AAM40" i="35"/>
  <c r="FI40" i="35"/>
  <c r="AAA41" i="35"/>
  <c r="EW41" i="35"/>
  <c r="AAE41" i="35"/>
  <c r="FA41" i="35"/>
  <c r="FE41" i="35"/>
  <c r="AAM41" i="35"/>
  <c r="FI41" i="35"/>
  <c r="AAA42" i="35"/>
  <c r="EW42" i="35"/>
  <c r="AAE42" i="35"/>
  <c r="FA42" i="35"/>
  <c r="FE42" i="35"/>
  <c r="AAM42" i="35"/>
  <c r="FI42" i="35"/>
  <c r="AAA43" i="35"/>
  <c r="EW43" i="35"/>
  <c r="AAE43" i="35"/>
  <c r="FA43" i="35"/>
  <c r="FE43" i="35"/>
  <c r="AAM43" i="35"/>
  <c r="FI43" i="35"/>
  <c r="EW44" i="35"/>
  <c r="FA44" i="35"/>
  <c r="FE44" i="35"/>
  <c r="FI44" i="35"/>
  <c r="EW45" i="35"/>
  <c r="FA45" i="35"/>
  <c r="FE45" i="35"/>
  <c r="FI45" i="35"/>
  <c r="EW46" i="35"/>
  <c r="FA46" i="35"/>
  <c r="FE46" i="35"/>
  <c r="FI46" i="35"/>
  <c r="EW47" i="35"/>
  <c r="FA47" i="35"/>
  <c r="FE47" i="35"/>
  <c r="FI47" i="35"/>
  <c r="EW48" i="35"/>
  <c r="FA48" i="35"/>
  <c r="FE48" i="35"/>
  <c r="FI48" i="35"/>
  <c r="EW49" i="35"/>
  <c r="FA49" i="35"/>
  <c r="FE49" i="35"/>
  <c r="FI49" i="35"/>
  <c r="EW50" i="35"/>
  <c r="FA50" i="35"/>
  <c r="FE50" i="35"/>
  <c r="FI50" i="35"/>
  <c r="EW51" i="35"/>
  <c r="FA51" i="35"/>
  <c r="FE51" i="35"/>
  <c r="FI51" i="35"/>
  <c r="EW52" i="35"/>
  <c r="FA52" i="35"/>
  <c r="FE52" i="35"/>
  <c r="FI52" i="35"/>
  <c r="EW53" i="35"/>
  <c r="FA53" i="35"/>
  <c r="FE53" i="35"/>
  <c r="FI53" i="35"/>
  <c r="EW54" i="35"/>
  <c r="FA54" i="35"/>
  <c r="FE54" i="35"/>
  <c r="FI54" i="35"/>
  <c r="EW55" i="35"/>
  <c r="FA55" i="35"/>
  <c r="FE55" i="35"/>
  <c r="FI55" i="35"/>
  <c r="EW56" i="35"/>
  <c r="FA56" i="35"/>
  <c r="FE56" i="35"/>
  <c r="FI56" i="35"/>
  <c r="EW57" i="35"/>
  <c r="FA57" i="35"/>
  <c r="FE57" i="35"/>
  <c r="FI57" i="35"/>
  <c r="EW58" i="35"/>
  <c r="FA58" i="35"/>
  <c r="FE58" i="35"/>
  <c r="FI58" i="35"/>
  <c r="EW59" i="35"/>
  <c r="FA59" i="35"/>
  <c r="FE59" i="35"/>
  <c r="FI59" i="35"/>
  <c r="EW60" i="35"/>
  <c r="FA60" i="35"/>
  <c r="FE60" i="35"/>
  <c r="FI60" i="35"/>
  <c r="EW61" i="35"/>
  <c r="FA61" i="35"/>
  <c r="FE61" i="35"/>
  <c r="FI61" i="35"/>
  <c r="EW62" i="35"/>
  <c r="FA62" i="35"/>
  <c r="FE62" i="35"/>
  <c r="FI62" i="35"/>
  <c r="EW63" i="35"/>
  <c r="FA63" i="35"/>
  <c r="FE63" i="35"/>
  <c r="FI63" i="35"/>
  <c r="EW64" i="35"/>
  <c r="FA64" i="35"/>
  <c r="FE64" i="35"/>
  <c r="FI64" i="35"/>
  <c r="EW65" i="35"/>
  <c r="FA65" i="35"/>
  <c r="FE65" i="35"/>
  <c r="FI65" i="35"/>
  <c r="EW66" i="35"/>
  <c r="FA66" i="35"/>
  <c r="FE66" i="35"/>
  <c r="FI66" i="35"/>
  <c r="EW67" i="35"/>
  <c r="FA67" i="35"/>
  <c r="FE67" i="35"/>
  <c r="FI67" i="35"/>
  <c r="ABA5" i="35"/>
  <c r="AAW5" i="35"/>
  <c r="AAS5" i="35"/>
  <c r="AAO5" i="35"/>
  <c r="AAO77" i="35"/>
  <c r="AAK5" i="35"/>
  <c r="AAG5" i="35"/>
  <c r="AAC5" i="35"/>
  <c r="ZU6" i="35"/>
  <c r="EQ6" i="35"/>
  <c r="ZY6" i="35"/>
  <c r="EU6" i="35"/>
  <c r="ZU7" i="35"/>
  <c r="ZY7" i="35"/>
  <c r="EU7" i="35"/>
  <c r="ZU8" i="35"/>
  <c r="EQ8" i="35"/>
  <c r="ZY8" i="35"/>
  <c r="EU8" i="35"/>
  <c r="ZU9" i="35"/>
  <c r="EQ9" i="35"/>
  <c r="ZY9" i="35"/>
  <c r="EU9" i="35"/>
  <c r="ZU10" i="35"/>
  <c r="EQ10" i="35"/>
  <c r="ZY10" i="35"/>
  <c r="EU10" i="35"/>
  <c r="ZU11" i="35"/>
  <c r="EQ11" i="35"/>
  <c r="ZY11" i="35"/>
  <c r="EU11" i="35"/>
  <c r="ZU12" i="35"/>
  <c r="EQ12" i="35"/>
  <c r="ZY12" i="35"/>
  <c r="EU12" i="35"/>
  <c r="ZU13" i="35"/>
  <c r="EQ13" i="35"/>
  <c r="ZY13" i="35"/>
  <c r="EU13" i="35"/>
  <c r="ZU14" i="35"/>
  <c r="EQ14" i="35"/>
  <c r="ZY14" i="35"/>
  <c r="EU14" i="35"/>
  <c r="ZU15" i="35"/>
  <c r="EQ15" i="35"/>
  <c r="ZY15" i="35"/>
  <c r="EU15" i="35"/>
  <c r="EU5" i="35"/>
  <c r="ZY16" i="35"/>
  <c r="EU16" i="35"/>
  <c r="ZY17" i="35"/>
  <c r="EU17" i="35"/>
  <c r="ZY18" i="35"/>
  <c r="EU18" i="35"/>
  <c r="ZY19" i="35"/>
  <c r="EU19" i="35"/>
  <c r="ZY20" i="35"/>
  <c r="EU20" i="35"/>
  <c r="ZY21" i="35"/>
  <c r="EU21" i="35"/>
  <c r="ZY22" i="35"/>
  <c r="EU22" i="35"/>
  <c r="ZY23" i="35"/>
  <c r="EU23" i="35"/>
  <c r="ZY24" i="35"/>
  <c r="EU24" i="35"/>
  <c r="ZY25" i="35"/>
  <c r="EU25" i="35"/>
  <c r="ZY26" i="35"/>
  <c r="EU26" i="35"/>
  <c r="ZY27" i="35"/>
  <c r="EU27" i="35"/>
  <c r="ZY28" i="35"/>
  <c r="EU28" i="35"/>
  <c r="ZY29" i="35"/>
  <c r="EU29" i="35"/>
  <c r="ZY30" i="35"/>
  <c r="EU30" i="35"/>
  <c r="ZY31" i="35"/>
  <c r="EU31" i="35"/>
  <c r="ZY32" i="35"/>
  <c r="EU32" i="35"/>
  <c r="ZY33" i="35"/>
  <c r="EU33" i="35"/>
  <c r="ZY34" i="35"/>
  <c r="EU34" i="35"/>
  <c r="ZY35" i="35"/>
  <c r="EU35" i="35"/>
  <c r="ZY36" i="35"/>
  <c r="EU36" i="35"/>
  <c r="ZY37" i="35"/>
  <c r="EU37" i="35"/>
  <c r="ZY38" i="35"/>
  <c r="EU38" i="35"/>
  <c r="ZY39" i="35"/>
  <c r="EU39" i="35"/>
  <c r="ZY40" i="35"/>
  <c r="EU40" i="35"/>
  <c r="ZY41" i="35"/>
  <c r="EU41" i="35"/>
  <c r="ZY42" i="35"/>
  <c r="EU42" i="35"/>
  <c r="ZY43" i="35"/>
  <c r="EU43" i="35"/>
  <c r="EU77" i="35"/>
  <c r="EU78" i="35"/>
  <c r="ZU16" i="35"/>
  <c r="EQ16" i="35"/>
  <c r="ZU17" i="35"/>
  <c r="EQ17" i="35"/>
  <c r="ZU18" i="35"/>
  <c r="EQ18" i="35"/>
  <c r="ZU19" i="35"/>
  <c r="EQ19" i="35"/>
  <c r="ZU20" i="35"/>
  <c r="EQ20" i="35"/>
  <c r="ZU21" i="35"/>
  <c r="EQ21" i="35"/>
  <c r="ZU22" i="35"/>
  <c r="EQ22" i="35"/>
  <c r="ZU23" i="35"/>
  <c r="EQ23" i="35"/>
  <c r="ZU24" i="35"/>
  <c r="EQ24" i="35"/>
  <c r="ZU25" i="35"/>
  <c r="EQ25" i="35"/>
  <c r="ZU26" i="35"/>
  <c r="EQ26" i="35"/>
  <c r="ZU27" i="35"/>
  <c r="EQ27" i="35"/>
  <c r="ZU28" i="35"/>
  <c r="EQ28" i="35"/>
  <c r="ZU29" i="35"/>
  <c r="EQ29" i="35"/>
  <c r="ZU30" i="35"/>
  <c r="EQ30" i="35"/>
  <c r="ZU31" i="35"/>
  <c r="EQ31" i="35"/>
  <c r="ZU32" i="35"/>
  <c r="EQ32" i="35"/>
  <c r="ZU33" i="35"/>
  <c r="EQ33" i="35"/>
  <c r="ZU34" i="35"/>
  <c r="EQ34" i="35"/>
  <c r="ZU35" i="35"/>
  <c r="EQ35" i="35"/>
  <c r="ZU36" i="35"/>
  <c r="EQ36" i="35"/>
  <c r="ZU37" i="35"/>
  <c r="EQ37" i="35"/>
  <c r="ZU38" i="35"/>
  <c r="EQ38" i="35"/>
  <c r="ZU39" i="35"/>
  <c r="EQ39" i="35"/>
  <c r="ZU40" i="35"/>
  <c r="EQ40" i="35"/>
  <c r="ZU41" i="35"/>
  <c r="EQ41" i="35"/>
  <c r="ZU42" i="35"/>
  <c r="EQ42" i="35"/>
  <c r="ZU43" i="35"/>
  <c r="EQ43" i="35"/>
  <c r="EQ44" i="35"/>
  <c r="EU44" i="35"/>
  <c r="EQ45" i="35"/>
  <c r="EU45" i="35"/>
  <c r="EQ46" i="35"/>
  <c r="EU46" i="35"/>
  <c r="EQ47" i="35"/>
  <c r="EU47" i="35"/>
  <c r="EQ48" i="35"/>
  <c r="EU48" i="35"/>
  <c r="EQ49" i="35"/>
  <c r="EU49" i="35"/>
  <c r="EQ50" i="35"/>
  <c r="EU50" i="35"/>
  <c r="EQ51" i="35"/>
  <c r="EU51" i="35"/>
  <c r="EQ52" i="35"/>
  <c r="EU52" i="35"/>
  <c r="EQ53" i="35"/>
  <c r="EU53" i="35"/>
  <c r="EQ54" i="35"/>
  <c r="EU54" i="35"/>
  <c r="EQ55" i="35"/>
  <c r="EU55" i="35"/>
  <c r="EQ56" i="35"/>
  <c r="EU56" i="35"/>
  <c r="EQ57" i="35"/>
  <c r="EU57" i="35"/>
  <c r="EQ58" i="35"/>
  <c r="EU58" i="35"/>
  <c r="EQ59" i="35"/>
  <c r="EU59" i="35"/>
  <c r="EQ60" i="35"/>
  <c r="EU60" i="35"/>
  <c r="EQ61" i="35"/>
  <c r="EU61" i="35"/>
  <c r="EQ62" i="35"/>
  <c r="EU62" i="35"/>
  <c r="EQ63" i="35"/>
  <c r="EU63" i="35"/>
  <c r="EQ64" i="35"/>
  <c r="EU64" i="35"/>
  <c r="EQ65" i="35"/>
  <c r="EU65" i="35"/>
  <c r="EQ66" i="35"/>
  <c r="EU66" i="35"/>
  <c r="EQ67" i="35"/>
  <c r="EU67" i="35"/>
  <c r="ZC6" i="35"/>
  <c r="DY6" i="35"/>
  <c r="ZG6" i="35"/>
  <c r="ZK6" i="35"/>
  <c r="EG6" i="35"/>
  <c r="ZO6" i="35"/>
  <c r="EK6" i="35"/>
  <c r="ZA7" i="35"/>
  <c r="DW7" i="35"/>
  <c r="ZE7" i="35"/>
  <c r="ZE5" i="35"/>
  <c r="ZE9" i="35"/>
  <c r="ZE11" i="35"/>
  <c r="ZE13" i="35"/>
  <c r="ZE15" i="35"/>
  <c r="ZE17" i="35"/>
  <c r="ZE19" i="35"/>
  <c r="ZE21" i="35"/>
  <c r="ZE23" i="35"/>
  <c r="ZE25" i="35"/>
  <c r="ZE27" i="35"/>
  <c r="ZE33" i="35"/>
  <c r="ZE41" i="35"/>
  <c r="ZE77" i="35"/>
  <c r="ZE78" i="35"/>
  <c r="EA7" i="35"/>
  <c r="EA5" i="35"/>
  <c r="EA9" i="35"/>
  <c r="EA11" i="35"/>
  <c r="EA13" i="35"/>
  <c r="EA15" i="35"/>
  <c r="EA17" i="35"/>
  <c r="EA19" i="35"/>
  <c r="EA21" i="35"/>
  <c r="EA23" i="35"/>
  <c r="EA25" i="35"/>
  <c r="EA27" i="35"/>
  <c r="EA33" i="35"/>
  <c r="EA41" i="35"/>
  <c r="EA77" i="35"/>
  <c r="ZI7" i="35"/>
  <c r="EE7" i="35"/>
  <c r="ZM7" i="35"/>
  <c r="EI7" i="35"/>
  <c r="ZQ7" i="35"/>
  <c r="EM7" i="35"/>
  <c r="ZC8" i="35"/>
  <c r="DY8" i="35"/>
  <c r="ZG8" i="35"/>
  <c r="EC8" i="35"/>
  <c r="ZK8" i="35"/>
  <c r="EG8" i="35"/>
  <c r="ZO8" i="35"/>
  <c r="EK8" i="35"/>
  <c r="ZA9" i="35"/>
  <c r="DW9" i="35"/>
  <c r="ZI9" i="35"/>
  <c r="EE9" i="35"/>
  <c r="ZM9" i="35"/>
  <c r="EI9" i="35"/>
  <c r="ZQ9" i="35"/>
  <c r="EM9" i="35"/>
  <c r="ZC10" i="35"/>
  <c r="DY10" i="35"/>
  <c r="ZG10" i="35"/>
  <c r="EC10" i="35"/>
  <c r="ZK10" i="35"/>
  <c r="EG10" i="35"/>
  <c r="ZO10" i="35"/>
  <c r="EK10" i="35"/>
  <c r="ZA11" i="35"/>
  <c r="DW11" i="35"/>
  <c r="ZI11" i="35"/>
  <c r="EE11" i="35"/>
  <c r="ZM11" i="35"/>
  <c r="EI11" i="35"/>
  <c r="ZQ11" i="35"/>
  <c r="EM11" i="35"/>
  <c r="ZC12" i="35"/>
  <c r="DY12" i="35"/>
  <c r="ZG12" i="35"/>
  <c r="EC12" i="35"/>
  <c r="ZK12" i="35"/>
  <c r="EG12" i="35"/>
  <c r="ZK14" i="35"/>
  <c r="EG14" i="35"/>
  <c r="ZK16" i="35"/>
  <c r="EG16" i="35"/>
  <c r="ZK18" i="35"/>
  <c r="EG18" i="35"/>
  <c r="ZK20" i="35"/>
  <c r="EG20" i="35"/>
  <c r="ZK22" i="35"/>
  <c r="EG22" i="35"/>
  <c r="ZK24" i="35"/>
  <c r="EG24" i="35"/>
  <c r="ZK26" i="35"/>
  <c r="EG26" i="35"/>
  <c r="ZK30" i="35"/>
  <c r="EG30" i="35"/>
  <c r="ZK38" i="35"/>
  <c r="EG38" i="35"/>
  <c r="EG77" i="35"/>
  <c r="EG78" i="35"/>
  <c r="ZO12" i="35"/>
  <c r="EK12" i="35"/>
  <c r="ZA13" i="35"/>
  <c r="DW13" i="35"/>
  <c r="ZI13" i="35"/>
  <c r="ZM13" i="35"/>
  <c r="EI13" i="35"/>
  <c r="ZQ13" i="35"/>
  <c r="EM13" i="35"/>
  <c r="ZC14" i="35"/>
  <c r="DY14" i="35"/>
  <c r="ZG14" i="35"/>
  <c r="EC14" i="35"/>
  <c r="ZO14" i="35"/>
  <c r="EK14" i="35"/>
  <c r="ZA15" i="35"/>
  <c r="DW15" i="35"/>
  <c r="ZI15" i="35"/>
  <c r="EE15" i="35"/>
  <c r="ZM15" i="35"/>
  <c r="EI15" i="35"/>
  <c r="ZQ15" i="35"/>
  <c r="EM15" i="35"/>
  <c r="ZC16" i="35"/>
  <c r="DY16" i="35"/>
  <c r="ZG16" i="35"/>
  <c r="EC16" i="35"/>
  <c r="ZO16" i="35"/>
  <c r="EK16" i="35"/>
  <c r="ZA17" i="35"/>
  <c r="DW17" i="35"/>
  <c r="ZI17" i="35"/>
  <c r="EE17" i="35"/>
  <c r="ZM17" i="35"/>
  <c r="EI17" i="35"/>
  <c r="ZQ17" i="35"/>
  <c r="EM17" i="35"/>
  <c r="ZC18" i="35"/>
  <c r="DY18" i="35"/>
  <c r="ZG18" i="35"/>
  <c r="EC18" i="35"/>
  <c r="ZO18" i="35"/>
  <c r="EK18" i="35"/>
  <c r="ZA19" i="35"/>
  <c r="DW19" i="35"/>
  <c r="ZI19" i="35"/>
  <c r="EE19" i="35"/>
  <c r="ZM19" i="35"/>
  <c r="EI19" i="35"/>
  <c r="ZQ19" i="35"/>
  <c r="EM19" i="35"/>
  <c r="ZC20" i="35"/>
  <c r="DY20" i="35"/>
  <c r="ZG20" i="35"/>
  <c r="EC20" i="35"/>
  <c r="ZO20" i="35"/>
  <c r="EK20" i="35"/>
  <c r="ZA21" i="35"/>
  <c r="DW21" i="35"/>
  <c r="ZI21" i="35"/>
  <c r="EE21" i="35"/>
  <c r="ZM21" i="35"/>
  <c r="EI21" i="35"/>
  <c r="ZQ21" i="35"/>
  <c r="EM21" i="35"/>
  <c r="ZC22" i="35"/>
  <c r="DY22" i="35"/>
  <c r="ZG22" i="35"/>
  <c r="EC22" i="35"/>
  <c r="ZO22" i="35"/>
  <c r="EK22" i="35"/>
  <c r="ZA23" i="35"/>
  <c r="DW23" i="35"/>
  <c r="ZI23" i="35"/>
  <c r="EE23" i="35"/>
  <c r="ZM23" i="35"/>
  <c r="EI23" i="35"/>
  <c r="ZQ23" i="35"/>
  <c r="EM23" i="35"/>
  <c r="ZC24" i="35"/>
  <c r="DY24" i="35"/>
  <c r="ZG24" i="35"/>
  <c r="EC24" i="35"/>
  <c r="ZO24" i="35"/>
  <c r="EK24" i="35"/>
  <c r="ZA25" i="35"/>
  <c r="DW25" i="35"/>
  <c r="ZI25" i="35"/>
  <c r="EE25" i="35"/>
  <c r="ZM25" i="35"/>
  <c r="EI25" i="35"/>
  <c r="ZQ25" i="35"/>
  <c r="EM25" i="35"/>
  <c r="ZC26" i="35"/>
  <c r="DY26" i="35"/>
  <c r="ZG26" i="35"/>
  <c r="EC26" i="35"/>
  <c r="ZO26" i="35"/>
  <c r="EK26" i="35"/>
  <c r="HA61" i="35"/>
  <c r="HQ61" i="35"/>
  <c r="HK62" i="35"/>
  <c r="HE63" i="35"/>
  <c r="GY64" i="35"/>
  <c r="HO64" i="35"/>
  <c r="HI65" i="35"/>
  <c r="HC66" i="35"/>
  <c r="GW67" i="35"/>
  <c r="HM67" i="35"/>
  <c r="ACQ5" i="35"/>
  <c r="ABY8" i="35"/>
  <c r="GU8" i="35"/>
  <c r="GU5" i="35"/>
  <c r="ABY12" i="35"/>
  <c r="GU12" i="35"/>
  <c r="ABY16" i="35"/>
  <c r="GU16" i="35"/>
  <c r="ABY20" i="35"/>
  <c r="GU20" i="35"/>
  <c r="ABY24" i="35"/>
  <c r="GU24" i="35"/>
  <c r="ABY28" i="35"/>
  <c r="GU28" i="35"/>
  <c r="ABY32" i="35"/>
  <c r="GU32" i="35"/>
  <c r="ABY36" i="35"/>
  <c r="GU36" i="35"/>
  <c r="ABY40" i="35"/>
  <c r="GU40" i="35"/>
  <c r="ABY44" i="35"/>
  <c r="GU44" i="35"/>
  <c r="ABY48" i="35"/>
  <c r="GU48" i="35"/>
  <c r="ABY52" i="35"/>
  <c r="GU52" i="35"/>
  <c r="ABY56" i="35"/>
  <c r="GU56" i="35"/>
  <c r="GU77" i="35"/>
  <c r="GU78" i="35"/>
  <c r="ABW11" i="35"/>
  <c r="GS11" i="35"/>
  <c r="ABW15" i="35"/>
  <c r="GS15" i="35"/>
  <c r="ABW19" i="35"/>
  <c r="GS19" i="35"/>
  <c r="ABW23" i="35"/>
  <c r="GS23" i="35"/>
  <c r="ABW27" i="35"/>
  <c r="GS27" i="35"/>
  <c r="ABW31" i="35"/>
  <c r="GS31" i="35"/>
  <c r="ABW35" i="35"/>
  <c r="GS35" i="35"/>
  <c r="ABW39" i="35"/>
  <c r="GS39" i="35"/>
  <c r="ABW43" i="35"/>
  <c r="GS43" i="35"/>
  <c r="ABW47" i="35"/>
  <c r="GS47" i="35"/>
  <c r="ABW51" i="35"/>
  <c r="GS51" i="35"/>
  <c r="GQ54" i="35"/>
  <c r="ABW55" i="35"/>
  <c r="GS55" i="35"/>
  <c r="GQ58" i="35"/>
  <c r="ABW59" i="35"/>
  <c r="GS59" i="35"/>
  <c r="GU60" i="35"/>
  <c r="GQ62" i="35"/>
  <c r="GS63" i="35"/>
  <c r="GU64" i="35"/>
  <c r="GQ66" i="35"/>
  <c r="GS67" i="35"/>
  <c r="ABE6" i="35"/>
  <c r="GA6" i="35"/>
  <c r="ABM6" i="35"/>
  <c r="ABA7" i="35"/>
  <c r="FW7" i="35"/>
  <c r="ABI7" i="35"/>
  <c r="GE7" i="35"/>
  <c r="ABQ7" i="35"/>
  <c r="ABM8" i="35"/>
  <c r="GI8" i="35"/>
  <c r="ABR8" i="35"/>
  <c r="GN8" i="35"/>
  <c r="ABD9" i="35"/>
  <c r="FZ9" i="35"/>
  <c r="ABI9" i="35"/>
  <c r="GE9" i="35"/>
  <c r="ABN9" i="35"/>
  <c r="GJ9" i="35"/>
  <c r="ABT9" i="35"/>
  <c r="GP9" i="35"/>
  <c r="ABE10" i="35"/>
  <c r="GA10" i="35"/>
  <c r="ABJ10" i="35"/>
  <c r="GF10" i="35"/>
  <c r="ABA11" i="35"/>
  <c r="FW11" i="35"/>
  <c r="ABF11" i="35"/>
  <c r="ABL11" i="35"/>
  <c r="GH11" i="35"/>
  <c r="ABQ11" i="35"/>
  <c r="GM11" i="35"/>
  <c r="ABM12" i="35"/>
  <c r="GI12" i="35"/>
  <c r="ABR12" i="35"/>
  <c r="GN12" i="35"/>
  <c r="ABD13" i="35"/>
  <c r="FZ13" i="35"/>
  <c r="ABI13" i="35"/>
  <c r="GE13" i="35"/>
  <c r="ABN13" i="35"/>
  <c r="GJ13" i="35"/>
  <c r="ABT13" i="35"/>
  <c r="GP13" i="35"/>
  <c r="ABE14" i="35"/>
  <c r="GA14" i="35"/>
  <c r="ABJ14" i="35"/>
  <c r="GF14" i="35"/>
  <c r="ABA15" i="35"/>
  <c r="FW15" i="35"/>
  <c r="ABF15" i="35"/>
  <c r="GB15" i="35"/>
  <c r="ABL15" i="35"/>
  <c r="GH15" i="35"/>
  <c r="ABQ15" i="35"/>
  <c r="GM15" i="35"/>
  <c r="ABM16" i="35"/>
  <c r="GI16" i="35"/>
  <c r="ABR16" i="35"/>
  <c r="GN16" i="35"/>
  <c r="ABD17" i="35"/>
  <c r="FZ17" i="35"/>
  <c r="ABI17" i="35"/>
  <c r="GE17" i="35"/>
  <c r="ABN17" i="35"/>
  <c r="GJ17" i="35"/>
  <c r="ABT17" i="35"/>
  <c r="GP17" i="35"/>
  <c r="ABE18" i="35"/>
  <c r="GA18" i="35"/>
  <c r="ABJ18" i="35"/>
  <c r="GF18" i="35"/>
  <c r="ABA19" i="35"/>
  <c r="FW19" i="35"/>
  <c r="ABF19" i="35"/>
  <c r="GB19" i="35"/>
  <c r="ABL19" i="35"/>
  <c r="GH19" i="35"/>
  <c r="ABQ19" i="35"/>
  <c r="GM19" i="35"/>
  <c r="ABM20" i="35"/>
  <c r="GI20" i="35"/>
  <c r="ABR20" i="35"/>
  <c r="GN20" i="35"/>
  <c r="ABD21" i="35"/>
  <c r="FZ21" i="35"/>
  <c r="ABI21" i="35"/>
  <c r="GE21" i="35"/>
  <c r="ABN21" i="35"/>
  <c r="GJ21" i="35"/>
  <c r="ABT21" i="35"/>
  <c r="GP21" i="35"/>
  <c r="ABE22" i="35"/>
  <c r="GA22" i="35"/>
  <c r="ABJ22" i="35"/>
  <c r="GF22" i="35"/>
  <c r="ABA23" i="35"/>
  <c r="FW23" i="35"/>
  <c r="ABF23" i="35"/>
  <c r="GB23" i="35"/>
  <c r="ABL23" i="35"/>
  <c r="GH23" i="35"/>
  <c r="ABQ23" i="35"/>
  <c r="GM23" i="35"/>
  <c r="ABM24" i="35"/>
  <c r="GI24" i="35"/>
  <c r="ABR24" i="35"/>
  <c r="GN24" i="35"/>
  <c r="ABD25" i="35"/>
  <c r="FZ25" i="35"/>
  <c r="ABI25" i="35"/>
  <c r="GE25" i="35"/>
  <c r="ABN25" i="35"/>
  <c r="GJ25" i="35"/>
  <c r="ABT25" i="35"/>
  <c r="GP25" i="35"/>
  <c r="ABE26" i="35"/>
  <c r="GA26" i="35"/>
  <c r="ABJ26" i="35"/>
  <c r="GF26" i="35"/>
  <c r="ABA27" i="35"/>
  <c r="FW27" i="35"/>
  <c r="ABF27" i="35"/>
  <c r="GB27" i="35"/>
  <c r="ABL27" i="35"/>
  <c r="GH27" i="35"/>
  <c r="ABQ27" i="35"/>
  <c r="GM27" i="35"/>
  <c r="ABM28" i="35"/>
  <c r="GI28" i="35"/>
  <c r="ABR28" i="35"/>
  <c r="GN28" i="35"/>
  <c r="ABD29" i="35"/>
  <c r="FZ29" i="35"/>
  <c r="ABL29" i="35"/>
  <c r="GH29" i="35"/>
  <c r="ABT29" i="35"/>
  <c r="GP29" i="35"/>
  <c r="ABD30" i="35"/>
  <c r="FZ30" i="35"/>
  <c r="ABL30" i="35"/>
  <c r="GH30" i="35"/>
  <c r="ABT30" i="35"/>
  <c r="GP30" i="35"/>
  <c r="ABD31" i="35"/>
  <c r="FZ31" i="35"/>
  <c r="ABL31" i="35"/>
  <c r="GH31" i="35"/>
  <c r="ABT31" i="35"/>
  <c r="GP31" i="35"/>
  <c r="ABD32" i="35"/>
  <c r="FZ32" i="35"/>
  <c r="ABL32" i="35"/>
  <c r="GH32" i="35"/>
  <c r="ABT32" i="35"/>
  <c r="GP32" i="35"/>
  <c r="ABD33" i="35"/>
  <c r="FZ33" i="35"/>
  <c r="ABL33" i="35"/>
  <c r="GH33" i="35"/>
  <c r="ABT33" i="35"/>
  <c r="GP33" i="35"/>
  <c r="ABD34" i="35"/>
  <c r="FZ34" i="35"/>
  <c r="ABL34" i="35"/>
  <c r="GH34" i="35"/>
  <c r="ABT34" i="35"/>
  <c r="GP34" i="35"/>
  <c r="ABD35" i="35"/>
  <c r="FZ35" i="35"/>
  <c r="ABL35" i="35"/>
  <c r="GH35" i="35"/>
  <c r="ABT35" i="35"/>
  <c r="GP35" i="35"/>
  <c r="ABD36" i="35"/>
  <c r="FZ36" i="35"/>
  <c r="ABL36" i="35"/>
  <c r="GH36" i="35"/>
  <c r="ABT36" i="35"/>
  <c r="GP36" i="35"/>
  <c r="ABD37" i="35"/>
  <c r="FZ37" i="35"/>
  <c r="ABL37" i="35"/>
  <c r="GH37" i="35"/>
  <c r="ABT37" i="35"/>
  <c r="GP37" i="35"/>
  <c r="ABD38" i="35"/>
  <c r="FZ38" i="35"/>
  <c r="ABL38" i="35"/>
  <c r="GH38" i="35"/>
  <c r="ABT38" i="35"/>
  <c r="GP38" i="35"/>
  <c r="ABD39" i="35"/>
  <c r="FZ39" i="35"/>
  <c r="ABL39" i="35"/>
  <c r="GH39" i="35"/>
  <c r="ABT39" i="35"/>
  <c r="GP39" i="35"/>
  <c r="ABD40" i="35"/>
  <c r="FZ40" i="35"/>
  <c r="ABL40" i="35"/>
  <c r="GH40" i="35"/>
  <c r="ABT40" i="35"/>
  <c r="GP40" i="35"/>
  <c r="ABD41" i="35"/>
  <c r="FZ41" i="35"/>
  <c r="ABL41" i="35"/>
  <c r="GH41" i="35"/>
  <c r="ABT41" i="35"/>
  <c r="GP41" i="35"/>
  <c r="ABD42" i="35"/>
  <c r="FZ42" i="35"/>
  <c r="ABL42" i="35"/>
  <c r="GH42" i="35"/>
  <c r="ABT42" i="35"/>
  <c r="GP42" i="35"/>
  <c r="ABD43" i="35"/>
  <c r="FZ43" i="35"/>
  <c r="ABL43" i="35"/>
  <c r="GH43" i="35"/>
  <c r="ABT43" i="35"/>
  <c r="GP43" i="35"/>
  <c r="ABD44" i="35"/>
  <c r="FZ44" i="35"/>
  <c r="ABL44" i="35"/>
  <c r="GH44" i="35"/>
  <c r="ABT44" i="35"/>
  <c r="GP44" i="35"/>
  <c r="ABD45" i="35"/>
  <c r="FZ45" i="35"/>
  <c r="ABL45" i="35"/>
  <c r="GH45" i="35"/>
  <c r="ABT45" i="35"/>
  <c r="GP45" i="35"/>
  <c r="ABD46" i="35"/>
  <c r="FZ46" i="35"/>
  <c r="ABL46" i="35"/>
  <c r="GH46" i="35"/>
  <c r="ABT46" i="35"/>
  <c r="GP46" i="35"/>
  <c r="ABD47" i="35"/>
  <c r="FZ47" i="35"/>
  <c r="ABL47" i="35"/>
  <c r="GH47" i="35"/>
  <c r="ABT47" i="35"/>
  <c r="GP47" i="35"/>
  <c r="ABD48" i="35"/>
  <c r="FZ48" i="35"/>
  <c r="ABL48" i="35"/>
  <c r="GH48" i="35"/>
  <c r="ABT48" i="35"/>
  <c r="GP48" i="35"/>
  <c r="ABD49" i="35"/>
  <c r="FZ49" i="35"/>
  <c r="ABL49" i="35"/>
  <c r="GH49" i="35"/>
  <c r="ABT49" i="35"/>
  <c r="GP49" i="35"/>
  <c r="ABD50" i="35"/>
  <c r="FZ50" i="35"/>
  <c r="ABL50" i="35"/>
  <c r="GH50" i="35"/>
  <c r="ABT50" i="35"/>
  <c r="GP50" i="35"/>
  <c r="ABD51" i="35"/>
  <c r="FZ51" i="35"/>
  <c r="ABL51" i="35"/>
  <c r="GH51" i="35"/>
  <c r="ABT51" i="35"/>
  <c r="GP51" i="35"/>
  <c r="ABD52" i="35"/>
  <c r="FZ52" i="35"/>
  <c r="ABL52" i="35"/>
  <c r="GH52" i="35"/>
  <c r="ABT52" i="35"/>
  <c r="GP52" i="35"/>
  <c r="FZ53" i="35"/>
  <c r="ABL53" i="35"/>
  <c r="GH53" i="35"/>
  <c r="ABT53" i="35"/>
  <c r="GP53" i="35"/>
  <c r="FZ54" i="35"/>
  <c r="ABL54" i="35"/>
  <c r="GH54" i="35"/>
  <c r="ABT54" i="35"/>
  <c r="GP54" i="35"/>
  <c r="FZ55" i="35"/>
  <c r="ABL55" i="35"/>
  <c r="GH55" i="35"/>
  <c r="GL55" i="35"/>
  <c r="ABT55" i="35"/>
  <c r="GP55" i="35"/>
  <c r="FZ56" i="35"/>
  <c r="ABL56" i="35"/>
  <c r="GH56" i="35"/>
  <c r="GL56" i="35"/>
  <c r="ABT56" i="35"/>
  <c r="GP56" i="35"/>
  <c r="FZ57" i="35"/>
  <c r="GD57" i="35"/>
  <c r="ABL57" i="35"/>
  <c r="GH57" i="35"/>
  <c r="GL57" i="35"/>
  <c r="ABT57" i="35"/>
  <c r="GP57" i="35"/>
  <c r="FZ58" i="35"/>
  <c r="GD58" i="35"/>
  <c r="GH58" i="35"/>
  <c r="GL58" i="35"/>
  <c r="ABT58" i="35"/>
  <c r="GP58" i="35"/>
  <c r="FZ59" i="35"/>
  <c r="GD59" i="35"/>
  <c r="GH59" i="35"/>
  <c r="GL59" i="35"/>
  <c r="ABT59" i="35"/>
  <c r="GP59" i="35"/>
  <c r="FZ60" i="35"/>
  <c r="GD60" i="35"/>
  <c r="GH60" i="35"/>
  <c r="GL60" i="35"/>
  <c r="GP60" i="35"/>
  <c r="FZ61" i="35"/>
  <c r="GD61" i="35"/>
  <c r="GH61" i="35"/>
  <c r="GL61" i="35"/>
  <c r="GP61" i="35"/>
  <c r="FZ62" i="35"/>
  <c r="GD62" i="35"/>
  <c r="GH62" i="35"/>
  <c r="GL62" i="35"/>
  <c r="GP62" i="35"/>
  <c r="FZ63" i="35"/>
  <c r="GD63" i="35"/>
  <c r="GH63" i="35"/>
  <c r="GL63" i="35"/>
  <c r="GP63" i="35"/>
  <c r="FZ64" i="35"/>
  <c r="GD64" i="35"/>
  <c r="GH64" i="35"/>
  <c r="GL64" i="35"/>
  <c r="GP64" i="35"/>
  <c r="FZ65" i="35"/>
  <c r="GD65" i="35"/>
  <c r="GH65" i="35"/>
  <c r="GL65" i="35"/>
  <c r="GP65" i="35"/>
  <c r="FZ66" i="35"/>
  <c r="GD66" i="35"/>
  <c r="GH66" i="35"/>
  <c r="GL66" i="35"/>
  <c r="GP66" i="35"/>
  <c r="FZ67" i="35"/>
  <c r="GD67" i="35"/>
  <c r="GH67" i="35"/>
  <c r="GL67" i="35"/>
  <c r="GP67" i="35"/>
  <c r="ABT5" i="35"/>
  <c r="GP5" i="35"/>
  <c r="ABL5" i="35"/>
  <c r="ABD5" i="35"/>
  <c r="ABD77" i="35"/>
  <c r="AAR6" i="35"/>
  <c r="FN6" i="35"/>
  <c r="AAV6" i="35"/>
  <c r="FR6" i="35"/>
  <c r="AAZ6" i="35"/>
  <c r="FV6" i="35"/>
  <c r="AAT7" i="35"/>
  <c r="FP7" i="35"/>
  <c r="FP5" i="35"/>
  <c r="AAT9" i="35"/>
  <c r="FP9" i="35"/>
  <c r="AAT11" i="35"/>
  <c r="FP11" i="35"/>
  <c r="AAT13" i="35"/>
  <c r="FP13" i="35"/>
  <c r="AAT15" i="35"/>
  <c r="FP15" i="35"/>
  <c r="AAT17" i="35"/>
  <c r="FP17" i="35"/>
  <c r="AAT19" i="35"/>
  <c r="FP19" i="35"/>
  <c r="AAT21" i="35"/>
  <c r="FP21" i="35"/>
  <c r="AAT23" i="35"/>
  <c r="FP23" i="35"/>
  <c r="AAT25" i="35"/>
  <c r="FP25" i="35"/>
  <c r="AAT27" i="35"/>
  <c r="FP27" i="35"/>
  <c r="AAT29" i="35"/>
  <c r="FP29" i="35"/>
  <c r="AAT31" i="35"/>
  <c r="FP31" i="35"/>
  <c r="AAT33" i="35"/>
  <c r="FP33" i="35"/>
  <c r="AAT35" i="35"/>
  <c r="FP35" i="35"/>
  <c r="AAT37" i="35"/>
  <c r="FP37" i="35"/>
  <c r="AAT39" i="35"/>
  <c r="FP39" i="35"/>
  <c r="AAT41" i="35"/>
  <c r="FP41" i="35"/>
  <c r="AAT43" i="35"/>
  <c r="FP43" i="35"/>
  <c r="FP77" i="35"/>
  <c r="FT7" i="35"/>
  <c r="AAR8" i="35"/>
  <c r="FN8" i="35"/>
  <c r="AAV8" i="35"/>
  <c r="FR8" i="35"/>
  <c r="AAZ8" i="35"/>
  <c r="FV8" i="35"/>
  <c r="FT9" i="35"/>
  <c r="AAR10" i="35"/>
  <c r="FN10" i="35"/>
  <c r="AAV10" i="35"/>
  <c r="FR10" i="35"/>
  <c r="AAZ10" i="35"/>
  <c r="FV10" i="35"/>
  <c r="FT11" i="35"/>
  <c r="AAR12" i="35"/>
  <c r="FN12" i="35"/>
  <c r="AAV12" i="35"/>
  <c r="FR12" i="35"/>
  <c r="AAZ12" i="35"/>
  <c r="FV12" i="35"/>
  <c r="FT13" i="35"/>
  <c r="AAR14" i="35"/>
  <c r="FN14" i="35"/>
  <c r="AAV14" i="35"/>
  <c r="FR14" i="35"/>
  <c r="AAZ14" i="35"/>
  <c r="FV14" i="35"/>
  <c r="FT15" i="35"/>
  <c r="AAR16" i="35"/>
  <c r="FN16" i="35"/>
  <c r="AAV16" i="35"/>
  <c r="FR16" i="35"/>
  <c r="AAZ16" i="35"/>
  <c r="FV16" i="35"/>
  <c r="FT17" i="35"/>
  <c r="AAR18" i="35"/>
  <c r="FN18" i="35"/>
  <c r="AAV18" i="35"/>
  <c r="FR18" i="35"/>
  <c r="AAZ18" i="35"/>
  <c r="FV18" i="35"/>
  <c r="FT19" i="35"/>
  <c r="AAR20" i="35"/>
  <c r="FN20" i="35"/>
  <c r="AAV20" i="35"/>
  <c r="FR20" i="35"/>
  <c r="AAZ20" i="35"/>
  <c r="FV20" i="35"/>
  <c r="FT21" i="35"/>
  <c r="AAR22" i="35"/>
  <c r="FN22" i="35"/>
  <c r="AAV22" i="35"/>
  <c r="FR22" i="35"/>
  <c r="AAZ22" i="35"/>
  <c r="FV22" i="35"/>
  <c r="FT23" i="35"/>
  <c r="AAR24" i="35"/>
  <c r="FN24" i="35"/>
  <c r="AAV24" i="35"/>
  <c r="FR24" i="35"/>
  <c r="AAZ24" i="35"/>
  <c r="FV24" i="35"/>
  <c r="FT25" i="35"/>
  <c r="AAR26" i="35"/>
  <c r="FN26" i="35"/>
  <c r="AAV26" i="35"/>
  <c r="FR26" i="35"/>
  <c r="AAZ26" i="35"/>
  <c r="FV26" i="35"/>
  <c r="FT27" i="35"/>
  <c r="AAR28" i="35"/>
  <c r="FN28" i="35"/>
  <c r="AAV28" i="35"/>
  <c r="FR28" i="35"/>
  <c r="AAZ28" i="35"/>
  <c r="FV28" i="35"/>
  <c r="FT29" i="35"/>
  <c r="AAR30" i="35"/>
  <c r="FN30" i="35"/>
  <c r="AAV30" i="35"/>
  <c r="FR30" i="35"/>
  <c r="AAZ30" i="35"/>
  <c r="FV30" i="35"/>
  <c r="FT31" i="35"/>
  <c r="AAR32" i="35"/>
  <c r="FN32" i="35"/>
  <c r="AAV32" i="35"/>
  <c r="FR32" i="35"/>
  <c r="AAZ32" i="35"/>
  <c r="FV32" i="35"/>
  <c r="FT33" i="35"/>
  <c r="AAR34" i="35"/>
  <c r="FN34" i="35"/>
  <c r="AAV34" i="35"/>
  <c r="FR34" i="35"/>
  <c r="AAZ34" i="35"/>
  <c r="FV34" i="35"/>
  <c r="FT35" i="35"/>
  <c r="AAR36" i="35"/>
  <c r="FN36" i="35"/>
  <c r="AAV36" i="35"/>
  <c r="FR36" i="35"/>
  <c r="AAZ36" i="35"/>
  <c r="FV36" i="35"/>
  <c r="FT37" i="35"/>
  <c r="AAR38" i="35"/>
  <c r="FN38" i="35"/>
  <c r="AAV38" i="35"/>
  <c r="FR38" i="35"/>
  <c r="AAZ38" i="35"/>
  <c r="FV38" i="35"/>
  <c r="FT39" i="35"/>
  <c r="AAR40" i="35"/>
  <c r="FN40" i="35"/>
  <c r="AAV40" i="35"/>
  <c r="FR40" i="35"/>
  <c r="AAZ40" i="35"/>
  <c r="FV40" i="35"/>
  <c r="FT41" i="35"/>
  <c r="AAR42" i="35"/>
  <c r="FN42" i="35"/>
  <c r="AAV42" i="35"/>
  <c r="FR42" i="35"/>
  <c r="AAZ42" i="35"/>
  <c r="FV42" i="35"/>
  <c r="FT43" i="35"/>
  <c r="FN44" i="35"/>
  <c r="AAV44" i="35"/>
  <c r="FR44" i="35"/>
  <c r="AAZ44" i="35"/>
  <c r="FV44" i="35"/>
  <c r="FP45" i="35"/>
  <c r="FT45" i="35"/>
  <c r="FN46" i="35"/>
  <c r="AAV46" i="35"/>
  <c r="FR46" i="35"/>
  <c r="AAZ46" i="35"/>
  <c r="FV46" i="35"/>
  <c r="FP47" i="35"/>
  <c r="FT47" i="35"/>
  <c r="FN48" i="35"/>
  <c r="FR48" i="35"/>
  <c r="AAZ48" i="35"/>
  <c r="FV48" i="35"/>
  <c r="FP49" i="35"/>
  <c r="FT49" i="35"/>
  <c r="FN50" i="35"/>
  <c r="FR50" i="35"/>
  <c r="FV50" i="35"/>
  <c r="FP51" i="35"/>
  <c r="FT51" i="35"/>
  <c r="FN52" i="35"/>
  <c r="FR52" i="35"/>
  <c r="FV52" i="35"/>
  <c r="FP53" i="35"/>
  <c r="FT53" i="35"/>
  <c r="FN54" i="35"/>
  <c r="FR54" i="35"/>
  <c r="FV54" i="35"/>
  <c r="FP55" i="35"/>
  <c r="FT55" i="35"/>
  <c r="FN56" i="35"/>
  <c r="FR56" i="35"/>
  <c r="FV56" i="35"/>
  <c r="FP57" i="35"/>
  <c r="FT57" i="35"/>
  <c r="FN58" i="35"/>
  <c r="FR58" i="35"/>
  <c r="FV58" i="35"/>
  <c r="FP59" i="35"/>
  <c r="FT59" i="35"/>
  <c r="FN60" i="35"/>
  <c r="FR60" i="35"/>
  <c r="FV60" i="35"/>
  <c r="FP61" i="35"/>
  <c r="FT61" i="35"/>
  <c r="FN62" i="35"/>
  <c r="FR62" i="35"/>
  <c r="FV62" i="35"/>
  <c r="FP63" i="35"/>
  <c r="FT63" i="35"/>
  <c r="FN64" i="35"/>
  <c r="FR64" i="35"/>
  <c r="FV64" i="35"/>
  <c r="FP65" i="35"/>
  <c r="FT65" i="35"/>
  <c r="FN66" i="35"/>
  <c r="FR66" i="35"/>
  <c r="FV66" i="35"/>
  <c r="FP67" i="35"/>
  <c r="FT67" i="35"/>
  <c r="AAB6" i="35"/>
  <c r="EX6" i="35"/>
  <c r="AAF6" i="35"/>
  <c r="FB6" i="35"/>
  <c r="AAJ6" i="35"/>
  <c r="FF6" i="35"/>
  <c r="AAN6" i="35"/>
  <c r="FJ6" i="35"/>
  <c r="AAB7" i="35"/>
  <c r="EX7" i="35"/>
  <c r="AAF7" i="35"/>
  <c r="FB7" i="35"/>
  <c r="AAJ7" i="35"/>
  <c r="FF7" i="35"/>
  <c r="AAN7" i="35"/>
  <c r="AAB8" i="35"/>
  <c r="EX8" i="35"/>
  <c r="AAF8" i="35"/>
  <c r="FB8" i="35"/>
  <c r="AAJ8" i="35"/>
  <c r="FF8" i="35"/>
  <c r="AAN8" i="35"/>
  <c r="FJ8" i="35"/>
  <c r="AAB9" i="35"/>
  <c r="EX9" i="35"/>
  <c r="AAF9" i="35"/>
  <c r="FB9" i="35"/>
  <c r="AAJ9" i="35"/>
  <c r="FF9" i="35"/>
  <c r="AAN9" i="35"/>
  <c r="FJ9" i="35"/>
  <c r="AAB10" i="35"/>
  <c r="EX10" i="35"/>
  <c r="AAF10" i="35"/>
  <c r="FB10" i="35"/>
  <c r="AAJ10" i="35"/>
  <c r="FF10" i="35"/>
  <c r="AAN10" i="35"/>
  <c r="FJ10" i="35"/>
  <c r="AAB11" i="35"/>
  <c r="EX11" i="35"/>
  <c r="AAF11" i="35"/>
  <c r="FB11" i="35"/>
  <c r="AAJ11" i="35"/>
  <c r="FF11" i="35"/>
  <c r="AAN11" i="35"/>
  <c r="FJ11" i="35"/>
  <c r="AAB12" i="35"/>
  <c r="EX12" i="35"/>
  <c r="AAF12" i="35"/>
  <c r="FB12" i="35"/>
  <c r="AAJ12" i="35"/>
  <c r="FF12" i="35"/>
  <c r="AAN12" i="35"/>
  <c r="FJ12" i="35"/>
  <c r="AAB13" i="35"/>
  <c r="EX13" i="35"/>
  <c r="AAF13" i="35"/>
  <c r="FB13" i="35"/>
  <c r="AAJ13" i="35"/>
  <c r="FF13" i="35"/>
  <c r="AAN13" i="35"/>
  <c r="FJ13" i="35"/>
  <c r="AAB14" i="35"/>
  <c r="EX14" i="35"/>
  <c r="AAF14" i="35"/>
  <c r="FB14" i="35"/>
  <c r="AAJ14" i="35"/>
  <c r="FF14" i="35"/>
  <c r="AAN14" i="35"/>
  <c r="FJ14" i="35"/>
  <c r="AAB15" i="35"/>
  <c r="EX15" i="35"/>
  <c r="AAF15" i="35"/>
  <c r="FB15" i="35"/>
  <c r="AAJ15" i="35"/>
  <c r="FF15" i="35"/>
  <c r="AAN15" i="35"/>
  <c r="FJ15" i="35"/>
  <c r="AAB16" i="35"/>
  <c r="EX16" i="35"/>
  <c r="AAF16" i="35"/>
  <c r="FB16" i="35"/>
  <c r="AAJ16" i="35"/>
  <c r="FF16" i="35"/>
  <c r="AAN16" i="35"/>
  <c r="FJ16" i="35"/>
  <c r="AAB17" i="35"/>
  <c r="EX17" i="35"/>
  <c r="AAF17" i="35"/>
  <c r="FB17" i="35"/>
  <c r="AAJ17" i="35"/>
  <c r="FF17" i="35"/>
  <c r="AAN17" i="35"/>
  <c r="FJ17" i="35"/>
  <c r="AAB18" i="35"/>
  <c r="EX18" i="35"/>
  <c r="AAF18" i="35"/>
  <c r="FB18" i="35"/>
  <c r="AAJ18" i="35"/>
  <c r="FF18" i="35"/>
  <c r="AAN18" i="35"/>
  <c r="FJ18" i="35"/>
  <c r="AAB19" i="35"/>
  <c r="EX19" i="35"/>
  <c r="AAF19" i="35"/>
  <c r="FB19" i="35"/>
  <c r="AAJ19" i="35"/>
  <c r="FF19" i="35"/>
  <c r="AAN19" i="35"/>
  <c r="FJ19" i="35"/>
  <c r="AAB20" i="35"/>
  <c r="EX20" i="35"/>
  <c r="AAF20" i="35"/>
  <c r="FB20" i="35"/>
  <c r="AAJ20" i="35"/>
  <c r="FF20" i="35"/>
  <c r="AAN20" i="35"/>
  <c r="FJ20" i="35"/>
  <c r="AAB21" i="35"/>
  <c r="EX21" i="35"/>
  <c r="AAF21" i="35"/>
  <c r="FB21" i="35"/>
  <c r="AAJ21" i="35"/>
  <c r="FF21" i="35"/>
  <c r="AAN21" i="35"/>
  <c r="FJ21" i="35"/>
  <c r="AAB22" i="35"/>
  <c r="EX22" i="35"/>
  <c r="AAF22" i="35"/>
  <c r="FB22" i="35"/>
  <c r="AAJ22" i="35"/>
  <c r="FF22" i="35"/>
  <c r="AAN22" i="35"/>
  <c r="FJ22" i="35"/>
  <c r="AAB23" i="35"/>
  <c r="EX23" i="35"/>
  <c r="AAF23" i="35"/>
  <c r="FB23" i="35"/>
  <c r="AAJ23" i="35"/>
  <c r="FF23" i="35"/>
  <c r="AAN23" i="35"/>
  <c r="FJ23" i="35"/>
  <c r="AAB24" i="35"/>
  <c r="EX24" i="35"/>
  <c r="AAF24" i="35"/>
  <c r="FB24" i="35"/>
  <c r="AAJ24" i="35"/>
  <c r="FF24" i="35"/>
  <c r="AAN24" i="35"/>
  <c r="FJ24" i="35"/>
  <c r="AAB25" i="35"/>
  <c r="EX25" i="35"/>
  <c r="AAF25" i="35"/>
  <c r="FB25" i="35"/>
  <c r="AAJ25" i="35"/>
  <c r="FF25" i="35"/>
  <c r="AAN25" i="35"/>
  <c r="FJ25" i="35"/>
  <c r="AAB26" i="35"/>
  <c r="EX26" i="35"/>
  <c r="AAF26" i="35"/>
  <c r="FB26" i="35"/>
  <c r="AAJ26" i="35"/>
  <c r="FF26" i="35"/>
  <c r="AAN26" i="35"/>
  <c r="FJ26" i="35"/>
  <c r="AAB27" i="35"/>
  <c r="EX27" i="35"/>
  <c r="AAF27" i="35"/>
  <c r="FB27" i="35"/>
  <c r="AAJ27" i="35"/>
  <c r="FF27" i="35"/>
  <c r="AAN27" i="35"/>
  <c r="FJ27" i="35"/>
  <c r="AAB28" i="35"/>
  <c r="EX28" i="35"/>
  <c r="AAF28" i="35"/>
  <c r="FB28" i="35"/>
  <c r="AAJ28" i="35"/>
  <c r="FF28" i="35"/>
  <c r="AAN28" i="35"/>
  <c r="FJ28" i="35"/>
  <c r="AAB29" i="35"/>
  <c r="EX29" i="35"/>
  <c r="AAF29" i="35"/>
  <c r="FB29" i="35"/>
  <c r="AAJ29" i="35"/>
  <c r="FF29" i="35"/>
  <c r="AAN29" i="35"/>
  <c r="FJ29" i="35"/>
  <c r="AAB30" i="35"/>
  <c r="EX30" i="35"/>
  <c r="AAF30" i="35"/>
  <c r="FB30" i="35"/>
  <c r="AAJ30" i="35"/>
  <c r="FF30" i="35"/>
  <c r="AAN30" i="35"/>
  <c r="FJ30" i="35"/>
  <c r="AAB31" i="35"/>
  <c r="EX31" i="35"/>
  <c r="AAF31" i="35"/>
  <c r="FB31" i="35"/>
  <c r="AAJ31" i="35"/>
  <c r="FF31" i="35"/>
  <c r="AAN31" i="35"/>
  <c r="FJ31" i="35"/>
  <c r="AAB32" i="35"/>
  <c r="EX32" i="35"/>
  <c r="AAF32" i="35"/>
  <c r="FB32" i="35"/>
  <c r="AAJ32" i="35"/>
  <c r="FF32" i="35"/>
  <c r="AAN32" i="35"/>
  <c r="FJ32" i="35"/>
  <c r="AAB33" i="35"/>
  <c r="EX33" i="35"/>
  <c r="AAF33" i="35"/>
  <c r="FB33" i="35"/>
  <c r="AAJ33" i="35"/>
  <c r="FF33" i="35"/>
  <c r="AAN33" i="35"/>
  <c r="FJ33" i="35"/>
  <c r="AAB34" i="35"/>
  <c r="EX34" i="35"/>
  <c r="AAF34" i="35"/>
  <c r="FB34" i="35"/>
  <c r="AAJ34" i="35"/>
  <c r="FF34" i="35"/>
  <c r="AAN34" i="35"/>
  <c r="FJ34" i="35"/>
  <c r="AAB35" i="35"/>
  <c r="EX35" i="35"/>
  <c r="AAF35" i="35"/>
  <c r="FB35" i="35"/>
  <c r="AAJ35" i="35"/>
  <c r="FF35" i="35"/>
  <c r="AAN35" i="35"/>
  <c r="FJ35" i="35"/>
  <c r="AAB36" i="35"/>
  <c r="EX36" i="35"/>
  <c r="AAF36" i="35"/>
  <c r="FB36" i="35"/>
  <c r="AAJ36" i="35"/>
  <c r="FF36" i="35"/>
  <c r="AAN36" i="35"/>
  <c r="FJ36" i="35"/>
  <c r="AAB37" i="35"/>
  <c r="EX37" i="35"/>
  <c r="AAF37" i="35"/>
  <c r="FB37" i="35"/>
  <c r="AAJ37" i="35"/>
  <c r="FF37" i="35"/>
  <c r="AAN37" i="35"/>
  <c r="FJ37" i="35"/>
  <c r="AAB38" i="35"/>
  <c r="EX38" i="35"/>
  <c r="AAF38" i="35"/>
  <c r="FB38" i="35"/>
  <c r="AAJ38" i="35"/>
  <c r="FF38" i="35"/>
  <c r="AAN38" i="35"/>
  <c r="FJ38" i="35"/>
  <c r="AAB39" i="35"/>
  <c r="EX39" i="35"/>
  <c r="AAF39" i="35"/>
  <c r="FB39" i="35"/>
  <c r="AAJ39" i="35"/>
  <c r="FF39" i="35"/>
  <c r="AAN39" i="35"/>
  <c r="FJ39" i="35"/>
  <c r="AAB40" i="35"/>
  <c r="EX40" i="35"/>
  <c r="AAF40" i="35"/>
  <c r="FB40" i="35"/>
  <c r="AAJ40" i="35"/>
  <c r="FF40" i="35"/>
  <c r="AAN40" i="35"/>
  <c r="FJ40" i="35"/>
  <c r="AAB41" i="35"/>
  <c r="EX41" i="35"/>
  <c r="AAF41" i="35"/>
  <c r="FB41" i="35"/>
  <c r="AAJ41" i="35"/>
  <c r="FF41" i="35"/>
  <c r="AAN41" i="35"/>
  <c r="FJ41" i="35"/>
  <c r="AAB42" i="35"/>
  <c r="EX42" i="35"/>
  <c r="AAF42" i="35"/>
  <c r="FB42" i="35"/>
  <c r="AAJ42" i="35"/>
  <c r="FF42" i="35"/>
  <c r="AAN42" i="35"/>
  <c r="FJ42" i="35"/>
  <c r="AAB43" i="35"/>
  <c r="EX43" i="35"/>
  <c r="AAF43" i="35"/>
  <c r="FB43" i="35"/>
  <c r="AAJ43" i="35"/>
  <c r="FF43" i="35"/>
  <c r="AAN43" i="35"/>
  <c r="FJ43" i="35"/>
  <c r="EX44" i="35"/>
  <c r="FB44" i="35"/>
  <c r="FF44" i="35"/>
  <c r="FJ44" i="35"/>
  <c r="EX45" i="35"/>
  <c r="FB45" i="35"/>
  <c r="FF45" i="35"/>
  <c r="FJ45" i="35"/>
  <c r="EX46" i="35"/>
  <c r="FB46" i="35"/>
  <c r="FF46" i="35"/>
  <c r="FJ46" i="35"/>
  <c r="EX47" i="35"/>
  <c r="FB47" i="35"/>
  <c r="FF47" i="35"/>
  <c r="FJ47" i="35"/>
  <c r="EX48" i="35"/>
  <c r="FB48" i="35"/>
  <c r="FF48" i="35"/>
  <c r="FJ48" i="35"/>
  <c r="EX49" i="35"/>
  <c r="FB49" i="35"/>
  <c r="FF49" i="35"/>
  <c r="FJ49" i="35"/>
  <c r="EX50" i="35"/>
  <c r="FB50" i="35"/>
  <c r="FF50" i="35"/>
  <c r="FJ50" i="35"/>
  <c r="EX51" i="35"/>
  <c r="FB51" i="35"/>
  <c r="FF51" i="35"/>
  <c r="FJ51" i="35"/>
  <c r="EX52" i="35"/>
  <c r="FB52" i="35"/>
  <c r="FF52" i="35"/>
  <c r="FJ52" i="35"/>
  <c r="EX53" i="35"/>
  <c r="FB53" i="35"/>
  <c r="FF53" i="35"/>
  <c r="FJ53" i="35"/>
  <c r="EX54" i="35"/>
  <c r="FB54" i="35"/>
  <c r="FF54" i="35"/>
  <c r="FJ54" i="35"/>
  <c r="EX55" i="35"/>
  <c r="FB55" i="35"/>
  <c r="FF55" i="35"/>
  <c r="FJ55" i="35"/>
  <c r="EX56" i="35"/>
  <c r="FB56" i="35"/>
  <c r="FF56" i="35"/>
  <c r="FJ56" i="35"/>
  <c r="EX57" i="35"/>
  <c r="FB57" i="35"/>
  <c r="FF57" i="35"/>
  <c r="FJ57" i="35"/>
  <c r="EX58" i="35"/>
  <c r="FB58" i="35"/>
  <c r="FF58" i="35"/>
  <c r="FJ58" i="35"/>
  <c r="EX59" i="35"/>
  <c r="FB59" i="35"/>
  <c r="FF59" i="35"/>
  <c r="FJ59" i="35"/>
  <c r="EX60" i="35"/>
  <c r="FB60" i="35"/>
  <c r="FF60" i="35"/>
  <c r="FJ60" i="35"/>
  <c r="EX61" i="35"/>
  <c r="FB61" i="35"/>
  <c r="FF61" i="35"/>
  <c r="FJ61" i="35"/>
  <c r="EX62" i="35"/>
  <c r="FB62" i="35"/>
  <c r="FF62" i="35"/>
  <c r="FJ62" i="35"/>
  <c r="EX63" i="35"/>
  <c r="FB63" i="35"/>
  <c r="FF63" i="35"/>
  <c r="FJ63" i="35"/>
  <c r="EX64" i="35"/>
  <c r="FB64" i="35"/>
  <c r="FF64" i="35"/>
  <c r="FJ64" i="35"/>
  <c r="EX65" i="35"/>
  <c r="FB65" i="35"/>
  <c r="FF65" i="35"/>
  <c r="FJ65" i="35"/>
  <c r="EX66" i="35"/>
  <c r="FB66" i="35"/>
  <c r="FF66" i="35"/>
  <c r="FJ66" i="35"/>
  <c r="EX67" i="35"/>
  <c r="FB67" i="35"/>
  <c r="FF67" i="35"/>
  <c r="FJ67" i="35"/>
  <c r="AAZ5" i="35"/>
  <c r="FV5" i="35"/>
  <c r="AAV5" i="35"/>
  <c r="AAR5" i="35"/>
  <c r="AAN5" i="35"/>
  <c r="AAJ5" i="35"/>
  <c r="AAF5" i="35"/>
  <c r="AAB5" i="35"/>
  <c r="EX5" i="35"/>
  <c r="ZV6" i="35"/>
  <c r="ER6" i="35"/>
  <c r="ZZ6" i="35"/>
  <c r="EV6" i="35"/>
  <c r="ZV7" i="35"/>
  <c r="ER7" i="35"/>
  <c r="ZZ7" i="35"/>
  <c r="EV7" i="35"/>
  <c r="ZV8" i="35"/>
  <c r="ER8" i="35"/>
  <c r="ZZ8" i="35"/>
  <c r="EV8" i="35"/>
  <c r="ZV9" i="35"/>
  <c r="ER9" i="35"/>
  <c r="ZZ9" i="35"/>
  <c r="EV9" i="35"/>
  <c r="ZV10" i="35"/>
  <c r="ER10" i="35"/>
  <c r="ZZ10" i="35"/>
  <c r="EV10" i="35"/>
  <c r="ZV11" i="35"/>
  <c r="ER11" i="35"/>
  <c r="ZZ11" i="35"/>
  <c r="EV11" i="35"/>
  <c r="ZV12" i="35"/>
  <c r="ER12" i="35"/>
  <c r="ZZ12" i="35"/>
  <c r="EV12" i="35"/>
  <c r="ZV13" i="35"/>
  <c r="ER13" i="35"/>
  <c r="ZZ13" i="35"/>
  <c r="EV13" i="35"/>
  <c r="ZV14" i="35"/>
  <c r="ER14" i="35"/>
  <c r="ZZ14" i="35"/>
  <c r="EV14" i="35"/>
  <c r="ZV15" i="35"/>
  <c r="ER15" i="35"/>
  <c r="ZZ15" i="35"/>
  <c r="EV15" i="35"/>
  <c r="ZV16" i="35"/>
  <c r="ER16" i="35"/>
  <c r="ZZ16" i="35"/>
  <c r="EV16" i="35"/>
  <c r="ZV17" i="35"/>
  <c r="ER17" i="35"/>
  <c r="ZZ17" i="35"/>
  <c r="EV17" i="35"/>
  <c r="ZV18" i="35"/>
  <c r="ER18" i="35"/>
  <c r="ZZ18" i="35"/>
  <c r="EV18" i="35"/>
  <c r="ZV19" i="35"/>
  <c r="ER19" i="35"/>
  <c r="ER5" i="35"/>
  <c r="ZV20" i="35"/>
  <c r="ER20" i="35"/>
  <c r="ZV21" i="35"/>
  <c r="ER21" i="35"/>
  <c r="ZV22" i="35"/>
  <c r="ER22" i="35"/>
  <c r="ZV23" i="35"/>
  <c r="ER23" i="35"/>
  <c r="ZV24" i="35"/>
  <c r="ER24" i="35"/>
  <c r="ZV25" i="35"/>
  <c r="ER25" i="35"/>
  <c r="ZV26" i="35"/>
  <c r="ER26" i="35"/>
  <c r="ZV27" i="35"/>
  <c r="ER27" i="35"/>
  <c r="ZV28" i="35"/>
  <c r="ER28" i="35"/>
  <c r="ZV29" i="35"/>
  <c r="ER29" i="35"/>
  <c r="ZV30" i="35"/>
  <c r="ER30" i="35"/>
  <c r="ZV31" i="35"/>
  <c r="ER31" i="35"/>
  <c r="ZV32" i="35"/>
  <c r="ER32" i="35"/>
  <c r="ZV33" i="35"/>
  <c r="ER33" i="35"/>
  <c r="ZV34" i="35"/>
  <c r="ER34" i="35"/>
  <c r="ZV35" i="35"/>
  <c r="ER35" i="35"/>
  <c r="ZV36" i="35"/>
  <c r="ER36" i="35"/>
  <c r="ZV37" i="35"/>
  <c r="ER37" i="35"/>
  <c r="ZV38" i="35"/>
  <c r="ER38" i="35"/>
  <c r="ZV39" i="35"/>
  <c r="ER39" i="35"/>
  <c r="ZV40" i="35"/>
  <c r="ER40" i="35"/>
  <c r="ZV41" i="35"/>
  <c r="ER41" i="35"/>
  <c r="ZV42" i="35"/>
  <c r="ER42" i="35"/>
  <c r="ZV43" i="35"/>
  <c r="ER43" i="35"/>
  <c r="ER77" i="35"/>
  <c r="ER78" i="35"/>
  <c r="ZZ19" i="35"/>
  <c r="EV19" i="35"/>
  <c r="ZZ20" i="35"/>
  <c r="EV20" i="35"/>
  <c r="ZZ21" i="35"/>
  <c r="EV21" i="35"/>
  <c r="EV5" i="35"/>
  <c r="ZZ22" i="35"/>
  <c r="EV22" i="35"/>
  <c r="ZZ23" i="35"/>
  <c r="EV23" i="35"/>
  <c r="ZZ24" i="35"/>
  <c r="EV24" i="35"/>
  <c r="ZZ25" i="35"/>
  <c r="EV25" i="35"/>
  <c r="ZZ26" i="35"/>
  <c r="EV26" i="35"/>
  <c r="ZZ27" i="35"/>
  <c r="EV27" i="35"/>
  <c r="ZZ28" i="35"/>
  <c r="EV28" i="35"/>
  <c r="ZZ29" i="35"/>
  <c r="EV29" i="35"/>
  <c r="ZZ30" i="35"/>
  <c r="EV30" i="35"/>
  <c r="ZZ31" i="35"/>
  <c r="EV31" i="35"/>
  <c r="ZZ32" i="35"/>
  <c r="EV32" i="35"/>
  <c r="ZZ33" i="35"/>
  <c r="EV33" i="35"/>
  <c r="ZZ34" i="35"/>
  <c r="EV34" i="35"/>
  <c r="ZZ35" i="35"/>
  <c r="EV35" i="35"/>
  <c r="ZZ36" i="35"/>
  <c r="EV36" i="35"/>
  <c r="ZZ37" i="35"/>
  <c r="EV37" i="35"/>
  <c r="ZZ38" i="35"/>
  <c r="EV38" i="35"/>
  <c r="ZZ39" i="35"/>
  <c r="EV39" i="35"/>
  <c r="ZZ40" i="35"/>
  <c r="EV40" i="35"/>
  <c r="ZZ41" i="35"/>
  <c r="EV41" i="35"/>
  <c r="ZZ42" i="35"/>
  <c r="EV42" i="35"/>
  <c r="ZZ43" i="35"/>
  <c r="EV43" i="35"/>
  <c r="EV77" i="35"/>
  <c r="EV78" i="35"/>
  <c r="ER44" i="35"/>
  <c r="EV44" i="35"/>
  <c r="ER45" i="35"/>
  <c r="EV45" i="35"/>
  <c r="ER46" i="35"/>
  <c r="EV46" i="35"/>
  <c r="ER47" i="35"/>
  <c r="EV47" i="35"/>
  <c r="ER48" i="35"/>
  <c r="EV48" i="35"/>
  <c r="ER49" i="35"/>
  <c r="EV49" i="35"/>
  <c r="ER50" i="35"/>
  <c r="EV50" i="35"/>
  <c r="ER51" i="35"/>
  <c r="EV51" i="35"/>
  <c r="ER52" i="35"/>
  <c r="EV52" i="35"/>
  <c r="ER53" i="35"/>
  <c r="EV53" i="35"/>
  <c r="ER54" i="35"/>
  <c r="EV54" i="35"/>
  <c r="ER55" i="35"/>
  <c r="EV55" i="35"/>
  <c r="ER56" i="35"/>
  <c r="EV56" i="35"/>
  <c r="ER57" i="35"/>
  <c r="EV57" i="35"/>
  <c r="ER58" i="35"/>
  <c r="EV58" i="35"/>
  <c r="ER59" i="35"/>
  <c r="EV59" i="35"/>
  <c r="ER60" i="35"/>
  <c r="EV60" i="35"/>
  <c r="ER61" i="35"/>
  <c r="EV61" i="35"/>
  <c r="ER62" i="35"/>
  <c r="EV62" i="35"/>
  <c r="ER63" i="35"/>
  <c r="EV63" i="35"/>
  <c r="ER64" i="35"/>
  <c r="EV64" i="35"/>
  <c r="ER65" i="35"/>
  <c r="EV65" i="35"/>
  <c r="ER66" i="35"/>
  <c r="EV66" i="35"/>
  <c r="ER67" i="35"/>
  <c r="EV67" i="35"/>
  <c r="ZD6" i="35"/>
  <c r="DZ6" i="35"/>
  <c r="ZH6" i="35"/>
  <c r="ED6" i="35"/>
  <c r="ZL6" i="35"/>
  <c r="EH6" i="35"/>
  <c r="ZP6" i="35"/>
  <c r="EL6" i="35"/>
  <c r="ZB7" i="35"/>
  <c r="DX7" i="35"/>
  <c r="ZF7" i="35"/>
  <c r="EB7" i="35"/>
  <c r="ZJ7" i="35"/>
  <c r="EF7" i="35"/>
  <c r="ZN7" i="35"/>
  <c r="EJ7" i="35"/>
  <c r="ZR7" i="35"/>
  <c r="EN7" i="35"/>
  <c r="ZD8" i="35"/>
  <c r="DZ8" i="35"/>
  <c r="ZH8" i="35"/>
  <c r="ED8" i="35"/>
  <c r="ZL8" i="35"/>
  <c r="EH8" i="35"/>
  <c r="ZP8" i="35"/>
  <c r="EL8" i="35"/>
  <c r="ZB9" i="35"/>
  <c r="DX9" i="35"/>
  <c r="ZF9" i="35"/>
  <c r="EB9" i="35"/>
  <c r="ZJ9" i="35"/>
  <c r="EF9" i="35"/>
  <c r="ZN9" i="35"/>
  <c r="EJ9" i="35"/>
  <c r="ZR9" i="35"/>
  <c r="EN9" i="35"/>
  <c r="ZD10" i="35"/>
  <c r="DZ10" i="35"/>
  <c r="ZH10" i="35"/>
  <c r="ED10" i="35"/>
  <c r="ZH5" i="35"/>
  <c r="ED5" i="35"/>
  <c r="ZH12" i="35"/>
  <c r="ED12" i="35"/>
  <c r="ZH14" i="35"/>
  <c r="ED14" i="35"/>
  <c r="ZH16" i="35"/>
  <c r="ED16" i="35"/>
  <c r="ZH18" i="35"/>
  <c r="ED18" i="35"/>
  <c r="ZH20" i="35"/>
  <c r="ED20" i="35"/>
  <c r="ZH22" i="35"/>
  <c r="ED22" i="35"/>
  <c r="ZH24" i="35"/>
  <c r="ED24" i="35"/>
  <c r="ZH26" i="35"/>
  <c r="ED26" i="35"/>
  <c r="ZH28" i="35"/>
  <c r="ED28" i="35"/>
  <c r="ZH30" i="35"/>
  <c r="ED30" i="35"/>
  <c r="ZH32" i="35"/>
  <c r="ED32" i="35"/>
  <c r="ZH34" i="35"/>
  <c r="ED34" i="35"/>
  <c r="ZH36" i="35"/>
  <c r="ED36" i="35"/>
  <c r="ZH38" i="35"/>
  <c r="ED38" i="35"/>
  <c r="ZH40" i="35"/>
  <c r="ED40" i="35"/>
  <c r="ZH42" i="35"/>
  <c r="ED42" i="35"/>
  <c r="ED77" i="35"/>
  <c r="ED78" i="35"/>
  <c r="ZL10" i="35"/>
  <c r="EH10" i="35"/>
  <c r="ZP10" i="35"/>
  <c r="EL10" i="35"/>
  <c r="ZB11" i="35"/>
  <c r="DX11" i="35"/>
  <c r="ZF11" i="35"/>
  <c r="EB11" i="35"/>
  <c r="ZJ11" i="35"/>
  <c r="EF11" i="35"/>
  <c r="ZN11" i="35"/>
  <c r="EJ11" i="35"/>
  <c r="ZR11" i="35"/>
  <c r="EN11" i="35"/>
  <c r="ZD12" i="35"/>
  <c r="DZ12" i="35"/>
  <c r="ZL12" i="35"/>
  <c r="EH12" i="35"/>
  <c r="ZP12" i="35"/>
  <c r="EL12" i="35"/>
  <c r="ZB13" i="35"/>
  <c r="DX13" i="35"/>
  <c r="ZF13" i="35"/>
  <c r="EB13" i="35"/>
  <c r="ZJ13" i="35"/>
  <c r="EF13" i="35"/>
  <c r="ZN13" i="35"/>
  <c r="EJ13" i="35"/>
  <c r="ZR13" i="35"/>
  <c r="EN13" i="35"/>
  <c r="ZD14" i="35"/>
  <c r="DZ14" i="35"/>
  <c r="ZL14" i="35"/>
  <c r="EH14" i="35"/>
  <c r="ZP14" i="35"/>
  <c r="EL14" i="35"/>
  <c r="ZB15" i="35"/>
  <c r="DX15" i="35"/>
  <c r="ZF15" i="35"/>
  <c r="EB15" i="35"/>
  <c r="ZJ15" i="35"/>
  <c r="EF15" i="35"/>
  <c r="ZN15" i="35"/>
  <c r="EJ15" i="35"/>
  <c r="ZR15" i="35"/>
  <c r="EN15" i="35"/>
  <c r="ZD16" i="35"/>
  <c r="DZ16" i="35"/>
  <c r="ZL16" i="35"/>
  <c r="EH16" i="35"/>
  <c r="ZP16" i="35"/>
  <c r="EL16" i="35"/>
  <c r="ZB17" i="35"/>
  <c r="DX17" i="35"/>
  <c r="ZF17" i="35"/>
  <c r="EB17" i="35"/>
  <c r="ZJ17" i="35"/>
  <c r="EF17" i="35"/>
  <c r="ZN17" i="35"/>
  <c r="EJ17" i="35"/>
  <c r="ZR17" i="35"/>
  <c r="EN17" i="35"/>
  <c r="ZD18" i="35"/>
  <c r="DZ18" i="35"/>
  <c r="ZL18" i="35"/>
  <c r="EH18" i="35"/>
  <c r="ZP18" i="35"/>
  <c r="EL18" i="35"/>
  <c r="ZB19" i="35"/>
  <c r="DX19" i="35"/>
  <c r="ZF19" i="35"/>
  <c r="EB19" i="35"/>
  <c r="ZJ19" i="35"/>
  <c r="EF19" i="35"/>
  <c r="ZN19" i="35"/>
  <c r="EJ19" i="35"/>
  <c r="ZR19" i="35"/>
  <c r="EN19" i="35"/>
  <c r="ZD20" i="35"/>
  <c r="DZ20" i="35"/>
  <c r="ZL20" i="35"/>
  <c r="EH20" i="35"/>
  <c r="ZP20" i="35"/>
  <c r="EL20" i="35"/>
  <c r="ZB21" i="35"/>
  <c r="DX21" i="35"/>
  <c r="ZF21" i="35"/>
  <c r="EB21" i="35"/>
  <c r="ZJ21" i="35"/>
  <c r="EF21" i="35"/>
  <c r="ZN21" i="35"/>
  <c r="EJ21" i="35"/>
  <c r="ZR21" i="35"/>
  <c r="EN21" i="35"/>
  <c r="ZD22" i="35"/>
  <c r="DZ22" i="35"/>
  <c r="ZL22" i="35"/>
  <c r="EH22" i="35"/>
  <c r="ZP22" i="35"/>
  <c r="EL22" i="35"/>
  <c r="ZB23" i="35"/>
  <c r="DX23" i="35"/>
  <c r="ZF23" i="35"/>
  <c r="EB23" i="35"/>
  <c r="ZJ23" i="35"/>
  <c r="EF23" i="35"/>
  <c r="ZN23" i="35"/>
  <c r="EJ23" i="35"/>
  <c r="ZR23" i="35"/>
  <c r="EN23" i="35"/>
  <c r="ZD24" i="35"/>
  <c r="DZ24" i="35"/>
  <c r="ZL24" i="35"/>
  <c r="EH24" i="35"/>
  <c r="ZP24" i="35"/>
  <c r="EL24" i="35"/>
  <c r="ZB25" i="35"/>
  <c r="DX25" i="35"/>
  <c r="ZF25" i="35"/>
  <c r="EB25" i="35"/>
  <c r="ZJ25" i="35"/>
  <c r="EF25" i="35"/>
  <c r="ZN25" i="35"/>
  <c r="EJ25" i="35"/>
  <c r="ZR25" i="35"/>
  <c r="EN25" i="35"/>
  <c r="ZD26" i="35"/>
  <c r="DZ26" i="35"/>
  <c r="ZL26" i="35"/>
  <c r="EH26" i="35"/>
  <c r="ZP26" i="35"/>
  <c r="EL26" i="35"/>
  <c r="ZB27" i="35"/>
  <c r="DX27" i="35"/>
  <c r="ZF27" i="35"/>
  <c r="EB27" i="35"/>
  <c r="ZJ27" i="35"/>
  <c r="EF27" i="35"/>
  <c r="ZN27" i="35"/>
  <c r="EJ27" i="35"/>
  <c r="ZR27" i="35"/>
  <c r="EN27" i="35"/>
  <c r="ZD28" i="35"/>
  <c r="DZ28" i="35"/>
  <c r="ZL28" i="35"/>
  <c r="EH28" i="35"/>
  <c r="ZP28" i="35"/>
  <c r="EL28" i="35"/>
  <c r="ZB29" i="35"/>
  <c r="DX29" i="35"/>
  <c r="ZF29" i="35"/>
  <c r="EB29" i="35"/>
  <c r="ZJ29" i="35"/>
  <c r="EF29" i="35"/>
  <c r="ZN29" i="35"/>
  <c r="EJ29" i="35"/>
  <c r="ZR29" i="35"/>
  <c r="EN29" i="35"/>
  <c r="ZD30" i="35"/>
  <c r="DZ30" i="35"/>
  <c r="ZL30" i="35"/>
  <c r="EH30" i="35"/>
  <c r="ZP30" i="35"/>
  <c r="EL30" i="35"/>
  <c r="ZB31" i="35"/>
  <c r="DX31" i="35"/>
  <c r="ZF31" i="35"/>
  <c r="EB31" i="35"/>
  <c r="ZJ31" i="35"/>
  <c r="EF31" i="35"/>
  <c r="ZN31" i="35"/>
  <c r="EJ31" i="35"/>
  <c r="ZR31" i="35"/>
  <c r="EN31" i="35"/>
  <c r="ZD32" i="35"/>
  <c r="DZ32" i="35"/>
  <c r="ZL32" i="35"/>
  <c r="EH32" i="35"/>
  <c r="ZP32" i="35"/>
  <c r="EL32" i="35"/>
  <c r="ZB33" i="35"/>
  <c r="DX33" i="35"/>
  <c r="ZF33" i="35"/>
  <c r="EB33" i="35"/>
  <c r="ZJ33" i="35"/>
  <c r="EF33" i="35"/>
  <c r="ZN33" i="35"/>
  <c r="EJ33" i="35"/>
  <c r="ZR33" i="35"/>
  <c r="EN33" i="35"/>
  <c r="ZD34" i="35"/>
  <c r="DZ34" i="35"/>
  <c r="ZL34" i="35"/>
  <c r="EH34" i="35"/>
  <c r="ZP34" i="35"/>
  <c r="EL34" i="35"/>
  <c r="ZB35" i="35"/>
  <c r="DX35" i="35"/>
  <c r="ZF35" i="35"/>
  <c r="EB35" i="35"/>
  <c r="ZJ35" i="35"/>
  <c r="EF35" i="35"/>
  <c r="ZN35" i="35"/>
  <c r="EJ35" i="35"/>
  <c r="ZR35" i="35"/>
  <c r="EN35" i="35"/>
  <c r="ZD36" i="35"/>
  <c r="DZ36" i="35"/>
  <c r="ZL36" i="35"/>
  <c r="EH36" i="35"/>
  <c r="ZP36" i="35"/>
  <c r="EL36" i="35"/>
  <c r="ZB37" i="35"/>
  <c r="DX37" i="35"/>
  <c r="ZF37" i="35"/>
  <c r="EB37" i="35"/>
  <c r="ZJ37" i="35"/>
  <c r="EF37" i="35"/>
  <c r="ZN37" i="35"/>
  <c r="EJ37" i="35"/>
  <c r="ZR37" i="35"/>
  <c r="EN37" i="35"/>
  <c r="ZD38" i="35"/>
  <c r="DZ38" i="35"/>
  <c r="ZL38" i="35"/>
  <c r="EH38" i="35"/>
  <c r="ZP38" i="35"/>
  <c r="EL38" i="35"/>
  <c r="ZB39" i="35"/>
  <c r="DX39" i="35"/>
  <c r="ZF39" i="35"/>
  <c r="EB39" i="35"/>
  <c r="ZJ39" i="35"/>
  <c r="EF39" i="35"/>
  <c r="ZN39" i="35"/>
  <c r="EJ39" i="35"/>
  <c r="ZR39" i="35"/>
  <c r="EN39" i="35"/>
  <c r="ZD40" i="35"/>
  <c r="DZ40" i="35"/>
  <c r="ZL40" i="35"/>
  <c r="EH40" i="35"/>
  <c r="ZP40" i="35"/>
  <c r="EL40" i="35"/>
  <c r="ZB41" i="35"/>
  <c r="DX41" i="35"/>
  <c r="ZF41" i="35"/>
  <c r="EB41" i="35"/>
  <c r="ZJ41" i="35"/>
  <c r="EF41" i="35"/>
  <c r="ZN41" i="35"/>
  <c r="EJ41" i="35"/>
  <c r="ZR41" i="35"/>
  <c r="EN41" i="35"/>
  <c r="ZD42" i="35"/>
  <c r="DZ42" i="35"/>
  <c r="ZL42" i="35"/>
  <c r="EH42" i="35"/>
  <c r="ZP42" i="35"/>
  <c r="EL42" i="35"/>
  <c r="ZB43" i="35"/>
  <c r="DX43" i="35"/>
  <c r="ZF43" i="35"/>
  <c r="EB43" i="35"/>
  <c r="ZJ43" i="35"/>
  <c r="EF43" i="35"/>
  <c r="ZN43" i="35"/>
  <c r="EJ43" i="35"/>
  <c r="ZR43" i="35"/>
  <c r="EN43" i="35"/>
  <c r="DZ44" i="35"/>
  <c r="ED44" i="35"/>
  <c r="EH44" i="35"/>
  <c r="EL44" i="35"/>
  <c r="DX45" i="35"/>
  <c r="EB45" i="35"/>
  <c r="EF45" i="35"/>
  <c r="EJ45" i="35"/>
  <c r="EN45" i="35"/>
  <c r="DZ46" i="35"/>
  <c r="ED46" i="35"/>
  <c r="EH46" i="35"/>
  <c r="EL46" i="35"/>
  <c r="DX47" i="35"/>
  <c r="EB47" i="35"/>
  <c r="EF47" i="35"/>
  <c r="EJ47" i="35"/>
  <c r="EN47" i="35"/>
  <c r="DZ48" i="35"/>
  <c r="ED48" i="35"/>
  <c r="EH48" i="35"/>
  <c r="EL48" i="35"/>
  <c r="DX49" i="35"/>
  <c r="EB49" i="35"/>
  <c r="EF49" i="35"/>
  <c r="EJ49" i="35"/>
  <c r="EN49" i="35"/>
  <c r="DZ50" i="35"/>
  <c r="ED50" i="35"/>
  <c r="EH50" i="35"/>
  <c r="EL50" i="35"/>
  <c r="DX51" i="35"/>
  <c r="EB51" i="35"/>
  <c r="EF51" i="35"/>
  <c r="EJ51" i="35"/>
  <c r="EN51" i="35"/>
  <c r="DZ52" i="35"/>
  <c r="ED52" i="35"/>
  <c r="EH52" i="35"/>
  <c r="EL52" i="35"/>
  <c r="DX53" i="35"/>
  <c r="EB53" i="35"/>
  <c r="EF53" i="35"/>
  <c r="EJ53" i="35"/>
  <c r="EN53" i="35"/>
  <c r="DZ54" i="35"/>
  <c r="ED54" i="35"/>
  <c r="EH54" i="35"/>
  <c r="EL54" i="35"/>
  <c r="DX55" i="35"/>
  <c r="EB55" i="35"/>
  <c r="EF55" i="35"/>
  <c r="EJ55" i="35"/>
  <c r="EN55" i="35"/>
  <c r="DZ56" i="35"/>
  <c r="ED56" i="35"/>
  <c r="EH56" i="35"/>
  <c r="EL56" i="35"/>
  <c r="DX57" i="35"/>
  <c r="EB57" i="35"/>
  <c r="EF57" i="35"/>
  <c r="EJ57" i="35"/>
  <c r="EN57" i="35"/>
  <c r="DZ58" i="35"/>
  <c r="ED58" i="35"/>
  <c r="EH58" i="35"/>
  <c r="EL58" i="35"/>
  <c r="DX59" i="35"/>
  <c r="EB59" i="35"/>
  <c r="EF59" i="35"/>
  <c r="EJ59" i="35"/>
  <c r="EN59" i="35"/>
  <c r="DZ60" i="35"/>
  <c r="ED60" i="35"/>
  <c r="EH60" i="35"/>
  <c r="EL60" i="35"/>
  <c r="DX61" i="35"/>
  <c r="EB61" i="35"/>
  <c r="EF61" i="35"/>
  <c r="EJ61" i="35"/>
  <c r="EN61" i="35"/>
  <c r="DZ62" i="35"/>
  <c r="ED62" i="35"/>
  <c r="EH62" i="35"/>
  <c r="EL62" i="35"/>
  <c r="DX63" i="35"/>
  <c r="EB63" i="35"/>
  <c r="EF63" i="35"/>
  <c r="EJ63" i="35"/>
  <c r="EN63" i="35"/>
  <c r="DZ64" i="35"/>
  <c r="ED64" i="35"/>
  <c r="EH64" i="35"/>
  <c r="EL64" i="35"/>
  <c r="DX65" i="35"/>
  <c r="EB65" i="35"/>
  <c r="EF65" i="35"/>
  <c r="EJ65" i="35"/>
  <c r="EN65" i="35"/>
  <c r="DZ66" i="35"/>
  <c r="ED66" i="35"/>
  <c r="EH66" i="35"/>
  <c r="EL66" i="35"/>
  <c r="DX67" i="35"/>
  <c r="EB67" i="35"/>
  <c r="EF67" i="35"/>
  <c r="EJ67" i="35"/>
  <c r="EN67" i="35"/>
  <c r="ZX5" i="35"/>
  <c r="ZP5" i="35"/>
  <c r="ZL5" i="35"/>
  <c r="ZD5" i="35"/>
  <c r="YS6" i="35"/>
  <c r="DO6" i="35"/>
  <c r="YW6" i="35"/>
  <c r="DS6" i="35"/>
  <c r="YR7" i="35"/>
  <c r="DN7" i="35"/>
  <c r="YV7" i="35"/>
  <c r="DR7" i="35"/>
  <c r="YZ7" i="35"/>
  <c r="DV7" i="35"/>
  <c r="YU8" i="35"/>
  <c r="DQ8" i="35"/>
  <c r="YY8" i="35"/>
  <c r="DU8" i="35"/>
  <c r="YT9" i="35"/>
  <c r="DP9" i="35"/>
  <c r="YX9" i="35"/>
  <c r="DT9" i="35"/>
  <c r="YS10" i="35"/>
  <c r="DO10" i="35"/>
  <c r="YW10" i="35"/>
  <c r="DS10" i="35"/>
  <c r="YR11" i="35"/>
  <c r="DN11" i="35"/>
  <c r="YV11" i="35"/>
  <c r="DR11" i="35"/>
  <c r="YZ11" i="35"/>
  <c r="DV11" i="35"/>
  <c r="YU12" i="35"/>
  <c r="DQ12" i="35"/>
  <c r="YY12" i="35"/>
  <c r="DU12" i="35"/>
  <c r="YT13" i="35"/>
  <c r="DP13" i="35"/>
  <c r="YX13" i="35"/>
  <c r="DT13" i="35"/>
  <c r="YS14" i="35"/>
  <c r="DO14" i="35"/>
  <c r="YW14" i="35"/>
  <c r="DS14" i="35"/>
  <c r="YR15" i="35"/>
  <c r="DN15" i="35"/>
  <c r="YV15" i="35"/>
  <c r="DR15" i="35"/>
  <c r="YZ15" i="35"/>
  <c r="DV15" i="35"/>
  <c r="YU16" i="35"/>
  <c r="DQ16" i="35"/>
  <c r="YY16" i="35"/>
  <c r="DU16" i="35"/>
  <c r="YT17" i="35"/>
  <c r="DP17" i="35"/>
  <c r="YX17" i="35"/>
  <c r="DT17" i="35"/>
  <c r="YS18" i="35"/>
  <c r="DO18" i="35"/>
  <c r="YW18" i="35"/>
  <c r="DS18" i="35"/>
  <c r="YR19" i="35"/>
  <c r="DN19" i="35"/>
  <c r="YV19" i="35"/>
  <c r="DR19" i="35"/>
  <c r="UG16" i="35"/>
  <c r="C16" i="35"/>
  <c r="UG12" i="35"/>
  <c r="C12" i="35"/>
  <c r="UH5" i="35"/>
  <c r="UH16" i="35"/>
  <c r="D16" i="35"/>
  <c r="UH12" i="35"/>
  <c r="D12" i="35"/>
  <c r="UI23" i="35"/>
  <c r="E23" i="35"/>
  <c r="UI19" i="35"/>
  <c r="E19" i="35"/>
  <c r="UI11" i="35"/>
  <c r="E11" i="35"/>
  <c r="UI7" i="35"/>
  <c r="E7" i="35"/>
  <c r="UO23" i="35"/>
  <c r="K23" i="35"/>
  <c r="UK23" i="35"/>
  <c r="G23" i="35"/>
  <c r="UO21" i="35"/>
  <c r="K21" i="35"/>
  <c r="UM20" i="35"/>
  <c r="I20" i="35"/>
  <c r="UO19" i="35"/>
  <c r="K19" i="35"/>
  <c r="UM18" i="35"/>
  <c r="I18" i="35"/>
  <c r="UO17" i="35"/>
  <c r="K17" i="35"/>
  <c r="UM16" i="35"/>
  <c r="I16" i="35"/>
  <c r="UK15" i="35"/>
  <c r="G15" i="35"/>
  <c r="UM14" i="35"/>
  <c r="I14" i="35"/>
  <c r="UK13" i="35"/>
  <c r="G13" i="35"/>
  <c r="UM12" i="35"/>
  <c r="I12" i="35"/>
  <c r="UK11" i="35"/>
  <c r="G11" i="35"/>
  <c r="UM10" i="35"/>
  <c r="I10" i="35"/>
  <c r="UK9" i="35"/>
  <c r="G9" i="35"/>
  <c r="UO7" i="35"/>
  <c r="K7" i="35"/>
  <c r="UK7" i="35"/>
  <c r="G7" i="35"/>
  <c r="UP5" i="35"/>
  <c r="UT5" i="35"/>
  <c r="UW23" i="35"/>
  <c r="S23" i="35"/>
  <c r="UY22" i="35"/>
  <c r="U22" i="35"/>
  <c r="UU22" i="35"/>
  <c r="Q22" i="35"/>
  <c r="UW21" i="35"/>
  <c r="S21" i="35"/>
  <c r="US21" i="35"/>
  <c r="O21" i="35"/>
  <c r="UU20" i="35"/>
  <c r="Q20" i="35"/>
  <c r="UW19" i="35"/>
  <c r="S19" i="35"/>
  <c r="US19" i="35"/>
  <c r="O19" i="35"/>
  <c r="UU18" i="35"/>
  <c r="Q18" i="35"/>
  <c r="UQ18" i="35"/>
  <c r="M18" i="35"/>
  <c r="US17" i="35"/>
  <c r="O17" i="35"/>
  <c r="UU16" i="35"/>
  <c r="Q16" i="35"/>
  <c r="UQ16" i="35"/>
  <c r="M16" i="35"/>
  <c r="US15" i="35"/>
  <c r="O15" i="35"/>
  <c r="UU14" i="35"/>
  <c r="Q14" i="35"/>
  <c r="UQ14" i="35"/>
  <c r="M14" i="35"/>
  <c r="US13" i="35"/>
  <c r="O13" i="35"/>
  <c r="UU12" i="35"/>
  <c r="Q12" i="35"/>
  <c r="UQ12" i="35"/>
  <c r="M12" i="35"/>
  <c r="US11" i="35"/>
  <c r="O11" i="35"/>
  <c r="UY10" i="35"/>
  <c r="U10" i="35"/>
  <c r="UQ10" i="35"/>
  <c r="M10" i="35"/>
  <c r="UW9" i="35"/>
  <c r="S9" i="35"/>
  <c r="UY8" i="35"/>
  <c r="U8" i="35"/>
  <c r="UQ8" i="35"/>
  <c r="M8" i="35"/>
  <c r="UW7" i="35"/>
  <c r="S7" i="35"/>
  <c r="UY6" i="35"/>
  <c r="U6" i="35"/>
  <c r="UU6" i="35"/>
  <c r="Q6" i="35"/>
  <c r="UZ22" i="35"/>
  <c r="V22" i="35"/>
  <c r="UZ18" i="35"/>
  <c r="V18" i="35"/>
  <c r="UZ10" i="35"/>
  <c r="V10" i="35"/>
  <c r="UZ6" i="35"/>
  <c r="V6" i="35"/>
  <c r="VA17" i="35"/>
  <c r="W17" i="35"/>
  <c r="VA13" i="35"/>
  <c r="W13" i="35"/>
  <c r="VB5" i="35"/>
  <c r="VF5" i="35"/>
  <c r="VN5" i="35"/>
  <c r="VN23" i="35"/>
  <c r="AJ23" i="35"/>
  <c r="VF23" i="35"/>
  <c r="AB23" i="35"/>
  <c r="VB23" i="35"/>
  <c r="X23" i="35"/>
  <c r="VH22" i="35"/>
  <c r="AD22" i="35"/>
  <c r="VD22" i="35"/>
  <c r="Z22" i="35"/>
  <c r="VJ21" i="35"/>
  <c r="AF21" i="35"/>
  <c r="VF21" i="35"/>
  <c r="AB21" i="35"/>
  <c r="VL20" i="35"/>
  <c r="AH20" i="35"/>
  <c r="VH20" i="35"/>
  <c r="AD20" i="35"/>
  <c r="VN19" i="35"/>
  <c r="AJ19" i="35"/>
  <c r="VJ19" i="35"/>
  <c r="AF19" i="35"/>
  <c r="VB19" i="35"/>
  <c r="X19" i="35"/>
  <c r="VH18" i="35"/>
  <c r="AD18" i="35"/>
  <c r="VD18" i="35"/>
  <c r="Z18" i="35"/>
  <c r="VJ17" i="35"/>
  <c r="AF17" i="35"/>
  <c r="VF17" i="35"/>
  <c r="AB17" i="35"/>
  <c r="VL16" i="35"/>
  <c r="AH16" i="35"/>
  <c r="VH16" i="35"/>
  <c r="AD16" i="35"/>
  <c r="VN15" i="35"/>
  <c r="AJ15" i="35"/>
  <c r="VJ15" i="35"/>
  <c r="AF15" i="35"/>
  <c r="VB15" i="35"/>
  <c r="X15" i="35"/>
  <c r="VH14" i="35"/>
  <c r="AD14" i="35"/>
  <c r="VN9" i="35"/>
  <c r="AJ9" i="35"/>
  <c r="UG23" i="35"/>
  <c r="C23" i="35"/>
  <c r="UG19" i="35"/>
  <c r="C19" i="35"/>
  <c r="UG15" i="35"/>
  <c r="C15" i="35"/>
  <c r="UG11" i="35"/>
  <c r="C11" i="35"/>
  <c r="UG7" i="35"/>
  <c r="C7" i="35"/>
  <c r="UH23" i="35"/>
  <c r="D23" i="35"/>
  <c r="UH19" i="35"/>
  <c r="D19" i="35"/>
  <c r="UH15" i="35"/>
  <c r="D15" i="35"/>
  <c r="UH11" i="35"/>
  <c r="D11" i="35"/>
  <c r="UH7" i="35"/>
  <c r="D7" i="35"/>
  <c r="UI22" i="35"/>
  <c r="E22" i="35"/>
  <c r="UI18" i="35"/>
  <c r="E18" i="35"/>
  <c r="UI14" i="35"/>
  <c r="E14" i="35"/>
  <c r="UI10" i="35"/>
  <c r="E10" i="35"/>
  <c r="UI6" i="35"/>
  <c r="E6" i="35"/>
  <c r="UM5" i="35"/>
  <c r="I5" i="35"/>
  <c r="UN23" i="35"/>
  <c r="J23" i="35"/>
  <c r="UJ23" i="35"/>
  <c r="F23" i="35"/>
  <c r="UL22" i="35"/>
  <c r="H22" i="35"/>
  <c r="UN21" i="35"/>
  <c r="J21" i="35"/>
  <c r="UJ21" i="35"/>
  <c r="F21" i="35"/>
  <c r="UL20" i="35"/>
  <c r="H20" i="35"/>
  <c r="UN19" i="35"/>
  <c r="J19" i="35"/>
  <c r="UJ19" i="35"/>
  <c r="F19" i="35"/>
  <c r="UL18" i="35"/>
  <c r="H18" i="35"/>
  <c r="UN17" i="35"/>
  <c r="J17" i="35"/>
  <c r="UJ17" i="35"/>
  <c r="F17" i="35"/>
  <c r="UL16" i="35"/>
  <c r="H16" i="35"/>
  <c r="UN15" i="35"/>
  <c r="J15" i="35"/>
  <c r="UJ15" i="35"/>
  <c r="F15" i="35"/>
  <c r="UL14" i="35"/>
  <c r="H14" i="35"/>
  <c r="UN13" i="35"/>
  <c r="J13" i="35"/>
  <c r="UJ13" i="35"/>
  <c r="F13" i="35"/>
  <c r="UL12" i="35"/>
  <c r="H12" i="35"/>
  <c r="UN11" i="35"/>
  <c r="J11" i="35"/>
  <c r="UJ11" i="35"/>
  <c r="F11" i="35"/>
  <c r="UL10" i="35"/>
  <c r="H10" i="35"/>
  <c r="UN9" i="35"/>
  <c r="J9" i="35"/>
  <c r="UJ9" i="35"/>
  <c r="F9" i="35"/>
  <c r="UL8" i="35"/>
  <c r="H8" i="35"/>
  <c r="UN7" i="35"/>
  <c r="J7" i="35"/>
  <c r="UJ7" i="35"/>
  <c r="F7" i="35"/>
  <c r="UL6" i="35"/>
  <c r="H6" i="35"/>
  <c r="UQ5" i="35"/>
  <c r="M5" i="35"/>
  <c r="UU5" i="35"/>
  <c r="Q5" i="35"/>
  <c r="UY5" i="35"/>
  <c r="UV23" i="35"/>
  <c r="R23" i="35"/>
  <c r="UR23" i="35"/>
  <c r="N23" i="35"/>
  <c r="UX22" i="35"/>
  <c r="T22" i="35"/>
  <c r="UT22" i="35"/>
  <c r="P22" i="35"/>
  <c r="UP22" i="35"/>
  <c r="L22" i="35"/>
  <c r="UV21" i="35"/>
  <c r="R21" i="35"/>
  <c r="UR21" i="35"/>
  <c r="N21" i="35"/>
  <c r="UX20" i="35"/>
  <c r="T20" i="35"/>
  <c r="UT20" i="35"/>
  <c r="P20" i="35"/>
  <c r="UP20" i="35"/>
  <c r="L20" i="35"/>
  <c r="UV19" i="35"/>
  <c r="R19" i="35"/>
  <c r="UR19" i="35"/>
  <c r="N19" i="35"/>
  <c r="UX18" i="35"/>
  <c r="T18" i="35"/>
  <c r="UT18" i="35"/>
  <c r="P18" i="35"/>
  <c r="UP18" i="35"/>
  <c r="L18" i="35"/>
  <c r="UV17" i="35"/>
  <c r="R17" i="35"/>
  <c r="UR17" i="35"/>
  <c r="N17" i="35"/>
  <c r="UX16" i="35"/>
  <c r="T16" i="35"/>
  <c r="UT16" i="35"/>
  <c r="P16" i="35"/>
  <c r="UP16" i="35"/>
  <c r="L16" i="35"/>
  <c r="UV15" i="35"/>
  <c r="R15" i="35"/>
  <c r="UR15" i="35"/>
  <c r="N15" i="35"/>
  <c r="UX14" i="35"/>
  <c r="T14" i="35"/>
  <c r="UT14" i="35"/>
  <c r="P14" i="35"/>
  <c r="UP14" i="35"/>
  <c r="L14" i="35"/>
  <c r="UV13" i="35"/>
  <c r="R13" i="35"/>
  <c r="UR13" i="35"/>
  <c r="N13" i="35"/>
  <c r="UX12" i="35"/>
  <c r="T12" i="35"/>
  <c r="UT12" i="35"/>
  <c r="P12" i="35"/>
  <c r="UP12" i="35"/>
  <c r="L12" i="35"/>
  <c r="UV11" i="35"/>
  <c r="R11" i="35"/>
  <c r="UR11" i="35"/>
  <c r="N11" i="35"/>
  <c r="UX10" i="35"/>
  <c r="T10" i="35"/>
  <c r="UT10" i="35"/>
  <c r="P10" i="35"/>
  <c r="UP10" i="35"/>
  <c r="L10" i="35"/>
  <c r="UV9" i="35"/>
  <c r="R9" i="35"/>
  <c r="UR9" i="35"/>
  <c r="N9" i="35"/>
  <c r="UX8" i="35"/>
  <c r="T8" i="35"/>
  <c r="UT8" i="35"/>
  <c r="P8" i="35"/>
  <c r="UP8" i="35"/>
  <c r="L8" i="35"/>
  <c r="UV7" i="35"/>
  <c r="R7" i="35"/>
  <c r="UR7" i="35"/>
  <c r="N7" i="35"/>
  <c r="UX6" i="35"/>
  <c r="T6" i="35"/>
  <c r="UT6" i="35"/>
  <c r="P6" i="35"/>
  <c r="UP6" i="35"/>
  <c r="L6" i="35"/>
  <c r="UZ21" i="35"/>
  <c r="V21" i="35"/>
  <c r="UZ17" i="35"/>
  <c r="V17" i="35"/>
  <c r="UZ13" i="35"/>
  <c r="V13" i="35"/>
  <c r="UZ9" i="35"/>
  <c r="V9" i="35"/>
  <c r="VA5" i="35"/>
  <c r="VA20" i="35"/>
  <c r="W20" i="35"/>
  <c r="VA16" i="35"/>
  <c r="W16" i="35"/>
  <c r="VA12" i="35"/>
  <c r="W12" i="35"/>
  <c r="VA8" i="35"/>
  <c r="W8" i="35"/>
  <c r="VC5" i="35"/>
  <c r="VG5" i="35"/>
  <c r="VK5" i="35"/>
  <c r="VO5" i="35"/>
  <c r="VK24" i="35"/>
  <c r="AG24" i="35"/>
  <c r="VM23" i="35"/>
  <c r="AI23" i="35"/>
  <c r="VI23" i="35"/>
  <c r="AE23" i="35"/>
  <c r="VE23" i="35"/>
  <c r="AA23" i="35"/>
  <c r="VO22" i="35"/>
  <c r="AK22" i="35"/>
  <c r="VK22" i="35"/>
  <c r="AG22" i="35"/>
  <c r="VG22" i="35"/>
  <c r="AC22" i="35"/>
  <c r="VC22" i="35"/>
  <c r="Y22" i="35"/>
  <c r="VM21" i="35"/>
  <c r="AI21" i="35"/>
  <c r="VI21" i="35"/>
  <c r="AE21" i="35"/>
  <c r="VE21" i="35"/>
  <c r="AA21" i="35"/>
  <c r="VO20" i="35"/>
  <c r="AK20" i="35"/>
  <c r="VK20" i="35"/>
  <c r="AG20" i="35"/>
  <c r="VG20" i="35"/>
  <c r="AC20" i="35"/>
  <c r="VC20" i="35"/>
  <c r="Y20" i="35"/>
  <c r="VM19" i="35"/>
  <c r="AI19" i="35"/>
  <c r="VI19" i="35"/>
  <c r="AE19" i="35"/>
  <c r="VE19" i="35"/>
  <c r="AA19" i="35"/>
  <c r="VO18" i="35"/>
  <c r="AK18" i="35"/>
  <c r="VK18" i="35"/>
  <c r="AG18" i="35"/>
  <c r="VG18" i="35"/>
  <c r="AC18" i="35"/>
  <c r="VC18" i="35"/>
  <c r="Y18" i="35"/>
  <c r="VM17" i="35"/>
  <c r="AI17" i="35"/>
  <c r="VI17" i="35"/>
  <c r="AE17" i="35"/>
  <c r="VE17" i="35"/>
  <c r="AA17" i="35"/>
  <c r="VO16" i="35"/>
  <c r="AK16" i="35"/>
  <c r="VK16" i="35"/>
  <c r="AG16" i="35"/>
  <c r="VG16" i="35"/>
  <c r="AC16" i="35"/>
  <c r="VC16" i="35"/>
  <c r="Y16" i="35"/>
  <c r="VM15" i="35"/>
  <c r="AI15" i="35"/>
  <c r="VI15" i="35"/>
  <c r="AE15" i="35"/>
  <c r="VE15" i="35"/>
  <c r="AA15" i="35"/>
  <c r="VO14" i="35"/>
  <c r="AK14" i="35"/>
  <c r="VK14" i="35"/>
  <c r="AG14" i="35"/>
  <c r="VG14" i="35"/>
  <c r="AC14" i="35"/>
  <c r="VC14" i="35"/>
  <c r="Y14" i="35"/>
  <c r="VM13" i="35"/>
  <c r="AI13" i="35"/>
  <c r="VI13" i="35"/>
  <c r="AE13" i="35"/>
  <c r="VE13" i="35"/>
  <c r="AA13" i="35"/>
  <c r="VO12" i="35"/>
  <c r="AK12" i="35"/>
  <c r="VK12" i="35"/>
  <c r="AG12" i="35"/>
  <c r="VG12" i="35"/>
  <c r="AC12" i="35"/>
  <c r="VC12" i="35"/>
  <c r="Y12" i="35"/>
  <c r="VM11" i="35"/>
  <c r="AI11" i="35"/>
  <c r="VI11" i="35"/>
  <c r="AE11" i="35"/>
  <c r="VE11" i="35"/>
  <c r="AA11" i="35"/>
  <c r="VO10" i="35"/>
  <c r="AK10" i="35"/>
  <c r="VK10" i="35"/>
  <c r="AG10" i="35"/>
  <c r="VG10" i="35"/>
  <c r="AC10" i="35"/>
  <c r="VC10" i="35"/>
  <c r="Y10" i="35"/>
  <c r="VM9" i="35"/>
  <c r="AI9" i="35"/>
  <c r="VI9" i="35"/>
  <c r="AE9" i="35"/>
  <c r="VE9" i="35"/>
  <c r="AA9" i="35"/>
  <c r="VO8" i="35"/>
  <c r="AK8" i="35"/>
  <c r="VK8" i="35"/>
  <c r="AG8" i="35"/>
  <c r="VG8" i="35"/>
  <c r="AC8" i="35"/>
  <c r="VC8" i="35"/>
  <c r="Y8" i="35"/>
  <c r="VM7" i="35"/>
  <c r="AI7" i="35"/>
  <c r="VI7" i="35"/>
  <c r="AE7" i="35"/>
  <c r="VE7" i="35"/>
  <c r="AA7" i="35"/>
  <c r="VO6" i="35"/>
  <c r="AK6" i="35"/>
  <c r="VK6" i="35"/>
  <c r="VG6" i="35"/>
  <c r="AC6" i="35"/>
  <c r="VC6" i="35"/>
  <c r="Y6" i="35"/>
  <c r="VM26" i="35"/>
  <c r="AI26" i="35"/>
  <c r="VM25" i="35"/>
  <c r="AI25" i="35"/>
  <c r="VO30" i="35"/>
  <c r="AK30" i="35"/>
  <c r="VO26" i="35"/>
  <c r="AK26" i="35"/>
  <c r="VO31" i="35"/>
  <c r="AK31" i="35"/>
  <c r="VS5" i="35"/>
  <c r="VW5" i="35"/>
  <c r="VZ39" i="35"/>
  <c r="AV39" i="35"/>
  <c r="VW38" i="35"/>
  <c r="AS38" i="35"/>
  <c r="VW37" i="35"/>
  <c r="AS37" i="35"/>
  <c r="VW36" i="35"/>
  <c r="AS36" i="35"/>
  <c r="VW35" i="35"/>
  <c r="AS35" i="35"/>
  <c r="VZ34" i="35"/>
  <c r="AV34" i="35"/>
  <c r="VT34" i="35"/>
  <c r="AP34" i="35"/>
  <c r="VW33" i="35"/>
  <c r="AS33" i="35"/>
  <c r="VP33" i="35"/>
  <c r="AL33" i="35"/>
  <c r="VW32" i="35"/>
  <c r="AS32" i="35"/>
  <c r="VS32" i="35"/>
  <c r="AO32" i="35"/>
  <c r="VX31" i="35"/>
  <c r="AT31" i="35"/>
  <c r="VT31" i="35"/>
  <c r="AP31" i="35"/>
  <c r="VZ30" i="35"/>
  <c r="AV30" i="35"/>
  <c r="VV30" i="35"/>
  <c r="AR30" i="35"/>
  <c r="VQ30" i="35"/>
  <c r="AM30" i="35"/>
  <c r="VX29" i="35"/>
  <c r="AT29" i="35"/>
  <c r="VT29" i="35"/>
  <c r="AP29" i="35"/>
  <c r="VZ28" i="35"/>
  <c r="AV28" i="35"/>
  <c r="VV28" i="35"/>
  <c r="AR28" i="35"/>
  <c r="VQ28" i="35"/>
  <c r="AM28" i="35"/>
  <c r="VX27" i="35"/>
  <c r="AT27" i="35"/>
  <c r="VT27" i="35"/>
  <c r="AP27" i="35"/>
  <c r="VP27" i="35"/>
  <c r="AL27" i="35"/>
  <c r="VW26" i="35"/>
  <c r="AS26" i="35"/>
  <c r="VS26" i="35"/>
  <c r="AO26" i="35"/>
  <c r="VZ25" i="35"/>
  <c r="AV25" i="35"/>
  <c r="VV25" i="35"/>
  <c r="AR25" i="35"/>
  <c r="VR25" i="35"/>
  <c r="AN25" i="35"/>
  <c r="VY24" i="35"/>
  <c r="AU24" i="35"/>
  <c r="VU24" i="35"/>
  <c r="AQ24" i="35"/>
  <c r="VQ24" i="35"/>
  <c r="AM24" i="35"/>
  <c r="VX23" i="35"/>
  <c r="AT23" i="35"/>
  <c r="VT23" i="35"/>
  <c r="AP23" i="35"/>
  <c r="VP23" i="35"/>
  <c r="AL23" i="35"/>
  <c r="VW22" i="35"/>
  <c r="AS22" i="35"/>
  <c r="VS22" i="35"/>
  <c r="AO22" i="35"/>
  <c r="VZ21" i="35"/>
  <c r="AV21" i="35"/>
  <c r="VV21" i="35"/>
  <c r="AR21" i="35"/>
  <c r="VR21" i="35"/>
  <c r="AN21" i="35"/>
  <c r="VY20" i="35"/>
  <c r="AU20" i="35"/>
  <c r="VU20" i="35"/>
  <c r="AQ20" i="35"/>
  <c r="VQ20" i="35"/>
  <c r="AM20" i="35"/>
  <c r="VX19" i="35"/>
  <c r="AT19" i="35"/>
  <c r="VT19" i="35"/>
  <c r="AP19" i="35"/>
  <c r="VP19" i="35"/>
  <c r="AL19" i="35"/>
  <c r="VW18" i="35"/>
  <c r="AS18" i="35"/>
  <c r="VS18" i="35"/>
  <c r="AO18" i="35"/>
  <c r="VZ17" i="35"/>
  <c r="AV17" i="35"/>
  <c r="VV17" i="35"/>
  <c r="AR17" i="35"/>
  <c r="VR17" i="35"/>
  <c r="AN17" i="35"/>
  <c r="VY16" i="35"/>
  <c r="AU16" i="35"/>
  <c r="VU16" i="35"/>
  <c r="AQ16" i="35"/>
  <c r="VQ16" i="35"/>
  <c r="AM16" i="35"/>
  <c r="VX15" i="35"/>
  <c r="AT15" i="35"/>
  <c r="VT15" i="35"/>
  <c r="AP15" i="35"/>
  <c r="VP15" i="35"/>
  <c r="AL15" i="35"/>
  <c r="VW14" i="35"/>
  <c r="AS14" i="35"/>
  <c r="VS14" i="35"/>
  <c r="AO14" i="35"/>
  <c r="VZ13" i="35"/>
  <c r="AV13" i="35"/>
  <c r="VV13" i="35"/>
  <c r="AR13" i="35"/>
  <c r="VR13" i="35"/>
  <c r="AN13" i="35"/>
  <c r="VY12" i="35"/>
  <c r="AU12" i="35"/>
  <c r="VU12" i="35"/>
  <c r="AQ12" i="35"/>
  <c r="VQ12" i="35"/>
  <c r="AM12" i="35"/>
  <c r="VX11" i="35"/>
  <c r="AT11" i="35"/>
  <c r="VT11" i="35"/>
  <c r="AP11" i="35"/>
  <c r="VP11" i="35"/>
  <c r="AL11" i="35"/>
  <c r="VW10" i="35"/>
  <c r="AS10" i="35"/>
  <c r="VS10" i="35"/>
  <c r="AO10" i="35"/>
  <c r="VZ9" i="35"/>
  <c r="AV9" i="35"/>
  <c r="VV9" i="35"/>
  <c r="AR9" i="35"/>
  <c r="VR9" i="35"/>
  <c r="AN9" i="35"/>
  <c r="VY8" i="35"/>
  <c r="AU8" i="35"/>
  <c r="VU8" i="35"/>
  <c r="AQ8" i="35"/>
  <c r="VQ8" i="35"/>
  <c r="AM8" i="35"/>
  <c r="VX7" i="35"/>
  <c r="AT7" i="35"/>
  <c r="VT7" i="35"/>
  <c r="AP7" i="35"/>
  <c r="VP7" i="35"/>
  <c r="AL7" i="35"/>
  <c r="VW6" i="35"/>
  <c r="AS6" i="35"/>
  <c r="VS6" i="35"/>
  <c r="AO6" i="35"/>
  <c r="WA5" i="35"/>
  <c r="WE5" i="35"/>
  <c r="WI5" i="35"/>
  <c r="BE5" i="35"/>
  <c r="WM5" i="35"/>
  <c r="WQ5" i="35"/>
  <c r="WU5" i="35"/>
  <c r="WY5" i="35"/>
  <c r="BN59" i="35"/>
  <c r="BJ59" i="35"/>
  <c r="BF59" i="35"/>
  <c r="BB59" i="35"/>
  <c r="AX59" i="35"/>
  <c r="BN58" i="35"/>
  <c r="BJ58" i="35"/>
  <c r="BF58" i="35"/>
  <c r="BB58" i="35"/>
  <c r="AX58" i="35"/>
  <c r="BN57" i="35"/>
  <c r="BJ57" i="35"/>
  <c r="BF57" i="35"/>
  <c r="BB57" i="35"/>
  <c r="AX57" i="35"/>
  <c r="BN56" i="35"/>
  <c r="BJ56" i="35"/>
  <c r="BF56" i="35"/>
  <c r="BB56" i="35"/>
  <c r="AX56" i="35"/>
  <c r="BN55" i="35"/>
  <c r="BJ55" i="35"/>
  <c r="BF55" i="35"/>
  <c r="BB55" i="35"/>
  <c r="AX55" i="35"/>
  <c r="BN54" i="35"/>
  <c r="BJ54" i="35"/>
  <c r="BF54" i="35"/>
  <c r="BB54" i="35"/>
  <c r="AX54" i="35"/>
  <c r="BN53" i="35"/>
  <c r="BJ53" i="35"/>
  <c r="BF53" i="35"/>
  <c r="BB53" i="35"/>
  <c r="AX53" i="35"/>
  <c r="BN52" i="35"/>
  <c r="BJ52" i="35"/>
  <c r="BF52" i="35"/>
  <c r="BB52" i="35"/>
  <c r="AX52" i="35"/>
  <c r="BN51" i="35"/>
  <c r="BJ51" i="35"/>
  <c r="BF51" i="35"/>
  <c r="BB51" i="35"/>
  <c r="AX51" i="35"/>
  <c r="BN50" i="35"/>
  <c r="BJ50" i="35"/>
  <c r="BF50" i="35"/>
  <c r="BB50" i="35"/>
  <c r="AX50" i="35"/>
  <c r="BN49" i="35"/>
  <c r="BJ49" i="35"/>
  <c r="BF49" i="35"/>
  <c r="BB49" i="35"/>
  <c r="AX49" i="35"/>
  <c r="BN48" i="35"/>
  <c r="BJ48" i="35"/>
  <c r="BF48" i="35"/>
  <c r="BB48" i="35"/>
  <c r="AX48" i="35"/>
  <c r="BN47" i="35"/>
  <c r="BJ47" i="35"/>
  <c r="BF47" i="35"/>
  <c r="BB47" i="35"/>
  <c r="AX47" i="35"/>
  <c r="BN46" i="35"/>
  <c r="BJ46" i="35"/>
  <c r="BF46" i="35"/>
  <c r="BB46" i="35"/>
  <c r="AX46" i="35"/>
  <c r="BN45" i="35"/>
  <c r="BJ45" i="35"/>
  <c r="BF45" i="35"/>
  <c r="BB45" i="35"/>
  <c r="AX45" i="35"/>
  <c r="BN44" i="35"/>
  <c r="BJ44" i="35"/>
  <c r="BF44" i="35"/>
  <c r="BB44" i="35"/>
  <c r="AX44" i="35"/>
  <c r="BN43" i="35"/>
  <c r="BJ43" i="35"/>
  <c r="BF43" i="35"/>
  <c r="BB43" i="35"/>
  <c r="AX43" i="35"/>
  <c r="BN42" i="35"/>
  <c r="BJ42" i="35"/>
  <c r="BF42" i="35"/>
  <c r="BB42" i="35"/>
  <c r="AX42" i="35"/>
  <c r="BN41" i="35"/>
  <c r="BJ41" i="35"/>
  <c r="BF41" i="35"/>
  <c r="BB41" i="35"/>
  <c r="AX41" i="35"/>
  <c r="BN40" i="35"/>
  <c r="BJ40" i="35"/>
  <c r="BF40" i="35"/>
  <c r="BB40" i="35"/>
  <c r="AX40" i="35"/>
  <c r="WR39" i="35"/>
  <c r="BN39" i="35"/>
  <c r="WN39" i="35"/>
  <c r="BJ39" i="35"/>
  <c r="WJ39" i="35"/>
  <c r="BF39" i="35"/>
  <c r="WF39" i="35"/>
  <c r="BB39" i="35"/>
  <c r="WB39" i="35"/>
  <c r="AX39" i="35"/>
  <c r="WR38" i="35"/>
  <c r="BN38" i="35"/>
  <c r="WN38" i="35"/>
  <c r="BJ38" i="35"/>
  <c r="WJ38" i="35"/>
  <c r="BF38" i="35"/>
  <c r="WF38" i="35"/>
  <c r="BB38" i="35"/>
  <c r="WB38" i="35"/>
  <c r="AX38" i="35"/>
  <c r="WR37" i="35"/>
  <c r="BN37" i="35"/>
  <c r="WN37" i="35"/>
  <c r="BJ37" i="35"/>
  <c r="WJ37" i="35"/>
  <c r="BF37" i="35"/>
  <c r="WF37" i="35"/>
  <c r="BB37" i="35"/>
  <c r="WB37" i="35"/>
  <c r="AX37" i="35"/>
  <c r="WR36" i="35"/>
  <c r="BN36" i="35"/>
  <c r="WN36" i="35"/>
  <c r="BJ36" i="35"/>
  <c r="WJ36" i="35"/>
  <c r="BF36" i="35"/>
  <c r="WF36" i="35"/>
  <c r="BB36" i="35"/>
  <c r="WB36" i="35"/>
  <c r="AX36" i="35"/>
  <c r="WR35" i="35"/>
  <c r="BN35" i="35"/>
  <c r="WN35" i="35"/>
  <c r="BJ35" i="35"/>
  <c r="WJ35" i="35"/>
  <c r="BF35" i="35"/>
  <c r="WF35" i="35"/>
  <c r="BB35" i="35"/>
  <c r="WB35" i="35"/>
  <c r="AX35" i="35"/>
  <c r="WR34" i="35"/>
  <c r="BN34" i="35"/>
  <c r="WN34" i="35"/>
  <c r="BJ34" i="35"/>
  <c r="WJ34" i="35"/>
  <c r="BF34" i="35"/>
  <c r="WF34" i="35"/>
  <c r="BB34" i="35"/>
  <c r="WB34" i="35"/>
  <c r="AX34" i="35"/>
  <c r="WR33" i="35"/>
  <c r="BN33" i="35"/>
  <c r="WN33" i="35"/>
  <c r="BJ33" i="35"/>
  <c r="WJ33" i="35"/>
  <c r="BF33" i="35"/>
  <c r="WF33" i="35"/>
  <c r="BB33" i="35"/>
  <c r="WB33" i="35"/>
  <c r="AX33" i="35"/>
  <c r="WR32" i="35"/>
  <c r="BN32" i="35"/>
  <c r="WN32" i="35"/>
  <c r="BJ32" i="35"/>
  <c r="WJ32" i="35"/>
  <c r="BF32" i="35"/>
  <c r="WF32" i="35"/>
  <c r="BB32" i="35"/>
  <c r="WB32" i="35"/>
  <c r="AX32" i="35"/>
  <c r="WR31" i="35"/>
  <c r="BN31" i="35"/>
  <c r="WN31" i="35"/>
  <c r="BJ31" i="35"/>
  <c r="WJ31" i="35"/>
  <c r="BF31" i="35"/>
  <c r="WF31" i="35"/>
  <c r="BB31" i="35"/>
  <c r="WB31" i="35"/>
  <c r="AX31" i="35"/>
  <c r="WR30" i="35"/>
  <c r="BN30" i="35"/>
  <c r="WN30" i="35"/>
  <c r="BJ30" i="35"/>
  <c r="WJ30" i="35"/>
  <c r="BF30" i="35"/>
  <c r="WF30" i="35"/>
  <c r="BB30" i="35"/>
  <c r="WB30" i="35"/>
  <c r="AX30" i="35"/>
  <c r="WR29" i="35"/>
  <c r="BN29" i="35"/>
  <c r="WN29" i="35"/>
  <c r="BJ29" i="35"/>
  <c r="WJ29" i="35"/>
  <c r="BF29" i="35"/>
  <c r="WF29" i="35"/>
  <c r="BB29" i="35"/>
  <c r="WB29" i="35"/>
  <c r="AX29" i="35"/>
  <c r="WR28" i="35"/>
  <c r="BN28" i="35"/>
  <c r="WN28" i="35"/>
  <c r="BJ28" i="35"/>
  <c r="WJ28" i="35"/>
  <c r="BF28" i="35"/>
  <c r="WF28" i="35"/>
  <c r="BB28" i="35"/>
  <c r="WB28" i="35"/>
  <c r="AX28" i="35"/>
  <c r="WR27" i="35"/>
  <c r="BN27" i="35"/>
  <c r="WN27" i="35"/>
  <c r="BJ27" i="35"/>
  <c r="WJ27" i="35"/>
  <c r="BF27" i="35"/>
  <c r="WF27" i="35"/>
  <c r="BB27" i="35"/>
  <c r="WB27" i="35"/>
  <c r="AX27" i="35"/>
  <c r="WR26" i="35"/>
  <c r="BN26" i="35"/>
  <c r="WN26" i="35"/>
  <c r="BJ26" i="35"/>
  <c r="WJ26" i="35"/>
  <c r="BF26" i="35"/>
  <c r="WF26" i="35"/>
  <c r="BB26" i="35"/>
  <c r="WB26" i="35"/>
  <c r="AX26" i="35"/>
  <c r="WR25" i="35"/>
  <c r="BN25" i="35"/>
  <c r="WN25" i="35"/>
  <c r="BJ25" i="35"/>
  <c r="WJ25" i="35"/>
  <c r="BF25" i="35"/>
  <c r="WF25" i="35"/>
  <c r="BB25" i="35"/>
  <c r="WB25" i="35"/>
  <c r="AX25" i="35"/>
  <c r="WR24" i="35"/>
  <c r="BN24" i="35"/>
  <c r="WN24" i="35"/>
  <c r="BJ24" i="35"/>
  <c r="WJ24" i="35"/>
  <c r="BF24" i="35"/>
  <c r="WF24" i="35"/>
  <c r="BB24" i="35"/>
  <c r="WB24" i="35"/>
  <c r="AX24" i="35"/>
  <c r="WR23" i="35"/>
  <c r="BN23" i="35"/>
  <c r="WN23" i="35"/>
  <c r="BJ23" i="35"/>
  <c r="WJ23" i="35"/>
  <c r="BF23" i="35"/>
  <c r="WF23" i="35"/>
  <c r="BB23" i="35"/>
  <c r="WB23" i="35"/>
  <c r="AX23" i="35"/>
  <c r="WR22" i="35"/>
  <c r="BN22" i="35"/>
  <c r="WN22" i="35"/>
  <c r="BJ22" i="35"/>
  <c r="WJ22" i="35"/>
  <c r="BF22" i="35"/>
  <c r="WF22" i="35"/>
  <c r="BB22" i="35"/>
  <c r="WB22" i="35"/>
  <c r="AX22" i="35"/>
  <c r="WR21" i="35"/>
  <c r="BN21" i="35"/>
  <c r="WN21" i="35"/>
  <c r="BJ21" i="35"/>
  <c r="WJ21" i="35"/>
  <c r="BF21" i="35"/>
  <c r="WF21" i="35"/>
  <c r="BB21" i="35"/>
  <c r="WB21" i="35"/>
  <c r="AX21" i="35"/>
  <c r="WR20" i="35"/>
  <c r="BN20" i="35"/>
  <c r="WN20" i="35"/>
  <c r="BJ20" i="35"/>
  <c r="WJ20" i="35"/>
  <c r="BF20" i="35"/>
  <c r="WF20" i="35"/>
  <c r="BB20" i="35"/>
  <c r="WB20" i="35"/>
  <c r="AX20" i="35"/>
  <c r="WR19" i="35"/>
  <c r="BN19" i="35"/>
  <c r="WN19" i="35"/>
  <c r="BJ19" i="35"/>
  <c r="WJ19" i="35"/>
  <c r="BF19" i="35"/>
  <c r="WF19" i="35"/>
  <c r="BB19" i="35"/>
  <c r="WB19" i="35"/>
  <c r="AX19" i="35"/>
  <c r="WR18" i="35"/>
  <c r="BN18" i="35"/>
  <c r="WN18" i="35"/>
  <c r="BJ18" i="35"/>
  <c r="WJ18" i="35"/>
  <c r="BF18" i="35"/>
  <c r="WF18" i="35"/>
  <c r="BB18" i="35"/>
  <c r="WB18" i="35"/>
  <c r="AX18" i="35"/>
  <c r="WR17" i="35"/>
  <c r="BN17" i="35"/>
  <c r="WN17" i="35"/>
  <c r="BJ17" i="35"/>
  <c r="WJ17" i="35"/>
  <c r="BF17" i="35"/>
  <c r="WF17" i="35"/>
  <c r="BB17" i="35"/>
  <c r="WB17" i="35"/>
  <c r="AX17" i="35"/>
  <c r="WR16" i="35"/>
  <c r="BN16" i="35"/>
  <c r="WN16" i="35"/>
  <c r="BJ16" i="35"/>
  <c r="WJ16" i="35"/>
  <c r="BF16" i="35"/>
  <c r="WF16" i="35"/>
  <c r="BB16" i="35"/>
  <c r="WB16" i="35"/>
  <c r="AX16" i="35"/>
  <c r="WR15" i="35"/>
  <c r="BN15" i="35"/>
  <c r="WN15" i="35"/>
  <c r="BJ15" i="35"/>
  <c r="WJ15" i="35"/>
  <c r="BF15" i="35"/>
  <c r="WF15" i="35"/>
  <c r="BB15" i="35"/>
  <c r="WB15" i="35"/>
  <c r="AX15" i="35"/>
  <c r="WR14" i="35"/>
  <c r="BN14" i="35"/>
  <c r="WN14" i="35"/>
  <c r="BJ14" i="35"/>
  <c r="WJ14" i="35"/>
  <c r="BF14" i="35"/>
  <c r="WF14" i="35"/>
  <c r="BB14" i="35"/>
  <c r="WB14" i="35"/>
  <c r="AX14" i="35"/>
  <c r="WR13" i="35"/>
  <c r="BN13" i="35"/>
  <c r="WN13" i="35"/>
  <c r="WJ13" i="35"/>
  <c r="BF13" i="35"/>
  <c r="WF13" i="35"/>
  <c r="BB13" i="35"/>
  <c r="WB13" i="35"/>
  <c r="AX13" i="35"/>
  <c r="WR12" i="35"/>
  <c r="BN12" i="35"/>
  <c r="WN12" i="35"/>
  <c r="BJ12" i="35"/>
  <c r="WJ12" i="35"/>
  <c r="BF12" i="35"/>
  <c r="WF12" i="35"/>
  <c r="BB12" i="35"/>
  <c r="WB12" i="35"/>
  <c r="AX12" i="35"/>
  <c r="WR11" i="35"/>
  <c r="BN11" i="35"/>
  <c r="WN11" i="35"/>
  <c r="BJ11" i="35"/>
  <c r="WJ11" i="35"/>
  <c r="BF11" i="35"/>
  <c r="WF11" i="35"/>
  <c r="BB11" i="35"/>
  <c r="WB11" i="35"/>
  <c r="AX11" i="35"/>
  <c r="WR10" i="35"/>
  <c r="BN10" i="35"/>
  <c r="WN10" i="35"/>
  <c r="BJ10" i="35"/>
  <c r="WJ10" i="35"/>
  <c r="BF10" i="35"/>
  <c r="WF10" i="35"/>
  <c r="BB10" i="35"/>
  <c r="WB10" i="35"/>
  <c r="AX10" i="35"/>
  <c r="WR9" i="35"/>
  <c r="BN9" i="35"/>
  <c r="WN9" i="35"/>
  <c r="BJ9" i="35"/>
  <c r="WJ9" i="35"/>
  <c r="BF9" i="35"/>
  <c r="WF9" i="35"/>
  <c r="BB9" i="35"/>
  <c r="WB9" i="35"/>
  <c r="AX9" i="35"/>
  <c r="WR8" i="35"/>
  <c r="BN8" i="35"/>
  <c r="WN8" i="35"/>
  <c r="BJ8" i="35"/>
  <c r="WJ8" i="35"/>
  <c r="BF8" i="35"/>
  <c r="WF8" i="35"/>
  <c r="BB8" i="35"/>
  <c r="WB8" i="35"/>
  <c r="AX8" i="35"/>
  <c r="WR7" i="35"/>
  <c r="BN7" i="35"/>
  <c r="WN7" i="35"/>
  <c r="BJ7" i="35"/>
  <c r="WJ7" i="35"/>
  <c r="BF7" i="35"/>
  <c r="WF7" i="35"/>
  <c r="WB7" i="35"/>
  <c r="AX7" i="35"/>
  <c r="WR6" i="35"/>
  <c r="BN6" i="35"/>
  <c r="WN6" i="35"/>
  <c r="BJ6" i="35"/>
  <c r="WJ6" i="35"/>
  <c r="WJ77" i="35"/>
  <c r="WJ78" i="35"/>
  <c r="BF6" i="35"/>
  <c r="BF5" i="35"/>
  <c r="BF77" i="35"/>
  <c r="WF6" i="35"/>
  <c r="BB6" i="35"/>
  <c r="WB6" i="35"/>
  <c r="AX6" i="35"/>
  <c r="BT52" i="35"/>
  <c r="BV51" i="35"/>
  <c r="BR51" i="35"/>
  <c r="BT50" i="35"/>
  <c r="BV49" i="35"/>
  <c r="BR49" i="35"/>
  <c r="BT48" i="35"/>
  <c r="BV47" i="35"/>
  <c r="BR47" i="35"/>
  <c r="BT46" i="35"/>
  <c r="BV45" i="35"/>
  <c r="BR45" i="35"/>
  <c r="BT44" i="35"/>
  <c r="BV43" i="35"/>
  <c r="BR43" i="35"/>
  <c r="BT42" i="35"/>
  <c r="BV41" i="35"/>
  <c r="BR41" i="35"/>
  <c r="BT40" i="35"/>
  <c r="WZ39" i="35"/>
  <c r="BV39" i="35"/>
  <c r="WV39" i="35"/>
  <c r="BR39" i="35"/>
  <c r="WX38" i="35"/>
  <c r="BT38" i="35"/>
  <c r="WZ37" i="35"/>
  <c r="BV37" i="35"/>
  <c r="WV37" i="35"/>
  <c r="BR37" i="35"/>
  <c r="WX36" i="35"/>
  <c r="BT36" i="35"/>
  <c r="WZ35" i="35"/>
  <c r="BV35" i="35"/>
  <c r="WV35" i="35"/>
  <c r="BR35" i="35"/>
  <c r="WX34" i="35"/>
  <c r="BT34" i="35"/>
  <c r="WZ33" i="35"/>
  <c r="BV33" i="35"/>
  <c r="WV33" i="35"/>
  <c r="BR33" i="35"/>
  <c r="WX32" i="35"/>
  <c r="BT32" i="35"/>
  <c r="WZ31" i="35"/>
  <c r="BV31" i="35"/>
  <c r="WV31" i="35"/>
  <c r="BR31" i="35"/>
  <c r="WX30" i="35"/>
  <c r="BT30" i="35"/>
  <c r="WZ29" i="35"/>
  <c r="BV29" i="35"/>
  <c r="WV29" i="35"/>
  <c r="BR29" i="35"/>
  <c r="WX28" i="35"/>
  <c r="BT28" i="35"/>
  <c r="WZ27" i="35"/>
  <c r="BV27" i="35"/>
  <c r="WV27" i="35"/>
  <c r="BR27" i="35"/>
  <c r="WX26" i="35"/>
  <c r="BT26" i="35"/>
  <c r="WZ25" i="35"/>
  <c r="BV25" i="35"/>
  <c r="WV25" i="35"/>
  <c r="BR25" i="35"/>
  <c r="WX24" i="35"/>
  <c r="BT24" i="35"/>
  <c r="WZ23" i="35"/>
  <c r="BV23" i="35"/>
  <c r="WV23" i="35"/>
  <c r="BR23" i="35"/>
  <c r="WX22" i="35"/>
  <c r="BT22" i="35"/>
  <c r="WZ21" i="35"/>
  <c r="BV21" i="35"/>
  <c r="WV21" i="35"/>
  <c r="BR21" i="35"/>
  <c r="WX20" i="35"/>
  <c r="BT20" i="35"/>
  <c r="WZ19" i="35"/>
  <c r="BV19" i="35"/>
  <c r="WV19" i="35"/>
  <c r="BR19" i="35"/>
  <c r="WX18" i="35"/>
  <c r="BT18" i="35"/>
  <c r="WZ17" i="35"/>
  <c r="BV17" i="35"/>
  <c r="WV17" i="35"/>
  <c r="BR17" i="35"/>
  <c r="WX16" i="35"/>
  <c r="BT16" i="35"/>
  <c r="WZ15" i="35"/>
  <c r="BV15" i="35"/>
  <c r="WV15" i="35"/>
  <c r="BR15" i="35"/>
  <c r="WX14" i="35"/>
  <c r="BT14" i="35"/>
  <c r="WZ13" i="35"/>
  <c r="BV13" i="35"/>
  <c r="WV13" i="35"/>
  <c r="BR13" i="35"/>
  <c r="WX12" i="35"/>
  <c r="BT12" i="35"/>
  <c r="WZ11" i="35"/>
  <c r="BV11" i="35"/>
  <c r="WV11" i="35"/>
  <c r="BR11" i="35"/>
  <c r="BR5" i="35"/>
  <c r="WV7" i="35"/>
  <c r="BR7" i="35"/>
  <c r="WV9" i="35"/>
  <c r="BR9" i="35"/>
  <c r="BR77" i="35"/>
  <c r="BR78" i="35"/>
  <c r="WX10" i="35"/>
  <c r="BT10" i="35"/>
  <c r="WZ9" i="35"/>
  <c r="BV9" i="35"/>
  <c r="WX8" i="35"/>
  <c r="BT8" i="35"/>
  <c r="WZ7" i="35"/>
  <c r="WX6" i="35"/>
  <c r="BT6" i="35"/>
  <c r="XA5" i="35"/>
  <c r="XE5" i="35"/>
  <c r="CA5" i="35"/>
  <c r="XI5" i="35"/>
  <c r="XQ5" i="35"/>
  <c r="XU5" i="35"/>
  <c r="XY5" i="35"/>
  <c r="CK57" i="35"/>
  <c r="CG57" i="35"/>
  <c r="CC57" i="35"/>
  <c r="BY57" i="35"/>
  <c r="CK56" i="35"/>
  <c r="CG56" i="35"/>
  <c r="CC56" i="35"/>
  <c r="BY56" i="35"/>
  <c r="CK55" i="35"/>
  <c r="CG55" i="35"/>
  <c r="CC55" i="35"/>
  <c r="BY55" i="35"/>
  <c r="CK54" i="35"/>
  <c r="CG54" i="35"/>
  <c r="CC54" i="35"/>
  <c r="BY54" i="35"/>
  <c r="CK53" i="35"/>
  <c r="CG53" i="35"/>
  <c r="CC53" i="35"/>
  <c r="BY53" i="35"/>
  <c r="CK52" i="35"/>
  <c r="CG52" i="35"/>
  <c r="CC52" i="35"/>
  <c r="BY52" i="35"/>
  <c r="CK51" i="35"/>
  <c r="CG51" i="35"/>
  <c r="CC51" i="35"/>
  <c r="BY51" i="35"/>
  <c r="CK50" i="35"/>
  <c r="CG50" i="35"/>
  <c r="CC50" i="35"/>
  <c r="BY50" i="35"/>
  <c r="CK49" i="35"/>
  <c r="CG49" i="35"/>
  <c r="CC49" i="35"/>
  <c r="BY49" i="35"/>
  <c r="CK48" i="35"/>
  <c r="CG48" i="35"/>
  <c r="CC48" i="35"/>
  <c r="BY48" i="35"/>
  <c r="CK47" i="35"/>
  <c r="CG47" i="35"/>
  <c r="CC47" i="35"/>
  <c r="BY47" i="35"/>
  <c r="CK46" i="35"/>
  <c r="CG46" i="35"/>
  <c r="CC46" i="35"/>
  <c r="BY46" i="35"/>
  <c r="CK45" i="35"/>
  <c r="CG45" i="35"/>
  <c r="CC45" i="35"/>
  <c r="BY45" i="35"/>
  <c r="CK44" i="35"/>
  <c r="CG44" i="35"/>
  <c r="CC44" i="35"/>
  <c r="BY44" i="35"/>
  <c r="CK43" i="35"/>
  <c r="CG43" i="35"/>
  <c r="CC43" i="35"/>
  <c r="BY43" i="35"/>
  <c r="CK42" i="35"/>
  <c r="CG42" i="35"/>
  <c r="CC42" i="35"/>
  <c r="BY42" i="35"/>
  <c r="CK41" i="35"/>
  <c r="CG41" i="35"/>
  <c r="CC41" i="35"/>
  <c r="BY41" i="35"/>
  <c r="CK40" i="35"/>
  <c r="CG40" i="35"/>
  <c r="CC40" i="35"/>
  <c r="BY40" i="35"/>
  <c r="XO39" i="35"/>
  <c r="CK39" i="35"/>
  <c r="XK39" i="35"/>
  <c r="CG39" i="35"/>
  <c r="XG39" i="35"/>
  <c r="CC39" i="35"/>
  <c r="XC39" i="35"/>
  <c r="BY39" i="35"/>
  <c r="XO38" i="35"/>
  <c r="CK38" i="35"/>
  <c r="XK38" i="35"/>
  <c r="CG38" i="35"/>
  <c r="XG38" i="35"/>
  <c r="CC38" i="35"/>
  <c r="XC38" i="35"/>
  <c r="BY38" i="35"/>
  <c r="XO37" i="35"/>
  <c r="CK37" i="35"/>
  <c r="XK37" i="35"/>
  <c r="CG37" i="35"/>
  <c r="XG37" i="35"/>
  <c r="CC37" i="35"/>
  <c r="XC37" i="35"/>
  <c r="BY37" i="35"/>
  <c r="XO36" i="35"/>
  <c r="CK36" i="35"/>
  <c r="XK36" i="35"/>
  <c r="CG36" i="35"/>
  <c r="XG36" i="35"/>
  <c r="CC36" i="35"/>
  <c r="XC36" i="35"/>
  <c r="BY36" i="35"/>
  <c r="XO35" i="35"/>
  <c r="CK35" i="35"/>
  <c r="XK35" i="35"/>
  <c r="CG35" i="35"/>
  <c r="XG35" i="35"/>
  <c r="CC35" i="35"/>
  <c r="XC35" i="35"/>
  <c r="BY35" i="35"/>
  <c r="XO34" i="35"/>
  <c r="CK34" i="35"/>
  <c r="XK34" i="35"/>
  <c r="CG34" i="35"/>
  <c r="XG34" i="35"/>
  <c r="CC34" i="35"/>
  <c r="XC34" i="35"/>
  <c r="BY34" i="35"/>
  <c r="XO33" i="35"/>
  <c r="CK33" i="35"/>
  <c r="XK33" i="35"/>
  <c r="CG33" i="35"/>
  <c r="XG33" i="35"/>
  <c r="CC33" i="35"/>
  <c r="XC33" i="35"/>
  <c r="BY33" i="35"/>
  <c r="XO32" i="35"/>
  <c r="CK32" i="35"/>
  <c r="XK32" i="35"/>
  <c r="CG32" i="35"/>
  <c r="XG32" i="35"/>
  <c r="CC32" i="35"/>
  <c r="XC32" i="35"/>
  <c r="BY32" i="35"/>
  <c r="XO31" i="35"/>
  <c r="CK31" i="35"/>
  <c r="XK31" i="35"/>
  <c r="CG31" i="35"/>
  <c r="XG31" i="35"/>
  <c r="CC31" i="35"/>
  <c r="XC31" i="35"/>
  <c r="BY31" i="35"/>
  <c r="XO30" i="35"/>
  <c r="CK30" i="35"/>
  <c r="XK30" i="35"/>
  <c r="CG30" i="35"/>
  <c r="XG30" i="35"/>
  <c r="CC30" i="35"/>
  <c r="XC30" i="35"/>
  <c r="BY30" i="35"/>
  <c r="XO29" i="35"/>
  <c r="CK29" i="35"/>
  <c r="XK29" i="35"/>
  <c r="CG29" i="35"/>
  <c r="XG29" i="35"/>
  <c r="CC29" i="35"/>
  <c r="XC29" i="35"/>
  <c r="BY29" i="35"/>
  <c r="XO28" i="35"/>
  <c r="CK28" i="35"/>
  <c r="XK28" i="35"/>
  <c r="CG28" i="35"/>
  <c r="XG28" i="35"/>
  <c r="CC28" i="35"/>
  <c r="XC28" i="35"/>
  <c r="BY28" i="35"/>
  <c r="XO27" i="35"/>
  <c r="CK27" i="35"/>
  <c r="XK27" i="35"/>
  <c r="CG27" i="35"/>
  <c r="XG27" i="35"/>
  <c r="CC27" i="35"/>
  <c r="XC27" i="35"/>
  <c r="BY27" i="35"/>
  <c r="XO26" i="35"/>
  <c r="CK26" i="35"/>
  <c r="XK26" i="35"/>
  <c r="CG26" i="35"/>
  <c r="XG26" i="35"/>
  <c r="CC26" i="35"/>
  <c r="XC26" i="35"/>
  <c r="BY26" i="35"/>
  <c r="XO25" i="35"/>
  <c r="CK25" i="35"/>
  <c r="XK25" i="35"/>
  <c r="CG25" i="35"/>
  <c r="XG25" i="35"/>
  <c r="CC25" i="35"/>
  <c r="XC25" i="35"/>
  <c r="BY25" i="35"/>
  <c r="XO24" i="35"/>
  <c r="CK24" i="35"/>
  <c r="XK24" i="35"/>
  <c r="CG24" i="35"/>
  <c r="XG24" i="35"/>
  <c r="CC24" i="35"/>
  <c r="XC24" i="35"/>
  <c r="BY24" i="35"/>
  <c r="XO23" i="35"/>
  <c r="CK23" i="35"/>
  <c r="XK23" i="35"/>
  <c r="CG23" i="35"/>
  <c r="XG23" i="35"/>
  <c r="CC23" i="35"/>
  <c r="XC23" i="35"/>
  <c r="BY23" i="35"/>
  <c r="XO22" i="35"/>
  <c r="CK22" i="35"/>
  <c r="XK22" i="35"/>
  <c r="CG22" i="35"/>
  <c r="XG22" i="35"/>
  <c r="CC22" i="35"/>
  <c r="XC22" i="35"/>
  <c r="BY22" i="35"/>
  <c r="XO21" i="35"/>
  <c r="CK21" i="35"/>
  <c r="XK21" i="35"/>
  <c r="CG21" i="35"/>
  <c r="XG21" i="35"/>
  <c r="CC21" i="35"/>
  <c r="XC21" i="35"/>
  <c r="BY21" i="35"/>
  <c r="XO20" i="35"/>
  <c r="CK20" i="35"/>
  <c r="XK20" i="35"/>
  <c r="CG20" i="35"/>
  <c r="XG20" i="35"/>
  <c r="CC20" i="35"/>
  <c r="XC20" i="35"/>
  <c r="BY20" i="35"/>
  <c r="XO19" i="35"/>
  <c r="CK19" i="35"/>
  <c r="XK19" i="35"/>
  <c r="CG19" i="35"/>
  <c r="XG19" i="35"/>
  <c r="CC19" i="35"/>
  <c r="XC19" i="35"/>
  <c r="BY19" i="35"/>
  <c r="XO18" i="35"/>
  <c r="CK18" i="35"/>
  <c r="XK18" i="35"/>
  <c r="CG18" i="35"/>
  <c r="XG18" i="35"/>
  <c r="CC18" i="35"/>
  <c r="XC18" i="35"/>
  <c r="BY18" i="35"/>
  <c r="XO17" i="35"/>
  <c r="CK17" i="35"/>
  <c r="XK17" i="35"/>
  <c r="CG17" i="35"/>
  <c r="XG17" i="35"/>
  <c r="CC17" i="35"/>
  <c r="XC17" i="35"/>
  <c r="BY17" i="35"/>
  <c r="XO16" i="35"/>
  <c r="CK16" i="35"/>
  <c r="XK16" i="35"/>
  <c r="CG16" i="35"/>
  <c r="XG16" i="35"/>
  <c r="CC16" i="35"/>
  <c r="XC16" i="35"/>
  <c r="BY16" i="35"/>
  <c r="XO15" i="35"/>
  <c r="CK15" i="35"/>
  <c r="XK15" i="35"/>
  <c r="CG15" i="35"/>
  <c r="XG15" i="35"/>
  <c r="CC15" i="35"/>
  <c r="XC15" i="35"/>
  <c r="BY15" i="35"/>
  <c r="XO14" i="35"/>
  <c r="CK14" i="35"/>
  <c r="XK14" i="35"/>
  <c r="CG14" i="35"/>
  <c r="XG14" i="35"/>
  <c r="CC14" i="35"/>
  <c r="XC14" i="35"/>
  <c r="BY14" i="35"/>
  <c r="XO13" i="35"/>
  <c r="CK13" i="35"/>
  <c r="XK13" i="35"/>
  <c r="CG13" i="35"/>
  <c r="XG13" i="35"/>
  <c r="CC13" i="35"/>
  <c r="XC13" i="35"/>
  <c r="BY13" i="35"/>
  <c r="XO12" i="35"/>
  <c r="CK12" i="35"/>
  <c r="CK5" i="35"/>
  <c r="XO6" i="35"/>
  <c r="CK6" i="35"/>
  <c r="XO7" i="35"/>
  <c r="CK7" i="35"/>
  <c r="XO8" i="35"/>
  <c r="CK8" i="35"/>
  <c r="XO9" i="35"/>
  <c r="CK9" i="35"/>
  <c r="XO10" i="35"/>
  <c r="CK10" i="35"/>
  <c r="XO11" i="35"/>
  <c r="CK11" i="35"/>
  <c r="CK77" i="35"/>
  <c r="CK78" i="35"/>
  <c r="XK12" i="35"/>
  <c r="CG12" i="35"/>
  <c r="XG12" i="35"/>
  <c r="CC12" i="35"/>
  <c r="XC12" i="35"/>
  <c r="BY12" i="35"/>
  <c r="XK11" i="35"/>
  <c r="CG11" i="35"/>
  <c r="XG11" i="35"/>
  <c r="CC11" i="35"/>
  <c r="XC11" i="35"/>
  <c r="BY11" i="35"/>
  <c r="XK10" i="35"/>
  <c r="XK6" i="35"/>
  <c r="XK7" i="35"/>
  <c r="XK8" i="35"/>
  <c r="XK9" i="35"/>
  <c r="XK77" i="35"/>
  <c r="XK78" i="35"/>
  <c r="XG10" i="35"/>
  <c r="CC10" i="35"/>
  <c r="XC10" i="35"/>
  <c r="BY10" i="35"/>
  <c r="CG9" i="35"/>
  <c r="XG9" i="35"/>
  <c r="CC9" i="35"/>
  <c r="XC9" i="35"/>
  <c r="BY9" i="35"/>
  <c r="CG8" i="35"/>
  <c r="XG8" i="35"/>
  <c r="CC8" i="35"/>
  <c r="XC8" i="35"/>
  <c r="BY8" i="35"/>
  <c r="CG7" i="35"/>
  <c r="XG7" i="35"/>
  <c r="CC7" i="35"/>
  <c r="XC7" i="35"/>
  <c r="BY7" i="35"/>
  <c r="CG6" i="35"/>
  <c r="XG6" i="35"/>
  <c r="CC6" i="35"/>
  <c r="XC6" i="35"/>
  <c r="BY6" i="35"/>
  <c r="CU57" i="35"/>
  <c r="CQ57" i="35"/>
  <c r="CM57" i="35"/>
  <c r="CS56" i="35"/>
  <c r="CO56" i="35"/>
  <c r="CU55" i="35"/>
  <c r="CQ55" i="35"/>
  <c r="CM55" i="35"/>
  <c r="CS54" i="35"/>
  <c r="CO54" i="35"/>
  <c r="CU53" i="35"/>
  <c r="CQ53" i="35"/>
  <c r="CM53" i="35"/>
  <c r="CS52" i="35"/>
  <c r="CO52" i="35"/>
  <c r="CU51" i="35"/>
  <c r="CQ51" i="35"/>
  <c r="CM51" i="35"/>
  <c r="CS50" i="35"/>
  <c r="CO50" i="35"/>
  <c r="CU49" i="35"/>
  <c r="CQ49" i="35"/>
  <c r="CM49" i="35"/>
  <c r="CS48" i="35"/>
  <c r="CO48" i="35"/>
  <c r="CU47" i="35"/>
  <c r="CQ47" i="35"/>
  <c r="CM47" i="35"/>
  <c r="CS46" i="35"/>
  <c r="CO46" i="35"/>
  <c r="CU45" i="35"/>
  <c r="CQ45" i="35"/>
  <c r="CM45" i="35"/>
  <c r="CS44" i="35"/>
  <c r="CO44" i="35"/>
  <c r="CU43" i="35"/>
  <c r="CQ43" i="35"/>
  <c r="CM43" i="35"/>
  <c r="CS42" i="35"/>
  <c r="CO42" i="35"/>
  <c r="CU41" i="35"/>
  <c r="XU41" i="35"/>
  <c r="CQ41" i="35"/>
  <c r="CM41" i="35"/>
  <c r="CS40" i="35"/>
  <c r="CO40" i="35"/>
  <c r="XY39" i="35"/>
  <c r="CU39" i="35"/>
  <c r="XU39" i="35"/>
  <c r="CQ39" i="35"/>
  <c r="XQ39" i="35"/>
  <c r="CM39" i="35"/>
  <c r="XW38" i="35"/>
  <c r="CS38" i="35"/>
  <c r="XS38" i="35"/>
  <c r="CO38" i="35"/>
  <c r="XY37" i="35"/>
  <c r="CU37" i="35"/>
  <c r="XU37" i="35"/>
  <c r="CQ37" i="35"/>
  <c r="XQ37" i="35"/>
  <c r="CM37" i="35"/>
  <c r="XW36" i="35"/>
  <c r="CS36" i="35"/>
  <c r="XS36" i="35"/>
  <c r="CO36" i="35"/>
  <c r="XY35" i="35"/>
  <c r="CU35" i="35"/>
  <c r="CU5" i="35"/>
  <c r="XY7" i="35"/>
  <c r="CU7" i="35"/>
  <c r="XY9" i="35"/>
  <c r="CU9" i="35"/>
  <c r="XY11" i="35"/>
  <c r="CU11" i="35"/>
  <c r="XY13" i="35"/>
  <c r="CU13" i="35"/>
  <c r="XY15" i="35"/>
  <c r="CU15" i="35"/>
  <c r="XY17" i="35"/>
  <c r="CU17" i="35"/>
  <c r="XY19" i="35"/>
  <c r="CU19" i="35"/>
  <c r="XY21" i="35"/>
  <c r="CU21" i="35"/>
  <c r="XY23" i="35"/>
  <c r="CU23" i="35"/>
  <c r="XY25" i="35"/>
  <c r="CU25" i="35"/>
  <c r="XY27" i="35"/>
  <c r="CU27" i="35"/>
  <c r="XY29" i="35"/>
  <c r="CU29" i="35"/>
  <c r="XY31" i="35"/>
  <c r="CU31" i="35"/>
  <c r="XY33" i="35"/>
  <c r="CU33" i="35"/>
  <c r="CU77" i="35"/>
  <c r="CU78" i="35"/>
  <c r="XU35" i="35"/>
  <c r="CQ35" i="35"/>
  <c r="XQ35" i="35"/>
  <c r="CM35" i="35"/>
  <c r="XW34" i="35"/>
  <c r="CS34" i="35"/>
  <c r="XS34" i="35"/>
  <c r="CO34" i="35"/>
  <c r="XU33" i="35"/>
  <c r="CQ33" i="35"/>
  <c r="XQ33" i="35"/>
  <c r="CM33" i="35"/>
  <c r="XW32" i="35"/>
  <c r="CS32" i="35"/>
  <c r="XS32" i="35"/>
  <c r="CO32" i="35"/>
  <c r="XU31" i="35"/>
  <c r="CQ31" i="35"/>
  <c r="XQ31" i="35"/>
  <c r="CM31" i="35"/>
  <c r="XW30" i="35"/>
  <c r="CS30" i="35"/>
  <c r="XS30" i="35"/>
  <c r="CO30" i="35"/>
  <c r="XU29" i="35"/>
  <c r="CQ29" i="35"/>
  <c r="XQ29" i="35"/>
  <c r="CM29" i="35"/>
  <c r="XW28" i="35"/>
  <c r="CS28" i="35"/>
  <c r="XS28" i="35"/>
  <c r="CO28" i="35"/>
  <c r="XU27" i="35"/>
  <c r="CQ27" i="35"/>
  <c r="XQ27" i="35"/>
  <c r="CM27" i="35"/>
  <c r="XW26" i="35"/>
  <c r="CS26" i="35"/>
  <c r="XS26" i="35"/>
  <c r="CO26" i="35"/>
  <c r="XU25" i="35"/>
  <c r="CQ25" i="35"/>
  <c r="XQ25" i="35"/>
  <c r="CM25" i="35"/>
  <c r="XW24" i="35"/>
  <c r="CS24" i="35"/>
  <c r="XS24" i="35"/>
  <c r="CO24" i="35"/>
  <c r="XU23" i="35"/>
  <c r="CQ23" i="35"/>
  <c r="XQ23" i="35"/>
  <c r="CM23" i="35"/>
  <c r="CM5" i="35"/>
  <c r="XQ7" i="35"/>
  <c r="CM7" i="35"/>
  <c r="XQ9" i="35"/>
  <c r="CM9" i="35"/>
  <c r="XQ11" i="35"/>
  <c r="CM11" i="35"/>
  <c r="XQ13" i="35"/>
  <c r="CM13" i="35"/>
  <c r="XQ15" i="35"/>
  <c r="CM15" i="35"/>
  <c r="XQ17" i="35"/>
  <c r="CM17" i="35"/>
  <c r="XQ19" i="35"/>
  <c r="CM19" i="35"/>
  <c r="XQ21" i="35"/>
  <c r="CM21" i="35"/>
  <c r="CM77" i="35"/>
  <c r="CM78" i="35"/>
  <c r="XW22" i="35"/>
  <c r="CS22" i="35"/>
  <c r="XS22" i="35"/>
  <c r="CO22" i="35"/>
  <c r="XU21" i="35"/>
  <c r="CQ21" i="35"/>
  <c r="XW20" i="35"/>
  <c r="CS20" i="35"/>
  <c r="XS20" i="35"/>
  <c r="CO20" i="35"/>
  <c r="XU19" i="35"/>
  <c r="CQ19" i="35"/>
  <c r="XW18" i="35"/>
  <c r="CS18" i="35"/>
  <c r="XS18" i="35"/>
  <c r="CO18" i="35"/>
  <c r="XU17" i="35"/>
  <c r="CQ17" i="35"/>
  <c r="XW16" i="35"/>
  <c r="CS16" i="35"/>
  <c r="XS16" i="35"/>
  <c r="CO16" i="35"/>
  <c r="XU15" i="35"/>
  <c r="CQ15" i="35"/>
  <c r="XW14" i="35"/>
  <c r="CS14" i="35"/>
  <c r="XS14" i="35"/>
  <c r="CO14" i="35"/>
  <c r="XU13" i="35"/>
  <c r="CQ13" i="35"/>
  <c r="XW12" i="35"/>
  <c r="CS12" i="35"/>
  <c r="XS12" i="35"/>
  <c r="CO12" i="35"/>
  <c r="XU11" i="35"/>
  <c r="CQ11" i="35"/>
  <c r="XW10" i="35"/>
  <c r="CS10" i="35"/>
  <c r="XS10" i="35"/>
  <c r="XS6" i="35"/>
  <c r="XS8" i="35"/>
  <c r="XS77" i="35"/>
  <c r="XS78" i="35"/>
  <c r="XU9" i="35"/>
  <c r="CQ9" i="35"/>
  <c r="XW8" i="35"/>
  <c r="CS8" i="35"/>
  <c r="CS5" i="35"/>
  <c r="XW6" i="35"/>
  <c r="CS6" i="35"/>
  <c r="CS77" i="35"/>
  <c r="CS78" i="35"/>
  <c r="CO8" i="35"/>
  <c r="XU7" i="35"/>
  <c r="CQ7" i="35"/>
  <c r="CO6" i="35"/>
  <c r="YC5" i="35"/>
  <c r="YG5" i="35"/>
  <c r="YK5" i="35"/>
  <c r="YO5" i="35"/>
  <c r="YS5" i="35"/>
  <c r="YW5" i="35"/>
  <c r="ZA5" i="35"/>
  <c r="DJ67" i="35"/>
  <c r="DF67" i="35"/>
  <c r="DB67" i="35"/>
  <c r="CX67" i="35"/>
  <c r="DK66" i="35"/>
  <c r="DG66" i="35"/>
  <c r="DC66" i="35"/>
  <c r="CY66" i="35"/>
  <c r="DL65" i="35"/>
  <c r="DH65" i="35"/>
  <c r="DD65" i="35"/>
  <c r="CZ65" i="35"/>
  <c r="DM64" i="35"/>
  <c r="DI64" i="35"/>
  <c r="DE64" i="35"/>
  <c r="DA64" i="35"/>
  <c r="CW64" i="35"/>
  <c r="DJ63" i="35"/>
  <c r="DF63" i="35"/>
  <c r="DB63" i="35"/>
  <c r="CX63" i="35"/>
  <c r="DK62" i="35"/>
  <c r="DG62" i="35"/>
  <c r="DC62" i="35"/>
  <c r="CY62" i="35"/>
  <c r="DL61" i="35"/>
  <c r="DH61" i="35"/>
  <c r="DD61" i="35"/>
  <c r="CZ61" i="35"/>
  <c r="DM60" i="35"/>
  <c r="DI60" i="35"/>
  <c r="DE60" i="35"/>
  <c r="DA60" i="35"/>
  <c r="CW60" i="35"/>
  <c r="DJ59" i="35"/>
  <c r="DF59" i="35"/>
  <c r="DB59" i="35"/>
  <c r="CX59" i="35"/>
  <c r="DK58" i="35"/>
  <c r="DG58" i="35"/>
  <c r="DC58" i="35"/>
  <c r="CY58" i="35"/>
  <c r="DL57" i="35"/>
  <c r="DH57" i="35"/>
  <c r="DD57" i="35"/>
  <c r="CZ57" i="35"/>
  <c r="DM56" i="35"/>
  <c r="DI56" i="35"/>
  <c r="DE56" i="35"/>
  <c r="DA56" i="35"/>
  <c r="CW56" i="35"/>
  <c r="DJ55" i="35"/>
  <c r="DF55" i="35"/>
  <c r="DB55" i="35"/>
  <c r="CX55" i="35"/>
  <c r="DK54" i="35"/>
  <c r="DG54" i="35"/>
  <c r="DC54" i="35"/>
  <c r="CY54" i="35"/>
  <c r="DL53" i="35"/>
  <c r="DH53" i="35"/>
  <c r="DD53" i="35"/>
  <c r="CZ53" i="35"/>
  <c r="DM52" i="35"/>
  <c r="DI52" i="35"/>
  <c r="DE52" i="35"/>
  <c r="DA52" i="35"/>
  <c r="CW52" i="35"/>
  <c r="DJ51" i="35"/>
  <c r="DF51" i="35"/>
  <c r="DB51" i="35"/>
  <c r="CX51" i="35"/>
  <c r="DK50" i="35"/>
  <c r="DG50" i="35"/>
  <c r="DC50" i="35"/>
  <c r="CY50" i="35"/>
  <c r="DL49" i="35"/>
  <c r="DH49" i="35"/>
  <c r="DD49" i="35"/>
  <c r="CZ49" i="35"/>
  <c r="DM48" i="35"/>
  <c r="DI48" i="35"/>
  <c r="DE48" i="35"/>
  <c r="DA48" i="35"/>
  <c r="CW48" i="35"/>
  <c r="DJ47" i="35"/>
  <c r="DF47" i="35"/>
  <c r="DB47" i="35"/>
  <c r="CX47" i="35"/>
  <c r="DK46" i="35"/>
  <c r="DG46" i="35"/>
  <c r="DC46" i="35"/>
  <c r="CY46" i="35"/>
  <c r="DL45" i="35"/>
  <c r="DH45" i="35"/>
  <c r="DD45" i="35"/>
  <c r="CZ45" i="35"/>
  <c r="DM44" i="35"/>
  <c r="DI44" i="35"/>
  <c r="DE44" i="35"/>
  <c r="DA44" i="35"/>
  <c r="CW44" i="35"/>
  <c r="YN43" i="35"/>
  <c r="DJ43" i="35"/>
  <c r="YJ43" i="35"/>
  <c r="DF43" i="35"/>
  <c r="DB43" i="35"/>
  <c r="YB43" i="35"/>
  <c r="CX43" i="35"/>
  <c r="YO42" i="35"/>
  <c r="DK42" i="35"/>
  <c r="YK42" i="35"/>
  <c r="DG42" i="35"/>
  <c r="DC42" i="35"/>
  <c r="YC42" i="35"/>
  <c r="CY42" i="35"/>
  <c r="YP41" i="35"/>
  <c r="DL41" i="35"/>
  <c r="YL41" i="35"/>
  <c r="DH41" i="35"/>
  <c r="DD41" i="35"/>
  <c r="CZ41" i="35"/>
  <c r="YQ40" i="35"/>
  <c r="DM40" i="35"/>
  <c r="YM40" i="35"/>
  <c r="DI40" i="35"/>
  <c r="YI40" i="35"/>
  <c r="DE40" i="35"/>
  <c r="YE40" i="35"/>
  <c r="DA40" i="35"/>
  <c r="YN39" i="35"/>
  <c r="DJ39" i="35"/>
  <c r="YJ39" i="35"/>
  <c r="DF39" i="35"/>
  <c r="DF5" i="35"/>
  <c r="YJ6" i="35"/>
  <c r="DF6" i="35"/>
  <c r="YJ11" i="35"/>
  <c r="DF11" i="35"/>
  <c r="YJ16" i="35"/>
  <c r="DF16" i="35"/>
  <c r="YJ23" i="35"/>
  <c r="DF23" i="35"/>
  <c r="YJ27" i="35"/>
  <c r="DF27" i="35"/>
  <c r="YJ31" i="35"/>
  <c r="DF31" i="35"/>
  <c r="YJ35" i="35"/>
  <c r="DF35" i="35"/>
  <c r="DF77" i="35"/>
  <c r="DF78" i="35"/>
  <c r="YF39" i="35"/>
  <c r="DB39" i="35"/>
  <c r="YB39" i="35"/>
  <c r="CX39" i="35"/>
  <c r="YO38" i="35"/>
  <c r="DK38" i="35"/>
  <c r="YK38" i="35"/>
  <c r="DG38" i="35"/>
  <c r="YG38" i="35"/>
  <c r="DC38" i="35"/>
  <c r="YC38" i="35"/>
  <c r="CY38" i="35"/>
  <c r="YP37" i="35"/>
  <c r="DL37" i="35"/>
  <c r="YL37" i="35"/>
  <c r="DH37" i="35"/>
  <c r="DD37" i="35"/>
  <c r="YD37" i="35"/>
  <c r="CZ37" i="35"/>
  <c r="YQ36" i="35"/>
  <c r="DM36" i="35"/>
  <c r="YM36" i="35"/>
  <c r="DI36" i="35"/>
  <c r="YI36" i="35"/>
  <c r="DE36" i="35"/>
  <c r="YE36" i="35"/>
  <c r="DA36" i="35"/>
  <c r="YN35" i="35"/>
  <c r="DJ35" i="35"/>
  <c r="YF35" i="35"/>
  <c r="DB35" i="35"/>
  <c r="YB35" i="35"/>
  <c r="CX35" i="35"/>
  <c r="YO34" i="35"/>
  <c r="DK34" i="35"/>
  <c r="YK34" i="35"/>
  <c r="DG34" i="35"/>
  <c r="YG34" i="35"/>
  <c r="DC34" i="35"/>
  <c r="YC34" i="35"/>
  <c r="CY34" i="35"/>
  <c r="YP33" i="35"/>
  <c r="DL33" i="35"/>
  <c r="YL33" i="35"/>
  <c r="DH33" i="35"/>
  <c r="DD33" i="35"/>
  <c r="YD33" i="35"/>
  <c r="CZ33" i="35"/>
  <c r="YQ32" i="35"/>
  <c r="DM32" i="35"/>
  <c r="YM32" i="35"/>
  <c r="DI32" i="35"/>
  <c r="YI32" i="35"/>
  <c r="DE32" i="35"/>
  <c r="YE32" i="35"/>
  <c r="DA32" i="35"/>
  <c r="YN31" i="35"/>
  <c r="DJ31" i="35"/>
  <c r="YF31" i="35"/>
  <c r="DB31" i="35"/>
  <c r="YB31" i="35"/>
  <c r="CX31" i="35"/>
  <c r="YO30" i="35"/>
  <c r="DK30" i="35"/>
  <c r="YK30" i="35"/>
  <c r="DG30" i="35"/>
  <c r="YG30" i="35"/>
  <c r="DC30" i="35"/>
  <c r="YC30" i="35"/>
  <c r="CY30" i="35"/>
  <c r="YP29" i="35"/>
  <c r="DL29" i="35"/>
  <c r="YL29" i="35"/>
  <c r="DH29" i="35"/>
  <c r="DD29" i="35"/>
  <c r="YD29" i="35"/>
  <c r="CZ29" i="35"/>
  <c r="YQ28" i="35"/>
  <c r="DM28" i="35"/>
  <c r="YM28" i="35"/>
  <c r="DI28" i="35"/>
  <c r="YI28" i="35"/>
  <c r="DE28" i="35"/>
  <c r="YE28" i="35"/>
  <c r="DA28" i="35"/>
  <c r="YN27" i="35"/>
  <c r="DJ27" i="35"/>
  <c r="YF27" i="35"/>
  <c r="DB27" i="35"/>
  <c r="YB27" i="35"/>
  <c r="CX27" i="35"/>
  <c r="YO26" i="35"/>
  <c r="DK26" i="35"/>
  <c r="YK26" i="35"/>
  <c r="DG26" i="35"/>
  <c r="YG26" i="35"/>
  <c r="DC26" i="35"/>
  <c r="YC26" i="35"/>
  <c r="CY26" i="35"/>
  <c r="YP25" i="35"/>
  <c r="DL25" i="35"/>
  <c r="YL25" i="35"/>
  <c r="DH25" i="35"/>
  <c r="DD25" i="35"/>
  <c r="YD25" i="35"/>
  <c r="CZ25" i="35"/>
  <c r="YQ24" i="35"/>
  <c r="DM24" i="35"/>
  <c r="YM24" i="35"/>
  <c r="DI24" i="35"/>
  <c r="YI24" i="35"/>
  <c r="DE24" i="35"/>
  <c r="YE24" i="35"/>
  <c r="DA24" i="35"/>
  <c r="YN23" i="35"/>
  <c r="DJ23" i="35"/>
  <c r="YF23" i="35"/>
  <c r="DB23" i="35"/>
  <c r="YB23" i="35"/>
  <c r="CX23" i="35"/>
  <c r="YO22" i="35"/>
  <c r="DK22" i="35"/>
  <c r="YK22" i="35"/>
  <c r="DG22" i="35"/>
  <c r="YG22" i="35"/>
  <c r="DC22" i="35"/>
  <c r="YC22" i="35"/>
  <c r="CY22" i="35"/>
  <c r="CY5" i="35"/>
  <c r="YC7" i="35"/>
  <c r="CY7" i="35"/>
  <c r="YC13" i="35"/>
  <c r="CY13" i="35"/>
  <c r="YC18" i="35"/>
  <c r="CY18" i="35"/>
  <c r="CY77" i="35"/>
  <c r="CY78" i="35"/>
  <c r="YP21" i="35"/>
  <c r="DL21" i="35"/>
  <c r="YL21" i="35"/>
  <c r="DH21" i="35"/>
  <c r="DD21" i="35"/>
  <c r="YD21" i="35"/>
  <c r="CZ21" i="35"/>
  <c r="YQ20" i="35"/>
  <c r="DM20" i="35"/>
  <c r="YL20" i="35"/>
  <c r="YF20" i="35"/>
  <c r="DB20" i="35"/>
  <c r="YM19" i="35"/>
  <c r="DI19" i="35"/>
  <c r="YG19" i="35"/>
  <c r="DC19" i="35"/>
  <c r="YB19" i="35"/>
  <c r="CX19" i="35"/>
  <c r="YN18" i="35"/>
  <c r="DJ18" i="35"/>
  <c r="DD18" i="35"/>
  <c r="YO17" i="35"/>
  <c r="DK17" i="35"/>
  <c r="YI17" i="35"/>
  <c r="DE17" i="35"/>
  <c r="YD17" i="35"/>
  <c r="CZ17" i="35"/>
  <c r="YP16" i="35"/>
  <c r="DL16" i="35"/>
  <c r="YE16" i="35"/>
  <c r="DA16" i="35"/>
  <c r="YQ15" i="35"/>
  <c r="YK15" i="35"/>
  <c r="DG15" i="35"/>
  <c r="YF15" i="35"/>
  <c r="DB15" i="35"/>
  <c r="YL14" i="35"/>
  <c r="DH14" i="35"/>
  <c r="YG14" i="35"/>
  <c r="DC14" i="35"/>
  <c r="YB14" i="35"/>
  <c r="CX14" i="35"/>
  <c r="YM13" i="35"/>
  <c r="DI13" i="35"/>
  <c r="DD13" i="35"/>
  <c r="YN12" i="35"/>
  <c r="DJ12" i="35"/>
  <c r="YI12" i="35"/>
  <c r="DE12" i="35"/>
  <c r="YD12" i="35"/>
  <c r="CZ12" i="35"/>
  <c r="YO11" i="35"/>
  <c r="DK11" i="35"/>
  <c r="YE11" i="35"/>
  <c r="DA11" i="35"/>
  <c r="YP10" i="35"/>
  <c r="YK10" i="35"/>
  <c r="DG10" i="35"/>
  <c r="YF10" i="35"/>
  <c r="DB10" i="35"/>
  <c r="YQ9" i="35"/>
  <c r="DM9" i="35"/>
  <c r="YL9" i="35"/>
  <c r="DH9" i="35"/>
  <c r="YG9" i="35"/>
  <c r="DC9" i="35"/>
  <c r="YM8" i="35"/>
  <c r="DI8" i="35"/>
  <c r="DD8" i="35"/>
  <c r="YB8" i="35"/>
  <c r="CX8" i="35"/>
  <c r="YN7" i="35"/>
  <c r="DJ7" i="35"/>
  <c r="YI7" i="35"/>
  <c r="DE7" i="35"/>
  <c r="YO6" i="35"/>
  <c r="DK6" i="35"/>
  <c r="YD6" i="35"/>
  <c r="CZ6" i="35"/>
  <c r="DU67" i="35"/>
  <c r="DP67" i="35"/>
  <c r="DS66" i="35"/>
  <c r="DN66" i="35"/>
  <c r="DR65" i="35"/>
  <c r="DU64" i="35"/>
  <c r="DP64" i="35"/>
  <c r="DT63" i="35"/>
  <c r="DN63" i="35"/>
  <c r="DR62" i="35"/>
  <c r="DV61" i="35"/>
  <c r="DP61" i="35"/>
  <c r="DT60" i="35"/>
  <c r="DO60" i="35"/>
  <c r="DR59" i="35"/>
  <c r="DV58" i="35"/>
  <c r="DQ58" i="35"/>
  <c r="DT57" i="35"/>
  <c r="DO57" i="35"/>
  <c r="DS56" i="35"/>
  <c r="DV55" i="35"/>
  <c r="DQ55" i="35"/>
  <c r="DU54" i="35"/>
  <c r="DO54" i="35"/>
  <c r="DS53" i="35"/>
  <c r="DN53" i="35"/>
  <c r="DQ52" i="35"/>
  <c r="DU51" i="35"/>
  <c r="DP51" i="35"/>
  <c r="DS50" i="35"/>
  <c r="DN50" i="35"/>
  <c r="DR49" i="35"/>
  <c r="DU48" i="35"/>
  <c r="DP48" i="35"/>
  <c r="DT47" i="35"/>
  <c r="DN47" i="35"/>
  <c r="DR46" i="35"/>
  <c r="DV45" i="35"/>
  <c r="DP45" i="35"/>
  <c r="DT44" i="35"/>
  <c r="DO44" i="35"/>
  <c r="YV43" i="35"/>
  <c r="DR43" i="35"/>
  <c r="YZ42" i="35"/>
  <c r="DV42" i="35"/>
  <c r="YU42" i="35"/>
  <c r="DQ42" i="35"/>
  <c r="YX41" i="35"/>
  <c r="DT41" i="35"/>
  <c r="YS41" i="35"/>
  <c r="DO41" i="35"/>
  <c r="YW40" i="35"/>
  <c r="DS40" i="35"/>
  <c r="YZ39" i="35"/>
  <c r="DV39" i="35"/>
  <c r="YU39" i="35"/>
  <c r="DQ39" i="35"/>
  <c r="YY38" i="35"/>
  <c r="DU38" i="35"/>
  <c r="YS38" i="35"/>
  <c r="DO38" i="35"/>
  <c r="YW37" i="35"/>
  <c r="DS37" i="35"/>
  <c r="YR37" i="35"/>
  <c r="DN37" i="35"/>
  <c r="YU36" i="35"/>
  <c r="DQ36" i="35"/>
  <c r="YY35" i="35"/>
  <c r="DU35" i="35"/>
  <c r="YT35" i="35"/>
  <c r="DP35" i="35"/>
  <c r="YW34" i="35"/>
  <c r="DS34" i="35"/>
  <c r="YR34" i="35"/>
  <c r="DN34" i="35"/>
  <c r="YV33" i="35"/>
  <c r="DR33" i="35"/>
  <c r="YY32" i="35"/>
  <c r="DU32" i="35"/>
  <c r="YT32" i="35"/>
  <c r="DP32" i="35"/>
  <c r="YX31" i="35"/>
  <c r="DT31" i="35"/>
  <c r="YR31" i="35"/>
  <c r="DN31" i="35"/>
  <c r="YV30" i="35"/>
  <c r="DR30" i="35"/>
  <c r="YZ29" i="35"/>
  <c r="DV29" i="35"/>
  <c r="YT29" i="35"/>
  <c r="DP29" i="35"/>
  <c r="YX28" i="35"/>
  <c r="DT28" i="35"/>
  <c r="YS28" i="35"/>
  <c r="DO28" i="35"/>
  <c r="YV27" i="35"/>
  <c r="DR27" i="35"/>
  <c r="YZ26" i="35"/>
  <c r="DV26" i="35"/>
  <c r="YU26" i="35"/>
  <c r="DQ26" i="35"/>
  <c r="YX25" i="35"/>
  <c r="DT25" i="35"/>
  <c r="YS25" i="35"/>
  <c r="DO25" i="35"/>
  <c r="YW24" i="35"/>
  <c r="DS24" i="35"/>
  <c r="YZ23" i="35"/>
  <c r="DV23" i="35"/>
  <c r="YU23" i="35"/>
  <c r="DQ23" i="35"/>
  <c r="YY22" i="35"/>
  <c r="DU22" i="35"/>
  <c r="YS22" i="35"/>
  <c r="DO22" i="35"/>
  <c r="YW21" i="35"/>
  <c r="DS21" i="35"/>
  <c r="YR21" i="35"/>
  <c r="DN21" i="35"/>
  <c r="YU20" i="35"/>
  <c r="DQ20" i="35"/>
  <c r="YY19" i="35"/>
  <c r="DU19" i="35"/>
  <c r="YZ18" i="35"/>
  <c r="DV18" i="35"/>
  <c r="YR18" i="35"/>
  <c r="DN18" i="35"/>
  <c r="YS17" i="35"/>
  <c r="DO17" i="35"/>
  <c r="YT16" i="35"/>
  <c r="DP16" i="35"/>
  <c r="YU15" i="35"/>
  <c r="DQ15" i="35"/>
  <c r="YV14" i="35"/>
  <c r="DR14" i="35"/>
  <c r="YW13" i="35"/>
  <c r="DS13" i="35"/>
  <c r="YX12" i="35"/>
  <c r="DT12" i="35"/>
  <c r="YY11" i="35"/>
  <c r="DU11" i="35"/>
  <c r="YZ10" i="35"/>
  <c r="DV10" i="35"/>
  <c r="YR10" i="35"/>
  <c r="DN10" i="35"/>
  <c r="YS9" i="35"/>
  <c r="DO9" i="35"/>
  <c r="YT8" i="35"/>
  <c r="DP8" i="35"/>
  <c r="YU7" i="35"/>
  <c r="DQ7" i="35"/>
  <c r="YV6" i="35"/>
  <c r="DR6" i="35"/>
  <c r="ZM5" i="35"/>
  <c r="ZU5" i="35"/>
  <c r="EM67" i="35"/>
  <c r="EE67" i="35"/>
  <c r="DW67" i="35"/>
  <c r="EG66" i="35"/>
  <c r="DY66" i="35"/>
  <c r="EI65" i="35"/>
  <c r="EA65" i="35"/>
  <c r="EK64" i="35"/>
  <c r="EC64" i="35"/>
  <c r="EM63" i="35"/>
  <c r="EE63" i="35"/>
  <c r="DW63" i="35"/>
  <c r="EG62" i="35"/>
  <c r="DY62" i="35"/>
  <c r="EI61" i="35"/>
  <c r="EA61" i="35"/>
  <c r="EK60" i="35"/>
  <c r="EC60" i="35"/>
  <c r="EM59" i="35"/>
  <c r="EE59" i="35"/>
  <c r="DW59" i="35"/>
  <c r="EG58" i="35"/>
  <c r="DY58" i="35"/>
  <c r="EA57" i="35"/>
  <c r="EC56" i="35"/>
  <c r="EE55" i="35"/>
  <c r="EG54" i="35"/>
  <c r="EI53" i="35"/>
  <c r="EK52" i="35"/>
  <c r="EM51" i="35"/>
  <c r="DW51" i="35"/>
  <c r="DY50" i="35"/>
  <c r="EA49" i="35"/>
  <c r="EC48" i="35"/>
  <c r="EE47" i="35"/>
  <c r="EG46" i="35"/>
  <c r="EI45" i="35"/>
  <c r="EK44" i="35"/>
  <c r="ZQ43" i="35"/>
  <c r="EM43" i="35"/>
  <c r="ZA43" i="35"/>
  <c r="DW43" i="35"/>
  <c r="ZC42" i="35"/>
  <c r="DY42" i="35"/>
  <c r="ZG40" i="35"/>
  <c r="EC40" i="35"/>
  <c r="ZI39" i="35"/>
  <c r="EE39" i="35"/>
  <c r="ZM37" i="35"/>
  <c r="EI37" i="35"/>
  <c r="ZO36" i="35"/>
  <c r="EK36" i="35"/>
  <c r="EK5" i="35"/>
  <c r="ZO28" i="35"/>
  <c r="EK28" i="35"/>
  <c r="EK77" i="35"/>
  <c r="EK78" i="35"/>
  <c r="ZQ35" i="35"/>
  <c r="EM35" i="35"/>
  <c r="ZA35" i="35"/>
  <c r="DW35" i="35"/>
  <c r="ZC34" i="35"/>
  <c r="DY34" i="35"/>
  <c r="ZG32" i="35"/>
  <c r="EC32" i="35"/>
  <c r="ZI31" i="35"/>
  <c r="EE31" i="35"/>
  <c r="ZM29" i="35"/>
  <c r="EI29" i="35"/>
  <c r="ZQ27" i="35"/>
  <c r="EM27" i="35"/>
  <c r="ZA27" i="35"/>
  <c r="DW27" i="35"/>
  <c r="FR5" i="35"/>
  <c r="HM5" i="35"/>
  <c r="GW5" i="35"/>
  <c r="IW5" i="35"/>
  <c r="BZ5" i="35"/>
  <c r="BJ5" i="35"/>
  <c r="FO5" i="35"/>
  <c r="GI5" i="35"/>
  <c r="HA5" i="35"/>
  <c r="GN5" i="35"/>
  <c r="HU5" i="35"/>
  <c r="FA5" i="35"/>
  <c r="HH5" i="35"/>
  <c r="IB5" i="35"/>
  <c r="HJ5" i="35"/>
  <c r="ID5" i="35"/>
  <c r="ADH77" i="35"/>
  <c r="ADH78" i="35"/>
  <c r="GY5" i="35"/>
  <c r="IY5" i="35"/>
  <c r="DX5" i="35"/>
  <c r="BH5" i="35"/>
  <c r="BH77" i="35"/>
  <c r="BH78" i="35"/>
  <c r="WL77" i="35"/>
  <c r="WL78" i="35"/>
  <c r="DU5" i="35"/>
  <c r="N5" i="35"/>
  <c r="DO5" i="35"/>
  <c r="DO77" i="35"/>
  <c r="DO78" i="35"/>
  <c r="CQ5" i="35"/>
  <c r="AJ5" i="35"/>
  <c r="FS5" i="35"/>
  <c r="GM5" i="35"/>
  <c r="HQ5" i="35"/>
  <c r="GR5" i="35"/>
  <c r="ZO77" i="35"/>
  <c r="FE5" i="35"/>
  <c r="FE77" i="35"/>
  <c r="FE78" i="35"/>
  <c r="AAI78" i="35"/>
  <c r="FY5" i="35"/>
  <c r="HL5" i="35"/>
  <c r="IF5" i="35"/>
  <c r="HY5" i="35"/>
  <c r="HN5" i="35"/>
  <c r="HC5" i="35"/>
  <c r="JC5" i="35"/>
  <c r="JC77" i="35"/>
  <c r="IX5" i="35"/>
  <c r="DV5" i="35"/>
  <c r="BD78" i="35"/>
  <c r="WH77" i="35"/>
  <c r="WH78" i="35"/>
  <c r="DQ5" i="35"/>
  <c r="DT5" i="35"/>
  <c r="XZ77" i="35"/>
  <c r="BB5" i="35"/>
  <c r="GJ5" i="35"/>
  <c r="HX5" i="35"/>
  <c r="HZ5" i="35"/>
  <c r="HZ77" i="35"/>
  <c r="EF5" i="35"/>
  <c r="BL5" i="35"/>
  <c r="EB5" i="35"/>
  <c r="W5" i="35"/>
  <c r="HP5" i="35"/>
  <c r="IJ5" i="35"/>
  <c r="IC5" i="35"/>
  <c r="HR5" i="35"/>
  <c r="IL5" i="35"/>
  <c r="HG5" i="35"/>
  <c r="IA5" i="35"/>
  <c r="JG5" i="35"/>
  <c r="JB5" i="35"/>
  <c r="DR5" i="35"/>
  <c r="CT5" i="35"/>
  <c r="CT77" i="35"/>
  <c r="CT78" i="35"/>
  <c r="XX77" i="35"/>
  <c r="AZ5" i="35"/>
  <c r="T5" i="35"/>
  <c r="DM5" i="35"/>
  <c r="CO5" i="35"/>
  <c r="DP5" i="35"/>
  <c r="YT77" i="35"/>
  <c r="YT78" i="35"/>
  <c r="CR5" i="35"/>
  <c r="AX5" i="35"/>
  <c r="DG5" i="35"/>
  <c r="DG77" i="35"/>
  <c r="DG78" i="35"/>
  <c r="BU5" i="35"/>
  <c r="BU77" i="35"/>
  <c r="WY77" i="35"/>
  <c r="WY78" i="35"/>
  <c r="AS5" i="35"/>
  <c r="AG5" i="35"/>
  <c r="X5" i="35"/>
  <c r="EH5" i="35"/>
  <c r="FB5" i="35"/>
  <c r="AAF77" i="35"/>
  <c r="EZ5" i="35"/>
  <c r="EZ77" i="35"/>
  <c r="EZ78" i="35"/>
  <c r="AAD77" i="35"/>
  <c r="AAD78" i="35"/>
  <c r="ZW77" i="35"/>
  <c r="ZW78" i="35"/>
  <c r="FM5" i="35"/>
  <c r="GG5" i="35"/>
  <c r="HT5" i="35"/>
  <c r="ACX77" i="35"/>
  <c r="ACX78" i="35"/>
  <c r="IN5" i="35"/>
  <c r="ADR77" i="35"/>
  <c r="ADR78" i="35"/>
  <c r="IG5" i="35"/>
  <c r="IG77" i="35"/>
  <c r="IG78" i="35"/>
  <c r="ADK77" i="35"/>
  <c r="ADK78" i="35"/>
  <c r="HV5" i="35"/>
  <c r="IP5" i="35"/>
  <c r="IP77" i="35"/>
  <c r="HK5" i="35"/>
  <c r="IE5" i="35"/>
  <c r="JK5" i="35"/>
  <c r="AED77" i="35"/>
  <c r="AED78" i="35"/>
  <c r="JF5" i="35"/>
  <c r="AEJ77" i="35"/>
  <c r="AEJ78" i="35"/>
  <c r="DN5" i="35"/>
  <c r="CP5" i="35"/>
  <c r="CP77" i="35"/>
  <c r="XT77" i="35"/>
  <c r="XT78" i="35"/>
  <c r="DI5" i="35"/>
  <c r="YM77" i="35"/>
  <c r="XO77" i="35"/>
  <c r="XO78" i="35"/>
  <c r="DL5" i="35"/>
  <c r="CN5" i="35"/>
  <c r="CN77" i="35"/>
  <c r="CN78" i="35"/>
  <c r="XR77" i="35"/>
  <c r="XR78" i="35"/>
  <c r="AT5" i="35"/>
  <c r="AU5" i="35"/>
  <c r="L5" i="35"/>
  <c r="FK5" i="35"/>
  <c r="FK77" i="35"/>
  <c r="AAO78" i="35"/>
  <c r="IU5" i="35"/>
  <c r="ADY77" i="35"/>
  <c r="ADY78" i="35"/>
  <c r="JM5" i="35"/>
  <c r="JM77" i="35"/>
  <c r="CX5" i="35"/>
  <c r="DK5" i="35"/>
  <c r="AB5" i="35"/>
  <c r="FW5" i="35"/>
  <c r="FI5" i="35"/>
  <c r="AO5" i="35"/>
  <c r="EL5" i="35"/>
  <c r="EL77" i="35"/>
  <c r="EY5" i="35"/>
  <c r="FD5" i="35"/>
  <c r="FD77" i="35"/>
  <c r="FD78" i="35"/>
  <c r="FQ5" i="35"/>
  <c r="AP5" i="35"/>
  <c r="EI5" i="35"/>
  <c r="BM5" i="35"/>
  <c r="BM77" i="35"/>
  <c r="BM78" i="35"/>
  <c r="WQ77" i="35"/>
  <c r="WQ78" i="35"/>
  <c r="Y5" i="35"/>
  <c r="ZT77" i="35"/>
  <c r="ZT78" i="35"/>
  <c r="FJ5" i="35"/>
  <c r="FC5" i="35"/>
  <c r="FC77" i="35"/>
  <c r="AAG77" i="35"/>
  <c r="AAG78" i="35"/>
  <c r="FH5" i="35"/>
  <c r="FH77" i="35"/>
  <c r="FH78" i="35"/>
  <c r="AAL77" i="35"/>
  <c r="AAL78" i="35"/>
  <c r="GB5" i="35"/>
  <c r="FU5" i="35"/>
  <c r="GO5" i="35"/>
  <c r="IV5" i="35"/>
  <c r="IV77" i="35"/>
  <c r="IV78" i="35"/>
  <c r="ADS77" i="35"/>
  <c r="ADS78" i="35"/>
  <c r="GX5" i="35"/>
  <c r="HS5" i="35"/>
  <c r="HS77" i="35"/>
  <c r="HS78" i="35"/>
  <c r="ACW77" i="35"/>
  <c r="ACW78" i="35"/>
  <c r="IM5" i="35"/>
  <c r="JH5" i="35"/>
  <c r="JH77" i="35"/>
  <c r="AEL77" i="35"/>
  <c r="AEL78" i="35"/>
  <c r="AER77" i="35"/>
  <c r="AER78" i="35"/>
  <c r="ZZ77" i="35"/>
  <c r="ZZ78" i="35"/>
  <c r="CH5" i="35"/>
  <c r="BT5" i="35"/>
  <c r="AR5" i="35"/>
  <c r="AF5" i="35"/>
  <c r="H5" i="35"/>
  <c r="EM5" i="35"/>
  <c r="ZQ77" i="35"/>
  <c r="DA5" i="35"/>
  <c r="DA77" i="35"/>
  <c r="CC5" i="35"/>
  <c r="XG77" i="35"/>
  <c r="ZV77" i="35"/>
  <c r="ZV78" i="35"/>
  <c r="DD5" i="35"/>
  <c r="CF5" i="35"/>
  <c r="CF77" i="35"/>
  <c r="CF78" i="35"/>
  <c r="XJ77" i="35"/>
  <c r="XJ78" i="35"/>
  <c r="AL5" i="35"/>
  <c r="Z5" i="35"/>
  <c r="DW5" i="35"/>
  <c r="DW77" i="35"/>
  <c r="DW78" i="35"/>
  <c r="BE77" i="35"/>
  <c r="BE78" i="35"/>
  <c r="WI77" i="35"/>
  <c r="WI78" i="35"/>
  <c r="D5" i="35"/>
  <c r="GE5" i="35"/>
  <c r="GE77" i="35"/>
  <c r="HE5" i="35"/>
  <c r="EC5" i="35"/>
  <c r="BX5" i="35"/>
  <c r="BX77" i="35"/>
  <c r="BX78" i="35"/>
  <c r="XB77" i="35"/>
  <c r="XB78" i="35"/>
  <c r="AK5" i="35"/>
  <c r="VO7" i="35"/>
  <c r="AK7" i="35"/>
  <c r="VO9" i="35"/>
  <c r="AK9" i="35"/>
  <c r="VO13" i="35"/>
  <c r="AK13" i="35"/>
  <c r="VO15" i="35"/>
  <c r="AK15" i="35"/>
  <c r="VO17" i="35"/>
  <c r="AK17" i="35"/>
  <c r="VO19" i="35"/>
  <c r="AK19" i="35"/>
  <c r="VO21" i="35"/>
  <c r="AK21" i="35"/>
  <c r="VO23" i="35"/>
  <c r="AK23" i="35"/>
  <c r="VO28" i="35"/>
  <c r="AK28" i="35"/>
  <c r="VO33" i="35"/>
  <c r="AK33" i="35"/>
  <c r="AK77" i="35"/>
  <c r="AK78" i="35"/>
  <c r="EO5" i="35"/>
  <c r="EO77" i="35"/>
  <c r="ZS77" i="35"/>
  <c r="ZS78" i="35"/>
  <c r="EQ5" i="35"/>
  <c r="DC5" i="35"/>
  <c r="YG77" i="35"/>
  <c r="CE5" i="35"/>
  <c r="BQ5" i="35"/>
  <c r="BQ77" i="35"/>
  <c r="BQ78" i="35"/>
  <c r="AC5" i="35"/>
  <c r="U5" i="35"/>
  <c r="EW5" i="35"/>
  <c r="EW77" i="35"/>
  <c r="AAA77" i="35"/>
  <c r="AAA78" i="35"/>
  <c r="GK5" i="35"/>
  <c r="ABO77" i="35"/>
  <c r="ACM78" i="35"/>
  <c r="IR5" i="35"/>
  <c r="IK5" i="35"/>
  <c r="IT5" i="35"/>
  <c r="HO5" i="35"/>
  <c r="HO77" i="35"/>
  <c r="II5" i="35"/>
  <c r="JD5" i="35"/>
  <c r="JD77" i="35"/>
  <c r="AEH77" i="35"/>
  <c r="AEH78" i="35"/>
  <c r="JA5" i="35"/>
  <c r="AEE77" i="35"/>
  <c r="AEE78" i="35"/>
  <c r="AEN77" i="35"/>
  <c r="AEN78" i="35"/>
  <c r="DJ5" i="35"/>
  <c r="AV5" i="35"/>
  <c r="ZY77" i="35"/>
  <c r="ZY78" i="35"/>
  <c r="DE5" i="35"/>
  <c r="CG5" i="35"/>
  <c r="DH5" i="35"/>
  <c r="CJ5" i="35"/>
  <c r="CJ77" i="35"/>
  <c r="XN77" i="35"/>
  <c r="XN78" i="35"/>
  <c r="BV5" i="35"/>
  <c r="AH5" i="35"/>
  <c r="BW5" i="35"/>
  <c r="XA77" i="35"/>
  <c r="XA78" i="35"/>
  <c r="BI5" i="35"/>
  <c r="BI77" i="35"/>
  <c r="BI78" i="35"/>
  <c r="WM77" i="35"/>
  <c r="WM78" i="35"/>
  <c r="P5" i="35"/>
  <c r="ET5" i="35"/>
  <c r="FN5" i="35"/>
  <c r="GH5" i="35"/>
  <c r="FG5" i="35"/>
  <c r="GA5" i="35"/>
  <c r="FL5" i="35"/>
  <c r="FL77" i="35"/>
  <c r="FL78" i="35"/>
  <c r="GF5" i="35"/>
  <c r="DY5" i="35"/>
  <c r="IS5" i="35"/>
  <c r="ADW77" i="35"/>
  <c r="ADW78" i="35"/>
  <c r="ACF77" i="35"/>
  <c r="ACF78" i="35"/>
  <c r="HW5" i="35"/>
  <c r="ADU77" i="35"/>
  <c r="ADU78" i="35"/>
  <c r="JL5" i="35"/>
  <c r="AEP77" i="35"/>
  <c r="AEP78" i="35"/>
  <c r="JI5" i="35"/>
  <c r="JI77" i="35"/>
  <c r="AEM77" i="35"/>
  <c r="AEM78" i="35"/>
  <c r="EN5" i="35"/>
  <c r="EN77" i="35"/>
  <c r="DB5" i="35"/>
  <c r="CD5" i="35"/>
  <c r="CD77" i="35"/>
  <c r="XH77" i="35"/>
  <c r="XH78" i="35"/>
  <c r="BP5" i="35"/>
  <c r="BP77" i="35"/>
  <c r="BP78" i="35"/>
  <c r="WT77" i="35"/>
  <c r="WT78" i="35"/>
  <c r="AN5" i="35"/>
  <c r="EE5" i="35"/>
  <c r="BY5" i="35"/>
  <c r="BY77" i="35"/>
  <c r="BY78" i="35"/>
  <c r="XC77" i="35"/>
  <c r="XC78" i="35"/>
  <c r="EJ5" i="35"/>
  <c r="CZ5" i="35"/>
  <c r="YD77" i="35"/>
  <c r="YD78" i="35"/>
  <c r="CB5" i="35"/>
  <c r="CB77" i="35"/>
  <c r="XF77" i="35"/>
  <c r="XF78" i="35"/>
  <c r="AI5" i="35"/>
  <c r="VJ6" i="35"/>
  <c r="AF6" i="35"/>
  <c r="VD9" i="35"/>
  <c r="Z9" i="35"/>
  <c r="VL11" i="35"/>
  <c r="AH11" i="35"/>
  <c r="VF14" i="35"/>
  <c r="AB14" i="35"/>
  <c r="VD17" i="35"/>
  <c r="Z17" i="35"/>
  <c r="VL19" i="35"/>
  <c r="AH19" i="35"/>
  <c r="VF22" i="35"/>
  <c r="AB22" i="35"/>
  <c r="VH5" i="35"/>
  <c r="UZ5" i="35"/>
  <c r="UQ11" i="35"/>
  <c r="M11" i="35"/>
  <c r="UU15" i="35"/>
  <c r="Q15" i="35"/>
  <c r="UQ21" i="35"/>
  <c r="M21" i="35"/>
  <c r="UK10" i="35"/>
  <c r="G10" i="35"/>
  <c r="UJ18" i="35"/>
  <c r="F18" i="35"/>
  <c r="UG6" i="35"/>
  <c r="C6" i="35"/>
  <c r="UN8" i="35"/>
  <c r="J8" i="35"/>
  <c r="VG23" i="35"/>
  <c r="AC23" i="35"/>
  <c r="VZ29" i="35"/>
  <c r="AV29" i="35"/>
  <c r="BD58" i="35"/>
  <c r="UM15" i="35"/>
  <c r="I15" i="35"/>
  <c r="VC7" i="35"/>
  <c r="Y7" i="35"/>
  <c r="BH48" i="35"/>
  <c r="VW8" i="35"/>
  <c r="AS8" i="35"/>
  <c r="VM8" i="35"/>
  <c r="AI8" i="35"/>
  <c r="VH7" i="35"/>
  <c r="AD7" i="35"/>
  <c r="VF10" i="35"/>
  <c r="AB10" i="35"/>
  <c r="VN12" i="35"/>
  <c r="AJ12" i="35"/>
  <c r="VH15" i="35"/>
  <c r="AD15" i="35"/>
  <c r="VB18" i="35"/>
  <c r="X18" i="35"/>
  <c r="VJ20" i="35"/>
  <c r="AF20" i="35"/>
  <c r="VD23" i="35"/>
  <c r="Z23" i="35"/>
  <c r="VA11" i="35"/>
  <c r="W11" i="35"/>
  <c r="US8" i="35"/>
  <c r="O8" i="35"/>
  <c r="UQ13" i="35"/>
  <c r="M13" i="35"/>
  <c r="UY17" i="35"/>
  <c r="U17" i="35"/>
  <c r="UU23" i="35"/>
  <c r="Q23" i="35"/>
  <c r="UK14" i="35"/>
  <c r="G14" i="35"/>
  <c r="UI8" i="35"/>
  <c r="E8" i="35"/>
  <c r="UT15" i="35"/>
  <c r="P15" i="35"/>
  <c r="VC13" i="35"/>
  <c r="Y13" i="35"/>
  <c r="VU22" i="35"/>
  <c r="AQ22" i="35"/>
  <c r="BP51" i="35"/>
  <c r="UX11" i="35"/>
  <c r="T11" i="35"/>
  <c r="VQ22" i="35"/>
  <c r="AM22" i="35"/>
  <c r="VC17" i="35"/>
  <c r="Y17" i="35"/>
  <c r="UN5" i="35"/>
  <c r="WW5" i="35"/>
  <c r="BS5" i="35"/>
  <c r="BS77" i="35"/>
  <c r="BS78" i="35"/>
  <c r="UN18" i="35"/>
  <c r="J18" i="35"/>
  <c r="UZ7" i="35"/>
  <c r="V7" i="35"/>
  <c r="VE6" i="35"/>
  <c r="AA6" i="35"/>
  <c r="VY10" i="35"/>
  <c r="UM23" i="35"/>
  <c r="I23" i="35"/>
  <c r="BL55" i="35"/>
  <c r="VU32" i="35"/>
  <c r="AQ32" i="35"/>
  <c r="UR6" i="35"/>
  <c r="N6" i="35"/>
  <c r="VT37" i="35"/>
  <c r="AP37" i="35"/>
  <c r="VL25" i="35"/>
  <c r="AH25" i="35"/>
  <c r="VL7" i="35"/>
  <c r="AH7" i="35"/>
  <c r="VL23" i="35"/>
  <c r="AH23" i="35"/>
  <c r="VL27" i="35"/>
  <c r="AH27" i="35"/>
  <c r="AH77" i="35"/>
  <c r="AH78" i="35"/>
  <c r="VB10" i="35"/>
  <c r="X10" i="35"/>
  <c r="VF12" i="35"/>
  <c r="AB12" i="35"/>
  <c r="VJ14" i="35"/>
  <c r="AF14" i="35"/>
  <c r="VN16" i="35"/>
  <c r="AJ16" i="35"/>
  <c r="VD19" i="35"/>
  <c r="Z19" i="35"/>
  <c r="VH21" i="35"/>
  <c r="AD21" i="35"/>
  <c r="VA19" i="35"/>
  <c r="W19" i="35"/>
  <c r="UY7" i="35"/>
  <c r="U7" i="35"/>
  <c r="UY11" i="35"/>
  <c r="U11" i="35"/>
  <c r="US16" i="35"/>
  <c r="O16" i="35"/>
  <c r="UW20" i="35"/>
  <c r="S20" i="35"/>
  <c r="UO6" i="35"/>
  <c r="K6" i="35"/>
  <c r="UG18" i="35"/>
  <c r="C18" i="35"/>
  <c r="UV22" i="35"/>
  <c r="R22" i="35"/>
  <c r="UO5" i="35"/>
  <c r="UP17" i="35"/>
  <c r="L17" i="35"/>
  <c r="VC21" i="35"/>
  <c r="Y21" i="35"/>
  <c r="VR15" i="35"/>
  <c r="AN15" i="35"/>
  <c r="BL52" i="35"/>
  <c r="UN10" i="35"/>
  <c r="J10" i="35"/>
  <c r="VG17" i="35"/>
  <c r="AC17" i="35"/>
  <c r="VV7" i="35"/>
  <c r="AR7" i="35"/>
  <c r="VG19" i="35"/>
  <c r="AC19" i="35"/>
  <c r="BL58" i="35"/>
  <c r="VA14" i="35"/>
  <c r="W14" i="35"/>
  <c r="BH50" i="35"/>
  <c r="UV10" i="35"/>
  <c r="R10" i="35"/>
  <c r="VG15" i="35"/>
  <c r="AC15" i="35"/>
  <c r="VT28" i="35"/>
  <c r="AP28" i="35"/>
  <c r="VU6" i="35"/>
  <c r="AQ6" i="35"/>
  <c r="BD46" i="35"/>
  <c r="UT13" i="35"/>
  <c r="P13" i="35"/>
  <c r="AZ54" i="35"/>
  <c r="BL50" i="35"/>
  <c r="VK7" i="35"/>
  <c r="AG7" i="35"/>
  <c r="UH14" i="35"/>
  <c r="D14" i="35"/>
  <c r="WK5" i="35"/>
  <c r="BP47" i="35"/>
  <c r="UP23" i="35"/>
  <c r="L23" i="35"/>
  <c r="VC15" i="35"/>
  <c r="Y15" i="35"/>
  <c r="VT13" i="35"/>
  <c r="AP13" i="35"/>
  <c r="VA18" i="35"/>
  <c r="W18" i="35"/>
  <c r="VR23" i="35"/>
  <c r="AN23" i="35"/>
  <c r="UJ12" i="35"/>
  <c r="F12" i="35"/>
  <c r="VR27" i="35"/>
  <c r="AN27" i="35"/>
  <c r="UZ8" i="35"/>
  <c r="V8" i="35"/>
  <c r="UU7" i="35"/>
  <c r="Q7" i="35"/>
  <c r="UU9" i="35"/>
  <c r="Q9" i="35"/>
  <c r="Q77" i="35"/>
  <c r="Q78" i="35"/>
  <c r="UW10" i="35"/>
  <c r="S10" i="35"/>
  <c r="UW5" i="35"/>
  <c r="S5" i="35"/>
  <c r="UW12" i="35"/>
  <c r="S12" i="35"/>
  <c r="UW22" i="35"/>
  <c r="S22" i="35"/>
  <c r="S77" i="35"/>
  <c r="S78" i="35"/>
  <c r="UY13" i="35"/>
  <c r="U13" i="35"/>
  <c r="UQ17" i="35"/>
  <c r="M17" i="35"/>
  <c r="US20" i="35"/>
  <c r="O20" i="35"/>
  <c r="UV5" i="35"/>
  <c r="UM11" i="35"/>
  <c r="I11" i="35"/>
  <c r="UP21" i="35"/>
  <c r="L21" i="35"/>
  <c r="UR16" i="35"/>
  <c r="N16" i="35"/>
  <c r="UG22" i="35"/>
  <c r="C22" i="35"/>
  <c r="UJ14" i="35"/>
  <c r="F14" i="35"/>
  <c r="UX13" i="35"/>
  <c r="T13" i="35"/>
  <c r="VE22" i="35"/>
  <c r="AA22" i="35"/>
  <c r="VI8" i="35"/>
  <c r="AE8" i="35"/>
  <c r="VY26" i="35"/>
  <c r="AU26" i="35"/>
  <c r="VS12" i="35"/>
  <c r="AO12" i="35"/>
  <c r="AZ55" i="35"/>
  <c r="UI13" i="35"/>
  <c r="E13" i="35"/>
  <c r="US5" i="35"/>
  <c r="VC23" i="35"/>
  <c r="Y23" i="35"/>
  <c r="VT39" i="35"/>
  <c r="AP39" i="35"/>
  <c r="UZ15" i="35"/>
  <c r="V15" i="35"/>
  <c r="VQ5" i="35"/>
  <c r="AM5" i="35"/>
  <c r="BD56" i="35"/>
  <c r="UP19" i="35"/>
  <c r="L19" i="35"/>
  <c r="VI6" i="35"/>
  <c r="AE6" i="35"/>
  <c r="BL49" i="35"/>
  <c r="VA15" i="35"/>
  <c r="W15" i="35"/>
  <c r="US6" i="35"/>
  <c r="US22" i="35"/>
  <c r="US77" i="35"/>
  <c r="US78" i="35"/>
  <c r="O6" i="35"/>
  <c r="UY15" i="35"/>
  <c r="U15" i="35"/>
  <c r="UQ19" i="35"/>
  <c r="M19" i="35"/>
  <c r="O22" i="35"/>
  <c r="UM9" i="35"/>
  <c r="I9" i="35"/>
  <c r="UH6" i="35"/>
  <c r="D6" i="35"/>
  <c r="UG5" i="35"/>
  <c r="C5" i="35"/>
  <c r="UH18" i="35"/>
  <c r="D18" i="35"/>
  <c r="UL21" i="35"/>
  <c r="H21" i="35"/>
  <c r="UX21" i="35"/>
  <c r="T21" i="35"/>
  <c r="VA10" i="35"/>
  <c r="W10" i="35"/>
  <c r="VE14" i="35"/>
  <c r="AA14" i="35"/>
  <c r="VZ35" i="35"/>
  <c r="AV35" i="35"/>
  <c r="VW16" i="35"/>
  <c r="AZ59" i="35"/>
  <c r="BD50" i="35"/>
  <c r="UL13" i="35"/>
  <c r="H13" i="35"/>
  <c r="UR10" i="35"/>
  <c r="N10" i="35"/>
  <c r="VG9" i="35"/>
  <c r="AC9" i="35"/>
  <c r="VY14" i="35"/>
  <c r="AU14" i="35"/>
  <c r="BH52" i="35"/>
  <c r="VM14" i="35"/>
  <c r="AI14" i="35"/>
  <c r="VQ10" i="35"/>
  <c r="AM10" i="35"/>
  <c r="UN14" i="35"/>
  <c r="J14" i="35"/>
  <c r="VK15" i="35"/>
  <c r="AG15" i="35"/>
  <c r="BD55" i="35"/>
  <c r="UG10" i="35"/>
  <c r="C10" i="35"/>
  <c r="VI18" i="35"/>
  <c r="AE18" i="35"/>
  <c r="VV29" i="35"/>
  <c r="AR29" i="35"/>
  <c r="VQ6" i="35"/>
  <c r="AM6" i="35"/>
  <c r="BL47" i="35"/>
  <c r="VK13" i="35"/>
  <c r="AG13" i="35"/>
  <c r="VT17" i="35"/>
  <c r="AP17" i="35"/>
  <c r="UI9" i="35"/>
  <c r="E9" i="35"/>
  <c r="UI5" i="35"/>
  <c r="E5" i="35"/>
  <c r="UI12" i="35"/>
  <c r="E12" i="35"/>
  <c r="UI16" i="35"/>
  <c r="E16" i="35"/>
  <c r="UI17" i="35"/>
  <c r="E17" i="35"/>
  <c r="UI20" i="35"/>
  <c r="E20" i="35"/>
  <c r="UI21" i="35"/>
  <c r="E21" i="35"/>
  <c r="E77" i="35"/>
  <c r="E78" i="35"/>
  <c r="UZ11" i="35"/>
  <c r="V11" i="35"/>
  <c r="VS24" i="35"/>
  <c r="AO24" i="35"/>
  <c r="VS8" i="35"/>
  <c r="AO8" i="35"/>
  <c r="UG17" i="35"/>
  <c r="C17" i="35"/>
  <c r="UM7" i="35"/>
  <c r="I7" i="35"/>
  <c r="UO12" i="35"/>
  <c r="K12" i="35"/>
  <c r="UR8" i="35"/>
  <c r="N8" i="35"/>
  <c r="UG13" i="35"/>
  <c r="C13" i="35"/>
  <c r="UK5" i="35"/>
  <c r="UL17" i="35"/>
  <c r="H17" i="35"/>
  <c r="UR20" i="35"/>
  <c r="N20" i="35"/>
  <c r="UT7" i="35"/>
  <c r="P7" i="35"/>
  <c r="VM10" i="35"/>
  <c r="AI10" i="35"/>
  <c r="VT33" i="35"/>
  <c r="AP33" i="35"/>
  <c r="VP21" i="35"/>
  <c r="AL21" i="35"/>
  <c r="VT9" i="35"/>
  <c r="AP9" i="35"/>
  <c r="BL56" i="35"/>
  <c r="BH49" i="35"/>
  <c r="UO20" i="35"/>
  <c r="K20" i="35"/>
  <c r="UT21" i="35"/>
  <c r="P21" i="35"/>
  <c r="VA6" i="35"/>
  <c r="W6" i="35"/>
  <c r="VT35" i="35"/>
  <c r="AP35" i="35"/>
  <c r="VX17" i="35"/>
  <c r="AT17" i="35"/>
  <c r="BL59" i="35"/>
  <c r="BL51" i="35"/>
  <c r="VG11" i="35"/>
  <c r="AC11" i="35"/>
  <c r="VQ26" i="35"/>
  <c r="AM26" i="35"/>
  <c r="WC5" i="35"/>
  <c r="BL46" i="35"/>
  <c r="UX23" i="35"/>
  <c r="T23" i="35"/>
  <c r="VE20" i="35"/>
  <c r="AA20" i="35"/>
  <c r="VU5" i="35"/>
  <c r="AQ5" i="35"/>
  <c r="VY6" i="35"/>
  <c r="AU6" i="35"/>
  <c r="BD47" i="35"/>
  <c r="UV6" i="35"/>
  <c r="R6" i="35"/>
  <c r="UQ23" i="35"/>
  <c r="M23" i="35"/>
  <c r="UK8" i="35"/>
  <c r="G8" i="35"/>
  <c r="UM13" i="35"/>
  <c r="I13" i="35"/>
  <c r="UV14" i="35"/>
  <c r="R14" i="35"/>
  <c r="UG21" i="35"/>
  <c r="C21" i="35"/>
  <c r="UJ16" i="35"/>
  <c r="F16" i="35"/>
  <c r="UV18" i="35"/>
  <c r="R18" i="35"/>
  <c r="UZ23" i="35"/>
  <c r="V23" i="35"/>
  <c r="VM18" i="35"/>
  <c r="AI18" i="35"/>
  <c r="VK9" i="35"/>
  <c r="AG9" i="35"/>
  <c r="VV31" i="35"/>
  <c r="AR31" i="35"/>
  <c r="VV19" i="35"/>
  <c r="AR19" i="35"/>
  <c r="VZ7" i="35"/>
  <c r="AV7" i="35"/>
  <c r="BP55" i="35"/>
  <c r="BL48" i="35"/>
  <c r="UM19" i="35"/>
  <c r="I19" i="35"/>
  <c r="UV16" i="35"/>
  <c r="R16" i="35"/>
  <c r="VM24" i="35"/>
  <c r="AI24" i="35"/>
  <c r="VM12" i="35"/>
  <c r="AI12" i="35"/>
  <c r="VQ31" i="35"/>
  <c r="AM31" i="35"/>
  <c r="VS16" i="35"/>
  <c r="AO16" i="35"/>
  <c r="BP58" i="35"/>
  <c r="BP50" i="35"/>
  <c r="VK21" i="35"/>
  <c r="AG21" i="35"/>
  <c r="VE10" i="35"/>
  <c r="AA10" i="35"/>
  <c r="VW24" i="35"/>
  <c r="AS24" i="35"/>
  <c r="BH59" i="35"/>
  <c r="BP45" i="35"/>
  <c r="UV20" i="35"/>
  <c r="R20" i="35"/>
  <c r="VC19" i="35"/>
  <c r="Y19" i="35"/>
  <c r="VZ31" i="35"/>
  <c r="AV31" i="35"/>
  <c r="UX17" i="35"/>
  <c r="T17" i="35"/>
  <c r="VM20" i="35"/>
  <c r="AI20" i="35"/>
  <c r="VE8" i="35"/>
  <c r="AA8" i="35"/>
  <c r="VU26" i="35"/>
  <c r="AQ26" i="35"/>
  <c r="VU10" i="35"/>
  <c r="AQ10" i="35"/>
  <c r="BP54" i="35"/>
  <c r="BP46" i="35"/>
  <c r="VE18" i="35"/>
  <c r="AA18" i="35"/>
  <c r="VK26" i="35"/>
  <c r="AG26" i="35"/>
  <c r="VS20" i="35"/>
  <c r="AO20" i="35"/>
  <c r="BL54" i="35"/>
  <c r="UK20" i="35"/>
  <c r="G20" i="35"/>
  <c r="UX7" i="35"/>
  <c r="T7" i="35"/>
  <c r="VG13" i="35"/>
  <c r="AC13" i="35"/>
  <c r="VT21" i="35"/>
  <c r="AP21" i="35"/>
  <c r="BH54" i="35"/>
  <c r="UG9" i="35"/>
  <c r="C9" i="35"/>
  <c r="BH53" i="35"/>
  <c r="AZ47" i="35"/>
  <c r="UK18" i="35"/>
  <c r="G18" i="35"/>
  <c r="UR18" i="35"/>
  <c r="N18" i="35"/>
  <c r="VA22" i="35"/>
  <c r="W22" i="35"/>
  <c r="VE16" i="35"/>
  <c r="AA16" i="35"/>
  <c r="VP25" i="35"/>
  <c r="AL25" i="35"/>
  <c r="VZ11" i="35"/>
  <c r="AV11" i="35"/>
  <c r="BD57" i="35"/>
  <c r="BD49" i="35"/>
  <c r="VM22" i="35"/>
  <c r="AI22" i="35"/>
  <c r="VI12" i="35"/>
  <c r="AE12" i="35"/>
  <c r="VW34" i="35"/>
  <c r="AS34" i="35"/>
  <c r="VV11" i="35"/>
  <c r="AR11" i="35"/>
  <c r="AZ53" i="35"/>
  <c r="UO22" i="35"/>
  <c r="K22" i="35"/>
  <c r="UR14" i="35"/>
  <c r="N14" i="35"/>
  <c r="VZ33" i="35"/>
  <c r="AV33" i="35"/>
  <c r="VX9" i="35"/>
  <c r="AT9" i="35"/>
  <c r="BL53" i="35"/>
  <c r="UL15" i="35"/>
  <c r="H15" i="35"/>
  <c r="UJ22" i="35"/>
  <c r="F22" i="35"/>
  <c r="VZ19" i="35"/>
  <c r="AV19" i="35"/>
  <c r="BH58" i="35"/>
  <c r="BL45" i="35"/>
  <c r="VX30" i="35"/>
  <c r="AT30" i="35"/>
  <c r="VU14" i="35"/>
  <c r="AQ14" i="35"/>
  <c r="BP57" i="35"/>
  <c r="BP49" i="35"/>
  <c r="UM17" i="35"/>
  <c r="I17" i="35"/>
  <c r="UT17" i="35"/>
  <c r="P17" i="35"/>
  <c r="VI5" i="35"/>
  <c r="VC11" i="35"/>
  <c r="Y11" i="35"/>
  <c r="VT30" i="35"/>
  <c r="AP30" i="35"/>
  <c r="VV15" i="35"/>
  <c r="AR15" i="35"/>
  <c r="BP56" i="35"/>
  <c r="BP48" i="35"/>
  <c r="UL7" i="35"/>
  <c r="H7" i="35"/>
  <c r="UH9" i="35"/>
  <c r="D9" i="35"/>
  <c r="VQ29" i="35"/>
  <c r="AM29" i="35"/>
  <c r="VP13" i="35"/>
  <c r="AL13" i="35"/>
  <c r="AZ57" i="35"/>
  <c r="BD48" i="35"/>
  <c r="UK16" i="35"/>
  <c r="G16" i="35"/>
  <c r="UX15" i="35"/>
  <c r="T15" i="35"/>
  <c r="VI22" i="35"/>
  <c r="AE22" i="35"/>
  <c r="VX28" i="35"/>
  <c r="AT28" i="35"/>
  <c r="VW12" i="35"/>
  <c r="AS12" i="35"/>
  <c r="AZ56" i="35"/>
  <c r="AZ48" i="35"/>
  <c r="UH13" i="35"/>
  <c r="D13" i="35"/>
  <c r="UN16" i="35"/>
  <c r="J16" i="35"/>
  <c r="UO16" i="35"/>
  <c r="K16" i="35"/>
  <c r="UX19" i="35"/>
  <c r="T19" i="35"/>
  <c r="UP7" i="35"/>
  <c r="L7" i="35"/>
  <c r="L77" i="35"/>
  <c r="L78" i="35"/>
  <c r="VK19" i="35"/>
  <c r="AG19" i="35"/>
  <c r="VI10" i="35"/>
  <c r="AE10" i="35"/>
  <c r="AE5" i="35"/>
  <c r="VI14" i="35"/>
  <c r="AE14" i="35"/>
  <c r="AE77" i="35"/>
  <c r="AE78" i="35"/>
  <c r="VY32" i="35"/>
  <c r="AU32" i="35"/>
  <c r="VW20" i="35"/>
  <c r="AS20" i="35"/>
  <c r="VP9" i="35"/>
  <c r="AL9" i="35"/>
  <c r="BH56" i="35"/>
  <c r="AZ50" i="35"/>
  <c r="VE5" i="35"/>
  <c r="AA5" i="35"/>
  <c r="VM6" i="35"/>
  <c r="AI6" i="35"/>
  <c r="VV27" i="35"/>
  <c r="AR27" i="35"/>
  <c r="VZ15" i="35"/>
  <c r="AV15" i="35"/>
  <c r="WS5" i="35"/>
  <c r="WS77" i="35"/>
  <c r="WS78" i="35"/>
  <c r="BP53" i="35"/>
  <c r="BH47" i="35"/>
  <c r="UO18" i="35"/>
  <c r="K18" i="35"/>
  <c r="UR22" i="35"/>
  <c r="N22" i="35"/>
  <c r="UT9" i="35"/>
  <c r="P9" i="35"/>
  <c r="VG21" i="35"/>
  <c r="AC21" i="35"/>
  <c r="VE12" i="35"/>
  <c r="AA12" i="35"/>
  <c r="VZ36" i="35"/>
  <c r="AV36" i="35"/>
  <c r="VY22" i="35"/>
  <c r="AU22" i="35"/>
  <c r="VR11" i="35"/>
  <c r="AN11" i="35"/>
  <c r="BL57" i="35"/>
  <c r="BD51" i="35"/>
  <c r="UH21" i="35"/>
  <c r="D21" i="35"/>
  <c r="UT19" i="35"/>
  <c r="P19" i="35"/>
  <c r="VY18" i="35"/>
  <c r="AU18" i="35"/>
  <c r="VR7" i="35"/>
  <c r="AN7" i="35"/>
  <c r="BH55" i="35"/>
  <c r="AZ49" i="35"/>
  <c r="UM21" i="35"/>
  <c r="I21" i="35"/>
  <c r="UN6" i="35"/>
  <c r="J6" i="35"/>
  <c r="UV12" i="35"/>
  <c r="R12" i="35"/>
  <c r="VK23" i="35"/>
  <c r="AG23" i="35"/>
  <c r="VK25" i="35"/>
  <c r="AG25" i="35"/>
  <c r="VX25" i="35"/>
  <c r="AT25" i="35"/>
  <c r="VQ14" i="35"/>
  <c r="AM14" i="35"/>
  <c r="BD59" i="35"/>
  <c r="BP52" i="35"/>
  <c r="BH46" i="35"/>
  <c r="UH22" i="35"/>
  <c r="D22" i="35"/>
  <c r="UH77" i="35"/>
  <c r="AY5" i="35"/>
  <c r="AY77" i="35"/>
  <c r="AY78" i="35"/>
  <c r="VG77" i="35"/>
  <c r="VG78" i="35"/>
  <c r="VC77" i="35"/>
  <c r="VC78" i="35"/>
  <c r="VO77" i="35"/>
  <c r="VO78" i="35"/>
  <c r="VN77" i="35"/>
  <c r="BG5" i="35"/>
  <c r="BG77" i="35"/>
  <c r="BG78" i="35"/>
  <c r="BO5" i="35"/>
  <c r="BO77" i="35"/>
  <c r="BO78" i="35"/>
  <c r="O5" i="35"/>
  <c r="AD5" i="35"/>
  <c r="UY77" i="35"/>
  <c r="UY78" i="35"/>
  <c r="V5" i="35"/>
  <c r="UZ77" i="35"/>
  <c r="UZ78" i="35"/>
  <c r="C2" i="35"/>
  <c r="D2" i="35"/>
  <c r="E2" i="35"/>
  <c r="F2" i="35"/>
  <c r="G2" i="35"/>
  <c r="H2" i="35"/>
  <c r="I2" i="35"/>
  <c r="J2" i="35"/>
  <c r="K2" i="35"/>
  <c r="L2" i="35"/>
  <c r="M2" i="35"/>
  <c r="N2" i="35"/>
  <c r="O2" i="35"/>
  <c r="P2" i="35"/>
  <c r="Q2" i="35"/>
  <c r="R2" i="35"/>
  <c r="S2" i="35"/>
  <c r="T2" i="35"/>
  <c r="U2" i="35"/>
  <c r="V2" i="35"/>
  <c r="W2" i="35"/>
  <c r="X2" i="35"/>
  <c r="Y2" i="35"/>
  <c r="Z2" i="35"/>
  <c r="AA2" i="35"/>
  <c r="AB2" i="35"/>
  <c r="AC2" i="35"/>
  <c r="AD2" i="35"/>
  <c r="AE2" i="35"/>
  <c r="AF2" i="35"/>
  <c r="AG2" i="35"/>
  <c r="AH2" i="35"/>
  <c r="AI2" i="35"/>
  <c r="AJ2" i="35"/>
  <c r="AK2" i="35"/>
  <c r="AL2" i="35"/>
  <c r="AM2" i="35"/>
  <c r="AN2" i="35"/>
  <c r="AO2" i="35"/>
  <c r="AP2" i="35"/>
  <c r="AQ2" i="35"/>
  <c r="AR2" i="35"/>
  <c r="AS2" i="35"/>
  <c r="AT2" i="35"/>
  <c r="AU2" i="35"/>
  <c r="AV2" i="35"/>
  <c r="AW2" i="35"/>
  <c r="AX2" i="35"/>
  <c r="AY2" i="35"/>
  <c r="AZ2" i="35"/>
  <c r="BA2" i="35"/>
  <c r="BB2" i="35"/>
  <c r="BC2" i="35"/>
  <c r="BD2" i="35"/>
  <c r="BE2" i="35"/>
  <c r="BF2" i="35"/>
  <c r="BG2" i="35"/>
  <c r="BH2" i="35"/>
  <c r="BI2" i="35"/>
  <c r="BJ2" i="35"/>
  <c r="BK2" i="35"/>
  <c r="BL2" i="35"/>
  <c r="BM2" i="35"/>
  <c r="BN2" i="35"/>
  <c r="BO2" i="35"/>
  <c r="BP2" i="35"/>
  <c r="BQ2" i="35"/>
  <c r="BR2" i="35"/>
  <c r="BS2" i="35"/>
  <c r="BT2" i="35"/>
  <c r="BU2" i="35"/>
  <c r="BV2" i="35"/>
  <c r="BW2" i="35"/>
  <c r="BX2" i="35"/>
  <c r="BY2" i="35"/>
  <c r="BZ2" i="35"/>
  <c r="CA2" i="35"/>
  <c r="CB2" i="35"/>
  <c r="CC2" i="35"/>
  <c r="CD2" i="35"/>
  <c r="CE2" i="35"/>
  <c r="CF2" i="35"/>
  <c r="CG2" i="35"/>
  <c r="CH2" i="35"/>
  <c r="CI2" i="35"/>
  <c r="CJ2" i="35"/>
  <c r="CK2" i="35"/>
  <c r="CL2" i="35"/>
  <c r="CM2" i="35"/>
  <c r="CN2" i="35"/>
  <c r="CO2" i="35"/>
  <c r="CP2" i="35"/>
  <c r="CQ2" i="35"/>
  <c r="CR2" i="35"/>
  <c r="CS2" i="35"/>
  <c r="CT2" i="35"/>
  <c r="CU2" i="35"/>
  <c r="CV2" i="35"/>
  <c r="CW2" i="35"/>
  <c r="CX2" i="35"/>
  <c r="CY2" i="35"/>
  <c r="CZ2" i="35"/>
  <c r="DA2" i="35"/>
  <c r="DB2" i="35"/>
  <c r="DC2" i="35"/>
  <c r="DD2" i="35"/>
  <c r="DE2" i="35"/>
  <c r="DF2" i="35"/>
  <c r="DG2" i="35"/>
  <c r="DH2" i="35"/>
  <c r="DI2" i="35"/>
  <c r="DJ2" i="35"/>
  <c r="DK2" i="35"/>
  <c r="DL2" i="35"/>
  <c r="DM2" i="35"/>
  <c r="DN2" i="35"/>
  <c r="DO2" i="35"/>
  <c r="DP2" i="35"/>
  <c r="DQ2" i="35"/>
  <c r="DR2" i="35"/>
  <c r="DS2" i="35"/>
  <c r="DT2" i="35"/>
  <c r="DU2" i="35"/>
  <c r="DV2" i="35"/>
  <c r="DW2" i="35"/>
  <c r="DX2" i="35"/>
  <c r="DY2" i="35"/>
  <c r="DZ2" i="35"/>
  <c r="EA2" i="35"/>
  <c r="EB2" i="35"/>
  <c r="EC2" i="35"/>
  <c r="ED2" i="35"/>
  <c r="EE2" i="35"/>
  <c r="EF2" i="35"/>
  <c r="EG2" i="35"/>
  <c r="EH2" i="35"/>
  <c r="EI2" i="35"/>
  <c r="EJ2" i="35"/>
  <c r="EK2" i="35"/>
  <c r="EL2" i="35"/>
  <c r="EM2" i="35"/>
  <c r="EN2" i="35"/>
  <c r="EO2" i="35"/>
  <c r="EP2" i="35"/>
  <c r="EQ2" i="35"/>
  <c r="ER2" i="35"/>
  <c r="ES2" i="35"/>
  <c r="ET2" i="35"/>
  <c r="EU2" i="35"/>
  <c r="EV2" i="35"/>
  <c r="EW2" i="35"/>
  <c r="EX2" i="35"/>
  <c r="EY2" i="35"/>
  <c r="EZ2" i="35"/>
  <c r="FA2" i="35"/>
  <c r="FB2" i="35"/>
  <c r="FC2" i="35"/>
  <c r="FD2" i="35"/>
  <c r="FE2" i="35"/>
  <c r="FF2" i="35"/>
  <c r="FG2" i="35"/>
  <c r="FH2" i="35"/>
  <c r="FI2" i="35"/>
  <c r="FJ2" i="35"/>
  <c r="FK2" i="35"/>
  <c r="FL2" i="35"/>
  <c r="FM2" i="35"/>
  <c r="FN2" i="35"/>
  <c r="FO2" i="35"/>
  <c r="FP2" i="35"/>
  <c r="FQ2" i="35"/>
  <c r="FR2" i="35"/>
  <c r="FS2" i="35"/>
  <c r="FT2" i="35"/>
  <c r="FU2" i="35"/>
  <c r="FV2" i="35"/>
  <c r="FW2" i="35"/>
  <c r="FX2" i="35"/>
  <c r="FY2" i="35"/>
  <c r="FZ2" i="35"/>
  <c r="GA2" i="35"/>
  <c r="GB2" i="35"/>
  <c r="GC2" i="35"/>
  <c r="GD2" i="35"/>
  <c r="GE2" i="35"/>
  <c r="GF2" i="35"/>
  <c r="GG2" i="35"/>
  <c r="GH2" i="35"/>
  <c r="GI2" i="35"/>
  <c r="GJ2" i="35"/>
  <c r="GK2" i="35"/>
  <c r="GL2" i="35"/>
  <c r="GM2" i="35"/>
  <c r="GN2" i="35"/>
  <c r="GO2" i="35"/>
  <c r="GP2" i="35"/>
  <c r="GQ2" i="35"/>
  <c r="GR2" i="35"/>
  <c r="GS2" i="35"/>
  <c r="GT2" i="35"/>
  <c r="GU2" i="35"/>
  <c r="GV2" i="35"/>
  <c r="GW2" i="35"/>
  <c r="GX2" i="35"/>
  <c r="GY2" i="35"/>
  <c r="GZ2" i="35"/>
  <c r="HA2" i="35"/>
  <c r="HB2" i="35"/>
  <c r="HC2" i="35"/>
  <c r="HD2" i="35"/>
  <c r="HE2" i="35"/>
  <c r="HF2" i="35"/>
  <c r="HG2" i="35"/>
  <c r="HH2" i="35"/>
  <c r="HI2" i="35"/>
  <c r="HJ2" i="35"/>
  <c r="HK2" i="35"/>
  <c r="HL2" i="35"/>
  <c r="HM2" i="35"/>
  <c r="HN2" i="35"/>
  <c r="HO2" i="35"/>
  <c r="HP2" i="35"/>
  <c r="HQ2" i="35"/>
  <c r="HR2" i="35"/>
  <c r="HS2" i="35"/>
  <c r="HT2" i="35"/>
  <c r="HU2" i="35"/>
  <c r="HV2" i="35"/>
  <c r="HW2" i="35"/>
  <c r="HX2" i="35"/>
  <c r="HY2" i="35"/>
  <c r="HZ2" i="35"/>
  <c r="IA2" i="35"/>
  <c r="IB2" i="35"/>
  <c r="IC2" i="35"/>
  <c r="ID2" i="35"/>
  <c r="IE2" i="35"/>
  <c r="IF2" i="35"/>
  <c r="IG2" i="35"/>
  <c r="IH2" i="35"/>
  <c r="II2" i="35"/>
  <c r="IJ2" i="35"/>
  <c r="IK2" i="35"/>
  <c r="IL2" i="35"/>
  <c r="IM2" i="35"/>
  <c r="IN2" i="35"/>
  <c r="IO2" i="35"/>
  <c r="IP2" i="35"/>
  <c r="IQ2" i="35"/>
  <c r="IR2" i="35"/>
  <c r="IS2" i="35"/>
  <c r="IT2" i="35"/>
  <c r="IU2" i="35"/>
  <c r="IV2" i="35"/>
  <c r="IW2" i="35"/>
  <c r="IX2" i="35"/>
  <c r="IY2" i="35"/>
  <c r="IZ2" i="35"/>
  <c r="JA2" i="35"/>
  <c r="JB2" i="35"/>
  <c r="JC2" i="35"/>
  <c r="JD2" i="35"/>
  <c r="JE2" i="35"/>
  <c r="JF2" i="35"/>
  <c r="JG2" i="35"/>
  <c r="JH2" i="35"/>
  <c r="JI2" i="35"/>
  <c r="JJ2" i="35"/>
  <c r="JK2" i="35"/>
  <c r="JL2" i="35"/>
  <c r="JM2" i="35"/>
  <c r="JN2" i="35"/>
  <c r="B2" i="35"/>
  <c r="C100" i="55"/>
  <c r="D100" i="55"/>
  <c r="E100" i="55"/>
  <c r="F100" i="55"/>
  <c r="G100" i="55"/>
  <c r="H100" i="55"/>
  <c r="I100" i="55"/>
  <c r="J100" i="55"/>
  <c r="K100" i="55"/>
  <c r="L100" i="55"/>
  <c r="M100" i="55"/>
  <c r="N100" i="55"/>
  <c r="O100" i="55"/>
  <c r="P100" i="55"/>
  <c r="Q100" i="55"/>
  <c r="R100" i="55"/>
  <c r="S100" i="55"/>
  <c r="T100" i="55"/>
  <c r="U100" i="55"/>
  <c r="V100" i="55"/>
  <c r="W100" i="55"/>
  <c r="X100" i="55"/>
  <c r="Y100" i="55"/>
  <c r="Z100" i="55"/>
  <c r="AA100" i="55"/>
  <c r="AB100" i="55"/>
  <c r="AC100" i="55"/>
  <c r="AD100" i="55"/>
  <c r="AE100" i="55"/>
  <c r="AF100" i="55"/>
  <c r="AG100" i="55"/>
  <c r="AH100" i="55"/>
  <c r="AI100" i="55"/>
  <c r="AJ100" i="55"/>
  <c r="AK100" i="55"/>
  <c r="AL100" i="55"/>
  <c r="AM100" i="55"/>
  <c r="AN100" i="55"/>
  <c r="AO100" i="55"/>
  <c r="AP100" i="55"/>
  <c r="AQ100" i="55"/>
  <c r="AR100" i="55"/>
  <c r="AS100" i="55"/>
  <c r="AT100" i="55"/>
  <c r="AU100" i="55"/>
  <c r="AV100" i="55"/>
  <c r="AW100" i="55"/>
  <c r="AX100" i="55"/>
  <c r="AY100" i="55"/>
  <c r="AZ100" i="55"/>
  <c r="BA100" i="55"/>
  <c r="BB100" i="55"/>
  <c r="BC100" i="55"/>
  <c r="BD100" i="55"/>
  <c r="BE100" i="55"/>
  <c r="BF100" i="55"/>
  <c r="BG100" i="55"/>
  <c r="BH100" i="55"/>
  <c r="BI100" i="55"/>
  <c r="BJ100" i="55"/>
  <c r="BK100" i="55"/>
  <c r="BL100" i="55"/>
  <c r="BM100" i="55"/>
  <c r="BN100" i="55"/>
  <c r="BO100" i="55"/>
  <c r="BP100" i="55"/>
  <c r="B100" i="55"/>
  <c r="C100" i="54"/>
  <c r="D100" i="54"/>
  <c r="E100" i="54"/>
  <c r="F100" i="54"/>
  <c r="G100" i="54"/>
  <c r="H100" i="54"/>
  <c r="I100" i="54"/>
  <c r="J100" i="54"/>
  <c r="K100" i="54"/>
  <c r="L100" i="54"/>
  <c r="M100" i="54"/>
  <c r="N100" i="54"/>
  <c r="O100" i="54"/>
  <c r="P100" i="54"/>
  <c r="Q100" i="54"/>
  <c r="R100" i="54"/>
  <c r="S100" i="54"/>
  <c r="T100" i="54"/>
  <c r="U100" i="54"/>
  <c r="V100" i="54"/>
  <c r="W100" i="54"/>
  <c r="X100" i="54"/>
  <c r="Y100" i="54"/>
  <c r="Z100" i="54"/>
  <c r="AA100" i="54"/>
  <c r="AB100" i="54"/>
  <c r="AC100" i="54"/>
  <c r="AD100" i="54"/>
  <c r="AE100" i="54"/>
  <c r="AF100" i="54"/>
  <c r="AG100" i="54"/>
  <c r="AH100" i="54"/>
  <c r="AI100" i="54"/>
  <c r="AJ100" i="54"/>
  <c r="AK100" i="54"/>
  <c r="AL100" i="54"/>
  <c r="AM100" i="54"/>
  <c r="AN100" i="54"/>
  <c r="AO100" i="54"/>
  <c r="AP100" i="54"/>
  <c r="AQ100" i="54"/>
  <c r="AR100" i="54"/>
  <c r="AS100" i="54"/>
  <c r="AT100" i="54"/>
  <c r="AU100" i="54"/>
  <c r="AV100" i="54"/>
  <c r="AW100" i="54"/>
  <c r="AX100" i="54"/>
  <c r="AY100" i="54"/>
  <c r="AZ100" i="54"/>
  <c r="BA100" i="54"/>
  <c r="BB100" i="54"/>
  <c r="BC100" i="54"/>
  <c r="BD100" i="54"/>
  <c r="BE100" i="54"/>
  <c r="BF100" i="54"/>
  <c r="BG100" i="54"/>
  <c r="BH100" i="54"/>
  <c r="BI100" i="54"/>
  <c r="BJ100" i="54"/>
  <c r="BK100" i="54"/>
  <c r="BL100" i="54"/>
  <c r="BM100" i="54"/>
  <c r="BN100" i="54"/>
  <c r="BO100" i="54"/>
  <c r="BP100" i="54"/>
  <c r="B100" i="54"/>
  <c r="C100" i="53"/>
  <c r="D100" i="53"/>
  <c r="E100" i="53"/>
  <c r="F100" i="53"/>
  <c r="G100" i="53"/>
  <c r="H100" i="53"/>
  <c r="I100" i="53"/>
  <c r="J100" i="53"/>
  <c r="K100" i="53"/>
  <c r="L100" i="53"/>
  <c r="M100" i="53"/>
  <c r="N100" i="53"/>
  <c r="O100" i="53"/>
  <c r="P100" i="53"/>
  <c r="Q100" i="53"/>
  <c r="R100" i="53"/>
  <c r="S100" i="53"/>
  <c r="T100" i="53"/>
  <c r="U100" i="53"/>
  <c r="V100" i="53"/>
  <c r="W100" i="53"/>
  <c r="X100" i="53"/>
  <c r="Y100" i="53"/>
  <c r="Z100" i="53"/>
  <c r="AA100" i="53"/>
  <c r="AB100" i="53"/>
  <c r="AC100" i="53"/>
  <c r="AD100" i="53"/>
  <c r="AE100" i="53"/>
  <c r="AF100" i="53"/>
  <c r="AG100" i="53"/>
  <c r="AH100" i="53"/>
  <c r="AI100" i="53"/>
  <c r="AJ100" i="53"/>
  <c r="AK100" i="53"/>
  <c r="AL100" i="53"/>
  <c r="AM100" i="53"/>
  <c r="AN100" i="53"/>
  <c r="AO100" i="53"/>
  <c r="AP100" i="53"/>
  <c r="AQ100" i="53"/>
  <c r="AR100" i="53"/>
  <c r="AS100" i="53"/>
  <c r="AT100" i="53"/>
  <c r="AU100" i="53"/>
  <c r="AV100" i="53"/>
  <c r="AW100" i="53"/>
  <c r="AX100" i="53"/>
  <c r="AY100" i="53"/>
  <c r="AZ100" i="53"/>
  <c r="BA100" i="53"/>
  <c r="BB100" i="53"/>
  <c r="BC100" i="53"/>
  <c r="BD100" i="53"/>
  <c r="BE100" i="53"/>
  <c r="BF100" i="53"/>
  <c r="BG100" i="53"/>
  <c r="BH100" i="53"/>
  <c r="BI100" i="53"/>
  <c r="BJ100" i="53"/>
  <c r="B100" i="53"/>
  <c r="B103" i="54" a="1"/>
  <c r="B157" i="54"/>
  <c r="B103" i="53" a="1"/>
  <c r="B119" i="53"/>
  <c r="B103" i="55" a="1"/>
  <c r="B129" i="55"/>
  <c r="B148" i="53"/>
  <c r="B151" i="53"/>
  <c r="B106" i="53"/>
  <c r="B127" i="54"/>
  <c r="B152" i="53"/>
  <c r="B142" i="53"/>
  <c r="B155" i="53"/>
  <c r="B129" i="53"/>
  <c r="B111" i="53"/>
  <c r="B104" i="54"/>
  <c r="B108" i="53"/>
  <c r="B156" i="53"/>
  <c r="B146" i="53"/>
  <c r="B159" i="53"/>
  <c r="B133" i="53"/>
  <c r="B103" i="53"/>
  <c r="B124" i="54"/>
  <c r="B116" i="53"/>
  <c r="B160" i="53"/>
  <c r="B162" i="53"/>
  <c r="B163" i="53"/>
  <c r="B137" i="53"/>
  <c r="B110" i="53"/>
  <c r="B121" i="54"/>
  <c r="B132" i="53"/>
  <c r="B134" i="53"/>
  <c r="B135" i="53"/>
  <c r="B121" i="53"/>
  <c r="B115" i="53"/>
  <c r="B107" i="54"/>
  <c r="B138" i="53"/>
  <c r="B125" i="53"/>
  <c r="B120" i="53"/>
  <c r="B114" i="53"/>
  <c r="B123" i="53"/>
  <c r="B105" i="53"/>
  <c r="B153" i="53"/>
  <c r="B107" i="53"/>
  <c r="B124" i="55"/>
  <c r="B124" i="53"/>
  <c r="B118" i="53"/>
  <c r="B127" i="53"/>
  <c r="B109" i="53"/>
  <c r="B157" i="53"/>
  <c r="B104" i="53"/>
  <c r="B122" i="55"/>
  <c r="B128" i="53"/>
  <c r="B130" i="53"/>
  <c r="B131" i="53"/>
  <c r="B113" i="53"/>
  <c r="B161" i="53"/>
  <c r="B103" i="54"/>
  <c r="B105" i="55"/>
  <c r="B167" i="54"/>
  <c r="B164" i="54"/>
  <c r="B161" i="54"/>
  <c r="B135" i="55"/>
  <c r="B137" i="55"/>
  <c r="B168" i="54"/>
  <c r="B165" i="54"/>
  <c r="B128" i="55"/>
  <c r="B126" i="55"/>
  <c r="B139" i="55"/>
  <c r="B141" i="55"/>
  <c r="B134" i="54"/>
  <c r="B148" i="55"/>
  <c r="B146" i="55"/>
  <c r="B163" i="55"/>
  <c r="B161" i="55"/>
  <c r="B131" i="54"/>
  <c r="B128" i="54"/>
  <c r="B125" i="54"/>
  <c r="B142" i="54"/>
  <c r="B152" i="55"/>
  <c r="B150" i="55"/>
  <c r="B167" i="55"/>
  <c r="B165" i="55"/>
  <c r="B135" i="54"/>
  <c r="B132" i="54"/>
  <c r="B129" i="54"/>
  <c r="B146" i="54"/>
  <c r="B156" i="55"/>
  <c r="B154" i="55"/>
  <c r="B169" i="55"/>
  <c r="B114" i="54"/>
  <c r="B139" i="54"/>
  <c r="B136" i="54"/>
  <c r="B133" i="54"/>
  <c r="B154" i="54"/>
  <c r="B160" i="55"/>
  <c r="B158" i="55"/>
  <c r="B109" i="55"/>
  <c r="B115" i="55"/>
  <c r="B158" i="54"/>
  <c r="B159" i="54"/>
  <c r="B156" i="54"/>
  <c r="B153" i="54"/>
  <c r="B116" i="55"/>
  <c r="B114" i="55"/>
  <c r="B127" i="55"/>
  <c r="B155" i="55"/>
  <c r="B157" i="55"/>
  <c r="B125" i="55"/>
  <c r="B159" i="55"/>
  <c r="B123" i="55"/>
  <c r="B142" i="55"/>
  <c r="B110" i="55"/>
  <c r="B144" i="55"/>
  <c r="B112" i="55"/>
  <c r="B103" i="55"/>
  <c r="B153" i="55"/>
  <c r="B121" i="55"/>
  <c r="B151" i="55"/>
  <c r="B119" i="55"/>
  <c r="B138" i="55"/>
  <c r="B106" i="55"/>
  <c r="B140" i="55"/>
  <c r="B108" i="55"/>
  <c r="B107" i="55"/>
  <c r="B149" i="55"/>
  <c r="B117" i="55"/>
  <c r="B147" i="55"/>
  <c r="B166" i="55"/>
  <c r="B134" i="55"/>
  <c r="B168" i="55"/>
  <c r="B136" i="55"/>
  <c r="B104" i="55"/>
  <c r="B111" i="55"/>
  <c r="B145" i="55"/>
  <c r="B113" i="55"/>
  <c r="B143" i="55"/>
  <c r="B162" i="55"/>
  <c r="B130" i="55"/>
  <c r="B164" i="55"/>
  <c r="B132" i="55"/>
  <c r="B166" i="54"/>
  <c r="B163" i="54"/>
  <c r="B160" i="54"/>
  <c r="B120" i="55"/>
  <c r="B118" i="55"/>
  <c r="B131" i="55"/>
  <c r="B133" i="55"/>
  <c r="B106" i="54"/>
  <c r="B130" i="54"/>
  <c r="B149" i="54"/>
  <c r="B117" i="54"/>
  <c r="B152" i="54"/>
  <c r="B120" i="54"/>
  <c r="B155" i="54"/>
  <c r="B123" i="54"/>
  <c r="B150" i="54"/>
  <c r="B122" i="54"/>
  <c r="B145" i="54"/>
  <c r="B113" i="54"/>
  <c r="B148" i="54"/>
  <c r="B116" i="54"/>
  <c r="B151" i="54"/>
  <c r="B119" i="54"/>
  <c r="B138" i="54"/>
  <c r="B110" i="54"/>
  <c r="B141" i="54"/>
  <c r="B109" i="54"/>
  <c r="B144" i="54"/>
  <c r="B112" i="54"/>
  <c r="B147" i="54"/>
  <c r="B115" i="54"/>
  <c r="B126" i="54"/>
  <c r="B162" i="54"/>
  <c r="B169" i="54"/>
  <c r="B137" i="54"/>
  <c r="B105" i="54"/>
  <c r="B140" i="54"/>
  <c r="B108" i="54"/>
  <c r="B143" i="54"/>
  <c r="B111" i="54"/>
  <c r="B118" i="54"/>
  <c r="B136" i="53"/>
  <c r="B150" i="53"/>
  <c r="B139" i="53"/>
  <c r="B141" i="53"/>
  <c r="B140" i="53"/>
  <c r="B122" i="53"/>
  <c r="B154" i="53"/>
  <c r="B143" i="53"/>
  <c r="B145" i="53"/>
  <c r="B112" i="53"/>
  <c r="B144" i="53"/>
  <c r="B126" i="53"/>
  <c r="B158" i="53"/>
  <c r="B147" i="53"/>
  <c r="B117" i="53"/>
  <c r="B149" i="53"/>
  <c r="C100" i="52"/>
  <c r="D100" i="52"/>
  <c r="E100" i="52"/>
  <c r="F100" i="52"/>
  <c r="G100" i="52"/>
  <c r="H100" i="52"/>
  <c r="I100" i="52"/>
  <c r="J100" i="52"/>
  <c r="K100" i="52"/>
  <c r="L100" i="52"/>
  <c r="M100" i="52"/>
  <c r="N100" i="52"/>
  <c r="O100" i="52"/>
  <c r="P100" i="52"/>
  <c r="Q100" i="52"/>
  <c r="R100" i="52"/>
  <c r="S100" i="52"/>
  <c r="T100" i="52"/>
  <c r="U100" i="52"/>
  <c r="V100" i="52"/>
  <c r="W100" i="52"/>
  <c r="X100" i="52"/>
  <c r="Y100" i="52"/>
  <c r="Z100" i="52"/>
  <c r="AA100" i="52"/>
  <c r="AB100" i="52"/>
  <c r="AC100" i="52"/>
  <c r="AD100" i="52"/>
  <c r="AE100" i="52"/>
  <c r="AF100" i="52"/>
  <c r="AG100" i="52"/>
  <c r="AH100" i="52"/>
  <c r="AI100" i="52"/>
  <c r="AJ100" i="52"/>
  <c r="AK100" i="52"/>
  <c r="AL100" i="52"/>
  <c r="AM100" i="52"/>
  <c r="AN100" i="52"/>
  <c r="AO100" i="52"/>
  <c r="AP100" i="52"/>
  <c r="AQ100" i="52"/>
  <c r="AR100" i="52"/>
  <c r="AS100" i="52"/>
  <c r="AT100" i="52"/>
  <c r="AU100" i="52"/>
  <c r="AV100" i="52"/>
  <c r="AW100" i="52"/>
  <c r="AX100" i="52"/>
  <c r="AY100" i="52"/>
  <c r="AZ100" i="52"/>
  <c r="BA100" i="52"/>
  <c r="BB100" i="52"/>
  <c r="BC100" i="52"/>
  <c r="BD100" i="52"/>
  <c r="BE100" i="52"/>
  <c r="BF100" i="52"/>
  <c r="BG100" i="52"/>
  <c r="BH100" i="52"/>
  <c r="BI100" i="52"/>
  <c r="B100" i="52"/>
  <c r="C100" i="51"/>
  <c r="D100" i="51"/>
  <c r="E100" i="51"/>
  <c r="F100" i="51"/>
  <c r="G100" i="51"/>
  <c r="H100" i="51"/>
  <c r="I100" i="51"/>
  <c r="J100" i="51"/>
  <c r="K100" i="51"/>
  <c r="L100" i="51"/>
  <c r="M100" i="51"/>
  <c r="N100" i="51"/>
  <c r="O100" i="51"/>
  <c r="P100" i="51"/>
  <c r="Q100" i="51"/>
  <c r="R100" i="51"/>
  <c r="S100" i="51"/>
  <c r="T100" i="51"/>
  <c r="U100" i="51"/>
  <c r="V100" i="51"/>
  <c r="W100" i="51"/>
  <c r="X100" i="51"/>
  <c r="Y100" i="51"/>
  <c r="Z100" i="51"/>
  <c r="AA100" i="51"/>
  <c r="AB100" i="51"/>
  <c r="AC100" i="51"/>
  <c r="AD100" i="51"/>
  <c r="AE100" i="51"/>
  <c r="AF100" i="51"/>
  <c r="AG100" i="51"/>
  <c r="AH100" i="51"/>
  <c r="AI100" i="51"/>
  <c r="AJ100" i="51"/>
  <c r="AK100" i="51"/>
  <c r="AL100" i="51"/>
  <c r="AM100" i="51"/>
  <c r="AN100" i="51"/>
  <c r="AO100" i="51"/>
  <c r="AP100" i="51"/>
  <c r="AQ100" i="51"/>
  <c r="AR100" i="51"/>
  <c r="AS100" i="51"/>
  <c r="AT100" i="51"/>
  <c r="AU100" i="51"/>
  <c r="AV100" i="51"/>
  <c r="AW100" i="51"/>
  <c r="AX100" i="51"/>
  <c r="AY100" i="51"/>
  <c r="AZ100" i="51"/>
  <c r="BA100" i="51"/>
  <c r="BB100" i="51"/>
  <c r="BC100" i="51"/>
  <c r="BD100" i="51"/>
  <c r="BE100" i="51"/>
  <c r="BF100" i="51"/>
  <c r="BG100" i="51"/>
  <c r="BH100" i="51"/>
  <c r="BI100" i="51"/>
  <c r="BJ100" i="51"/>
  <c r="BK100" i="51"/>
  <c r="BL100" i="51"/>
  <c r="BM100" i="51"/>
  <c r="BN100" i="51"/>
  <c r="BO100" i="51"/>
  <c r="BP100" i="51"/>
  <c r="BQ100" i="51"/>
  <c r="BR100" i="51"/>
  <c r="BS100" i="51"/>
  <c r="BT100" i="51"/>
  <c r="BU100" i="51"/>
  <c r="BV100" i="51"/>
  <c r="BW100" i="51"/>
  <c r="B100" i="51"/>
  <c r="B103" i="52" a="1"/>
  <c r="B106" i="52"/>
  <c r="B103" i="51" a="1"/>
  <c r="B103" i="51"/>
  <c r="B158" i="51"/>
  <c r="B106" i="51"/>
  <c r="B125" i="51"/>
  <c r="B117" i="51"/>
  <c r="B113" i="51"/>
  <c r="B156" i="51"/>
  <c r="B104" i="51"/>
  <c r="B119" i="51"/>
  <c r="C100" i="49"/>
  <c r="D100" i="49"/>
  <c r="E100" i="49"/>
  <c r="F100" i="49"/>
  <c r="G100" i="49"/>
  <c r="H100" i="49"/>
  <c r="I100" i="49"/>
  <c r="J100" i="49"/>
  <c r="K100" i="49"/>
  <c r="L100" i="49"/>
  <c r="M100" i="49"/>
  <c r="N100" i="49"/>
  <c r="O100" i="49"/>
  <c r="P100" i="49"/>
  <c r="Q100" i="49"/>
  <c r="R100" i="49"/>
  <c r="S100" i="49"/>
  <c r="T100" i="49"/>
  <c r="U100" i="49"/>
  <c r="V100" i="49"/>
  <c r="W100" i="49"/>
  <c r="X100" i="49"/>
  <c r="Y100" i="49"/>
  <c r="Z100" i="49"/>
  <c r="AA100" i="49"/>
  <c r="AB100" i="49"/>
  <c r="AC100" i="49"/>
  <c r="AD100" i="49"/>
  <c r="AE100" i="49"/>
  <c r="AF100" i="49"/>
  <c r="AG100" i="49"/>
  <c r="AH100" i="49"/>
  <c r="AI100" i="49"/>
  <c r="AJ100" i="49"/>
  <c r="AK100" i="49"/>
  <c r="AL100" i="49"/>
  <c r="AM100" i="49"/>
  <c r="AN100" i="49"/>
  <c r="AO100" i="49"/>
  <c r="AP100" i="49"/>
  <c r="AQ100" i="49"/>
  <c r="AR100" i="49"/>
  <c r="AS100" i="49"/>
  <c r="AT100" i="49"/>
  <c r="AU100" i="49"/>
  <c r="AV100" i="49"/>
  <c r="AW100" i="49"/>
  <c r="AX100" i="49"/>
  <c r="AY100" i="49"/>
  <c r="AZ100" i="49"/>
  <c r="BA100" i="49"/>
  <c r="BB100" i="49"/>
  <c r="BC100" i="49"/>
  <c r="BD100" i="49"/>
  <c r="BE100" i="49"/>
  <c r="BF100" i="49"/>
  <c r="BG100" i="49"/>
  <c r="BH100" i="49"/>
  <c r="BI100" i="49"/>
  <c r="BJ100" i="49"/>
  <c r="BK100" i="49"/>
  <c r="BL100" i="49"/>
  <c r="BM100" i="49"/>
  <c r="BN100" i="49"/>
  <c r="BO100" i="49"/>
  <c r="BP100" i="49"/>
  <c r="BQ100" i="49"/>
  <c r="B100" i="49"/>
  <c r="C100" i="48"/>
  <c r="D100" i="48"/>
  <c r="E100" i="48"/>
  <c r="F100" i="48"/>
  <c r="G100" i="48"/>
  <c r="H100" i="48"/>
  <c r="I100" i="48"/>
  <c r="J100" i="48"/>
  <c r="K100" i="48"/>
  <c r="L100" i="48"/>
  <c r="M100" i="48"/>
  <c r="N100" i="48"/>
  <c r="O100" i="48"/>
  <c r="P100" i="48"/>
  <c r="Q100" i="48"/>
  <c r="R100" i="48"/>
  <c r="S100" i="48"/>
  <c r="T100" i="48"/>
  <c r="U100" i="48"/>
  <c r="V100" i="48"/>
  <c r="W100" i="48"/>
  <c r="X100" i="48"/>
  <c r="Y100" i="48"/>
  <c r="Z100" i="48"/>
  <c r="AA100" i="48"/>
  <c r="AB100" i="48"/>
  <c r="AC100" i="48"/>
  <c r="AD100" i="48"/>
  <c r="AE100" i="48"/>
  <c r="AF100" i="48"/>
  <c r="AG100" i="48"/>
  <c r="AH100" i="48"/>
  <c r="AI100" i="48"/>
  <c r="AJ100" i="48"/>
  <c r="AK100" i="48"/>
  <c r="AL100" i="48"/>
  <c r="AM100" i="48"/>
  <c r="AN100" i="48"/>
  <c r="AO100" i="48"/>
  <c r="AP100" i="48"/>
  <c r="AQ100" i="48"/>
  <c r="AR100" i="48"/>
  <c r="AS100" i="48"/>
  <c r="AT100" i="48"/>
  <c r="AU100" i="48"/>
  <c r="AV100" i="48"/>
  <c r="AW100" i="48"/>
  <c r="AX100" i="48"/>
  <c r="AY100" i="48"/>
  <c r="AZ100" i="48"/>
  <c r="BA100" i="48"/>
  <c r="BB100" i="48"/>
  <c r="BC100" i="48"/>
  <c r="BD100" i="48"/>
  <c r="BE100" i="48"/>
  <c r="BF100" i="48"/>
  <c r="BG100" i="48"/>
  <c r="BH100" i="48"/>
  <c r="BI100" i="48"/>
  <c r="BJ100" i="48"/>
  <c r="BK100" i="48"/>
  <c r="BL100" i="48"/>
  <c r="B100" i="48"/>
  <c r="C100" i="47"/>
  <c r="D100" i="47"/>
  <c r="E100" i="47"/>
  <c r="F100" i="47"/>
  <c r="G100" i="47"/>
  <c r="H100" i="47"/>
  <c r="I100" i="47"/>
  <c r="J100" i="47"/>
  <c r="K100" i="47"/>
  <c r="L100" i="47"/>
  <c r="M100" i="47"/>
  <c r="N100" i="47"/>
  <c r="O100" i="47"/>
  <c r="P100" i="47"/>
  <c r="Q100" i="47"/>
  <c r="R100" i="47"/>
  <c r="S100" i="47"/>
  <c r="T100" i="47"/>
  <c r="U100" i="47"/>
  <c r="V100" i="47"/>
  <c r="W100" i="47"/>
  <c r="X100" i="47"/>
  <c r="Y100" i="47"/>
  <c r="Z100" i="47"/>
  <c r="AA100" i="47"/>
  <c r="AB100" i="47"/>
  <c r="AC100" i="47"/>
  <c r="AD100" i="47"/>
  <c r="AE100" i="47"/>
  <c r="AF100" i="47"/>
  <c r="AG100" i="47"/>
  <c r="AH100" i="47"/>
  <c r="AI100" i="47"/>
  <c r="AJ100" i="47"/>
  <c r="AK100" i="47"/>
  <c r="AL100" i="47"/>
  <c r="AM100" i="47"/>
  <c r="AN100" i="47"/>
  <c r="AO100" i="47"/>
  <c r="AP100" i="47"/>
  <c r="AQ100" i="47"/>
  <c r="AR100" i="47"/>
  <c r="AS100" i="47"/>
  <c r="AT100" i="47"/>
  <c r="AU100" i="47"/>
  <c r="AV100" i="47"/>
  <c r="AW100" i="47"/>
  <c r="AX100" i="47"/>
  <c r="AY100" i="47"/>
  <c r="AZ100" i="47"/>
  <c r="BA100" i="47"/>
  <c r="BB100" i="47"/>
  <c r="BC100" i="47"/>
  <c r="BD100" i="47"/>
  <c r="BE100" i="47"/>
  <c r="BF100" i="47"/>
  <c r="BG100" i="47"/>
  <c r="B100" i="47"/>
  <c r="C100" i="46"/>
  <c r="D100" i="46"/>
  <c r="E100" i="46"/>
  <c r="F100" i="46"/>
  <c r="G100" i="46"/>
  <c r="H100" i="46"/>
  <c r="I100" i="46"/>
  <c r="J100" i="46"/>
  <c r="K100" i="46"/>
  <c r="L100" i="46"/>
  <c r="M100" i="46"/>
  <c r="N100" i="46"/>
  <c r="O100" i="46"/>
  <c r="P100" i="46"/>
  <c r="Q100" i="46"/>
  <c r="R100" i="46"/>
  <c r="S100" i="46"/>
  <c r="T100" i="46"/>
  <c r="U100" i="46"/>
  <c r="V100" i="46"/>
  <c r="W100" i="46"/>
  <c r="X100" i="46"/>
  <c r="Y100" i="46"/>
  <c r="Z100" i="46"/>
  <c r="AA100" i="46"/>
  <c r="AB100" i="46"/>
  <c r="AC100" i="46"/>
  <c r="AD100" i="46"/>
  <c r="AE100" i="46"/>
  <c r="AF100" i="46"/>
  <c r="AG100" i="46"/>
  <c r="AH100" i="46"/>
  <c r="AI100" i="46"/>
  <c r="AJ100" i="46"/>
  <c r="AK100" i="46"/>
  <c r="AL100" i="46"/>
  <c r="AM100" i="46"/>
  <c r="AN100" i="46"/>
  <c r="AO100" i="46"/>
  <c r="AP100" i="46"/>
  <c r="AQ100" i="46"/>
  <c r="AR100" i="46"/>
  <c r="AS100" i="46"/>
  <c r="AT100" i="46"/>
  <c r="AU100" i="46"/>
  <c r="AV100" i="46"/>
  <c r="AW100" i="46"/>
  <c r="AX100" i="46"/>
  <c r="AY100" i="46"/>
  <c r="AZ100" i="46"/>
  <c r="BA100" i="46"/>
  <c r="BB100" i="46"/>
  <c r="BC100" i="46"/>
  <c r="BD100" i="46"/>
  <c r="BE100" i="46"/>
  <c r="B100" i="46"/>
  <c r="C100" i="44"/>
  <c r="D100" i="44"/>
  <c r="E100" i="44"/>
  <c r="F100" i="44"/>
  <c r="G100" i="44"/>
  <c r="H100" i="44"/>
  <c r="I100" i="44"/>
  <c r="J100" i="44"/>
  <c r="K100" i="44"/>
  <c r="L100" i="44"/>
  <c r="M100" i="44"/>
  <c r="N100" i="44"/>
  <c r="O100" i="44"/>
  <c r="P100" i="44"/>
  <c r="Q100" i="44"/>
  <c r="R100" i="44"/>
  <c r="S100" i="44"/>
  <c r="T100" i="44"/>
  <c r="U100" i="44"/>
  <c r="V100" i="44"/>
  <c r="W100" i="44"/>
  <c r="X100" i="44"/>
  <c r="Y100" i="44"/>
  <c r="Z100" i="44"/>
  <c r="AA100" i="44"/>
  <c r="AB100" i="44"/>
  <c r="AC100" i="44"/>
  <c r="AD100" i="44"/>
  <c r="AE100" i="44"/>
  <c r="AF100" i="44"/>
  <c r="AG100" i="44"/>
  <c r="AH100" i="44"/>
  <c r="AI100" i="44"/>
  <c r="AJ100" i="44"/>
  <c r="AK100" i="44"/>
  <c r="AL100" i="44"/>
  <c r="AM100" i="44"/>
  <c r="AN100" i="44"/>
  <c r="AO100" i="44"/>
  <c r="AP100" i="44"/>
  <c r="AQ100" i="44"/>
  <c r="AR100" i="44"/>
  <c r="AS100" i="44"/>
  <c r="AT100" i="44"/>
  <c r="AU100" i="44"/>
  <c r="AV100" i="44"/>
  <c r="AW100" i="44"/>
  <c r="AX100" i="44"/>
  <c r="AY100" i="44"/>
  <c r="AZ100" i="44"/>
  <c r="BA100" i="44"/>
  <c r="BB100" i="44"/>
  <c r="BC100" i="44"/>
  <c r="BD100" i="44"/>
  <c r="BE100" i="44"/>
  <c r="BF100" i="44"/>
  <c r="BG100" i="44"/>
  <c r="BH100" i="44"/>
  <c r="BI100" i="44"/>
  <c r="BJ100" i="44"/>
  <c r="BK100" i="44"/>
  <c r="BL100" i="44"/>
  <c r="BM100" i="44"/>
  <c r="BN100" i="44"/>
  <c r="BO100" i="44"/>
  <c r="BP100" i="44"/>
  <c r="BQ100" i="44"/>
  <c r="BR100" i="44"/>
  <c r="BS100" i="44"/>
  <c r="BT100" i="44"/>
  <c r="BU100" i="44"/>
  <c r="B100" i="44"/>
  <c r="C100" i="43"/>
  <c r="D100" i="43"/>
  <c r="E100" i="43"/>
  <c r="F100" i="43"/>
  <c r="G100" i="43"/>
  <c r="H100" i="43"/>
  <c r="I100" i="43"/>
  <c r="J100" i="43"/>
  <c r="K100" i="43"/>
  <c r="L100" i="43"/>
  <c r="M100" i="43"/>
  <c r="N100" i="43"/>
  <c r="O100" i="43"/>
  <c r="P100" i="43"/>
  <c r="Q100" i="43"/>
  <c r="R100" i="43"/>
  <c r="S100" i="43"/>
  <c r="T100" i="43"/>
  <c r="U100" i="43"/>
  <c r="V100" i="43"/>
  <c r="W100" i="43"/>
  <c r="X100" i="43"/>
  <c r="Y100" i="43"/>
  <c r="Z100" i="43"/>
  <c r="AA100" i="43"/>
  <c r="AB100" i="43"/>
  <c r="AC100" i="43"/>
  <c r="AD100" i="43"/>
  <c r="AE100" i="43"/>
  <c r="AF100" i="43"/>
  <c r="AG100" i="43"/>
  <c r="AH100" i="43"/>
  <c r="AI100" i="43"/>
  <c r="AJ100" i="43"/>
  <c r="AK100" i="43"/>
  <c r="AL100" i="43"/>
  <c r="AM100" i="43"/>
  <c r="AN100" i="43"/>
  <c r="AO100" i="43"/>
  <c r="AP100" i="43"/>
  <c r="AQ100" i="43"/>
  <c r="AR100" i="43"/>
  <c r="AS100" i="43"/>
  <c r="AT100" i="43"/>
  <c r="AU100" i="43"/>
  <c r="AV100" i="43"/>
  <c r="AW100" i="43"/>
  <c r="AX100" i="43"/>
  <c r="AY100" i="43"/>
  <c r="AZ100" i="43"/>
  <c r="BA100" i="43"/>
  <c r="BB100" i="43"/>
  <c r="BC100" i="43"/>
  <c r="BD100" i="43"/>
  <c r="BE100" i="43"/>
  <c r="BF100" i="43"/>
  <c r="BG100" i="43"/>
  <c r="BH100" i="43"/>
  <c r="BI100" i="43"/>
  <c r="BJ100" i="43"/>
  <c r="BK100" i="43"/>
  <c r="BL100" i="43"/>
  <c r="BM100" i="43"/>
  <c r="BN100" i="43"/>
  <c r="BO100" i="43"/>
  <c r="BP100" i="43"/>
  <c r="BQ100" i="43"/>
  <c r="BR100" i="43"/>
  <c r="BS100" i="43"/>
  <c r="BT100" i="43"/>
  <c r="BU100" i="43"/>
  <c r="BV100" i="43"/>
  <c r="BW100" i="43"/>
  <c r="BX100" i="43"/>
  <c r="BY100" i="43"/>
  <c r="BZ100" i="43"/>
  <c r="B100" i="43"/>
  <c r="C100" i="42"/>
  <c r="D100" i="42"/>
  <c r="E100" i="42"/>
  <c r="F100" i="42"/>
  <c r="G100" i="42"/>
  <c r="H100" i="42"/>
  <c r="I100" i="42"/>
  <c r="J100" i="42"/>
  <c r="K100" i="42"/>
  <c r="L100" i="42"/>
  <c r="M100" i="42"/>
  <c r="N100" i="42"/>
  <c r="O100" i="42"/>
  <c r="P100" i="42"/>
  <c r="Q100" i="42"/>
  <c r="R100" i="42"/>
  <c r="S100" i="42"/>
  <c r="T100" i="42"/>
  <c r="U100" i="42"/>
  <c r="V100" i="42"/>
  <c r="W100" i="42"/>
  <c r="X100" i="42"/>
  <c r="Y100" i="42"/>
  <c r="Z100" i="42"/>
  <c r="AA100" i="42"/>
  <c r="AB100" i="42"/>
  <c r="AC100" i="42"/>
  <c r="AD100" i="42"/>
  <c r="AE100" i="42"/>
  <c r="AF100" i="42"/>
  <c r="AG100" i="42"/>
  <c r="AH100" i="42"/>
  <c r="AI100" i="42"/>
  <c r="AJ100" i="42"/>
  <c r="AK100" i="42"/>
  <c r="AL100" i="42"/>
  <c r="AM100" i="42"/>
  <c r="AN100" i="42"/>
  <c r="AO100" i="42"/>
  <c r="AP100" i="42"/>
  <c r="AQ100" i="42"/>
  <c r="AR100" i="42"/>
  <c r="AS100" i="42"/>
  <c r="AT100" i="42"/>
  <c r="AU100" i="42"/>
  <c r="AV100" i="42"/>
  <c r="AW100" i="42"/>
  <c r="AX100" i="42"/>
  <c r="AY100" i="42"/>
  <c r="AZ100" i="42"/>
  <c r="BA100" i="42"/>
  <c r="BB100" i="42"/>
  <c r="BC100" i="42"/>
  <c r="BD100" i="42"/>
  <c r="BE100" i="42"/>
  <c r="BF100" i="42"/>
  <c r="BG100" i="42"/>
  <c r="BH100" i="42"/>
  <c r="BI100" i="42"/>
  <c r="BJ100" i="42"/>
  <c r="BK100" i="42"/>
  <c r="BL100" i="42"/>
  <c r="BM100" i="42"/>
  <c r="BN100" i="42"/>
  <c r="BO100" i="42"/>
  <c r="BP100" i="42"/>
  <c r="BQ100" i="42"/>
  <c r="BR100" i="42"/>
  <c r="BS100" i="42"/>
  <c r="BT100" i="42"/>
  <c r="BU100" i="42"/>
  <c r="BV100" i="42"/>
  <c r="BW100" i="42"/>
  <c r="BX100" i="42"/>
  <c r="BY100" i="42"/>
  <c r="BZ100" i="42"/>
  <c r="CA100" i="42"/>
  <c r="CB100" i="42"/>
  <c r="CC100" i="42"/>
  <c r="CD100" i="42"/>
  <c r="CE100" i="42"/>
  <c r="CF100" i="42"/>
  <c r="CG100" i="42"/>
  <c r="CH100" i="42"/>
  <c r="CI100" i="42"/>
  <c r="CJ100" i="42"/>
  <c r="CK100" i="42"/>
  <c r="CL100" i="42"/>
  <c r="B100" i="42"/>
  <c r="C92" i="40"/>
  <c r="D92" i="40"/>
  <c r="E92" i="40"/>
  <c r="F92" i="40"/>
  <c r="G92" i="40"/>
  <c r="H92" i="40"/>
  <c r="I92" i="40"/>
  <c r="J92" i="40"/>
  <c r="K92" i="40"/>
  <c r="L92" i="40"/>
  <c r="M92" i="40"/>
  <c r="N92" i="40"/>
  <c r="O92" i="40"/>
  <c r="P92" i="40"/>
  <c r="Q92" i="40"/>
  <c r="R92" i="40"/>
  <c r="S92" i="40"/>
  <c r="T92" i="40"/>
  <c r="U92" i="40"/>
  <c r="V92" i="40"/>
  <c r="W92" i="40"/>
  <c r="X92" i="40"/>
  <c r="Y92" i="40"/>
  <c r="Z92" i="40"/>
  <c r="AA92" i="40"/>
  <c r="AB92" i="40"/>
  <c r="AC92" i="40"/>
  <c r="AD92" i="40"/>
  <c r="AE92" i="40"/>
  <c r="AF92" i="40"/>
  <c r="AG92" i="40"/>
  <c r="AH92" i="40"/>
  <c r="AI92" i="40"/>
  <c r="AJ92" i="40"/>
  <c r="AK92" i="40"/>
  <c r="AL92" i="40"/>
  <c r="AM92" i="40"/>
  <c r="AN92" i="40"/>
  <c r="AO92" i="40"/>
  <c r="AP92" i="40"/>
  <c r="AQ92" i="40"/>
  <c r="AR92" i="40"/>
  <c r="AS92" i="40"/>
  <c r="AT92" i="40"/>
  <c r="AU92" i="40"/>
  <c r="AV92" i="40"/>
  <c r="AW92" i="40"/>
  <c r="AX92" i="40"/>
  <c r="AY92" i="40"/>
  <c r="AZ92" i="40"/>
  <c r="BA92" i="40"/>
  <c r="BB92" i="40"/>
  <c r="BC92" i="40"/>
  <c r="BD92" i="40"/>
  <c r="BE92" i="40"/>
  <c r="BF92" i="40"/>
  <c r="BG92" i="40"/>
  <c r="BH92" i="40"/>
  <c r="BI92" i="40"/>
  <c r="BJ92" i="40"/>
  <c r="BK92" i="40"/>
  <c r="BL92" i="40"/>
  <c r="BM92" i="40"/>
  <c r="BN92" i="40"/>
  <c r="BO92" i="40"/>
  <c r="BP92" i="40"/>
  <c r="BQ92" i="40"/>
  <c r="BR92" i="40"/>
  <c r="BS92" i="40"/>
  <c r="BT92" i="40"/>
  <c r="BU92" i="40"/>
  <c r="BV92" i="40"/>
  <c r="BW92" i="40"/>
  <c r="BX92" i="40"/>
  <c r="BY92" i="40"/>
  <c r="BZ92" i="40"/>
  <c r="B92" i="40"/>
  <c r="C100" i="39"/>
  <c r="D100" i="39"/>
  <c r="E100" i="39"/>
  <c r="F100" i="39"/>
  <c r="G100" i="39"/>
  <c r="H100" i="39"/>
  <c r="I100" i="39"/>
  <c r="J100" i="39"/>
  <c r="K100" i="39"/>
  <c r="L100" i="39"/>
  <c r="M100" i="39"/>
  <c r="N100" i="39"/>
  <c r="O100" i="39"/>
  <c r="P100" i="39"/>
  <c r="Q100" i="39"/>
  <c r="R100" i="39"/>
  <c r="S100" i="39"/>
  <c r="T100" i="39"/>
  <c r="U100" i="39"/>
  <c r="V100" i="39"/>
  <c r="W100" i="39"/>
  <c r="X100" i="39"/>
  <c r="Y100" i="39"/>
  <c r="Z100" i="39"/>
  <c r="AA100" i="39"/>
  <c r="AB100" i="39"/>
  <c r="AC100" i="39"/>
  <c r="AD100" i="39"/>
  <c r="AE100" i="39"/>
  <c r="AF100" i="39"/>
  <c r="AG100" i="39"/>
  <c r="AH100" i="39"/>
  <c r="AI100" i="39"/>
  <c r="AJ100" i="39"/>
  <c r="AK100" i="39"/>
  <c r="AL100" i="39"/>
  <c r="AM100" i="39"/>
  <c r="AN100" i="39"/>
  <c r="AO100" i="39"/>
  <c r="AP100" i="39"/>
  <c r="AQ100" i="39"/>
  <c r="AR100" i="39"/>
  <c r="AS100" i="39"/>
  <c r="AT100" i="39"/>
  <c r="AU100" i="39"/>
  <c r="AV100" i="39"/>
  <c r="AW100" i="39"/>
  <c r="AX100" i="39"/>
  <c r="AY100" i="39"/>
  <c r="AZ100" i="39"/>
  <c r="BA100" i="39"/>
  <c r="BB100" i="39"/>
  <c r="BC100" i="39"/>
  <c r="BD100" i="39"/>
  <c r="BE100" i="39"/>
  <c r="BF100" i="39"/>
  <c r="BG100" i="39"/>
  <c r="BH100" i="39"/>
  <c r="BI100" i="39"/>
  <c r="BJ100" i="39"/>
  <c r="BK100" i="39"/>
  <c r="BL100" i="39"/>
  <c r="BM100" i="39"/>
  <c r="BN100" i="39"/>
  <c r="BO100" i="39"/>
  <c r="BP100" i="39"/>
  <c r="BQ100" i="39"/>
  <c r="BR100" i="39"/>
  <c r="B100" i="39"/>
  <c r="C100" i="37"/>
  <c r="D100" i="37"/>
  <c r="E100" i="37"/>
  <c r="F100" i="37"/>
  <c r="B100" i="37"/>
  <c r="B136" i="52"/>
  <c r="B148" i="52"/>
  <c r="B118" i="52"/>
  <c r="B123" i="52"/>
  <c r="B130" i="52"/>
  <c r="B147" i="52"/>
  <c r="B142" i="52"/>
  <c r="B105" i="52"/>
  <c r="B111" i="52"/>
  <c r="B129" i="52"/>
  <c r="B127" i="52"/>
  <c r="B153" i="52"/>
  <c r="B120" i="52"/>
  <c r="B175" i="51"/>
  <c r="B155" i="51"/>
  <c r="B137" i="51"/>
  <c r="B116" i="51"/>
  <c r="B126" i="51"/>
  <c r="B124" i="51"/>
  <c r="B142" i="51"/>
  <c r="B162" i="51"/>
  <c r="B136" i="51"/>
  <c r="B149" i="51"/>
  <c r="B174" i="51"/>
  <c r="B104" i="52"/>
  <c r="B133" i="52"/>
  <c r="B107" i="51"/>
  <c r="B152" i="51"/>
  <c r="B165" i="51"/>
  <c r="B159" i="51"/>
  <c r="B135" i="51"/>
  <c r="B164" i="51"/>
  <c r="B118" i="51"/>
  <c r="B147" i="51"/>
  <c r="B144" i="51"/>
  <c r="B121" i="51"/>
  <c r="B114" i="51"/>
  <c r="B166" i="51"/>
  <c r="B138" i="52"/>
  <c r="B124" i="52"/>
  <c r="B109" i="52"/>
  <c r="B108" i="51"/>
  <c r="B160" i="51"/>
  <c r="B141" i="51"/>
  <c r="B138" i="51"/>
  <c r="B163" i="51"/>
  <c r="B119" i="52"/>
  <c r="B152" i="52"/>
  <c r="B141" i="52"/>
  <c r="B115" i="51"/>
  <c r="B120" i="51"/>
  <c r="B176" i="51"/>
  <c r="B157" i="51"/>
  <c r="B150" i="51"/>
  <c r="B114" i="52"/>
  <c r="B159" i="52"/>
  <c r="B131" i="52"/>
  <c r="B157" i="52"/>
  <c r="B143" i="51"/>
  <c r="B128" i="51"/>
  <c r="B105" i="51"/>
  <c r="B153" i="51"/>
  <c r="B130" i="51"/>
  <c r="B123" i="51"/>
  <c r="B134" i="52"/>
  <c r="B135" i="52"/>
  <c r="B140" i="52"/>
  <c r="B155" i="52"/>
  <c r="B145" i="52"/>
  <c r="B173" i="51"/>
  <c r="B171" i="51"/>
  <c r="B150" i="52"/>
  <c r="B112" i="52"/>
  <c r="B156" i="52"/>
  <c r="B117" i="52"/>
  <c r="B103" i="52"/>
  <c r="B158" i="52"/>
  <c r="B116" i="52"/>
  <c r="B107" i="52"/>
  <c r="B121" i="52"/>
  <c r="B111" i="51"/>
  <c r="B167" i="51"/>
  <c r="B132" i="51"/>
  <c r="B168" i="51"/>
  <c r="B133" i="51"/>
  <c r="B169" i="51"/>
  <c r="B134" i="51"/>
  <c r="B170" i="51"/>
  <c r="B110" i="52"/>
  <c r="B146" i="52"/>
  <c r="B143" i="52"/>
  <c r="B132" i="52"/>
  <c r="B115" i="52"/>
  <c r="B113" i="52"/>
  <c r="B149" i="52"/>
  <c r="B131" i="51"/>
  <c r="B112" i="51"/>
  <c r="B148" i="51"/>
  <c r="B109" i="51"/>
  <c r="B145" i="51"/>
  <c r="B110" i="51"/>
  <c r="B146" i="51"/>
  <c r="B139" i="51"/>
  <c r="B126" i="52"/>
  <c r="B162" i="52"/>
  <c r="B108" i="52"/>
  <c r="B144" i="52"/>
  <c r="B139" i="52"/>
  <c r="B125" i="52"/>
  <c r="B161" i="52"/>
  <c r="B103" i="48" a="1"/>
  <c r="B114" i="48"/>
  <c r="B127" i="51"/>
  <c r="B140" i="51"/>
  <c r="B172" i="51"/>
  <c r="B129" i="51"/>
  <c r="B161" i="51"/>
  <c r="B122" i="51"/>
  <c r="B154" i="51"/>
  <c r="B151" i="51"/>
  <c r="B122" i="52"/>
  <c r="B154" i="52"/>
  <c r="B151" i="52"/>
  <c r="B128" i="52"/>
  <c r="B160" i="52"/>
  <c r="B137" i="52"/>
  <c r="B103" i="47" a="1"/>
  <c r="B105" i="47"/>
  <c r="B103" i="46" a="1"/>
  <c r="B103" i="46"/>
  <c r="B103" i="49" a="1"/>
  <c r="B114" i="49"/>
  <c r="B103" i="44" a="1"/>
  <c r="B126" i="44"/>
  <c r="B103" i="43" a="1"/>
  <c r="B107" i="43"/>
  <c r="B103" i="42" a="1"/>
  <c r="B157" i="42"/>
  <c r="B95" i="40" a="1"/>
  <c r="B130" i="40"/>
  <c r="B103" i="39" a="1"/>
  <c r="B169" i="39"/>
  <c r="B103" i="37" a="1"/>
  <c r="C100" i="50"/>
  <c r="D100" i="50"/>
  <c r="E100" i="50"/>
  <c r="F100" i="50"/>
  <c r="G100" i="50"/>
  <c r="H100" i="50"/>
  <c r="I100" i="50"/>
  <c r="J100" i="50"/>
  <c r="K100" i="50"/>
  <c r="L100" i="50"/>
  <c r="M100" i="50"/>
  <c r="N100" i="50"/>
  <c r="O100" i="50"/>
  <c r="P100" i="50"/>
  <c r="Q100" i="50"/>
  <c r="R100" i="50"/>
  <c r="S100" i="50"/>
  <c r="T100" i="50"/>
  <c r="U100" i="50"/>
  <c r="V100" i="50"/>
  <c r="W100" i="50"/>
  <c r="X100" i="50"/>
  <c r="Y100" i="50"/>
  <c r="Z100" i="50"/>
  <c r="AA100" i="50"/>
  <c r="AB100" i="50"/>
  <c r="AC100" i="50"/>
  <c r="AD100" i="50"/>
  <c r="AE100" i="50"/>
  <c r="AF100" i="50"/>
  <c r="AG100" i="50"/>
  <c r="AH100" i="50"/>
  <c r="AI100" i="50"/>
  <c r="AJ100" i="50"/>
  <c r="AK100" i="50"/>
  <c r="AL100" i="50"/>
  <c r="AM100" i="50"/>
  <c r="AN100" i="50"/>
  <c r="AO100" i="50"/>
  <c r="AP100" i="50"/>
  <c r="AQ100" i="50"/>
  <c r="AR100" i="50"/>
  <c r="AS100" i="50"/>
  <c r="AT100" i="50"/>
  <c r="AU100" i="50"/>
  <c r="AV100" i="50"/>
  <c r="AW100" i="50"/>
  <c r="AX100" i="50"/>
  <c r="AY100" i="50"/>
  <c r="AZ100" i="50"/>
  <c r="BA100" i="50"/>
  <c r="BB100" i="50"/>
  <c r="BC100" i="50"/>
  <c r="BD100" i="50"/>
  <c r="BE100" i="50"/>
  <c r="BF100" i="50"/>
  <c r="BG100" i="50"/>
  <c r="BH100" i="50"/>
  <c r="BI100" i="50"/>
  <c r="BJ100" i="50"/>
  <c r="BK100" i="50"/>
  <c r="BL100" i="50"/>
  <c r="BM100" i="50"/>
  <c r="BN100" i="50"/>
  <c r="BO100" i="50"/>
  <c r="BP100" i="50"/>
  <c r="BQ100" i="50"/>
  <c r="BR100" i="50"/>
  <c r="BS100" i="50"/>
  <c r="BT100" i="50"/>
  <c r="BU100" i="50"/>
  <c r="BV100" i="50"/>
  <c r="BW100" i="50"/>
  <c r="BX100" i="50"/>
  <c r="B100" i="50"/>
  <c r="B170" i="43"/>
  <c r="B141" i="43"/>
  <c r="B121" i="39"/>
  <c r="B106" i="39"/>
  <c r="B166" i="40"/>
  <c r="B145" i="48"/>
  <c r="B97" i="40"/>
  <c r="B139" i="40"/>
  <c r="B142" i="42"/>
  <c r="B107" i="48"/>
  <c r="B148" i="40"/>
  <c r="B123" i="43"/>
  <c r="B147" i="48"/>
  <c r="B140" i="40"/>
  <c r="B105" i="40"/>
  <c r="B120" i="43"/>
  <c r="B116" i="48"/>
  <c r="B153" i="40"/>
  <c r="B126" i="43"/>
  <c r="B156" i="48"/>
  <c r="B108" i="43"/>
  <c r="B174" i="43"/>
  <c r="B107" i="46"/>
  <c r="B111" i="48"/>
  <c r="B148" i="48"/>
  <c r="B153" i="48"/>
  <c r="B131" i="40"/>
  <c r="B125" i="40"/>
  <c r="B139" i="42"/>
  <c r="B116" i="43"/>
  <c r="B105" i="43"/>
  <c r="B115" i="46"/>
  <c r="B115" i="48"/>
  <c r="B152" i="48"/>
  <c r="B155" i="46"/>
  <c r="B143" i="40"/>
  <c r="B157" i="40"/>
  <c r="B136" i="42"/>
  <c r="B140" i="43"/>
  <c r="B149" i="43"/>
  <c r="B106" i="46"/>
  <c r="B151" i="48"/>
  <c r="B150" i="48"/>
  <c r="B155" i="39"/>
  <c r="B96" i="40"/>
  <c r="B142" i="40"/>
  <c r="B146" i="42"/>
  <c r="B110" i="43"/>
  <c r="B157" i="43"/>
  <c r="B104" i="46"/>
  <c r="B155" i="48"/>
  <c r="B158" i="48"/>
  <c r="B160" i="39"/>
  <c r="B132" i="40"/>
  <c r="B162" i="40"/>
  <c r="B114" i="43"/>
  <c r="B119" i="43"/>
  <c r="B144" i="46"/>
  <c r="B154" i="48"/>
  <c r="B105" i="48"/>
  <c r="B145" i="46"/>
  <c r="B108" i="48"/>
  <c r="B137" i="48"/>
  <c r="B130" i="49"/>
  <c r="B139" i="49"/>
  <c r="B136" i="49"/>
  <c r="B106" i="49"/>
  <c r="B148" i="46"/>
  <c r="B149" i="46"/>
  <c r="B134" i="49"/>
  <c r="B107" i="49"/>
  <c r="B143" i="49"/>
  <c r="B104" i="49"/>
  <c r="B140" i="49"/>
  <c r="B119" i="46"/>
  <c r="B110" i="46"/>
  <c r="B108" i="46"/>
  <c r="B109" i="46"/>
  <c r="B153" i="46"/>
  <c r="B138" i="49"/>
  <c r="B111" i="49"/>
  <c r="B147" i="49"/>
  <c r="B108" i="49"/>
  <c r="B148" i="49"/>
  <c r="B109" i="49"/>
  <c r="B145" i="49"/>
  <c r="B125" i="39"/>
  <c r="B171" i="40"/>
  <c r="B156" i="40"/>
  <c r="B165" i="40"/>
  <c r="B118" i="40"/>
  <c r="B122" i="43"/>
  <c r="B153" i="43"/>
  <c r="B123" i="46"/>
  <c r="B126" i="46"/>
  <c r="B112" i="46"/>
  <c r="B113" i="46"/>
  <c r="B157" i="46"/>
  <c r="B119" i="48"/>
  <c r="B163" i="48"/>
  <c r="B120" i="48"/>
  <c r="B160" i="48"/>
  <c r="B113" i="48"/>
  <c r="B157" i="48"/>
  <c r="B142" i="49"/>
  <c r="B115" i="49"/>
  <c r="B151" i="49"/>
  <c r="B116" i="49"/>
  <c r="B152" i="49"/>
  <c r="B113" i="49"/>
  <c r="B149" i="49"/>
  <c r="B141" i="49"/>
  <c r="B134" i="46"/>
  <c r="B121" i="46"/>
  <c r="B118" i="48"/>
  <c r="B117" i="40"/>
  <c r="B147" i="46"/>
  <c r="B138" i="46"/>
  <c r="B136" i="46"/>
  <c r="B125" i="46"/>
  <c r="B162" i="48"/>
  <c r="B139" i="48"/>
  <c r="B138" i="48"/>
  <c r="B132" i="48"/>
  <c r="B134" i="48"/>
  <c r="B129" i="48"/>
  <c r="B118" i="49"/>
  <c r="B158" i="49"/>
  <c r="B131" i="49"/>
  <c r="B167" i="49"/>
  <c r="B128" i="49"/>
  <c r="B164" i="49"/>
  <c r="B125" i="49"/>
  <c r="B161" i="49"/>
  <c r="B158" i="46"/>
  <c r="B103" i="49"/>
  <c r="B166" i="49"/>
  <c r="B137" i="49"/>
  <c r="B105" i="49"/>
  <c r="B169" i="40"/>
  <c r="B127" i="46"/>
  <c r="B130" i="46"/>
  <c r="B116" i="46"/>
  <c r="B117" i="46"/>
  <c r="B131" i="47"/>
  <c r="B123" i="48"/>
  <c r="B122" i="48"/>
  <c r="B124" i="48"/>
  <c r="B164" i="48"/>
  <c r="B121" i="48"/>
  <c r="B161" i="48"/>
  <c r="B146" i="49"/>
  <c r="B119" i="49"/>
  <c r="B159" i="49"/>
  <c r="B120" i="49"/>
  <c r="B156" i="49"/>
  <c r="B117" i="49"/>
  <c r="B153" i="49"/>
  <c r="B163" i="39"/>
  <c r="B99" i="40"/>
  <c r="B100" i="40"/>
  <c r="B109" i="40"/>
  <c r="B114" i="40"/>
  <c r="B131" i="46"/>
  <c r="B132" i="46"/>
  <c r="B137" i="47"/>
  <c r="B131" i="48"/>
  <c r="B130" i="48"/>
  <c r="B128" i="48"/>
  <c r="B125" i="48"/>
  <c r="B165" i="48"/>
  <c r="B150" i="49"/>
  <c r="B127" i="49"/>
  <c r="B163" i="49"/>
  <c r="B124" i="49"/>
  <c r="B160" i="49"/>
  <c r="B121" i="49"/>
  <c r="B157" i="49"/>
  <c r="B108" i="39"/>
  <c r="B107" i="40"/>
  <c r="B108" i="40"/>
  <c r="B126" i="40"/>
  <c r="B112" i="39"/>
  <c r="B127" i="40"/>
  <c r="B112" i="40"/>
  <c r="B121" i="40"/>
  <c r="B159" i="43"/>
  <c r="B151" i="46"/>
  <c r="B142" i="46"/>
  <c r="B140" i="46"/>
  <c r="B141" i="46"/>
  <c r="B103" i="48"/>
  <c r="B143" i="48"/>
  <c r="B146" i="48"/>
  <c r="B140" i="48"/>
  <c r="B142" i="48"/>
  <c r="B133" i="48"/>
  <c r="B126" i="49"/>
  <c r="B162" i="49"/>
  <c r="B135" i="49"/>
  <c r="B110" i="49"/>
  <c r="B132" i="49"/>
  <c r="B168" i="49"/>
  <c r="B129" i="49"/>
  <c r="B169" i="49"/>
  <c r="B106" i="37"/>
  <c r="B105" i="37"/>
  <c r="B158" i="47"/>
  <c r="B160" i="47"/>
  <c r="B103" i="42"/>
  <c r="B153" i="42"/>
  <c r="B109" i="42"/>
  <c r="B106" i="42"/>
  <c r="B152" i="42"/>
  <c r="B108" i="42"/>
  <c r="B122" i="42"/>
  <c r="B163" i="42"/>
  <c r="B119" i="42"/>
  <c r="B145" i="42"/>
  <c r="B105" i="42"/>
  <c r="B188" i="42"/>
  <c r="B144" i="42"/>
  <c r="B104" i="42"/>
  <c r="B114" i="42"/>
  <c r="B155" i="42"/>
  <c r="B115" i="42"/>
  <c r="B141" i="42"/>
  <c r="B178" i="42"/>
  <c r="B184" i="42"/>
  <c r="B140" i="42"/>
  <c r="B182" i="42"/>
  <c r="B110" i="42"/>
  <c r="B151" i="42"/>
  <c r="B107" i="42"/>
  <c r="B151" i="47"/>
  <c r="B108" i="47"/>
  <c r="B114" i="47"/>
  <c r="B145" i="47"/>
  <c r="B123" i="39"/>
  <c r="B138" i="39"/>
  <c r="B171" i="42"/>
  <c r="B168" i="42"/>
  <c r="B112" i="47"/>
  <c r="B131" i="39"/>
  <c r="B146" i="39"/>
  <c r="B95" i="40"/>
  <c r="B158" i="40"/>
  <c r="B110" i="40"/>
  <c r="B141" i="40"/>
  <c r="B101" i="40"/>
  <c r="B128" i="40"/>
  <c r="B163" i="40"/>
  <c r="B123" i="40"/>
  <c r="B150" i="40"/>
  <c r="B106" i="40"/>
  <c r="B137" i="40"/>
  <c r="B164" i="40"/>
  <c r="B124" i="40"/>
  <c r="B159" i="40"/>
  <c r="B115" i="40"/>
  <c r="B146" i="40"/>
  <c r="B98" i="40"/>
  <c r="B133" i="40"/>
  <c r="B160" i="40"/>
  <c r="B116" i="40"/>
  <c r="B155" i="40"/>
  <c r="B111" i="40"/>
  <c r="B179" i="42"/>
  <c r="B112" i="42"/>
  <c r="B172" i="42"/>
  <c r="B121" i="42"/>
  <c r="B127" i="43"/>
  <c r="B152" i="43"/>
  <c r="B154" i="43"/>
  <c r="B109" i="43"/>
  <c r="B103" i="43"/>
  <c r="B159" i="47"/>
  <c r="B128" i="47"/>
  <c r="B103" i="47"/>
  <c r="B133" i="47"/>
  <c r="B154" i="47"/>
  <c r="B156" i="47"/>
  <c r="B124" i="47"/>
  <c r="B142" i="47"/>
  <c r="B147" i="47"/>
  <c r="B115" i="47"/>
  <c r="B129" i="47"/>
  <c r="B146" i="47"/>
  <c r="B152" i="47"/>
  <c r="B120" i="47"/>
  <c r="B134" i="47"/>
  <c r="B143" i="47"/>
  <c r="B111" i="47"/>
  <c r="B157" i="47"/>
  <c r="B125" i="47"/>
  <c r="B138" i="47"/>
  <c r="B148" i="47"/>
  <c r="B116" i="47"/>
  <c r="B126" i="47"/>
  <c r="B139" i="47"/>
  <c r="B107" i="47"/>
  <c r="B153" i="47"/>
  <c r="B121" i="47"/>
  <c r="B130" i="47"/>
  <c r="B144" i="47"/>
  <c r="B115" i="39"/>
  <c r="B167" i="39"/>
  <c r="B116" i="39"/>
  <c r="B118" i="39"/>
  <c r="B133" i="39"/>
  <c r="B147" i="42"/>
  <c r="B150" i="42"/>
  <c r="B156" i="42"/>
  <c r="B162" i="42"/>
  <c r="B161" i="42"/>
  <c r="B135" i="47"/>
  <c r="B104" i="47"/>
  <c r="B106" i="47"/>
  <c r="B141" i="47"/>
  <c r="B119" i="39"/>
  <c r="B171" i="39"/>
  <c r="B128" i="39"/>
  <c r="B130" i="39"/>
  <c r="B137" i="39"/>
  <c r="B167" i="42"/>
  <c r="B166" i="42"/>
  <c r="B160" i="42"/>
  <c r="B170" i="42"/>
  <c r="B175" i="43"/>
  <c r="B126" i="39"/>
  <c r="B140" i="39"/>
  <c r="B141" i="39"/>
  <c r="B174" i="42"/>
  <c r="B113" i="42"/>
  <c r="B148" i="43"/>
  <c r="B130" i="43"/>
  <c r="B155" i="47"/>
  <c r="B122" i="47"/>
  <c r="B149" i="47"/>
  <c r="B142" i="39"/>
  <c r="B144" i="39"/>
  <c r="B153" i="39"/>
  <c r="B107" i="37"/>
  <c r="B135" i="39"/>
  <c r="B166" i="39"/>
  <c r="B148" i="39"/>
  <c r="B162" i="39"/>
  <c r="B165" i="39"/>
  <c r="B123" i="42"/>
  <c r="B183" i="42"/>
  <c r="B120" i="42"/>
  <c r="B176" i="42"/>
  <c r="B125" i="42"/>
  <c r="B179" i="43"/>
  <c r="B156" i="43"/>
  <c r="B158" i="43"/>
  <c r="B117" i="43"/>
  <c r="B115" i="43"/>
  <c r="B119" i="47"/>
  <c r="B110" i="47"/>
  <c r="B132" i="47"/>
  <c r="B109" i="47"/>
  <c r="B103" i="37"/>
  <c r="B147" i="39"/>
  <c r="B170" i="39"/>
  <c r="B156" i="39"/>
  <c r="B109" i="39"/>
  <c r="B147" i="40"/>
  <c r="B144" i="40"/>
  <c r="B149" i="40"/>
  <c r="B134" i="40"/>
  <c r="B131" i="42"/>
  <c r="B187" i="42"/>
  <c r="B124" i="42"/>
  <c r="B126" i="42"/>
  <c r="B129" i="42"/>
  <c r="B104" i="43"/>
  <c r="B164" i="43"/>
  <c r="B162" i="43"/>
  <c r="B137" i="43"/>
  <c r="B123" i="47"/>
  <c r="B118" i="47"/>
  <c r="B136" i="47"/>
  <c r="B113" i="47"/>
  <c r="B104" i="37"/>
  <c r="B103" i="39"/>
  <c r="B157" i="39"/>
  <c r="B117" i="39"/>
  <c r="B114" i="39"/>
  <c r="B132" i="39"/>
  <c r="B158" i="39"/>
  <c r="B151" i="39"/>
  <c r="B107" i="39"/>
  <c r="B149" i="39"/>
  <c r="B105" i="39"/>
  <c r="B164" i="39"/>
  <c r="B124" i="39"/>
  <c r="B134" i="39"/>
  <c r="B139" i="39"/>
  <c r="B135" i="42"/>
  <c r="B138" i="42"/>
  <c r="B128" i="42"/>
  <c r="B134" i="42"/>
  <c r="B137" i="42"/>
  <c r="B171" i="43"/>
  <c r="B173" i="43"/>
  <c r="B133" i="43"/>
  <c r="B155" i="43"/>
  <c r="B146" i="43"/>
  <c r="B106" i="43"/>
  <c r="B136" i="43"/>
  <c r="B151" i="43"/>
  <c r="B169" i="43"/>
  <c r="B125" i="43"/>
  <c r="B147" i="43"/>
  <c r="B142" i="43"/>
  <c r="B172" i="43"/>
  <c r="B132" i="43"/>
  <c r="B143" i="43"/>
  <c r="B165" i="43"/>
  <c r="B121" i="43"/>
  <c r="B178" i="43"/>
  <c r="B138" i="43"/>
  <c r="B168" i="43"/>
  <c r="B124" i="43"/>
  <c r="B139" i="43"/>
  <c r="B127" i="47"/>
  <c r="B150" i="47"/>
  <c r="B140" i="47"/>
  <c r="B117" i="47"/>
  <c r="B135" i="46"/>
  <c r="B114" i="46"/>
  <c r="B146" i="46"/>
  <c r="B120" i="46"/>
  <c r="B152" i="46"/>
  <c r="B129" i="46"/>
  <c r="B127" i="48"/>
  <c r="B159" i="48"/>
  <c r="B104" i="48"/>
  <c r="B136" i="48"/>
  <c r="B106" i="48"/>
  <c r="B109" i="48"/>
  <c r="B141" i="48"/>
  <c r="B122" i="49"/>
  <c r="B154" i="49"/>
  <c r="B123" i="49"/>
  <c r="B155" i="49"/>
  <c r="B112" i="49"/>
  <c r="B144" i="49"/>
  <c r="B170" i="49"/>
  <c r="B133" i="49"/>
  <c r="B165" i="49"/>
  <c r="B139" i="46"/>
  <c r="B118" i="46"/>
  <c r="B150" i="46"/>
  <c r="B124" i="46"/>
  <c r="B156" i="46"/>
  <c r="B133" i="46"/>
  <c r="B111" i="46"/>
  <c r="B143" i="46"/>
  <c r="B122" i="46"/>
  <c r="B154" i="46"/>
  <c r="B128" i="46"/>
  <c r="B105" i="46"/>
  <c r="B137" i="46"/>
  <c r="B135" i="48"/>
  <c r="B110" i="48"/>
  <c r="B112" i="48"/>
  <c r="B144" i="48"/>
  <c r="B126" i="48"/>
  <c r="B117" i="48"/>
  <c r="B149" i="48"/>
  <c r="B130" i="44"/>
  <c r="B150" i="44"/>
  <c r="B166" i="44"/>
  <c r="B107" i="44"/>
  <c r="B123" i="44"/>
  <c r="B139" i="44"/>
  <c r="B155" i="44"/>
  <c r="B171" i="44"/>
  <c r="B120" i="44"/>
  <c r="B136" i="44"/>
  <c r="B152" i="44"/>
  <c r="B168" i="44"/>
  <c r="B109" i="44"/>
  <c r="B125" i="44"/>
  <c r="B141" i="44"/>
  <c r="B157" i="44"/>
  <c r="B173" i="44"/>
  <c r="B104" i="44"/>
  <c r="B154" i="44"/>
  <c r="B111" i="44"/>
  <c r="B143" i="44"/>
  <c r="B108" i="44"/>
  <c r="B124" i="44"/>
  <c r="B156" i="44"/>
  <c r="B172" i="44"/>
  <c r="B113" i="44"/>
  <c r="B129" i="44"/>
  <c r="B145" i="44"/>
  <c r="B161" i="44"/>
  <c r="B114" i="44"/>
  <c r="B138" i="44"/>
  <c r="B158" i="44"/>
  <c r="B174" i="44"/>
  <c r="B115" i="44"/>
  <c r="B131" i="44"/>
  <c r="B147" i="44"/>
  <c r="B163" i="44"/>
  <c r="B112" i="44"/>
  <c r="B128" i="44"/>
  <c r="B144" i="44"/>
  <c r="B160" i="44"/>
  <c r="B146" i="44"/>
  <c r="B117" i="44"/>
  <c r="B133" i="44"/>
  <c r="B149" i="44"/>
  <c r="B165" i="44"/>
  <c r="B106" i="44"/>
  <c r="B110" i="44"/>
  <c r="B134" i="44"/>
  <c r="B170" i="44"/>
  <c r="B127" i="44"/>
  <c r="B159" i="44"/>
  <c r="B140" i="44"/>
  <c r="B122" i="44"/>
  <c r="B142" i="44"/>
  <c r="B162" i="44"/>
  <c r="B103" i="44"/>
  <c r="B119" i="44"/>
  <c r="B135" i="44"/>
  <c r="B151" i="44"/>
  <c r="B167" i="44"/>
  <c r="B116" i="44"/>
  <c r="B132" i="44"/>
  <c r="B148" i="44"/>
  <c r="B164" i="44"/>
  <c r="B105" i="44"/>
  <c r="B121" i="44"/>
  <c r="B137" i="44"/>
  <c r="B153" i="44"/>
  <c r="B169" i="44"/>
  <c r="B118" i="44"/>
  <c r="B131" i="43"/>
  <c r="B163" i="43"/>
  <c r="B112" i="43"/>
  <c r="B128" i="43"/>
  <c r="B144" i="43"/>
  <c r="B160" i="43"/>
  <c r="B176" i="43"/>
  <c r="B118" i="43"/>
  <c r="B134" i="43"/>
  <c r="B150" i="43"/>
  <c r="B166" i="43"/>
  <c r="B135" i="43"/>
  <c r="B167" i="43"/>
  <c r="B113" i="43"/>
  <c r="B129" i="43"/>
  <c r="B145" i="43"/>
  <c r="B161" i="43"/>
  <c r="B177" i="43"/>
  <c r="B111" i="43"/>
  <c r="B111" i="42"/>
  <c r="B127" i="42"/>
  <c r="B143" i="42"/>
  <c r="B159" i="42"/>
  <c r="B175" i="42"/>
  <c r="B191" i="42"/>
  <c r="B130" i="42"/>
  <c r="B158" i="42"/>
  <c r="B190" i="42"/>
  <c r="B116" i="42"/>
  <c r="B132" i="42"/>
  <c r="B148" i="42"/>
  <c r="B164" i="42"/>
  <c r="B180" i="42"/>
  <c r="B118" i="42"/>
  <c r="B154" i="42"/>
  <c r="B186" i="42"/>
  <c r="B117" i="42"/>
  <c r="B133" i="42"/>
  <c r="B149" i="42"/>
  <c r="B165" i="42"/>
  <c r="B181" i="42"/>
  <c r="B169" i="42"/>
  <c r="B185" i="42"/>
  <c r="B173" i="42"/>
  <c r="B189" i="42"/>
  <c r="B177" i="42"/>
  <c r="B103" i="40"/>
  <c r="B119" i="40"/>
  <c r="B135" i="40"/>
  <c r="B151" i="40"/>
  <c r="B167" i="40"/>
  <c r="B104" i="40"/>
  <c r="B120" i="40"/>
  <c r="B136" i="40"/>
  <c r="B152" i="40"/>
  <c r="B168" i="40"/>
  <c r="B113" i="40"/>
  <c r="B129" i="40"/>
  <c r="B145" i="40"/>
  <c r="B161" i="40"/>
  <c r="B102" i="40"/>
  <c r="B122" i="40"/>
  <c r="B138" i="40"/>
  <c r="B154" i="40"/>
  <c r="B170" i="40"/>
  <c r="B111" i="39"/>
  <c r="B127" i="39"/>
  <c r="B143" i="39"/>
  <c r="B159" i="39"/>
  <c r="B110" i="39"/>
  <c r="B150" i="39"/>
  <c r="B104" i="39"/>
  <c r="B120" i="39"/>
  <c r="B136" i="39"/>
  <c r="B152" i="39"/>
  <c r="B168" i="39"/>
  <c r="B122" i="39"/>
  <c r="B154" i="39"/>
  <c r="B113" i="39"/>
  <c r="B129" i="39"/>
  <c r="B145" i="39"/>
  <c r="B161" i="39"/>
  <c r="B102" i="50" a="1"/>
  <c r="B134" i="50"/>
  <c r="C100" i="38"/>
  <c r="D100" i="38"/>
  <c r="E100" i="38"/>
  <c r="F100" i="38"/>
  <c r="G100" i="38"/>
  <c r="H100" i="38"/>
  <c r="I100" i="38"/>
  <c r="J100" i="38"/>
  <c r="K100" i="38"/>
  <c r="L100" i="38"/>
  <c r="M100" i="38"/>
  <c r="N100" i="38"/>
  <c r="O100" i="38"/>
  <c r="P100" i="38"/>
  <c r="Q100" i="38"/>
  <c r="R100" i="38"/>
  <c r="S100" i="38"/>
  <c r="T100" i="38"/>
  <c r="U100" i="38"/>
  <c r="V100" i="38"/>
  <c r="W100" i="38"/>
  <c r="X100" i="38"/>
  <c r="Y100" i="38"/>
  <c r="Z100" i="38"/>
  <c r="AA100" i="38"/>
  <c r="AB100" i="38"/>
  <c r="AC100" i="38"/>
  <c r="AD100" i="38"/>
  <c r="AE100" i="38"/>
  <c r="AF100" i="38"/>
  <c r="AG100" i="38"/>
  <c r="AH100" i="38"/>
  <c r="AI100" i="38"/>
  <c r="B100" i="38"/>
  <c r="B112" i="50"/>
  <c r="B161" i="50"/>
  <c r="B147" i="50"/>
  <c r="B133" i="50"/>
  <c r="B135" i="50"/>
  <c r="B105" i="50"/>
  <c r="B162" i="50"/>
  <c r="B148" i="50"/>
  <c r="B126" i="50"/>
  <c r="B128" i="50"/>
  <c r="B106" i="50"/>
  <c r="B163" i="50"/>
  <c r="B142" i="50"/>
  <c r="B151" i="50"/>
  <c r="B136" i="50"/>
  <c r="B121" i="50"/>
  <c r="B114" i="50"/>
  <c r="B107" i="50"/>
  <c r="B171" i="50"/>
  <c r="B164" i="50"/>
  <c r="B157" i="50"/>
  <c r="B150" i="50"/>
  <c r="B103" i="50"/>
  <c r="B167" i="50"/>
  <c r="B152" i="50"/>
  <c r="B137" i="50"/>
  <c r="B130" i="50"/>
  <c r="B123" i="50"/>
  <c r="B116" i="50"/>
  <c r="B109" i="50"/>
  <c r="B173" i="50"/>
  <c r="B166" i="50"/>
  <c r="B111" i="50"/>
  <c r="B175" i="50"/>
  <c r="B160" i="50"/>
  <c r="B145" i="50"/>
  <c r="B138" i="50"/>
  <c r="B131" i="50"/>
  <c r="B124" i="50"/>
  <c r="B117" i="50"/>
  <c r="B102" i="50"/>
  <c r="B174" i="50"/>
  <c r="B119" i="50"/>
  <c r="B104" i="50"/>
  <c r="B168" i="50"/>
  <c r="B153" i="50"/>
  <c r="B146" i="50"/>
  <c r="B139" i="50"/>
  <c r="B132" i="50"/>
  <c r="B125" i="50"/>
  <c r="B110" i="50"/>
  <c r="B127" i="50"/>
  <c r="B176" i="50"/>
  <c r="B154" i="50"/>
  <c r="B140" i="50"/>
  <c r="B118" i="50"/>
  <c r="B120" i="50"/>
  <c r="B169" i="50"/>
  <c r="B155" i="50"/>
  <c r="B141" i="50"/>
  <c r="B143" i="50"/>
  <c r="B113" i="50"/>
  <c r="B170" i="50"/>
  <c r="B156" i="50"/>
  <c r="B149" i="50"/>
  <c r="B159" i="50"/>
  <c r="B144" i="50"/>
  <c r="B129" i="50"/>
  <c r="B122" i="50"/>
  <c r="B115" i="50"/>
  <c r="B108" i="50"/>
  <c r="B172" i="50"/>
  <c r="B165" i="50"/>
  <c r="B158" i="50"/>
  <c r="B103" i="38" a="1"/>
  <c r="B133" i="38"/>
  <c r="C100" i="45"/>
  <c r="D100" i="45"/>
  <c r="E100" i="45"/>
  <c r="F100" i="45"/>
  <c r="G100" i="45"/>
  <c r="H100" i="45"/>
  <c r="I100" i="45"/>
  <c r="J100" i="45"/>
  <c r="K100" i="45"/>
  <c r="L100" i="45"/>
  <c r="M100" i="45"/>
  <c r="N100" i="45"/>
  <c r="O100" i="45"/>
  <c r="P100" i="45"/>
  <c r="Q100" i="45"/>
  <c r="R100" i="45"/>
  <c r="S100" i="45"/>
  <c r="T100" i="45"/>
  <c r="U100" i="45"/>
  <c r="V100" i="45"/>
  <c r="W100" i="45"/>
  <c r="X100" i="45"/>
  <c r="Y100" i="45"/>
  <c r="Z100" i="45"/>
  <c r="AA100" i="45"/>
  <c r="AB100" i="45"/>
  <c r="AC100" i="45"/>
  <c r="AD100" i="45"/>
  <c r="AE100" i="45"/>
  <c r="AF100" i="45"/>
  <c r="AG100" i="45"/>
  <c r="AH100" i="45"/>
  <c r="AI100" i="45"/>
  <c r="AJ100" i="45"/>
  <c r="AK100" i="45"/>
  <c r="AL100" i="45"/>
  <c r="AM100" i="45"/>
  <c r="AN100" i="45"/>
  <c r="AO100" i="45"/>
  <c r="AP100" i="45"/>
  <c r="AQ100" i="45"/>
  <c r="AR100" i="45"/>
  <c r="AS100" i="45"/>
  <c r="AT100" i="45"/>
  <c r="AU100" i="45"/>
  <c r="AV100" i="45"/>
  <c r="AW100" i="45"/>
  <c r="AX100" i="45"/>
  <c r="AY100" i="45"/>
  <c r="AZ100" i="45"/>
  <c r="BA100" i="45"/>
  <c r="BB100" i="45"/>
  <c r="BC100" i="45"/>
  <c r="BD100" i="45"/>
  <c r="BE100" i="45"/>
  <c r="BF100" i="45"/>
  <c r="BG100" i="45"/>
  <c r="BH100" i="45"/>
  <c r="BI100" i="45"/>
  <c r="BJ100" i="45"/>
  <c r="BK100" i="45"/>
  <c r="BL100" i="45"/>
  <c r="BM100" i="45"/>
  <c r="BN100" i="45"/>
  <c r="BO100" i="45"/>
  <c r="BP100" i="45"/>
  <c r="BQ100" i="45"/>
  <c r="BR100" i="45"/>
  <c r="BS100" i="45"/>
  <c r="BT100" i="45"/>
  <c r="BU100" i="45"/>
  <c r="BV100" i="45"/>
  <c r="BW100" i="45"/>
  <c r="BX100" i="45"/>
  <c r="BY100" i="45"/>
  <c r="B100" i="45"/>
  <c r="C103" i="41"/>
  <c r="D103" i="41"/>
  <c r="E103" i="41"/>
  <c r="F103" i="41"/>
  <c r="G103" i="41"/>
  <c r="H103" i="41"/>
  <c r="I103" i="41"/>
  <c r="J103" i="41"/>
  <c r="K103" i="41"/>
  <c r="L103" i="41"/>
  <c r="M103" i="41"/>
  <c r="N103" i="41"/>
  <c r="O103" i="41"/>
  <c r="P103" i="41"/>
  <c r="Q103" i="41"/>
  <c r="R103" i="41"/>
  <c r="S103" i="41"/>
  <c r="T103" i="41"/>
  <c r="U103" i="41"/>
  <c r="V103" i="41"/>
  <c r="W103" i="41"/>
  <c r="X103" i="41"/>
  <c r="Y103" i="41"/>
  <c r="Z103" i="41"/>
  <c r="AA103" i="41"/>
  <c r="AB103" i="41"/>
  <c r="AC103" i="41"/>
  <c r="AD103" i="41"/>
  <c r="AE103" i="41"/>
  <c r="AF103" i="41"/>
  <c r="AG103" i="41"/>
  <c r="AH103" i="41"/>
  <c r="AI103" i="41"/>
  <c r="AJ103" i="41"/>
  <c r="AK103" i="41"/>
  <c r="AL103" i="41"/>
  <c r="AM103" i="41"/>
  <c r="AN103" i="41"/>
  <c r="AO103" i="41"/>
  <c r="AP103" i="41"/>
  <c r="AQ103" i="41"/>
  <c r="AR103" i="41"/>
  <c r="AS103" i="41"/>
  <c r="AT103" i="41"/>
  <c r="AU103" i="41"/>
  <c r="AV103" i="41"/>
  <c r="AW103" i="41"/>
  <c r="AX103" i="41"/>
  <c r="AY103" i="41"/>
  <c r="AZ103" i="41"/>
  <c r="BA103" i="41"/>
  <c r="BB103" i="41"/>
  <c r="BC103" i="41"/>
  <c r="BD103" i="41"/>
  <c r="BE103" i="41"/>
  <c r="BF103" i="41"/>
  <c r="BG103" i="41"/>
  <c r="BH103" i="41"/>
  <c r="BI103" i="41"/>
  <c r="BJ103" i="41"/>
  <c r="BK103" i="41"/>
  <c r="BL103" i="41"/>
  <c r="BM103" i="41"/>
  <c r="BN103" i="41"/>
  <c r="BO103" i="41"/>
  <c r="BP103" i="41"/>
  <c r="BQ103" i="41"/>
  <c r="BR103" i="41"/>
  <c r="BS103" i="41"/>
  <c r="BT103" i="41"/>
  <c r="BU103" i="41"/>
  <c r="BV103" i="41"/>
  <c r="BW103" i="41"/>
  <c r="BX103" i="41"/>
  <c r="BY103" i="41"/>
  <c r="BZ103" i="41"/>
  <c r="CA103" i="41"/>
  <c r="CB103" i="41"/>
  <c r="CC103" i="41"/>
  <c r="CD103" i="41"/>
  <c r="CE103" i="41"/>
  <c r="CF103" i="41"/>
  <c r="CG103" i="41"/>
  <c r="CH103" i="41"/>
  <c r="CI103" i="41"/>
  <c r="CJ103" i="41"/>
  <c r="CK103" i="41"/>
  <c r="CL103" i="41"/>
  <c r="B103" i="41"/>
  <c r="C84" i="35"/>
  <c r="D84" i="35"/>
  <c r="E84" i="35"/>
  <c r="F84" i="35"/>
  <c r="G84" i="35"/>
  <c r="H84" i="35"/>
  <c r="I84" i="35"/>
  <c r="J84" i="35"/>
  <c r="K84" i="35"/>
  <c r="L84" i="35"/>
  <c r="M84" i="35"/>
  <c r="N84" i="35"/>
  <c r="O84" i="35"/>
  <c r="P84" i="35"/>
  <c r="Q84" i="35"/>
  <c r="R84" i="35"/>
  <c r="S84" i="35"/>
  <c r="T84" i="35"/>
  <c r="U84" i="35"/>
  <c r="V84" i="35"/>
  <c r="W84" i="35"/>
  <c r="X84" i="35"/>
  <c r="Y84" i="35"/>
  <c r="Z84" i="35"/>
  <c r="AA84" i="35"/>
  <c r="AB84" i="35"/>
  <c r="AC84" i="35"/>
  <c r="AD84" i="35"/>
  <c r="AE84" i="35"/>
  <c r="AF84" i="35"/>
  <c r="AG84" i="35"/>
  <c r="AH84" i="35"/>
  <c r="AI84" i="35"/>
  <c r="AJ84" i="35"/>
  <c r="AK84" i="35"/>
  <c r="AL84" i="35"/>
  <c r="AM84" i="35"/>
  <c r="AN84" i="35"/>
  <c r="AO84" i="35"/>
  <c r="AP84" i="35"/>
  <c r="AQ84" i="35"/>
  <c r="AR84" i="35"/>
  <c r="AS84" i="35"/>
  <c r="AT84" i="35"/>
  <c r="AU84" i="35"/>
  <c r="AV84" i="35"/>
  <c r="AW84" i="35"/>
  <c r="AX84" i="35"/>
  <c r="AY84" i="35"/>
  <c r="AZ84" i="35"/>
  <c r="BA84" i="35"/>
  <c r="BB84" i="35"/>
  <c r="BC84" i="35"/>
  <c r="BD84" i="35"/>
  <c r="BE84" i="35"/>
  <c r="BF84" i="35"/>
  <c r="BG84" i="35"/>
  <c r="BH84" i="35"/>
  <c r="BI84" i="35"/>
  <c r="BJ84" i="35"/>
  <c r="BK84" i="35"/>
  <c r="BL84" i="35"/>
  <c r="BM84" i="35"/>
  <c r="BN84" i="35"/>
  <c r="BO84" i="35"/>
  <c r="BP84" i="35"/>
  <c r="BQ84" i="35"/>
  <c r="BR84" i="35"/>
  <c r="BS84" i="35"/>
  <c r="BT84" i="35"/>
  <c r="BU84" i="35"/>
  <c r="BV84" i="35"/>
  <c r="BW84" i="35"/>
  <c r="BX84" i="35"/>
  <c r="BY84" i="35"/>
  <c r="BZ84" i="35"/>
  <c r="CA84" i="35"/>
  <c r="CB84" i="35"/>
  <c r="CC84" i="35"/>
  <c r="CD84" i="35"/>
  <c r="CE84" i="35"/>
  <c r="CF84" i="35"/>
  <c r="CG84" i="35"/>
  <c r="CH84" i="35"/>
  <c r="CI84" i="35"/>
  <c r="CJ84" i="35"/>
  <c r="CK84" i="35"/>
  <c r="CL84" i="35"/>
  <c r="CM84" i="35"/>
  <c r="CN84" i="35"/>
  <c r="CO84" i="35"/>
  <c r="CP84" i="35"/>
  <c r="CQ84" i="35"/>
  <c r="CR84" i="35"/>
  <c r="CS84" i="35"/>
  <c r="CT84" i="35"/>
  <c r="CU84" i="35"/>
  <c r="CV84" i="35"/>
  <c r="CW84" i="35"/>
  <c r="CX84" i="35"/>
  <c r="CY84" i="35"/>
  <c r="CZ84" i="35"/>
  <c r="DA84" i="35"/>
  <c r="DB84" i="35"/>
  <c r="DC84" i="35"/>
  <c r="DD84" i="35"/>
  <c r="DE84" i="35"/>
  <c r="DF84" i="35"/>
  <c r="DG84" i="35"/>
  <c r="DH84" i="35"/>
  <c r="DI84" i="35"/>
  <c r="DJ84" i="35"/>
  <c r="DK84" i="35"/>
  <c r="DL84" i="35"/>
  <c r="DM84" i="35"/>
  <c r="DN84" i="35"/>
  <c r="DO84" i="35"/>
  <c r="DP84" i="35"/>
  <c r="DQ84" i="35"/>
  <c r="DR84" i="35"/>
  <c r="DS84" i="35"/>
  <c r="DT84" i="35"/>
  <c r="DU84" i="35"/>
  <c r="DV84" i="35"/>
  <c r="DW84" i="35"/>
  <c r="DX84" i="35"/>
  <c r="DY84" i="35"/>
  <c r="DZ84" i="35"/>
  <c r="EA84" i="35"/>
  <c r="EB84" i="35"/>
  <c r="EC84" i="35"/>
  <c r="ED84" i="35"/>
  <c r="EE84" i="35"/>
  <c r="EF84" i="35"/>
  <c r="EG84" i="35"/>
  <c r="EH84" i="35"/>
  <c r="EI84" i="35"/>
  <c r="EJ84" i="35"/>
  <c r="EK84" i="35"/>
  <c r="EL84" i="35"/>
  <c r="EM84" i="35"/>
  <c r="EN84" i="35"/>
  <c r="EO84" i="35"/>
  <c r="EP84" i="35"/>
  <c r="EQ84" i="35"/>
  <c r="ER84" i="35"/>
  <c r="ES84" i="35"/>
  <c r="ET84" i="35"/>
  <c r="EU84" i="35"/>
  <c r="EV84" i="35"/>
  <c r="EW84" i="35"/>
  <c r="EX84" i="35"/>
  <c r="EY84" i="35"/>
  <c r="EZ84" i="35"/>
  <c r="FA84" i="35"/>
  <c r="FB84" i="35"/>
  <c r="FC84" i="35"/>
  <c r="FD84" i="35"/>
  <c r="FE84" i="35"/>
  <c r="FF84" i="35"/>
  <c r="FG84" i="35"/>
  <c r="FH84" i="35"/>
  <c r="FI84" i="35"/>
  <c r="FJ84" i="35"/>
  <c r="FK84" i="35"/>
  <c r="FL84" i="35"/>
  <c r="FM84" i="35"/>
  <c r="FN84" i="35"/>
  <c r="FO84" i="35"/>
  <c r="FP84" i="35"/>
  <c r="FQ84" i="35"/>
  <c r="FR84" i="35"/>
  <c r="FS84" i="35"/>
  <c r="FT84" i="35"/>
  <c r="FU84" i="35"/>
  <c r="FV84" i="35"/>
  <c r="FW84" i="35"/>
  <c r="FX84" i="35"/>
  <c r="FY84" i="35"/>
  <c r="FZ84" i="35"/>
  <c r="GA84" i="35"/>
  <c r="GB84" i="35"/>
  <c r="GC84" i="35"/>
  <c r="GD84" i="35"/>
  <c r="GE84" i="35"/>
  <c r="GF84" i="35"/>
  <c r="GG84" i="35"/>
  <c r="GH84" i="35"/>
  <c r="GI84" i="35"/>
  <c r="GJ84" i="35"/>
  <c r="GK84" i="35"/>
  <c r="GL84" i="35"/>
  <c r="GM84" i="35"/>
  <c r="GN84" i="35"/>
  <c r="GO84" i="35"/>
  <c r="GP84" i="35"/>
  <c r="GQ84" i="35"/>
  <c r="GR84" i="35"/>
  <c r="GS84" i="35"/>
  <c r="GT84" i="35"/>
  <c r="GU84" i="35"/>
  <c r="GV84" i="35"/>
  <c r="GW84" i="35"/>
  <c r="GX84" i="35"/>
  <c r="GY84" i="35"/>
  <c r="GZ84" i="35"/>
  <c r="HA84" i="35"/>
  <c r="HB84" i="35"/>
  <c r="HC84" i="35"/>
  <c r="HD84" i="35"/>
  <c r="HE84" i="35"/>
  <c r="HF84" i="35"/>
  <c r="HG84" i="35"/>
  <c r="HH84" i="35"/>
  <c r="HI84" i="35"/>
  <c r="HJ84" i="35"/>
  <c r="HK84" i="35"/>
  <c r="HL84" i="35"/>
  <c r="HM84" i="35"/>
  <c r="HN84" i="35"/>
  <c r="HO84" i="35"/>
  <c r="HP84" i="35"/>
  <c r="HQ84" i="35"/>
  <c r="HR84" i="35"/>
  <c r="HS84" i="35"/>
  <c r="HT84" i="35"/>
  <c r="HU84" i="35"/>
  <c r="HV84" i="35"/>
  <c r="HW84" i="35"/>
  <c r="HX84" i="35"/>
  <c r="HY84" i="35"/>
  <c r="HZ84" i="35"/>
  <c r="IA84" i="35"/>
  <c r="IB84" i="35"/>
  <c r="IC84" i="35"/>
  <c r="ID84" i="35"/>
  <c r="IE84" i="35"/>
  <c r="IF84" i="35"/>
  <c r="IG84" i="35"/>
  <c r="IH84" i="35"/>
  <c r="II84" i="35"/>
  <c r="IJ84" i="35"/>
  <c r="IK84" i="35"/>
  <c r="IL84" i="35"/>
  <c r="IM84" i="35"/>
  <c r="IN84" i="35"/>
  <c r="IO84" i="35"/>
  <c r="IP84" i="35"/>
  <c r="IQ84" i="35"/>
  <c r="IR84" i="35"/>
  <c r="IS84" i="35"/>
  <c r="IT84" i="35"/>
  <c r="IU84" i="35"/>
  <c r="IV84" i="35"/>
  <c r="IW84" i="35"/>
  <c r="IX84" i="35"/>
  <c r="IY84" i="35"/>
  <c r="IZ84" i="35"/>
  <c r="JA84" i="35"/>
  <c r="JB84" i="35"/>
  <c r="JC84" i="35"/>
  <c r="JD84" i="35"/>
  <c r="JE84" i="35"/>
  <c r="JF84" i="35"/>
  <c r="JG84" i="35"/>
  <c r="JH84" i="35"/>
  <c r="JI84" i="35"/>
  <c r="JJ84" i="35"/>
  <c r="JK84" i="35"/>
  <c r="JL84" i="35"/>
  <c r="JM84" i="35"/>
  <c r="JN84" i="35"/>
  <c r="B84" i="35"/>
  <c r="B110" i="38"/>
  <c r="B118" i="38"/>
  <c r="B135" i="38"/>
  <c r="B112" i="38"/>
  <c r="B115" i="38"/>
  <c r="B105" i="38"/>
  <c r="B103" i="38"/>
  <c r="B130" i="38"/>
  <c r="B124" i="38"/>
  <c r="B113" i="38"/>
  <c r="B119" i="38"/>
  <c r="B132" i="38"/>
  <c r="B125" i="38"/>
  <c r="B126" i="38"/>
  <c r="B127" i="38"/>
  <c r="B116" i="38"/>
  <c r="B111" i="38"/>
  <c r="B109" i="38"/>
  <c r="B129" i="38"/>
  <c r="B114" i="38"/>
  <c r="B134" i="38"/>
  <c r="B108" i="38"/>
  <c r="B128" i="38"/>
  <c r="B123" i="38"/>
  <c r="B121" i="38"/>
  <c r="B106" i="38"/>
  <c r="B122" i="38"/>
  <c r="B107" i="38"/>
  <c r="B104" i="38"/>
  <c r="B120" i="38"/>
  <c r="B136" i="38"/>
  <c r="B131" i="38"/>
  <c r="B117" i="38"/>
  <c r="B102" i="45" a="1"/>
  <c r="B105" i="45"/>
  <c r="B105" i="41" a="1"/>
  <c r="B108" i="41"/>
  <c r="B140" i="45"/>
  <c r="B153" i="45"/>
  <c r="B177" i="45"/>
  <c r="B118" i="45"/>
  <c r="B116" i="45"/>
  <c r="B107" i="45"/>
  <c r="B113" i="45"/>
  <c r="B127" i="45"/>
  <c r="B133" i="45"/>
  <c r="B151" i="45"/>
  <c r="B138" i="45"/>
  <c r="B162" i="45"/>
  <c r="B171" i="45"/>
  <c r="B117" i="45"/>
  <c r="B137" i="45"/>
  <c r="B161" i="45"/>
  <c r="B102" i="45"/>
  <c r="B122" i="45"/>
  <c r="B146" i="45"/>
  <c r="B166" i="45"/>
  <c r="B111" i="45"/>
  <c r="B135" i="45"/>
  <c r="B155" i="45"/>
  <c r="B175" i="45"/>
  <c r="B124" i="45"/>
  <c r="B144" i="45"/>
  <c r="B164" i="45"/>
  <c r="B121" i="45"/>
  <c r="B145" i="45"/>
  <c r="B165" i="45"/>
  <c r="B106" i="45"/>
  <c r="B130" i="45"/>
  <c r="B150" i="45"/>
  <c r="B170" i="45"/>
  <c r="B119" i="45"/>
  <c r="B139" i="45"/>
  <c r="B159" i="45"/>
  <c r="B108" i="45"/>
  <c r="B128" i="45"/>
  <c r="B148" i="45"/>
  <c r="B172" i="45"/>
  <c r="B129" i="45"/>
  <c r="B149" i="45"/>
  <c r="B169" i="45"/>
  <c r="B114" i="45"/>
  <c r="B134" i="45"/>
  <c r="B154" i="45"/>
  <c r="B103" i="45"/>
  <c r="B123" i="45"/>
  <c r="B143" i="45"/>
  <c r="B167" i="45"/>
  <c r="B112" i="45"/>
  <c r="B132" i="45"/>
  <c r="B156" i="45"/>
  <c r="B176" i="45"/>
  <c r="B160" i="45"/>
  <c r="B109" i="45"/>
  <c r="B125" i="45"/>
  <c r="B141" i="45"/>
  <c r="B157" i="45"/>
  <c r="B173" i="45"/>
  <c r="B110" i="45"/>
  <c r="B126" i="45"/>
  <c r="B142" i="45"/>
  <c r="B158" i="45"/>
  <c r="B174" i="45"/>
  <c r="B115" i="45"/>
  <c r="B131" i="45"/>
  <c r="B147" i="45"/>
  <c r="B163" i="45"/>
  <c r="B104" i="45"/>
  <c r="B120" i="45"/>
  <c r="B136" i="45"/>
  <c r="B152" i="45"/>
  <c r="B168" i="45"/>
  <c r="B128" i="41"/>
  <c r="B152" i="41"/>
  <c r="B172" i="41"/>
  <c r="B192" i="41"/>
  <c r="B125" i="41"/>
  <c r="B145" i="41"/>
  <c r="B165" i="41"/>
  <c r="B189" i="41"/>
  <c r="B118" i="41"/>
  <c r="B138" i="41"/>
  <c r="B162" i="41"/>
  <c r="B182" i="41"/>
  <c r="B115" i="41"/>
  <c r="B139" i="41"/>
  <c r="B159" i="41"/>
  <c r="B179" i="41"/>
  <c r="B112" i="41"/>
  <c r="B136" i="41"/>
  <c r="B156" i="41"/>
  <c r="B176" i="41"/>
  <c r="B109" i="41"/>
  <c r="B129" i="41"/>
  <c r="B149" i="41"/>
  <c r="B173" i="41"/>
  <c r="B193" i="41"/>
  <c r="B122" i="41"/>
  <c r="B146" i="41"/>
  <c r="B166" i="41"/>
  <c r="B186" i="41"/>
  <c r="B123" i="41"/>
  <c r="B143" i="41"/>
  <c r="B163" i="41"/>
  <c r="B187" i="41"/>
  <c r="B120" i="41"/>
  <c r="B140" i="41"/>
  <c r="B160" i="41"/>
  <c r="B184" i="41"/>
  <c r="B113" i="41"/>
  <c r="B133" i="41"/>
  <c r="B157" i="41"/>
  <c r="B177" i="41"/>
  <c r="B106" i="41"/>
  <c r="B130" i="41"/>
  <c r="B150" i="41"/>
  <c r="B170" i="41"/>
  <c r="B107" i="41"/>
  <c r="B127" i="41"/>
  <c r="B147" i="41"/>
  <c r="B171" i="41"/>
  <c r="B191" i="41"/>
  <c r="B124" i="41"/>
  <c r="B144" i="41"/>
  <c r="B168" i="41"/>
  <c r="B188" i="41"/>
  <c r="B117" i="41"/>
  <c r="B141" i="41"/>
  <c r="B161" i="41"/>
  <c r="B181" i="41"/>
  <c r="B114" i="41"/>
  <c r="B134" i="41"/>
  <c r="B154" i="41"/>
  <c r="B178" i="41"/>
  <c r="B111" i="41"/>
  <c r="B131" i="41"/>
  <c r="B155" i="41"/>
  <c r="B175" i="41"/>
  <c r="B116" i="41"/>
  <c r="B132" i="41"/>
  <c r="B148" i="41"/>
  <c r="B164" i="41"/>
  <c r="B180" i="41"/>
  <c r="B105" i="41"/>
  <c r="B121" i="41"/>
  <c r="B137" i="41"/>
  <c r="B153" i="41"/>
  <c r="B169" i="41"/>
  <c r="B185" i="41"/>
  <c r="B110" i="41"/>
  <c r="B126" i="41"/>
  <c r="B142" i="41"/>
  <c r="B158" i="41"/>
  <c r="B174" i="41"/>
  <c r="B190" i="41"/>
  <c r="B119" i="41"/>
  <c r="B135" i="41"/>
  <c r="B151" i="41"/>
  <c r="B167" i="41"/>
  <c r="B183" i="41"/>
  <c r="E139" i="31"/>
  <c r="G139" i="31"/>
  <c r="E140" i="31"/>
  <c r="G140" i="31"/>
  <c r="E141" i="31"/>
  <c r="G141" i="31"/>
  <c r="E142" i="31"/>
  <c r="G142" i="31"/>
  <c r="E143" i="31"/>
  <c r="G143" i="31"/>
  <c r="E144" i="31"/>
  <c r="G144" i="31"/>
  <c r="E145" i="31"/>
  <c r="G145" i="31"/>
  <c r="E146" i="31"/>
  <c r="G146" i="31"/>
  <c r="E147" i="31"/>
  <c r="G147" i="31"/>
  <c r="E138" i="31"/>
  <c r="G138" i="31"/>
  <c r="UF6" i="35"/>
  <c r="B6" i="35"/>
  <c r="UF16" i="35"/>
  <c r="B16" i="35"/>
  <c r="UF11" i="35"/>
  <c r="B11" i="35"/>
  <c r="UF18" i="35"/>
  <c r="B18" i="35"/>
  <c r="UF19" i="35"/>
  <c r="B19" i="35"/>
  <c r="UF23" i="35"/>
  <c r="B23" i="35"/>
  <c r="UF20" i="35"/>
  <c r="B20" i="35"/>
  <c r="UF13" i="35"/>
  <c r="B13" i="35"/>
  <c r="UF8" i="35"/>
  <c r="B8" i="35"/>
  <c r="UF17" i="35"/>
  <c r="B17" i="35"/>
  <c r="UF9" i="35"/>
  <c r="B9" i="35"/>
  <c r="UF10" i="35"/>
  <c r="B10" i="35"/>
  <c r="B5" i="35"/>
  <c r="UF14" i="35"/>
  <c r="B14" i="35"/>
  <c r="UF22" i="35"/>
  <c r="B22" i="35"/>
  <c r="UF21" i="35"/>
  <c r="B21" i="35"/>
  <c r="UF7" i="35"/>
  <c r="B7" i="35"/>
  <c r="UF12" i="35"/>
  <c r="B12" i="35"/>
  <c r="UF15" i="35"/>
  <c r="B15" i="35"/>
  <c r="UF77" i="35"/>
  <c r="UF78" i="35"/>
  <c r="HV16" i="35"/>
  <c r="HV77" i="35"/>
  <c r="CH39" i="35"/>
  <c r="CH77" i="35"/>
  <c r="UJ10" i="35"/>
  <c r="F10" i="35"/>
  <c r="F77" i="35"/>
  <c r="F78" i="35"/>
  <c r="AA77" i="35"/>
  <c r="AF77" i="35"/>
  <c r="AF78" i="35"/>
  <c r="N77" i="35"/>
  <c r="N78" i="35"/>
  <c r="C77" i="35"/>
  <c r="C78" i="35"/>
  <c r="GG9" i="35"/>
  <c r="GG77" i="35"/>
  <c r="GG78" i="35"/>
  <c r="DL10" i="35"/>
  <c r="YP77" i="35"/>
  <c r="YP78" i="35"/>
  <c r="FG77" i="35"/>
  <c r="HJ13" i="35"/>
  <c r="ACN77" i="35"/>
  <c r="HY39" i="35"/>
  <c r="HY77" i="35"/>
  <c r="ADC77" i="35"/>
  <c r="ADC78" i="35"/>
  <c r="BZ18" i="35"/>
  <c r="XD77" i="35"/>
  <c r="YU77" i="35"/>
  <c r="YU78" i="35"/>
  <c r="Y77" i="35"/>
  <c r="Y78" i="35"/>
  <c r="ABT77" i="35"/>
  <c r="ABT78" i="35"/>
  <c r="YI77" i="35"/>
  <c r="YI78" i="35"/>
  <c r="ABN77" i="35"/>
  <c r="ABN78" i="35"/>
  <c r="GN10" i="35"/>
  <c r="ABR77" i="35"/>
  <c r="ABR78" i="35"/>
  <c r="ADM77" i="35"/>
  <c r="ADM78" i="35"/>
  <c r="II15" i="35"/>
  <c r="II77" i="35"/>
  <c r="G5" i="35"/>
  <c r="G77" i="35"/>
  <c r="G78" i="35"/>
  <c r="UK77" i="35"/>
  <c r="UK78" i="35"/>
  <c r="X77" i="35"/>
  <c r="X78" i="35"/>
  <c r="ABY77" i="35"/>
  <c r="AEK77" i="35"/>
  <c r="AEK78" i="35"/>
  <c r="W77" i="35"/>
  <c r="W78" i="35"/>
  <c r="DX8" i="35"/>
  <c r="DX77" i="35"/>
  <c r="DX78" i="35"/>
  <c r="XY77" i="35"/>
  <c r="I77" i="35"/>
  <c r="I78" i="35"/>
  <c r="FF5" i="35"/>
  <c r="FF77" i="35"/>
  <c r="FF78" i="35"/>
  <c r="AAJ77" i="35"/>
  <c r="AAJ78" i="35"/>
  <c r="EX77" i="35"/>
  <c r="EE13" i="35"/>
  <c r="EE77" i="35"/>
  <c r="EE78" i="35"/>
  <c r="ZI77" i="35"/>
  <c r="ZI78" i="35"/>
  <c r="FU6" i="35"/>
  <c r="FU77" i="35"/>
  <c r="FU78" i="35"/>
  <c r="AAY77" i="35"/>
  <c r="GO31" i="35"/>
  <c r="GO77" i="35"/>
  <c r="ABS77" i="35"/>
  <c r="ABS78" i="35"/>
  <c r="EB14" i="35"/>
  <c r="ZF77" i="35"/>
  <c r="ZF78" i="35"/>
  <c r="ET6" i="35"/>
  <c r="ET77" i="35"/>
  <c r="ET78" i="35"/>
  <c r="ZX77" i="35"/>
  <c r="ZX78" i="35"/>
  <c r="HU7" i="35"/>
  <c r="HU77" i="35"/>
  <c r="HU78" i="35"/>
  <c r="ACY77" i="35"/>
  <c r="IM18" i="35"/>
  <c r="IM77" i="35"/>
  <c r="ADQ77" i="35"/>
  <c r="ADQ78" i="35"/>
  <c r="IF10" i="35"/>
  <c r="ADJ77" i="35"/>
  <c r="ADJ78" i="35"/>
  <c r="IR26" i="35"/>
  <c r="IR77" i="35"/>
  <c r="ADV77" i="35"/>
  <c r="ADV78" i="35"/>
  <c r="R5" i="35"/>
  <c r="R77" i="35"/>
  <c r="R78" i="35"/>
  <c r="UV77" i="35"/>
  <c r="UV78" i="35"/>
  <c r="VH77" i="35"/>
  <c r="VH78" i="35"/>
  <c r="CZ77" i="35"/>
  <c r="CZ78" i="35"/>
  <c r="ZC77" i="35"/>
  <c r="ZC78" i="35"/>
  <c r="GA77" i="35"/>
  <c r="GA78" i="35"/>
  <c r="D77" i="35"/>
  <c r="D78" i="35"/>
  <c r="FZ5" i="35"/>
  <c r="FZ77" i="35"/>
  <c r="FZ78" i="35"/>
  <c r="IN77" i="35"/>
  <c r="IN78" i="35"/>
  <c r="JG77" i="35"/>
  <c r="ACP77" i="35"/>
  <c r="ACP78" i="35"/>
  <c r="ACL77" i="35"/>
  <c r="ACL78" i="35"/>
  <c r="FT5" i="35"/>
  <c r="FT77" i="35"/>
  <c r="ACA77" i="35"/>
  <c r="ACA78" i="35"/>
  <c r="YK77" i="35"/>
  <c r="YK78" i="35"/>
  <c r="CG10" i="35"/>
  <c r="CG77" i="35"/>
  <c r="CG78" i="35"/>
  <c r="BJ13" i="35"/>
  <c r="WN77" i="35"/>
  <c r="WE77" i="35"/>
  <c r="WE78" i="35"/>
  <c r="BA5" i="35"/>
  <c r="BA77" i="35"/>
  <c r="BA78" i="35"/>
  <c r="T77" i="35"/>
  <c r="AJ77" i="35"/>
  <c r="AJ78" i="35"/>
  <c r="ADB77" i="35"/>
  <c r="HX29" i="35"/>
  <c r="HX77" i="35"/>
  <c r="HX78" i="35"/>
  <c r="DR77" i="35"/>
  <c r="HD5" i="35"/>
  <c r="HD77" i="35"/>
  <c r="HD78" i="35"/>
  <c r="ACH77" i="35"/>
  <c r="HH77" i="35"/>
  <c r="HH78" i="35"/>
  <c r="HN7" i="35"/>
  <c r="HN77" i="35"/>
  <c r="ACR77" i="35"/>
  <c r="ACR78" i="35"/>
  <c r="HM77" i="35"/>
  <c r="HM78" i="35"/>
  <c r="IX15" i="35"/>
  <c r="IX77" i="35"/>
  <c r="IX78" i="35"/>
  <c r="AEB77" i="35"/>
  <c r="AEB78" i="35"/>
  <c r="IY53" i="35"/>
  <c r="IY77" i="35"/>
  <c r="AEC77" i="35"/>
  <c r="AEC78" i="35"/>
  <c r="CR21" i="35"/>
  <c r="CR77" i="35"/>
  <c r="CR78" i="35"/>
  <c r="XV77" i="35"/>
  <c r="WO77" i="35"/>
  <c r="WO78" i="35"/>
  <c r="ABB77" i="35"/>
  <c r="ABB78" i="35"/>
  <c r="EH77" i="35"/>
  <c r="EH78" i="35"/>
  <c r="ABU77" i="35"/>
  <c r="ABU78" i="35"/>
  <c r="FN77" i="35"/>
  <c r="B77" i="35"/>
  <c r="B78" i="35"/>
  <c r="UX77" i="35"/>
  <c r="UX78" i="35"/>
  <c r="VW19" i="35"/>
  <c r="VW31" i="35"/>
  <c r="VW77" i="35"/>
  <c r="VW78" i="35"/>
  <c r="AS16" i="35"/>
  <c r="AS19" i="35"/>
  <c r="AS31" i="35"/>
  <c r="AS77" i="35"/>
  <c r="AS78" i="35"/>
  <c r="EJ77" i="35"/>
  <c r="XQ77" i="35"/>
  <c r="XQ78" i="35"/>
  <c r="IS77" i="35"/>
  <c r="IS78" i="35"/>
  <c r="UM77" i="35"/>
  <c r="UM78" i="35"/>
  <c r="WW77" i="35"/>
  <c r="WW78" i="35"/>
  <c r="VJ77" i="35"/>
  <c r="UR77" i="35"/>
  <c r="UR78" i="35"/>
  <c r="WG77" i="35"/>
  <c r="WG78" i="35"/>
  <c r="UI77" i="35"/>
  <c r="VI77" i="35"/>
  <c r="VI78" i="35"/>
  <c r="J5" i="35"/>
  <c r="Z12" i="35"/>
  <c r="Z77" i="35"/>
  <c r="DY77" i="35"/>
  <c r="DY78" i="35"/>
  <c r="AAK77" i="35"/>
  <c r="AAK78" i="35"/>
  <c r="AC77" i="35"/>
  <c r="AC78" i="35"/>
  <c r="FQ6" i="35"/>
  <c r="FQ77" i="35"/>
  <c r="FQ78" i="35"/>
  <c r="ZH77" i="35"/>
  <c r="ZH78" i="35"/>
  <c r="IC77" i="35"/>
  <c r="IC78" i="35"/>
  <c r="YZ77" i="35"/>
  <c r="YZ78" i="35"/>
  <c r="HQ77" i="35"/>
  <c r="HQ78" i="35"/>
  <c r="DH20" i="35"/>
  <c r="DH77" i="35"/>
  <c r="YL77" i="35"/>
  <c r="YL78" i="35"/>
  <c r="AX77" i="35"/>
  <c r="AX78" i="35"/>
  <c r="AG6" i="35"/>
  <c r="AG77" i="35"/>
  <c r="AG78" i="35"/>
  <c r="VK77" i="35"/>
  <c r="U77" i="35"/>
  <c r="UQ77" i="35"/>
  <c r="ABE77" i="35"/>
  <c r="ABE78" i="35"/>
  <c r="EI30" i="35"/>
  <c r="ZM77" i="35"/>
  <c r="ZM78" i="35"/>
  <c r="GX77" i="35"/>
  <c r="GB11" i="35"/>
  <c r="GB77" i="35"/>
  <c r="ABF77" i="35"/>
  <c r="ABF78" i="35"/>
  <c r="DQ9" i="35"/>
  <c r="DQ77" i="35"/>
  <c r="DQ78" i="35"/>
  <c r="EY9" i="35"/>
  <c r="EY77" i="35"/>
  <c r="AAC77" i="35"/>
  <c r="AAC78" i="35"/>
  <c r="GH10" i="35"/>
  <c r="GH77" i="35"/>
  <c r="GH78" i="35"/>
  <c r="ABL77" i="35"/>
  <c r="ABL78" i="35"/>
  <c r="HR33" i="35"/>
  <c r="HR77" i="35"/>
  <c r="HR78" i="35"/>
  <c r="ACV77" i="35"/>
  <c r="ACV78" i="35"/>
  <c r="HJ77" i="35"/>
  <c r="HJ78" i="35"/>
  <c r="IA7" i="35"/>
  <c r="ADE77" i="35"/>
  <c r="ADE78" i="35"/>
  <c r="JB11" i="35"/>
  <c r="JB77" i="35"/>
  <c r="AEF77" i="35"/>
  <c r="AEF78" i="35"/>
  <c r="JK44" i="35"/>
  <c r="AEO77" i="35"/>
  <c r="AEO78" i="35"/>
  <c r="DK13" i="35"/>
  <c r="DK77" i="35"/>
  <c r="DK78" i="35"/>
  <c r="YO77" i="35"/>
  <c r="YO78" i="35"/>
  <c r="CE12" i="35"/>
  <c r="XI77" i="35"/>
  <c r="XI78" i="35"/>
  <c r="UI78" i="35"/>
  <c r="DE77" i="35"/>
  <c r="HI5" i="35"/>
  <c r="HI77" i="35"/>
  <c r="HI78" i="35"/>
  <c r="XM77" i="35"/>
  <c r="XM78" i="35"/>
  <c r="BZ77" i="35"/>
  <c r="BZ78" i="35"/>
  <c r="FW6" i="35"/>
  <c r="ABA77" i="35"/>
  <c r="ABA78" i="35"/>
  <c r="ABG77" i="35"/>
  <c r="ABG78" i="35"/>
  <c r="V77" i="35"/>
  <c r="V78" i="35"/>
  <c r="VE77" i="35"/>
  <c r="VE78" i="35"/>
  <c r="ADG77" i="35"/>
  <c r="HL77" i="35"/>
  <c r="HL78" i="35"/>
  <c r="BV7" i="35"/>
  <c r="BV77" i="35"/>
  <c r="BV78" i="35"/>
  <c r="WZ77" i="35"/>
  <c r="WZ78" i="35"/>
  <c r="AW5" i="35"/>
  <c r="AW77" i="35"/>
  <c r="AW78" i="35"/>
  <c r="WA77" i="35"/>
  <c r="WA78" i="35"/>
  <c r="IW50" i="35"/>
  <c r="IW77" i="35"/>
  <c r="IW78" i="35"/>
  <c r="ZQ78" i="35"/>
  <c r="UH78" i="35"/>
  <c r="K5" i="35"/>
  <c r="WK77" i="35"/>
  <c r="WK78" i="35"/>
  <c r="UU77" i="35"/>
  <c r="UU78" i="35"/>
  <c r="ACD77" i="35"/>
  <c r="ACD78" i="35"/>
  <c r="GF77" i="35"/>
  <c r="WU77" i="35"/>
  <c r="WU78" i="35"/>
  <c r="ACI77" i="35"/>
  <c r="ACI78" i="35"/>
  <c r="DD77" i="35"/>
  <c r="DD78" i="35"/>
  <c r="YR77" i="35"/>
  <c r="YR78" i="35"/>
  <c r="FB77" i="35"/>
  <c r="FB78" i="35"/>
  <c r="DV77" i="35"/>
  <c r="DV78" i="35"/>
  <c r="CQ77" i="35"/>
  <c r="BJ77" i="35"/>
  <c r="BJ78" i="35"/>
  <c r="CC77" i="35"/>
  <c r="CC78" i="35"/>
  <c r="DP77" i="35"/>
  <c r="EF77" i="35"/>
  <c r="EF78" i="35"/>
  <c r="FV77" i="35"/>
  <c r="FV78" i="35"/>
  <c r="FI6" i="35"/>
  <c r="FI77" i="35"/>
  <c r="AAM77" i="35"/>
  <c r="AAM78" i="35"/>
  <c r="FS6" i="35"/>
  <c r="FS77" i="35"/>
  <c r="AAW77" i="35"/>
  <c r="AAW78" i="35"/>
  <c r="GS5" i="35"/>
  <c r="GS77" i="35"/>
  <c r="GS78" i="35"/>
  <c r="ABW77" i="35"/>
  <c r="ABW78" i="35"/>
  <c r="EQ7" i="35"/>
  <c r="EQ77" i="35"/>
  <c r="EQ78" i="35"/>
  <c r="YW77" i="35"/>
  <c r="DS5" i="35"/>
  <c r="DS77" i="35"/>
  <c r="DS78" i="35"/>
  <c r="DL77" i="35"/>
  <c r="DL78" i="35"/>
  <c r="XL77" i="35"/>
  <c r="XL78" i="35"/>
  <c r="VD77" i="35"/>
  <c r="VD78" i="35"/>
  <c r="AD77" i="35"/>
  <c r="AD78" i="35"/>
  <c r="UP77" i="35"/>
  <c r="UP78" i="35"/>
  <c r="VQ21" i="35"/>
  <c r="VQ77" i="35"/>
  <c r="VQ78" i="35"/>
  <c r="JA77" i="35"/>
  <c r="JA78" i="35"/>
  <c r="EI77" i="35"/>
  <c r="EI78" i="35"/>
  <c r="AB77" i="35"/>
  <c r="AB78" i="35"/>
  <c r="IK13" i="35"/>
  <c r="IK77" i="35"/>
  <c r="ADO77" i="35"/>
  <c r="ADO78" i="35"/>
  <c r="JL77" i="35"/>
  <c r="BW77" i="35"/>
  <c r="O77" i="35"/>
  <c r="UG77" i="35"/>
  <c r="UG78" i="35"/>
  <c r="VL77" i="35"/>
  <c r="VL78" i="35"/>
  <c r="GK77" i="35"/>
  <c r="GK78" i="35"/>
  <c r="WV77" i="35"/>
  <c r="WV78" i="35"/>
  <c r="H77" i="35"/>
  <c r="FJ7" i="35"/>
  <c r="FJ77" i="35"/>
  <c r="FJ78" i="35"/>
  <c r="M77" i="35"/>
  <c r="M78" i="35"/>
  <c r="VA77" i="35"/>
  <c r="VA78" i="35"/>
  <c r="WC77" i="35"/>
  <c r="AU10" i="35"/>
  <c r="VY13" i="35"/>
  <c r="AU13" i="35"/>
  <c r="AU77" i="35"/>
  <c r="AU78" i="35"/>
  <c r="HW77" i="35"/>
  <c r="XP77" i="35"/>
  <c r="XP78" i="35"/>
  <c r="DC77" i="35"/>
  <c r="DC78" i="35"/>
  <c r="AAB77" i="35"/>
  <c r="AAB78" i="35"/>
  <c r="ACJ77" i="35"/>
  <c r="HE77" i="35"/>
  <c r="HE78" i="35"/>
  <c r="ZA77" i="35"/>
  <c r="ZA78" i="35"/>
  <c r="YE77" i="35"/>
  <c r="YE78" i="35"/>
  <c r="DN77" i="35"/>
  <c r="DN78" i="35"/>
  <c r="ZL77" i="35"/>
  <c r="ZL78" i="35"/>
  <c r="YV77" i="35"/>
  <c r="YV78" i="35"/>
  <c r="ZK77" i="35"/>
  <c r="ZK78" i="35"/>
  <c r="FO77" i="35"/>
  <c r="FO78" i="35"/>
  <c r="DM15" i="35"/>
  <c r="DM77" i="35"/>
  <c r="DM78" i="35"/>
  <c r="YQ77" i="35"/>
  <c r="YQ78" i="35"/>
  <c r="CO10" i="35"/>
  <c r="CO77" i="35"/>
  <c r="CO78" i="35"/>
  <c r="CA77" i="35"/>
  <c r="CA78" i="35"/>
  <c r="WF77" i="35"/>
  <c r="WF78" i="35"/>
  <c r="BB7" i="35"/>
  <c r="BB77" i="35"/>
  <c r="BB78" i="35"/>
  <c r="AAN77" i="35"/>
  <c r="AAN78" i="35"/>
  <c r="GI6" i="35"/>
  <c r="GI77" i="35"/>
  <c r="GI78" i="35"/>
  <c r="ABM77" i="35"/>
  <c r="ABM78" i="35"/>
  <c r="EC6" i="35"/>
  <c r="EC77" i="35"/>
  <c r="EC78" i="35"/>
  <c r="ZG77" i="35"/>
  <c r="XW77" i="35"/>
  <c r="XW78" i="35"/>
  <c r="ZD77" i="35"/>
  <c r="ZD78" i="35"/>
  <c r="DZ5" i="35"/>
  <c r="DZ77" i="35"/>
  <c r="ZU77" i="35"/>
  <c r="AAS77" i="35"/>
  <c r="AAS78" i="35"/>
  <c r="AAU77" i="35"/>
  <c r="AAU78" i="35"/>
  <c r="GW77" i="35"/>
  <c r="GW78" i="35"/>
  <c r="HA22" i="35"/>
  <c r="HA77" i="35"/>
  <c r="HA78" i="35"/>
  <c r="ACE77" i="35"/>
  <c r="ACE78" i="35"/>
  <c r="VF77" i="35"/>
  <c r="VF78" i="35"/>
  <c r="UL77" i="35"/>
  <c r="UL78" i="35"/>
  <c r="AAR77" i="35"/>
  <c r="AAR78" i="35"/>
  <c r="WX77" i="35"/>
  <c r="WX78" i="35"/>
  <c r="YJ77" i="35"/>
  <c r="YJ78" i="35"/>
  <c r="YB77" i="35"/>
  <c r="YB78" i="35"/>
  <c r="IU77" i="35"/>
  <c r="WB77" i="35"/>
  <c r="WB78" i="35"/>
  <c r="YY77" i="35"/>
  <c r="YY78" i="35"/>
  <c r="AAZ77" i="35"/>
  <c r="AAZ78" i="35"/>
  <c r="ACQ77" i="35"/>
  <c r="GM7" i="35"/>
  <c r="GM77" i="35"/>
  <c r="GM78" i="35"/>
  <c r="ABQ77" i="35"/>
  <c r="ABQ78" i="35"/>
  <c r="FM6" i="35"/>
  <c r="FM77" i="35"/>
  <c r="FM78" i="35"/>
  <c r="AAQ77" i="35"/>
  <c r="AAQ78" i="35"/>
  <c r="ZB77" i="35"/>
  <c r="ABZ77" i="35"/>
  <c r="ABZ78" i="35"/>
  <c r="GV5" i="35"/>
  <c r="GV77" i="35"/>
  <c r="GV78" i="35"/>
  <c r="GR7" i="35"/>
  <c r="GR77" i="35"/>
  <c r="GR78" i="35"/>
  <c r="ABV77" i="35"/>
  <c r="ABV78" i="35"/>
  <c r="IJ7" i="35"/>
  <c r="ADN77" i="35"/>
  <c r="ADN78" i="35"/>
  <c r="GY9" i="35"/>
  <c r="GY77" i="35"/>
  <c r="GY78" i="35"/>
  <c r="ACC77" i="35"/>
  <c r="CX77" i="35"/>
  <c r="AAT77" i="35"/>
  <c r="AAT78" i="35"/>
  <c r="ABP77" i="35"/>
  <c r="ABP78" i="35"/>
  <c r="HC6" i="35"/>
  <c r="HC77" i="35"/>
  <c r="HC78" i="35"/>
  <c r="ACG77" i="35"/>
  <c r="ACG78" i="35"/>
  <c r="AEA77" i="35"/>
  <c r="BL14" i="35"/>
  <c r="BL77" i="35"/>
  <c r="BL78" i="35"/>
  <c r="WP77" i="35"/>
  <c r="WP78" i="35"/>
  <c r="VB77" i="35"/>
  <c r="VB78" i="35"/>
  <c r="ADA77" i="35"/>
  <c r="ADA78" i="35"/>
  <c r="YN77" i="35"/>
  <c r="YN78" i="35"/>
  <c r="BT77" i="35"/>
  <c r="BT78" i="35"/>
  <c r="IA77" i="35"/>
  <c r="IA78" i="35"/>
  <c r="ADL77" i="35"/>
  <c r="ADL78" i="35"/>
  <c r="GN77" i="35"/>
  <c r="GN78" i="35"/>
  <c r="YS77" i="35"/>
  <c r="YS78" i="35"/>
  <c r="YA77" i="35"/>
  <c r="YA78" i="35"/>
  <c r="XU77" i="35"/>
  <c r="XU78" i="35"/>
  <c r="GP77" i="35"/>
  <c r="AAE77" i="35"/>
  <c r="AAE78" i="35"/>
  <c r="ABK77" i="35"/>
  <c r="ABK78" i="35"/>
  <c r="FY8" i="35"/>
  <c r="FY77" i="35"/>
  <c r="ABC77" i="35"/>
  <c r="DI77" i="35"/>
  <c r="DI78" i="35"/>
  <c r="IL30" i="35"/>
  <c r="IL77" i="35"/>
  <c r="IL78" i="35"/>
  <c r="ADP77" i="35"/>
  <c r="ADP78" i="35"/>
  <c r="IE8" i="35"/>
  <c r="IE77" i="35"/>
  <c r="IE78" i="35"/>
  <c r="ADI77" i="35"/>
  <c r="ADI78" i="35"/>
  <c r="ID77" i="35"/>
  <c r="ID78" i="35"/>
  <c r="IT8" i="35"/>
  <c r="IT77" i="35"/>
  <c r="IT78" i="35"/>
  <c r="ADX77" i="35"/>
  <c r="ADX78" i="35"/>
  <c r="AZ8" i="35"/>
  <c r="AZ77" i="35"/>
  <c r="AZ78" i="35"/>
  <c r="WD77" i="35"/>
  <c r="WD78" i="35"/>
  <c r="XV78" i="35"/>
  <c r="UW77" i="35"/>
  <c r="UW78" i="35"/>
  <c r="DJ77" i="35"/>
  <c r="ABI77" i="35"/>
  <c r="ABI78" i="35"/>
  <c r="EM77" i="35"/>
  <c r="EM78" i="35"/>
  <c r="ACB77" i="35"/>
  <c r="ACB78" i="35"/>
  <c r="AAH77" i="35"/>
  <c r="FW77" i="35"/>
  <c r="FW78" i="35"/>
  <c r="AEQ77" i="35"/>
  <c r="AEQ78" i="35"/>
  <c r="JK77" i="35"/>
  <c r="ADT77" i="35"/>
  <c r="ADT78" i="35"/>
  <c r="HT77" i="35"/>
  <c r="HT78" i="35"/>
  <c r="IJ77" i="35"/>
  <c r="GJ77" i="35"/>
  <c r="GJ78" i="35"/>
  <c r="ABX77" i="35"/>
  <c r="ABX78" i="35"/>
  <c r="FA77" i="35"/>
  <c r="FA78" i="35"/>
  <c r="DU77" i="35"/>
  <c r="DU78" i="35"/>
  <c r="DB13" i="35"/>
  <c r="DB77" i="35"/>
  <c r="DB78" i="35"/>
  <c r="YF77" i="35"/>
  <c r="DT14" i="35"/>
  <c r="DT77" i="35"/>
  <c r="YX77" i="35"/>
  <c r="YX78" i="35"/>
  <c r="HG12" i="35"/>
  <c r="HG77" i="35"/>
  <c r="HG78" i="35"/>
  <c r="ACK77" i="35"/>
  <c r="ACK78" i="35"/>
  <c r="HK8" i="35"/>
  <c r="HK77" i="35"/>
  <c r="ACO77" i="35"/>
  <c r="ACO78" i="35"/>
  <c r="XE77" i="35"/>
  <c r="XE78" i="35"/>
  <c r="AAV77" i="35"/>
  <c r="AAV78" i="35"/>
  <c r="ADB78" i="35"/>
  <c r="ZR77" i="35"/>
  <c r="ZR78" i="35"/>
  <c r="ACS77" i="35"/>
  <c r="ACS78" i="35"/>
  <c r="CE77" i="35"/>
  <c r="CE78" i="35"/>
  <c r="AEI77" i="35"/>
  <c r="AEI78" i="35"/>
  <c r="ADZ77" i="35"/>
  <c r="ABH77" i="35"/>
  <c r="ABH78" i="35"/>
  <c r="YC77" i="35"/>
  <c r="YC78" i="35"/>
  <c r="JF77" i="35"/>
  <c r="EB77" i="35"/>
  <c r="EB78" i="35"/>
  <c r="ADD77" i="35"/>
  <c r="ADD78" i="35"/>
  <c r="AEG77" i="35"/>
  <c r="AEG78" i="35"/>
  <c r="IF77" i="35"/>
  <c r="IF78" i="35"/>
  <c r="ACU77" i="35"/>
  <c r="ACU78" i="35"/>
  <c r="FR77" i="35"/>
  <c r="FR78" i="35"/>
  <c r="ZJ77" i="35"/>
  <c r="ZJ78" i="35"/>
  <c r="ZN77" i="35"/>
  <c r="ZN78" i="35"/>
  <c r="ZP77" i="35"/>
  <c r="ZP78" i="35"/>
  <c r="ABJ77" i="35"/>
  <c r="ABJ78" i="35"/>
  <c r="HP6" i="35"/>
  <c r="HP77" i="35"/>
  <c r="HP78" i="35"/>
  <c r="ACT77" i="35"/>
  <c r="ACZ77" i="35"/>
  <c r="ACZ78" i="35"/>
  <c r="IB8" i="35"/>
  <c r="IB77" i="35"/>
  <c r="IB78" i="35"/>
  <c r="ADF77" i="35"/>
  <c r="ADF78" i="35"/>
  <c r="VJ70" i="35"/>
  <c r="ZB70" i="35"/>
  <c r="ZB78" i="35"/>
  <c r="ACT70" i="35"/>
  <c r="VK70" i="35"/>
  <c r="VK78" i="35"/>
  <c r="YM70" i="35"/>
  <c r="YM78" i="35"/>
  <c r="ABO70" i="35"/>
  <c r="ABO78" i="35"/>
  <c r="UN70" i="35"/>
  <c r="XX70" i="35"/>
  <c r="XX78" i="35"/>
  <c r="YW70" i="35"/>
  <c r="ACQ70" i="35"/>
  <c r="XY70" i="35"/>
  <c r="ACH70" i="35"/>
  <c r="ACH78" i="35"/>
  <c r="XZ70" i="35"/>
  <c r="XZ78" i="35"/>
  <c r="ABY70" i="35"/>
  <c r="ABY78" i="35"/>
  <c r="ACY70" i="35"/>
  <c r="ACY78" i="35"/>
  <c r="WC70" i="35"/>
  <c r="WC78" i="35"/>
  <c r="ABD70" i="35"/>
  <c r="ABD78" i="35"/>
  <c r="UQ70" i="35"/>
  <c r="ZO70" i="35"/>
  <c r="ZO78" i="35"/>
  <c r="ADG70" i="35"/>
  <c r="XD70" i="35"/>
  <c r="XD78" i="35"/>
  <c r="ACN70" i="35"/>
  <c r="ACN78" i="35"/>
  <c r="YG70" i="35"/>
  <c r="YG78" i="35"/>
  <c r="ZG70" i="35"/>
  <c r="ZG78" i="35"/>
  <c r="VM16" i="35"/>
  <c r="VX21" i="35"/>
  <c r="AT21" i="35"/>
  <c r="VT25" i="35"/>
  <c r="AP25" i="35"/>
  <c r="UT23" i="35"/>
  <c r="UN22" i="35"/>
  <c r="J22" i="35"/>
  <c r="UN12" i="35"/>
  <c r="J12" i="35"/>
  <c r="UO10" i="35"/>
  <c r="K10" i="35"/>
  <c r="VT36" i="35"/>
  <c r="AP36" i="35"/>
  <c r="VV33" i="35"/>
  <c r="AR33" i="35"/>
  <c r="VP30" i="35"/>
  <c r="AL30" i="35"/>
  <c r="A83" i="35" a="1"/>
  <c r="FA83" i="35"/>
  <c r="VU28" i="35"/>
  <c r="AQ28" i="35"/>
  <c r="VZ26" i="35"/>
  <c r="AV26" i="35"/>
  <c r="VU25" i="35"/>
  <c r="AQ25" i="35"/>
  <c r="VP24" i="35"/>
  <c r="AL24" i="35"/>
  <c r="VV22" i="35"/>
  <c r="AR22" i="35"/>
  <c r="AM21" i="35"/>
  <c r="AM77" i="35"/>
  <c r="AM78" i="35"/>
  <c r="VR18" i="35"/>
  <c r="VX16" i="35"/>
  <c r="AT16" i="35"/>
  <c r="AT77" i="35"/>
  <c r="AT78" i="35"/>
  <c r="VS15" i="35"/>
  <c r="AO15" i="35"/>
  <c r="AO77" i="35"/>
  <c r="AO78" i="35"/>
  <c r="VT12" i="35"/>
  <c r="VZ10" i="35"/>
  <c r="VU9" i="35"/>
  <c r="VP8" i="35"/>
  <c r="VV6" i="35"/>
  <c r="WR5" i="35"/>
  <c r="ACJ70" i="35"/>
  <c r="ACJ78" i="35"/>
  <c r="WN70" i="35"/>
  <c r="WN78" i="35"/>
  <c r="ACC70" i="35"/>
  <c r="ACC78" i="35"/>
  <c r="ABC70" i="35"/>
  <c r="VN70" i="35"/>
  <c r="VN78" i="35"/>
  <c r="AAF70" i="35"/>
  <c r="AAF78" i="35"/>
  <c r="VM70" i="35"/>
  <c r="ZU70" i="35"/>
  <c r="ZU78" i="35"/>
  <c r="YF70" i="35"/>
  <c r="YF78" i="35"/>
  <c r="AEA70" i="35"/>
  <c r="AEA78" i="35"/>
  <c r="AAY70" i="35"/>
  <c r="AAY78" i="35"/>
  <c r="XG70" i="35"/>
  <c r="XG78" i="35"/>
  <c r="ADZ70" i="35"/>
  <c r="AAH70" i="35"/>
  <c r="AAH78" i="35"/>
  <c r="VZ70" i="35"/>
  <c r="CI95" i="35"/>
  <c r="GX83" i="35"/>
  <c r="BS83" i="35"/>
  <c r="JJ83" i="35"/>
  <c r="CT83" i="35"/>
  <c r="EL83" i="35"/>
  <c r="C88" i="35"/>
  <c r="DW83" i="35"/>
  <c r="AH83" i="35"/>
  <c r="AP83" i="35"/>
  <c r="FZ83" i="35"/>
  <c r="B83" i="35"/>
  <c r="FE83" i="35"/>
  <c r="GM83" i="35"/>
  <c r="AY83" i="35"/>
  <c r="DE83" i="35"/>
  <c r="DL83" i="35"/>
  <c r="EI83" i="35"/>
  <c r="CP83" i="35"/>
  <c r="AT83" i="35"/>
  <c r="HX83" i="35"/>
  <c r="BW83" i="35"/>
  <c r="G83" i="35"/>
  <c r="GL83" i="35"/>
  <c r="GJ83" i="35"/>
  <c r="BU83" i="35"/>
  <c r="C83" i="35"/>
  <c r="GY83" i="35"/>
  <c r="Y83" i="35"/>
  <c r="P83" i="35"/>
  <c r="CS83" i="35"/>
  <c r="FQ83" i="35"/>
  <c r="CL83" i="35"/>
  <c r="GI83" i="35"/>
  <c r="BA83" i="35"/>
  <c r="BK83" i="35"/>
  <c r="IT83" i="35"/>
  <c r="FS83" i="35"/>
  <c r="BB83" i="35"/>
  <c r="O83" i="35"/>
  <c r="CM83" i="35"/>
  <c r="HU83" i="35"/>
  <c r="AS83" i="35"/>
  <c r="CB83" i="35"/>
  <c r="HN83" i="35"/>
  <c r="BE83" i="35"/>
  <c r="CJ83" i="35"/>
  <c r="FF83" i="35"/>
  <c r="BO83" i="35"/>
  <c r="AI83" i="35"/>
  <c r="IH83" i="35"/>
  <c r="EY83" i="35"/>
  <c r="BP83" i="35"/>
  <c r="FP83" i="35"/>
  <c r="GC83" i="35"/>
  <c r="FN83" i="35"/>
  <c r="HG83" i="35"/>
  <c r="HR83" i="35"/>
  <c r="EW83" i="35"/>
  <c r="IV83" i="35"/>
  <c r="GO83" i="35"/>
  <c r="HF83" i="35"/>
  <c r="JD83" i="35"/>
  <c r="JI83" i="35"/>
  <c r="IQ83" i="35"/>
  <c r="GA83" i="35"/>
  <c r="GT83" i="35"/>
  <c r="ED83" i="35"/>
  <c r="EE83" i="35"/>
  <c r="AQ83" i="35"/>
  <c r="W83" i="35"/>
  <c r="JC83" i="35"/>
  <c r="BV83" i="35"/>
  <c r="AK83" i="35"/>
  <c r="BX83" i="35"/>
  <c r="CN83" i="35"/>
  <c r="IK83" i="35"/>
  <c r="JE83" i="35"/>
  <c r="DX83" i="35"/>
  <c r="AJ83" i="35"/>
  <c r="BF83" i="35"/>
  <c r="CE83" i="35"/>
  <c r="IS83" i="35"/>
  <c r="AU83" i="35"/>
  <c r="GG83" i="35"/>
  <c r="GQ83" i="35"/>
  <c r="FO83" i="35"/>
  <c r="DA83" i="35"/>
  <c r="HT83" i="35"/>
  <c r="IP83" i="35"/>
  <c r="EF83" i="35"/>
  <c r="FK83" i="35"/>
  <c r="HB83" i="35"/>
  <c r="FD83" i="35"/>
  <c r="IA83" i="35"/>
  <c r="JK83" i="35"/>
  <c r="IX83" i="35"/>
  <c r="DD83" i="35"/>
  <c r="IJ83" i="35"/>
  <c r="FL83" i="35"/>
  <c r="BG83" i="35"/>
  <c r="BI83" i="35"/>
  <c r="EV83" i="35"/>
  <c r="VZ77" i="35"/>
  <c r="VZ78" i="35"/>
  <c r="VM77" i="35"/>
  <c r="VM78" i="35"/>
  <c r="AR6" i="35"/>
  <c r="AR77" i="35"/>
  <c r="AR78" i="35"/>
  <c r="VV77" i="35"/>
  <c r="VV78" i="35"/>
  <c r="AN18" i="35"/>
  <c r="AN77" i="35"/>
  <c r="AN78" i="35"/>
  <c r="VR77" i="35"/>
  <c r="VR78" i="35"/>
  <c r="P23" i="35"/>
  <c r="P77" i="35"/>
  <c r="P78" i="35"/>
  <c r="UT77" i="35"/>
  <c r="UT78" i="35"/>
  <c r="BC83" i="35"/>
  <c r="HS83" i="35"/>
  <c r="EN83" i="35"/>
  <c r="EB83" i="35"/>
  <c r="JG83" i="35"/>
  <c r="HD83" i="35"/>
  <c r="BL83" i="35"/>
  <c r="IR83" i="35"/>
  <c r="K83" i="35"/>
  <c r="HA83" i="35"/>
  <c r="AD83" i="35"/>
  <c r="AB83" i="35"/>
  <c r="IO83" i="35"/>
  <c r="IW83" i="35"/>
  <c r="JA83" i="35"/>
  <c r="CX83" i="35"/>
  <c r="EZ83" i="35"/>
  <c r="HM83" i="35"/>
  <c r="CO83" i="35"/>
  <c r="CC83" i="35"/>
  <c r="CG83" i="35"/>
  <c r="CU83" i="35"/>
  <c r="IC83" i="35"/>
  <c r="DC83" i="35"/>
  <c r="AE83" i="35"/>
  <c r="AO83" i="35"/>
  <c r="GS83" i="35"/>
  <c r="DZ83" i="35"/>
  <c r="BN83" i="35"/>
  <c r="IM83" i="35"/>
  <c r="AX83" i="35"/>
  <c r="BQ83" i="35"/>
  <c r="DF83" i="35"/>
  <c r="AL8" i="35"/>
  <c r="AL77" i="35"/>
  <c r="AL78" i="35"/>
  <c r="VP77" i="35"/>
  <c r="VP78" i="35"/>
  <c r="XY78" i="35"/>
  <c r="ACT78" i="35"/>
  <c r="VY77" i="35"/>
  <c r="VY78" i="35"/>
  <c r="K77" i="35"/>
  <c r="K78" i="35"/>
  <c r="EH83" i="35"/>
  <c r="BM83" i="35"/>
  <c r="ADG78" i="35"/>
  <c r="IN83" i="35"/>
  <c r="AL83" i="35"/>
  <c r="ES83" i="35"/>
  <c r="DJ83" i="35"/>
  <c r="EX83" i="35"/>
  <c r="D83" i="35"/>
  <c r="B91" i="35" a="1"/>
  <c r="C152" i="35"/>
  <c r="DM83" i="35"/>
  <c r="GK83" i="35"/>
  <c r="BZ83" i="35"/>
  <c r="JL83" i="35"/>
  <c r="EP83" i="35"/>
  <c r="FT83" i="35"/>
  <c r="HH83" i="35"/>
  <c r="R83" i="35"/>
  <c r="U83" i="35"/>
  <c r="JN83" i="35"/>
  <c r="GZ83" i="35"/>
  <c r="JM83" i="35"/>
  <c r="AR83" i="35"/>
  <c r="ET83" i="35"/>
  <c r="HW83" i="35"/>
  <c r="CV83" i="35"/>
  <c r="IG83" i="35"/>
  <c r="T83" i="35"/>
  <c r="HE83" i="35"/>
  <c r="FC83" i="35"/>
  <c r="CK83" i="35"/>
  <c r="CA83" i="35"/>
  <c r="N83" i="35"/>
  <c r="EQ83" i="35"/>
  <c r="CH83" i="35"/>
  <c r="E83" i="35"/>
  <c r="HV83" i="35"/>
  <c r="EJ83" i="35"/>
  <c r="ADZ78" i="35"/>
  <c r="AQ9" i="35"/>
  <c r="AQ77" i="35"/>
  <c r="AQ78" i="35"/>
  <c r="VU77" i="35"/>
  <c r="VU78" i="35"/>
  <c r="UQ78" i="35"/>
  <c r="ACQ78" i="35"/>
  <c r="UO77" i="35"/>
  <c r="UO78" i="35"/>
  <c r="IE83" i="35"/>
  <c r="CI83" i="35"/>
  <c r="EA83" i="35"/>
  <c r="DK83" i="35"/>
  <c r="DO83" i="35"/>
  <c r="DY83" i="35"/>
  <c r="GB83" i="35"/>
  <c r="GE83" i="35"/>
  <c r="I83" i="35"/>
  <c r="DH83" i="35"/>
  <c r="FB83" i="35"/>
  <c r="DP83" i="35"/>
  <c r="HY83" i="35"/>
  <c r="EO83" i="35"/>
  <c r="JH83" i="35"/>
  <c r="ID83" i="35"/>
  <c r="AG83" i="35"/>
  <c r="DI83" i="35"/>
  <c r="AA83" i="35"/>
  <c r="FI83" i="35"/>
  <c r="AW83" i="35"/>
  <c r="CW83" i="35"/>
  <c r="BR83" i="35"/>
  <c r="FU83" i="35"/>
  <c r="AZ83" i="35"/>
  <c r="X83" i="35"/>
  <c r="IF83" i="35"/>
  <c r="BD83" i="35"/>
  <c r="HI83" i="35"/>
  <c r="CR83" i="35"/>
  <c r="FV83" i="35"/>
  <c r="IY83" i="35"/>
  <c r="BY83" i="35"/>
  <c r="IU83" i="35"/>
  <c r="ABC78" i="35"/>
  <c r="AV10" i="35"/>
  <c r="AV77" i="35"/>
  <c r="AV78" i="35"/>
  <c r="AI16" i="35"/>
  <c r="AI77" i="35"/>
  <c r="AI78" i="35"/>
  <c r="YW78" i="35"/>
  <c r="VJ78" i="35"/>
  <c r="VS77" i="35"/>
  <c r="VS78" i="35"/>
  <c r="AP12" i="35"/>
  <c r="AP77" i="35"/>
  <c r="AP78" i="35"/>
  <c r="VT77" i="35"/>
  <c r="VT78" i="35"/>
  <c r="AV83" i="35"/>
  <c r="DS83" i="35"/>
  <c r="FG83" i="35"/>
  <c r="H83" i="35"/>
  <c r="BJ83" i="35"/>
  <c r="GR83" i="35"/>
  <c r="GV83" i="35"/>
  <c r="DG83" i="35"/>
  <c r="AN83" i="35"/>
  <c r="Q83" i="35"/>
  <c r="JF83" i="35"/>
  <c r="S83" i="35"/>
  <c r="Z83" i="35"/>
  <c r="ER83" i="35"/>
  <c r="CY83" i="35"/>
  <c r="HC83" i="35"/>
  <c r="EG83" i="35"/>
  <c r="AM83" i="35"/>
  <c r="EC83" i="35"/>
  <c r="HL83" i="35"/>
  <c r="GH83" i="35"/>
  <c r="DT83" i="35"/>
  <c r="GU83" i="35"/>
  <c r="CZ83" i="35"/>
  <c r="FH83" i="35"/>
  <c r="DB83" i="35"/>
  <c r="GN83" i="35"/>
  <c r="HQ83" i="35"/>
  <c r="FX83" i="35"/>
  <c r="GD83" i="35"/>
  <c r="EM83" i="35"/>
  <c r="CQ83" i="35"/>
  <c r="V83" i="35"/>
  <c r="HZ83" i="35"/>
  <c r="UN77" i="35"/>
  <c r="UN78" i="35"/>
  <c r="UJ77" i="35"/>
  <c r="UJ78" i="35"/>
  <c r="II83" i="35"/>
  <c r="VX77" i="35"/>
  <c r="VX78" i="35"/>
  <c r="J77" i="35"/>
  <c r="J78" i="35"/>
  <c r="FW83" i="35"/>
  <c r="FY83" i="35"/>
  <c r="BH83" i="35"/>
  <c r="FR83" i="35"/>
  <c r="EK83" i="35"/>
  <c r="J83" i="35"/>
  <c r="CF83" i="35"/>
  <c r="L83" i="35"/>
  <c r="FJ83" i="35"/>
  <c r="HJ83" i="35"/>
  <c r="IL83" i="35"/>
  <c r="FM83" i="35"/>
  <c r="JB83" i="35"/>
  <c r="BT83" i="35"/>
  <c r="IB83" i="35"/>
  <c r="DN83" i="35"/>
  <c r="DQ83" i="35"/>
  <c r="AF83" i="35"/>
  <c r="DR83" i="35"/>
  <c r="GF83" i="35"/>
  <c r="F83" i="35"/>
  <c r="HO83" i="35"/>
  <c r="GW83" i="35"/>
  <c r="DU83" i="35"/>
  <c r="IZ83" i="35"/>
  <c r="AC83" i="35"/>
  <c r="HK83" i="35"/>
  <c r="A83" i="35"/>
  <c r="GP83" i="35"/>
  <c r="HP83" i="35"/>
  <c r="M83" i="35"/>
  <c r="DV83" i="35"/>
  <c r="CD83" i="35"/>
  <c r="EU83" i="35"/>
  <c r="BN5" i="35"/>
  <c r="BN77" i="35"/>
  <c r="BN78" i="35"/>
  <c r="WR77" i="35"/>
  <c r="WR78" i="35"/>
  <c r="D289" i="35"/>
  <c r="B92" i="35"/>
  <c r="C260" i="35"/>
  <c r="C175" i="35"/>
  <c r="B252" i="35"/>
  <c r="C252" i="35"/>
  <c r="G252" i="35"/>
  <c r="B257" i="35"/>
  <c r="C257" i="35"/>
  <c r="G257" i="35"/>
  <c r="D235" i="35"/>
  <c r="C306" i="35"/>
  <c r="D228" i="35"/>
  <c r="C270" i="35"/>
  <c r="D206" i="35"/>
  <c r="B363" i="35"/>
  <c r="B360" i="35"/>
  <c r="B183" i="35"/>
  <c r="D167" i="35"/>
  <c r="D309" i="35"/>
  <c r="E309" i="35"/>
  <c r="C162" i="35"/>
  <c r="C131" i="35"/>
  <c r="C179" i="35"/>
  <c r="B265" i="35"/>
  <c r="B208" i="35"/>
  <c r="B207" i="35"/>
  <c r="B291" i="35"/>
  <c r="C288" i="35"/>
  <c r="D346" i="35"/>
  <c r="D307" i="35"/>
  <c r="C232" i="35"/>
  <c r="C213" i="35"/>
  <c r="B218" i="35"/>
  <c r="D101" i="35"/>
  <c r="E101" i="35"/>
  <c r="D199" i="35"/>
  <c r="B350" i="35"/>
  <c r="C354" i="35"/>
  <c r="D259" i="35"/>
  <c r="B292" i="35"/>
  <c r="B244" i="35"/>
  <c r="D358" i="35"/>
  <c r="H358" i="35"/>
  <c r="C319" i="35"/>
  <c r="B319" i="35"/>
  <c r="G319" i="35"/>
  <c r="B278" i="35"/>
  <c r="C314" i="35"/>
  <c r="C139" i="35"/>
  <c r="B126" i="35"/>
  <c r="B256" i="35"/>
  <c r="C115" i="35"/>
  <c r="B175" i="35"/>
  <c r="G175" i="35"/>
  <c r="C207" i="35"/>
  <c r="B211" i="35"/>
  <c r="D252" i="35"/>
  <c r="H252" i="35"/>
  <c r="D284" i="35"/>
  <c r="C279" i="35"/>
  <c r="B172" i="35"/>
  <c r="B261" i="35"/>
  <c r="B136" i="35"/>
  <c r="B201" i="35"/>
  <c r="B97" i="35"/>
  <c r="B217" i="35"/>
  <c r="C267" i="35"/>
  <c r="C317" i="35"/>
  <c r="D357" i="35"/>
  <c r="B348" i="35"/>
  <c r="D159" i="35"/>
  <c r="H159" i="35"/>
  <c r="C223" i="35"/>
  <c r="C137" i="35"/>
  <c r="B358" i="35"/>
  <c r="C290" i="35"/>
  <c r="B124" i="35"/>
  <c r="B173" i="35"/>
  <c r="D286" i="35"/>
  <c r="H286" i="35"/>
  <c r="D108" i="35"/>
  <c r="E108" i="35"/>
  <c r="B212" i="35"/>
  <c r="B122" i="35"/>
  <c r="B324" i="35"/>
  <c r="C229" i="35"/>
  <c r="D324" i="35"/>
  <c r="D338" i="35"/>
  <c r="C107" i="35"/>
  <c r="B161" i="35"/>
  <c r="C362" i="35"/>
  <c r="C345" i="35"/>
  <c r="D272" i="35"/>
  <c r="E272" i="35"/>
  <c r="D283" i="35"/>
  <c r="C227" i="35"/>
  <c r="D102" i="35"/>
  <c r="C92" i="35"/>
  <c r="G92" i="35"/>
  <c r="B255" i="35"/>
  <c r="D142" i="35"/>
  <c r="H142" i="35"/>
  <c r="B117" i="35"/>
  <c r="B322" i="35"/>
  <c r="B198" i="35"/>
  <c r="B272" i="35"/>
  <c r="B228" i="35"/>
  <c r="D122" i="35"/>
  <c r="H122" i="35"/>
  <c r="C202" i="35"/>
  <c r="C249" i="35"/>
  <c r="D188" i="35"/>
  <c r="B128" i="35"/>
  <c r="C233" i="35"/>
  <c r="D251" i="35"/>
  <c r="D221" i="35"/>
  <c r="C274" i="35"/>
  <c r="B152" i="35"/>
  <c r="D181" i="35"/>
  <c r="E181" i="35"/>
  <c r="C97" i="35"/>
  <c r="B353" i="35"/>
  <c r="D231" i="35"/>
  <c r="C99" i="35"/>
  <c r="C95" i="35"/>
  <c r="C276" i="35"/>
  <c r="B141" i="35"/>
  <c r="D240" i="35"/>
  <c r="E240" i="35"/>
  <c r="D331" i="35"/>
  <c r="D126" i="35"/>
  <c r="H126" i="35"/>
  <c r="D227" i="35"/>
  <c r="C250" i="35"/>
  <c r="D146" i="35"/>
  <c r="B180" i="35"/>
  <c r="B247" i="35"/>
  <c r="B189" i="35"/>
  <c r="D213" i="35"/>
  <c r="D222" i="35"/>
  <c r="D261" i="35"/>
  <c r="D137" i="35"/>
  <c r="D110" i="35"/>
  <c r="H110" i="35"/>
  <c r="B284" i="35"/>
  <c r="C347" i="35"/>
  <c r="B341" i="35"/>
  <c r="D322" i="35"/>
  <c r="E322" i="35"/>
  <c r="C340" i="35"/>
  <c r="C325" i="35"/>
  <c r="C141" i="35"/>
  <c r="B304" i="35"/>
  <c r="B332" i="35"/>
  <c r="D311" i="35"/>
  <c r="E311" i="35"/>
  <c r="B209" i="35"/>
  <c r="C323" i="35"/>
  <c r="D355" i="35"/>
  <c r="B337" i="35"/>
  <c r="D285" i="35"/>
  <c r="B100" i="35"/>
  <c r="C245" i="35"/>
  <c r="B144" i="35"/>
  <c r="B310" i="35"/>
  <c r="C157" i="35"/>
  <c r="B157" i="35"/>
  <c r="G157" i="35"/>
  <c r="C241" i="35"/>
  <c r="D268" i="35"/>
  <c r="B166" i="35"/>
  <c r="D258" i="35"/>
  <c r="H258" i="35"/>
  <c r="D290" i="35"/>
  <c r="E290" i="35"/>
  <c r="D127" i="35"/>
  <c r="H127" i="35"/>
  <c r="C318" i="35"/>
  <c r="D330" i="35"/>
  <c r="B307" i="35"/>
  <c r="B151" i="35"/>
  <c r="B187" i="35"/>
  <c r="B238" i="35"/>
  <c r="C238" i="35"/>
  <c r="G238" i="35"/>
  <c r="C344" i="35"/>
  <c r="C321" i="35"/>
  <c r="D315" i="35"/>
  <c r="E315" i="35"/>
  <c r="B338" i="35"/>
  <c r="C272" i="35"/>
  <c r="B250" i="35"/>
  <c r="D242" i="35"/>
  <c r="H242" i="35"/>
  <c r="B174" i="35"/>
  <c r="B110" i="35"/>
  <c r="C191" i="35"/>
  <c r="B193" i="35"/>
  <c r="B320" i="35"/>
  <c r="D354" i="35"/>
  <c r="B98" i="35"/>
  <c r="B246" i="35"/>
  <c r="C268" i="35"/>
  <c r="C262" i="35"/>
  <c r="D345" i="35"/>
  <c r="B248" i="35"/>
  <c r="B112" i="35"/>
  <c r="C310" i="35"/>
  <c r="C149" i="35"/>
  <c r="B313" i="35"/>
  <c r="C159" i="35"/>
  <c r="C118" i="35"/>
  <c r="C221" i="35"/>
  <c r="D194" i="35"/>
  <c r="E194" i="35"/>
  <c r="B164" i="35"/>
  <c r="B280" i="35"/>
  <c r="C148" i="35"/>
  <c r="C210" i="35"/>
  <c r="D224" i="35"/>
  <c r="H224" i="35"/>
  <c r="D361" i="35"/>
  <c r="E361" i="35"/>
  <c r="C205" i="35"/>
  <c r="D226" i="35"/>
  <c r="E226" i="35"/>
  <c r="D237" i="35"/>
  <c r="D347" i="35"/>
  <c r="D187" i="35"/>
  <c r="D198" i="35"/>
  <c r="H198" i="35"/>
  <c r="B140" i="35"/>
  <c r="D99" i="35"/>
  <c r="H99" i="35"/>
  <c r="B361" i="35"/>
  <c r="D93" i="35"/>
  <c r="E93" i="35"/>
  <c r="C211" i="35"/>
  <c r="C184" i="35"/>
  <c r="D107" i="35"/>
  <c r="D204" i="35"/>
  <c r="H204" i="35"/>
  <c r="D239" i="35"/>
  <c r="H239" i="35"/>
  <c r="C307" i="35"/>
  <c r="G307" i="35"/>
  <c r="C166" i="35"/>
  <c r="C212" i="35"/>
  <c r="C264" i="35"/>
  <c r="C198" i="35"/>
  <c r="C282" i="35"/>
  <c r="C329" i="35"/>
  <c r="C134" i="35"/>
  <c r="D168" i="35"/>
  <c r="H168" i="35"/>
  <c r="C295" i="35"/>
  <c r="C237" i="35"/>
  <c r="C196" i="35"/>
  <c r="C114" i="35"/>
  <c r="C263" i="35"/>
  <c r="B330" i="35"/>
  <c r="C96" i="35"/>
  <c r="D316" i="35"/>
  <c r="H316" i="35"/>
  <c r="B236" i="35"/>
  <c r="D312" i="35"/>
  <c r="H312" i="35"/>
  <c r="C316" i="35"/>
  <c r="B105" i="35"/>
  <c r="D314" i="35"/>
  <c r="D225" i="35"/>
  <c r="E225" i="35"/>
  <c r="B328" i="35"/>
  <c r="B154" i="35"/>
  <c r="C352" i="35"/>
  <c r="B276" i="35"/>
  <c r="G276" i="35"/>
  <c r="D148" i="35"/>
  <c r="E148" i="35"/>
  <c r="C163" i="35"/>
  <c r="C100" i="35"/>
  <c r="D276" i="35"/>
  <c r="E276" i="35"/>
  <c r="B259" i="35"/>
  <c r="C150" i="35"/>
  <c r="D121" i="35"/>
  <c r="H121" i="35"/>
  <c r="B327" i="35"/>
  <c r="D144" i="35"/>
  <c r="B103" i="35"/>
  <c r="C299" i="35"/>
  <c r="D299" i="35"/>
  <c r="E299" i="35"/>
  <c r="D140" i="35"/>
  <c r="H140" i="35"/>
  <c r="D340" i="35"/>
  <c r="E340" i="35"/>
  <c r="C203" i="35"/>
  <c r="C363" i="35"/>
  <c r="C192" i="35"/>
  <c r="C194" i="35"/>
  <c r="B242" i="35"/>
  <c r="C110" i="35"/>
  <c r="D244" i="35"/>
  <c r="H244" i="35"/>
  <c r="B235" i="35"/>
  <c r="B225" i="35"/>
  <c r="D344" i="35"/>
  <c r="H344" i="35"/>
  <c r="C303" i="35"/>
  <c r="C91" i="35"/>
  <c r="C128" i="35"/>
  <c r="G128" i="35"/>
  <c r="B285" i="35"/>
  <c r="C285" i="35"/>
  <c r="G285" i="35"/>
  <c r="D219" i="35"/>
  <c r="E219" i="35"/>
  <c r="C239" i="35"/>
  <c r="D96" i="35"/>
  <c r="E96" i="35"/>
  <c r="D195" i="35"/>
  <c r="E195" i="35"/>
  <c r="C98" i="35"/>
  <c r="C108" i="35"/>
  <c r="B283" i="35"/>
  <c r="C283" i="35"/>
  <c r="G283" i="35"/>
  <c r="B240" i="35"/>
  <c r="C240" i="35"/>
  <c r="G240" i="35"/>
  <c r="C214" i="35"/>
  <c r="D327" i="35"/>
  <c r="E327" i="35"/>
  <c r="C350" i="35"/>
  <c r="G350" i="35"/>
  <c r="B351" i="35"/>
  <c r="D229" i="35"/>
  <c r="D157" i="35"/>
  <c r="B305" i="35"/>
  <c r="D200" i="35"/>
  <c r="E200" i="35"/>
  <c r="C185" i="35"/>
  <c r="D326" i="35"/>
  <c r="E326" i="35"/>
  <c r="C109" i="35"/>
  <c r="B196" i="35"/>
  <c r="G196" i="35"/>
  <c r="C151" i="35"/>
  <c r="B290" i="35"/>
  <c r="D319" i="35"/>
  <c r="H319" i="35"/>
  <c r="D280" i="35"/>
  <c r="H280" i="35"/>
  <c r="B329" i="35"/>
  <c r="B160" i="35"/>
  <c r="D260" i="35"/>
  <c r="E260" i="35"/>
  <c r="D209" i="35"/>
  <c r="E209" i="35"/>
  <c r="D201" i="35"/>
  <c r="B165" i="35"/>
  <c r="C255" i="35"/>
  <c r="D271" i="35"/>
  <c r="E271" i="35"/>
  <c r="C171" i="35"/>
  <c r="B214" i="35"/>
  <c r="C324" i="35"/>
  <c r="G324" i="35"/>
  <c r="C338" i="35"/>
  <c r="D291" i="35"/>
  <c r="B345" i="35"/>
  <c r="B344" i="35"/>
  <c r="C153" i="35"/>
  <c r="C197" i="35"/>
  <c r="B317" i="35"/>
  <c r="C266" i="35"/>
  <c r="B266" i="35"/>
  <c r="G266" i="35"/>
  <c r="C336" i="35"/>
  <c r="C280" i="35"/>
  <c r="G280" i="35"/>
  <c r="B163" i="35"/>
  <c r="B185" i="35"/>
  <c r="B245" i="35"/>
  <c r="G245" i="35"/>
  <c r="B111" i="35"/>
  <c r="B114" i="35"/>
  <c r="B282" i="35"/>
  <c r="G282" i="35"/>
  <c r="C188" i="35"/>
  <c r="C226" i="35"/>
  <c r="C315" i="35"/>
  <c r="B346" i="35"/>
  <c r="B326" i="35"/>
  <c r="C326" i="35"/>
  <c r="G326" i="35"/>
  <c r="C256" i="35"/>
  <c r="G256" i="35"/>
  <c r="B349" i="35"/>
  <c r="D154" i="35"/>
  <c r="E154" i="35"/>
  <c r="D337" i="35"/>
  <c r="H337" i="35"/>
  <c r="B118" i="35"/>
  <c r="D300" i="35"/>
  <c r="H300" i="35"/>
  <c r="C219" i="35"/>
  <c r="B150" i="35"/>
  <c r="G150" i="35"/>
  <c r="C170" i="35"/>
  <c r="D124" i="35"/>
  <c r="H124" i="35"/>
  <c r="B109" i="35"/>
  <c r="G109" i="35"/>
  <c r="B159" i="35"/>
  <c r="C337" i="35"/>
  <c r="C291" i="35"/>
  <c r="G291" i="35"/>
  <c r="B306" i="35"/>
  <c r="G306" i="35"/>
  <c r="D192" i="35"/>
  <c r="E192" i="35"/>
  <c r="B295" i="35"/>
  <c r="G295" i="35"/>
  <c r="B115" i="35"/>
  <c r="G115" i="35"/>
  <c r="C246" i="35"/>
  <c r="B232" i="35"/>
  <c r="G232" i="35"/>
  <c r="D138" i="35"/>
  <c r="H138" i="35"/>
  <c r="B270" i="35"/>
  <c r="G270" i="35"/>
  <c r="D342" i="35"/>
  <c r="H342" i="35"/>
  <c r="D136" i="35"/>
  <c r="E136" i="35"/>
  <c r="D278" i="35"/>
  <c r="E278" i="35"/>
  <c r="C140" i="35"/>
  <c r="D186" i="35"/>
  <c r="H186" i="35"/>
  <c r="D306" i="35"/>
  <c r="E306" i="35"/>
  <c r="C353" i="35"/>
  <c r="C183" i="35"/>
  <c r="D255" i="35"/>
  <c r="H255" i="35"/>
  <c r="C349" i="35"/>
  <c r="D352" i="35"/>
  <c r="E352" i="35"/>
  <c r="C120" i="35"/>
  <c r="D356" i="35"/>
  <c r="H356" i="35"/>
  <c r="D104" i="35"/>
  <c r="B213" i="35"/>
  <c r="B339" i="35"/>
  <c r="C218" i="35"/>
  <c r="G218" i="35"/>
  <c r="D171" i="35"/>
  <c r="H171" i="35"/>
  <c r="C106" i="35"/>
  <c r="B231" i="35"/>
  <c r="C231" i="35"/>
  <c r="G231" i="35"/>
  <c r="D132" i="35"/>
  <c r="H132" i="35"/>
  <c r="B271" i="35"/>
  <c r="D172" i="35"/>
  <c r="B325" i="35"/>
  <c r="G325" i="35"/>
  <c r="B197" i="35"/>
  <c r="D180" i="35"/>
  <c r="E180" i="35"/>
  <c r="B227" i="35"/>
  <c r="B179" i="35"/>
  <c r="G179" i="35"/>
  <c r="C135" i="35"/>
  <c r="B113" i="35"/>
  <c r="C355" i="35"/>
  <c r="B123" i="35"/>
  <c r="C327" i="35"/>
  <c r="B223" i="35"/>
  <c r="G223" i="35"/>
  <c r="C209" i="35"/>
  <c r="B340" i="35"/>
  <c r="G340" i="35"/>
  <c r="B108" i="35"/>
  <c r="G108" i="35"/>
  <c r="C206" i="35"/>
  <c r="B156" i="35"/>
  <c r="C111" i="35"/>
  <c r="C297" i="35"/>
  <c r="C357" i="35"/>
  <c r="B279" i="35"/>
  <c r="B129" i="35"/>
  <c r="C138" i="35"/>
  <c r="B194" i="35"/>
  <c r="B277" i="35"/>
  <c r="D212" i="35"/>
  <c r="E212" i="35"/>
  <c r="C195" i="35"/>
  <c r="D323" i="35"/>
  <c r="E323" i="35"/>
  <c r="B331" i="35"/>
  <c r="B181" i="35"/>
  <c r="B254" i="35"/>
  <c r="C200" i="35"/>
  <c r="D175" i="35"/>
  <c r="E175" i="35"/>
  <c r="B119" i="35"/>
  <c r="D238" i="35"/>
  <c r="E238" i="35"/>
  <c r="C313" i="35"/>
  <c r="G313" i="35"/>
  <c r="B125" i="35"/>
  <c r="C94" i="35"/>
  <c r="B153" i="35"/>
  <c r="C294" i="35"/>
  <c r="C300" i="35"/>
  <c r="C102" i="35"/>
  <c r="D243" i="35"/>
  <c r="E243" i="35"/>
  <c r="D220" i="35"/>
  <c r="E220" i="35"/>
  <c r="C361" i="35"/>
  <c r="C220" i="35"/>
  <c r="C189" i="35"/>
  <c r="D131" i="35"/>
  <c r="E131" i="35"/>
  <c r="C143" i="35"/>
  <c r="D335" i="35"/>
  <c r="H335" i="35"/>
  <c r="C164" i="35"/>
  <c r="G164" i="35"/>
  <c r="D334" i="35"/>
  <c r="E334" i="35"/>
  <c r="D177" i="35"/>
  <c r="E177" i="35"/>
  <c r="C298" i="35"/>
  <c r="C173" i="35"/>
  <c r="G173" i="35"/>
  <c r="C339" i="35"/>
  <c r="B135" i="35"/>
  <c r="D183" i="35"/>
  <c r="E183" i="35"/>
  <c r="B268" i="35"/>
  <c r="D332" i="35"/>
  <c r="H332" i="35"/>
  <c r="D223" i="35"/>
  <c r="E223" i="35"/>
  <c r="C244" i="35"/>
  <c r="B308" i="35"/>
  <c r="C308" i="35"/>
  <c r="G308" i="35"/>
  <c r="D318" i="35"/>
  <c r="H318" i="35"/>
  <c r="D103" i="35"/>
  <c r="E103" i="35"/>
  <c r="B138" i="35"/>
  <c r="D179" i="35"/>
  <c r="E179" i="35"/>
  <c r="C311" i="35"/>
  <c r="B106" i="35"/>
  <c r="D339" i="35"/>
  <c r="E339" i="35"/>
  <c r="B206" i="35"/>
  <c r="G206" i="35"/>
  <c r="D215" i="35"/>
  <c r="H215" i="35"/>
  <c r="C174" i="35"/>
  <c r="D298" i="35"/>
  <c r="E298" i="35"/>
  <c r="C304" i="35"/>
  <c r="C93" i="35"/>
  <c r="D295" i="35"/>
  <c r="E295" i="35"/>
  <c r="C333" i="35"/>
  <c r="C156" i="35"/>
  <c r="G156" i="35"/>
  <c r="D308" i="35"/>
  <c r="H308" i="35"/>
  <c r="B253" i="35"/>
  <c r="B202" i="35"/>
  <c r="C342" i="35"/>
  <c r="C199" i="35"/>
  <c r="C259" i="35"/>
  <c r="B158" i="35"/>
  <c r="B287" i="35"/>
  <c r="C275" i="35"/>
  <c r="B101" i="35"/>
  <c r="B251" i="35"/>
  <c r="D301" i="35"/>
  <c r="E301" i="35"/>
  <c r="D197" i="35"/>
  <c r="H197" i="35"/>
  <c r="C116" i="35"/>
  <c r="D214" i="35"/>
  <c r="E214" i="35"/>
  <c r="D174" i="35"/>
  <c r="H174" i="35"/>
  <c r="B289" i="35"/>
  <c r="D162" i="35"/>
  <c r="E162" i="35"/>
  <c r="C186" i="35"/>
  <c r="D145" i="35"/>
  <c r="E145" i="35"/>
  <c r="C215" i="35"/>
  <c r="B215" i="35"/>
  <c r="G215" i="35"/>
  <c r="D218" i="35"/>
  <c r="E218" i="35"/>
  <c r="B355" i="35"/>
  <c r="C305" i="35"/>
  <c r="D169" i="35"/>
  <c r="H169" i="35"/>
  <c r="B273" i="35"/>
  <c r="D135" i="35"/>
  <c r="E135" i="35"/>
  <c r="D207" i="35"/>
  <c r="H207" i="35"/>
  <c r="C343" i="35"/>
  <c r="B94" i="35"/>
  <c r="D273" i="35"/>
  <c r="E273" i="35"/>
  <c r="D288" i="35"/>
  <c r="H288" i="35"/>
  <c r="B347" i="35"/>
  <c r="B169" i="35"/>
  <c r="D128" i="35"/>
  <c r="H128" i="35"/>
  <c r="B298" i="35"/>
  <c r="G298" i="35"/>
  <c r="B342" i="35"/>
  <c r="B203" i="35"/>
  <c r="C132" i="35"/>
  <c r="C126" i="35"/>
  <c r="G126" i="35"/>
  <c r="C254" i="35"/>
  <c r="D125" i="35"/>
  <c r="H125" i="35"/>
  <c r="B177" i="35"/>
  <c r="C332" i="35"/>
  <c r="B229" i="35"/>
  <c r="G229" i="35"/>
  <c r="B178" i="35"/>
  <c r="B93" i="35"/>
  <c r="B321" i="35"/>
  <c r="G321" i="35"/>
  <c r="B162" i="35"/>
  <c r="G162" i="35"/>
  <c r="D253" i="35"/>
  <c r="H253" i="35"/>
  <c r="C228" i="35"/>
  <c r="G228" i="35"/>
  <c r="B316" i="35"/>
  <c r="D95" i="35"/>
  <c r="E95" i="35"/>
  <c r="B264" i="35"/>
  <c r="D267" i="35"/>
  <c r="H267" i="35"/>
  <c r="B262" i="35"/>
  <c r="G338" i="35"/>
  <c r="G97" i="35"/>
  <c r="B267" i="35"/>
  <c r="G267" i="35"/>
  <c r="C348" i="35"/>
  <c r="G348" i="35"/>
  <c r="D105" i="35"/>
  <c r="E105" i="35"/>
  <c r="B300" i="35"/>
  <c r="B143" i="35"/>
  <c r="D97" i="35"/>
  <c r="H97" i="35"/>
  <c r="D245" i="35"/>
  <c r="H245" i="35"/>
  <c r="B222" i="35"/>
  <c r="B199" i="35"/>
  <c r="B195" i="35"/>
  <c r="C177" i="35"/>
  <c r="G177" i="35"/>
  <c r="C351" i="35"/>
  <c r="C248" i="35"/>
  <c r="D119" i="35"/>
  <c r="H119" i="35"/>
  <c r="C292" i="35"/>
  <c r="B323" i="35"/>
  <c r="C217" i="35"/>
  <c r="G217" i="35"/>
  <c r="B186" i="35"/>
  <c r="D254" i="35"/>
  <c r="E254" i="35"/>
  <c r="D216" i="35"/>
  <c r="H216" i="35"/>
  <c r="C330" i="35"/>
  <c r="D94" i="35"/>
  <c r="E94" i="35"/>
  <c r="D173" i="35"/>
  <c r="E173" i="35"/>
  <c r="B221" i="35"/>
  <c r="G221" i="35"/>
  <c r="D130" i="35"/>
  <c r="H130" i="35"/>
  <c r="C286" i="35"/>
  <c r="D292" i="35"/>
  <c r="E292" i="35"/>
  <c r="C360" i="35"/>
  <c r="C284" i="35"/>
  <c r="B116" i="35"/>
  <c r="B334" i="35"/>
  <c r="C258" i="35"/>
  <c r="B210" i="35"/>
  <c r="G210" i="35"/>
  <c r="C261" i="35"/>
  <c r="B130" i="35"/>
  <c r="C251" i="35"/>
  <c r="D139" i="35"/>
  <c r="E139" i="35"/>
  <c r="D341" i="35"/>
  <c r="H341" i="35"/>
  <c r="D266" i="35"/>
  <c r="E266" i="35"/>
  <c r="B167" i="35"/>
  <c r="D210" i="35"/>
  <c r="H210" i="35"/>
  <c r="D133" i="35"/>
  <c r="E133" i="35"/>
  <c r="B107" i="35"/>
  <c r="G107" i="35"/>
  <c r="B356" i="35"/>
  <c r="D203" i="35"/>
  <c r="H203" i="35"/>
  <c r="D150" i="35"/>
  <c r="H150" i="35"/>
  <c r="B99" i="35"/>
  <c r="G99" i="35"/>
  <c r="C147" i="35"/>
  <c r="C224" i="35"/>
  <c r="D170" i="35"/>
  <c r="E170" i="35"/>
  <c r="B188" i="35"/>
  <c r="D348" i="35"/>
  <c r="H348" i="35"/>
  <c r="D317" i="35"/>
  <c r="E317" i="35"/>
  <c r="C271" i="35"/>
  <c r="D287" i="35"/>
  <c r="E287" i="35"/>
  <c r="B294" i="35"/>
  <c r="D91" i="35"/>
  <c r="E91" i="35"/>
  <c r="I91" i="35"/>
  <c r="J91" i="35"/>
  <c r="D176" i="35"/>
  <c r="H176" i="35"/>
  <c r="D234" i="35"/>
  <c r="H234" i="35"/>
  <c r="D325" i="35"/>
  <c r="H325" i="35"/>
  <c r="C331" i="35"/>
  <c r="B234" i="35"/>
  <c r="C201" i="35"/>
  <c r="C302" i="35"/>
  <c r="B171" i="35"/>
  <c r="C181" i="35"/>
  <c r="B184" i="35"/>
  <c r="G184" i="35"/>
  <c r="D343" i="35"/>
  <c r="E343" i="35"/>
  <c r="D241" i="35"/>
  <c r="E241" i="35"/>
  <c r="B352" i="35"/>
  <c r="D333" i="35"/>
  <c r="H333" i="35"/>
  <c r="B170" i="35"/>
  <c r="D320" i="35"/>
  <c r="H320" i="35"/>
  <c r="C204" i="35"/>
  <c r="C335" i="35"/>
  <c r="D109" i="35"/>
  <c r="E109" i="35"/>
  <c r="B343" i="35"/>
  <c r="D302" i="35"/>
  <c r="H302" i="35"/>
  <c r="B148" i="35"/>
  <c r="B133" i="35"/>
  <c r="B335" i="35"/>
  <c r="D279" i="35"/>
  <c r="H279" i="35"/>
  <c r="D297" i="35"/>
  <c r="E297" i="35"/>
  <c r="C234" i="35"/>
  <c r="C328" i="35"/>
  <c r="B311" i="35"/>
  <c r="G311" i="35"/>
  <c r="B131" i="35"/>
  <c r="G131" i="35"/>
  <c r="B241" i="35"/>
  <c r="G241" i="35"/>
  <c r="D329" i="35"/>
  <c r="H329" i="35"/>
  <c r="D114" i="35"/>
  <c r="H114" i="35"/>
  <c r="D336" i="35"/>
  <c r="H336" i="35"/>
  <c r="C320" i="35"/>
  <c r="G320" i="35"/>
  <c r="C230" i="35"/>
  <c r="D277" i="35"/>
  <c r="E277" i="35"/>
  <c r="D353" i="35"/>
  <c r="E353" i="35"/>
  <c r="C289" i="35"/>
  <c r="B147" i="35"/>
  <c r="C278" i="35"/>
  <c r="G278" i="35"/>
  <c r="B104" i="35"/>
  <c r="D328" i="35"/>
  <c r="E328" i="35"/>
  <c r="D208" i="35"/>
  <c r="H208" i="35"/>
  <c r="D350" i="35"/>
  <c r="E350" i="35"/>
  <c r="B132" i="35"/>
  <c r="D98" i="35"/>
  <c r="H98" i="35"/>
  <c r="B91" i="35"/>
  <c r="G91" i="35"/>
  <c r="C225" i="35"/>
  <c r="C301" i="35"/>
  <c r="B303" i="35"/>
  <c r="G303" i="35"/>
  <c r="D189" i="35"/>
  <c r="H189" i="35"/>
  <c r="D257" i="35"/>
  <c r="E257" i="35"/>
  <c r="D246" i="35"/>
  <c r="H246" i="35"/>
  <c r="C269" i="35"/>
  <c r="D161" i="35"/>
  <c r="H161" i="35"/>
  <c r="C172" i="35"/>
  <c r="C167" i="35"/>
  <c r="D360" i="35"/>
  <c r="H360" i="35"/>
  <c r="C124" i="35"/>
  <c r="G124" i="35"/>
  <c r="B263" i="35"/>
  <c r="G263" i="35"/>
  <c r="B182" i="35"/>
  <c r="B219" i="35"/>
  <c r="D147" i="35"/>
  <c r="E147" i="35"/>
  <c r="C277" i="35"/>
  <c r="D182" i="35"/>
  <c r="E182" i="35"/>
  <c r="D158" i="35"/>
  <c r="E158" i="35"/>
  <c r="D349" i="35"/>
  <c r="H349" i="35"/>
  <c r="C130" i="35"/>
  <c r="B309" i="35"/>
  <c r="B258" i="35"/>
  <c r="G258" i="35"/>
  <c r="C356" i="35"/>
  <c r="B281" i="35"/>
  <c r="B216" i="35"/>
  <c r="B121" i="35"/>
  <c r="D117" i="35"/>
  <c r="E117" i="35"/>
  <c r="D249" i="35"/>
  <c r="E249" i="35"/>
  <c r="C117" i="35"/>
  <c r="G117" i="35"/>
  <c r="D264" i="35"/>
  <c r="E264" i="35"/>
  <c r="B149" i="35"/>
  <c r="G149" i="35"/>
  <c r="B237" i="35"/>
  <c r="B333" i="35"/>
  <c r="C154" i="35"/>
  <c r="D296" i="35"/>
  <c r="H296" i="35"/>
  <c r="D196" i="35"/>
  <c r="H196" i="35"/>
  <c r="C273" i="35"/>
  <c r="D100" i="35"/>
  <c r="E100" i="35"/>
  <c r="C247" i="35"/>
  <c r="B139" i="35"/>
  <c r="G139" i="35"/>
  <c r="B302" i="35"/>
  <c r="B226" i="35"/>
  <c r="B155" i="35"/>
  <c r="B191" i="35"/>
  <c r="C105" i="35"/>
  <c r="G105" i="35"/>
  <c r="D232" i="35"/>
  <c r="H232" i="35"/>
  <c r="C103" i="35"/>
  <c r="G103" i="35"/>
  <c r="B296" i="35"/>
  <c r="B318" i="35"/>
  <c r="G318" i="35"/>
  <c r="D248" i="35"/>
  <c r="E248" i="35"/>
  <c r="C176" i="35"/>
  <c r="B297" i="35"/>
  <c r="B205" i="35"/>
  <c r="C334" i="35"/>
  <c r="B299" i="35"/>
  <c r="G299" i="35"/>
  <c r="C235" i="35"/>
  <c r="C160" i="35"/>
  <c r="B204" i="35"/>
  <c r="C322" i="35"/>
  <c r="G322" i="35"/>
  <c r="D149" i="35"/>
  <c r="E149" i="35"/>
  <c r="C358" i="35"/>
  <c r="B145" i="35"/>
  <c r="C119" i="35"/>
  <c r="C145" i="35"/>
  <c r="D112" i="35"/>
  <c r="E112" i="35"/>
  <c r="C293" i="35"/>
  <c r="G98" i="35"/>
  <c r="G310" i="35"/>
  <c r="G250" i="35"/>
  <c r="G292" i="35"/>
  <c r="C346" i="35"/>
  <c r="C216" i="35"/>
  <c r="D313" i="35"/>
  <c r="H313" i="35"/>
  <c r="D359" i="35"/>
  <c r="E359" i="35"/>
  <c r="C169" i="35"/>
  <c r="B192" i="35"/>
  <c r="G192" i="35"/>
  <c r="B96" i="35"/>
  <c r="D247" i="35"/>
  <c r="H247" i="35"/>
  <c r="D211" i="35"/>
  <c r="H211" i="35"/>
  <c r="B275" i="35"/>
  <c r="C101" i="35"/>
  <c r="B168" i="35"/>
  <c r="D151" i="35"/>
  <c r="H151" i="35"/>
  <c r="B233" i="35"/>
  <c r="G233" i="35"/>
  <c r="B315" i="35"/>
  <c r="C123" i="35"/>
  <c r="B137" i="35"/>
  <c r="G137" i="35"/>
  <c r="D129" i="35"/>
  <c r="E129" i="35"/>
  <c r="D262" i="35"/>
  <c r="E262" i="35"/>
  <c r="B362" i="35"/>
  <c r="D163" i="35"/>
  <c r="E163" i="35"/>
  <c r="B286" i="35"/>
  <c r="B142" i="35"/>
  <c r="D270" i="35"/>
  <c r="E270" i="35"/>
  <c r="D143" i="35"/>
  <c r="H143" i="35"/>
  <c r="D265" i="35"/>
  <c r="H265" i="35"/>
  <c r="C133" i="35"/>
  <c r="D236" i="35"/>
  <c r="E236" i="35"/>
  <c r="C265" i="35"/>
  <c r="B293" i="35"/>
  <c r="C142" i="35"/>
  <c r="D153" i="35"/>
  <c r="H153" i="35"/>
  <c r="C193" i="35"/>
  <c r="G193" i="35"/>
  <c r="D303" i="35"/>
  <c r="H303" i="35"/>
  <c r="D106" i="35"/>
  <c r="H106" i="35"/>
  <c r="B312" i="35"/>
  <c r="B239" i="35"/>
  <c r="D293" i="35"/>
  <c r="H293" i="35"/>
  <c r="D120" i="35"/>
  <c r="E120" i="35"/>
  <c r="B120" i="35"/>
  <c r="D92" i="35"/>
  <c r="E92" i="35"/>
  <c r="D116" i="35"/>
  <c r="H116" i="35"/>
  <c r="D362" i="35"/>
  <c r="E362" i="35"/>
  <c r="C129" i="35"/>
  <c r="D165" i="35"/>
  <c r="H165" i="35"/>
  <c r="C155" i="35"/>
  <c r="D310" i="35"/>
  <c r="H310" i="35"/>
  <c r="D193" i="35"/>
  <c r="E193" i="35"/>
  <c r="D166" i="35"/>
  <c r="H166" i="35"/>
  <c r="B95" i="35"/>
  <c r="G95" i="35"/>
  <c r="C127" i="35"/>
  <c r="C208" i="35"/>
  <c r="C158" i="35"/>
  <c r="C190" i="35"/>
  <c r="B269" i="35"/>
  <c r="C144" i="35"/>
  <c r="D185" i="35"/>
  <c r="H185" i="35"/>
  <c r="D134" i="35"/>
  <c r="H134" i="35"/>
  <c r="B336" i="35"/>
  <c r="C168" i="35"/>
  <c r="B288" i="35"/>
  <c r="C287" i="35"/>
  <c r="D178" i="35"/>
  <c r="E178" i="35"/>
  <c r="D191" i="35"/>
  <c r="H191" i="35"/>
  <c r="C125" i="35"/>
  <c r="C178" i="35"/>
  <c r="B243" i="35"/>
  <c r="C359" i="35"/>
  <c r="D217" i="35"/>
  <c r="E217" i="35"/>
  <c r="B354" i="35"/>
  <c r="G354" i="35"/>
  <c r="C180" i="35"/>
  <c r="D263" i="35"/>
  <c r="E263" i="35"/>
  <c r="D184" i="35"/>
  <c r="H184" i="35"/>
  <c r="D156" i="35"/>
  <c r="E156" i="35"/>
  <c r="C222" i="35"/>
  <c r="D111" i="35"/>
  <c r="E111" i="35"/>
  <c r="D233" i="35"/>
  <c r="E233" i="35"/>
  <c r="C296" i="35"/>
  <c r="C341" i="35"/>
  <c r="G341" i="35"/>
  <c r="D113" i="35"/>
  <c r="E113" i="35"/>
  <c r="B102" i="35"/>
  <c r="C281" i="35"/>
  <c r="C312" i="35"/>
  <c r="D363" i="35"/>
  <c r="E363" i="35"/>
  <c r="C182" i="35"/>
  <c r="G182" i="35"/>
  <c r="D205" i="35"/>
  <c r="E205" i="35"/>
  <c r="D281" i="35"/>
  <c r="H281" i="35"/>
  <c r="D269" i="35"/>
  <c r="E269" i="35"/>
  <c r="D190" i="35"/>
  <c r="H190" i="35"/>
  <c r="B357" i="35"/>
  <c r="C161" i="35"/>
  <c r="B274" i="35"/>
  <c r="G274" i="35"/>
  <c r="B301" i="35"/>
  <c r="C122" i="35"/>
  <c r="G122" i="35"/>
  <c r="B224" i="35"/>
  <c r="D274" i="35"/>
  <c r="H274" i="35"/>
  <c r="D230" i="35"/>
  <c r="H230" i="35"/>
  <c r="B146" i="35"/>
  <c r="B127" i="35"/>
  <c r="G127" i="35"/>
  <c r="B134" i="35"/>
  <c r="D275" i="35"/>
  <c r="E275" i="35"/>
  <c r="D118" i="35"/>
  <c r="E118" i="35"/>
  <c r="B260" i="35"/>
  <c r="G260" i="35"/>
  <c r="C113" i="35"/>
  <c r="G113" i="35"/>
  <c r="B190" i="35"/>
  <c r="C165" i="35"/>
  <c r="G165" i="35"/>
  <c r="D304" i="35"/>
  <c r="E304" i="35"/>
  <c r="C121" i="35"/>
  <c r="B220" i="35"/>
  <c r="D305" i="35"/>
  <c r="E305" i="35"/>
  <c r="D155" i="35"/>
  <c r="E155" i="35"/>
  <c r="C309" i="35"/>
  <c r="D256" i="35"/>
  <c r="E256" i="35"/>
  <c r="C136" i="35"/>
  <c r="C112" i="35"/>
  <c r="G112" i="35"/>
  <c r="C243" i="35"/>
  <c r="B200" i="35"/>
  <c r="C146" i="35"/>
  <c r="D294" i="35"/>
  <c r="E294" i="35"/>
  <c r="B314" i="35"/>
  <c r="B176" i="35"/>
  <c r="C253" i="35"/>
  <c r="D160" i="35"/>
  <c r="H160" i="35"/>
  <c r="D321" i="35"/>
  <c r="E321" i="35"/>
  <c r="D250" i="35"/>
  <c r="H250" i="35"/>
  <c r="D115" i="35"/>
  <c r="H115" i="35"/>
  <c r="C236" i="35"/>
  <c r="G236" i="35"/>
  <c r="D123" i="35"/>
  <c r="E123" i="35"/>
  <c r="D202" i="35"/>
  <c r="H202" i="35"/>
  <c r="C242" i="35"/>
  <c r="B359" i="35"/>
  <c r="G359" i="35"/>
  <c r="B230" i="35"/>
  <c r="B249" i="35"/>
  <c r="D351" i="35"/>
  <c r="E351" i="35"/>
  <c r="C187" i="35"/>
  <c r="D164" i="35"/>
  <c r="H164" i="35"/>
  <c r="D282" i="35"/>
  <c r="E282" i="35"/>
  <c r="D152" i="35"/>
  <c r="E152" i="35"/>
  <c r="D141" i="35"/>
  <c r="E141" i="35"/>
  <c r="C104" i="35"/>
  <c r="E124" i="35"/>
  <c r="H354" i="35"/>
  <c r="E354" i="35"/>
  <c r="E188" i="35"/>
  <c r="H188" i="35"/>
  <c r="H283" i="35"/>
  <c r="E283" i="35"/>
  <c r="H251" i="35"/>
  <c r="E251" i="35"/>
  <c r="H170" i="35"/>
  <c r="E333" i="35"/>
  <c r="H222" i="35"/>
  <c r="E222" i="35"/>
  <c r="E289" i="35"/>
  <c r="H289" i="35"/>
  <c r="G209" i="35"/>
  <c r="G337" i="35"/>
  <c r="H148" i="35"/>
  <c r="E237" i="35"/>
  <c r="H237" i="35"/>
  <c r="H331" i="35"/>
  <c r="E331" i="35"/>
  <c r="E126" i="35"/>
  <c r="H144" i="35"/>
  <c r="E144" i="35"/>
  <c r="E104" i="35"/>
  <c r="H104" i="35"/>
  <c r="H307" i="35"/>
  <c r="E307" i="35"/>
  <c r="E146" i="35"/>
  <c r="H146" i="35"/>
  <c r="H357" i="35"/>
  <c r="E357" i="35"/>
  <c r="H221" i="35"/>
  <c r="E221" i="35"/>
  <c r="H268" i="35"/>
  <c r="E268" i="35"/>
  <c r="E227" i="35"/>
  <c r="H227" i="35"/>
  <c r="G166" i="35"/>
  <c r="E125" i="35"/>
  <c r="E291" i="35"/>
  <c r="H291" i="35"/>
  <c r="H314" i="35"/>
  <c r="E314" i="35"/>
  <c r="G198" i="35"/>
  <c r="H259" i="35"/>
  <c r="E259" i="35"/>
  <c r="H324" i="35"/>
  <c r="E324" i="35"/>
  <c r="H338" i="35"/>
  <c r="E338" i="35"/>
  <c r="H163" i="35"/>
  <c r="E245" i="35"/>
  <c r="E229" i="35"/>
  <c r="H229" i="35"/>
  <c r="E187" i="35"/>
  <c r="H187" i="35"/>
  <c r="H173" i="35"/>
  <c r="E235" i="35"/>
  <c r="H235" i="35"/>
  <c r="H162" i="35"/>
  <c r="H340" i="35"/>
  <c r="H206" i="35"/>
  <c r="E206" i="35"/>
  <c r="E239" i="35"/>
  <c r="H209" i="35"/>
  <c r="E213" i="35"/>
  <c r="H213" i="35"/>
  <c r="E300" i="35"/>
  <c r="H231" i="35"/>
  <c r="E231" i="35"/>
  <c r="G272" i="35"/>
  <c r="H261" i="35"/>
  <c r="E261" i="35"/>
  <c r="E174" i="35"/>
  <c r="E346" i="35"/>
  <c r="H346" i="35"/>
  <c r="E356" i="35"/>
  <c r="H183" i="35"/>
  <c r="E172" i="35"/>
  <c r="H172" i="35"/>
  <c r="E196" i="35"/>
  <c r="G211" i="35"/>
  <c r="G148" i="35"/>
  <c r="E107" i="35"/>
  <c r="H107" i="35"/>
  <c r="H275" i="35"/>
  <c r="H284" i="35"/>
  <c r="E284" i="35"/>
  <c r="H355" i="35"/>
  <c r="E355" i="35"/>
  <c r="E285" i="35"/>
  <c r="H285" i="35"/>
  <c r="E347" i="35"/>
  <c r="H347" i="35"/>
  <c r="E122" i="35"/>
  <c r="H306" i="35"/>
  <c r="H225" i="35"/>
  <c r="G172" i="35"/>
  <c r="H192" i="35"/>
  <c r="H238" i="35"/>
  <c r="E157" i="35"/>
  <c r="H157" i="35"/>
  <c r="E197" i="35"/>
  <c r="H137" i="35"/>
  <c r="E137" i="35"/>
  <c r="E228" i="35"/>
  <c r="H228" i="35"/>
  <c r="H345" i="35"/>
  <c r="E345" i="35"/>
  <c r="H167" i="35"/>
  <c r="E167" i="35"/>
  <c r="H295" i="35"/>
  <c r="G290" i="35"/>
  <c r="E102" i="35"/>
  <c r="H102" i="35"/>
  <c r="H330" i="35"/>
  <c r="E330" i="35"/>
  <c r="E201" i="35"/>
  <c r="H201" i="35"/>
  <c r="G152" i="35"/>
  <c r="G151" i="35"/>
  <c r="G114" i="35"/>
  <c r="H199" i="35"/>
  <c r="E199" i="35"/>
  <c r="G345" i="35"/>
  <c r="G207" i="35"/>
  <c r="H359" i="35"/>
  <c r="E242" i="35"/>
  <c r="E99" i="35"/>
  <c r="I99" i="35"/>
  <c r="J99" i="35"/>
  <c r="G226" i="35"/>
  <c r="G279" i="35"/>
  <c r="G227" i="35"/>
  <c r="G261" i="35"/>
  <c r="E168" i="35"/>
  <c r="H309" i="35"/>
  <c r="H322" i="35"/>
  <c r="G180" i="35"/>
  <c r="G163" i="35"/>
  <c r="H272" i="35"/>
  <c r="G296" i="35"/>
  <c r="G287" i="35"/>
  <c r="G286" i="35"/>
  <c r="E110" i="35"/>
  <c r="H254" i="35"/>
  <c r="E316" i="35"/>
  <c r="F316" i="35"/>
  <c r="H133" i="35"/>
  <c r="H101" i="35"/>
  <c r="E252" i="35"/>
  <c r="F252" i="35"/>
  <c r="G288" i="35"/>
  <c r="G265" i="35"/>
  <c r="E244" i="35"/>
  <c r="H136" i="35"/>
  <c r="H311" i="35"/>
  <c r="E308" i="35"/>
  <c r="F308" i="35"/>
  <c r="E142" i="35"/>
  <c r="I142" i="35"/>
  <c r="J142" i="35"/>
  <c r="H240" i="35"/>
  <c r="H180" i="35"/>
  <c r="G102" i="35"/>
  <c r="G284" i="35"/>
  <c r="G262" i="35"/>
  <c r="G202" i="35"/>
  <c r="G268" i="35"/>
  <c r="G140" i="35"/>
  <c r="G225" i="35"/>
  <c r="G203" i="35"/>
  <c r="G212" i="35"/>
  <c r="H182" i="35"/>
  <c r="H294" i="35"/>
  <c r="H219" i="35"/>
  <c r="H271" i="35"/>
  <c r="E151" i="35"/>
  <c r="I151" i="35"/>
  <c r="J151" i="35"/>
  <c r="H292" i="35"/>
  <c r="G187" i="35"/>
  <c r="G314" i="35"/>
  <c r="G144" i="35"/>
  <c r="G356" i="35"/>
  <c r="G360" i="35"/>
  <c r="G143" i="35"/>
  <c r="G106" i="35"/>
  <c r="G349" i="35"/>
  <c r="G317" i="35"/>
  <c r="G214" i="35"/>
  <c r="G249" i="35"/>
  <c r="H290" i="35"/>
  <c r="H103" i="35"/>
  <c r="G344" i="35"/>
  <c r="G255" i="35"/>
  <c r="G100" i="35"/>
  <c r="E342" i="35"/>
  <c r="I342" i="35"/>
  <c r="J342" i="35"/>
  <c r="E335" i="35"/>
  <c r="I335" i="35"/>
  <c r="J335" i="35"/>
  <c r="E279" i="35"/>
  <c r="E198" i="35"/>
  <c r="H112" i="35"/>
  <c r="E159" i="35"/>
  <c r="I159" i="35"/>
  <c r="J159" i="35"/>
  <c r="H108" i="35"/>
  <c r="E204" i="35"/>
  <c r="I204" i="35"/>
  <c r="J204" i="35"/>
  <c r="E258" i="35"/>
  <c r="F258" i="35"/>
  <c r="H361" i="35"/>
  <c r="G208" i="35"/>
  <c r="G362" i="35"/>
  <c r="G170" i="35"/>
  <c r="G302" i="35"/>
  <c r="G167" i="35"/>
  <c r="G244" i="35"/>
  <c r="G189" i="35"/>
  <c r="G213" i="35"/>
  <c r="G353" i="35"/>
  <c r="G141" i="35"/>
  <c r="G300" i="35"/>
  <c r="H200" i="35"/>
  <c r="G247" i="35"/>
  <c r="G335" i="35"/>
  <c r="G183" i="35"/>
  <c r="H181" i="35"/>
  <c r="E358" i="35"/>
  <c r="E127" i="35"/>
  <c r="H105" i="35"/>
  <c r="E286" i="35"/>
  <c r="F286" i="35"/>
  <c r="G161" i="35"/>
  <c r="G358" i="35"/>
  <c r="G201" i="35"/>
  <c r="G118" i="35"/>
  <c r="G110" i="35"/>
  <c r="H315" i="35"/>
  <c r="H217" i="35"/>
  <c r="E140" i="35"/>
  <c r="M140" i="35"/>
  <c r="E114" i="35"/>
  <c r="F114" i="35"/>
  <c r="H93" i="35"/>
  <c r="H276" i="35"/>
  <c r="G136" i="35"/>
  <c r="G357" i="35"/>
  <c r="G178" i="35"/>
  <c r="G275" i="35"/>
  <c r="G347" i="35"/>
  <c r="G363" i="35"/>
  <c r="E190" i="35"/>
  <c r="F190" i="35"/>
  <c r="E320" i="35"/>
  <c r="I320" i="35"/>
  <c r="J320" i="35"/>
  <c r="G123" i="35"/>
  <c r="G305" i="35"/>
  <c r="G174" i="35"/>
  <c r="G160" i="35"/>
  <c r="E211" i="35"/>
  <c r="F211" i="35"/>
  <c r="E336" i="35"/>
  <c r="F336" i="35"/>
  <c r="G224" i="35"/>
  <c r="G315" i="35"/>
  <c r="G96" i="35"/>
  <c r="G237" i="35"/>
  <c r="G186" i="35"/>
  <c r="G264" i="35"/>
  <c r="G135" i="35"/>
  <c r="G329" i="35"/>
  <c r="G154" i="35"/>
  <c r="E329" i="35"/>
  <c r="I329" i="35"/>
  <c r="J329" i="35"/>
  <c r="G323" i="35"/>
  <c r="G332" i="35"/>
  <c r="H179" i="35"/>
  <c r="H147" i="35"/>
  <c r="H92" i="35"/>
  <c r="H299" i="35"/>
  <c r="H226" i="35"/>
  <c r="H194" i="35"/>
  <c r="H158" i="35"/>
  <c r="G134" i="35"/>
  <c r="G205" i="35"/>
  <c r="G132" i="35"/>
  <c r="M91" i="35"/>
  <c r="E164" i="35"/>
  <c r="I164" i="35"/>
  <c r="J164" i="35"/>
  <c r="H123" i="35"/>
  <c r="E318" i="35"/>
  <c r="F318" i="35"/>
  <c r="H278" i="35"/>
  <c r="H131" i="35"/>
  <c r="E224" i="35"/>
  <c r="H175" i="35"/>
  <c r="E161" i="35"/>
  <c r="I161" i="35"/>
  <c r="J161" i="35"/>
  <c r="E293" i="35"/>
  <c r="F293" i="35"/>
  <c r="E130" i="35"/>
  <c r="I130" i="35"/>
  <c r="J130" i="35"/>
  <c r="E288" i="35"/>
  <c r="F288" i="35"/>
  <c r="H297" i="35"/>
  <c r="E319" i="35"/>
  <c r="F319" i="35"/>
  <c r="H212" i="35"/>
  <c r="G242" i="35"/>
  <c r="G297" i="35"/>
  <c r="G191" i="35"/>
  <c r="G352" i="35"/>
  <c r="G116" i="35"/>
  <c r="E185" i="35"/>
  <c r="I185" i="35"/>
  <c r="J185" i="35"/>
  <c r="H248" i="35"/>
  <c r="H118" i="35"/>
  <c r="H95" i="35"/>
  <c r="E234" i="35"/>
  <c r="I234" i="35"/>
  <c r="J234" i="35"/>
  <c r="G253" i="35"/>
  <c r="G216" i="35"/>
  <c r="G155" i="35"/>
  <c r="G328" i="35"/>
  <c r="G343" i="35"/>
  <c r="G330" i="35"/>
  <c r="G248" i="35"/>
  <c r="G273" i="35"/>
  <c r="G342" i="35"/>
  <c r="G304" i="35"/>
  <c r="G361" i="35"/>
  <c r="G246" i="35"/>
  <c r="G159" i="35"/>
  <c r="G327" i="35"/>
  <c r="E337" i="35"/>
  <c r="F337" i="35"/>
  <c r="H96" i="35"/>
  <c r="E332" i="35"/>
  <c r="I332" i="35"/>
  <c r="J332" i="35"/>
  <c r="H266" i="35"/>
  <c r="E186" i="35"/>
  <c r="I186" i="35"/>
  <c r="J186" i="35"/>
  <c r="H327" i="35"/>
  <c r="H260" i="35"/>
  <c r="G269" i="35"/>
  <c r="E171" i="35"/>
  <c r="M171" i="35"/>
  <c r="H326" i="35"/>
  <c r="E132" i="35"/>
  <c r="F132" i="35"/>
  <c r="E215" i="35"/>
  <c r="F215" i="35"/>
  <c r="H100" i="35"/>
  <c r="H243" i="35"/>
  <c r="H214" i="35"/>
  <c r="H195" i="35"/>
  <c r="H287" i="35"/>
  <c r="H352" i="35"/>
  <c r="H323" i="35"/>
  <c r="E312" i="35"/>
  <c r="F312" i="35"/>
  <c r="H273" i="35"/>
  <c r="H113" i="35"/>
  <c r="E143" i="35"/>
  <c r="M143" i="35"/>
  <c r="H218" i="35"/>
  <c r="E121" i="35"/>
  <c r="I121" i="35"/>
  <c r="J121" i="35"/>
  <c r="G239" i="35"/>
  <c r="G188" i="35"/>
  <c r="G316" i="35"/>
  <c r="G333" i="35"/>
  <c r="G277" i="35"/>
  <c r="G111" i="35"/>
  <c r="G339" i="35"/>
  <c r="G346" i="35"/>
  <c r="G185" i="35"/>
  <c r="H301" i="35"/>
  <c r="G125" i="35"/>
  <c r="H177" i="35"/>
  <c r="G138" i="35"/>
  <c r="H154" i="35"/>
  <c r="G331" i="35"/>
  <c r="E265" i="35"/>
  <c r="I265" i="35"/>
  <c r="J265" i="35"/>
  <c r="H353" i="35"/>
  <c r="E246" i="35"/>
  <c r="F246" i="35"/>
  <c r="G197" i="35"/>
  <c r="E255" i="35"/>
  <c r="I255" i="35"/>
  <c r="J255" i="35"/>
  <c r="H220" i="35"/>
  <c r="E344" i="35"/>
  <c r="I344" i="35"/>
  <c r="J344" i="35"/>
  <c r="G129" i="35"/>
  <c r="G235" i="35"/>
  <c r="G195" i="35"/>
  <c r="G259" i="35"/>
  <c r="G153" i="35"/>
  <c r="G254" i="35"/>
  <c r="G355" i="35"/>
  <c r="E98" i="35"/>
  <c r="I98" i="35"/>
  <c r="J98" i="35"/>
  <c r="G289" i="35"/>
  <c r="H298" i="35"/>
  <c r="G309" i="35"/>
  <c r="G120" i="35"/>
  <c r="H256" i="35"/>
  <c r="E267" i="35"/>
  <c r="F267" i="35"/>
  <c r="E232" i="35"/>
  <c r="I232" i="35"/>
  <c r="J232" i="35"/>
  <c r="H334" i="35"/>
  <c r="G351" i="35"/>
  <c r="E230" i="35"/>
  <c r="I230" i="35"/>
  <c r="J230" i="35"/>
  <c r="E280" i="35"/>
  <c r="I280" i="35"/>
  <c r="J280" i="35"/>
  <c r="E274" i="35"/>
  <c r="I274" i="35"/>
  <c r="J274" i="35"/>
  <c r="E134" i="35"/>
  <c r="I134" i="35"/>
  <c r="J134" i="35"/>
  <c r="G222" i="35"/>
  <c r="G336" i="35"/>
  <c r="G133" i="35"/>
  <c r="G101" i="35"/>
  <c r="G119" i="35"/>
  <c r="G171" i="35"/>
  <c r="G93" i="35"/>
  <c r="G94" i="35"/>
  <c r="A106" i="55"/>
  <c r="G181" i="35"/>
  <c r="G194" i="35"/>
  <c r="G271" i="35"/>
  <c r="E138" i="35"/>
  <c r="F138" i="35"/>
  <c r="H155" i="35"/>
  <c r="H263" i="35"/>
  <c r="H193" i="35"/>
  <c r="E153" i="35"/>
  <c r="F153" i="35"/>
  <c r="H277" i="35"/>
  <c r="H249" i="35"/>
  <c r="G293" i="35"/>
  <c r="G204" i="35"/>
  <c r="G251" i="35"/>
  <c r="H339" i="35"/>
  <c r="E302" i="35"/>
  <c r="I302" i="35"/>
  <c r="J302" i="35"/>
  <c r="H94" i="35"/>
  <c r="H350" i="35"/>
  <c r="H269" i="35"/>
  <c r="E128" i="35"/>
  <c r="I128" i="35"/>
  <c r="J128" i="35"/>
  <c r="G200" i="35"/>
  <c r="G220" i="35"/>
  <c r="G158" i="35"/>
  <c r="G169" i="35"/>
  <c r="G130" i="35"/>
  <c r="H351" i="35"/>
  <c r="E115" i="35"/>
  <c r="F115" i="35"/>
  <c r="E281" i="35"/>
  <c r="F281" i="35"/>
  <c r="E150" i="35"/>
  <c r="I150" i="35"/>
  <c r="J150" i="35"/>
  <c r="E325" i="35"/>
  <c r="I325" i="35"/>
  <c r="J325" i="35"/>
  <c r="E250" i="35"/>
  <c r="I250" i="35"/>
  <c r="J250" i="35"/>
  <c r="H205" i="35"/>
  <c r="H149" i="35"/>
  <c r="E341" i="35"/>
  <c r="I341" i="35"/>
  <c r="J341" i="35"/>
  <c r="H135" i="35"/>
  <c r="H363" i="35"/>
  <c r="E191" i="35"/>
  <c r="F191" i="35"/>
  <c r="E247" i="35"/>
  <c r="I247" i="35"/>
  <c r="J247" i="35"/>
  <c r="H223" i="35"/>
  <c r="G243" i="35"/>
  <c r="G147" i="35"/>
  <c r="G199" i="35"/>
  <c r="E310" i="35"/>
  <c r="I310" i="35"/>
  <c r="J310" i="35"/>
  <c r="E169" i="35"/>
  <c r="M169" i="35"/>
  <c r="E176" i="35"/>
  <c r="F176" i="35"/>
  <c r="H145" i="35"/>
  <c r="E119" i="35"/>
  <c r="F119" i="35"/>
  <c r="H270" i="35"/>
  <c r="E253" i="35"/>
  <c r="I253" i="35"/>
  <c r="J253" i="35"/>
  <c r="H328" i="35"/>
  <c r="E207" i="35"/>
  <c r="I207" i="35"/>
  <c r="J207" i="35"/>
  <c r="G146" i="35"/>
  <c r="G281" i="35"/>
  <c r="G145" i="35"/>
  <c r="G219" i="35"/>
  <c r="G294" i="35"/>
  <c r="H257" i="35"/>
  <c r="H178" i="35"/>
  <c r="H120" i="35"/>
  <c r="G176" i="35"/>
  <c r="E203" i="35"/>
  <c r="I203" i="35"/>
  <c r="J203" i="35"/>
  <c r="E189" i="35"/>
  <c r="F189" i="35"/>
  <c r="H117" i="35"/>
  <c r="H262" i="35"/>
  <c r="E349" i="35"/>
  <c r="F349" i="35"/>
  <c r="H317" i="35"/>
  <c r="F91" i="35"/>
  <c r="E97" i="35"/>
  <c r="E116" i="35"/>
  <c r="F116" i="35"/>
  <c r="E106" i="35"/>
  <c r="I106" i="35"/>
  <c r="J106" i="35"/>
  <c r="H241" i="35"/>
  <c r="E360" i="35"/>
  <c r="E216" i="35"/>
  <c r="F216" i="35"/>
  <c r="E348" i="35"/>
  <c r="F348" i="35"/>
  <c r="E160" i="35"/>
  <c r="F160" i="35"/>
  <c r="E208" i="35"/>
  <c r="F208" i="35"/>
  <c r="H343" i="35"/>
  <c r="E296" i="35"/>
  <c r="I296" i="35"/>
  <c r="J296" i="35"/>
  <c r="H305" i="35"/>
  <c r="H109" i="35"/>
  <c r="H264" i="35"/>
  <c r="H139" i="35"/>
  <c r="E184" i="35"/>
  <c r="E166" i="35"/>
  <c r="E303" i="35"/>
  <c r="I303" i="35"/>
  <c r="J303" i="35"/>
  <c r="E313" i="35"/>
  <c r="I313" i="35"/>
  <c r="J313" i="35"/>
  <c r="E210" i="35"/>
  <c r="I210" i="35"/>
  <c r="J210" i="35"/>
  <c r="G104" i="35"/>
  <c r="G230" i="35"/>
  <c r="G301" i="35"/>
  <c r="G334" i="35"/>
  <c r="H156" i="35"/>
  <c r="G121" i="35"/>
  <c r="G312" i="35"/>
  <c r="G234" i="35"/>
  <c r="H141" i="35"/>
  <c r="H304" i="35"/>
  <c r="H233" i="35"/>
  <c r="E165" i="35"/>
  <c r="H129" i="35"/>
  <c r="G190" i="35"/>
  <c r="H152" i="35"/>
  <c r="H362" i="35"/>
  <c r="G168" i="35"/>
  <c r="H282" i="35"/>
  <c r="E202" i="35"/>
  <c r="F202" i="35"/>
  <c r="H321" i="35"/>
  <c r="H111" i="35"/>
  <c r="H236" i="35"/>
  <c r="G142" i="35"/>
  <c r="F101" i="35"/>
  <c r="I101" i="35"/>
  <c r="J101" i="35"/>
  <c r="M101" i="35"/>
  <c r="F220" i="35"/>
  <c r="I220" i="35"/>
  <c r="J220" i="35"/>
  <c r="I331" i="35"/>
  <c r="J331" i="35"/>
  <c r="F331" i="35"/>
  <c r="I361" i="35"/>
  <c r="J361" i="35"/>
  <c r="F361" i="35"/>
  <c r="I343" i="35"/>
  <c r="J343" i="35"/>
  <c r="F343" i="35"/>
  <c r="F170" i="35"/>
  <c r="I170" i="35"/>
  <c r="J170" i="35"/>
  <c r="F283" i="35"/>
  <c r="I283" i="35"/>
  <c r="J283" i="35"/>
  <c r="I276" i="35"/>
  <c r="J276" i="35"/>
  <c r="F276" i="35"/>
  <c r="I295" i="35"/>
  <c r="J295" i="35"/>
  <c r="F295" i="35"/>
  <c r="F167" i="35"/>
  <c r="I167" i="35"/>
  <c r="J167" i="35"/>
  <c r="M110" i="35"/>
  <c r="I110" i="35"/>
  <c r="J110" i="35"/>
  <c r="F110" i="35"/>
  <c r="F345" i="35"/>
  <c r="I345" i="35"/>
  <c r="J345" i="35"/>
  <c r="M136" i="35"/>
  <c r="I136" i="35"/>
  <c r="J136" i="35"/>
  <c r="F136" i="35"/>
  <c r="I284" i="35"/>
  <c r="J284" i="35"/>
  <c r="F284" i="35"/>
  <c r="F152" i="35"/>
  <c r="I152" i="35"/>
  <c r="J152" i="35"/>
  <c r="M152" i="35"/>
  <c r="I304" i="35"/>
  <c r="J304" i="35"/>
  <c r="F304" i="35"/>
  <c r="F205" i="35"/>
  <c r="I205" i="35"/>
  <c r="J205" i="35"/>
  <c r="M162" i="35"/>
  <c r="I162" i="35"/>
  <c r="J162" i="35"/>
  <c r="F162" i="35"/>
  <c r="I173" i="35"/>
  <c r="J173" i="35"/>
  <c r="F173" i="35"/>
  <c r="I263" i="35"/>
  <c r="J263" i="35"/>
  <c r="F263" i="35"/>
  <c r="I178" i="35"/>
  <c r="J178" i="35"/>
  <c r="F178" i="35"/>
  <c r="I291" i="35"/>
  <c r="J291" i="35"/>
  <c r="F291" i="35"/>
  <c r="F103" i="35"/>
  <c r="M103" i="35"/>
  <c r="I103" i="35"/>
  <c r="J103" i="35"/>
  <c r="F328" i="35"/>
  <c r="I328" i="35"/>
  <c r="J328" i="35"/>
  <c r="I260" i="35"/>
  <c r="J260" i="35"/>
  <c r="F260" i="35"/>
  <c r="I252" i="35"/>
  <c r="J252" i="35"/>
  <c r="F330" i="35"/>
  <c r="I330" i="35"/>
  <c r="J330" i="35"/>
  <c r="M96" i="35"/>
  <c r="F96" i="35"/>
  <c r="I96" i="35"/>
  <c r="J96" i="35"/>
  <c r="I118" i="35"/>
  <c r="J118" i="35"/>
  <c r="M118" i="35"/>
  <c r="F118" i="35"/>
  <c r="F149" i="35"/>
  <c r="I149" i="35"/>
  <c r="J149" i="35"/>
  <c r="M109" i="35"/>
  <c r="I109" i="35"/>
  <c r="J109" i="35"/>
  <c r="F109" i="35"/>
  <c r="I287" i="35"/>
  <c r="J287" i="35"/>
  <c r="F287" i="35"/>
  <c r="F264" i="35"/>
  <c r="I264" i="35"/>
  <c r="J264" i="35"/>
  <c r="F261" i="35"/>
  <c r="I261" i="35"/>
  <c r="J261" i="35"/>
  <c r="I231" i="35"/>
  <c r="J231" i="35"/>
  <c r="F231" i="35"/>
  <c r="F229" i="35"/>
  <c r="I229" i="35"/>
  <c r="J229" i="35"/>
  <c r="I233" i="35"/>
  <c r="J233" i="35"/>
  <c r="F233" i="35"/>
  <c r="I270" i="35"/>
  <c r="J270" i="35"/>
  <c r="F270" i="35"/>
  <c r="I129" i="35"/>
  <c r="J129" i="35"/>
  <c r="F129" i="35"/>
  <c r="M129" i="35"/>
  <c r="F327" i="35"/>
  <c r="I327" i="35"/>
  <c r="J327" i="35"/>
  <c r="I322" i="35"/>
  <c r="J322" i="35"/>
  <c r="F322" i="35"/>
  <c r="F221" i="35"/>
  <c r="I221" i="35"/>
  <c r="J221" i="35"/>
  <c r="I249" i="35"/>
  <c r="J249" i="35"/>
  <c r="F249" i="35"/>
  <c r="F200" i="35"/>
  <c r="I200" i="35"/>
  <c r="J200" i="35"/>
  <c r="I199" i="35"/>
  <c r="J199" i="35"/>
  <c r="F199" i="35"/>
  <c r="I133" i="35"/>
  <c r="J133" i="35"/>
  <c r="M133" i="35"/>
  <c r="F133" i="35"/>
  <c r="I238" i="35"/>
  <c r="J238" i="35"/>
  <c r="F238" i="35"/>
  <c r="I122" i="35"/>
  <c r="J122" i="35"/>
  <c r="F122" i="35"/>
  <c r="M122" i="35"/>
  <c r="I355" i="35"/>
  <c r="J355" i="35"/>
  <c r="F355" i="35"/>
  <c r="F195" i="35"/>
  <c r="I195" i="35"/>
  <c r="J195" i="35"/>
  <c r="I256" i="35"/>
  <c r="J256" i="35"/>
  <c r="F256" i="35"/>
  <c r="I107" i="35"/>
  <c r="J107" i="35"/>
  <c r="M107" i="35"/>
  <c r="F107" i="35"/>
  <c r="I352" i="35"/>
  <c r="J352" i="35"/>
  <c r="F352" i="35"/>
  <c r="I198" i="35"/>
  <c r="J198" i="35"/>
  <c r="F198" i="35"/>
  <c r="F95" i="35"/>
  <c r="I95" i="35"/>
  <c r="J95" i="35"/>
  <c r="M95" i="35"/>
  <c r="I309" i="35"/>
  <c r="J309" i="35"/>
  <c r="F309" i="35"/>
  <c r="F127" i="35"/>
  <c r="I127" i="35"/>
  <c r="J127" i="35"/>
  <c r="M127" i="35"/>
  <c r="F139" i="35"/>
  <c r="I139" i="35"/>
  <c r="J139" i="35"/>
  <c r="M139" i="35"/>
  <c r="I362" i="35"/>
  <c r="J362" i="35"/>
  <c r="F362" i="35"/>
  <c r="I338" i="35"/>
  <c r="J338" i="35"/>
  <c r="F338" i="35"/>
  <c r="F314" i="35"/>
  <c r="I314" i="35"/>
  <c r="J314" i="35"/>
  <c r="F159" i="35"/>
  <c r="I227" i="35"/>
  <c r="J227" i="35"/>
  <c r="F227" i="35"/>
  <c r="F353" i="35"/>
  <c r="I353" i="35"/>
  <c r="J353" i="35"/>
  <c r="I146" i="35"/>
  <c r="J146" i="35"/>
  <c r="M146" i="35"/>
  <c r="F146" i="35"/>
  <c r="M126" i="35"/>
  <c r="F126" i="35"/>
  <c r="I126" i="35"/>
  <c r="J126" i="35"/>
  <c r="F289" i="35"/>
  <c r="I289" i="35"/>
  <c r="J289" i="35"/>
  <c r="F333" i="35"/>
  <c r="I333" i="35"/>
  <c r="J333" i="35"/>
  <c r="I317" i="35"/>
  <c r="J317" i="35"/>
  <c r="F317" i="35"/>
  <c r="F188" i="35"/>
  <c r="I188" i="35"/>
  <c r="J188" i="35"/>
  <c r="F203" i="35"/>
  <c r="F137" i="35"/>
  <c r="I137" i="35"/>
  <c r="J137" i="35"/>
  <c r="M137" i="35"/>
  <c r="I308" i="35"/>
  <c r="J308" i="35"/>
  <c r="I315" i="35"/>
  <c r="J315" i="35"/>
  <c r="F315" i="35"/>
  <c r="I316" i="35"/>
  <c r="J316" i="35"/>
  <c r="M142" i="35"/>
  <c r="I357" i="35"/>
  <c r="J357" i="35"/>
  <c r="F357" i="35"/>
  <c r="M93" i="35"/>
  <c r="I93" i="35"/>
  <c r="J93" i="35"/>
  <c r="F93" i="35"/>
  <c r="I242" i="35"/>
  <c r="J242" i="35"/>
  <c r="F242" i="35"/>
  <c r="F251" i="35"/>
  <c r="I251" i="35"/>
  <c r="J251" i="35"/>
  <c r="F334" i="35"/>
  <c r="I334" i="35"/>
  <c r="J334" i="35"/>
  <c r="I168" i="35"/>
  <c r="J168" i="35"/>
  <c r="F168" i="35"/>
  <c r="I290" i="35"/>
  <c r="J290" i="35"/>
  <c r="F290" i="35"/>
  <c r="I224" i="35"/>
  <c r="J224" i="35"/>
  <c r="F224" i="35"/>
  <c r="I305" i="35"/>
  <c r="J305" i="35"/>
  <c r="F305" i="35"/>
  <c r="F196" i="35"/>
  <c r="I196" i="35"/>
  <c r="J196" i="35"/>
  <c r="F174" i="35"/>
  <c r="I174" i="35"/>
  <c r="J174" i="35"/>
  <c r="I135" i="35"/>
  <c r="J135" i="35"/>
  <c r="M135" i="35"/>
  <c r="F135" i="35"/>
  <c r="I113" i="35"/>
  <c r="J113" i="35"/>
  <c r="F113" i="35"/>
  <c r="M113" i="35"/>
  <c r="I191" i="35"/>
  <c r="J191" i="35"/>
  <c r="I92" i="35"/>
  <c r="J92" i="35"/>
  <c r="F92" i="35"/>
  <c r="M92" i="35"/>
  <c r="F313" i="35"/>
  <c r="I237" i="35"/>
  <c r="J237" i="35"/>
  <c r="F237" i="35"/>
  <c r="F339" i="35"/>
  <c r="I339" i="35"/>
  <c r="J339" i="35"/>
  <c r="I285" i="35"/>
  <c r="J285" i="35"/>
  <c r="F285" i="35"/>
  <c r="I351" i="35"/>
  <c r="J351" i="35"/>
  <c r="F351" i="35"/>
  <c r="I294" i="35"/>
  <c r="J294" i="35"/>
  <c r="F294" i="35"/>
  <c r="F279" i="35"/>
  <c r="I279" i="35"/>
  <c r="J279" i="35"/>
  <c r="F219" i="35"/>
  <c r="I219" i="35"/>
  <c r="J219" i="35"/>
  <c r="F175" i="35"/>
  <c r="M175" i="35"/>
  <c r="I175" i="35"/>
  <c r="J175" i="35"/>
  <c r="I323" i="35"/>
  <c r="J323" i="35"/>
  <c r="F323" i="35"/>
  <c r="I271" i="35"/>
  <c r="J271" i="35"/>
  <c r="F271" i="35"/>
  <c r="I273" i="35"/>
  <c r="J273" i="35"/>
  <c r="F273" i="35"/>
  <c r="I206" i="35"/>
  <c r="J206" i="35"/>
  <c r="F206" i="35"/>
  <c r="I235" i="35"/>
  <c r="J235" i="35"/>
  <c r="F235" i="35"/>
  <c r="I187" i="35"/>
  <c r="J187" i="35"/>
  <c r="F187" i="35"/>
  <c r="F185" i="35"/>
  <c r="F262" i="35"/>
  <c r="I262" i="35"/>
  <c r="J262" i="35"/>
  <c r="F218" i="35"/>
  <c r="I218" i="35"/>
  <c r="J218" i="35"/>
  <c r="F144" i="35"/>
  <c r="I144" i="35"/>
  <c r="J144" i="35"/>
  <c r="M144" i="35"/>
  <c r="M148" i="35"/>
  <c r="F148" i="35"/>
  <c r="I148" i="35"/>
  <c r="J148" i="35"/>
  <c r="F257" i="35"/>
  <c r="I257" i="35"/>
  <c r="J257" i="35"/>
  <c r="F201" i="35"/>
  <c r="I201" i="35"/>
  <c r="J201" i="35"/>
  <c r="F350" i="35"/>
  <c r="I350" i="35"/>
  <c r="J350" i="35"/>
  <c r="F346" i="35"/>
  <c r="I346" i="35"/>
  <c r="J346" i="35"/>
  <c r="I209" i="35"/>
  <c r="J209" i="35"/>
  <c r="F209" i="35"/>
  <c r="F177" i="35"/>
  <c r="I177" i="35"/>
  <c r="J177" i="35"/>
  <c r="I120" i="35"/>
  <c r="J120" i="35"/>
  <c r="M120" i="35"/>
  <c r="F120" i="35"/>
  <c r="I211" i="35"/>
  <c r="J211" i="35"/>
  <c r="I114" i="35"/>
  <c r="J114" i="35"/>
  <c r="M104" i="35"/>
  <c r="I104" i="35"/>
  <c r="J104" i="35"/>
  <c r="F104" i="35"/>
  <c r="I243" i="35"/>
  <c r="J243" i="35"/>
  <c r="F243" i="35"/>
  <c r="I94" i="35"/>
  <c r="J94" i="35"/>
  <c r="F94" i="35"/>
  <c r="M94" i="35"/>
  <c r="I225" i="35"/>
  <c r="J225" i="35"/>
  <c r="F225" i="35"/>
  <c r="F105" i="35"/>
  <c r="M105" i="35"/>
  <c r="I105" i="35"/>
  <c r="J105" i="35"/>
  <c r="F226" i="35"/>
  <c r="I226" i="35"/>
  <c r="J226" i="35"/>
  <c r="F180" i="35"/>
  <c r="I180" i="35"/>
  <c r="J180" i="35"/>
  <c r="F158" i="35"/>
  <c r="I158" i="35"/>
  <c r="J158" i="35"/>
  <c r="F124" i="35"/>
  <c r="I124" i="35"/>
  <c r="J124" i="35"/>
  <c r="M124" i="35"/>
  <c r="I154" i="35"/>
  <c r="J154" i="35"/>
  <c r="F154" i="35"/>
  <c r="M154" i="35"/>
  <c r="I100" i="35"/>
  <c r="J100" i="35"/>
  <c r="M100" i="35"/>
  <c r="F100" i="35"/>
  <c r="F244" i="35"/>
  <c r="I244" i="35"/>
  <c r="J244" i="35"/>
  <c r="I228" i="35"/>
  <c r="J228" i="35"/>
  <c r="F228" i="35"/>
  <c r="F335" i="35"/>
  <c r="I306" i="35"/>
  <c r="J306" i="35"/>
  <c r="F306" i="35"/>
  <c r="F282" i="35"/>
  <c r="I282" i="35"/>
  <c r="J282" i="35"/>
  <c r="F321" i="35"/>
  <c r="I321" i="35"/>
  <c r="J321" i="35"/>
  <c r="F275" i="35"/>
  <c r="I275" i="35"/>
  <c r="J275" i="35"/>
  <c r="I269" i="35"/>
  <c r="J269" i="35"/>
  <c r="F269" i="35"/>
  <c r="I179" i="35"/>
  <c r="J179" i="35"/>
  <c r="F179" i="35"/>
  <c r="F172" i="35"/>
  <c r="I172" i="35"/>
  <c r="J172" i="35"/>
  <c r="I171" i="35"/>
  <c r="J171" i="35"/>
  <c r="I356" i="35"/>
  <c r="J356" i="35"/>
  <c r="F356" i="35"/>
  <c r="I358" i="35"/>
  <c r="J358" i="35"/>
  <c r="F358" i="35"/>
  <c r="I213" i="35"/>
  <c r="J213" i="35"/>
  <c r="F213" i="35"/>
  <c r="F239" i="35"/>
  <c r="I239" i="35"/>
  <c r="J239" i="35"/>
  <c r="F272" i="35"/>
  <c r="I272" i="35"/>
  <c r="J272" i="35"/>
  <c r="I301" i="35"/>
  <c r="J301" i="35"/>
  <c r="F301" i="35"/>
  <c r="I363" i="35"/>
  <c r="J363" i="35"/>
  <c r="F363" i="35"/>
  <c r="F111" i="35"/>
  <c r="M111" i="35"/>
  <c r="I111" i="35"/>
  <c r="J111" i="35"/>
  <c r="I217" i="35"/>
  <c r="J217" i="35"/>
  <c r="F217" i="35"/>
  <c r="I236" i="35"/>
  <c r="J236" i="35"/>
  <c r="F236" i="35"/>
  <c r="F163" i="35"/>
  <c r="I163" i="35"/>
  <c r="J163" i="35"/>
  <c r="I268" i="35"/>
  <c r="J268" i="35"/>
  <c r="F268" i="35"/>
  <c r="I286" i="35"/>
  <c r="J286" i="35"/>
  <c r="I194" i="35"/>
  <c r="J194" i="35"/>
  <c r="F194" i="35"/>
  <c r="I319" i="35"/>
  <c r="J319" i="35"/>
  <c r="F354" i="35"/>
  <c r="I354" i="35"/>
  <c r="J354" i="35"/>
  <c r="F214" i="35"/>
  <c r="I214" i="35"/>
  <c r="J214" i="35"/>
  <c r="I117" i="35"/>
  <c r="J117" i="35"/>
  <c r="F117" i="35"/>
  <c r="M117" i="35"/>
  <c r="I147" i="35"/>
  <c r="J147" i="35"/>
  <c r="M147" i="35"/>
  <c r="F147" i="35"/>
  <c r="F340" i="35"/>
  <c r="I340" i="35"/>
  <c r="J340" i="35"/>
  <c r="I156" i="35"/>
  <c r="J156" i="35"/>
  <c r="F156" i="35"/>
  <c r="I307" i="35"/>
  <c r="J307" i="35"/>
  <c r="F307" i="35"/>
  <c r="F121" i="35"/>
  <c r="F222" i="35"/>
  <c r="I222" i="35"/>
  <c r="J222" i="35"/>
  <c r="F99" i="35"/>
  <c r="M99" i="35"/>
  <c r="F181" i="35"/>
  <c r="I181" i="35"/>
  <c r="J181" i="35"/>
  <c r="I197" i="35"/>
  <c r="J197" i="35"/>
  <c r="F197" i="35"/>
  <c r="F157" i="35"/>
  <c r="I157" i="35"/>
  <c r="J157" i="35"/>
  <c r="I189" i="35"/>
  <c r="J189" i="35"/>
  <c r="I141" i="35"/>
  <c r="J141" i="35"/>
  <c r="F141" i="35"/>
  <c r="M141" i="35"/>
  <c r="F230" i="35"/>
  <c r="I259" i="35"/>
  <c r="J259" i="35"/>
  <c r="F259" i="35"/>
  <c r="I326" i="35"/>
  <c r="J326" i="35"/>
  <c r="F326" i="35"/>
  <c r="F223" i="35"/>
  <c r="I223" i="35"/>
  <c r="J223" i="35"/>
  <c r="M102" i="35"/>
  <c r="I102" i="35"/>
  <c r="J102" i="35"/>
  <c r="F102" i="35"/>
  <c r="I241" i="35"/>
  <c r="J241" i="35"/>
  <c r="F241" i="35"/>
  <c r="I138" i="35"/>
  <c r="J138" i="35"/>
  <c r="F131" i="35"/>
  <c r="I131" i="35"/>
  <c r="J131" i="35"/>
  <c r="M131" i="35"/>
  <c r="I183" i="35"/>
  <c r="J183" i="35"/>
  <c r="F183" i="35"/>
  <c r="I300" i="35"/>
  <c r="J300" i="35"/>
  <c r="F300" i="35"/>
  <c r="I182" i="35"/>
  <c r="J182" i="35"/>
  <c r="F182" i="35"/>
  <c r="F248" i="35"/>
  <c r="I248" i="35"/>
  <c r="J248" i="35"/>
  <c r="F278" i="35"/>
  <c r="I278" i="35"/>
  <c r="J278" i="35"/>
  <c r="A104" i="55"/>
  <c r="A103" i="55"/>
  <c r="I192" i="35"/>
  <c r="J192" i="35"/>
  <c r="F192" i="35"/>
  <c r="I254" i="35"/>
  <c r="J254" i="35"/>
  <c r="F254" i="35"/>
  <c r="I347" i="35"/>
  <c r="J347" i="35"/>
  <c r="F347" i="35"/>
  <c r="I311" i="35"/>
  <c r="J311" i="35"/>
  <c r="F311" i="35"/>
  <c r="M123" i="35"/>
  <c r="F123" i="35"/>
  <c r="I123" i="35"/>
  <c r="J123" i="35"/>
  <c r="M155" i="35"/>
  <c r="F155" i="35"/>
  <c r="I155" i="35"/>
  <c r="J155" i="35"/>
  <c r="I266" i="35"/>
  <c r="J266" i="35"/>
  <c r="F266" i="35"/>
  <c r="I145" i="35"/>
  <c r="J145" i="35"/>
  <c r="F145" i="35"/>
  <c r="F112" i="35"/>
  <c r="M112" i="35"/>
  <c r="I112" i="35"/>
  <c r="J112" i="35"/>
  <c r="I240" i="35"/>
  <c r="J240" i="35"/>
  <c r="F240" i="35"/>
  <c r="F245" i="35"/>
  <c r="I245" i="35"/>
  <c r="J245" i="35"/>
  <c r="F193" i="35"/>
  <c r="I193" i="35"/>
  <c r="J193" i="35"/>
  <c r="M116" i="35"/>
  <c r="F106" i="35"/>
  <c r="F151" i="35"/>
  <c r="M151" i="35"/>
  <c r="F359" i="35"/>
  <c r="I359" i="35"/>
  <c r="J359" i="35"/>
  <c r="F324" i="35"/>
  <c r="I324" i="35"/>
  <c r="J324" i="35"/>
  <c r="M125" i="35"/>
  <c r="I125" i="35"/>
  <c r="J125" i="35"/>
  <c r="F125" i="35"/>
  <c r="I140" i="35"/>
  <c r="J140" i="35"/>
  <c r="I108" i="35"/>
  <c r="J108" i="35"/>
  <c r="F108" i="35"/>
  <c r="M108" i="35"/>
  <c r="I277" i="35"/>
  <c r="J277" i="35"/>
  <c r="F277" i="35"/>
  <c r="F299" i="35"/>
  <c r="I299" i="35"/>
  <c r="J299" i="35"/>
  <c r="I297" i="35"/>
  <c r="J297" i="35"/>
  <c r="F297" i="35"/>
  <c r="I298" i="35"/>
  <c r="J298" i="35"/>
  <c r="F298" i="35"/>
  <c r="F344" i="35"/>
  <c r="F292" i="35"/>
  <c r="I292" i="35"/>
  <c r="J292" i="35"/>
  <c r="I212" i="35"/>
  <c r="J212" i="35"/>
  <c r="F212" i="35"/>
  <c r="I349" i="35"/>
  <c r="J349" i="35"/>
  <c r="I215" i="35"/>
  <c r="J215" i="35"/>
  <c r="I258" i="35"/>
  <c r="J258" i="35"/>
  <c r="I318" i="35"/>
  <c r="J318" i="35"/>
  <c r="I190" i="35"/>
  <c r="J190" i="35"/>
  <c r="M134" i="35"/>
  <c r="I153" i="35"/>
  <c r="J153" i="35"/>
  <c r="A131" i="45"/>
  <c r="M114" i="35"/>
  <c r="F204" i="35"/>
  <c r="F142" i="35"/>
  <c r="M130" i="35"/>
  <c r="I337" i="35"/>
  <c r="J337" i="35"/>
  <c r="F130" i="35"/>
  <c r="F265" i="35"/>
  <c r="F253" i="35"/>
  <c r="A119" i="39"/>
  <c r="A137" i="55"/>
  <c r="F320" i="35"/>
  <c r="F140" i="35"/>
  <c r="M121" i="35"/>
  <c r="F255" i="35"/>
  <c r="A114" i="55"/>
  <c r="F342" i="35"/>
  <c r="F134" i="35"/>
  <c r="I288" i="35"/>
  <c r="J288" i="35"/>
  <c r="F329" i="35"/>
  <c r="I312" i="35"/>
  <c r="J312" i="35"/>
  <c r="F171" i="35"/>
  <c r="F250" i="35"/>
  <c r="F274" i="35"/>
  <c r="F210" i="35"/>
  <c r="F232" i="35"/>
  <c r="M132" i="35"/>
  <c r="F280" i="35"/>
  <c r="F161" i="35"/>
  <c r="F296" i="35"/>
  <c r="M119" i="35"/>
  <c r="M106" i="35"/>
  <c r="F247" i="35"/>
  <c r="A111" i="55"/>
  <c r="M161" i="35"/>
  <c r="F234" i="35"/>
  <c r="I293" i="35"/>
  <c r="J293" i="35"/>
  <c r="I246" i="35"/>
  <c r="J246" i="35"/>
  <c r="M164" i="35"/>
  <c r="A121" i="53"/>
  <c r="I336" i="35"/>
  <c r="J336" i="35"/>
  <c r="F332" i="35"/>
  <c r="M98" i="35"/>
  <c r="F143" i="35"/>
  <c r="F164" i="35"/>
  <c r="I132" i="35"/>
  <c r="J132" i="35"/>
  <c r="A107" i="53"/>
  <c r="F169" i="35"/>
  <c r="A104" i="51"/>
  <c r="A126" i="53"/>
  <c r="A107" i="55"/>
  <c r="I119" i="35"/>
  <c r="J119" i="35"/>
  <c r="A112" i="55"/>
  <c r="A121" i="46"/>
  <c r="A148" i="49"/>
  <c r="F325" i="35"/>
  <c r="F128" i="35"/>
  <c r="A150" i="42"/>
  <c r="A170" i="39"/>
  <c r="A116" i="46"/>
  <c r="A106" i="54"/>
  <c r="A129" i="54"/>
  <c r="F341" i="35"/>
  <c r="A161" i="51"/>
  <c r="I116" i="35"/>
  <c r="J116" i="35"/>
  <c r="A110" i="55"/>
  <c r="A104" i="54"/>
  <c r="A109" i="45"/>
  <c r="A109" i="55"/>
  <c r="A113" i="55"/>
  <c r="M138" i="35"/>
  <c r="I348" i="35"/>
  <c r="J348" i="35"/>
  <c r="I208" i="35"/>
  <c r="J208" i="35"/>
  <c r="I202" i="35"/>
  <c r="J202" i="35"/>
  <c r="A113" i="46"/>
  <c r="A105" i="54"/>
  <c r="I267" i="35"/>
  <c r="J267" i="35"/>
  <c r="I176" i="35"/>
  <c r="J176" i="35"/>
  <c r="A153" i="45"/>
  <c r="A111" i="49"/>
  <c r="A129" i="42"/>
  <c r="F186" i="35"/>
  <c r="A157" i="50"/>
  <c r="A103" i="54"/>
  <c r="A118" i="52"/>
  <c r="A130" i="54"/>
  <c r="A105" i="55"/>
  <c r="F303" i="35"/>
  <c r="I216" i="35"/>
  <c r="J216" i="35"/>
  <c r="F98" i="35"/>
  <c r="M153" i="35"/>
  <c r="I143" i="35"/>
  <c r="J143" i="35"/>
  <c r="F150" i="35"/>
  <c r="A136" i="43"/>
  <c r="A115" i="55"/>
  <c r="A134" i="45"/>
  <c r="A111" i="43"/>
  <c r="A108" i="55"/>
  <c r="A97" i="40"/>
  <c r="A153" i="43"/>
  <c r="A167" i="42"/>
  <c r="A157" i="47"/>
  <c r="A162" i="55"/>
  <c r="A165" i="42"/>
  <c r="A164" i="49"/>
  <c r="A113" i="41"/>
  <c r="A132" i="39"/>
  <c r="A135" i="49"/>
  <c r="A190" i="42"/>
  <c r="I169" i="35"/>
  <c r="J169" i="35"/>
  <c r="M128" i="35"/>
  <c r="I160" i="35"/>
  <c r="J160" i="35"/>
  <c r="A181" i="41"/>
  <c r="A138" i="42"/>
  <c r="A158" i="49"/>
  <c r="A131" i="52"/>
  <c r="A140" i="53"/>
  <c r="A104" i="42"/>
  <c r="A170" i="50"/>
  <c r="A110" i="54"/>
  <c r="A138" i="48"/>
  <c r="A155" i="42"/>
  <c r="A160" i="40"/>
  <c r="A115" i="54"/>
  <c r="A128" i="55"/>
  <c r="A126" i="55"/>
  <c r="A135" i="53"/>
  <c r="A154" i="44"/>
  <c r="F310" i="35"/>
  <c r="A165" i="54"/>
  <c r="A127" i="49"/>
  <c r="A163" i="48"/>
  <c r="A155" i="41"/>
  <c r="A137" i="42"/>
  <c r="A146" i="52"/>
  <c r="A166" i="49"/>
  <c r="A119" i="52"/>
  <c r="A156" i="50"/>
  <c r="A152" i="40"/>
  <c r="A149" i="53"/>
  <c r="I115" i="35"/>
  <c r="J115" i="35"/>
  <c r="A154" i="46"/>
  <c r="A133" i="40"/>
  <c r="A134" i="41"/>
  <c r="A121" i="49"/>
  <c r="A144" i="50"/>
  <c r="A119" i="44"/>
  <c r="A119" i="53"/>
  <c r="A145" i="39"/>
  <c r="A133" i="38"/>
  <c r="A107" i="50"/>
  <c r="A110" i="41"/>
  <c r="A144" i="47"/>
  <c r="A146" i="53"/>
  <c r="A142" i="48"/>
  <c r="A160" i="45"/>
  <c r="A128" i="41"/>
  <c r="M115" i="35"/>
  <c r="F207" i="35"/>
  <c r="I281" i="35"/>
  <c r="J281" i="35"/>
  <c r="A161" i="42"/>
  <c r="A104" i="39"/>
  <c r="A160" i="53"/>
  <c r="A105" i="48"/>
  <c r="A116" i="47"/>
  <c r="A173" i="43"/>
  <c r="A143" i="47"/>
  <c r="A161" i="53"/>
  <c r="A121" i="44"/>
  <c r="A168" i="42"/>
  <c r="A155" i="52"/>
  <c r="A143" i="48"/>
  <c r="A118" i="39"/>
  <c r="A171" i="51"/>
  <c r="A114" i="38"/>
  <c r="A118" i="53"/>
  <c r="A114" i="46"/>
  <c r="A137" i="46"/>
  <c r="A114" i="53"/>
  <c r="A126" i="54"/>
  <c r="A125" i="55"/>
  <c r="A150" i="51"/>
  <c r="A141" i="39"/>
  <c r="A112" i="44"/>
  <c r="A116" i="53"/>
  <c r="A157" i="55"/>
  <c r="F302" i="35"/>
  <c r="A165" i="41"/>
  <c r="A138" i="39"/>
  <c r="A132" i="53"/>
  <c r="A111" i="41"/>
  <c r="A174" i="43"/>
  <c r="A136" i="52"/>
  <c r="A164" i="48"/>
  <c r="A106" i="45"/>
  <c r="A141" i="48"/>
  <c r="A143" i="44"/>
  <c r="A130" i="48"/>
  <c r="A151" i="42"/>
  <c r="A180" i="42"/>
  <c r="A175" i="43"/>
  <c r="A147" i="55"/>
  <c r="A113" i="39"/>
  <c r="A149" i="46"/>
  <c r="A105" i="44"/>
  <c r="A162" i="40"/>
  <c r="A140" i="54"/>
  <c r="A111" i="45"/>
  <c r="A156" i="45"/>
  <c r="A118" i="42"/>
  <c r="A132" i="40"/>
  <c r="A123" i="38"/>
  <c r="A158" i="42"/>
  <c r="A144" i="48"/>
  <c r="A163" i="51"/>
  <c r="A152" i="48"/>
  <c r="A129" i="53"/>
  <c r="A164" i="50"/>
  <c r="A164" i="43"/>
  <c r="A162" i="48"/>
  <c r="A158" i="55"/>
  <c r="A168" i="54"/>
  <c r="A134" i="48"/>
  <c r="A145" i="41"/>
  <c r="A146" i="46"/>
  <c r="A119" i="41"/>
  <c r="A109" i="54"/>
  <c r="A118" i="44"/>
  <c r="A140" i="46"/>
  <c r="A127" i="55"/>
  <c r="A112" i="48"/>
  <c r="A151" i="55"/>
  <c r="A126" i="43"/>
  <c r="A112" i="40"/>
  <c r="A160" i="49"/>
  <c r="A145" i="53"/>
  <c r="A191" i="42"/>
  <c r="A113" i="51"/>
  <c r="A148" i="54"/>
  <c r="A130" i="52"/>
  <c r="A147" i="43"/>
  <c r="A153" i="48"/>
  <c r="A172" i="41"/>
  <c r="A115" i="38"/>
  <c r="F166" i="35"/>
  <c r="I166" i="35"/>
  <c r="J166" i="35"/>
  <c r="I97" i="35"/>
  <c r="J97" i="35"/>
  <c r="M97" i="35"/>
  <c r="F97" i="35"/>
  <c r="A114" i="47"/>
  <c r="A140" i="47"/>
  <c r="A150" i="55"/>
  <c r="A119" i="55"/>
  <c r="A116" i="55"/>
  <c r="A114" i="43"/>
  <c r="A103" i="38"/>
  <c r="A169" i="45"/>
  <c r="A117" i="53"/>
  <c r="A149" i="50"/>
  <c r="A113" i="53"/>
  <c r="A171" i="39"/>
  <c r="A167" i="43"/>
  <c r="A188" i="41"/>
  <c r="A115" i="51"/>
  <c r="A122" i="40"/>
  <c r="A152" i="55"/>
  <c r="A118" i="49"/>
  <c r="A117" i="55"/>
  <c r="A113" i="50"/>
  <c r="A138" i="52"/>
  <c r="A123" i="48"/>
  <c r="A135" i="44"/>
  <c r="A121" i="50"/>
  <c r="A144" i="51"/>
  <c r="A119" i="40"/>
  <c r="A154" i="53"/>
  <c r="A156" i="55"/>
  <c r="A144" i="45"/>
  <c r="A110" i="52"/>
  <c r="A123" i="55"/>
  <c r="A155" i="47"/>
  <c r="A122" i="52"/>
  <c r="A134" i="53"/>
  <c r="A160" i="48"/>
  <c r="A130" i="47"/>
  <c r="A153" i="40"/>
  <c r="A154" i="43"/>
  <c r="A157" i="51"/>
  <c r="A108" i="47"/>
  <c r="A107" i="49"/>
  <c r="A147" i="49"/>
  <c r="A139" i="47"/>
  <c r="A174" i="44"/>
  <c r="A143" i="55"/>
  <c r="A145" i="54"/>
  <c r="A119" i="54"/>
  <c r="A108" i="50"/>
  <c r="A137" i="43"/>
  <c r="A102" i="45"/>
  <c r="A161" i="48"/>
  <c r="A117" i="52"/>
  <c r="A113" i="49"/>
  <c r="A151" i="41"/>
  <c r="A142" i="47"/>
  <c r="A146" i="49"/>
  <c r="A115" i="42"/>
  <c r="A117" i="44"/>
  <c r="A145" i="51"/>
  <c r="A151" i="51"/>
  <c r="A109" i="50"/>
  <c r="A122" i="49"/>
  <c r="A167" i="49"/>
  <c r="A162" i="39"/>
  <c r="A114" i="52"/>
  <c r="A155" i="45"/>
  <c r="A148" i="55"/>
  <c r="A137" i="53"/>
  <c r="A127" i="47"/>
  <c r="A100" i="40"/>
  <c r="A146" i="40"/>
  <c r="A149" i="51"/>
  <c r="A133" i="42"/>
  <c r="A103" i="39"/>
  <c r="A167" i="41"/>
  <c r="A121" i="48"/>
  <c r="A113" i="40"/>
  <c r="A106" i="52"/>
  <c r="A116" i="44"/>
  <c r="A107" i="40"/>
  <c r="A159" i="50"/>
  <c r="A112" i="50"/>
  <c r="A163" i="40"/>
  <c r="A137" i="48"/>
  <c r="A104" i="49"/>
  <c r="A112" i="43"/>
  <c r="A148" i="48"/>
  <c r="A110" i="43"/>
  <c r="A113" i="47"/>
  <c r="A136" i="48"/>
  <c r="A117" i="49"/>
  <c r="A105" i="43"/>
  <c r="A136" i="55"/>
  <c r="A151" i="43"/>
  <c r="A116" i="49"/>
  <c r="A156" i="47"/>
  <c r="A158" i="53"/>
  <c r="A110" i="39"/>
  <c r="A138" i="41"/>
  <c r="A170" i="45"/>
  <c r="A127" i="39"/>
  <c r="A138" i="50"/>
  <c r="A135" i="45"/>
  <c r="A162" i="45"/>
  <c r="A138" i="54"/>
  <c r="A157" i="41"/>
  <c r="A116" i="52"/>
  <c r="A139" i="42"/>
  <c r="A115" i="53"/>
  <c r="A120" i="54"/>
  <c r="A111" i="51"/>
  <c r="A151" i="46"/>
  <c r="A106" i="41"/>
  <c r="A111" i="54"/>
  <c r="A129" i="48"/>
  <c r="A121" i="54"/>
  <c r="A168" i="45"/>
  <c r="A127" i="38"/>
  <c r="A133" i="55"/>
  <c r="A121" i="51"/>
  <c r="A119" i="47"/>
  <c r="A123" i="49"/>
  <c r="A127" i="54"/>
  <c r="A174" i="41"/>
  <c r="A178" i="41"/>
  <c r="A112" i="39"/>
  <c r="A126" i="51"/>
  <c r="A145" i="46"/>
  <c r="A160" i="51"/>
  <c r="A118" i="55"/>
  <c r="A142" i="50"/>
  <c r="A114" i="54"/>
  <c r="A129" i="51"/>
  <c r="A152" i="39"/>
  <c r="A153" i="55"/>
  <c r="A150" i="52"/>
  <c r="A167" i="55"/>
  <c r="A111" i="53"/>
  <c r="A178" i="43"/>
  <c r="A169" i="50"/>
  <c r="A128" i="51"/>
  <c r="A159" i="55"/>
  <c r="A169" i="43"/>
  <c r="A122" i="44"/>
  <c r="A134" i="54"/>
  <c r="A129" i="43"/>
  <c r="A128" i="54"/>
  <c r="A125" i="53"/>
  <c r="A107" i="41"/>
  <c r="A124" i="53"/>
  <c r="A106" i="38"/>
  <c r="A171" i="44"/>
  <c r="A152" i="43"/>
  <c r="A153" i="47"/>
  <c r="A156" i="41"/>
  <c r="A158" i="51"/>
  <c r="A109" i="48"/>
  <c r="A171" i="41"/>
  <c r="A123" i="39"/>
  <c r="A111" i="50"/>
  <c r="A142" i="55"/>
  <c r="A115" i="43"/>
  <c r="A155" i="55"/>
  <c r="A117" i="42"/>
  <c r="A159" i="48"/>
  <c r="A162" i="52"/>
  <c r="A185" i="42"/>
  <c r="A105" i="53"/>
  <c r="A131" i="51"/>
  <c r="A133" i="51"/>
  <c r="A145" i="52"/>
  <c r="A106" i="51"/>
  <c r="A104" i="48"/>
  <c r="A119" i="48"/>
  <c r="A159" i="45"/>
  <c r="A149" i="47"/>
  <c r="A168" i="55"/>
  <c r="A108" i="43"/>
  <c r="A145" i="55"/>
  <c r="A103" i="45"/>
  <c r="A116" i="54"/>
  <c r="A102" i="50"/>
  <c r="A115" i="39"/>
  <c r="A142" i="53"/>
  <c r="A139" i="44"/>
  <c r="A164" i="42"/>
  <c r="A169" i="39"/>
  <c r="A105" i="37"/>
  <c r="A136" i="53"/>
  <c r="A95" i="40"/>
  <c r="A120" i="45"/>
  <c r="A152" i="54"/>
  <c r="A136" i="51"/>
  <c r="A171" i="50"/>
  <c r="A136" i="49"/>
  <c r="A142" i="39"/>
  <c r="A126" i="41"/>
  <c r="A134" i="38"/>
  <c r="A139" i="51"/>
  <c r="A115" i="52"/>
  <c r="A103" i="49"/>
  <c r="A129" i="49"/>
  <c r="A154" i="48"/>
  <c r="A133" i="53"/>
  <c r="A137" i="54"/>
  <c r="A104" i="45"/>
  <c r="A106" i="50"/>
  <c r="A144" i="49"/>
  <c r="A148" i="52"/>
  <c r="A141" i="50"/>
  <c r="A131" i="44"/>
  <c r="A127" i="51"/>
  <c r="A160" i="41"/>
  <c r="A140" i="41"/>
  <c r="A161" i="54"/>
  <c r="A140" i="52"/>
  <c r="A156" i="39"/>
  <c r="A112" i="42"/>
  <c r="A159" i="51"/>
  <c r="A117" i="50"/>
  <c r="A153" i="52"/>
  <c r="A135" i="39"/>
  <c r="A144" i="54"/>
  <c r="A110" i="42"/>
  <c r="A120" i="49"/>
  <c r="A152" i="42"/>
  <c r="A154" i="51"/>
  <c r="A112" i="49"/>
  <c r="A111" i="38"/>
  <c r="A106" i="46"/>
  <c r="A116" i="51"/>
  <c r="A147" i="46"/>
  <c r="A149" i="55"/>
  <c r="A139" i="53"/>
  <c r="A154" i="54"/>
  <c r="A127" i="48"/>
  <c r="A151" i="53"/>
  <c r="A125" i="49"/>
  <c r="A160" i="50"/>
  <c r="A141" i="55"/>
  <c r="A142" i="54"/>
  <c r="A169" i="42"/>
  <c r="A155" i="43"/>
  <c r="A145" i="43"/>
  <c r="A154" i="49"/>
  <c r="A139" i="55"/>
  <c r="A173" i="42"/>
  <c r="A118" i="41"/>
  <c r="A146" i="44"/>
  <c r="A138" i="49"/>
  <c r="A106" i="42"/>
  <c r="A156" i="54"/>
  <c r="A108" i="53"/>
  <c r="A164" i="54"/>
  <c r="A166" i="55"/>
  <c r="A125" i="41"/>
  <c r="A131" i="53"/>
  <c r="A147" i="54"/>
  <c r="A161" i="45"/>
  <c r="A122" i="55"/>
  <c r="A139" i="40"/>
  <c r="A124" i="39"/>
  <c r="A139" i="50"/>
  <c r="A142" i="45"/>
  <c r="A130" i="50"/>
  <c r="A132" i="55"/>
  <c r="A177" i="41"/>
  <c r="A167" i="54"/>
  <c r="A187" i="42"/>
  <c r="A111" i="52"/>
  <c r="A126" i="50"/>
  <c r="A149" i="48"/>
  <c r="A166" i="44"/>
  <c r="A177" i="45"/>
  <c r="A150" i="54"/>
  <c r="A119" i="43"/>
  <c r="A104" i="53"/>
  <c r="A118" i="40"/>
  <c r="A132" i="54"/>
  <c r="A170" i="40"/>
  <c r="A134" i="51"/>
  <c r="A157" i="42"/>
  <c r="A140" i="40"/>
  <c r="A131" i="54"/>
  <c r="A106" i="37"/>
  <c r="A157" i="45"/>
  <c r="A139" i="48"/>
  <c r="A137" i="52"/>
  <c r="A156" i="53"/>
  <c r="A146" i="51"/>
  <c r="A103" i="44"/>
  <c r="A142" i="52"/>
  <c r="A168" i="44"/>
  <c r="A126" i="45"/>
  <c r="A108" i="54"/>
  <c r="A152" i="45"/>
  <c r="A135" i="55"/>
  <c r="A114" i="50"/>
  <c r="A162" i="54"/>
  <c r="A122" i="39"/>
  <c r="A135" i="38"/>
  <c r="A133" i="50"/>
  <c r="A150" i="40"/>
  <c r="A173" i="41"/>
  <c r="A115" i="50"/>
  <c r="A132" i="52"/>
  <c r="A174" i="45"/>
  <c r="A122" i="51"/>
  <c r="A121" i="38"/>
  <c r="A119" i="45"/>
  <c r="A103" i="42"/>
  <c r="A158" i="41"/>
  <c r="A148" i="39"/>
  <c r="A136" i="50"/>
  <c r="A133" i="46"/>
  <c r="A118" i="51"/>
  <c r="A125" i="46"/>
  <c r="A128" i="53"/>
  <c r="A120" i="42"/>
  <c r="A107" i="54"/>
  <c r="A107" i="42"/>
  <c r="A169" i="54"/>
  <c r="A140" i="55"/>
  <c r="A141" i="41"/>
  <c r="A133" i="47"/>
  <c r="A105" i="47"/>
  <c r="A162" i="42"/>
  <c r="A150" i="47"/>
  <c r="A165" i="39"/>
  <c r="A132" i="38"/>
  <c r="A135" i="54"/>
  <c r="A117" i="41"/>
  <c r="A125" i="51"/>
  <c r="A116" i="48"/>
  <c r="A104" i="47"/>
  <c r="A141" i="53"/>
  <c r="A154" i="55"/>
  <c r="A141" i="45"/>
  <c r="A139" i="49"/>
  <c r="A146" i="41"/>
  <c r="A170" i="49"/>
  <c r="A166" i="54"/>
  <c r="A138" i="51"/>
  <c r="A137" i="49"/>
  <c r="A187" i="41"/>
  <c r="A125" i="48"/>
  <c r="A112" i="51"/>
  <c r="A103" i="40"/>
  <c r="A147" i="40"/>
  <c r="A130" i="46"/>
  <c r="A129" i="45"/>
  <c r="A122" i="50"/>
  <c r="A149" i="45"/>
  <c r="A120" i="53"/>
  <c r="A186" i="41"/>
  <c r="A110" i="49"/>
  <c r="A133" i="52"/>
  <c r="A125" i="40"/>
  <c r="A141" i="51"/>
  <c r="A117" i="38"/>
  <c r="A147" i="50"/>
  <c r="A126" i="46"/>
  <c r="A161" i="39"/>
  <c r="A148" i="53"/>
  <c r="A106" i="48"/>
  <c r="A160" i="42"/>
  <c r="A144" i="39"/>
  <c r="A127" i="52"/>
  <c r="A163" i="55"/>
  <c r="A110" i="53"/>
  <c r="A158" i="50"/>
  <c r="A148" i="40"/>
  <c r="A108" i="39"/>
  <c r="A149" i="40"/>
  <c r="A124" i="43"/>
  <c r="A113" i="52"/>
  <c r="A153" i="50"/>
  <c r="A154" i="52"/>
  <c r="A144" i="40"/>
  <c r="A127" i="43"/>
  <c r="A124" i="42"/>
  <c r="A141" i="43"/>
  <c r="A140" i="51"/>
  <c r="A108" i="48"/>
  <c r="A120" i="51"/>
  <c r="A129" i="52"/>
  <c r="A164" i="45"/>
  <c r="A158" i="40"/>
  <c r="A134" i="55"/>
  <c r="A154" i="45"/>
  <c r="A156" i="44"/>
  <c r="A141" i="42"/>
  <c r="A156" i="51"/>
  <c r="A131" i="47"/>
  <c r="A141" i="49"/>
  <c r="A120" i="44"/>
  <c r="A139" i="41"/>
  <c r="A123" i="54"/>
  <c r="A105" i="38"/>
  <c r="A138" i="40"/>
  <c r="A158" i="52"/>
  <c r="A120" i="41"/>
  <c r="A135" i="41"/>
  <c r="A139" i="46"/>
  <c r="A175" i="51"/>
  <c r="A143" i="54"/>
  <c r="A117" i="46"/>
  <c r="A153" i="54"/>
  <c r="A128" i="49"/>
  <c r="A110" i="51"/>
  <c r="A103" i="51"/>
  <c r="A130" i="51"/>
  <c r="A98" i="40"/>
  <c r="A103" i="37"/>
  <c r="A105" i="41"/>
  <c r="A157" i="52"/>
  <c r="A158" i="54"/>
  <c r="A132" i="41"/>
  <c r="A148" i="51"/>
  <c r="A104" i="44"/>
  <c r="A164" i="40"/>
  <c r="A174" i="50"/>
  <c r="A133" i="49"/>
  <c r="A119" i="46"/>
  <c r="A133" i="44"/>
  <c r="A142" i="46"/>
  <c r="A122" i="54"/>
  <c r="A165" i="48"/>
  <c r="A117" i="54"/>
  <c r="A123" i="51"/>
  <c r="A130" i="53"/>
  <c r="A103" i="50"/>
  <c r="A160" i="55"/>
  <c r="A162" i="53"/>
  <c r="A143" i="41"/>
  <c r="A156" i="49"/>
  <c r="A114" i="45"/>
  <c r="A129" i="55"/>
  <c r="A107" i="51"/>
  <c r="A121" i="41"/>
  <c r="A147" i="51"/>
  <c r="A117" i="47"/>
  <c r="A166" i="39"/>
  <c r="A153" i="53"/>
  <c r="A129" i="50"/>
  <c r="A122" i="53"/>
  <c r="A105" i="49"/>
  <c r="A129" i="39"/>
  <c r="A132" i="50"/>
  <c r="A149" i="54"/>
  <c r="A159" i="44"/>
  <c r="A138" i="55"/>
  <c r="A140" i="45"/>
  <c r="A154" i="39"/>
  <c r="A125" i="45"/>
  <c r="A128" i="39"/>
  <c r="A163" i="53"/>
  <c r="A118" i="50"/>
  <c r="A165" i="49"/>
  <c r="A124" i="46"/>
  <c r="A146" i="45"/>
  <c r="A118" i="43"/>
  <c r="A125" i="44"/>
  <c r="A120" i="52"/>
  <c r="A128" i="47"/>
  <c r="A153" i="44"/>
  <c r="A124" i="40"/>
  <c r="A112" i="47"/>
  <c r="A118" i="46"/>
  <c r="A104" i="52"/>
  <c r="A112" i="54"/>
  <c r="A157" i="53"/>
  <c r="A102" i="40"/>
  <c r="A161" i="40"/>
  <c r="A109" i="40"/>
  <c r="A143" i="51"/>
  <c r="A113" i="42"/>
  <c r="A103" i="43"/>
  <c r="A116" i="39"/>
  <c r="A126" i="38"/>
  <c r="A144" i="43"/>
  <c r="A123" i="53"/>
  <c r="A182" i="41"/>
  <c r="A109" i="44"/>
  <c r="A109" i="52"/>
  <c r="A159" i="41"/>
  <c r="A142" i="43"/>
  <c r="A119" i="51"/>
  <c r="A129" i="41"/>
  <c r="A121" i="52"/>
  <c r="A116" i="50"/>
  <c r="A114" i="49"/>
  <c r="A160" i="43"/>
  <c r="A139" i="39"/>
  <c r="A135" i="52"/>
  <c r="A109" i="51"/>
  <c r="A168" i="43"/>
  <c r="A131" i="41"/>
  <c r="A141" i="44"/>
  <c r="A158" i="48"/>
  <c r="A136" i="54"/>
  <c r="A167" i="50"/>
  <c r="A137" i="44"/>
  <c r="A161" i="43"/>
  <c r="A114" i="51"/>
  <c r="A103" i="52"/>
  <c r="A143" i="45"/>
  <c r="A119" i="50"/>
  <c r="A159" i="54"/>
  <c r="A185" i="41"/>
  <c r="A106" i="40"/>
  <c r="A125" i="52"/>
  <c r="A150" i="53"/>
  <c r="A141" i="47"/>
  <c r="A158" i="44"/>
  <c r="A156" i="42"/>
  <c r="A107" i="52"/>
  <c r="A143" i="50"/>
  <c r="A146" i="39"/>
  <c r="A169" i="55"/>
  <c r="A149" i="43"/>
  <c r="A110" i="48"/>
  <c r="A116" i="40"/>
  <c r="A131" i="48"/>
  <c r="A164" i="51"/>
  <c r="A123" i="45"/>
  <c r="A172" i="43"/>
  <c r="A120" i="50"/>
  <c r="A147" i="52"/>
  <c r="A155" i="46"/>
  <c r="A143" i="53"/>
  <c r="A166" i="40"/>
  <c r="A166" i="43"/>
  <c r="A103" i="47"/>
  <c r="A103" i="46"/>
  <c r="A148" i="45"/>
  <c r="A144" i="55"/>
  <c r="A143" i="49"/>
  <c r="A155" i="51"/>
  <c r="A105" i="50"/>
  <c r="A173" i="50"/>
  <c r="A151" i="52"/>
  <c r="A124" i="51"/>
  <c r="A109" i="49"/>
  <c r="A103" i="48"/>
  <c r="A113" i="54"/>
  <c r="A109" i="53"/>
  <c r="A152" i="49"/>
  <c r="A148" i="50"/>
  <c r="A109" i="38"/>
  <c r="A132" i="51"/>
  <c r="A160" i="54"/>
  <c r="A108" i="49"/>
  <c r="A176" i="43"/>
  <c r="A132" i="45"/>
  <c r="A146" i="54"/>
  <c r="A143" i="43"/>
  <c r="A121" i="42"/>
  <c r="A140" i="50"/>
  <c r="A159" i="52"/>
  <c r="A118" i="47"/>
  <c r="A157" i="54"/>
  <c r="A161" i="55"/>
  <c r="A106" i="49"/>
  <c r="A125" i="47"/>
  <c r="A153" i="51"/>
  <c r="A122" i="38"/>
  <c r="A140" i="42"/>
  <c r="A164" i="55"/>
  <c r="A135" i="46"/>
  <c r="A175" i="50"/>
  <c r="A143" i="52"/>
  <c r="A138" i="53"/>
  <c r="A140" i="44"/>
  <c r="A160" i="44"/>
  <c r="A144" i="52"/>
  <c r="A136" i="40"/>
  <c r="A130" i="44"/>
  <c r="A136" i="45"/>
  <c r="A182" i="42"/>
  <c r="A108" i="52"/>
  <c r="A128" i="38"/>
  <c r="A157" i="43"/>
  <c r="A106" i="53"/>
  <c r="A148" i="42"/>
  <c r="A176" i="41"/>
  <c r="A150" i="48"/>
  <c r="A160" i="39"/>
  <c r="A114" i="44"/>
  <c r="A124" i="48"/>
  <c r="A112" i="53"/>
  <c r="A166" i="42"/>
  <c r="A183" i="41"/>
  <c r="A169" i="51"/>
  <c r="A127" i="44"/>
  <c r="A155" i="49"/>
  <c r="A124" i="54"/>
  <c r="A165" i="55"/>
  <c r="A115" i="41"/>
  <c r="A152" i="51"/>
  <c r="A149" i="49"/>
  <c r="A133" i="54"/>
  <c r="A164" i="41"/>
  <c r="A162" i="50"/>
  <c r="A130" i="43"/>
  <c r="A104" i="37"/>
  <c r="A143" i="46"/>
  <c r="A130" i="55"/>
  <c r="A128" i="52"/>
  <c r="A125" i="43"/>
  <c r="A157" i="40"/>
  <c r="A137" i="51"/>
  <c r="A106" i="44"/>
  <c r="A119" i="38"/>
  <c r="A152" i="53"/>
  <c r="A118" i="45"/>
  <c r="A179" i="43"/>
  <c r="A114" i="42"/>
  <c r="A147" i="42"/>
  <c r="A107" i="48"/>
  <c r="A123" i="50"/>
  <c r="A134" i="47"/>
  <c r="A104" i="40"/>
  <c r="A149" i="52"/>
  <c r="A124" i="50"/>
  <c r="A126" i="52"/>
  <c r="A118" i="54"/>
  <c r="A128" i="50"/>
  <c r="A111" i="48"/>
  <c r="A134" i="50"/>
  <c r="A142" i="51"/>
  <c r="A163" i="39"/>
  <c r="A108" i="44"/>
  <c r="A152" i="52"/>
  <c r="A117" i="51"/>
  <c r="A119" i="49"/>
  <c r="A139" i="54"/>
  <c r="A108" i="51"/>
  <c r="A168" i="40"/>
  <c r="A142" i="42"/>
  <c r="A112" i="52"/>
  <c r="A148" i="43"/>
  <c r="A107" i="37"/>
  <c r="A156" i="48"/>
  <c r="A131" i="50"/>
  <c r="A141" i="40"/>
  <c r="A125" i="50"/>
  <c r="A125" i="54"/>
  <c r="A137" i="50"/>
  <c r="A151" i="47"/>
  <c r="A145" i="45"/>
  <c r="A105" i="45"/>
  <c r="A127" i="41"/>
  <c r="A145" i="42"/>
  <c r="A136" i="46"/>
  <c r="A109" i="46"/>
  <c r="A141" i="52"/>
  <c r="A114" i="41"/>
  <c r="A111" i="47"/>
  <c r="A152" i="41"/>
  <c r="A157" i="44"/>
  <c r="A184" i="42"/>
  <c r="A159" i="53"/>
  <c r="A178" i="42"/>
  <c r="A130" i="42"/>
  <c r="A140" i="39"/>
  <c r="A120" i="55"/>
  <c r="A158" i="45"/>
  <c r="A139" i="52"/>
  <c r="A128" i="44"/>
  <c r="A151" i="54"/>
  <c r="A121" i="55"/>
  <c r="A123" i="52"/>
  <c r="A179" i="42"/>
  <c r="A128" i="42"/>
  <c r="A124" i="55"/>
  <c r="A108" i="42"/>
  <c r="I360" i="35"/>
  <c r="J360" i="35"/>
  <c r="F360" i="35"/>
  <c r="A109" i="42"/>
  <c r="A144" i="53"/>
  <c r="A156" i="52"/>
  <c r="A177" i="42"/>
  <c r="A137" i="40"/>
  <c r="A131" i="55"/>
  <c r="A111" i="42"/>
  <c r="A127" i="50"/>
  <c r="A111" i="39"/>
  <c r="A126" i="48"/>
  <c r="A147" i="53"/>
  <c r="A112" i="38"/>
  <c r="A155" i="54"/>
  <c r="A144" i="41"/>
  <c r="A105" i="52"/>
  <c r="A119" i="42"/>
  <c r="A116" i="45"/>
  <c r="A186" i="42"/>
  <c r="A122" i="43"/>
  <c r="A117" i="43"/>
  <c r="A132" i="42"/>
  <c r="A124" i="52"/>
  <c r="A110" i="50"/>
  <c r="A122" i="45"/>
  <c r="A115" i="49"/>
  <c r="A105" i="51"/>
  <c r="A116" i="42"/>
  <c r="A103" i="53"/>
  <c r="A115" i="48"/>
  <c r="A135" i="43"/>
  <c r="A141" i="54"/>
  <c r="A134" i="39"/>
  <c r="A184" i="41"/>
  <c r="A165" i="43"/>
  <c r="A104" i="50"/>
  <c r="A146" i="55"/>
  <c r="A127" i="53"/>
  <c r="A128" i="46"/>
  <c r="A124" i="41"/>
  <c r="A134" i="44"/>
  <c r="A129" i="44"/>
  <c r="A134" i="52"/>
  <c r="A142" i="41"/>
  <c r="A156" i="46"/>
  <c r="A125" i="39"/>
  <c r="A129" i="40"/>
  <c r="A163" i="54"/>
  <c r="A124" i="47"/>
  <c r="A135" i="51"/>
  <c r="A155" i="53"/>
  <c r="A168" i="51"/>
  <c r="A146" i="43"/>
  <c r="A168" i="41"/>
  <c r="A148" i="44"/>
  <c r="A120" i="43"/>
  <c r="A113" i="48"/>
  <c r="A130" i="45"/>
  <c r="A135" i="50"/>
  <c r="A133" i="45"/>
  <c r="A130" i="49"/>
  <c r="A157" i="39"/>
  <c r="A147" i="45"/>
  <c r="A188" i="42"/>
  <c r="A120" i="48"/>
  <c r="F184" i="35"/>
  <c r="I184" i="35"/>
  <c r="J184" i="35"/>
  <c r="A144" i="44"/>
  <c r="A166" i="45"/>
  <c r="A151" i="44"/>
  <c r="A107" i="44"/>
  <c r="A131" i="49"/>
  <c r="A168" i="39"/>
  <c r="A116" i="41"/>
  <c r="A165" i="45"/>
  <c r="A107" i="39"/>
  <c r="A151" i="48"/>
  <c r="A165" i="51"/>
  <c r="A145" i="49"/>
  <c r="A136" i="39"/>
  <c r="A108" i="40"/>
  <c r="A155" i="40"/>
  <c r="A117" i="40"/>
  <c r="A107" i="38"/>
  <c r="A160" i="52"/>
  <c r="A159" i="40"/>
  <c r="A176" i="42"/>
  <c r="A160" i="47"/>
  <c r="A132" i="44"/>
  <c r="A150" i="46"/>
  <c r="A123" i="42"/>
  <c r="A138" i="45"/>
  <c r="A114" i="40"/>
  <c r="A172" i="45"/>
  <c r="A135" i="40"/>
  <c r="A176" i="45"/>
  <c r="A159" i="39"/>
  <c r="A172" i="44"/>
  <c r="A105" i="39"/>
  <c r="A110" i="44"/>
  <c r="A147" i="39"/>
  <c r="A131" i="39"/>
  <c r="A126" i="47"/>
  <c r="A189" i="42"/>
  <c r="A147" i="48"/>
  <c r="A183" i="42"/>
  <c r="A137" i="41"/>
  <c r="A133" i="43"/>
  <c r="A167" i="51"/>
  <c r="A163" i="43"/>
  <c r="A137" i="39"/>
  <c r="A115" i="44"/>
  <c r="A165" i="44"/>
  <c r="A130" i="40"/>
  <c r="A145" i="44"/>
  <c r="A155" i="44"/>
  <c r="A146" i="50"/>
  <c r="A153" i="42"/>
  <c r="A116" i="38"/>
  <c r="A121" i="40"/>
  <c r="A153" i="49"/>
  <c r="A113" i="44"/>
  <c r="A163" i="45"/>
  <c r="A104" i="43"/>
  <c r="A107" i="43"/>
  <c r="A109" i="43"/>
  <c r="A159" i="47"/>
  <c r="A146" i="47"/>
  <c r="A143" i="40"/>
  <c r="A96" i="40"/>
  <c r="A111" i="44"/>
  <c r="A150" i="50"/>
  <c r="A175" i="45"/>
  <c r="A158" i="43"/>
  <c r="A126" i="44"/>
  <c r="A115" i="46"/>
  <c r="A128" i="40"/>
  <c r="A128" i="48"/>
  <c r="A138" i="43"/>
  <c r="A109" i="41"/>
  <c r="A121" i="45"/>
  <c r="A153" i="39"/>
  <c r="A173" i="45"/>
  <c r="A126" i="40"/>
  <c r="A127" i="40"/>
  <c r="A110" i="45"/>
  <c r="A132" i="49"/>
  <c r="A168" i="50"/>
  <c r="A114" i="48"/>
  <c r="A105" i="40"/>
  <c r="A165" i="40"/>
  <c r="A176" i="51"/>
  <c r="A123" i="41"/>
  <c r="A169" i="41"/>
  <c r="A181" i="42"/>
  <c r="A113" i="45"/>
  <c r="A149" i="39"/>
  <c r="A104" i="38"/>
  <c r="A136" i="42"/>
  <c r="A166" i="41"/>
  <c r="A175" i="42"/>
  <c r="A150" i="43"/>
  <c r="A133" i="41"/>
  <c r="A169" i="44"/>
  <c r="A161" i="41"/>
  <c r="A180" i="41"/>
  <c r="A144" i="42"/>
  <c r="A167" i="45"/>
  <c r="A163" i="41"/>
  <c r="A163" i="50"/>
  <c r="A171" i="40"/>
  <c r="A190" i="41"/>
  <c r="A124" i="44"/>
  <c r="A143" i="39"/>
  <c r="A147" i="44"/>
  <c r="A107" i="46"/>
  <c r="A144" i="46"/>
  <c r="A113" i="43"/>
  <c r="A122" i="42"/>
  <c r="A105" i="42"/>
  <c r="A166" i="50"/>
  <c r="A135" i="47"/>
  <c r="A124" i="38"/>
  <c r="A151" i="45"/>
  <c r="A129" i="47"/>
  <c r="A123" i="44"/>
  <c r="A139" i="45"/>
  <c r="A154" i="41"/>
  <c r="A159" i="43"/>
  <c r="A151" i="40"/>
  <c r="A172" i="51"/>
  <c r="A154" i="42"/>
  <c r="A111" i="46"/>
  <c r="A145" i="48"/>
  <c r="A136" i="47"/>
  <c r="A140" i="43"/>
  <c r="A148" i="46"/>
  <c r="A148" i="47"/>
  <c r="A150" i="39"/>
  <c r="A134" i="46"/>
  <c r="A109" i="39"/>
  <c r="A134" i="43"/>
  <c r="A135" i="42"/>
  <c r="A145" i="40"/>
  <c r="A114" i="39"/>
  <c r="A107" i="45"/>
  <c r="A146" i="48"/>
  <c r="A191" i="41"/>
  <c r="A123" i="46"/>
  <c r="A138" i="47"/>
  <c r="A153" i="46"/>
  <c r="A113" i="38"/>
  <c r="A162" i="41"/>
  <c r="A106" i="39"/>
  <c r="A154" i="47"/>
  <c r="A150" i="44"/>
  <c r="A130" i="38"/>
  <c r="A129" i="38"/>
  <c r="A161" i="50"/>
  <c r="A155" i="39"/>
  <c r="A128" i="43"/>
  <c r="A161" i="49"/>
  <c r="A112" i="46"/>
  <c r="A172" i="42"/>
  <c r="A131" i="38"/>
  <c r="A152" i="47"/>
  <c r="A121" i="39"/>
  <c r="A132" i="48"/>
  <c r="A112" i="45"/>
  <c r="A170" i="43"/>
  <c r="A157" i="46"/>
  <c r="A151" i="39"/>
  <c r="A120" i="47"/>
  <c r="A149" i="41"/>
  <c r="A126" i="42"/>
  <c r="A130" i="39"/>
  <c r="A164" i="44"/>
  <c r="A164" i="39"/>
  <c r="A148" i="41"/>
  <c r="A136" i="38"/>
  <c r="A167" i="40"/>
  <c r="A126" i="39"/>
  <c r="A106" i="47"/>
  <c r="A152" i="50"/>
  <c r="A165" i="50"/>
  <c r="A174" i="51"/>
  <c r="A145" i="47"/>
  <c r="A101" i="40"/>
  <c r="A130" i="41"/>
  <c r="A112" i="41"/>
  <c r="A176" i="50"/>
  <c r="A132" i="47"/>
  <c r="A163" i="42"/>
  <c r="A167" i="39"/>
  <c r="A175" i="41"/>
  <c r="A140" i="49"/>
  <c r="A120" i="46"/>
  <c r="A158" i="46"/>
  <c r="A170" i="44"/>
  <c r="A134" i="40"/>
  <c r="A156" i="43"/>
  <c r="A171" i="43"/>
  <c r="A132" i="43"/>
  <c r="A142" i="40"/>
  <c r="A131" i="40"/>
  <c r="A133" i="48"/>
  <c r="A155" i="48"/>
  <c r="A173" i="51"/>
  <c r="A147" i="47"/>
  <c r="A127" i="45"/>
  <c r="A134" i="49"/>
  <c r="A155" i="50"/>
  <c r="A137" i="47"/>
  <c r="A154" i="50"/>
  <c r="A149" i="42"/>
  <c r="A120" i="38"/>
  <c r="A128" i="45"/>
  <c r="A156" i="40"/>
  <c r="A106" i="43"/>
  <c r="A145" i="50"/>
  <c r="A117" i="39"/>
  <c r="A161" i="52"/>
  <c r="A159" i="42"/>
  <c r="A170" i="41"/>
  <c r="A108" i="38"/>
  <c r="A124" i="49"/>
  <c r="A132" i="46"/>
  <c r="A139" i="43"/>
  <c r="A150" i="49"/>
  <c r="A141" i="46"/>
  <c r="A120" i="39"/>
  <c r="A162" i="44"/>
  <c r="A122" i="48"/>
  <c r="A122" i="46"/>
  <c r="A151" i="49"/>
  <c r="A168" i="49"/>
  <c r="A147" i="41"/>
  <c r="A161" i="44"/>
  <c r="A171" i="45"/>
  <c r="A138" i="44"/>
  <c r="A189" i="41"/>
  <c r="A121" i="47"/>
  <c r="A154" i="40"/>
  <c r="A158" i="39"/>
  <c r="A131" i="46"/>
  <c r="A170" i="42"/>
  <c r="A150" i="45"/>
  <c r="A125" i="38"/>
  <c r="A110" i="40"/>
  <c r="A116" i="43"/>
  <c r="A123" i="40"/>
  <c r="A142" i="44"/>
  <c r="A169" i="49"/>
  <c r="A115" i="45"/>
  <c r="A133" i="39"/>
  <c r="A170" i="51"/>
  <c r="A136" i="41"/>
  <c r="A137" i="45"/>
  <c r="A149" i="44"/>
  <c r="A109" i="47"/>
  <c r="A107" i="47"/>
  <c r="A162" i="49"/>
  <c r="A153" i="41"/>
  <c r="A122" i="41"/>
  <c r="A110" i="38"/>
  <c r="A115" i="40"/>
  <c r="A192" i="41"/>
  <c r="A152" i="44"/>
  <c r="A105" i="46"/>
  <c r="A174" i="42"/>
  <c r="A127" i="46"/>
  <c r="A131" i="42"/>
  <c r="A179" i="41"/>
  <c r="A111" i="40"/>
  <c r="A163" i="49"/>
  <c r="A167" i="44"/>
  <c r="A122" i="47"/>
  <c r="A110" i="47"/>
  <c r="A134" i="42"/>
  <c r="A126" i="49"/>
  <c r="A115" i="47"/>
  <c r="A193" i="41"/>
  <c r="A162" i="51"/>
  <c r="A108" i="45"/>
  <c r="A166" i="51"/>
  <c r="A162" i="43"/>
  <c r="A129" i="46"/>
  <c r="A157" i="49"/>
  <c r="A118" i="38"/>
  <c r="A120" i="40"/>
  <c r="A157" i="48"/>
  <c r="A171" i="42"/>
  <c r="A163" i="44"/>
  <c r="A131" i="43"/>
  <c r="A159" i="49"/>
  <c r="A99" i="40"/>
  <c r="A104" i="46"/>
  <c r="A173" i="44"/>
  <c r="A142" i="49"/>
  <c r="A158" i="47"/>
  <c r="A123" i="43"/>
  <c r="A146" i="42"/>
  <c r="A117" i="45"/>
  <c r="A172" i="50"/>
  <c r="A110" i="46"/>
  <c r="A127" i="42"/>
  <c r="A124" i="45"/>
  <c r="A169" i="40"/>
  <c r="A152" i="46"/>
  <c r="A108" i="41"/>
  <c r="A143" i="42"/>
  <c r="A121" i="43"/>
  <c r="A125" i="42"/>
  <c r="A140" i="48"/>
  <c r="A177" i="43"/>
  <c r="A150" i="41"/>
  <c r="A135" i="48"/>
  <c r="A123" i="47"/>
  <c r="A136" i="44"/>
  <c r="A117" i="48"/>
  <c r="A151" i="50"/>
  <c r="A118" i="48"/>
  <c r="A138" i="46"/>
  <c r="F165" i="35"/>
  <c r="I165" i="35"/>
  <c r="J165" i="35"/>
  <c r="A108" i="46"/>
  <c r="K250" i="35"/>
  <c r="K360" i="35"/>
  <c r="K355" i="35"/>
  <c r="K354" i="35"/>
  <c r="K339" i="35"/>
  <c r="K166" i="35"/>
  <c r="K261" i="35"/>
  <c r="K171" i="35"/>
  <c r="K328" i="35"/>
  <c r="B99" i="50" a="1"/>
  <c r="Z99" i="50"/>
  <c r="K239" i="35"/>
  <c r="B102" i="41" a="1"/>
  <c r="AH102" i="41"/>
  <c r="K180" i="35"/>
  <c r="K262" i="35"/>
  <c r="K159" i="35"/>
  <c r="K114" i="35"/>
  <c r="B99" i="37" a="1"/>
  <c r="D99" i="37"/>
  <c r="B91" i="40" a="1"/>
  <c r="BZ91" i="40"/>
  <c r="K136" i="35"/>
  <c r="K343" i="35"/>
  <c r="B99" i="53" a="1"/>
  <c r="AF99" i="53"/>
  <c r="B99" i="55" a="1"/>
  <c r="AH99" i="55"/>
  <c r="B99" i="54" a="1"/>
  <c r="Z99" i="54"/>
  <c r="K322" i="35"/>
  <c r="K181" i="35"/>
  <c r="K124" i="35"/>
  <c r="K260" i="35"/>
  <c r="K117" i="35"/>
  <c r="K320" i="35"/>
  <c r="K308" i="35"/>
  <c r="K289" i="35"/>
  <c r="K264" i="35"/>
  <c r="K337" i="35"/>
  <c r="K165" i="35"/>
  <c r="K306" i="35"/>
  <c r="K325" i="35"/>
  <c r="K138" i="35"/>
  <c r="K249" i="35"/>
  <c r="K341" i="35"/>
  <c r="K230" i="35"/>
  <c r="K362" i="35"/>
  <c r="K149" i="35"/>
  <c r="K310" i="35"/>
  <c r="K281" i="35"/>
  <c r="K198" i="35"/>
  <c r="K211" i="35"/>
  <c r="K232" i="35"/>
  <c r="K269" i="35"/>
  <c r="K334" i="35"/>
  <c r="K113" i="35"/>
  <c r="K207" i="35"/>
  <c r="K184" i="35"/>
  <c r="K119" i="35"/>
  <c r="K342" i="35"/>
  <c r="K123" i="35"/>
  <c r="K121" i="35"/>
  <c r="K188" i="35"/>
  <c r="K193" i="35"/>
  <c r="B99" i="43" a="1"/>
  <c r="BL99" i="43"/>
  <c r="B99" i="39" a="1"/>
  <c r="X99" i="39"/>
  <c r="K235" i="35"/>
  <c r="K242" i="35"/>
  <c r="K212" i="35"/>
  <c r="K93" i="35"/>
  <c r="K241" i="35"/>
  <c r="K131" i="35"/>
  <c r="K137" i="35"/>
  <c r="K163" i="35"/>
  <c r="K179" i="35"/>
  <c r="K266" i="35"/>
  <c r="K147" i="35"/>
  <c r="K251" i="35"/>
  <c r="K254" i="35"/>
  <c r="K298" i="35"/>
  <c r="K259" i="35"/>
  <c r="B99" i="42" a="1"/>
  <c r="AV99" i="42"/>
  <c r="K300" i="35"/>
  <c r="K353" i="35"/>
  <c r="K286" i="35"/>
  <c r="K358" i="35"/>
  <c r="K348" i="35"/>
  <c r="K244" i="35"/>
  <c r="K279" i="35"/>
  <c r="K268" i="35"/>
  <c r="K190" i="35"/>
  <c r="B99" i="48" a="1"/>
  <c r="BK99" i="48"/>
  <c r="B99" i="49" a="1"/>
  <c r="AY99" i="49"/>
  <c r="B99" i="44" a="1"/>
  <c r="Z99" i="44"/>
  <c r="B99" i="38" a="1"/>
  <c r="B99" i="38"/>
  <c r="K151" i="35"/>
  <c r="K142" i="35"/>
  <c r="K116" i="35"/>
  <c r="K164" i="35"/>
  <c r="K349" i="35"/>
  <c r="K100" i="35"/>
  <c r="K186" i="35"/>
  <c r="K323" i="35"/>
  <c r="K285" i="35"/>
  <c r="K192" i="35"/>
  <c r="K297" i="35"/>
  <c r="K162" i="35"/>
  <c r="K185" i="35"/>
  <c r="K173" i="35"/>
  <c r="K307" i="35"/>
  <c r="K191" i="35"/>
  <c r="K92" i="35"/>
  <c r="B99" i="52" a="1"/>
  <c r="AC99" i="52"/>
  <c r="B99" i="45" a="1"/>
  <c r="AY99" i="45"/>
  <c r="K356" i="35"/>
  <c r="K315" i="35"/>
  <c r="K115" i="35"/>
  <c r="K303" i="35"/>
  <c r="K160" i="35"/>
  <c r="K293" i="35"/>
  <c r="K291" i="35"/>
  <c r="K318" i="35"/>
  <c r="K169" i="35"/>
  <c r="K229" i="35"/>
  <c r="K108" i="35"/>
  <c r="K294" i="35"/>
  <c r="K277" i="35"/>
  <c r="B99" i="51" a="1"/>
  <c r="AC99" i="51"/>
  <c r="B99" i="46" a="1"/>
  <c r="W99" i="46"/>
  <c r="B99" i="47" a="1"/>
  <c r="C99" i="47"/>
  <c r="K128" i="35"/>
  <c r="K91" i="35"/>
  <c r="K282" i="35"/>
  <c r="K189" i="35"/>
  <c r="K245" i="35"/>
  <c r="K351" i="35"/>
  <c r="K201" i="35"/>
  <c r="K224" i="35"/>
  <c r="K178" i="35"/>
  <c r="K126" i="35"/>
  <c r="K271" i="35"/>
  <c r="K197" i="35"/>
  <c r="K344" i="35"/>
  <c r="K199" i="35"/>
  <c r="K288" i="35"/>
  <c r="K238" i="35"/>
  <c r="K258" i="35"/>
  <c r="K347" i="35"/>
  <c r="K314" i="35"/>
  <c r="K272" i="35"/>
  <c r="K182" i="35"/>
  <c r="K95" i="35"/>
  <c r="K246" i="35"/>
  <c r="K177" i="35"/>
  <c r="K270" i="35"/>
  <c r="K287" i="35"/>
  <c r="K350" i="35"/>
  <c r="K319" i="35"/>
  <c r="K292" i="35"/>
  <c r="K215" i="35"/>
  <c r="K135" i="35"/>
  <c r="K154" i="35"/>
  <c r="K302" i="35"/>
  <c r="K175" i="35"/>
  <c r="K148" i="35"/>
  <c r="K122" i="35"/>
  <c r="K248" i="35"/>
  <c r="K216" i="35"/>
  <c r="K106" i="35"/>
  <c r="K301" i="35"/>
  <c r="K168" i="35"/>
  <c r="K219" i="35"/>
  <c r="K290" i="35"/>
  <c r="K326" i="35"/>
  <c r="K107" i="35"/>
  <c r="K214" i="35"/>
  <c r="K255" i="35"/>
  <c r="K331" i="35"/>
  <c r="K305" i="35"/>
  <c r="K299" i="35"/>
  <c r="K157" i="35"/>
  <c r="K187" i="35"/>
  <c r="K257" i="35"/>
  <c r="K204" i="35"/>
  <c r="K203" i="35"/>
  <c r="K278" i="35"/>
  <c r="K231" i="35"/>
  <c r="K309" i="35"/>
  <c r="K218" i="35"/>
  <c r="K194" i="35"/>
  <c r="K295" i="35"/>
  <c r="K210" i="35"/>
  <c r="K118" i="35"/>
  <c r="K161" i="35"/>
  <c r="K129" i="35"/>
  <c r="K223" i="35"/>
  <c r="K134" i="35"/>
  <c r="K96" i="35"/>
  <c r="K176" i="35"/>
  <c r="K97" i="35"/>
  <c r="K146" i="35"/>
  <c r="K252" i="35"/>
  <c r="K206" i="35"/>
  <c r="K183" i="35"/>
  <c r="K312" i="35"/>
  <c r="K200" i="35"/>
  <c r="K104" i="35"/>
  <c r="K273" i="35"/>
  <c r="K120" i="35"/>
  <c r="K340" i="35"/>
  <c r="K195" i="35"/>
  <c r="K276" i="35"/>
  <c r="K220" i="35"/>
  <c r="K346" i="35"/>
  <c r="K139" i="35"/>
  <c r="K102" i="35"/>
  <c r="K330" i="35"/>
  <c r="K170" i="35"/>
  <c r="K133" i="35"/>
  <c r="K313" i="35"/>
  <c r="K105" i="35"/>
  <c r="K311" i="35"/>
  <c r="K283" i="35"/>
  <c r="K144" i="35"/>
  <c r="K130" i="35"/>
  <c r="K225" i="35"/>
  <c r="K222" i="35"/>
  <c r="K361" i="35"/>
  <c r="K226" i="35"/>
  <c r="K317" i="35"/>
  <c r="K265" i="35"/>
  <c r="K94" i="35"/>
  <c r="K110" i="35"/>
  <c r="K357" i="35"/>
  <c r="K213" i="35"/>
  <c r="K233" i="35"/>
  <c r="K333" i="35"/>
  <c r="K274" i="35"/>
  <c r="K156" i="35"/>
  <c r="K221" i="35"/>
  <c r="K345" i="35"/>
  <c r="K125" i="35"/>
  <c r="K363" i="35"/>
  <c r="K209" i="35"/>
  <c r="K174" i="35"/>
  <c r="K196" i="35"/>
  <c r="K132" i="35"/>
  <c r="K103" i="35"/>
  <c r="K101" i="35"/>
  <c r="K335" i="35"/>
  <c r="K352" i="35"/>
  <c r="K217" i="35"/>
  <c r="K324" i="35"/>
  <c r="K336" i="35"/>
  <c r="K143" i="35"/>
  <c r="K296" i="35"/>
  <c r="K256" i="35"/>
  <c r="K359" i="35"/>
  <c r="K109" i="35"/>
  <c r="K140" i="35"/>
  <c r="K155" i="35"/>
  <c r="K275" i="35"/>
  <c r="K127" i="35"/>
  <c r="K267" i="35"/>
  <c r="K304" i="35"/>
  <c r="K280" i="35"/>
  <c r="K158" i="35"/>
  <c r="K253" i="35"/>
  <c r="K329" i="35"/>
  <c r="K152" i="35"/>
  <c r="K327" i="35"/>
  <c r="K167" i="35"/>
  <c r="K202" i="35"/>
  <c r="K234" i="35"/>
  <c r="K228" i="35"/>
  <c r="K112" i="35"/>
  <c r="K205" i="35"/>
  <c r="K332" i="35"/>
  <c r="K240" i="35"/>
  <c r="K263" i="35"/>
  <c r="K98" i="35"/>
  <c r="K321" i="35"/>
  <c r="K141" i="35"/>
  <c r="K284" i="35"/>
  <c r="K172" i="35"/>
  <c r="K237" i="35"/>
  <c r="K153" i="35"/>
  <c r="K236" i="35"/>
  <c r="K150" i="35"/>
  <c r="K208" i="35"/>
  <c r="K111" i="35"/>
  <c r="K145" i="35"/>
  <c r="K247" i="35"/>
  <c r="K316" i="35"/>
  <c r="K243" i="35"/>
  <c r="K99" i="35"/>
  <c r="K227" i="35"/>
  <c r="K338" i="35"/>
  <c r="AW99" i="45"/>
  <c r="L99" i="45"/>
  <c r="AG99" i="45"/>
  <c r="AD99" i="38"/>
  <c r="I99" i="38"/>
  <c r="W99" i="38"/>
  <c r="E99" i="38"/>
  <c r="X99" i="38"/>
  <c r="V99" i="38"/>
  <c r="AQ99" i="46"/>
  <c r="B99" i="46"/>
  <c r="H99" i="46"/>
  <c r="AU99" i="39"/>
  <c r="AO99" i="39"/>
  <c r="BL99" i="39"/>
  <c r="AD99" i="50"/>
  <c r="BI99" i="50"/>
  <c r="BH99" i="50"/>
  <c r="BJ99" i="53"/>
  <c r="U99" i="53"/>
  <c r="AE99" i="53"/>
  <c r="G99" i="53"/>
  <c r="E99" i="53"/>
  <c r="AH99" i="53"/>
  <c r="I99" i="53"/>
  <c r="C99" i="37"/>
  <c r="B99" i="44"/>
  <c r="AL99" i="42"/>
  <c r="BU99" i="42"/>
  <c r="L99" i="42"/>
  <c r="BZ99" i="42"/>
  <c r="D91" i="40"/>
  <c r="BU91" i="40"/>
  <c r="BD91" i="40"/>
  <c r="BS99" i="51"/>
  <c r="AF99" i="51"/>
  <c r="L99" i="51"/>
  <c r="F99" i="52"/>
  <c r="AB99" i="52"/>
  <c r="BE99" i="52"/>
  <c r="AD99" i="52"/>
  <c r="AZ99" i="47"/>
  <c r="AV99" i="47"/>
  <c r="BO99" i="49"/>
  <c r="BC99" i="43"/>
  <c r="BI99" i="43"/>
  <c r="I99" i="43"/>
  <c r="AN99" i="43"/>
  <c r="N99" i="43"/>
  <c r="N99" i="54"/>
  <c r="BJ99" i="54"/>
  <c r="D102" i="41"/>
  <c r="BJ102" i="41"/>
  <c r="P102" i="41"/>
  <c r="AL102" i="41"/>
  <c r="AK102" i="41"/>
  <c r="Z102" i="41"/>
  <c r="AM102" i="41"/>
  <c r="V102" i="41"/>
  <c r="CB102" i="41"/>
  <c r="BB102" i="41"/>
  <c r="X102" i="41"/>
  <c r="H99" i="42"/>
  <c r="BR99" i="44"/>
  <c r="BC99" i="53"/>
  <c r="K99" i="53"/>
  <c r="E99" i="39"/>
  <c r="F99" i="45"/>
  <c r="AE102" i="41"/>
  <c r="AC99" i="44"/>
  <c r="B99" i="53"/>
  <c r="AG99" i="53"/>
  <c r="F99" i="39"/>
  <c r="X99" i="53"/>
  <c r="N99" i="53"/>
  <c r="BE99" i="53"/>
  <c r="R102" i="41"/>
  <c r="G99" i="47"/>
  <c r="F99" i="53"/>
  <c r="AP102" i="41"/>
  <c r="CL102" i="41"/>
  <c r="BI99" i="44"/>
  <c r="BF99" i="53"/>
  <c r="AU99" i="53"/>
  <c r="B99" i="39"/>
  <c r="F102" i="41"/>
  <c r="O102" i="41"/>
  <c r="AM99" i="44"/>
  <c r="P99" i="53"/>
  <c r="AD99" i="53"/>
  <c r="AG102" i="41"/>
  <c r="BO102" i="41"/>
  <c r="CI102" i="41"/>
  <c r="AO102" i="41"/>
  <c r="BN102" i="41"/>
  <c r="CC102" i="41"/>
  <c r="S99" i="43"/>
  <c r="BM99" i="43"/>
  <c r="AR99" i="47"/>
  <c r="G99" i="52"/>
  <c r="CA99" i="42"/>
  <c r="BG99" i="44"/>
  <c r="BP99" i="39"/>
  <c r="AL99" i="39"/>
  <c r="D99" i="46"/>
  <c r="AC99" i="45"/>
  <c r="BN99" i="45"/>
  <c r="S102" i="41"/>
  <c r="BU102" i="41"/>
  <c r="BQ102" i="41"/>
  <c r="M102" i="41"/>
  <c r="BR102" i="41"/>
  <c r="BF102" i="41"/>
  <c r="X99" i="43"/>
  <c r="F99" i="47"/>
  <c r="BF99" i="47"/>
  <c r="AT99" i="52"/>
  <c r="BG99" i="42"/>
  <c r="BT99" i="42"/>
  <c r="AF99" i="44"/>
  <c r="BO99" i="39"/>
  <c r="AX99" i="39"/>
  <c r="B99" i="45"/>
  <c r="BX99" i="45"/>
  <c r="CK102" i="41"/>
  <c r="BD102" i="41"/>
  <c r="Y102" i="41"/>
  <c r="CF102" i="41"/>
  <c r="AX102" i="41"/>
  <c r="AW99" i="47"/>
  <c r="CF99" i="42"/>
  <c r="AE99" i="42"/>
  <c r="BE99" i="39"/>
  <c r="AR99" i="45"/>
  <c r="U99" i="47"/>
  <c r="AZ99" i="39"/>
  <c r="CG102" i="41"/>
  <c r="AZ102" i="41"/>
  <c r="AV102" i="41"/>
  <c r="CA102" i="41"/>
  <c r="I102" i="41"/>
  <c r="L99" i="43"/>
  <c r="AF99" i="43"/>
  <c r="U99" i="52"/>
  <c r="BF99" i="42"/>
  <c r="AO99" i="42"/>
  <c r="W99" i="44"/>
  <c r="AO99" i="46"/>
  <c r="BL99" i="45"/>
  <c r="T102" i="41"/>
  <c r="AT102" i="41"/>
  <c r="BT102" i="41"/>
  <c r="AS102" i="41"/>
  <c r="BL102" i="41"/>
  <c r="AP99" i="43"/>
  <c r="J99" i="47"/>
  <c r="N99" i="52"/>
  <c r="BR99" i="42"/>
  <c r="E99" i="42"/>
  <c r="S99" i="44"/>
  <c r="AB99" i="39"/>
  <c r="M99" i="45"/>
  <c r="C99" i="44"/>
  <c r="AW99" i="44"/>
  <c r="AV99" i="44"/>
  <c r="AY99" i="44"/>
  <c r="BF99" i="44"/>
  <c r="U99" i="44"/>
  <c r="Q99" i="44"/>
  <c r="AK99" i="44"/>
  <c r="D99" i="44"/>
  <c r="AL99" i="54"/>
  <c r="BD99" i="49"/>
  <c r="BC99" i="44"/>
  <c r="BL99" i="44"/>
  <c r="AU99" i="44"/>
  <c r="BK99" i="44"/>
  <c r="BS99" i="44"/>
  <c r="Y99" i="44"/>
  <c r="AL99" i="44"/>
  <c r="AZ99" i="44"/>
  <c r="BO99" i="44"/>
  <c r="CE102" i="41"/>
  <c r="W102" i="41"/>
  <c r="N102" i="41"/>
  <c r="AB102" i="41"/>
  <c r="CH102" i="41"/>
  <c r="L102" i="41"/>
  <c r="C102" i="41"/>
  <c r="BA102" i="41"/>
  <c r="AU102" i="41"/>
  <c r="B102" i="41"/>
  <c r="E102" i="41"/>
  <c r="BG99" i="54"/>
  <c r="BC99" i="49"/>
  <c r="AE99" i="47"/>
  <c r="AH99" i="47"/>
  <c r="AT99" i="42"/>
  <c r="BN99" i="42"/>
  <c r="B99" i="42"/>
  <c r="BE99" i="44"/>
  <c r="AR99" i="44"/>
  <c r="BT99" i="44"/>
  <c r="BD99" i="44"/>
  <c r="P99" i="44"/>
  <c r="F99" i="44"/>
  <c r="AB99" i="44"/>
  <c r="AQ99" i="44"/>
  <c r="N99" i="44"/>
  <c r="AD99" i="39"/>
  <c r="S99" i="39"/>
  <c r="P99" i="39"/>
  <c r="BY99" i="45"/>
  <c r="BV99" i="45"/>
  <c r="BF99" i="45"/>
  <c r="AA102" i="41"/>
  <c r="BE102" i="41"/>
  <c r="K102" i="41"/>
  <c r="AI102" i="41"/>
  <c r="AN102" i="41"/>
  <c r="AD102" i="41"/>
  <c r="CJ102" i="41"/>
  <c r="Q102" i="41"/>
  <c r="BZ102" i="41"/>
  <c r="BG102" i="41"/>
  <c r="U102" i="41"/>
  <c r="BH102" i="41"/>
  <c r="V99" i="48"/>
  <c r="AM99" i="47"/>
  <c r="BC99" i="47"/>
  <c r="AX99" i="42"/>
  <c r="BX99" i="42"/>
  <c r="CK99" i="42"/>
  <c r="J99" i="44"/>
  <c r="E99" i="44"/>
  <c r="BU99" i="44"/>
  <c r="AA99" i="44"/>
  <c r="L99" i="44"/>
  <c r="AJ99" i="44"/>
  <c r="AD99" i="44"/>
  <c r="AE99" i="44"/>
  <c r="AH99" i="44"/>
  <c r="BA99" i="39"/>
  <c r="V99" i="39"/>
  <c r="AP99" i="39"/>
  <c r="BD99" i="45"/>
  <c r="AL99" i="45"/>
  <c r="BX102" i="41"/>
  <c r="H102" i="41"/>
  <c r="AC102" i="41"/>
  <c r="CD102" i="41"/>
  <c r="AW102" i="41"/>
  <c r="BV102" i="41"/>
  <c r="BY102" i="41"/>
  <c r="AQ102" i="41"/>
  <c r="BC99" i="54"/>
  <c r="H99" i="47"/>
  <c r="AG99" i="47"/>
  <c r="AT99" i="47"/>
  <c r="CG99" i="42"/>
  <c r="BA99" i="42"/>
  <c r="G99" i="44"/>
  <c r="H99" i="44"/>
  <c r="I99" i="44"/>
  <c r="AG99" i="44"/>
  <c r="R99" i="44"/>
  <c r="AI99" i="44"/>
  <c r="BA99" i="44"/>
  <c r="BP99" i="44"/>
  <c r="BB99" i="44"/>
  <c r="BQ99" i="39"/>
  <c r="I99" i="39"/>
  <c r="W99" i="39"/>
  <c r="AT99" i="45"/>
  <c r="BO99" i="45"/>
  <c r="BR99" i="45"/>
  <c r="M99" i="54"/>
  <c r="AE99" i="49"/>
  <c r="AP99" i="44"/>
  <c r="BN99" i="44"/>
  <c r="T99" i="44"/>
  <c r="AN99" i="44"/>
  <c r="AO99" i="44"/>
  <c r="AS99" i="44"/>
  <c r="AT99" i="44"/>
  <c r="V99" i="44"/>
  <c r="AX99" i="44"/>
  <c r="AJ102" i="41"/>
  <c r="AY102" i="41"/>
  <c r="J102" i="41"/>
  <c r="N99" i="42"/>
  <c r="BM102" i="41"/>
  <c r="BI102" i="41"/>
  <c r="AF102" i="41"/>
  <c r="G102" i="41"/>
  <c r="BC102" i="41"/>
  <c r="BK102" i="41"/>
  <c r="AR102" i="41"/>
  <c r="BP102" i="41"/>
  <c r="BS102" i="41"/>
  <c r="BW102" i="41"/>
  <c r="BN99" i="54"/>
  <c r="E99" i="47"/>
  <c r="R99" i="47"/>
  <c r="Q99" i="42"/>
  <c r="CH99" i="42"/>
  <c r="U99" i="42"/>
  <c r="BM99" i="44"/>
  <c r="O99" i="44"/>
  <c r="BH99" i="44"/>
  <c r="BQ99" i="44"/>
  <c r="M99" i="44"/>
  <c r="K99" i="44"/>
  <c r="BJ99" i="44"/>
  <c r="X99" i="44"/>
  <c r="AS99" i="39"/>
  <c r="G99" i="39"/>
  <c r="N99" i="45"/>
  <c r="AF99" i="45"/>
  <c r="AY99" i="54"/>
  <c r="T99" i="54"/>
  <c r="AU99" i="54"/>
  <c r="V99" i="49"/>
  <c r="BA99" i="49"/>
  <c r="F99" i="37"/>
  <c r="AI99" i="38"/>
  <c r="L99" i="38"/>
  <c r="B99" i="54"/>
  <c r="AP99" i="54"/>
  <c r="Q99" i="49"/>
  <c r="O99" i="54"/>
  <c r="U99" i="54"/>
  <c r="G99" i="48"/>
  <c r="BB99" i="55"/>
  <c r="G99" i="38"/>
  <c r="Y99" i="38"/>
  <c r="AI99" i="54"/>
  <c r="E99" i="54"/>
  <c r="AJ99" i="54"/>
  <c r="T99" i="49"/>
  <c r="AO99" i="49"/>
  <c r="AX99" i="53"/>
  <c r="AI99" i="53"/>
  <c r="BD99" i="53"/>
  <c r="BH99" i="53"/>
  <c r="AU99" i="55"/>
  <c r="D99" i="38"/>
  <c r="N99" i="38"/>
  <c r="BD99" i="54"/>
  <c r="U99" i="49"/>
  <c r="BK99" i="54"/>
  <c r="L99" i="54"/>
  <c r="BO99" i="54"/>
  <c r="L99" i="49"/>
  <c r="BP99" i="49"/>
  <c r="M99" i="53"/>
  <c r="AB99" i="53"/>
  <c r="C99" i="53"/>
  <c r="BB99" i="53"/>
  <c r="BJ99" i="55"/>
  <c r="S99" i="38"/>
  <c r="Q99" i="38"/>
  <c r="D99" i="54"/>
  <c r="Y99" i="54"/>
  <c r="AN99" i="54"/>
  <c r="BE99" i="54"/>
  <c r="AA99" i="54"/>
  <c r="BF99" i="49"/>
  <c r="B99" i="49"/>
  <c r="H99" i="53"/>
  <c r="AA99" i="53"/>
  <c r="AW99" i="53"/>
  <c r="AM99" i="53"/>
  <c r="AH99" i="38"/>
  <c r="AA99" i="38"/>
  <c r="BA99" i="51"/>
  <c r="BG99" i="51"/>
  <c r="X99" i="51"/>
  <c r="AK91" i="40"/>
  <c r="AB99" i="50"/>
  <c r="W99" i="50"/>
  <c r="AM99" i="50"/>
  <c r="AG99" i="54"/>
  <c r="BF99" i="54"/>
  <c r="X99" i="54"/>
  <c r="BI99" i="54"/>
  <c r="AS99" i="54"/>
  <c r="AM99" i="54"/>
  <c r="Q99" i="54"/>
  <c r="BL99" i="54"/>
  <c r="BB99" i="54"/>
  <c r="Z99" i="49"/>
  <c r="BI99" i="49"/>
  <c r="AG99" i="49"/>
  <c r="D99" i="49"/>
  <c r="J99" i="48"/>
  <c r="AV99" i="51"/>
  <c r="BJ99" i="51"/>
  <c r="I99" i="51"/>
  <c r="R99" i="51"/>
  <c r="AA91" i="40"/>
  <c r="BA91" i="40"/>
  <c r="AN91" i="40"/>
  <c r="B99" i="37"/>
  <c r="AV99" i="50"/>
  <c r="AG99" i="50"/>
  <c r="BL99" i="50"/>
  <c r="AV99" i="55"/>
  <c r="AF99" i="38"/>
  <c r="F99" i="38"/>
  <c r="AE99" i="38"/>
  <c r="Z99" i="38"/>
  <c r="R99" i="54"/>
  <c r="G99" i="54"/>
  <c r="J99" i="54"/>
  <c r="AC99" i="49"/>
  <c r="BG99" i="49"/>
  <c r="BK99" i="51"/>
  <c r="E91" i="40"/>
  <c r="BF99" i="50"/>
  <c r="BM99" i="54"/>
  <c r="BF99" i="55"/>
  <c r="BO91" i="40"/>
  <c r="AT99" i="51"/>
  <c r="BC99" i="51"/>
  <c r="AQ99" i="51"/>
  <c r="J91" i="40"/>
  <c r="Z91" i="40"/>
  <c r="AJ91" i="40"/>
  <c r="AC99" i="50"/>
  <c r="BB99" i="50"/>
  <c r="AH99" i="50"/>
  <c r="BA99" i="54"/>
  <c r="AX99" i="54"/>
  <c r="Y99" i="49"/>
  <c r="AG91" i="40"/>
  <c r="BW99" i="50"/>
  <c r="BJ99" i="49"/>
  <c r="AV99" i="54"/>
  <c r="AF99" i="54"/>
  <c r="AC99" i="54"/>
  <c r="BP99" i="54"/>
  <c r="AO99" i="54"/>
  <c r="I99" i="54"/>
  <c r="AK99" i="54"/>
  <c r="V99" i="54"/>
  <c r="C99" i="49"/>
  <c r="AS99" i="49"/>
  <c r="AU99" i="49"/>
  <c r="AJ99" i="49"/>
  <c r="AY99" i="48"/>
  <c r="C99" i="51"/>
  <c r="AK99" i="51"/>
  <c r="AG99" i="51"/>
  <c r="BM91" i="40"/>
  <c r="AF91" i="40"/>
  <c r="B91" i="40"/>
  <c r="E99" i="37"/>
  <c r="AR99" i="50"/>
  <c r="BC99" i="50"/>
  <c r="G99" i="50"/>
  <c r="O99" i="38"/>
  <c r="AC99" i="38"/>
  <c r="P99" i="38"/>
  <c r="R99" i="38"/>
  <c r="C99" i="38"/>
  <c r="AV91" i="40"/>
  <c r="C99" i="54"/>
  <c r="BH99" i="54"/>
  <c r="AR99" i="54"/>
  <c r="X99" i="49"/>
  <c r="Y99" i="51"/>
  <c r="BD99" i="51"/>
  <c r="BH91" i="40"/>
  <c r="BS99" i="50"/>
  <c r="AZ99" i="54"/>
  <c r="AB99" i="54"/>
  <c r="P99" i="54"/>
  <c r="K99" i="54"/>
  <c r="W99" i="54"/>
  <c r="S99" i="54"/>
  <c r="AW99" i="54"/>
  <c r="H99" i="49"/>
  <c r="AW99" i="49"/>
  <c r="AZ99" i="49"/>
  <c r="AD99" i="48"/>
  <c r="BE99" i="51"/>
  <c r="AY99" i="51"/>
  <c r="AI99" i="51"/>
  <c r="BB91" i="40"/>
  <c r="K91" i="40"/>
  <c r="BV91" i="40"/>
  <c r="T99" i="50"/>
  <c r="BA99" i="50"/>
  <c r="AA99" i="50"/>
  <c r="T99" i="38"/>
  <c r="H99" i="38"/>
  <c r="J99" i="38"/>
  <c r="U99" i="38"/>
  <c r="H99" i="54"/>
  <c r="AE99" i="54"/>
  <c r="AD99" i="54"/>
  <c r="AH99" i="54"/>
  <c r="AQ99" i="54"/>
  <c r="F99" i="54"/>
  <c r="AT99" i="54"/>
  <c r="AV99" i="49"/>
  <c r="AH99" i="49"/>
  <c r="BM99" i="49"/>
  <c r="AB99" i="49"/>
  <c r="AP99" i="49"/>
  <c r="BW99" i="51"/>
  <c r="AR99" i="51"/>
  <c r="BF99" i="51"/>
  <c r="H91" i="40"/>
  <c r="BR91" i="40"/>
  <c r="AS99" i="50"/>
  <c r="R99" i="50"/>
  <c r="K99" i="38"/>
  <c r="AB99" i="38"/>
  <c r="AG99" i="38"/>
  <c r="M99" i="38"/>
  <c r="L98" i="35"/>
  <c r="R99" i="48"/>
  <c r="K99" i="48"/>
  <c r="BL99" i="55"/>
  <c r="V99" i="55"/>
  <c r="BM99" i="55"/>
  <c r="S99" i="55"/>
  <c r="Z99" i="55"/>
  <c r="L138" i="35"/>
  <c r="S99" i="48"/>
  <c r="I99" i="48"/>
  <c r="AT99" i="48"/>
  <c r="AQ99" i="48"/>
  <c r="Q99" i="48"/>
  <c r="BG99" i="48"/>
  <c r="M99" i="48"/>
  <c r="AR99" i="48"/>
  <c r="AW99" i="48"/>
  <c r="AK99" i="48"/>
  <c r="BF99" i="48"/>
  <c r="BL99" i="48"/>
  <c r="AZ99" i="48"/>
  <c r="AJ99" i="48"/>
  <c r="H99" i="48"/>
  <c r="N99" i="48"/>
  <c r="Y99" i="48"/>
  <c r="AA99" i="48"/>
  <c r="AI99" i="48"/>
  <c r="P99" i="48"/>
  <c r="D99" i="48"/>
  <c r="C99" i="48"/>
  <c r="AP99" i="48"/>
  <c r="AO99" i="48"/>
  <c r="AR99" i="55"/>
  <c r="Z99" i="48"/>
  <c r="BH99" i="48"/>
  <c r="AL99" i="48"/>
  <c r="AX99" i="48"/>
  <c r="W99" i="55"/>
  <c r="BB99" i="46"/>
  <c r="L99" i="46"/>
  <c r="P99" i="46"/>
  <c r="BA99" i="46"/>
  <c r="O99" i="46"/>
  <c r="AD99" i="46"/>
  <c r="AF99" i="46"/>
  <c r="X99" i="46"/>
  <c r="AN99" i="46"/>
  <c r="M99" i="46"/>
  <c r="AW99" i="46"/>
  <c r="AS99" i="46"/>
  <c r="F99" i="46"/>
  <c r="E99" i="46"/>
  <c r="AL99" i="46"/>
  <c r="AC99" i="43"/>
  <c r="AK99" i="43"/>
  <c r="K99" i="43"/>
  <c r="AE99" i="43"/>
  <c r="P99" i="43"/>
  <c r="AB99" i="43"/>
  <c r="AR99" i="43"/>
  <c r="BY99" i="43"/>
  <c r="AA99" i="43"/>
  <c r="AM99" i="43"/>
  <c r="AU99" i="43"/>
  <c r="J99" i="43"/>
  <c r="AY99" i="43"/>
  <c r="AJ99" i="43"/>
  <c r="AH99" i="43"/>
  <c r="BZ99" i="43"/>
  <c r="BJ91" i="40"/>
  <c r="AC91" i="40"/>
  <c r="F91" i="40"/>
  <c r="BT91" i="40"/>
  <c r="AP91" i="40"/>
  <c r="AW91" i="40"/>
  <c r="BS91" i="40"/>
  <c r="R91" i="40"/>
  <c r="V91" i="40"/>
  <c r="BE91" i="40"/>
  <c r="AT91" i="40"/>
  <c r="BI91" i="40"/>
  <c r="AZ91" i="40"/>
  <c r="AO91" i="40"/>
  <c r="C91" i="40"/>
  <c r="L91" i="40"/>
  <c r="S91" i="40"/>
  <c r="BW91" i="40"/>
  <c r="BG91" i="40"/>
  <c r="X91" i="40"/>
  <c r="AY91" i="40"/>
  <c r="G91" i="40"/>
  <c r="BX91" i="40"/>
  <c r="AD91" i="40"/>
  <c r="BY91" i="40"/>
  <c r="N91" i="40"/>
  <c r="BC91" i="40"/>
  <c r="AI91" i="40"/>
  <c r="W91" i="40"/>
  <c r="AM91" i="40"/>
  <c r="BQ91" i="40"/>
  <c r="I91" i="40"/>
  <c r="Y91" i="40"/>
  <c r="AS91" i="40"/>
  <c r="BL91" i="40"/>
  <c r="AQ91" i="40"/>
  <c r="AE91" i="40"/>
  <c r="BN91" i="40"/>
  <c r="AB91" i="40"/>
  <c r="AU99" i="50"/>
  <c r="AJ99" i="50"/>
  <c r="K99" i="50"/>
  <c r="BM99" i="50"/>
  <c r="BT99" i="50"/>
  <c r="AL99" i="50"/>
  <c r="C99" i="50"/>
  <c r="V99" i="50"/>
  <c r="AY99" i="50"/>
  <c r="AQ99" i="50"/>
  <c r="AF99" i="50"/>
  <c r="BJ99" i="50"/>
  <c r="P99" i="50"/>
  <c r="E99" i="50"/>
  <c r="J99" i="50"/>
  <c r="BX99" i="50"/>
  <c r="AP99" i="50"/>
  <c r="AT99" i="50"/>
  <c r="AN99" i="50"/>
  <c r="BE99" i="50"/>
  <c r="Q99" i="50"/>
  <c r="BN99" i="50"/>
  <c r="BU99" i="50"/>
  <c r="S99" i="50"/>
  <c r="L99" i="50"/>
  <c r="B99" i="50"/>
  <c r="BP99" i="50"/>
  <c r="AX99" i="50"/>
  <c r="BD99" i="50"/>
  <c r="O99" i="50"/>
  <c r="BO99" i="50"/>
  <c r="M99" i="50"/>
  <c r="AW99" i="50"/>
  <c r="F99" i="50"/>
  <c r="AZ99" i="50"/>
  <c r="BQ99" i="50"/>
  <c r="H99" i="50"/>
  <c r="D99" i="50"/>
  <c r="AW99" i="43"/>
  <c r="C99" i="43"/>
  <c r="AO99" i="43"/>
  <c r="AV99" i="48"/>
  <c r="U99" i="48"/>
  <c r="E99" i="48"/>
  <c r="AS99" i="48"/>
  <c r="O99" i="48"/>
  <c r="BA99" i="52"/>
  <c r="BG99" i="52"/>
  <c r="J99" i="51"/>
  <c r="BH99" i="51"/>
  <c r="B99" i="51"/>
  <c r="AP99" i="51"/>
  <c r="BU99" i="51"/>
  <c r="P91" i="40"/>
  <c r="BK91" i="40"/>
  <c r="T91" i="40"/>
  <c r="AU91" i="40"/>
  <c r="AE99" i="50"/>
  <c r="BG99" i="50"/>
  <c r="AK99" i="50"/>
  <c r="U99" i="50"/>
  <c r="I99" i="50"/>
  <c r="AX99" i="46"/>
  <c r="AR99" i="46"/>
  <c r="AJ99" i="55"/>
  <c r="AZ99" i="55"/>
  <c r="AK99" i="55"/>
  <c r="L187" i="35"/>
  <c r="M187" i="35"/>
  <c r="L264" i="35"/>
  <c r="M264" i="35"/>
  <c r="AN99" i="55"/>
  <c r="X99" i="55"/>
  <c r="O99" i="55"/>
  <c r="AQ99" i="55"/>
  <c r="F99" i="55"/>
  <c r="BH99" i="55"/>
  <c r="BA99" i="55"/>
  <c r="M99" i="55"/>
  <c r="AO99" i="55"/>
  <c r="AY99" i="55"/>
  <c r="AB99" i="55"/>
  <c r="AS99" i="55"/>
  <c r="BD99" i="55"/>
  <c r="AT99" i="55"/>
  <c r="P99" i="55"/>
  <c r="AL99" i="55"/>
  <c r="BI99" i="55"/>
  <c r="AA99" i="55"/>
  <c r="AG99" i="55"/>
  <c r="B99" i="55"/>
  <c r="AF99" i="55"/>
  <c r="T99" i="55"/>
  <c r="AW99" i="55"/>
  <c r="I99" i="55"/>
  <c r="AI99" i="55"/>
  <c r="AM99" i="55"/>
  <c r="BE99" i="55"/>
  <c r="AP99" i="55"/>
  <c r="AD99" i="55"/>
  <c r="E99" i="55"/>
  <c r="BK99" i="55"/>
  <c r="G99" i="55"/>
  <c r="BO99" i="55"/>
  <c r="BC99" i="48"/>
  <c r="B99" i="48"/>
  <c r="L203" i="35"/>
  <c r="M203" i="35"/>
  <c r="BB99" i="48"/>
  <c r="AX91" i="40"/>
  <c r="AH91" i="40"/>
  <c r="BP91" i="40"/>
  <c r="Y99" i="50"/>
  <c r="X99" i="50"/>
  <c r="AI99" i="50"/>
  <c r="AH99" i="46"/>
  <c r="AP99" i="46"/>
  <c r="BN99" i="55"/>
  <c r="H99" i="55"/>
  <c r="Y99" i="55"/>
  <c r="J99" i="55"/>
  <c r="BA99" i="48"/>
  <c r="T99" i="48"/>
  <c r="AE99" i="48"/>
  <c r="AF99" i="48"/>
  <c r="U99" i="55"/>
  <c r="C99" i="55"/>
  <c r="L99" i="55"/>
  <c r="L99" i="48"/>
  <c r="R99" i="55"/>
  <c r="K99" i="55"/>
  <c r="AX99" i="55"/>
  <c r="BD99" i="52"/>
  <c r="O99" i="52"/>
  <c r="AG99" i="52"/>
  <c r="AV99" i="52"/>
  <c r="AI99" i="52"/>
  <c r="H99" i="52"/>
  <c r="D99" i="52"/>
  <c r="AF99" i="52"/>
  <c r="W99" i="52"/>
  <c r="AS99" i="52"/>
  <c r="AH99" i="52"/>
  <c r="AL99" i="52"/>
  <c r="M99" i="52"/>
  <c r="AM99" i="52"/>
  <c r="T99" i="52"/>
  <c r="AU99" i="52"/>
  <c r="BH99" i="43"/>
  <c r="BX99" i="43"/>
  <c r="BB99" i="43"/>
  <c r="BI99" i="48"/>
  <c r="BJ99" i="48"/>
  <c r="AN99" i="48"/>
  <c r="F99" i="48"/>
  <c r="AM99" i="48"/>
  <c r="AQ99" i="52"/>
  <c r="AZ99" i="52"/>
  <c r="J99" i="46"/>
  <c r="AJ99" i="46"/>
  <c r="AE99" i="55"/>
  <c r="AC99" i="55"/>
  <c r="Q99" i="55"/>
  <c r="BC99" i="55"/>
  <c r="BN99" i="51"/>
  <c r="AW99" i="51"/>
  <c r="D99" i="51"/>
  <c r="BM99" i="51"/>
  <c r="BO99" i="51"/>
  <c r="K99" i="51"/>
  <c r="F99" i="51"/>
  <c r="BQ99" i="51"/>
  <c r="E99" i="51"/>
  <c r="N99" i="51"/>
  <c r="G99" i="51"/>
  <c r="BT99" i="51"/>
  <c r="BL99" i="51"/>
  <c r="AN99" i="51"/>
  <c r="BR99" i="51"/>
  <c r="AH99" i="51"/>
  <c r="Q99" i="51"/>
  <c r="AM99" i="51"/>
  <c r="Z99" i="51"/>
  <c r="H99" i="51"/>
  <c r="BP99" i="51"/>
  <c r="AX99" i="51"/>
  <c r="AZ99" i="51"/>
  <c r="M99" i="51"/>
  <c r="V99" i="51"/>
  <c r="AL99" i="51"/>
  <c r="BV99" i="51"/>
  <c r="T99" i="51"/>
  <c r="S99" i="51"/>
  <c r="AS99" i="51"/>
  <c r="BB99" i="51"/>
  <c r="W99" i="51"/>
  <c r="AE99" i="51"/>
  <c r="O99" i="51"/>
  <c r="BI99" i="51"/>
  <c r="AU99" i="51"/>
  <c r="Y99" i="43"/>
  <c r="BJ99" i="43"/>
  <c r="AV99" i="43"/>
  <c r="AG99" i="48"/>
  <c r="AU99" i="48"/>
  <c r="AB99" i="48"/>
  <c r="BE99" i="48"/>
  <c r="BI99" i="52"/>
  <c r="AA99" i="51"/>
  <c r="AJ99" i="51"/>
  <c r="U99" i="51"/>
  <c r="M91" i="40"/>
  <c r="Q91" i="40"/>
  <c r="BV99" i="43"/>
  <c r="D99" i="43"/>
  <c r="AX99" i="43"/>
  <c r="X99" i="48"/>
  <c r="AC99" i="48"/>
  <c r="W99" i="48"/>
  <c r="BD99" i="48"/>
  <c r="AH99" i="48"/>
  <c r="BC99" i="52"/>
  <c r="AP99" i="52"/>
  <c r="AO99" i="51"/>
  <c r="AB99" i="51"/>
  <c r="AD99" i="51"/>
  <c r="P99" i="51"/>
  <c r="AL91" i="40"/>
  <c r="O91" i="40"/>
  <c r="BF91" i="40"/>
  <c r="AR91" i="40"/>
  <c r="U91" i="40"/>
  <c r="BV99" i="50"/>
  <c r="BR99" i="50"/>
  <c r="AO99" i="50"/>
  <c r="BK99" i="50"/>
  <c r="N99" i="50"/>
  <c r="AI99" i="46"/>
  <c r="V99" i="46"/>
  <c r="BP99" i="55"/>
  <c r="N99" i="55"/>
  <c r="BG99" i="55"/>
  <c r="D99" i="55"/>
  <c r="S99" i="53"/>
  <c r="L99" i="53"/>
  <c r="AO99" i="53"/>
  <c r="R99" i="53"/>
  <c r="AL99" i="53"/>
  <c r="AR99" i="53"/>
  <c r="AC99" i="53"/>
  <c r="O99" i="53"/>
  <c r="BA99" i="53"/>
  <c r="Y99" i="53"/>
  <c r="AJ99" i="53"/>
  <c r="BG99" i="53"/>
  <c r="BI99" i="53"/>
  <c r="T99" i="53"/>
  <c r="W99" i="53"/>
  <c r="AP99" i="53"/>
  <c r="AV99" i="53"/>
  <c r="AS99" i="53"/>
  <c r="Q99" i="53"/>
  <c r="J99" i="53"/>
  <c r="D99" i="53"/>
  <c r="AY99" i="53"/>
  <c r="AK99" i="53"/>
  <c r="AT99" i="53"/>
  <c r="AZ99" i="53"/>
  <c r="AN99" i="53"/>
  <c r="Z99" i="53"/>
  <c r="AQ99" i="53"/>
  <c r="V99" i="53"/>
  <c r="L205" i="35"/>
  <c r="M205" i="35"/>
  <c r="L258" i="35"/>
  <c r="M258" i="35"/>
  <c r="L157" i="35"/>
  <c r="M157" i="35"/>
  <c r="L333" i="35"/>
  <c r="M333" i="35"/>
  <c r="L130" i="35"/>
  <c r="L321" i="35"/>
  <c r="M321" i="35"/>
  <c r="L335" i="35"/>
  <c r="M335" i="35"/>
  <c r="L340" i="35"/>
  <c r="M340" i="35"/>
  <c r="L278" i="35"/>
  <c r="M278" i="35"/>
  <c r="L177" i="35"/>
  <c r="M177" i="35"/>
  <c r="L238" i="35"/>
  <c r="M238" i="35"/>
  <c r="L224" i="35"/>
  <c r="M224" i="35"/>
  <c r="I99" i="47"/>
  <c r="AX99" i="47"/>
  <c r="AA99" i="47"/>
  <c r="AD99" i="47"/>
  <c r="O99" i="47"/>
  <c r="T99" i="47"/>
  <c r="M99" i="47"/>
  <c r="AQ99" i="47"/>
  <c r="BE99" i="47"/>
  <c r="V99" i="47"/>
  <c r="AN99" i="47"/>
  <c r="Z99" i="47"/>
  <c r="BG99" i="47"/>
  <c r="AS99" i="47"/>
  <c r="AC99" i="47"/>
  <c r="N99" i="47"/>
  <c r="AI99" i="47"/>
  <c r="S99" i="47"/>
  <c r="AO99" i="47"/>
  <c r="Y99" i="47"/>
  <c r="BB99" i="47"/>
  <c r="AP99" i="47"/>
  <c r="AB99" i="47"/>
  <c r="P99" i="47"/>
  <c r="W99" i="47"/>
  <c r="K99" i="47"/>
  <c r="AK99" i="47"/>
  <c r="BA99" i="47"/>
  <c r="AJ99" i="47"/>
  <c r="BE99" i="45"/>
  <c r="T99" i="45"/>
  <c r="AD99" i="45"/>
  <c r="U99" i="45"/>
  <c r="AU99" i="45"/>
  <c r="BW99" i="45"/>
  <c r="J99" i="45"/>
  <c r="BH99" i="45"/>
  <c r="AV99" i="45"/>
  <c r="AX99" i="45"/>
  <c r="Y99" i="45"/>
  <c r="K99" i="45"/>
  <c r="AO99" i="45"/>
  <c r="BU99" i="45"/>
  <c r="BT99" i="45"/>
  <c r="AK99" i="45"/>
  <c r="BJ99" i="45"/>
  <c r="BB99" i="45"/>
  <c r="BG99" i="45"/>
  <c r="E99" i="45"/>
  <c r="G99" i="45"/>
  <c r="C99" i="45"/>
  <c r="AN99" i="45"/>
  <c r="X99" i="45"/>
  <c r="AQ99" i="45"/>
  <c r="BI99" i="45"/>
  <c r="AP99" i="45"/>
  <c r="V99" i="45"/>
  <c r="AE99" i="45"/>
  <c r="AS99" i="45"/>
  <c r="Q99" i="45"/>
  <c r="BC99" i="45"/>
  <c r="AB99" i="45"/>
  <c r="AZ99" i="45"/>
  <c r="BM99" i="45"/>
  <c r="BS99" i="45"/>
  <c r="AA99" i="45"/>
  <c r="BP99" i="45"/>
  <c r="R99" i="45"/>
  <c r="BK99" i="42"/>
  <c r="AC99" i="42"/>
  <c r="I99" i="42"/>
  <c r="AG99" i="42"/>
  <c r="CC99" i="42"/>
  <c r="AJ99" i="42"/>
  <c r="Z99" i="42"/>
  <c r="BD99" i="42"/>
  <c r="AU99" i="42"/>
  <c r="BP99" i="42"/>
  <c r="BW99" i="42"/>
  <c r="R99" i="42"/>
  <c r="BY99" i="42"/>
  <c r="P99" i="42"/>
  <c r="F99" i="42"/>
  <c r="AB99" i="42"/>
  <c r="G99" i="42"/>
  <c r="BM99" i="42"/>
  <c r="CD99" i="42"/>
  <c r="Y99" i="42"/>
  <c r="BB99" i="42"/>
  <c r="CL99" i="42"/>
  <c r="K99" i="42"/>
  <c r="BO99" i="42"/>
  <c r="AZ99" i="42"/>
  <c r="AS99" i="42"/>
  <c r="CJ99" i="42"/>
  <c r="BS99" i="42"/>
  <c r="J99" i="42"/>
  <c r="T99" i="42"/>
  <c r="AI99" i="42"/>
  <c r="AY99" i="42"/>
  <c r="BJ99" i="42"/>
  <c r="BH99" i="42"/>
  <c r="BV99" i="42"/>
  <c r="AA99" i="42"/>
  <c r="CB99" i="42"/>
  <c r="AP99" i="42"/>
  <c r="CE99" i="42"/>
  <c r="D99" i="42"/>
  <c r="AN99" i="42"/>
  <c r="O99" i="42"/>
  <c r="AQ99" i="42"/>
  <c r="BQ99" i="42"/>
  <c r="O99" i="39"/>
  <c r="AI99" i="39"/>
  <c r="AV99" i="39"/>
  <c r="AC99" i="39"/>
  <c r="Q99" i="39"/>
  <c r="N99" i="39"/>
  <c r="BF99" i="39"/>
  <c r="AH99" i="39"/>
  <c r="BN99" i="39"/>
  <c r="Z99" i="39"/>
  <c r="BD99" i="39"/>
  <c r="BM99" i="39"/>
  <c r="AK99" i="39"/>
  <c r="Y99" i="39"/>
  <c r="BG99" i="39"/>
  <c r="BR99" i="39"/>
  <c r="L99" i="39"/>
  <c r="C99" i="39"/>
  <c r="BJ99" i="39"/>
  <c r="AE99" i="39"/>
  <c r="AA99" i="39"/>
  <c r="K99" i="39"/>
  <c r="BI99" i="39"/>
  <c r="BC99" i="39"/>
  <c r="AR99" i="39"/>
  <c r="BH99" i="39"/>
  <c r="J99" i="39"/>
  <c r="AG99" i="39"/>
  <c r="AJ99" i="39"/>
  <c r="H99" i="39"/>
  <c r="M99" i="39"/>
  <c r="BK99" i="39"/>
  <c r="R99" i="39"/>
  <c r="AN99" i="39"/>
  <c r="AM99" i="39"/>
  <c r="L318" i="35"/>
  <c r="M318" i="35"/>
  <c r="L234" i="35"/>
  <c r="M234" i="35"/>
  <c r="L322" i="35"/>
  <c r="M322" i="35"/>
  <c r="L252" i="35"/>
  <c r="M252" i="35"/>
  <c r="L154" i="35"/>
  <c r="L250" i="35"/>
  <c r="M250" i="35"/>
  <c r="L117" i="35"/>
  <c r="L315" i="35"/>
  <c r="M315" i="35"/>
  <c r="L253" i="35"/>
  <c r="M253" i="35"/>
  <c r="L96" i="35"/>
  <c r="L326" i="35"/>
  <c r="M326" i="35"/>
  <c r="L346" i="35"/>
  <c r="M346" i="35"/>
  <c r="L223" i="35"/>
  <c r="M223" i="35"/>
  <c r="L272" i="35"/>
  <c r="M272" i="35"/>
  <c r="L244" i="35"/>
  <c r="M244" i="35"/>
  <c r="L351" i="35"/>
  <c r="M351" i="35"/>
  <c r="L243" i="35"/>
  <c r="M243" i="35"/>
  <c r="L256" i="35"/>
  <c r="M256" i="35"/>
  <c r="L110" i="35"/>
  <c r="L120" i="35"/>
  <c r="L255" i="35"/>
  <c r="M255" i="35"/>
  <c r="L106" i="35"/>
  <c r="L207" i="35"/>
  <c r="M207" i="35"/>
  <c r="BD99" i="47"/>
  <c r="AY99" i="47"/>
  <c r="X99" i="47"/>
  <c r="V99" i="42"/>
  <c r="BI99" i="42"/>
  <c r="BE99" i="42"/>
  <c r="AF99" i="42"/>
  <c r="AD99" i="42"/>
  <c r="M99" i="42"/>
  <c r="AQ99" i="39"/>
  <c r="D99" i="39"/>
  <c r="AY99" i="39"/>
  <c r="AW99" i="39"/>
  <c r="L286" i="35"/>
  <c r="M286" i="35"/>
  <c r="AM99" i="45"/>
  <c r="I99" i="45"/>
  <c r="D99" i="45"/>
  <c r="S99" i="45"/>
  <c r="W99" i="45"/>
  <c r="L218" i="35"/>
  <c r="M218" i="35"/>
  <c r="L115" i="35"/>
  <c r="L301" i="35"/>
  <c r="M301" i="35"/>
  <c r="L359" i="35"/>
  <c r="M359" i="35"/>
  <c r="L208" i="35"/>
  <c r="M208" i="35"/>
  <c r="L225" i="35"/>
  <c r="M225" i="35"/>
  <c r="L161" i="35"/>
  <c r="L150" i="35"/>
  <c r="M150" i="35"/>
  <c r="L304" i="35"/>
  <c r="M304" i="35"/>
  <c r="L118" i="35"/>
  <c r="D99" i="47"/>
  <c r="AU99" i="47"/>
  <c r="Q99" i="47"/>
  <c r="AK99" i="42"/>
  <c r="W99" i="42"/>
  <c r="CI99" i="42"/>
  <c r="BL99" i="42"/>
  <c r="AH99" i="42"/>
  <c r="L196" i="35"/>
  <c r="M196" i="35"/>
  <c r="BB99" i="39"/>
  <c r="L171" i="35"/>
  <c r="BQ99" i="45"/>
  <c r="Z99" i="45"/>
  <c r="AJ99" i="45"/>
  <c r="BK99" i="45"/>
  <c r="AH99" i="45"/>
  <c r="L338" i="35"/>
  <c r="M338" i="35"/>
  <c r="L280" i="35"/>
  <c r="M280" i="35"/>
  <c r="L357" i="35"/>
  <c r="M357" i="35"/>
  <c r="L170" i="35"/>
  <c r="M170" i="35"/>
  <c r="L331" i="35"/>
  <c r="M331" i="35"/>
  <c r="L227" i="35"/>
  <c r="M227" i="35"/>
  <c r="L202" i="35"/>
  <c r="M202" i="35"/>
  <c r="L345" i="35"/>
  <c r="M345" i="35"/>
  <c r="L330" i="35"/>
  <c r="M330" i="35"/>
  <c r="L146" i="35"/>
  <c r="AR99" i="42"/>
  <c r="L147" i="35"/>
  <c r="AL99" i="47"/>
  <c r="AF99" i="47"/>
  <c r="L99" i="47"/>
  <c r="B99" i="47"/>
  <c r="S99" i="42"/>
  <c r="AM99" i="42"/>
  <c r="C99" i="42"/>
  <c r="X99" i="42"/>
  <c r="BC99" i="42"/>
  <c r="AW99" i="42"/>
  <c r="L295" i="35"/>
  <c r="M295" i="35"/>
  <c r="T99" i="39"/>
  <c r="AT99" i="39"/>
  <c r="AF99" i="39"/>
  <c r="U99" i="39"/>
  <c r="AI99" i="45"/>
  <c r="H99" i="45"/>
  <c r="P99" i="45"/>
  <c r="O99" i="45"/>
  <c r="BA99" i="45"/>
  <c r="T99" i="43"/>
  <c r="BF99" i="43"/>
  <c r="H99" i="43"/>
  <c r="B99" i="43"/>
  <c r="M99" i="43"/>
  <c r="AG99" i="43"/>
  <c r="BQ99" i="43"/>
  <c r="BG99" i="43"/>
  <c r="BR99" i="43"/>
  <c r="K99" i="49"/>
  <c r="BK99" i="49"/>
  <c r="G99" i="49"/>
  <c r="E99" i="49"/>
  <c r="S99" i="49"/>
  <c r="BE99" i="49"/>
  <c r="AR99" i="49"/>
  <c r="AM99" i="49"/>
  <c r="P99" i="49"/>
  <c r="AJ99" i="52"/>
  <c r="BF99" i="52"/>
  <c r="L99" i="52"/>
  <c r="R99" i="52"/>
  <c r="B99" i="52"/>
  <c r="I99" i="52"/>
  <c r="AN99" i="52"/>
  <c r="S99" i="52"/>
  <c r="BC99" i="46"/>
  <c r="AZ99" i="46"/>
  <c r="Z99" i="46"/>
  <c r="Q99" i="46"/>
  <c r="AY99" i="46"/>
  <c r="S99" i="46"/>
  <c r="K99" i="46"/>
  <c r="L246" i="35"/>
  <c r="M246" i="35"/>
  <c r="G99" i="43"/>
  <c r="O99" i="43"/>
  <c r="U99" i="43"/>
  <c r="E99" i="43"/>
  <c r="AZ99" i="43"/>
  <c r="BA99" i="43"/>
  <c r="BE99" i="43"/>
  <c r="R99" i="43"/>
  <c r="BD99" i="43"/>
  <c r="BO99" i="43"/>
  <c r="AF99" i="49"/>
  <c r="AX99" i="49"/>
  <c r="AD99" i="49"/>
  <c r="BN99" i="49"/>
  <c r="BQ99" i="49"/>
  <c r="F99" i="49"/>
  <c r="AL99" i="49"/>
  <c r="AK99" i="49"/>
  <c r="V99" i="52"/>
  <c r="AX99" i="52"/>
  <c r="AW99" i="52"/>
  <c r="AT99" i="46"/>
  <c r="C99" i="46"/>
  <c r="AC99" i="46"/>
  <c r="AK99" i="46"/>
  <c r="AB99" i="46"/>
  <c r="I99" i="46"/>
  <c r="T99" i="46"/>
  <c r="L99" i="35"/>
  <c r="L236" i="35"/>
  <c r="M236" i="35"/>
  <c r="L263" i="35"/>
  <c r="M263" i="35"/>
  <c r="L167" i="35"/>
  <c r="M167" i="35"/>
  <c r="L267" i="35"/>
  <c r="M267" i="35"/>
  <c r="L221" i="35"/>
  <c r="M221" i="35"/>
  <c r="L328" i="35"/>
  <c r="M328" i="35"/>
  <c r="L144" i="35"/>
  <c r="L97" i="35"/>
  <c r="L210" i="35"/>
  <c r="M210" i="35"/>
  <c r="L214" i="35"/>
  <c r="M214" i="35"/>
  <c r="L215" i="35"/>
  <c r="M215" i="35"/>
  <c r="L95" i="35"/>
  <c r="L199" i="35"/>
  <c r="M199" i="35"/>
  <c r="L135" i="35"/>
  <c r="L201" i="35"/>
  <c r="M201" i="35"/>
  <c r="P99" i="52"/>
  <c r="X99" i="52"/>
  <c r="AY99" i="52"/>
  <c r="C99" i="52"/>
  <c r="W99" i="43"/>
  <c r="AD99" i="43"/>
  <c r="BN99" i="43"/>
  <c r="BS99" i="43"/>
  <c r="Z99" i="43"/>
  <c r="AT99" i="43"/>
  <c r="F99" i="43"/>
  <c r="Q99" i="43"/>
  <c r="V99" i="43"/>
  <c r="AI99" i="43"/>
  <c r="AN99" i="49"/>
  <c r="AA99" i="49"/>
  <c r="I99" i="49"/>
  <c r="AI99" i="49"/>
  <c r="J99" i="49"/>
  <c r="AT99" i="49"/>
  <c r="BH99" i="49"/>
  <c r="W99" i="49"/>
  <c r="AE99" i="52"/>
  <c r="BB99" i="52"/>
  <c r="AA99" i="52"/>
  <c r="J99" i="52"/>
  <c r="AO99" i="52"/>
  <c r="Y99" i="52"/>
  <c r="E99" i="52"/>
  <c r="AV99" i="46"/>
  <c r="Y99" i="46"/>
  <c r="AM99" i="46"/>
  <c r="N99" i="46"/>
  <c r="R99" i="46"/>
  <c r="BE99" i="46"/>
  <c r="AG99" i="46"/>
  <c r="L288" i="35"/>
  <c r="M288" i="35"/>
  <c r="BK99" i="43"/>
  <c r="BP99" i="43"/>
  <c r="AS99" i="43"/>
  <c r="BT99" i="43"/>
  <c r="BW99" i="43"/>
  <c r="AL99" i="43"/>
  <c r="AQ99" i="43"/>
  <c r="BU99" i="43"/>
  <c r="O99" i="49"/>
  <c r="N99" i="49"/>
  <c r="BL99" i="49"/>
  <c r="M99" i="49"/>
  <c r="R99" i="49"/>
  <c r="BB99" i="49"/>
  <c r="AQ99" i="49"/>
  <c r="BH99" i="52"/>
  <c r="AK99" i="52"/>
  <c r="Z99" i="52"/>
  <c r="Q99" i="52"/>
  <c r="K99" i="52"/>
  <c r="AR99" i="52"/>
  <c r="AU99" i="46"/>
  <c r="AA99" i="46"/>
  <c r="AE99" i="46"/>
  <c r="BD99" i="46"/>
  <c r="G99" i="46"/>
  <c r="U99" i="46"/>
  <c r="L332" i="35"/>
  <c r="M332" i="35"/>
  <c r="L152" i="35"/>
  <c r="L275" i="35"/>
  <c r="M275" i="35"/>
  <c r="L336" i="35"/>
  <c r="M336" i="35"/>
  <c r="L317" i="35"/>
  <c r="M317" i="35"/>
  <c r="L200" i="35"/>
  <c r="M200" i="35"/>
  <c r="L194" i="35"/>
  <c r="M194" i="35"/>
  <c r="L122" i="35"/>
  <c r="L197" i="35"/>
  <c r="M197" i="35"/>
  <c r="L102" i="35"/>
  <c r="L127" i="35"/>
  <c r="L101" i="35"/>
  <c r="L296" i="35"/>
  <c r="M296" i="35"/>
  <c r="L112" i="35"/>
  <c r="L261" i="35"/>
  <c r="M261" i="35"/>
  <c r="L109" i="35"/>
  <c r="L266" i="35"/>
  <c r="M266" i="35"/>
  <c r="L308" i="35"/>
  <c r="M308" i="35"/>
  <c r="L220" i="35"/>
  <c r="M220" i="35"/>
  <c r="L103" i="35"/>
  <c r="L131" i="35"/>
  <c r="L231" i="35"/>
  <c r="M231" i="35"/>
  <c r="L186" i="35"/>
  <c r="M186" i="35"/>
  <c r="L254" i="35"/>
  <c r="M254" i="35"/>
  <c r="L354" i="35"/>
  <c r="M354" i="35"/>
  <c r="L133" i="35"/>
  <c r="L92" i="35"/>
  <c r="L162" i="35"/>
  <c r="L292" i="35"/>
  <c r="M292" i="35"/>
  <c r="L270" i="35"/>
  <c r="M270" i="35"/>
  <c r="L119" i="35"/>
  <c r="L129" i="35"/>
  <c r="L242" i="35"/>
  <c r="M242" i="35"/>
  <c r="L132" i="35"/>
  <c r="L191" i="35"/>
  <c r="M191" i="35"/>
  <c r="L327" i="35"/>
  <c r="M327" i="35"/>
  <c r="L108" i="35"/>
  <c r="L355" i="35"/>
  <c r="M355" i="35"/>
  <c r="L320" i="35"/>
  <c r="M320" i="35"/>
  <c r="L111" i="35"/>
  <c r="L303" i="35"/>
  <c r="M303" i="35"/>
  <c r="L269" i="35"/>
  <c r="M269" i="35"/>
  <c r="L249" i="35"/>
  <c r="M249" i="35"/>
  <c r="L306" i="35"/>
  <c r="M306" i="35"/>
  <c r="L300" i="35"/>
  <c r="M300" i="35"/>
  <c r="L206" i="35"/>
  <c r="M206" i="35"/>
  <c r="L155" i="35"/>
  <c r="L285" i="35"/>
  <c r="M285" i="35"/>
  <c r="L190" i="35"/>
  <c r="M190" i="35"/>
  <c r="L142" i="35"/>
  <c r="L251" i="35"/>
  <c r="M251" i="35"/>
  <c r="L145" i="35"/>
  <c r="M145" i="35"/>
  <c r="L299" i="35"/>
  <c r="M299" i="35"/>
  <c r="L185" i="35"/>
  <c r="M185" i="35"/>
  <c r="L356" i="35"/>
  <c r="M356" i="35"/>
  <c r="L94" i="35"/>
  <c r="L276" i="35"/>
  <c r="M276" i="35"/>
  <c r="L283" i="35"/>
  <c r="M283" i="35"/>
  <c r="L334" i="35"/>
  <c r="M334" i="35"/>
  <c r="L139" i="35"/>
  <c r="L216" i="35"/>
  <c r="M216" i="35"/>
  <c r="L175" i="35"/>
  <c r="L348" i="35"/>
  <c r="M348" i="35"/>
  <c r="L114" i="35"/>
  <c r="L265" i="35"/>
  <c r="M265" i="35"/>
  <c r="L204" i="35"/>
  <c r="M204" i="35"/>
  <c r="L137" i="35"/>
  <c r="L319" i="35"/>
  <c r="M319" i="35"/>
  <c r="L107" i="35"/>
  <c r="L343" i="35"/>
  <c r="M343" i="35"/>
  <c r="L192" i="35"/>
  <c r="M192" i="35"/>
  <c r="L260" i="35"/>
  <c r="M260" i="35"/>
  <c r="L307" i="35"/>
  <c r="M307" i="35"/>
  <c r="L226" i="35"/>
  <c r="M226" i="35"/>
  <c r="L352" i="35"/>
  <c r="M352" i="35"/>
  <c r="L245" i="35"/>
  <c r="M245" i="35"/>
  <c r="L277" i="35"/>
  <c r="M277" i="35"/>
  <c r="L169" i="35"/>
  <c r="L339" i="35"/>
  <c r="M339" i="35"/>
  <c r="L305" i="35"/>
  <c r="M305" i="35"/>
  <c r="L350" i="35"/>
  <c r="M350" i="35"/>
  <c r="L164" i="35"/>
  <c r="L312" i="35"/>
  <c r="M312" i="35"/>
  <c r="L284" i="35"/>
  <c r="M284" i="35"/>
  <c r="L279" i="35"/>
  <c r="M279" i="35"/>
  <c r="L159" i="35"/>
  <c r="M159" i="35"/>
  <c r="L337" i="35"/>
  <c r="M337" i="35"/>
  <c r="L358" i="35"/>
  <c r="M358" i="35"/>
  <c r="L184" i="35"/>
  <c r="M184" i="35"/>
  <c r="L153" i="35"/>
  <c r="L121" i="35"/>
  <c r="L128" i="35"/>
  <c r="L93" i="35"/>
  <c r="L361" i="35"/>
  <c r="M361" i="35"/>
  <c r="L126" i="35"/>
  <c r="L235" i="35"/>
  <c r="M235" i="35"/>
  <c r="L257" i="35"/>
  <c r="M257" i="35"/>
  <c r="L136" i="35"/>
  <c r="L290" i="35"/>
  <c r="M290" i="35"/>
  <c r="L282" i="35"/>
  <c r="M282" i="35"/>
  <c r="L100" i="35"/>
  <c r="L163" i="35"/>
  <c r="M163" i="35"/>
  <c r="L158" i="35"/>
  <c r="M158" i="35"/>
  <c r="L209" i="35"/>
  <c r="M209" i="35"/>
  <c r="L91" i="35"/>
  <c r="L274" i="35"/>
  <c r="M274" i="35"/>
  <c r="L273" i="35"/>
  <c r="M273" i="35"/>
  <c r="L262" i="35"/>
  <c r="M262" i="35"/>
  <c r="L116" i="35"/>
  <c r="L311" i="35"/>
  <c r="M311" i="35"/>
  <c r="L229" i="35"/>
  <c r="M229" i="35"/>
  <c r="L125" i="35"/>
  <c r="L313" i="35"/>
  <c r="M313" i="35"/>
  <c r="L233" i="35"/>
  <c r="M233" i="35"/>
  <c r="L105" i="35"/>
  <c r="L217" i="35"/>
  <c r="M217" i="35"/>
  <c r="L302" i="35"/>
  <c r="M302" i="35"/>
  <c r="L123" i="35"/>
  <c r="L293" i="35"/>
  <c r="M293" i="35"/>
  <c r="L237" i="35"/>
  <c r="M237" i="35"/>
  <c r="L151" i="35"/>
  <c r="L268" i="35"/>
  <c r="M268" i="35"/>
  <c r="L165" i="35"/>
  <c r="M165" i="35"/>
  <c r="L329" i="35"/>
  <c r="M329" i="35"/>
  <c r="L271" i="35"/>
  <c r="M271" i="35"/>
  <c r="L195" i="35"/>
  <c r="M195" i="35"/>
  <c r="L193" i="35"/>
  <c r="M193" i="35"/>
  <c r="L287" i="35"/>
  <c r="M287" i="35"/>
  <c r="L362" i="35"/>
  <c r="M362" i="35"/>
  <c r="L230" i="35"/>
  <c r="M230" i="35"/>
  <c r="L180" i="35"/>
  <c r="M180" i="35"/>
  <c r="L228" i="35"/>
  <c r="M228" i="35"/>
  <c r="L212" i="35"/>
  <c r="M212" i="35"/>
  <c r="L173" i="35"/>
  <c r="M173" i="35"/>
  <c r="L166" i="35"/>
  <c r="M166" i="35"/>
  <c r="L360" i="35"/>
  <c r="M360" i="35"/>
  <c r="L172" i="35"/>
  <c r="M172" i="35"/>
  <c r="L248" i="35"/>
  <c r="M248" i="35"/>
  <c r="L281" i="35"/>
  <c r="M281" i="35"/>
  <c r="L183" i="35"/>
  <c r="M183" i="35"/>
  <c r="L213" i="35"/>
  <c r="M213" i="35"/>
  <c r="L222" i="35"/>
  <c r="M222" i="35"/>
  <c r="L178" i="35"/>
  <c r="M178" i="35"/>
  <c r="L325" i="35"/>
  <c r="M325" i="35"/>
  <c r="L140" i="35"/>
  <c r="L219" i="35"/>
  <c r="M219" i="35"/>
  <c r="L148" i="35"/>
  <c r="L113" i="35"/>
  <c r="L211" i="35"/>
  <c r="M211" i="35"/>
  <c r="L314" i="35"/>
  <c r="M314" i="35"/>
  <c r="L124" i="35"/>
  <c r="L316" i="35"/>
  <c r="M316" i="35"/>
  <c r="L149" i="35"/>
  <c r="M149" i="35"/>
  <c r="L309" i="35"/>
  <c r="M309" i="35"/>
  <c r="L324" i="35"/>
  <c r="M324" i="35"/>
  <c r="L232" i="35"/>
  <c r="M232" i="35"/>
  <c r="L363" i="35"/>
  <c r="M363" i="35"/>
  <c r="L247" i="35"/>
  <c r="M247" i="35"/>
  <c r="L143" i="35"/>
  <c r="L344" i="35"/>
  <c r="M344" i="35"/>
  <c r="L198" i="35"/>
  <c r="M198" i="35"/>
  <c r="L104" i="35"/>
  <c r="L298" i="35"/>
  <c r="M298" i="35"/>
  <c r="L297" i="35"/>
  <c r="M297" i="35"/>
  <c r="L181" i="35"/>
  <c r="M181" i="35"/>
  <c r="L259" i="35"/>
  <c r="M259" i="35"/>
  <c r="L189" i="35"/>
  <c r="M189" i="35"/>
  <c r="L239" i="35"/>
  <c r="M239" i="35"/>
  <c r="L353" i="35"/>
  <c r="M353" i="35"/>
  <c r="L134" i="35"/>
  <c r="L289" i="35"/>
  <c r="M289" i="35"/>
  <c r="L174" i="35"/>
  <c r="M174" i="35"/>
  <c r="L241" i="35"/>
  <c r="M241" i="35"/>
  <c r="L182" i="35"/>
  <c r="M182" i="35"/>
  <c r="L160" i="35"/>
  <c r="M160" i="35"/>
  <c r="L156" i="35"/>
  <c r="M156" i="35"/>
  <c r="L188" i="35"/>
  <c r="M188" i="35"/>
  <c r="L294" i="35"/>
  <c r="M294" i="35"/>
  <c r="L310" i="35"/>
  <c r="M310" i="35"/>
  <c r="L347" i="35"/>
  <c r="M347" i="35"/>
  <c r="L341" i="35"/>
  <c r="M341" i="35"/>
  <c r="L141" i="35"/>
  <c r="L176" i="35"/>
  <c r="M176" i="35"/>
  <c r="L349" i="35"/>
  <c r="M349" i="35"/>
  <c r="L240" i="35"/>
  <c r="M240" i="35"/>
  <c r="L323" i="35"/>
  <c r="M323" i="35"/>
  <c r="L179" i="35"/>
  <c r="M179" i="35"/>
  <c r="L168" i="35"/>
  <c r="M168" i="35"/>
  <c r="L342" i="35"/>
  <c r="M342" i="35"/>
  <c r="L291" i="35"/>
  <c r="M291" i="35"/>
  <c r="P91" i="35"/>
  <c r="R91" i="35"/>
  <c r="C11" i="56"/>
  <c r="P97" i="35"/>
  <c r="R97" i="35"/>
  <c r="C17" i="56"/>
  <c r="P94" i="35"/>
  <c r="R94" i="35"/>
  <c r="C14" i="56"/>
  <c r="P96" i="35"/>
  <c r="Q96" i="35"/>
  <c r="P92" i="35"/>
  <c r="Q92" i="35"/>
  <c r="P98" i="35"/>
  <c r="Q98" i="35"/>
  <c r="P93" i="35"/>
  <c r="Q93" i="35"/>
  <c r="P95" i="35"/>
  <c r="R95" i="35"/>
  <c r="C15" i="56"/>
  <c r="O92" i="35"/>
  <c r="Q91" i="35"/>
  <c r="O91" i="35"/>
  <c r="O93" i="35"/>
  <c r="H91" i="35"/>
  <c r="U90" i="35"/>
  <c r="BE90" i="35"/>
  <c r="Q97" i="35"/>
  <c r="AM90" i="35"/>
  <c r="Q94" i="35"/>
  <c r="R96" i="35"/>
  <c r="C16" i="56"/>
  <c r="BK90" i="35"/>
  <c r="BK155" i="35"/>
  <c r="R92" i="35"/>
  <c r="C12" i="56"/>
  <c r="Q95" i="35"/>
  <c r="AT91" i="35"/>
  <c r="BZ90" i="35"/>
  <c r="AA90" i="35"/>
  <c r="AB99" i="35"/>
  <c r="AS90" i="35"/>
  <c r="AT153" i="35"/>
  <c r="AY90" i="35"/>
  <c r="AZ144" i="35"/>
  <c r="R93" i="35"/>
  <c r="C13" i="56"/>
  <c r="AG90" i="35"/>
  <c r="AH116" i="35"/>
  <c r="R98" i="35"/>
  <c r="C18" i="56"/>
  <c r="B13" i="56"/>
  <c r="AH91" i="35"/>
  <c r="BV90" i="35"/>
  <c r="BF108" i="35"/>
  <c r="BF148" i="35"/>
  <c r="BF110" i="35"/>
  <c r="BF93" i="35"/>
  <c r="BF134" i="35"/>
  <c r="BF118" i="35"/>
  <c r="BF126" i="35"/>
  <c r="BF150" i="35"/>
  <c r="BF119" i="35"/>
  <c r="BF131" i="35"/>
  <c r="BF111" i="35"/>
  <c r="BF147" i="35"/>
  <c r="BF145" i="35"/>
  <c r="BF132" i="35"/>
  <c r="BF151" i="35"/>
  <c r="BF113" i="35"/>
  <c r="BE156" i="35"/>
  <c r="BF97" i="35"/>
  <c r="BF130" i="35"/>
  <c r="BF96" i="35"/>
  <c r="BF129" i="35"/>
  <c r="BF99" i="35"/>
  <c r="BF154" i="35"/>
  <c r="BF100" i="35"/>
  <c r="BF122" i="35"/>
  <c r="BF139" i="35"/>
  <c r="BF127" i="35"/>
  <c r="BF117" i="35"/>
  <c r="BF133" i="35"/>
  <c r="BF142" i="35"/>
  <c r="BF123" i="35"/>
  <c r="BF106" i="35"/>
  <c r="BF155" i="35"/>
  <c r="BF144" i="35"/>
  <c r="BF92" i="35"/>
  <c r="BF156" i="35"/>
  <c r="BF135" i="35"/>
  <c r="BF101" i="35"/>
  <c r="BF109" i="35"/>
  <c r="BF116" i="35"/>
  <c r="BF120" i="35"/>
  <c r="BF136" i="35"/>
  <c r="BF149" i="35"/>
  <c r="BF146" i="35"/>
  <c r="BF128" i="35"/>
  <c r="BF121" i="35"/>
  <c r="BE155" i="35"/>
  <c r="BF95" i="35"/>
  <c r="BF102" i="35"/>
  <c r="BF114" i="35"/>
  <c r="BF94" i="35"/>
  <c r="BF115" i="35"/>
  <c r="BF138" i="35"/>
  <c r="BF104" i="35"/>
  <c r="BF153" i="35"/>
  <c r="BF112" i="35"/>
  <c r="BF107" i="35"/>
  <c r="BF105" i="35"/>
  <c r="BF141" i="35"/>
  <c r="BF137" i="35"/>
  <c r="BF103" i="35"/>
  <c r="BF143" i="35"/>
  <c r="BF140" i="35"/>
  <c r="BF124" i="35"/>
  <c r="BF98" i="35"/>
  <c r="BF125" i="35"/>
  <c r="BF152" i="35"/>
  <c r="V131" i="35"/>
  <c r="V124" i="35"/>
  <c r="V95" i="35"/>
  <c r="V115" i="35"/>
  <c r="V114" i="35"/>
  <c r="V135" i="35"/>
  <c r="V92" i="35"/>
  <c r="V116" i="35"/>
  <c r="V147" i="35"/>
  <c r="V96" i="35"/>
  <c r="V150" i="35"/>
  <c r="V138" i="35"/>
  <c r="V132" i="35"/>
  <c r="V108" i="35"/>
  <c r="V104" i="35"/>
  <c r="V141" i="35"/>
  <c r="V97" i="35"/>
  <c r="V133" i="35"/>
  <c r="V127" i="35"/>
  <c r="V98" i="35"/>
  <c r="V109" i="35"/>
  <c r="V112" i="35"/>
  <c r="V145" i="35"/>
  <c r="V122" i="35"/>
  <c r="V139" i="35"/>
  <c r="V146" i="35"/>
  <c r="V142" i="35"/>
  <c r="V136" i="35"/>
  <c r="V151" i="35"/>
  <c r="V111" i="35"/>
  <c r="V144" i="35"/>
  <c r="V93" i="35"/>
  <c r="V134" i="35"/>
  <c r="V119" i="35"/>
  <c r="V153" i="35"/>
  <c r="V129" i="35"/>
  <c r="U156" i="35"/>
  <c r="V130" i="35"/>
  <c r="V148" i="35"/>
  <c r="V117" i="35"/>
  <c r="U155" i="35"/>
  <c r="V125" i="35"/>
  <c r="V101" i="35"/>
  <c r="V149" i="35"/>
  <c r="V156" i="35"/>
  <c r="V128" i="35"/>
  <c r="V99" i="35"/>
  <c r="V100" i="35"/>
  <c r="V152" i="35"/>
  <c r="V105" i="35"/>
  <c r="V118" i="35"/>
  <c r="V154" i="35"/>
  <c r="V103" i="35"/>
  <c r="V140" i="35"/>
  <c r="V120" i="35"/>
  <c r="V121" i="35"/>
  <c r="V113" i="35"/>
  <c r="V107" i="35"/>
  <c r="V126" i="35"/>
  <c r="V143" i="35"/>
  <c r="V123" i="35"/>
  <c r="V137" i="35"/>
  <c r="V155" i="35"/>
  <c r="V94" i="35"/>
  <c r="V110" i="35"/>
  <c r="V106" i="35"/>
  <c r="V102" i="35"/>
  <c r="AZ91" i="35"/>
  <c r="CB90" i="35"/>
  <c r="B16" i="56"/>
  <c r="B17" i="56"/>
  <c r="BF91" i="35"/>
  <c r="CD90" i="35"/>
  <c r="AZ135" i="35"/>
  <c r="AZ117" i="35"/>
  <c r="AN123" i="35"/>
  <c r="AN150" i="35"/>
  <c r="AN147" i="35"/>
  <c r="AN100" i="35"/>
  <c r="AN121" i="35"/>
  <c r="AN149" i="35"/>
  <c r="AM155" i="35"/>
  <c r="AN132" i="35"/>
  <c r="AN124" i="35"/>
  <c r="AN94" i="35"/>
  <c r="AN155" i="35"/>
  <c r="AN138" i="35"/>
  <c r="AN119" i="35"/>
  <c r="AN145" i="35"/>
  <c r="AN116" i="35"/>
  <c r="AN106" i="35"/>
  <c r="AN109" i="35"/>
  <c r="AN113" i="35"/>
  <c r="AN130" i="35"/>
  <c r="AN101" i="35"/>
  <c r="AN128" i="35"/>
  <c r="AN104" i="35"/>
  <c r="AN92" i="35"/>
  <c r="AN98" i="35"/>
  <c r="AN120" i="35"/>
  <c r="AN146" i="35"/>
  <c r="AN154" i="35"/>
  <c r="AN142" i="35"/>
  <c r="AN125" i="35"/>
  <c r="AN153" i="35"/>
  <c r="AN148" i="35"/>
  <c r="AN136" i="35"/>
  <c r="AN129" i="35"/>
  <c r="AN108" i="35"/>
  <c r="AN144" i="35"/>
  <c r="AN111" i="35"/>
  <c r="AN134" i="35"/>
  <c r="AN115" i="35"/>
  <c r="AN114" i="35"/>
  <c r="AN118" i="35"/>
  <c r="AM156" i="35"/>
  <c r="AN103" i="35"/>
  <c r="AN95" i="35"/>
  <c r="AN99" i="35"/>
  <c r="AN97" i="35"/>
  <c r="AN151" i="35"/>
  <c r="AN140" i="35"/>
  <c r="AN107" i="35"/>
  <c r="AN133" i="35"/>
  <c r="AN105" i="35"/>
  <c r="AN141" i="35"/>
  <c r="AN139" i="35"/>
  <c r="AN122" i="35"/>
  <c r="AN127" i="35"/>
  <c r="AN110" i="35"/>
  <c r="AN102" i="35"/>
  <c r="AN131" i="35"/>
  <c r="AN112" i="35"/>
  <c r="AN135" i="35"/>
  <c r="AN143" i="35"/>
  <c r="AN126" i="35"/>
  <c r="AN156" i="35"/>
  <c r="AN96" i="35"/>
  <c r="AN117" i="35"/>
  <c r="AN137" i="35"/>
  <c r="AN93" i="35"/>
  <c r="AN152" i="35"/>
  <c r="AH108" i="35"/>
  <c r="AH92" i="35"/>
  <c r="AH112" i="35"/>
  <c r="AH117" i="35"/>
  <c r="AH125" i="35"/>
  <c r="AB132" i="35"/>
  <c r="B18" i="56"/>
  <c r="BL91" i="35"/>
  <c r="CF90" i="35"/>
  <c r="B12" i="56"/>
  <c r="AB91" i="35"/>
  <c r="BT90" i="35"/>
  <c r="V91" i="35"/>
  <c r="BR90" i="35"/>
  <c r="B11" i="56"/>
  <c r="BL121" i="35"/>
  <c r="BL124" i="35"/>
  <c r="BK156" i="35"/>
  <c r="BL105" i="35"/>
  <c r="BL113" i="35"/>
  <c r="BL115" i="35"/>
  <c r="BL128" i="35"/>
  <c r="BL139" i="35"/>
  <c r="BL141" i="35"/>
  <c r="BL111" i="35"/>
  <c r="BL101" i="35"/>
  <c r="BL108" i="35"/>
  <c r="BL144" i="35"/>
  <c r="BL122" i="35"/>
  <c r="BL100" i="35"/>
  <c r="BL102" i="35"/>
  <c r="BL97" i="35"/>
  <c r="BL118" i="35"/>
  <c r="BL116" i="35"/>
  <c r="BL142" i="35"/>
  <c r="BL119" i="35"/>
  <c r="BL103" i="35"/>
  <c r="BL152" i="35"/>
  <c r="BL98" i="35"/>
  <c r="BL156" i="35"/>
  <c r="BL127" i="35"/>
  <c r="BL147" i="35"/>
  <c r="AT141" i="35"/>
  <c r="B14" i="56"/>
  <c r="AN91" i="35"/>
  <c r="BX90" i="35"/>
  <c r="AB110" i="35"/>
  <c r="BL95" i="35"/>
  <c r="BL120" i="35"/>
  <c r="BL137" i="35"/>
  <c r="BL109" i="35"/>
  <c r="BL112" i="35"/>
  <c r="AB129" i="35"/>
  <c r="BL99" i="35"/>
  <c r="BL133" i="35"/>
  <c r="BL130" i="35"/>
  <c r="BL143" i="35"/>
  <c r="BL151" i="35"/>
  <c r="AB142" i="35"/>
  <c r="AB115" i="35"/>
  <c r="AT156" i="35"/>
  <c r="BL153" i="35"/>
  <c r="BL93" i="35"/>
  <c r="BL131" i="35"/>
  <c r="BL150" i="35"/>
  <c r="BL94" i="35"/>
  <c r="BL136" i="35"/>
  <c r="BL140" i="35"/>
  <c r="BL123" i="35"/>
  <c r="BL110" i="35"/>
  <c r="BL145" i="35"/>
  <c r="BL125" i="35"/>
  <c r="BL96" i="35"/>
  <c r="BL106" i="35"/>
  <c r="BL107" i="35"/>
  <c r="BL132" i="35"/>
  <c r="BL149" i="35"/>
  <c r="BL117" i="35"/>
  <c r="BL104" i="35"/>
  <c r="BL148" i="35"/>
  <c r="BL134" i="35"/>
  <c r="BL114" i="35"/>
  <c r="B15" i="56"/>
  <c r="BL135" i="35"/>
  <c r="BL146" i="35"/>
  <c r="BL138" i="35"/>
  <c r="BL126" i="35"/>
  <c r="BL92" i="35"/>
  <c r="BL155" i="35"/>
  <c r="BL154" i="35"/>
  <c r="BL129" i="35"/>
  <c r="AT155" i="35"/>
  <c r="AB98" i="35"/>
  <c r="AB123" i="35"/>
  <c r="AZ95" i="35"/>
  <c r="AT109" i="35"/>
  <c r="AT96" i="35"/>
  <c r="AZ133" i="35"/>
  <c r="AT143" i="35"/>
  <c r="AT138" i="35"/>
  <c r="AB116" i="35"/>
  <c r="AB152" i="35"/>
  <c r="AZ142" i="35"/>
  <c r="AZ102" i="35"/>
  <c r="AT146" i="35"/>
  <c r="AT130" i="35"/>
  <c r="AT132" i="35"/>
  <c r="AA155" i="35"/>
  <c r="AA156" i="35"/>
  <c r="AC95" i="35"/>
  <c r="AB104" i="35"/>
  <c r="AZ148" i="35"/>
  <c r="AZ155" i="35"/>
  <c r="AT100" i="35"/>
  <c r="AT147" i="35"/>
  <c r="AB133" i="35"/>
  <c r="AB151" i="35"/>
  <c r="AZ141" i="35"/>
  <c r="AB101" i="35"/>
  <c r="AB143" i="35"/>
  <c r="AB135" i="35"/>
  <c r="AB109" i="35"/>
  <c r="AZ118" i="35"/>
  <c r="AZ107" i="35"/>
  <c r="AB118" i="35"/>
  <c r="AB112" i="35"/>
  <c r="AB111" i="35"/>
  <c r="AB141" i="35"/>
  <c r="AB94" i="35"/>
  <c r="AB134" i="35"/>
  <c r="AB92" i="35"/>
  <c r="AZ110" i="35"/>
  <c r="AZ92" i="35"/>
  <c r="AZ149" i="35"/>
  <c r="AZ122" i="35"/>
  <c r="AB100" i="35"/>
  <c r="AB126" i="35"/>
  <c r="AB125" i="35"/>
  <c r="AB138" i="35"/>
  <c r="AB93" i="35"/>
  <c r="AB144" i="35"/>
  <c r="AB137" i="35"/>
  <c r="AB127" i="35"/>
  <c r="AB156" i="35"/>
  <c r="AZ154" i="35"/>
  <c r="AZ120" i="35"/>
  <c r="AH122" i="35"/>
  <c r="AG156" i="35"/>
  <c r="AH137" i="35"/>
  <c r="AH139" i="35"/>
  <c r="AH142" i="35"/>
  <c r="AT135" i="35"/>
  <c r="AT102" i="35"/>
  <c r="AT110" i="35"/>
  <c r="AT151" i="35"/>
  <c r="AB105" i="35"/>
  <c r="AB150" i="35"/>
  <c r="AB120" i="35"/>
  <c r="AB149" i="35"/>
  <c r="AB146" i="35"/>
  <c r="AB102" i="35"/>
  <c r="AB139" i="35"/>
  <c r="AB148" i="35"/>
  <c r="AB124" i="35"/>
  <c r="AH143" i="35"/>
  <c r="AH94" i="35"/>
  <c r="AH156" i="35"/>
  <c r="AH135" i="35"/>
  <c r="AH152" i="35"/>
  <c r="AH104" i="35"/>
  <c r="AH136" i="35"/>
  <c r="AH110" i="35"/>
  <c r="AH146" i="35"/>
  <c r="AH106" i="35"/>
  <c r="AT119" i="35"/>
  <c r="AB153" i="35"/>
  <c r="AH131" i="35"/>
  <c r="AH100" i="35"/>
  <c r="AT108" i="35"/>
  <c r="AT148" i="35"/>
  <c r="AT113" i="35"/>
  <c r="AT111" i="35"/>
  <c r="AB121" i="35"/>
  <c r="AB154" i="35"/>
  <c r="AB119" i="35"/>
  <c r="AB113" i="35"/>
  <c r="AB97" i="35"/>
  <c r="AB103" i="35"/>
  <c r="AH93" i="35"/>
  <c r="AH105" i="35"/>
  <c r="AH102" i="35"/>
  <c r="AH124" i="35"/>
  <c r="AH113" i="35"/>
  <c r="AB96" i="35"/>
  <c r="AB108" i="35"/>
  <c r="AB131" i="35"/>
  <c r="AB155" i="35"/>
  <c r="AB107" i="35"/>
  <c r="AB140" i="35"/>
  <c r="AB117" i="35"/>
  <c r="AB128" i="35"/>
  <c r="AH109" i="35"/>
  <c r="AH120" i="35"/>
  <c r="AH151" i="35"/>
  <c r="AH126" i="35"/>
  <c r="AH132" i="35"/>
  <c r="AH148" i="35"/>
  <c r="AG155" i="35"/>
  <c r="AH97" i="35"/>
  <c r="AH121" i="35"/>
  <c r="AH147" i="35"/>
  <c r="AT115" i="35"/>
  <c r="AT139" i="35"/>
  <c r="AT105" i="35"/>
  <c r="AT121" i="35"/>
  <c r="AB95" i="35"/>
  <c r="AT95" i="35"/>
  <c r="AT125" i="35"/>
  <c r="AT107" i="35"/>
  <c r="AT104" i="35"/>
  <c r="AT120" i="35"/>
  <c r="AT118" i="35"/>
  <c r="AT129" i="35"/>
  <c r="AT154" i="35"/>
  <c r="AT124" i="35"/>
  <c r="AB130" i="35"/>
  <c r="AB136" i="35"/>
  <c r="AB147" i="35"/>
  <c r="AB145" i="35"/>
  <c r="AB122" i="35"/>
  <c r="AB106" i="35"/>
  <c r="AB114" i="35"/>
  <c r="AH99" i="35"/>
  <c r="AH138" i="35"/>
  <c r="AH101" i="35"/>
  <c r="AH107" i="35"/>
  <c r="AH111" i="35"/>
  <c r="AZ139" i="35"/>
  <c r="AY155" i="35"/>
  <c r="AY156" i="35"/>
  <c r="BA113" i="35"/>
  <c r="AZ123" i="35"/>
  <c r="AZ114" i="35"/>
  <c r="AZ93" i="35"/>
  <c r="AZ145" i="35"/>
  <c r="AZ112" i="35"/>
  <c r="AZ104" i="35"/>
  <c r="AZ108" i="35"/>
  <c r="AT152" i="35"/>
  <c r="AT137" i="35"/>
  <c r="AT136" i="35"/>
  <c r="AT145" i="35"/>
  <c r="AT99" i="35"/>
  <c r="AT134" i="35"/>
  <c r="AT150" i="35"/>
  <c r="AT103" i="35"/>
  <c r="AS156" i="35"/>
  <c r="AS155" i="35"/>
  <c r="AU151" i="35"/>
  <c r="AH128" i="35"/>
  <c r="AH95" i="35"/>
  <c r="AH96" i="35"/>
  <c r="AH140" i="35"/>
  <c r="AH155" i="35"/>
  <c r="AH115" i="35"/>
  <c r="AH141" i="35"/>
  <c r="AH123" i="35"/>
  <c r="AZ101" i="35"/>
  <c r="AZ134" i="35"/>
  <c r="AZ156" i="35"/>
  <c r="AZ124" i="35"/>
  <c r="AZ132" i="35"/>
  <c r="AZ146" i="35"/>
  <c r="AZ105" i="35"/>
  <c r="AZ152" i="35"/>
  <c r="AZ106" i="35"/>
  <c r="AT93" i="35"/>
  <c r="AT126" i="35"/>
  <c r="AT116" i="35"/>
  <c r="AT94" i="35"/>
  <c r="AT106" i="35"/>
  <c r="AT114" i="35"/>
  <c r="AT131" i="35"/>
  <c r="AT122" i="35"/>
  <c r="AH153" i="35"/>
  <c r="AH130" i="35"/>
  <c r="AH127" i="35"/>
  <c r="AH145" i="35"/>
  <c r="AH134" i="35"/>
  <c r="AH133" i="35"/>
  <c r="AH129" i="35"/>
  <c r="AH98" i="35"/>
  <c r="AH103" i="35"/>
  <c r="AZ127" i="35"/>
  <c r="AZ131" i="35"/>
  <c r="AZ151" i="35"/>
  <c r="AZ136" i="35"/>
  <c r="AZ143" i="35"/>
  <c r="AZ137" i="35"/>
  <c r="AZ119" i="35"/>
  <c r="AZ128" i="35"/>
  <c r="AZ115" i="35"/>
  <c r="AZ129" i="35"/>
  <c r="AZ126" i="35"/>
  <c r="AZ138" i="35"/>
  <c r="AZ97" i="35"/>
  <c r="AZ125" i="35"/>
  <c r="AT128" i="35"/>
  <c r="AZ113" i="35"/>
  <c r="AZ150" i="35"/>
  <c r="AZ99" i="35"/>
  <c r="AZ109" i="35"/>
  <c r="AZ116" i="35"/>
  <c r="AZ103" i="35"/>
  <c r="AZ111" i="35"/>
  <c r="AZ98" i="35"/>
  <c r="AZ153" i="35"/>
  <c r="AT92" i="35"/>
  <c r="AT123" i="35"/>
  <c r="AT144" i="35"/>
  <c r="AT101" i="35"/>
  <c r="AT112" i="35"/>
  <c r="AT133" i="35"/>
  <c r="AT117" i="35"/>
  <c r="AT149" i="35"/>
  <c r="AT127" i="35"/>
  <c r="AT142" i="35"/>
  <c r="AT97" i="35"/>
  <c r="AT98" i="35"/>
  <c r="AT140" i="35"/>
  <c r="AH114" i="35"/>
  <c r="AH149" i="35"/>
  <c r="AH144" i="35"/>
  <c r="AH119" i="35"/>
  <c r="AH150" i="35"/>
  <c r="AH154" i="35"/>
  <c r="AH118" i="35"/>
  <c r="AZ96" i="35"/>
  <c r="AZ147" i="35"/>
  <c r="AZ140" i="35"/>
  <c r="AZ130" i="35"/>
  <c r="AZ100" i="35"/>
  <c r="AZ121" i="35"/>
  <c r="AZ94" i="35"/>
  <c r="AO156" i="35"/>
  <c r="AI137" i="35"/>
  <c r="AI154" i="35"/>
  <c r="AC131" i="35"/>
  <c r="AC125" i="35"/>
  <c r="AC141" i="35"/>
  <c r="AC93" i="35"/>
  <c r="AC153" i="35"/>
  <c r="AC126" i="35"/>
  <c r="AC145" i="35"/>
  <c r="AC97" i="35"/>
  <c r="AC110" i="35"/>
  <c r="AC120" i="35"/>
  <c r="AC101" i="35"/>
  <c r="AC103" i="35"/>
  <c r="AC151" i="35"/>
  <c r="AC99" i="35"/>
  <c r="AC154" i="35"/>
  <c r="AC108" i="35"/>
  <c r="AO151" i="35"/>
  <c r="AO121" i="35"/>
  <c r="AO134" i="35"/>
  <c r="AO116" i="35"/>
  <c r="AO150" i="35"/>
  <c r="AO129" i="35"/>
  <c r="AO108" i="35"/>
  <c r="AO103" i="35"/>
  <c r="AO137" i="35"/>
  <c r="AO112" i="35"/>
  <c r="AO139" i="35"/>
  <c r="AO119" i="35"/>
  <c r="AO124" i="35"/>
  <c r="AO122" i="35"/>
  <c r="AO101" i="35"/>
  <c r="AO92" i="35"/>
  <c r="AO96" i="35"/>
  <c r="AO149" i="35"/>
  <c r="AO109" i="35"/>
  <c r="AO93" i="35"/>
  <c r="AO135" i="35"/>
  <c r="AO107" i="35"/>
  <c r="AO125" i="35"/>
  <c r="AO126" i="35"/>
  <c r="AO123" i="35"/>
  <c r="AO142" i="35"/>
  <c r="AO115" i="35"/>
  <c r="AO128" i="35"/>
  <c r="AO144" i="35"/>
  <c r="AO138" i="35"/>
  <c r="AO114" i="35"/>
  <c r="AO117" i="35"/>
  <c r="AO145" i="35"/>
  <c r="AO98" i="35"/>
  <c r="AO133" i="35"/>
  <c r="AO148" i="35"/>
  <c r="AO155" i="35"/>
  <c r="AO152" i="35"/>
  <c r="AO143" i="35"/>
  <c r="AO127" i="35"/>
  <c r="AO147" i="35"/>
  <c r="AO113" i="35"/>
  <c r="AO95" i="35"/>
  <c r="AO120" i="35"/>
  <c r="AO111" i="35"/>
  <c r="AO94" i="35"/>
  <c r="AO97" i="35"/>
  <c r="AO140" i="35"/>
  <c r="AO106" i="35"/>
  <c r="AO146" i="35"/>
  <c r="AO118" i="35"/>
  <c r="AO154" i="35"/>
  <c r="AO130" i="35"/>
  <c r="AO104" i="35"/>
  <c r="AO136" i="35"/>
  <c r="AO132" i="35"/>
  <c r="AO105" i="35"/>
  <c r="AO100" i="35"/>
  <c r="AO110" i="35"/>
  <c r="AO153" i="35"/>
  <c r="AO102" i="35"/>
  <c r="AO99" i="35"/>
  <c r="AO131" i="35"/>
  <c r="AO141" i="35"/>
  <c r="W119" i="35"/>
  <c r="W155" i="35"/>
  <c r="W112" i="35"/>
  <c r="W107" i="35"/>
  <c r="W92" i="35"/>
  <c r="W120" i="35"/>
  <c r="W122" i="35"/>
  <c r="W146" i="35"/>
  <c r="W124" i="35"/>
  <c r="W94" i="35"/>
  <c r="W139" i="35"/>
  <c r="W113" i="35"/>
  <c r="W96" i="35"/>
  <c r="W154" i="35"/>
  <c r="W100" i="35"/>
  <c r="W125" i="35"/>
  <c r="W151" i="35"/>
  <c r="W137" i="35"/>
  <c r="W138" i="35"/>
  <c r="W95" i="35"/>
  <c r="W114" i="35"/>
  <c r="W126" i="35"/>
  <c r="W143" i="35"/>
  <c r="W145" i="35"/>
  <c r="W98" i="35"/>
  <c r="W106" i="35"/>
  <c r="W134" i="35"/>
  <c r="W127" i="35"/>
  <c r="W109" i="35"/>
  <c r="W101" i="35"/>
  <c r="W110" i="35"/>
  <c r="W144" i="35"/>
  <c r="W102" i="35"/>
  <c r="W123" i="35"/>
  <c r="W118" i="35"/>
  <c r="W97" i="35"/>
  <c r="W135" i="35"/>
  <c r="W108" i="35"/>
  <c r="W128" i="35"/>
  <c r="W104" i="35"/>
  <c r="W121" i="35"/>
  <c r="W132" i="35"/>
  <c r="W111" i="35"/>
  <c r="W103" i="35"/>
  <c r="W117" i="35"/>
  <c r="W152" i="35"/>
  <c r="W150" i="35"/>
  <c r="W149" i="35"/>
  <c r="W148" i="35"/>
  <c r="W153" i="35"/>
  <c r="W105" i="35"/>
  <c r="W136" i="35"/>
  <c r="W99" i="35"/>
  <c r="W93" i="35"/>
  <c r="W140" i="35"/>
  <c r="W116" i="35"/>
  <c r="W129" i="35"/>
  <c r="W130" i="35"/>
  <c r="W142" i="35"/>
  <c r="W131" i="35"/>
  <c r="W115" i="35"/>
  <c r="W141" i="35"/>
  <c r="W133" i="35"/>
  <c r="W147" i="35"/>
  <c r="BM156" i="35"/>
  <c r="BG156" i="35"/>
  <c r="BM118" i="35"/>
  <c r="BM108" i="35"/>
  <c r="BM114" i="35"/>
  <c r="BM130" i="35"/>
  <c r="BM132" i="35"/>
  <c r="BM133" i="35"/>
  <c r="BM154" i="35"/>
  <c r="BM138" i="35"/>
  <c r="BM126" i="35"/>
  <c r="BM122" i="35"/>
  <c r="BM96" i="35"/>
  <c r="BM113" i="35"/>
  <c r="BM137" i="35"/>
  <c r="BM146" i="35"/>
  <c r="BM102" i="35"/>
  <c r="BM135" i="35"/>
  <c r="BM125" i="35"/>
  <c r="BM97" i="35"/>
  <c r="BM120" i="35"/>
  <c r="BM142" i="35"/>
  <c r="BM110" i="35"/>
  <c r="BM136" i="35"/>
  <c r="BM116" i="35"/>
  <c r="BM141" i="35"/>
  <c r="BM153" i="35"/>
  <c r="BM111" i="35"/>
  <c r="BM117" i="35"/>
  <c r="BM109" i="35"/>
  <c r="BM145" i="35"/>
  <c r="BM134" i="35"/>
  <c r="BM143" i="35"/>
  <c r="BM144" i="35"/>
  <c r="BM119" i="35"/>
  <c r="BM93" i="35"/>
  <c r="BM101" i="35"/>
  <c r="BM140" i="35"/>
  <c r="BM103" i="35"/>
  <c r="BM94" i="35"/>
  <c r="BM124" i="35"/>
  <c r="BM121" i="35"/>
  <c r="BM139" i="35"/>
  <c r="BM148" i="35"/>
  <c r="BM112" i="35"/>
  <c r="BM150" i="35"/>
  <c r="BM98" i="35"/>
  <c r="BM115" i="35"/>
  <c r="BM131" i="35"/>
  <c r="BM129" i="35"/>
  <c r="BM95" i="35"/>
  <c r="BM127" i="35"/>
  <c r="BM106" i="35"/>
  <c r="BM100" i="35"/>
  <c r="BM99" i="35"/>
  <c r="BM155" i="35"/>
  <c r="BM104" i="35"/>
  <c r="BM92" i="35"/>
  <c r="BM105" i="35"/>
  <c r="BM123" i="35"/>
  <c r="BM149" i="35"/>
  <c r="BM152" i="35"/>
  <c r="BM128" i="35"/>
  <c r="BM151" i="35"/>
  <c r="BM107" i="35"/>
  <c r="BM147" i="35"/>
  <c r="W156" i="35"/>
  <c r="BG131" i="35"/>
  <c r="BG102" i="35"/>
  <c r="BG119" i="35"/>
  <c r="BG106" i="35"/>
  <c r="BG99" i="35"/>
  <c r="BG110" i="35"/>
  <c r="BG139" i="35"/>
  <c r="BG123" i="35"/>
  <c r="BG134" i="35"/>
  <c r="BG127" i="35"/>
  <c r="BG137" i="35"/>
  <c r="BG143" i="35"/>
  <c r="BG113" i="35"/>
  <c r="BG145" i="35"/>
  <c r="BG146" i="35"/>
  <c r="BG153" i="35"/>
  <c r="BG130" i="35"/>
  <c r="BG133" i="35"/>
  <c r="BG149" i="35"/>
  <c r="BG140" i="35"/>
  <c r="BG120" i="35"/>
  <c r="BG126" i="35"/>
  <c r="BG112" i="35"/>
  <c r="BG114" i="35"/>
  <c r="BG104" i="35"/>
  <c r="BG116" i="35"/>
  <c r="BG142" i="35"/>
  <c r="BG132" i="35"/>
  <c r="BG92" i="35"/>
  <c r="BG111" i="35"/>
  <c r="BG155" i="35"/>
  <c r="BG138" i="35"/>
  <c r="BG118" i="35"/>
  <c r="BG107" i="35"/>
  <c r="BG144" i="35"/>
  <c r="BG115" i="35"/>
  <c r="BG109" i="35"/>
  <c r="BG103" i="35"/>
  <c r="BG154" i="35"/>
  <c r="BG96" i="35"/>
  <c r="BG136" i="35"/>
  <c r="BG141" i="35"/>
  <c r="BG94" i="35"/>
  <c r="BG98" i="35"/>
  <c r="BG148" i="35"/>
  <c r="BG125" i="35"/>
  <c r="BG95" i="35"/>
  <c r="BG129" i="35"/>
  <c r="BG150" i="35"/>
  <c r="BG117" i="35"/>
  <c r="BG101" i="35"/>
  <c r="BG135" i="35"/>
  <c r="BG151" i="35"/>
  <c r="BG121" i="35"/>
  <c r="BG122" i="35"/>
  <c r="BG152" i="35"/>
  <c r="BG100" i="35"/>
  <c r="BG97" i="35"/>
  <c r="BG105" i="35"/>
  <c r="BG93" i="35"/>
  <c r="BG147" i="35"/>
  <c r="BG128" i="35"/>
  <c r="BG108" i="35"/>
  <c r="BG124" i="35"/>
  <c r="AC122" i="35"/>
  <c r="AC148" i="35"/>
  <c r="AC106" i="35"/>
  <c r="AC137" i="35"/>
  <c r="AI106" i="35"/>
  <c r="AC121" i="35"/>
  <c r="AC98" i="35"/>
  <c r="AC143" i="35"/>
  <c r="AC92" i="35"/>
  <c r="AC94" i="35"/>
  <c r="AC96" i="35"/>
  <c r="AC100" i="35"/>
  <c r="AC102" i="35"/>
  <c r="AC104" i="35"/>
  <c r="AC105" i="35"/>
  <c r="AC107" i="35"/>
  <c r="AC109" i="35"/>
  <c r="AC111" i="35"/>
  <c r="AC112" i="35"/>
  <c r="AC113" i="35"/>
  <c r="AC114" i="35"/>
  <c r="AC115" i="35"/>
  <c r="AC116" i="35"/>
  <c r="AC117" i="35"/>
  <c r="AC118" i="35"/>
  <c r="AC119" i="35"/>
  <c r="AC123" i="35"/>
  <c r="AC124" i="35"/>
  <c r="AC127" i="35"/>
  <c r="AC128" i="35"/>
  <c r="AC129" i="35"/>
  <c r="AC130" i="35"/>
  <c r="AC132" i="35"/>
  <c r="AC133" i="35"/>
  <c r="AC134" i="35"/>
  <c r="AC135" i="35"/>
  <c r="AC136" i="35"/>
  <c r="AC138" i="35"/>
  <c r="AC139" i="35"/>
  <c r="AC140" i="35"/>
  <c r="AC142" i="35"/>
  <c r="AC144" i="35"/>
  <c r="AC146" i="35"/>
  <c r="AC147" i="35"/>
  <c r="AC149" i="35"/>
  <c r="AC150" i="35"/>
  <c r="AC152" i="35"/>
  <c r="AC155" i="35"/>
  <c r="AC156" i="35"/>
  <c r="AD143" i="35"/>
  <c r="AI98" i="35"/>
  <c r="AU93" i="35"/>
  <c r="BA133" i="35"/>
  <c r="AU129" i="35"/>
  <c r="AI123" i="35"/>
  <c r="AI124" i="35"/>
  <c r="AU101" i="35"/>
  <c r="BA95" i="35"/>
  <c r="AI139" i="35"/>
  <c r="AI138" i="35"/>
  <c r="AI93" i="35"/>
  <c r="AI97" i="35"/>
  <c r="BA122" i="35"/>
  <c r="AI109" i="35"/>
  <c r="AI129" i="35"/>
  <c r="AU120" i="35"/>
  <c r="AU150" i="35"/>
  <c r="AI149" i="35"/>
  <c r="BA108" i="35"/>
  <c r="BA105" i="35"/>
  <c r="AI133" i="35"/>
  <c r="AI104" i="35"/>
  <c r="AI125" i="35"/>
  <c r="AU124" i="35"/>
  <c r="BA102" i="35"/>
  <c r="AI126" i="35"/>
  <c r="AU121" i="35"/>
  <c r="AI127" i="35"/>
  <c r="AI142" i="35"/>
  <c r="AI110" i="35"/>
  <c r="AI119" i="35"/>
  <c r="AI111" i="35"/>
  <c r="AI96" i="35"/>
  <c r="AI113" i="35"/>
  <c r="AI118" i="35"/>
  <c r="AU134" i="35"/>
  <c r="AU149" i="35"/>
  <c r="AU112" i="35"/>
  <c r="BA118" i="35"/>
  <c r="BA101" i="35"/>
  <c r="BA99" i="35"/>
  <c r="AI143" i="35"/>
  <c r="AI147" i="35"/>
  <c r="AI131" i="35"/>
  <c r="AI108" i="35"/>
  <c r="AI135" i="35"/>
  <c r="AI114" i="35"/>
  <c r="AI105" i="35"/>
  <c r="AI128" i="35"/>
  <c r="AI156" i="35"/>
  <c r="BA134" i="35"/>
  <c r="AU99" i="35"/>
  <c r="BA152" i="35"/>
  <c r="AI102" i="35"/>
  <c r="AI132" i="35"/>
  <c r="AU116" i="35"/>
  <c r="AU148" i="35"/>
  <c r="AU95" i="35"/>
  <c r="BA120" i="35"/>
  <c r="BA117" i="35"/>
  <c r="BA98" i="35"/>
  <c r="AI144" i="35"/>
  <c r="AI120" i="35"/>
  <c r="AI95" i="35"/>
  <c r="AI146" i="35"/>
  <c r="AI145" i="35"/>
  <c r="AI148" i="35"/>
  <c r="AI136" i="35"/>
  <c r="AI155" i="35"/>
  <c r="AU142" i="35"/>
  <c r="BA93" i="35"/>
  <c r="AU127" i="35"/>
  <c r="BA153" i="35"/>
  <c r="AI103" i="35"/>
  <c r="AI141" i="35"/>
  <c r="AI115" i="35"/>
  <c r="AU125" i="35"/>
  <c r="AU108" i="35"/>
  <c r="AU118" i="35"/>
  <c r="BA109" i="35"/>
  <c r="BA92" i="35"/>
  <c r="BA135" i="35"/>
  <c r="AI150" i="35"/>
  <c r="AI130" i="35"/>
  <c r="AI121" i="35"/>
  <c r="AI153" i="35"/>
  <c r="AI151" i="35"/>
  <c r="AI134" i="35"/>
  <c r="AI101" i="35"/>
  <c r="AI112" i="35"/>
  <c r="AU106" i="35"/>
  <c r="BA94" i="35"/>
  <c r="AU100" i="35"/>
  <c r="BA116" i="35"/>
  <c r="AU109" i="35"/>
  <c r="BA148" i="35"/>
  <c r="AI140" i="35"/>
  <c r="AI99" i="35"/>
  <c r="AI122" i="35"/>
  <c r="AU146" i="35"/>
  <c r="AU105" i="35"/>
  <c r="BA121" i="35"/>
  <c r="BA149" i="35"/>
  <c r="AI152" i="35"/>
  <c r="AI94" i="35"/>
  <c r="AI116" i="35"/>
  <c r="AI100" i="35"/>
  <c r="AI107" i="35"/>
  <c r="AI92" i="35"/>
  <c r="AI117" i="35"/>
  <c r="AU135" i="35"/>
  <c r="AU122" i="35"/>
  <c r="AU132" i="35"/>
  <c r="AU104" i="35"/>
  <c r="AU143" i="35"/>
  <c r="AU144" i="35"/>
  <c r="AU119" i="35"/>
  <c r="AU103" i="35"/>
  <c r="BA128" i="35"/>
  <c r="BA131" i="35"/>
  <c r="BA104" i="35"/>
  <c r="BA155" i="35"/>
  <c r="BA144" i="35"/>
  <c r="BA110" i="35"/>
  <c r="BA114" i="35"/>
  <c r="BA147" i="35"/>
  <c r="AU156" i="35"/>
  <c r="AU155" i="35"/>
  <c r="AU97" i="35"/>
  <c r="AU92" i="35"/>
  <c r="BA103" i="35"/>
  <c r="BA130" i="35"/>
  <c r="BA151" i="35"/>
  <c r="AU123" i="35"/>
  <c r="AU133" i="35"/>
  <c r="AU141" i="35"/>
  <c r="AU107" i="35"/>
  <c r="AU138" i="35"/>
  <c r="AU154" i="35"/>
  <c r="AU126" i="35"/>
  <c r="AU140" i="35"/>
  <c r="BA111" i="35"/>
  <c r="BA129" i="35"/>
  <c r="BA146" i="35"/>
  <c r="BA115" i="35"/>
  <c r="BA124" i="35"/>
  <c r="BA112" i="35"/>
  <c r="BA139" i="35"/>
  <c r="BA97" i="35"/>
  <c r="AU111" i="35"/>
  <c r="AU147" i="35"/>
  <c r="BA119" i="35"/>
  <c r="BA154" i="35"/>
  <c r="BA132" i="35"/>
  <c r="AU128" i="35"/>
  <c r="AU152" i="35"/>
  <c r="AU153" i="35"/>
  <c r="AU98" i="35"/>
  <c r="AU137" i="35"/>
  <c r="AU117" i="35"/>
  <c r="AU145" i="35"/>
  <c r="AU94" i="35"/>
  <c r="BA123" i="35"/>
  <c r="BA150" i="35"/>
  <c r="BA141" i="35"/>
  <c r="BA106" i="35"/>
  <c r="BA140" i="35"/>
  <c r="BA100" i="35"/>
  <c r="BA96" i="35"/>
  <c r="BA143" i="35"/>
  <c r="AU131" i="35"/>
  <c r="AU115" i="35"/>
  <c r="AU102" i="35"/>
  <c r="BA127" i="35"/>
  <c r="BA142" i="35"/>
  <c r="AU130" i="35"/>
  <c r="AU114" i="35"/>
  <c r="AU139" i="35"/>
  <c r="AU96" i="35"/>
  <c r="AU113" i="35"/>
  <c r="AU136" i="35"/>
  <c r="AU110" i="35"/>
  <c r="BA156" i="35"/>
  <c r="BA137" i="35"/>
  <c r="BA145" i="35"/>
  <c r="BA138" i="35"/>
  <c r="BA136" i="35"/>
  <c r="BA125" i="35"/>
  <c r="BA126" i="35"/>
  <c r="BA107" i="35"/>
  <c r="X131" i="35"/>
  <c r="AP154" i="35"/>
  <c r="BN147" i="35"/>
  <c r="BN129" i="35"/>
  <c r="BN121" i="35"/>
  <c r="X103" i="35"/>
  <c r="X136" i="35"/>
  <c r="AP153" i="35"/>
  <c r="AP120" i="35"/>
  <c r="AP156" i="35"/>
  <c r="BH93" i="35"/>
  <c r="BH115" i="35"/>
  <c r="BN92" i="35"/>
  <c r="BN144" i="35"/>
  <c r="BN138" i="35"/>
  <c r="BH124" i="35"/>
  <c r="BH152" i="35"/>
  <c r="BH129" i="35"/>
  <c r="BH96" i="35"/>
  <c r="BH138" i="35"/>
  <c r="BH114" i="35"/>
  <c r="BH153" i="35"/>
  <c r="BH123" i="35"/>
  <c r="BN152" i="35"/>
  <c r="BN100" i="35"/>
  <c r="BN150" i="35"/>
  <c r="BN140" i="35"/>
  <c r="BN109" i="35"/>
  <c r="BN142" i="35"/>
  <c r="BN113" i="35"/>
  <c r="BN130" i="35"/>
  <c r="X147" i="35"/>
  <c r="BH128" i="35"/>
  <c r="BH121" i="35"/>
  <c r="BH125" i="35"/>
  <c r="BH103" i="35"/>
  <c r="BH111" i="35"/>
  <c r="BH126" i="35"/>
  <c r="BH145" i="35"/>
  <c r="BH110" i="35"/>
  <c r="BN123" i="35"/>
  <c r="BN127" i="35"/>
  <c r="BN148" i="35"/>
  <c r="BN93" i="35"/>
  <c r="BN111" i="35"/>
  <c r="BN97" i="35"/>
  <c r="BN122" i="35"/>
  <c r="BN108" i="35"/>
  <c r="X141" i="35"/>
  <c r="X93" i="35"/>
  <c r="X95" i="35"/>
  <c r="X107" i="35"/>
  <c r="AP128" i="35"/>
  <c r="BH101" i="35"/>
  <c r="BH142" i="35"/>
  <c r="BH137" i="35"/>
  <c r="BN104" i="35"/>
  <c r="BN124" i="35"/>
  <c r="BN116" i="35"/>
  <c r="BN154" i="35"/>
  <c r="X142" i="35"/>
  <c r="X105" i="35"/>
  <c r="X111" i="35"/>
  <c r="X118" i="35"/>
  <c r="X134" i="35"/>
  <c r="X138" i="35"/>
  <c r="X139" i="35"/>
  <c r="X112" i="35"/>
  <c r="AP110" i="35"/>
  <c r="AP118" i="35"/>
  <c r="AP95" i="35"/>
  <c r="AP133" i="35"/>
  <c r="AP115" i="35"/>
  <c r="BH98" i="35"/>
  <c r="BH140" i="35"/>
  <c r="BH106" i="35"/>
  <c r="BN141" i="35"/>
  <c r="X127" i="35"/>
  <c r="X113" i="35"/>
  <c r="AP93" i="35"/>
  <c r="AP119" i="35"/>
  <c r="AP116" i="35"/>
  <c r="BH105" i="35"/>
  <c r="BH144" i="35"/>
  <c r="BH119" i="35"/>
  <c r="BH135" i="35"/>
  <c r="BH132" i="35"/>
  <c r="BH143" i="35"/>
  <c r="BN135" i="35"/>
  <c r="X97" i="35"/>
  <c r="AP148" i="35"/>
  <c r="BH94" i="35"/>
  <c r="BH149" i="35"/>
  <c r="BN107" i="35"/>
  <c r="BN131" i="35"/>
  <c r="BN143" i="35"/>
  <c r="BN102" i="35"/>
  <c r="X116" i="35"/>
  <c r="X149" i="35"/>
  <c r="X104" i="35"/>
  <c r="X144" i="35"/>
  <c r="X145" i="35"/>
  <c r="X125" i="35"/>
  <c r="X146" i="35"/>
  <c r="AP141" i="35"/>
  <c r="AP132" i="35"/>
  <c r="AP140" i="35"/>
  <c r="AP127" i="35"/>
  <c r="AP117" i="35"/>
  <c r="AP126" i="35"/>
  <c r="AP92" i="35"/>
  <c r="AP103" i="35"/>
  <c r="AD113" i="35"/>
  <c r="BH108" i="35"/>
  <c r="BH122" i="35"/>
  <c r="BH95" i="35"/>
  <c r="BH154" i="35"/>
  <c r="BH155" i="35"/>
  <c r="BH112" i="35"/>
  <c r="BH146" i="35"/>
  <c r="BH139" i="35"/>
  <c r="X156" i="35"/>
  <c r="BN149" i="35"/>
  <c r="BN106" i="35"/>
  <c r="BN112" i="35"/>
  <c r="BN101" i="35"/>
  <c r="BN117" i="35"/>
  <c r="BN120" i="35"/>
  <c r="BN96" i="35"/>
  <c r="BN114" i="35"/>
  <c r="X133" i="35"/>
  <c r="X140" i="35"/>
  <c r="X150" i="35"/>
  <c r="X128" i="35"/>
  <c r="X110" i="35"/>
  <c r="X143" i="35"/>
  <c r="X100" i="35"/>
  <c r="X122" i="35"/>
  <c r="AP131" i="35"/>
  <c r="AP136" i="35"/>
  <c r="AP97" i="35"/>
  <c r="AP143" i="35"/>
  <c r="AP114" i="35"/>
  <c r="AP125" i="35"/>
  <c r="AP101" i="35"/>
  <c r="AP108" i="35"/>
  <c r="X152" i="35"/>
  <c r="X108" i="35"/>
  <c r="X101" i="35"/>
  <c r="X126" i="35"/>
  <c r="X154" i="35"/>
  <c r="X120" i="35"/>
  <c r="AP99" i="35"/>
  <c r="AP104" i="35"/>
  <c r="AP94" i="35"/>
  <c r="AP152" i="35"/>
  <c r="AP138" i="35"/>
  <c r="AP107" i="35"/>
  <c r="AP122" i="35"/>
  <c r="AP129" i="35"/>
  <c r="BH147" i="35"/>
  <c r="BH151" i="35"/>
  <c r="BH148" i="35"/>
  <c r="BH109" i="35"/>
  <c r="BH92" i="35"/>
  <c r="BH120" i="35"/>
  <c r="BH113" i="35"/>
  <c r="BH99" i="35"/>
  <c r="BN105" i="35"/>
  <c r="BN95" i="35"/>
  <c r="BN139" i="35"/>
  <c r="BN119" i="35"/>
  <c r="BN153" i="35"/>
  <c r="BN125" i="35"/>
  <c r="BN126" i="35"/>
  <c r="BN118" i="35"/>
  <c r="X115" i="35"/>
  <c r="X99" i="35"/>
  <c r="X117" i="35"/>
  <c r="X135" i="35"/>
  <c r="X109" i="35"/>
  <c r="X114" i="35"/>
  <c r="X96" i="35"/>
  <c r="X92" i="35"/>
  <c r="AP102" i="35"/>
  <c r="AP130" i="35"/>
  <c r="AP111" i="35"/>
  <c r="AP155" i="35"/>
  <c r="AP144" i="35"/>
  <c r="AP135" i="35"/>
  <c r="AP124" i="35"/>
  <c r="AP150" i="35"/>
  <c r="AD125" i="35"/>
  <c r="AP109" i="35"/>
  <c r="BH97" i="35"/>
  <c r="BH141" i="35"/>
  <c r="BH116" i="35"/>
  <c r="BH127" i="35"/>
  <c r="BN151" i="35"/>
  <c r="BN115" i="35"/>
  <c r="BN134" i="35"/>
  <c r="BN146" i="35"/>
  <c r="BH156" i="35"/>
  <c r="X130" i="35"/>
  <c r="X153" i="35"/>
  <c r="X132" i="35"/>
  <c r="X123" i="35"/>
  <c r="X106" i="35"/>
  <c r="X137" i="35"/>
  <c r="X94" i="35"/>
  <c r="X155" i="35"/>
  <c r="AP100" i="35"/>
  <c r="AP146" i="35"/>
  <c r="AP113" i="35"/>
  <c r="AP98" i="35"/>
  <c r="AP142" i="35"/>
  <c r="AP149" i="35"/>
  <c r="AP112" i="35"/>
  <c r="AP121" i="35"/>
  <c r="AP139" i="35"/>
  <c r="AP134" i="35"/>
  <c r="BH117" i="35"/>
  <c r="BH107" i="35"/>
  <c r="BH133" i="35"/>
  <c r="BH102" i="35"/>
  <c r="BN155" i="35"/>
  <c r="BN94" i="35"/>
  <c r="BN136" i="35"/>
  <c r="BN133" i="35"/>
  <c r="BH100" i="35"/>
  <c r="BH150" i="35"/>
  <c r="BH136" i="35"/>
  <c r="BH118" i="35"/>
  <c r="BH104" i="35"/>
  <c r="BH130" i="35"/>
  <c r="BH134" i="35"/>
  <c r="BH131" i="35"/>
  <c r="BN128" i="35"/>
  <c r="BN99" i="35"/>
  <c r="BN98" i="35"/>
  <c r="BN103" i="35"/>
  <c r="BN145" i="35"/>
  <c r="BN110" i="35"/>
  <c r="BN137" i="35"/>
  <c r="BN132" i="35"/>
  <c r="BN156" i="35"/>
  <c r="X129" i="35"/>
  <c r="X148" i="35"/>
  <c r="X121" i="35"/>
  <c r="X102" i="35"/>
  <c r="X98" i="35"/>
  <c r="X151" i="35"/>
  <c r="X124" i="35"/>
  <c r="X119" i="35"/>
  <c r="AP105" i="35"/>
  <c r="AP106" i="35"/>
  <c r="AP147" i="35"/>
  <c r="AP145" i="35"/>
  <c r="AP123" i="35"/>
  <c r="AP96" i="35"/>
  <c r="AP137" i="35"/>
  <c r="AP151" i="35"/>
  <c r="AD96" i="35"/>
  <c r="AJ100" i="35"/>
  <c r="AJ147" i="35"/>
  <c r="AD130" i="35"/>
  <c r="AD140" i="35"/>
  <c r="AD123" i="35"/>
  <c r="AD104" i="35"/>
  <c r="AD150" i="35"/>
  <c r="AD117" i="35"/>
  <c r="AD133" i="35"/>
  <c r="BB92" i="35"/>
  <c r="AJ115" i="35"/>
  <c r="AD135" i="35"/>
  <c r="AD156" i="35"/>
  <c r="AD127" i="35"/>
  <c r="AD119" i="35"/>
  <c r="AD128" i="35"/>
  <c r="BB114" i="35"/>
  <c r="AD102" i="35"/>
  <c r="AD114" i="35"/>
  <c r="AJ139" i="35"/>
  <c r="AD100" i="35"/>
  <c r="AD129" i="35"/>
  <c r="BB138" i="35"/>
  <c r="AD144" i="35"/>
  <c r="AD147" i="35"/>
  <c r="AD138" i="35"/>
  <c r="AV138" i="35"/>
  <c r="AJ113" i="35"/>
  <c r="AD153" i="35"/>
  <c r="AD107" i="35"/>
  <c r="AD95" i="35"/>
  <c r="AJ142" i="35"/>
  <c r="AD122" i="35"/>
  <c r="AD101" i="35"/>
  <c r="AD110" i="35"/>
  <c r="AD97" i="35"/>
  <c r="AD118" i="35"/>
  <c r="AD94" i="35"/>
  <c r="AD146" i="35"/>
  <c r="AD137" i="35"/>
  <c r="AD131" i="35"/>
  <c r="AJ95" i="35"/>
  <c r="AD98" i="35"/>
  <c r="AD126" i="35"/>
  <c r="AD121" i="35"/>
  <c r="AD120" i="35"/>
  <c r="AD109" i="35"/>
  <c r="AD115" i="35"/>
  <c r="AD132" i="35"/>
  <c r="AD106" i="35"/>
  <c r="BB128" i="35"/>
  <c r="AV134" i="35"/>
  <c r="AJ120" i="35"/>
  <c r="AJ116" i="35"/>
  <c r="AD108" i="35"/>
  <c r="AD149" i="35"/>
  <c r="AD155" i="35"/>
  <c r="AD148" i="35"/>
  <c r="AV99" i="35"/>
  <c r="AJ117" i="35"/>
  <c r="AJ153" i="35"/>
  <c r="AV142" i="35"/>
  <c r="AJ144" i="35"/>
  <c r="AJ102" i="35"/>
  <c r="AJ135" i="35"/>
  <c r="AJ110" i="35"/>
  <c r="AD145" i="35"/>
  <c r="AD116" i="35"/>
  <c r="AJ98" i="35"/>
  <c r="AJ112" i="35"/>
  <c r="AJ156" i="35"/>
  <c r="AD93" i="35"/>
  <c r="AD152" i="35"/>
  <c r="AJ101" i="35"/>
  <c r="AD103" i="35"/>
  <c r="AV135" i="35"/>
  <c r="AJ151" i="35"/>
  <c r="BB103" i="35"/>
  <c r="AJ119" i="35"/>
  <c r="AD112" i="35"/>
  <c r="AD99" i="35"/>
  <c r="AD139" i="35"/>
  <c r="AD92" i="35"/>
  <c r="BB141" i="35"/>
  <c r="AV153" i="35"/>
  <c r="AJ118" i="35"/>
  <c r="AJ121" i="35"/>
  <c r="AJ108" i="35"/>
  <c r="AD105" i="35"/>
  <c r="AJ103" i="35"/>
  <c r="AD151" i="35"/>
  <c r="AD134" i="35"/>
  <c r="AJ132" i="35"/>
  <c r="AJ136" i="35"/>
  <c r="AD154" i="35"/>
  <c r="AD142" i="35"/>
  <c r="AD141" i="35"/>
  <c r="AD136" i="35"/>
  <c r="AD111" i="35"/>
  <c r="AD124" i="35"/>
  <c r="AJ148" i="35"/>
  <c r="AJ134" i="35"/>
  <c r="AJ96" i="35"/>
  <c r="BB127" i="35"/>
  <c r="BB111" i="35"/>
  <c r="AJ128" i="35"/>
  <c r="BB122" i="35"/>
  <c r="AJ127" i="35"/>
  <c r="BB143" i="35"/>
  <c r="BB132" i="35"/>
  <c r="AV114" i="35"/>
  <c r="AV104" i="35"/>
  <c r="AJ114" i="35"/>
  <c r="AJ104" i="35"/>
  <c r="AJ124" i="35"/>
  <c r="AJ92" i="35"/>
  <c r="AJ150" i="35"/>
  <c r="AV129" i="35"/>
  <c r="AJ154" i="35"/>
  <c r="AJ97" i="35"/>
  <c r="BB124" i="35"/>
  <c r="AV98" i="35"/>
  <c r="AJ140" i="35"/>
  <c r="AJ143" i="35"/>
  <c r="AJ137" i="35"/>
  <c r="AJ93" i="35"/>
  <c r="AV131" i="35"/>
  <c r="AJ130" i="35"/>
  <c r="BB102" i="35"/>
  <c r="AV139" i="35"/>
  <c r="AV132" i="35"/>
  <c r="BB155" i="35"/>
  <c r="AJ155" i="35"/>
  <c r="AJ122" i="35"/>
  <c r="AJ138" i="35"/>
  <c r="AJ129" i="35"/>
  <c r="AJ107" i="35"/>
  <c r="AJ111" i="35"/>
  <c r="BB137" i="35"/>
  <c r="AJ145" i="35"/>
  <c r="AJ99" i="35"/>
  <c r="AJ133" i="35"/>
  <c r="AJ94" i="35"/>
  <c r="AJ146" i="35"/>
  <c r="AJ141" i="35"/>
  <c r="AJ149" i="35"/>
  <c r="AJ109" i="35"/>
  <c r="AJ152" i="35"/>
  <c r="BB145" i="35"/>
  <c r="BB125" i="35"/>
  <c r="AV113" i="35"/>
  <c r="AV115" i="35"/>
  <c r="BB150" i="35"/>
  <c r="AV152" i="35"/>
  <c r="BB139" i="35"/>
  <c r="AV126" i="35"/>
  <c r="BB130" i="35"/>
  <c r="BB117" i="35"/>
  <c r="AV144" i="35"/>
  <c r="BB106" i="35"/>
  <c r="AV111" i="35"/>
  <c r="AV123" i="35"/>
  <c r="BB147" i="35"/>
  <c r="AV103" i="35"/>
  <c r="AV119" i="35"/>
  <c r="AJ105" i="35"/>
  <c r="AJ123" i="35"/>
  <c r="AV124" i="35"/>
  <c r="AJ131" i="35"/>
  <c r="AJ125" i="35"/>
  <c r="AJ126" i="35"/>
  <c r="AJ106" i="35"/>
  <c r="BB136" i="35"/>
  <c r="AV122" i="35"/>
  <c r="BB123" i="35"/>
  <c r="AV128" i="35"/>
  <c r="BB112" i="35"/>
  <c r="AV154" i="35"/>
  <c r="BB105" i="35"/>
  <c r="BB144" i="35"/>
  <c r="AV143" i="35"/>
  <c r="BB153" i="35"/>
  <c r="AV127" i="35"/>
  <c r="BB140" i="35"/>
  <c r="AV137" i="35"/>
  <c r="BB154" i="35"/>
  <c r="AV97" i="35"/>
  <c r="BB126" i="35"/>
  <c r="BB135" i="35"/>
  <c r="AV149" i="35"/>
  <c r="BB109" i="35"/>
  <c r="AV125" i="35"/>
  <c r="AV130" i="35"/>
  <c r="AV120" i="35"/>
  <c r="BB113" i="35"/>
  <c r="AV108" i="35"/>
  <c r="BB101" i="35"/>
  <c r="AV148" i="35"/>
  <c r="BB99" i="35"/>
  <c r="AV112" i="35"/>
  <c r="BB118" i="35"/>
  <c r="AV155" i="35"/>
  <c r="AV106" i="35"/>
  <c r="BB115" i="35"/>
  <c r="AV107" i="35"/>
  <c r="BB98" i="35"/>
  <c r="AV95" i="35"/>
  <c r="BB134" i="35"/>
  <c r="BB156" i="35"/>
  <c r="BB146" i="35"/>
  <c r="AV141" i="35"/>
  <c r="BB93" i="35"/>
  <c r="AV100" i="35"/>
  <c r="BB107" i="35"/>
  <c r="BB120" i="35"/>
  <c r="AV94" i="35"/>
  <c r="AV92" i="35"/>
  <c r="AV101" i="35"/>
  <c r="AV96" i="35"/>
  <c r="BB152" i="35"/>
  <c r="BB129" i="35"/>
  <c r="AV133" i="35"/>
  <c r="BB149" i="35"/>
  <c r="AV105" i="35"/>
  <c r="AV116" i="35"/>
  <c r="AV110" i="35"/>
  <c r="BB94" i="35"/>
  <c r="BB151" i="35"/>
  <c r="AV102" i="35"/>
  <c r="BB121" i="35"/>
  <c r="AV136" i="35"/>
  <c r="BB104" i="35"/>
  <c r="BB116" i="35"/>
  <c r="AV121" i="35"/>
  <c r="BB96" i="35"/>
  <c r="AV145" i="35"/>
  <c r="BB142" i="35"/>
  <c r="AV147" i="35"/>
  <c r="AV146" i="35"/>
  <c r="AV150" i="35"/>
  <c r="BB148" i="35"/>
  <c r="AV109" i="35"/>
  <c r="AV156" i="35"/>
  <c r="BB110" i="35"/>
  <c r="BB119" i="35"/>
  <c r="BB108" i="35"/>
  <c r="BB131" i="35"/>
  <c r="BB133" i="35"/>
  <c r="AV93" i="35"/>
  <c r="BB100" i="35"/>
  <c r="AV117" i="35"/>
  <c r="BB95" i="35"/>
  <c r="AV118" i="35"/>
  <c r="BB97" i="35"/>
  <c r="AV140" i="35"/>
  <c r="AV151" i="35"/>
  <c r="AR92" i="35" a="1"/>
  <c r="AQ92" i="35" a="1"/>
  <c r="BI92" i="35" a="1"/>
  <c r="BJ92" i="35" a="1"/>
  <c r="BP92" i="35" a="1"/>
  <c r="BO92" i="35" a="1"/>
  <c r="Z92" i="35" a="1"/>
  <c r="Y92" i="35" a="1"/>
  <c r="AF92" i="35" a="1"/>
  <c r="AF113" i="35"/>
  <c r="BU113" i="35"/>
  <c r="AE92" i="35" a="1"/>
  <c r="AE104" i="35"/>
  <c r="BT104" i="35"/>
  <c r="AK92" i="35" a="1"/>
  <c r="AK108" i="35"/>
  <c r="BV108" i="35"/>
  <c r="BD92" i="35" a="1"/>
  <c r="BD128" i="35"/>
  <c r="CC128" i="35"/>
  <c r="AL92" i="35" a="1"/>
  <c r="AL144" i="35"/>
  <c r="BW144" i="35"/>
  <c r="AX92" i="35" a="1"/>
  <c r="AX114" i="35"/>
  <c r="CA114" i="35"/>
  <c r="BC92" i="35" a="1"/>
  <c r="BC124" i="35"/>
  <c r="CB124" i="35"/>
  <c r="AW92" i="35" a="1"/>
  <c r="AW101" i="35"/>
  <c r="BZ101" i="35"/>
  <c r="AE139" i="35"/>
  <c r="BT139" i="35"/>
  <c r="AE98" i="35"/>
  <c r="BT98" i="35"/>
  <c r="AE96" i="35"/>
  <c r="BT96" i="35"/>
  <c r="AE121" i="35"/>
  <c r="BT121" i="35"/>
  <c r="AE99" i="35"/>
  <c r="BT99" i="35"/>
  <c r="AE100" i="35"/>
  <c r="BT100" i="35"/>
  <c r="AF112" i="35"/>
  <c r="BU112" i="35"/>
  <c r="AF156" i="35"/>
  <c r="BU156" i="35"/>
  <c r="AF98" i="35"/>
  <c r="BU98" i="35"/>
  <c r="AF118" i="35"/>
  <c r="BU118" i="35"/>
  <c r="AF140" i="35"/>
  <c r="BU140" i="35"/>
  <c r="AF106" i="35"/>
  <c r="BU106" i="35"/>
  <c r="AF132" i="35"/>
  <c r="BU132" i="35"/>
  <c r="AF121" i="35"/>
  <c r="BU121" i="35"/>
  <c r="AF130" i="35"/>
  <c r="BU130" i="35"/>
  <c r="AF99" i="35"/>
  <c r="BU99" i="35"/>
  <c r="AF152" i="35"/>
  <c r="BU152" i="35"/>
  <c r="AF128" i="35"/>
  <c r="BU128" i="35"/>
  <c r="AF120" i="35"/>
  <c r="BU120" i="35"/>
  <c r="AF125" i="35"/>
  <c r="BU125" i="35"/>
  <c r="AF119" i="35"/>
  <c r="BU119" i="35"/>
  <c r="AF139" i="35"/>
  <c r="BU139" i="35"/>
  <c r="AF138" i="35"/>
  <c r="BU138" i="35"/>
  <c r="AF94" i="35"/>
  <c r="BU94" i="35"/>
  <c r="AF143" i="35"/>
  <c r="BU143" i="35"/>
  <c r="AF137" i="35"/>
  <c r="BU137" i="35"/>
  <c r="AF111" i="35"/>
  <c r="BU111" i="35"/>
  <c r="AF95" i="35"/>
  <c r="BU95" i="35"/>
  <c r="AF127" i="35"/>
  <c r="BU127" i="35"/>
  <c r="AF100" i="35"/>
  <c r="BU100" i="35"/>
  <c r="AF151" i="35"/>
  <c r="BU151" i="35"/>
  <c r="AF131" i="35"/>
  <c r="BU131" i="35"/>
  <c r="AF109" i="35"/>
  <c r="BU109" i="35"/>
  <c r="AF142" i="35"/>
  <c r="BU142" i="35"/>
  <c r="AF117" i="35"/>
  <c r="BU117" i="35"/>
  <c r="AF147" i="35"/>
  <c r="BU147" i="35"/>
  <c r="AF126" i="35"/>
  <c r="BU126" i="35"/>
  <c r="AF108" i="35"/>
  <c r="BU108" i="35"/>
  <c r="AF136" i="35"/>
  <c r="BU136" i="35"/>
  <c r="AF141" i="35"/>
  <c r="BU141" i="35"/>
  <c r="AF107" i="35"/>
  <c r="BU107" i="35"/>
  <c r="AF102" i="35"/>
  <c r="BU102" i="35"/>
  <c r="AF96" i="35"/>
  <c r="BU96" i="35"/>
  <c r="AF133" i="35"/>
  <c r="BU133" i="35"/>
  <c r="AF149" i="35"/>
  <c r="BU149" i="35"/>
  <c r="AF101" i="35"/>
  <c r="BU101" i="35"/>
  <c r="AF103" i="35"/>
  <c r="BU103" i="35"/>
  <c r="AF135" i="35"/>
  <c r="BU135" i="35"/>
  <c r="Y151" i="35"/>
  <c r="BR151" i="35"/>
  <c r="Y130" i="35"/>
  <c r="BR130" i="35"/>
  <c r="Y129" i="35"/>
  <c r="BR129" i="35"/>
  <c r="Y134" i="35"/>
  <c r="BR134" i="35"/>
  <c r="Y153" i="35"/>
  <c r="BR153" i="35"/>
  <c r="Y114" i="35"/>
  <c r="BR114" i="35"/>
  <c r="Y110" i="35"/>
  <c r="BR110" i="35"/>
  <c r="Y155" i="35"/>
  <c r="BR155" i="35"/>
  <c r="Y147" i="35"/>
  <c r="BR147" i="35"/>
  <c r="Y116" i="35"/>
  <c r="BR116" i="35"/>
  <c r="Y101" i="35"/>
  <c r="BR101" i="35"/>
  <c r="Y122" i="35"/>
  <c r="BR122" i="35"/>
  <c r="Y121" i="35"/>
  <c r="BR121" i="35"/>
  <c r="Y145" i="35"/>
  <c r="BR145" i="35"/>
  <c r="Y118" i="35"/>
  <c r="BR118" i="35"/>
  <c r="Y143" i="35"/>
  <c r="BR143" i="35"/>
  <c r="Y97" i="35"/>
  <c r="BR97" i="35"/>
  <c r="Y120" i="35"/>
  <c r="BR120" i="35"/>
  <c r="Y127" i="35"/>
  <c r="BR127" i="35"/>
  <c r="Y135" i="35"/>
  <c r="BR135" i="35"/>
  <c r="Y104" i="35"/>
  <c r="BR104" i="35"/>
  <c r="Y98" i="35"/>
  <c r="BR98" i="35"/>
  <c r="Y125" i="35"/>
  <c r="BR125" i="35"/>
  <c r="Y93" i="35"/>
  <c r="BR93" i="35"/>
  <c r="Y133" i="35"/>
  <c r="BR133" i="35"/>
  <c r="Y117" i="35"/>
  <c r="BR117" i="35"/>
  <c r="Y109" i="35"/>
  <c r="BR109" i="35"/>
  <c r="Y139" i="35"/>
  <c r="BR139" i="35"/>
  <c r="Y115" i="35"/>
  <c r="BR115" i="35"/>
  <c r="Y141" i="35"/>
  <c r="BR141" i="35"/>
  <c r="Y111" i="35"/>
  <c r="BR111" i="35"/>
  <c r="Y103" i="35"/>
  <c r="BR103" i="35"/>
  <c r="Y128" i="35"/>
  <c r="BR128" i="35"/>
  <c r="Y123" i="35"/>
  <c r="BR123" i="35"/>
  <c r="Y137" i="35"/>
  <c r="BR137" i="35"/>
  <c r="Y107" i="35"/>
  <c r="BR107" i="35"/>
  <c r="Y149" i="35"/>
  <c r="BR149" i="35"/>
  <c r="Y94" i="35"/>
  <c r="BR94" i="35"/>
  <c r="Y138" i="35"/>
  <c r="BR138" i="35"/>
  <c r="Y102" i="35"/>
  <c r="BR102" i="35"/>
  <c r="Y132" i="35"/>
  <c r="BR132" i="35"/>
  <c r="Y152" i="35"/>
  <c r="BR152" i="35"/>
  <c r="Y154" i="35"/>
  <c r="BR154" i="35"/>
  <c r="Y124" i="35"/>
  <c r="BR124" i="35"/>
  <c r="Y126" i="35"/>
  <c r="BR126" i="35"/>
  <c r="Y100" i="35"/>
  <c r="BR100" i="35"/>
  <c r="Y146" i="35"/>
  <c r="BR146" i="35"/>
  <c r="Y108" i="35"/>
  <c r="BR108" i="35"/>
  <c r="Y142" i="35"/>
  <c r="BR142" i="35"/>
  <c r="Y140" i="35"/>
  <c r="BR140" i="35"/>
  <c r="Y144" i="35"/>
  <c r="BR144" i="35"/>
  <c r="Y136" i="35"/>
  <c r="BR136" i="35"/>
  <c r="Y96" i="35"/>
  <c r="BR96" i="35"/>
  <c r="Y113" i="35"/>
  <c r="BR113" i="35"/>
  <c r="Y95" i="35"/>
  <c r="BR95" i="35"/>
  <c r="Y148" i="35"/>
  <c r="BR148" i="35"/>
  <c r="Y105" i="35"/>
  <c r="BR105" i="35"/>
  <c r="Y156" i="35"/>
  <c r="BR156" i="35"/>
  <c r="Y112" i="35"/>
  <c r="BR112" i="35"/>
  <c r="Y106" i="35"/>
  <c r="BR106" i="35"/>
  <c r="Y92" i="35"/>
  <c r="BR92" i="35"/>
  <c r="Y150" i="35"/>
  <c r="BR150" i="35"/>
  <c r="Y99" i="35"/>
  <c r="BR99" i="35"/>
  <c r="Y131" i="35"/>
  <c r="BR131" i="35"/>
  <c r="Y119" i="35"/>
  <c r="BR119" i="35"/>
  <c r="Z119" i="35"/>
  <c r="BS119" i="35"/>
  <c r="Z150" i="35"/>
  <c r="BS150" i="35"/>
  <c r="Z149" i="35"/>
  <c r="BS149" i="35"/>
  <c r="Z122" i="35"/>
  <c r="BS122" i="35"/>
  <c r="Z153" i="35"/>
  <c r="BS153" i="35"/>
  <c r="Z154" i="35"/>
  <c r="BS154" i="35"/>
  <c r="Z109" i="35"/>
  <c r="BS109" i="35"/>
  <c r="Z96" i="35"/>
  <c r="BS96" i="35"/>
  <c r="Z156" i="35"/>
  <c r="BS156" i="35"/>
  <c r="Z94" i="35"/>
  <c r="BS94" i="35"/>
  <c r="Z116" i="35"/>
  <c r="BS116" i="35"/>
  <c r="Z104" i="35"/>
  <c r="BS104" i="35"/>
  <c r="Z100" i="35"/>
  <c r="BS100" i="35"/>
  <c r="Z107" i="35"/>
  <c r="BS107" i="35"/>
  <c r="Z137" i="35"/>
  <c r="BS137" i="35"/>
  <c r="Z127" i="35"/>
  <c r="BS127" i="35"/>
  <c r="Z126" i="35"/>
  <c r="BS126" i="35"/>
  <c r="Z146" i="35"/>
  <c r="BS146" i="35"/>
  <c r="Z144" i="35"/>
  <c r="BS144" i="35"/>
  <c r="Z147" i="35"/>
  <c r="BS147" i="35"/>
  <c r="Z135" i="35"/>
  <c r="BS135" i="35"/>
  <c r="Z121" i="35"/>
  <c r="BS121" i="35"/>
  <c r="Z93" i="35"/>
  <c r="BS93" i="35"/>
  <c r="Z138" i="35"/>
  <c r="BS138" i="35"/>
  <c r="Z108" i="35"/>
  <c r="BS108" i="35"/>
  <c r="Z114" i="35"/>
  <c r="BS114" i="35"/>
  <c r="Z140" i="35"/>
  <c r="BS140" i="35"/>
  <c r="Z115" i="35"/>
  <c r="BS115" i="35"/>
  <c r="Z102" i="35"/>
  <c r="BS102" i="35"/>
  <c r="Z111" i="35"/>
  <c r="BS111" i="35"/>
  <c r="Z97" i="35"/>
  <c r="BS97" i="35"/>
  <c r="Z148" i="35"/>
  <c r="BS148" i="35"/>
  <c r="Z101" i="35"/>
  <c r="BS101" i="35"/>
  <c r="Z142" i="35"/>
  <c r="BS142" i="35"/>
  <c r="Z131" i="35"/>
  <c r="BS131" i="35"/>
  <c r="Z152" i="35"/>
  <c r="BS152" i="35"/>
  <c r="Z136" i="35"/>
  <c r="BS136" i="35"/>
  <c r="Z132" i="35"/>
  <c r="BS132" i="35"/>
  <c r="Z110" i="35"/>
  <c r="BS110" i="35"/>
  <c r="Z117" i="35"/>
  <c r="BS117" i="35"/>
  <c r="Z120" i="35"/>
  <c r="BS120" i="35"/>
  <c r="Z123" i="35"/>
  <c r="BS123" i="35"/>
  <c r="Z155" i="35"/>
  <c r="BS155" i="35"/>
  <c r="Z118" i="35"/>
  <c r="BS118" i="35"/>
  <c r="Z129" i="35"/>
  <c r="BS129" i="35"/>
  <c r="Z106" i="35"/>
  <c r="BS106" i="35"/>
  <c r="Z103" i="35"/>
  <c r="BS103" i="35"/>
  <c r="Z134" i="35"/>
  <c r="BS134" i="35"/>
  <c r="Z125" i="35"/>
  <c r="BS125" i="35"/>
  <c r="Z145" i="35"/>
  <c r="BS145" i="35"/>
  <c r="Z92" i="35"/>
  <c r="BS92" i="35"/>
  <c r="BS157" i="35"/>
  <c r="Z151" i="35"/>
  <c r="BS151" i="35"/>
  <c r="Z99" i="35"/>
  <c r="BS99" i="35"/>
  <c r="Z130" i="35"/>
  <c r="BS130" i="35"/>
  <c r="Z98" i="35"/>
  <c r="BS98" i="35"/>
  <c r="Z143" i="35"/>
  <c r="BS143" i="35"/>
  <c r="Z105" i="35"/>
  <c r="BS105" i="35"/>
  <c r="Z113" i="35"/>
  <c r="BS113" i="35"/>
  <c r="Z95" i="35"/>
  <c r="BS95" i="35"/>
  <c r="Z139" i="35"/>
  <c r="BS139" i="35"/>
  <c r="Z141" i="35"/>
  <c r="BS141" i="35"/>
  <c r="Z133" i="35"/>
  <c r="BS133" i="35"/>
  <c r="Z128" i="35"/>
  <c r="BS128" i="35"/>
  <c r="Z124" i="35"/>
  <c r="BS124" i="35"/>
  <c r="Z112" i="35"/>
  <c r="BS112" i="35"/>
  <c r="BC111" i="35"/>
  <c r="CB111" i="35"/>
  <c r="BC96" i="35"/>
  <c r="CB96" i="35"/>
  <c r="BC100" i="35"/>
  <c r="CB100" i="35"/>
  <c r="AQ113" i="35"/>
  <c r="BX113" i="35"/>
  <c r="AQ103" i="35"/>
  <c r="BX103" i="35"/>
  <c r="AQ107" i="35"/>
  <c r="BX107" i="35"/>
  <c r="AQ151" i="35"/>
  <c r="BX151" i="35"/>
  <c r="AQ135" i="35"/>
  <c r="BX135" i="35"/>
  <c r="AQ141" i="35"/>
  <c r="BX141" i="35"/>
  <c r="AQ144" i="35"/>
  <c r="BX144" i="35"/>
  <c r="AQ126" i="35"/>
  <c r="BX126" i="35"/>
  <c r="AQ111" i="35"/>
  <c r="BX111" i="35"/>
  <c r="AQ140" i="35"/>
  <c r="BX140" i="35"/>
  <c r="AQ134" i="35"/>
  <c r="BX134" i="35"/>
  <c r="AQ123" i="35"/>
  <c r="BX123" i="35"/>
  <c r="AQ128" i="35"/>
  <c r="BX128" i="35"/>
  <c r="AQ132" i="35"/>
  <c r="BX132" i="35"/>
  <c r="AQ146" i="35"/>
  <c r="BX146" i="35"/>
  <c r="AQ127" i="35"/>
  <c r="BX127" i="35"/>
  <c r="AQ118" i="35"/>
  <c r="BX118" i="35"/>
  <c r="AQ145" i="35"/>
  <c r="BX145" i="35"/>
  <c r="AQ110" i="35"/>
  <c r="BX110" i="35"/>
  <c r="AQ152" i="35"/>
  <c r="BX152" i="35"/>
  <c r="AQ153" i="35"/>
  <c r="BX153" i="35"/>
  <c r="AQ108" i="35"/>
  <c r="BX108" i="35"/>
  <c r="AQ117" i="35"/>
  <c r="BX117" i="35"/>
  <c r="AQ142" i="35"/>
  <c r="BX142" i="35"/>
  <c r="AQ116" i="35"/>
  <c r="BX116" i="35"/>
  <c r="AQ92" i="35"/>
  <c r="BX92" i="35"/>
  <c r="AQ99" i="35"/>
  <c r="BX99" i="35"/>
  <c r="AQ101" i="35"/>
  <c r="BX101" i="35"/>
  <c r="AQ149" i="35"/>
  <c r="BX149" i="35"/>
  <c r="AQ115" i="35"/>
  <c r="BX115" i="35"/>
  <c r="AQ136" i="35"/>
  <c r="BX136" i="35"/>
  <c r="AQ114" i="35"/>
  <c r="BX114" i="35"/>
  <c r="AQ109" i="35"/>
  <c r="BX109" i="35"/>
  <c r="AQ121" i="35"/>
  <c r="BX121" i="35"/>
  <c r="AQ150" i="35"/>
  <c r="BX150" i="35"/>
  <c r="AQ94" i="35"/>
  <c r="BX94" i="35"/>
  <c r="AQ120" i="35"/>
  <c r="BX120" i="35"/>
  <c r="AQ130" i="35"/>
  <c r="BX130" i="35"/>
  <c r="AQ156" i="35"/>
  <c r="BX156" i="35"/>
  <c r="AQ138" i="35"/>
  <c r="BX138" i="35"/>
  <c r="AQ148" i="35"/>
  <c r="BX148" i="35"/>
  <c r="AQ119" i="35"/>
  <c r="BX119" i="35"/>
  <c r="AQ106" i="35"/>
  <c r="BX106" i="35"/>
  <c r="AQ137" i="35"/>
  <c r="BX137" i="35"/>
  <c r="AQ139" i="35"/>
  <c r="BX139" i="35"/>
  <c r="AQ112" i="35"/>
  <c r="BX112" i="35"/>
  <c r="AQ96" i="35"/>
  <c r="BX96" i="35"/>
  <c r="AQ125" i="35"/>
  <c r="BX125" i="35"/>
  <c r="AQ98" i="35"/>
  <c r="BX98" i="35"/>
  <c r="AQ133" i="35"/>
  <c r="BX133" i="35"/>
  <c r="AQ124" i="35"/>
  <c r="BX124" i="35"/>
  <c r="AQ95" i="35"/>
  <c r="BX95" i="35"/>
  <c r="AQ155" i="35"/>
  <c r="BX155" i="35"/>
  <c r="AQ143" i="35"/>
  <c r="BX143" i="35"/>
  <c r="AQ100" i="35"/>
  <c r="BX100" i="35"/>
  <c r="AQ97" i="35"/>
  <c r="BX97" i="35"/>
  <c r="AQ104" i="35"/>
  <c r="BX104" i="35"/>
  <c r="AQ122" i="35"/>
  <c r="BX122" i="35"/>
  <c r="AQ102" i="35"/>
  <c r="BX102" i="35"/>
  <c r="AQ93" i="35"/>
  <c r="BX93" i="35"/>
  <c r="AQ131" i="35"/>
  <c r="BX131" i="35"/>
  <c r="AQ147" i="35"/>
  <c r="BX147" i="35"/>
  <c r="AQ129" i="35"/>
  <c r="BX129" i="35"/>
  <c r="AQ105" i="35"/>
  <c r="BX105" i="35"/>
  <c r="AQ154" i="35"/>
  <c r="BX154" i="35"/>
  <c r="AR120" i="35"/>
  <c r="BY120" i="35"/>
  <c r="AR129" i="35"/>
  <c r="BY129" i="35"/>
  <c r="AR156" i="35"/>
  <c r="BY156" i="35"/>
  <c r="AR111" i="35"/>
  <c r="BY111" i="35"/>
  <c r="AR132" i="35"/>
  <c r="BY132" i="35"/>
  <c r="AR141" i="35"/>
  <c r="BY141" i="35"/>
  <c r="AR127" i="35"/>
  <c r="BY127" i="35"/>
  <c r="AR139" i="35"/>
  <c r="BY139" i="35"/>
  <c r="AR121" i="35"/>
  <c r="BY121" i="35"/>
  <c r="AR149" i="35"/>
  <c r="BY149" i="35"/>
  <c r="AR105" i="35"/>
  <c r="BY105" i="35"/>
  <c r="AR115" i="35"/>
  <c r="BY115" i="35"/>
  <c r="AR128" i="35"/>
  <c r="BY128" i="35"/>
  <c r="AR138" i="35"/>
  <c r="BY138" i="35"/>
  <c r="AR150" i="35"/>
  <c r="BY150" i="35"/>
  <c r="AR126" i="35"/>
  <c r="BY126" i="35"/>
  <c r="AR109" i="35"/>
  <c r="BY109" i="35"/>
  <c r="AR116" i="35"/>
  <c r="BY116" i="35"/>
  <c r="AR106" i="35"/>
  <c r="BY106" i="35"/>
  <c r="AR147" i="35"/>
  <c r="BY147" i="35"/>
  <c r="AR117" i="35"/>
  <c r="BY117" i="35"/>
  <c r="AR133" i="35"/>
  <c r="BY133" i="35"/>
  <c r="AR118" i="35"/>
  <c r="BY118" i="35"/>
  <c r="AR94" i="35"/>
  <c r="BY94" i="35"/>
  <c r="AR144" i="35"/>
  <c r="BY144" i="35"/>
  <c r="AR104" i="35"/>
  <c r="BY104" i="35"/>
  <c r="AR136" i="35"/>
  <c r="BY136" i="35"/>
  <c r="AR96" i="35"/>
  <c r="BY96" i="35"/>
  <c r="AR97" i="35"/>
  <c r="BY97" i="35"/>
  <c r="AR137" i="35"/>
  <c r="BY137" i="35"/>
  <c r="AR154" i="35"/>
  <c r="BY154" i="35"/>
  <c r="AR122" i="35"/>
  <c r="BY122" i="35"/>
  <c r="AR146" i="35"/>
  <c r="BY146" i="35"/>
  <c r="AR135" i="35"/>
  <c r="BY135" i="35"/>
  <c r="AR119" i="35"/>
  <c r="BY119" i="35"/>
  <c r="AR140" i="35"/>
  <c r="BY140" i="35"/>
  <c r="AR152" i="35"/>
  <c r="BY152" i="35"/>
  <c r="AR103" i="35"/>
  <c r="BY103" i="35"/>
  <c r="AR110" i="35"/>
  <c r="BY110" i="35"/>
  <c r="AR98" i="35"/>
  <c r="BY98" i="35"/>
  <c r="AR102" i="35"/>
  <c r="BY102" i="35"/>
  <c r="AR148" i="35"/>
  <c r="BY148" i="35"/>
  <c r="AR107" i="35"/>
  <c r="BY107" i="35"/>
  <c r="AR123" i="35"/>
  <c r="BY123" i="35"/>
  <c r="AR131" i="35"/>
  <c r="BY131" i="35"/>
  <c r="AR108" i="35"/>
  <c r="BY108" i="35"/>
  <c r="AR151" i="35"/>
  <c r="BY151" i="35"/>
  <c r="AR143" i="35"/>
  <c r="BY143" i="35"/>
  <c r="AR134" i="35"/>
  <c r="BY134" i="35"/>
  <c r="AR114" i="35"/>
  <c r="BY114" i="35"/>
  <c r="AR101" i="35"/>
  <c r="BY101" i="35"/>
  <c r="AR153" i="35"/>
  <c r="BY153" i="35"/>
  <c r="AR93" i="35"/>
  <c r="BY93" i="35"/>
  <c r="AR142" i="35"/>
  <c r="BY142" i="35"/>
  <c r="AR155" i="35"/>
  <c r="BY155" i="35"/>
  <c r="AR124" i="35"/>
  <c r="BY124" i="35"/>
  <c r="AR112" i="35"/>
  <c r="BY112" i="35"/>
  <c r="AR95" i="35"/>
  <c r="BY95" i="35"/>
  <c r="AR113" i="35"/>
  <c r="BY113" i="35"/>
  <c r="AR130" i="35"/>
  <c r="BY130" i="35"/>
  <c r="AR145" i="35"/>
  <c r="BY145" i="35"/>
  <c r="AR100" i="35"/>
  <c r="BY100" i="35"/>
  <c r="AR99" i="35"/>
  <c r="BY99" i="35"/>
  <c r="AR92" i="35"/>
  <c r="BY92" i="35"/>
  <c r="BY157" i="35"/>
  <c r="AR125" i="35"/>
  <c r="BY125" i="35"/>
  <c r="BJ116" i="35"/>
  <c r="CE116" i="35"/>
  <c r="BJ102" i="35"/>
  <c r="CE102" i="35"/>
  <c r="BJ92" i="35"/>
  <c r="CE92" i="35"/>
  <c r="CE157" i="35"/>
  <c r="BJ96" i="35"/>
  <c r="CE96" i="35"/>
  <c r="BJ144" i="35"/>
  <c r="CE144" i="35"/>
  <c r="BJ139" i="35"/>
  <c r="CE139" i="35"/>
  <c r="BJ122" i="35"/>
  <c r="CE122" i="35"/>
  <c r="BJ94" i="35"/>
  <c r="CE94" i="35"/>
  <c r="BJ132" i="35"/>
  <c r="CE132" i="35"/>
  <c r="BJ142" i="35"/>
  <c r="CE142" i="35"/>
  <c r="BJ114" i="35"/>
  <c r="CE114" i="35"/>
  <c r="BJ100" i="35"/>
  <c r="CE100" i="35"/>
  <c r="BJ128" i="35"/>
  <c r="CE128" i="35"/>
  <c r="BJ109" i="35"/>
  <c r="CE109" i="35"/>
  <c r="BJ152" i="35"/>
  <c r="CE152" i="35"/>
  <c r="BJ127" i="35"/>
  <c r="CE127" i="35"/>
  <c r="BJ124" i="35"/>
  <c r="CE124" i="35"/>
  <c r="BJ113" i="35"/>
  <c r="CE113" i="35"/>
  <c r="BJ118" i="35"/>
  <c r="CE118" i="35"/>
  <c r="BJ150" i="35"/>
  <c r="CE150" i="35"/>
  <c r="BJ97" i="35"/>
  <c r="CE97" i="35"/>
  <c r="BJ138" i="35"/>
  <c r="CE138" i="35"/>
  <c r="BJ115" i="35"/>
  <c r="CE115" i="35"/>
  <c r="BJ107" i="35"/>
  <c r="CE107" i="35"/>
  <c r="BJ143" i="35"/>
  <c r="CE143" i="35"/>
  <c r="BJ106" i="35"/>
  <c r="CE106" i="35"/>
  <c r="BJ156" i="35"/>
  <c r="CE156" i="35"/>
  <c r="BJ148" i="35"/>
  <c r="CE148" i="35"/>
  <c r="BJ101" i="35"/>
  <c r="CE101" i="35"/>
  <c r="BJ125" i="35"/>
  <c r="CE125" i="35"/>
  <c r="BJ149" i="35"/>
  <c r="CE149" i="35"/>
  <c r="BJ126" i="35"/>
  <c r="CE126" i="35"/>
  <c r="BJ151" i="35"/>
  <c r="CE151" i="35"/>
  <c r="BJ110" i="35"/>
  <c r="CE110" i="35"/>
  <c r="BJ93" i="35"/>
  <c r="CE93" i="35"/>
  <c r="BJ129" i="35"/>
  <c r="CE129" i="35"/>
  <c r="BJ108" i="35"/>
  <c r="CE108" i="35"/>
  <c r="BJ120" i="35"/>
  <c r="CE120" i="35"/>
  <c r="BJ103" i="35"/>
  <c r="CE103" i="35"/>
  <c r="BJ95" i="35"/>
  <c r="CE95" i="35"/>
  <c r="BJ134" i="35"/>
  <c r="CE134" i="35"/>
  <c r="BJ130" i="35"/>
  <c r="CE130" i="35"/>
  <c r="BJ99" i="35"/>
  <c r="CE99" i="35"/>
  <c r="BJ104" i="35"/>
  <c r="CE104" i="35"/>
  <c r="BJ121" i="35"/>
  <c r="CE121" i="35"/>
  <c r="BJ145" i="35"/>
  <c r="CE145" i="35"/>
  <c r="BJ123" i="35"/>
  <c r="CE123" i="35"/>
  <c r="BJ147" i="35"/>
  <c r="CE147" i="35"/>
  <c r="BJ155" i="35"/>
  <c r="CE155" i="35"/>
  <c r="BJ112" i="35"/>
  <c r="CE112" i="35"/>
  <c r="BJ141" i="35"/>
  <c r="CE141" i="35"/>
  <c r="BJ105" i="35"/>
  <c r="CE105" i="35"/>
  <c r="BJ154" i="35"/>
  <c r="CE154" i="35"/>
  <c r="BJ137" i="35"/>
  <c r="CE137" i="35"/>
  <c r="BJ146" i="35"/>
  <c r="CE146" i="35"/>
  <c r="BJ111" i="35"/>
  <c r="CE111" i="35"/>
  <c r="BJ135" i="35"/>
  <c r="CE135" i="35"/>
  <c r="BJ136" i="35"/>
  <c r="CE136" i="35"/>
  <c r="BJ117" i="35"/>
  <c r="CE117" i="35"/>
  <c r="BJ98" i="35"/>
  <c r="CE98" i="35"/>
  <c r="BJ119" i="35"/>
  <c r="CE119" i="35"/>
  <c r="BJ133" i="35"/>
  <c r="CE133" i="35"/>
  <c r="BJ131" i="35"/>
  <c r="CE131" i="35"/>
  <c r="BJ153" i="35"/>
  <c r="CE153" i="35"/>
  <c r="BJ140" i="35"/>
  <c r="CE140" i="35"/>
  <c r="BO139" i="35"/>
  <c r="CF139" i="35"/>
  <c r="BO111" i="35"/>
  <c r="CF111" i="35"/>
  <c r="BO136" i="35"/>
  <c r="CF136" i="35"/>
  <c r="BO154" i="35"/>
  <c r="CF154" i="35"/>
  <c r="BO155" i="35"/>
  <c r="CF155" i="35"/>
  <c r="BO121" i="35"/>
  <c r="CF121" i="35"/>
  <c r="BO93" i="35"/>
  <c r="CF93" i="35"/>
  <c r="BO142" i="35"/>
  <c r="CF142" i="35"/>
  <c r="BO122" i="35"/>
  <c r="CF122" i="35"/>
  <c r="BO134" i="35"/>
  <c r="CF134" i="35"/>
  <c r="BO150" i="35"/>
  <c r="CF150" i="35"/>
  <c r="BO98" i="35"/>
  <c r="CF98" i="35"/>
  <c r="BO112" i="35"/>
  <c r="CF112" i="35"/>
  <c r="BO104" i="35"/>
  <c r="CF104" i="35"/>
  <c r="BO143" i="35"/>
  <c r="CF143" i="35"/>
  <c r="BO156" i="35"/>
  <c r="CF156" i="35"/>
  <c r="BO118" i="35"/>
  <c r="CF118" i="35"/>
  <c r="BO138" i="35"/>
  <c r="CF138" i="35"/>
  <c r="BO132" i="35"/>
  <c r="CF132" i="35"/>
  <c r="BO147" i="35"/>
  <c r="CF147" i="35"/>
  <c r="BO128" i="35"/>
  <c r="CF128" i="35"/>
  <c r="BO106" i="35"/>
  <c r="CF106" i="35"/>
  <c r="BO103" i="35"/>
  <c r="CF103" i="35"/>
  <c r="BO92" i="35"/>
  <c r="CF92" i="35"/>
  <c r="BO100" i="35"/>
  <c r="CF100" i="35"/>
  <c r="BO153" i="35"/>
  <c r="CF153" i="35"/>
  <c r="BO117" i="35"/>
  <c r="CF117" i="35"/>
  <c r="BO126" i="35"/>
  <c r="CF126" i="35"/>
  <c r="BO146" i="35"/>
  <c r="CF146" i="35"/>
  <c r="BO141" i="35"/>
  <c r="CF141" i="35"/>
  <c r="BO99" i="35"/>
  <c r="CF99" i="35"/>
  <c r="BO130" i="35"/>
  <c r="CF130" i="35"/>
  <c r="BO115" i="35"/>
  <c r="CF115" i="35"/>
  <c r="BO148" i="35"/>
  <c r="CF148" i="35"/>
  <c r="BO108" i="35"/>
  <c r="CF108" i="35"/>
  <c r="BO105" i="35"/>
  <c r="CF105" i="35"/>
  <c r="BO123" i="35"/>
  <c r="CF123" i="35"/>
  <c r="BO107" i="35"/>
  <c r="CF107" i="35"/>
  <c r="BO135" i="35"/>
  <c r="CF135" i="35"/>
  <c r="BO110" i="35"/>
  <c r="CF110" i="35"/>
  <c r="BO101" i="35"/>
  <c r="CF101" i="35"/>
  <c r="BO102" i="35"/>
  <c r="CF102" i="35"/>
  <c r="BO137" i="35"/>
  <c r="CF137" i="35"/>
  <c r="BO133" i="35"/>
  <c r="CF133" i="35"/>
  <c r="BO145" i="35"/>
  <c r="CF145" i="35"/>
  <c r="BO151" i="35"/>
  <c r="CF151" i="35"/>
  <c r="BO144" i="35"/>
  <c r="CF144" i="35"/>
  <c r="BO114" i="35"/>
  <c r="CF114" i="35"/>
  <c r="BO109" i="35"/>
  <c r="CF109" i="35"/>
  <c r="BO97" i="35"/>
  <c r="CF97" i="35"/>
  <c r="BO127" i="35"/>
  <c r="CF127" i="35"/>
  <c r="BO131" i="35"/>
  <c r="CF131" i="35"/>
  <c r="BO149" i="35"/>
  <c r="CF149" i="35"/>
  <c r="BO125" i="35"/>
  <c r="CF125" i="35"/>
  <c r="BO119" i="35"/>
  <c r="CF119" i="35"/>
  <c r="BO113" i="35"/>
  <c r="CF113" i="35"/>
  <c r="BO124" i="35"/>
  <c r="CF124" i="35"/>
  <c r="BO94" i="35"/>
  <c r="CF94" i="35"/>
  <c r="BO152" i="35"/>
  <c r="CF152" i="35"/>
  <c r="BO120" i="35"/>
  <c r="CF120" i="35"/>
  <c r="BO140" i="35"/>
  <c r="CF140" i="35"/>
  <c r="BO116" i="35"/>
  <c r="CF116" i="35"/>
  <c r="BO129" i="35"/>
  <c r="CF129" i="35"/>
  <c r="BO96" i="35"/>
  <c r="CF96" i="35"/>
  <c r="BO95" i="35"/>
  <c r="CF95" i="35"/>
  <c r="BP113" i="35"/>
  <c r="CG113" i="35"/>
  <c r="BP93" i="35"/>
  <c r="CG93" i="35"/>
  <c r="BP152" i="35"/>
  <c r="CG152" i="35"/>
  <c r="BP105" i="35"/>
  <c r="CG105" i="35"/>
  <c r="BP146" i="35"/>
  <c r="CG146" i="35"/>
  <c r="BP110" i="35"/>
  <c r="CG110" i="35"/>
  <c r="BP112" i="35"/>
  <c r="CG112" i="35"/>
  <c r="BP111" i="35"/>
  <c r="CG111" i="35"/>
  <c r="BP151" i="35"/>
  <c r="CG151" i="35"/>
  <c r="BP109" i="35"/>
  <c r="CG109" i="35"/>
  <c r="BP121" i="35"/>
  <c r="CG121" i="35"/>
  <c r="BP137" i="35"/>
  <c r="CG137" i="35"/>
  <c r="BP114" i="35"/>
  <c r="CG114" i="35"/>
  <c r="BP134" i="35"/>
  <c r="CG134" i="35"/>
  <c r="BP95" i="35"/>
  <c r="CG95" i="35"/>
  <c r="BP96" i="35"/>
  <c r="CG96" i="35"/>
  <c r="BP92" i="35"/>
  <c r="CG92" i="35"/>
  <c r="CG157" i="35"/>
  <c r="BP154" i="35"/>
  <c r="CG154" i="35"/>
  <c r="BP99" i="35"/>
  <c r="CG99" i="35"/>
  <c r="BP136" i="35"/>
  <c r="CG136" i="35"/>
  <c r="BP153" i="35"/>
  <c r="CG153" i="35"/>
  <c r="BP139" i="35"/>
  <c r="CG139" i="35"/>
  <c r="BP150" i="35"/>
  <c r="CG150" i="35"/>
  <c r="BP143" i="35"/>
  <c r="CG143" i="35"/>
  <c r="BP133" i="35"/>
  <c r="CG133" i="35"/>
  <c r="BP156" i="35"/>
  <c r="CG156" i="35"/>
  <c r="BP129" i="35"/>
  <c r="CG129" i="35"/>
  <c r="BP138" i="35"/>
  <c r="CG138" i="35"/>
  <c r="BP119" i="35"/>
  <c r="CG119" i="35"/>
  <c r="BP140" i="35"/>
  <c r="CG140" i="35"/>
  <c r="BP125" i="35"/>
  <c r="CG125" i="35"/>
  <c r="BP145" i="35"/>
  <c r="CG145" i="35"/>
  <c r="BP122" i="35"/>
  <c r="CG122" i="35"/>
  <c r="BP141" i="35"/>
  <c r="CG141" i="35"/>
  <c r="BP120" i="35"/>
  <c r="CG120" i="35"/>
  <c r="BP128" i="35"/>
  <c r="CG128" i="35"/>
  <c r="BP144" i="35"/>
  <c r="CG144" i="35"/>
  <c r="BP148" i="35"/>
  <c r="CG148" i="35"/>
  <c r="BP130" i="35"/>
  <c r="CG130" i="35"/>
  <c r="BP98" i="35"/>
  <c r="CG98" i="35"/>
  <c r="BP101" i="35"/>
  <c r="CG101" i="35"/>
  <c r="BP147" i="35"/>
  <c r="CG147" i="35"/>
  <c r="BP106" i="35"/>
  <c r="CG106" i="35"/>
  <c r="BP116" i="35"/>
  <c r="CG116" i="35"/>
  <c r="BP155" i="35"/>
  <c r="CG155" i="35"/>
  <c r="BP127" i="35"/>
  <c r="CG127" i="35"/>
  <c r="BP131" i="35"/>
  <c r="CG131" i="35"/>
  <c r="BP149" i="35"/>
  <c r="CG149" i="35"/>
  <c r="BP102" i="35"/>
  <c r="CG102" i="35"/>
  <c r="BP103" i="35"/>
  <c r="CG103" i="35"/>
  <c r="BP123" i="35"/>
  <c r="CG123" i="35"/>
  <c r="BP118" i="35"/>
  <c r="CG118" i="35"/>
  <c r="BP97" i="35"/>
  <c r="CG97" i="35"/>
  <c r="BP107" i="35"/>
  <c r="CG107" i="35"/>
  <c r="BP117" i="35"/>
  <c r="CG117" i="35"/>
  <c r="BP104" i="35"/>
  <c r="CG104" i="35"/>
  <c r="BP100" i="35"/>
  <c r="CG100" i="35"/>
  <c r="BP94" i="35"/>
  <c r="CG94" i="35"/>
  <c r="BP135" i="35"/>
  <c r="CG135" i="35"/>
  <c r="BP132" i="35"/>
  <c r="CG132" i="35"/>
  <c r="BP115" i="35"/>
  <c r="CG115" i="35"/>
  <c r="BP126" i="35"/>
  <c r="CG126" i="35"/>
  <c r="BP108" i="35"/>
  <c r="CG108" i="35"/>
  <c r="BP142" i="35"/>
  <c r="CG142" i="35"/>
  <c r="BP124" i="35"/>
  <c r="CG124" i="35"/>
  <c r="BI130" i="35"/>
  <c r="CD130" i="35"/>
  <c r="BI137" i="35"/>
  <c r="CD137" i="35"/>
  <c r="BI106" i="35"/>
  <c r="CD106" i="35"/>
  <c r="BI152" i="35"/>
  <c r="CD152" i="35"/>
  <c r="BI143" i="35"/>
  <c r="CD143" i="35"/>
  <c r="BI108" i="35"/>
  <c r="CD108" i="35"/>
  <c r="BI105" i="35"/>
  <c r="CD105" i="35"/>
  <c r="BI99" i="35"/>
  <c r="CD99" i="35"/>
  <c r="BI140" i="35"/>
  <c r="CD140" i="35"/>
  <c r="BI154" i="35"/>
  <c r="CD154" i="35"/>
  <c r="BI142" i="35"/>
  <c r="CD142" i="35"/>
  <c r="BI117" i="35"/>
  <c r="CD117" i="35"/>
  <c r="BI100" i="35"/>
  <c r="CD100" i="35"/>
  <c r="BI112" i="35"/>
  <c r="CD112" i="35"/>
  <c r="BI94" i="35"/>
  <c r="CD94" i="35"/>
  <c r="BI126" i="35"/>
  <c r="CD126" i="35"/>
  <c r="BI119" i="35"/>
  <c r="CD119" i="35"/>
  <c r="BI115" i="35"/>
  <c r="CD115" i="35"/>
  <c r="BI132" i="35"/>
  <c r="CD132" i="35"/>
  <c r="BI114" i="35"/>
  <c r="CD114" i="35"/>
  <c r="BI134" i="35"/>
  <c r="CD134" i="35"/>
  <c r="BI127" i="35"/>
  <c r="CD127" i="35"/>
  <c r="BI131" i="35"/>
  <c r="CD131" i="35"/>
  <c r="BI156" i="35"/>
  <c r="CD156" i="35"/>
  <c r="BI128" i="35"/>
  <c r="CD128" i="35"/>
  <c r="BI135" i="35"/>
  <c r="CD135" i="35"/>
  <c r="BI146" i="35"/>
  <c r="CD146" i="35"/>
  <c r="BI133" i="35"/>
  <c r="CD133" i="35"/>
  <c r="BI129" i="35"/>
  <c r="CD129" i="35"/>
  <c r="BI93" i="35"/>
  <c r="CD93" i="35"/>
  <c r="BI92" i="35"/>
  <c r="CD92" i="35"/>
  <c r="BI116" i="35"/>
  <c r="CD116" i="35"/>
  <c r="BI155" i="35"/>
  <c r="CD155" i="35"/>
  <c r="BI109" i="35"/>
  <c r="CD109" i="35"/>
  <c r="BI102" i="35"/>
  <c r="CD102" i="35"/>
  <c r="BI118" i="35"/>
  <c r="CD118" i="35"/>
  <c r="BI150" i="35"/>
  <c r="CD150" i="35"/>
  <c r="BI123" i="35"/>
  <c r="CD123" i="35"/>
  <c r="BI101" i="35"/>
  <c r="CD101" i="35"/>
  <c r="BI147" i="35"/>
  <c r="CD147" i="35"/>
  <c r="BI97" i="35"/>
  <c r="CD97" i="35"/>
  <c r="BI153" i="35"/>
  <c r="CD153" i="35"/>
  <c r="BI149" i="35"/>
  <c r="CD149" i="35"/>
  <c r="BI103" i="35"/>
  <c r="CD103" i="35"/>
  <c r="BI122" i="35"/>
  <c r="CD122" i="35"/>
  <c r="BI111" i="35"/>
  <c r="CD111" i="35"/>
  <c r="BI121" i="35"/>
  <c r="CD121" i="35"/>
  <c r="BI144" i="35"/>
  <c r="CD144" i="35"/>
  <c r="BI141" i="35"/>
  <c r="CD141" i="35"/>
  <c r="BI96" i="35"/>
  <c r="CD96" i="35"/>
  <c r="BI136" i="35"/>
  <c r="CD136" i="35"/>
  <c r="BI104" i="35"/>
  <c r="CD104" i="35"/>
  <c r="BI151" i="35"/>
  <c r="CD151" i="35"/>
  <c r="BI107" i="35"/>
  <c r="CD107" i="35"/>
  <c r="BI138" i="35"/>
  <c r="CD138" i="35"/>
  <c r="BI145" i="35"/>
  <c r="CD145" i="35"/>
  <c r="BI124" i="35"/>
  <c r="CD124" i="35"/>
  <c r="BI110" i="35"/>
  <c r="CD110" i="35"/>
  <c r="BI139" i="35"/>
  <c r="CD139" i="35"/>
  <c r="BI98" i="35"/>
  <c r="CD98" i="35"/>
  <c r="BI125" i="35"/>
  <c r="CD125" i="35"/>
  <c r="BI148" i="35"/>
  <c r="CD148" i="35"/>
  <c r="BI113" i="35"/>
  <c r="CD113" i="35"/>
  <c r="BI120" i="35"/>
  <c r="CD120" i="35"/>
  <c r="BI95" i="35"/>
  <c r="CD95" i="35"/>
  <c r="BC155" i="35"/>
  <c r="CB155" i="35"/>
  <c r="BC93" i="35"/>
  <c r="CB93" i="35"/>
  <c r="BD97" i="35"/>
  <c r="CC97" i="35"/>
  <c r="AE113" i="35"/>
  <c r="BT113" i="35"/>
  <c r="AE154" i="35"/>
  <c r="BT154" i="35"/>
  <c r="AE129" i="35"/>
  <c r="BT129" i="35"/>
  <c r="BC117" i="35"/>
  <c r="CB117" i="35"/>
  <c r="BC122" i="35"/>
  <c r="CB122" i="35"/>
  <c r="AF110" i="35"/>
  <c r="BU110" i="35"/>
  <c r="AF154" i="35"/>
  <c r="BU154" i="35"/>
  <c r="AF148" i="35"/>
  <c r="BU148" i="35"/>
  <c r="AF115" i="35"/>
  <c r="BU115" i="35"/>
  <c r="AF92" i="35"/>
  <c r="BU92" i="35"/>
  <c r="BU157" i="35"/>
  <c r="AF146" i="35"/>
  <c r="BU146" i="35"/>
  <c r="AF153" i="35"/>
  <c r="BU153" i="35"/>
  <c r="AE126" i="35"/>
  <c r="BT126" i="35"/>
  <c r="AE103" i="35"/>
  <c r="BT103" i="35"/>
  <c r="AE137" i="35"/>
  <c r="BT137" i="35"/>
  <c r="BD151" i="35"/>
  <c r="CC151" i="35"/>
  <c r="AE151" i="35"/>
  <c r="BT151" i="35"/>
  <c r="BC92" i="35"/>
  <c r="CB92" i="35"/>
  <c r="AF123" i="35"/>
  <c r="BU123" i="35"/>
  <c r="AF144" i="35"/>
  <c r="BU144" i="35"/>
  <c r="AF116" i="35"/>
  <c r="BU116" i="35"/>
  <c r="AF97" i="35"/>
  <c r="BU97" i="35"/>
  <c r="AF114" i="35"/>
  <c r="BU114" i="35"/>
  <c r="AF122" i="35"/>
  <c r="BU122" i="35"/>
  <c r="AF93" i="35"/>
  <c r="BU93" i="35"/>
  <c r="AF134" i="35"/>
  <c r="BU134" i="35"/>
  <c r="AE102" i="35"/>
  <c r="BT102" i="35"/>
  <c r="AE117" i="35"/>
  <c r="BT117" i="35"/>
  <c r="AE156" i="35"/>
  <c r="BT156" i="35"/>
  <c r="BD144" i="35"/>
  <c r="CC144" i="35"/>
  <c r="BC115" i="35"/>
  <c r="CB115" i="35"/>
  <c r="BD137" i="35"/>
  <c r="CC137" i="35"/>
  <c r="AE138" i="35"/>
  <c r="BT138" i="35"/>
  <c r="AE140" i="35"/>
  <c r="BT140" i="35"/>
  <c r="AE123" i="35"/>
  <c r="BT123" i="35"/>
  <c r="AE108" i="35"/>
  <c r="BT108" i="35"/>
  <c r="BC125" i="35"/>
  <c r="CB125" i="35"/>
  <c r="BD116" i="35"/>
  <c r="CC116" i="35"/>
  <c r="AE152" i="35"/>
  <c r="BT152" i="35"/>
  <c r="AE153" i="35"/>
  <c r="BT153" i="35"/>
  <c r="AE144" i="35"/>
  <c r="BT144" i="35"/>
  <c r="AE149" i="35"/>
  <c r="BT149" i="35"/>
  <c r="BC151" i="35"/>
  <c r="CB151" i="35"/>
  <c r="BC143" i="35"/>
  <c r="CB143" i="35"/>
  <c r="BD107" i="35"/>
  <c r="CC107" i="35"/>
  <c r="AE107" i="35"/>
  <c r="BT107" i="35"/>
  <c r="AE114" i="35"/>
  <c r="BT114" i="35"/>
  <c r="AE115" i="35"/>
  <c r="BT115" i="35"/>
  <c r="AE109" i="35"/>
  <c r="BT109" i="35"/>
  <c r="AX150" i="35"/>
  <c r="CA150" i="35"/>
  <c r="AX99" i="35"/>
  <c r="CA99" i="35"/>
  <c r="AX129" i="35"/>
  <c r="CA129" i="35"/>
  <c r="AK129" i="35"/>
  <c r="BV129" i="35"/>
  <c r="AK103" i="35"/>
  <c r="BV103" i="35"/>
  <c r="AX122" i="35"/>
  <c r="CA122" i="35"/>
  <c r="AX115" i="35"/>
  <c r="CA115" i="35"/>
  <c r="AX147" i="35"/>
  <c r="CA147" i="35"/>
  <c r="AX142" i="35"/>
  <c r="CA142" i="35"/>
  <c r="AK127" i="35"/>
  <c r="BV127" i="35"/>
  <c r="AK124" i="35"/>
  <c r="BV124" i="35"/>
  <c r="AX101" i="35"/>
  <c r="CA101" i="35"/>
  <c r="AX104" i="35"/>
  <c r="CA104" i="35"/>
  <c r="AX134" i="35"/>
  <c r="CA134" i="35"/>
  <c r="AX127" i="35"/>
  <c r="CA127" i="35"/>
  <c r="AX126" i="35"/>
  <c r="CA126" i="35"/>
  <c r="BD106" i="35"/>
  <c r="CC106" i="35"/>
  <c r="BD110" i="35"/>
  <c r="CC110" i="35"/>
  <c r="AK118" i="35"/>
  <c r="BV118" i="35"/>
  <c r="AK140" i="35"/>
  <c r="BV140" i="35"/>
  <c r="AX144" i="35"/>
  <c r="CA144" i="35"/>
  <c r="AX130" i="35"/>
  <c r="CA130" i="35"/>
  <c r="AX153" i="35"/>
  <c r="CA153" i="35"/>
  <c r="AX98" i="35"/>
  <c r="CA98" i="35"/>
  <c r="AX109" i="35"/>
  <c r="CA109" i="35"/>
  <c r="BD122" i="35"/>
  <c r="CC122" i="35"/>
  <c r="BD150" i="35"/>
  <c r="CC150" i="35"/>
  <c r="BD140" i="35"/>
  <c r="CC140" i="35"/>
  <c r="AF104" i="35"/>
  <c r="BU104" i="35"/>
  <c r="AF124" i="35"/>
  <c r="BU124" i="35"/>
  <c r="AF145" i="35"/>
  <c r="BU145" i="35"/>
  <c r="AF129" i="35"/>
  <c r="BU129" i="35"/>
  <c r="AF155" i="35"/>
  <c r="BU155" i="35"/>
  <c r="AF105" i="35"/>
  <c r="BU105" i="35"/>
  <c r="AF150" i="35"/>
  <c r="BU150" i="35"/>
  <c r="AE106" i="35"/>
  <c r="BT106" i="35"/>
  <c r="AE122" i="35"/>
  <c r="BT122" i="35"/>
  <c r="AE148" i="35"/>
  <c r="BT148" i="35"/>
  <c r="AE134" i="35"/>
  <c r="BT134" i="35"/>
  <c r="AE142" i="35"/>
  <c r="BT142" i="35"/>
  <c r="AE150" i="35"/>
  <c r="BT150" i="35"/>
  <c r="AE93" i="35"/>
  <c r="BT93" i="35"/>
  <c r="AK101" i="35"/>
  <c r="BV101" i="35"/>
  <c r="AK96" i="35"/>
  <c r="BV96" i="35"/>
  <c r="AX146" i="35"/>
  <c r="CA146" i="35"/>
  <c r="AX148" i="35"/>
  <c r="CA148" i="35"/>
  <c r="AX141" i="35"/>
  <c r="CA141" i="35"/>
  <c r="AX108" i="35"/>
  <c r="CA108" i="35"/>
  <c r="AX135" i="35"/>
  <c r="CA135" i="35"/>
  <c r="BD146" i="35"/>
  <c r="CC146" i="35"/>
  <c r="BD132" i="35"/>
  <c r="CC132" i="35"/>
  <c r="BD153" i="35"/>
  <c r="CC153" i="35"/>
  <c r="AE124" i="35"/>
  <c r="BT124" i="35"/>
  <c r="AE133" i="35"/>
  <c r="BT133" i="35"/>
  <c r="AE136" i="35"/>
  <c r="BT136" i="35"/>
  <c r="AE145" i="35"/>
  <c r="BT145" i="35"/>
  <c r="AE111" i="35"/>
  <c r="BT111" i="35"/>
  <c r="AE119" i="35"/>
  <c r="BT119" i="35"/>
  <c r="AE131" i="35"/>
  <c r="BT131" i="35"/>
  <c r="AK99" i="35"/>
  <c r="BV99" i="35"/>
  <c r="AK133" i="35"/>
  <c r="BV133" i="35"/>
  <c r="AX156" i="35"/>
  <c r="CA156" i="35"/>
  <c r="AX124" i="35"/>
  <c r="CA124" i="35"/>
  <c r="AX111" i="35"/>
  <c r="CA111" i="35"/>
  <c r="AK110" i="35"/>
  <c r="BV110" i="35"/>
  <c r="AK153" i="35"/>
  <c r="BV153" i="35"/>
  <c r="AX120" i="35"/>
  <c r="CA120" i="35"/>
  <c r="AX110" i="35"/>
  <c r="CA110" i="35"/>
  <c r="AX121" i="35"/>
  <c r="CA121" i="35"/>
  <c r="AX94" i="35"/>
  <c r="CA94" i="35"/>
  <c r="AX155" i="35"/>
  <c r="CA155" i="35"/>
  <c r="BD120" i="35"/>
  <c r="CC120" i="35"/>
  <c r="BD111" i="35"/>
  <c r="CC111" i="35"/>
  <c r="AK95" i="35"/>
  <c r="BV95" i="35"/>
  <c r="AK106" i="35"/>
  <c r="BV106" i="35"/>
  <c r="AX93" i="35"/>
  <c r="CA93" i="35"/>
  <c r="AX100" i="35"/>
  <c r="CA100" i="35"/>
  <c r="AX117" i="35"/>
  <c r="CA117" i="35"/>
  <c r="AX131" i="35"/>
  <c r="CA131" i="35"/>
  <c r="AX119" i="35"/>
  <c r="CA119" i="35"/>
  <c r="BD155" i="35"/>
  <c r="CC155" i="35"/>
  <c r="BD141" i="35"/>
  <c r="CC141" i="35"/>
  <c r="AE120" i="35"/>
  <c r="BT120" i="35"/>
  <c r="AE155" i="35"/>
  <c r="BT155" i="35"/>
  <c r="AE130" i="35"/>
  <c r="BT130" i="35"/>
  <c r="AE101" i="35"/>
  <c r="BT101" i="35"/>
  <c r="AE127" i="35"/>
  <c r="BT127" i="35"/>
  <c r="AE92" i="35"/>
  <c r="BT92" i="35"/>
  <c r="AE132" i="35"/>
  <c r="BT132" i="35"/>
  <c r="AK142" i="35"/>
  <c r="BV142" i="35"/>
  <c r="AK112" i="35"/>
  <c r="BV112" i="35"/>
  <c r="AX123" i="35"/>
  <c r="CA123" i="35"/>
  <c r="AX133" i="35"/>
  <c r="CA133" i="35"/>
  <c r="AX149" i="35"/>
  <c r="CA149" i="35"/>
  <c r="AX151" i="35"/>
  <c r="CA151" i="35"/>
  <c r="AX95" i="35"/>
  <c r="CA95" i="35"/>
  <c r="BD127" i="35"/>
  <c r="CC127" i="35"/>
  <c r="BD105" i="35"/>
  <c r="CC105" i="35"/>
  <c r="AE94" i="35"/>
  <c r="BT94" i="35"/>
  <c r="AE147" i="35"/>
  <c r="BT147" i="35"/>
  <c r="AE97" i="35"/>
  <c r="BT97" i="35"/>
  <c r="AE95" i="35"/>
  <c r="BT95" i="35"/>
  <c r="AE116" i="35"/>
  <c r="BT116" i="35"/>
  <c r="AE146" i="35"/>
  <c r="BT146" i="35"/>
  <c r="AE112" i="35"/>
  <c r="BT112" i="35"/>
  <c r="AE135" i="35"/>
  <c r="BT135" i="35"/>
  <c r="AL116" i="35"/>
  <c r="BW116" i="35"/>
  <c r="AL94" i="35"/>
  <c r="BW94" i="35"/>
  <c r="AL128" i="35"/>
  <c r="BW128" i="35"/>
  <c r="AL138" i="35"/>
  <c r="BW138" i="35"/>
  <c r="AL114" i="35"/>
  <c r="BW114" i="35"/>
  <c r="AL137" i="35"/>
  <c r="BW137" i="35"/>
  <c r="AL93" i="35"/>
  <c r="BW93" i="35"/>
  <c r="AL117" i="35"/>
  <c r="BW117" i="35"/>
  <c r="AL110" i="35"/>
  <c r="BW110" i="35"/>
  <c r="AL95" i="35"/>
  <c r="BW95" i="35"/>
  <c r="AL122" i="35"/>
  <c r="BW122" i="35"/>
  <c r="AL106" i="35"/>
  <c r="BW106" i="35"/>
  <c r="AK132" i="35"/>
  <c r="BV132" i="35"/>
  <c r="AK135" i="35"/>
  <c r="BV135" i="35"/>
  <c r="AK93" i="35"/>
  <c r="BV93" i="35"/>
  <c r="AK143" i="35"/>
  <c r="BV143" i="35"/>
  <c r="AK117" i="35"/>
  <c r="BV117" i="35"/>
  <c r="AK116" i="35"/>
  <c r="BV116" i="35"/>
  <c r="AK102" i="35"/>
  <c r="BV102" i="35"/>
  <c r="AK146" i="35"/>
  <c r="BV146" i="35"/>
  <c r="AK122" i="35"/>
  <c r="BV122" i="35"/>
  <c r="BC147" i="35"/>
  <c r="CB147" i="35"/>
  <c r="BC98" i="35"/>
  <c r="CB98" i="35"/>
  <c r="BC144" i="35"/>
  <c r="CB144" i="35"/>
  <c r="BC134" i="35"/>
  <c r="CB134" i="35"/>
  <c r="BC106" i="35"/>
  <c r="CB106" i="35"/>
  <c r="BC130" i="35"/>
  <c r="CB130" i="35"/>
  <c r="BD96" i="35"/>
  <c r="CC96" i="35"/>
  <c r="BD138" i="35"/>
  <c r="CC138" i="35"/>
  <c r="BD143" i="35"/>
  <c r="CC143" i="35"/>
  <c r="BD93" i="35"/>
  <c r="CC93" i="35"/>
  <c r="BD121" i="35"/>
  <c r="CC121" i="35"/>
  <c r="AE118" i="35"/>
  <c r="BT118" i="35"/>
  <c r="AE110" i="35"/>
  <c r="BT110" i="35"/>
  <c r="AE125" i="35"/>
  <c r="BT125" i="35"/>
  <c r="AE128" i="35"/>
  <c r="BT128" i="35"/>
  <c r="AE105" i="35"/>
  <c r="BT105" i="35"/>
  <c r="AE141" i="35"/>
  <c r="BT141" i="35"/>
  <c r="AE143" i="35"/>
  <c r="BT143" i="35"/>
  <c r="AL121" i="35"/>
  <c r="BW121" i="35"/>
  <c r="AL154" i="35"/>
  <c r="BW154" i="35"/>
  <c r="AL150" i="35"/>
  <c r="BW150" i="35"/>
  <c r="AL127" i="35"/>
  <c r="BW127" i="35"/>
  <c r="AL103" i="35"/>
  <c r="BW103" i="35"/>
  <c r="AL135" i="35"/>
  <c r="BW135" i="35"/>
  <c r="AK120" i="35"/>
  <c r="BV120" i="35"/>
  <c r="AK114" i="35"/>
  <c r="BV114" i="35"/>
  <c r="AK100" i="35"/>
  <c r="BV100" i="35"/>
  <c r="AK145" i="35"/>
  <c r="BV145" i="35"/>
  <c r="AK130" i="35"/>
  <c r="BV130" i="35"/>
  <c r="AK134" i="35"/>
  <c r="BV134" i="35"/>
  <c r="AK97" i="35"/>
  <c r="BV97" i="35"/>
  <c r="AK138" i="35"/>
  <c r="BV138" i="35"/>
  <c r="BC110" i="35"/>
  <c r="CB110" i="35"/>
  <c r="BC108" i="35"/>
  <c r="CB108" i="35"/>
  <c r="BC139" i="35"/>
  <c r="CB139" i="35"/>
  <c r="BC142" i="35"/>
  <c r="CB142" i="35"/>
  <c r="BC133" i="35"/>
  <c r="CB133" i="35"/>
  <c r="BC127" i="35"/>
  <c r="CB127" i="35"/>
  <c r="AL102" i="35"/>
  <c r="BW102" i="35"/>
  <c r="AL130" i="35"/>
  <c r="BW130" i="35"/>
  <c r="AL97" i="35"/>
  <c r="BW97" i="35"/>
  <c r="AL100" i="35"/>
  <c r="BW100" i="35"/>
  <c r="AL105" i="35"/>
  <c r="BW105" i="35"/>
  <c r="AL119" i="35"/>
  <c r="BW119" i="35"/>
  <c r="AK115" i="35"/>
  <c r="BV115" i="35"/>
  <c r="AK141" i="35"/>
  <c r="BV141" i="35"/>
  <c r="AK121" i="35"/>
  <c r="BV121" i="35"/>
  <c r="AK148" i="35"/>
  <c r="BV148" i="35"/>
  <c r="AK154" i="35"/>
  <c r="BV154" i="35"/>
  <c r="AK125" i="35"/>
  <c r="BV125" i="35"/>
  <c r="AK151" i="35"/>
  <c r="BV151" i="35"/>
  <c r="AK144" i="35"/>
  <c r="BV144" i="35"/>
  <c r="BC136" i="35"/>
  <c r="CB136" i="35"/>
  <c r="BC146" i="35"/>
  <c r="CB146" i="35"/>
  <c r="BC145" i="35"/>
  <c r="CB145" i="35"/>
  <c r="BC149" i="35"/>
  <c r="CB149" i="35"/>
  <c r="BC128" i="35"/>
  <c r="CB128" i="35"/>
  <c r="BC135" i="35"/>
  <c r="CB135" i="35"/>
  <c r="AL115" i="35"/>
  <c r="BW115" i="35"/>
  <c r="AL143" i="35"/>
  <c r="BW143" i="35"/>
  <c r="AL107" i="35"/>
  <c r="BW107" i="35"/>
  <c r="AL155" i="35"/>
  <c r="BW155" i="35"/>
  <c r="AL120" i="35"/>
  <c r="BW120" i="35"/>
  <c r="AL126" i="35"/>
  <c r="BW126" i="35"/>
  <c r="AL99" i="35"/>
  <c r="BW99" i="35"/>
  <c r="AL151" i="35"/>
  <c r="BW151" i="35"/>
  <c r="AL109" i="35"/>
  <c r="BW109" i="35"/>
  <c r="AL104" i="35"/>
  <c r="BW104" i="35"/>
  <c r="AL112" i="35"/>
  <c r="BW112" i="35"/>
  <c r="AL152" i="35"/>
  <c r="BW152" i="35"/>
  <c r="AK128" i="35"/>
  <c r="BV128" i="35"/>
  <c r="AK136" i="35"/>
  <c r="BV136" i="35"/>
  <c r="AK149" i="35"/>
  <c r="BV149" i="35"/>
  <c r="AK150" i="35"/>
  <c r="BV150" i="35"/>
  <c r="AK139" i="35"/>
  <c r="BV139" i="35"/>
  <c r="AK156" i="35"/>
  <c r="BV156" i="35"/>
  <c r="AK113" i="35"/>
  <c r="BV113" i="35"/>
  <c r="AK111" i="35"/>
  <c r="BV111" i="35"/>
  <c r="BC95" i="35"/>
  <c r="CB95" i="35"/>
  <c r="BC102" i="35"/>
  <c r="CB102" i="35"/>
  <c r="BC138" i="35"/>
  <c r="CB138" i="35"/>
  <c r="BC153" i="35"/>
  <c r="CB153" i="35"/>
  <c r="BC148" i="35"/>
  <c r="CB148" i="35"/>
  <c r="BD148" i="35"/>
  <c r="CC148" i="35"/>
  <c r="BD113" i="35"/>
  <c r="CC113" i="35"/>
  <c r="BD103" i="35"/>
  <c r="CC103" i="35"/>
  <c r="BD99" i="35"/>
  <c r="CC99" i="35"/>
  <c r="BD95" i="35"/>
  <c r="CC95" i="35"/>
  <c r="AL147" i="35"/>
  <c r="BW147" i="35"/>
  <c r="AL98" i="35"/>
  <c r="BW98" i="35"/>
  <c r="AL145" i="35"/>
  <c r="BW145" i="35"/>
  <c r="AL141" i="35"/>
  <c r="BW141" i="35"/>
  <c r="AL118" i="35"/>
  <c r="BW118" i="35"/>
  <c r="AL129" i="35"/>
  <c r="BW129" i="35"/>
  <c r="AK152" i="35"/>
  <c r="BV152" i="35"/>
  <c r="AK137" i="35"/>
  <c r="BV137" i="35"/>
  <c r="AK126" i="35"/>
  <c r="BV126" i="35"/>
  <c r="AK147" i="35"/>
  <c r="BV147" i="35"/>
  <c r="AK155" i="35"/>
  <c r="BV155" i="35"/>
  <c r="AK104" i="35"/>
  <c r="BV104" i="35"/>
  <c r="AK107" i="35"/>
  <c r="BV107" i="35"/>
  <c r="AK131" i="35"/>
  <c r="BV131" i="35"/>
  <c r="BC131" i="35"/>
  <c r="CB131" i="35"/>
  <c r="BC116" i="35"/>
  <c r="CB116" i="35"/>
  <c r="BC137" i="35"/>
  <c r="CB137" i="35"/>
  <c r="BC105" i="35"/>
  <c r="CB105" i="35"/>
  <c r="BC103" i="35"/>
  <c r="CB103" i="35"/>
  <c r="BD94" i="35"/>
  <c r="CC94" i="35"/>
  <c r="BD101" i="35"/>
  <c r="CC101" i="35"/>
  <c r="BD102" i="35"/>
  <c r="CC102" i="35"/>
  <c r="BD117" i="35"/>
  <c r="CC117" i="35"/>
  <c r="BD104" i="35"/>
  <c r="CC104" i="35"/>
  <c r="AL133" i="35"/>
  <c r="BW133" i="35"/>
  <c r="AL123" i="35"/>
  <c r="BW123" i="35"/>
  <c r="AL142" i="35"/>
  <c r="BW142" i="35"/>
  <c r="AL146" i="35"/>
  <c r="BW146" i="35"/>
  <c r="AL113" i="35"/>
  <c r="BW113" i="35"/>
  <c r="AL111" i="35"/>
  <c r="BW111" i="35"/>
  <c r="AL134" i="35"/>
  <c r="BW134" i="35"/>
  <c r="AK119" i="35"/>
  <c r="BV119" i="35"/>
  <c r="AK109" i="35"/>
  <c r="BV109" i="35"/>
  <c r="AK123" i="35"/>
  <c r="BV123" i="35"/>
  <c r="AK94" i="35"/>
  <c r="BV94" i="35"/>
  <c r="AK98" i="35"/>
  <c r="BV98" i="35"/>
  <c r="AK105" i="35"/>
  <c r="BV105" i="35"/>
  <c r="AK92" i="35"/>
  <c r="BV92" i="35"/>
  <c r="BC129" i="35"/>
  <c r="CB129" i="35"/>
  <c r="BC109" i="35"/>
  <c r="CB109" i="35"/>
  <c r="BC118" i="35"/>
  <c r="CB118" i="35"/>
  <c r="BC97" i="35"/>
  <c r="CB97" i="35"/>
  <c r="BC140" i="35"/>
  <c r="CB140" i="35"/>
  <c r="BC123" i="35"/>
  <c r="CB123" i="35"/>
  <c r="BD126" i="35"/>
  <c r="CC126" i="35"/>
  <c r="BD123" i="35"/>
  <c r="CC123" i="35"/>
  <c r="BD139" i="35"/>
  <c r="CC139" i="35"/>
  <c r="BD130" i="35"/>
  <c r="CC130" i="35"/>
  <c r="BD154" i="35"/>
  <c r="CC154" i="35"/>
  <c r="BC104" i="35"/>
  <c r="CB104" i="35"/>
  <c r="BC156" i="35"/>
  <c r="CB156" i="35"/>
  <c r="BC101" i="35"/>
  <c r="CB101" i="35"/>
  <c r="AX143" i="35"/>
  <c r="CA143" i="35"/>
  <c r="AX152" i="35"/>
  <c r="CA152" i="35"/>
  <c r="AX96" i="35"/>
  <c r="CA96" i="35"/>
  <c r="AX92" i="35"/>
  <c r="CA92" i="35"/>
  <c r="CA157" i="35"/>
  <c r="AX139" i="35"/>
  <c r="CA139" i="35"/>
  <c r="AX118" i="35"/>
  <c r="CA118" i="35"/>
  <c r="AX105" i="35"/>
  <c r="CA105" i="35"/>
  <c r="AX132" i="35"/>
  <c r="CA132" i="35"/>
  <c r="AX125" i="35"/>
  <c r="CA125" i="35"/>
  <c r="BD136" i="35"/>
  <c r="CC136" i="35"/>
  <c r="BD149" i="35"/>
  <c r="CC149" i="35"/>
  <c r="BD100" i="35"/>
  <c r="CC100" i="35"/>
  <c r="BD152" i="35"/>
  <c r="CC152" i="35"/>
  <c r="BD142" i="35"/>
  <c r="CC142" i="35"/>
  <c r="BD115" i="35"/>
  <c r="CC115" i="35"/>
  <c r="BD92" i="35"/>
  <c r="CC92" i="35"/>
  <c r="CC157" i="35"/>
  <c r="BD133" i="35"/>
  <c r="CC133" i="35"/>
  <c r="AL148" i="35"/>
  <c r="BW148" i="35"/>
  <c r="AL136" i="35"/>
  <c r="BW136" i="35"/>
  <c r="AL101" i="35"/>
  <c r="BW101" i="35"/>
  <c r="AL131" i="35"/>
  <c r="BW131" i="35"/>
  <c r="AL132" i="35"/>
  <c r="BW132" i="35"/>
  <c r="AL92" i="35"/>
  <c r="BW92" i="35"/>
  <c r="BW157" i="35"/>
  <c r="AL140" i="35"/>
  <c r="BW140" i="35"/>
  <c r="AL139" i="35"/>
  <c r="BW139" i="35"/>
  <c r="BC150" i="35"/>
  <c r="CB150" i="35"/>
  <c r="BC112" i="35"/>
  <c r="CB112" i="35"/>
  <c r="BC132" i="35"/>
  <c r="CB132" i="35"/>
  <c r="BC126" i="35"/>
  <c r="CB126" i="35"/>
  <c r="BC120" i="35"/>
  <c r="CB120" i="35"/>
  <c r="BC141" i="35"/>
  <c r="CB141" i="35"/>
  <c r="BC114" i="35"/>
  <c r="CB114" i="35"/>
  <c r="BC154" i="35"/>
  <c r="CB154" i="35"/>
  <c r="AX137" i="35"/>
  <c r="CA137" i="35"/>
  <c r="AX112" i="35"/>
  <c r="CA112" i="35"/>
  <c r="AX140" i="35"/>
  <c r="CA140" i="35"/>
  <c r="AX138" i="35"/>
  <c r="CA138" i="35"/>
  <c r="AX107" i="35"/>
  <c r="CA107" i="35"/>
  <c r="AX97" i="35"/>
  <c r="CA97" i="35"/>
  <c r="AX145" i="35"/>
  <c r="CA145" i="35"/>
  <c r="AX154" i="35"/>
  <c r="CA154" i="35"/>
  <c r="BD112" i="35"/>
  <c r="CC112" i="35"/>
  <c r="BD125" i="35"/>
  <c r="CC125" i="35"/>
  <c r="BD114" i="35"/>
  <c r="CC114" i="35"/>
  <c r="BD108" i="35"/>
  <c r="CC108" i="35"/>
  <c r="BD145" i="35"/>
  <c r="CC145" i="35"/>
  <c r="BD156" i="35"/>
  <c r="CC156" i="35"/>
  <c r="BD129" i="35"/>
  <c r="CC129" i="35"/>
  <c r="BD147" i="35"/>
  <c r="CC147" i="35"/>
  <c r="BD98" i="35"/>
  <c r="CC98" i="35"/>
  <c r="AL156" i="35"/>
  <c r="BW156" i="35"/>
  <c r="AL125" i="35"/>
  <c r="BW125" i="35"/>
  <c r="AL108" i="35"/>
  <c r="BW108" i="35"/>
  <c r="AL124" i="35"/>
  <c r="BW124" i="35"/>
  <c r="AL153" i="35"/>
  <c r="BW153" i="35"/>
  <c r="AL149" i="35"/>
  <c r="BW149" i="35"/>
  <c r="AL96" i="35"/>
  <c r="BW96" i="35"/>
  <c r="BC113" i="35"/>
  <c r="CB113" i="35"/>
  <c r="BC121" i="35"/>
  <c r="CB121" i="35"/>
  <c r="BC94" i="35"/>
  <c r="CB94" i="35"/>
  <c r="BC99" i="35"/>
  <c r="CB99" i="35"/>
  <c r="BC119" i="35"/>
  <c r="CB119" i="35"/>
  <c r="BC152" i="35"/>
  <c r="CB152" i="35"/>
  <c r="BC107" i="35"/>
  <c r="CB107" i="35"/>
  <c r="AX128" i="35"/>
  <c r="CA128" i="35"/>
  <c r="AX116" i="35"/>
  <c r="CA116" i="35"/>
  <c r="AX106" i="35"/>
  <c r="CA106" i="35"/>
  <c r="AX102" i="35"/>
  <c r="CA102" i="35"/>
  <c r="AX113" i="35"/>
  <c r="CA113" i="35"/>
  <c r="AX103" i="35"/>
  <c r="CA103" i="35"/>
  <c r="AX136" i="35"/>
  <c r="CA136" i="35"/>
  <c r="BD131" i="35"/>
  <c r="CC131" i="35"/>
  <c r="BD135" i="35"/>
  <c r="CC135" i="35"/>
  <c r="BD119" i="35"/>
  <c r="CC119" i="35"/>
  <c r="BD118" i="35"/>
  <c r="CC118" i="35"/>
  <c r="BD134" i="35"/>
  <c r="CC134" i="35"/>
  <c r="BD109" i="35"/>
  <c r="CC109" i="35"/>
  <c r="BD124" i="35"/>
  <c r="CC124" i="35"/>
  <c r="AW143" i="35"/>
  <c r="BZ143" i="35"/>
  <c r="AW127" i="35"/>
  <c r="BZ127" i="35"/>
  <c r="AW108" i="35"/>
  <c r="BZ108" i="35"/>
  <c r="AW136" i="35"/>
  <c r="BZ136" i="35"/>
  <c r="AW95" i="35"/>
  <c r="BZ95" i="35"/>
  <c r="AW93" i="35"/>
  <c r="BZ93" i="35"/>
  <c r="AW97" i="35"/>
  <c r="BZ97" i="35"/>
  <c r="AW103" i="35"/>
  <c r="BZ103" i="35"/>
  <c r="AW114" i="35"/>
  <c r="BZ114" i="35"/>
  <c r="AW145" i="35"/>
  <c r="BZ145" i="35"/>
  <c r="AW131" i="35"/>
  <c r="BZ131" i="35"/>
  <c r="AW96" i="35"/>
  <c r="BZ96" i="35"/>
  <c r="AW147" i="35"/>
  <c r="BZ147" i="35"/>
  <c r="AW111" i="35"/>
  <c r="BZ111" i="35"/>
  <c r="AW144" i="35"/>
  <c r="BZ144" i="35"/>
  <c r="AW98" i="35"/>
  <c r="BZ98" i="35"/>
  <c r="AW156" i="35"/>
  <c r="BZ156" i="35"/>
  <c r="AW118" i="35"/>
  <c r="BZ118" i="35"/>
  <c r="AW121" i="35"/>
  <c r="BZ121" i="35"/>
  <c r="AW119" i="35"/>
  <c r="BZ119" i="35"/>
  <c r="AW134" i="35"/>
  <c r="BZ134" i="35"/>
  <c r="AW112" i="35"/>
  <c r="BZ112" i="35"/>
  <c r="AW142" i="35"/>
  <c r="BZ142" i="35"/>
  <c r="AW150" i="35"/>
  <c r="BZ150" i="35"/>
  <c r="AW126" i="35"/>
  <c r="BZ126" i="35"/>
  <c r="AW107" i="35"/>
  <c r="BZ107" i="35"/>
  <c r="AW122" i="35"/>
  <c r="BZ122" i="35"/>
  <c r="AW135" i="35"/>
  <c r="BZ135" i="35"/>
  <c r="AW113" i="35"/>
  <c r="BZ113" i="35"/>
  <c r="AW125" i="35"/>
  <c r="BZ125" i="35"/>
  <c r="AW110" i="35"/>
  <c r="BZ110" i="35"/>
  <c r="AW123" i="35"/>
  <c r="BZ123" i="35"/>
  <c r="AW104" i="35"/>
  <c r="BZ104" i="35"/>
  <c r="AW148" i="35"/>
  <c r="BZ148" i="35"/>
  <c r="AW124" i="35"/>
  <c r="BZ124" i="35"/>
  <c r="AW133" i="35"/>
  <c r="BZ133" i="35"/>
  <c r="AW155" i="35"/>
  <c r="BZ155" i="35"/>
  <c r="AW120" i="35"/>
  <c r="BZ120" i="35"/>
  <c r="AW94" i="35"/>
  <c r="BZ94" i="35"/>
  <c r="AW154" i="35"/>
  <c r="BZ154" i="35"/>
  <c r="AW139" i="35"/>
  <c r="BZ139" i="35"/>
  <c r="AW99" i="35"/>
  <c r="BZ99" i="35"/>
  <c r="AW129" i="35"/>
  <c r="BZ129" i="35"/>
  <c r="AW146" i="35"/>
  <c r="BZ146" i="35"/>
  <c r="AW109" i="35"/>
  <c r="BZ109" i="35"/>
  <c r="AW153" i="35"/>
  <c r="BZ153" i="35"/>
  <c r="AW138" i="35"/>
  <c r="BZ138" i="35"/>
  <c r="AW102" i="35"/>
  <c r="BZ102" i="35"/>
  <c r="AW141" i="35"/>
  <c r="BZ141" i="35"/>
  <c r="AW106" i="35"/>
  <c r="BZ106" i="35"/>
  <c r="AW137" i="35"/>
  <c r="BZ137" i="35"/>
  <c r="AW92" i="35"/>
  <c r="BZ92" i="35"/>
  <c r="AW116" i="35"/>
  <c r="BZ116" i="35"/>
  <c r="AW152" i="35"/>
  <c r="BZ152" i="35"/>
  <c r="AW128" i="35"/>
  <c r="BZ128" i="35"/>
  <c r="AW105" i="35"/>
  <c r="BZ105" i="35"/>
  <c r="AW140" i="35"/>
  <c r="BZ140" i="35"/>
  <c r="AW132" i="35"/>
  <c r="BZ132" i="35"/>
  <c r="AW117" i="35"/>
  <c r="BZ117" i="35"/>
  <c r="AW130" i="35"/>
  <c r="BZ130" i="35"/>
  <c r="AW151" i="35"/>
  <c r="BZ151" i="35"/>
  <c r="AW149" i="35"/>
  <c r="BZ149" i="35"/>
  <c r="AW115" i="35"/>
  <c r="BZ115" i="35"/>
  <c r="AW100" i="35"/>
  <c r="BZ100" i="35"/>
  <c r="CJ93" i="35"/>
</calcChain>
</file>

<file path=xl/sharedStrings.xml><?xml version="1.0" encoding="utf-8"?>
<sst xmlns="http://schemas.openxmlformats.org/spreadsheetml/2006/main" count="8574" uniqueCount="655">
  <si>
    <t>W44X335</t>
  </si>
  <si>
    <t>W44X290</t>
  </si>
  <si>
    <t>W44X262</t>
  </si>
  <si>
    <t>W44X230</t>
  </si>
  <si>
    <t>W40X593</t>
  </si>
  <si>
    <t>W40X503</t>
  </si>
  <si>
    <t>W40X431</t>
  </si>
  <si>
    <t>W40X397</t>
  </si>
  <si>
    <t>W40X372</t>
  </si>
  <si>
    <t>W40X362</t>
  </si>
  <si>
    <t>W40X324</t>
  </si>
  <si>
    <t>W40X297</t>
  </si>
  <si>
    <t>W40X277</t>
  </si>
  <si>
    <t>W40X249</t>
  </si>
  <si>
    <t>W40X215</t>
  </si>
  <si>
    <t>W40X199</t>
  </si>
  <si>
    <t>W40X392</t>
  </si>
  <si>
    <t>W40X331</t>
  </si>
  <si>
    <t>W40X327</t>
  </si>
  <si>
    <t>W40X294</t>
  </si>
  <si>
    <t>W40X278</t>
  </si>
  <si>
    <t>W40X264</t>
  </si>
  <si>
    <t>W40X235</t>
  </si>
  <si>
    <t>W40X211</t>
  </si>
  <si>
    <t>W40X183</t>
  </si>
  <si>
    <t>W40X167</t>
  </si>
  <si>
    <t>W40X149</t>
  </si>
  <si>
    <t>W36X800</t>
  </si>
  <si>
    <t>W36X652</t>
  </si>
  <si>
    <t>W36X529</t>
  </si>
  <si>
    <t>W36X487</t>
  </si>
  <si>
    <t>W36X441</t>
  </si>
  <si>
    <t>W36X395</t>
  </si>
  <si>
    <t>W36X361</t>
  </si>
  <si>
    <t>W36X330</t>
  </si>
  <si>
    <t>W36X302</t>
  </si>
  <si>
    <t>W36X282</t>
  </si>
  <si>
    <t>W36X262</t>
  </si>
  <si>
    <t>W36X247</t>
  </si>
  <si>
    <t>W36X231</t>
  </si>
  <si>
    <t>W36X256</t>
  </si>
  <si>
    <t>W36X232</t>
  </si>
  <si>
    <t>W36X210</t>
  </si>
  <si>
    <t>W36X194</t>
  </si>
  <si>
    <t>W36X182</t>
  </si>
  <si>
    <t>W36X170</t>
  </si>
  <si>
    <t>W36X160</t>
  </si>
  <si>
    <t>W36X150</t>
  </si>
  <si>
    <t>W36X135</t>
  </si>
  <si>
    <t>W33X387</t>
  </si>
  <si>
    <t>W33X354</t>
  </si>
  <si>
    <t>W33X318</t>
  </si>
  <si>
    <t>W33X291</t>
  </si>
  <si>
    <t>W33X263</t>
  </si>
  <si>
    <t>W33X241</t>
  </si>
  <si>
    <t>W33X221</t>
  </si>
  <si>
    <t>W33X201</t>
  </si>
  <si>
    <t>W33X169</t>
  </si>
  <si>
    <t>W33X152</t>
  </si>
  <si>
    <t>W33X141</t>
  </si>
  <si>
    <t>W33X130</t>
  </si>
  <si>
    <t>W33X118</t>
  </si>
  <si>
    <t>W30X391</t>
  </si>
  <si>
    <t>W30X357</t>
  </si>
  <si>
    <t>W30X326</t>
  </si>
  <si>
    <t>W30X292</t>
  </si>
  <si>
    <t>W30X261</t>
  </si>
  <si>
    <t>W30X235</t>
  </si>
  <si>
    <t>W30X211</t>
  </si>
  <si>
    <t>W30X191</t>
  </si>
  <si>
    <t>W30X173</t>
  </si>
  <si>
    <t>W30X148</t>
  </si>
  <si>
    <t>W30X132</t>
  </si>
  <si>
    <t>W30X124</t>
  </si>
  <si>
    <t>W30X116</t>
  </si>
  <si>
    <t>W30X108</t>
  </si>
  <si>
    <t>W30X99</t>
  </si>
  <si>
    <t>W30X90</t>
  </si>
  <si>
    <t>W27X539</t>
  </si>
  <si>
    <t>W27X368</t>
  </si>
  <si>
    <t>W27X336</t>
  </si>
  <si>
    <t>W27X307</t>
  </si>
  <si>
    <t>W27X281</t>
  </si>
  <si>
    <t>W27X258</t>
  </si>
  <si>
    <t>W27X235</t>
  </si>
  <si>
    <t>W27X217</t>
  </si>
  <si>
    <t>W27X194</t>
  </si>
  <si>
    <t>W27X178</t>
  </si>
  <si>
    <t>W27X161</t>
  </si>
  <si>
    <t>W27X146</t>
  </si>
  <si>
    <t>W27X129</t>
  </si>
  <si>
    <t>W27X114</t>
  </si>
  <si>
    <t>W27X102</t>
  </si>
  <si>
    <t>W27X94</t>
  </si>
  <si>
    <t>W27X84</t>
  </si>
  <si>
    <t>W24X370</t>
  </si>
  <si>
    <t>W24X335</t>
  </si>
  <si>
    <t>W24X306</t>
  </si>
  <si>
    <t>W24X279</t>
  </si>
  <si>
    <t>W24X250</t>
  </si>
  <si>
    <t>W24X229</t>
  </si>
  <si>
    <t>W24X207</t>
  </si>
  <si>
    <t>W24X192</t>
  </si>
  <si>
    <t>W24X176</t>
  </si>
  <si>
    <t>W24X162</t>
  </si>
  <si>
    <t>W24X146</t>
  </si>
  <si>
    <t>W24X131</t>
  </si>
  <si>
    <t>W24X117</t>
  </si>
  <si>
    <t>W24X104</t>
  </si>
  <si>
    <t>W24X103</t>
  </si>
  <si>
    <t>W24X94</t>
  </si>
  <si>
    <t>W24X84</t>
  </si>
  <si>
    <t>W24X76</t>
  </si>
  <si>
    <t>W24X68</t>
  </si>
  <si>
    <t>W24X62</t>
  </si>
  <si>
    <t>W24X55</t>
  </si>
  <si>
    <t>W21X201</t>
  </si>
  <si>
    <t>W21X182</t>
  </si>
  <si>
    <t>W21X166</t>
  </si>
  <si>
    <t>W21X147</t>
  </si>
  <si>
    <t>W21X132</t>
  </si>
  <si>
    <t>W21X122</t>
  </si>
  <si>
    <t>W21X111</t>
  </si>
  <si>
    <t>W21X101</t>
  </si>
  <si>
    <t>W21X93</t>
  </si>
  <si>
    <t>W21X83</t>
  </si>
  <si>
    <t>W21X73</t>
  </si>
  <si>
    <t>W21X68</t>
  </si>
  <si>
    <t>W21X62</t>
  </si>
  <si>
    <t>W21X55</t>
  </si>
  <si>
    <t>W21X57</t>
  </si>
  <si>
    <t>W21X50</t>
  </si>
  <si>
    <t>W21X44</t>
  </si>
  <si>
    <t>W18x311</t>
  </si>
  <si>
    <t>W18x283</t>
  </si>
  <si>
    <t>W18x258</t>
  </si>
  <si>
    <t>W18x234</t>
  </si>
  <si>
    <t>W18x211</t>
  </si>
  <si>
    <t>W18X175</t>
  </si>
  <si>
    <t>W18X158</t>
  </si>
  <si>
    <t>W18X143</t>
  </si>
  <si>
    <t>W18X130</t>
  </si>
  <si>
    <t>W18X119</t>
  </si>
  <si>
    <t>W18X106</t>
  </si>
  <si>
    <t>W18X97</t>
  </si>
  <si>
    <t>W18X86</t>
  </si>
  <si>
    <t>W18X76</t>
  </si>
  <si>
    <t>W18X71</t>
  </si>
  <si>
    <t>W18X65</t>
  </si>
  <si>
    <t>W18X60</t>
  </si>
  <si>
    <t>W18X55</t>
  </si>
  <si>
    <t>W18X50</t>
  </si>
  <si>
    <t>W18X46</t>
  </si>
  <si>
    <t>W18X40</t>
  </si>
  <si>
    <t>W18X35</t>
  </si>
  <si>
    <t>W16X100</t>
  </si>
  <si>
    <t>W16X89</t>
  </si>
  <si>
    <t>W16X77</t>
  </si>
  <si>
    <t>W16X67</t>
  </si>
  <si>
    <t>W16X57</t>
  </si>
  <si>
    <t>W16X50</t>
  </si>
  <si>
    <t>W16X45</t>
  </si>
  <si>
    <t>W16X40</t>
  </si>
  <si>
    <t>W16X36</t>
  </si>
  <si>
    <t>W16X31</t>
  </si>
  <si>
    <t>W16X26</t>
  </si>
  <si>
    <t>W14X730</t>
  </si>
  <si>
    <t>W14X665</t>
  </si>
  <si>
    <t>W14X605</t>
  </si>
  <si>
    <t>W14X550</t>
  </si>
  <si>
    <t>W14X500</t>
  </si>
  <si>
    <t>W14X455</t>
  </si>
  <si>
    <t>W14X426</t>
  </si>
  <si>
    <t>W14X398</t>
  </si>
  <si>
    <t>W14X370</t>
  </si>
  <si>
    <t>W14X342</t>
  </si>
  <si>
    <t>W14X311</t>
  </si>
  <si>
    <t>W14X283</t>
  </si>
  <si>
    <t>W14X257</t>
  </si>
  <si>
    <t>W14X233</t>
  </si>
  <si>
    <t>W14X211</t>
  </si>
  <si>
    <t>W14X193</t>
  </si>
  <si>
    <t>W14X176</t>
  </si>
  <si>
    <t>W14X159</t>
  </si>
  <si>
    <t>W14X145</t>
  </si>
  <si>
    <t>W14X132</t>
  </si>
  <si>
    <t>W14X120</t>
  </si>
  <si>
    <t>W14X109</t>
  </si>
  <si>
    <t>W14X82</t>
  </si>
  <si>
    <t>W14X74</t>
  </si>
  <si>
    <t>W14X68</t>
  </si>
  <si>
    <t>W14X61</t>
  </si>
  <si>
    <t>W14X53</t>
  </si>
  <si>
    <t>W14X48</t>
  </si>
  <si>
    <t>W14X43</t>
  </si>
  <si>
    <t>W14X38</t>
  </si>
  <si>
    <t>W14X34</t>
  </si>
  <si>
    <t>W14X30</t>
  </si>
  <si>
    <t>W14X26</t>
  </si>
  <si>
    <t>W14X22</t>
  </si>
  <si>
    <t>W12X336</t>
  </si>
  <si>
    <t>W12X305</t>
  </si>
  <si>
    <t>W12X279</t>
  </si>
  <si>
    <t>W12X252</t>
  </si>
  <si>
    <t>W12X230</t>
  </si>
  <si>
    <t>W12X210</t>
  </si>
  <si>
    <t>W12X190</t>
  </si>
  <si>
    <t>W12X170</t>
  </si>
  <si>
    <t>W12X152</t>
  </si>
  <si>
    <t>W12X136</t>
  </si>
  <si>
    <t>W12X120</t>
  </si>
  <si>
    <t>W12X106</t>
  </si>
  <si>
    <t>W12X96</t>
  </si>
  <si>
    <t>W12X87</t>
  </si>
  <si>
    <t>W12X79</t>
  </si>
  <si>
    <t>W12X72</t>
  </si>
  <si>
    <t>W12X58</t>
  </si>
  <si>
    <t>W12X53</t>
  </si>
  <si>
    <t>W12X50</t>
  </si>
  <si>
    <t>W12X45</t>
  </si>
  <si>
    <t>W12X40</t>
  </si>
  <si>
    <t>W12X35</t>
  </si>
  <si>
    <t>W12X30</t>
  </si>
  <si>
    <t>W12X26</t>
  </si>
  <si>
    <t>W12X22</t>
  </si>
  <si>
    <t>W12X19</t>
  </si>
  <si>
    <t>W12X16</t>
  </si>
  <si>
    <t>W12X14</t>
  </si>
  <si>
    <t>W10X112</t>
  </si>
  <si>
    <t>W10X100</t>
  </si>
  <si>
    <t>W10X88</t>
  </si>
  <si>
    <t>W10X77</t>
  </si>
  <si>
    <t>W10X68</t>
  </si>
  <si>
    <t>W10X60</t>
  </si>
  <si>
    <t>W10X54</t>
  </si>
  <si>
    <t>W10X49</t>
  </si>
  <si>
    <t>W10X45</t>
  </si>
  <si>
    <t>W10X39</t>
  </si>
  <si>
    <t>W10X33</t>
  </si>
  <si>
    <t>W10X30</t>
  </si>
  <si>
    <t>W10X26</t>
  </si>
  <si>
    <t>W10X22</t>
  </si>
  <si>
    <t>W10X19</t>
  </si>
  <si>
    <t>W10X17</t>
  </si>
  <si>
    <t>W10X15</t>
  </si>
  <si>
    <t>W8X67</t>
  </si>
  <si>
    <t>W8X58</t>
  </si>
  <si>
    <t>W8X48</t>
  </si>
  <si>
    <t>W8X40</t>
  </si>
  <si>
    <t>W8X35</t>
  </si>
  <si>
    <t>W8X28</t>
  </si>
  <si>
    <t>W8X24</t>
  </si>
  <si>
    <t>W8X21</t>
  </si>
  <si>
    <t>W8X18</t>
  </si>
  <si>
    <t>W8X15</t>
  </si>
  <si>
    <t>W8X13</t>
  </si>
  <si>
    <t>W6X25</t>
  </si>
  <si>
    <t>W6X20</t>
  </si>
  <si>
    <t>W6X16</t>
  </si>
  <si>
    <t>W6X12</t>
  </si>
  <si>
    <t>W5X19</t>
  </si>
  <si>
    <t>W5X16</t>
  </si>
  <si>
    <t>W4X13</t>
  </si>
  <si>
    <r>
      <t>L</t>
    </r>
    <r>
      <rPr>
        <vertAlign val="subscript"/>
        <sz val="10"/>
        <rFont val="Times New Roman"/>
        <family val="1"/>
      </rPr>
      <t>p</t>
    </r>
  </si>
  <si>
    <r>
      <t>L</t>
    </r>
    <r>
      <rPr>
        <vertAlign val="subscript"/>
        <sz val="10"/>
        <rFont val="Times New Roman"/>
        <family val="1"/>
      </rPr>
      <t>r</t>
    </r>
  </si>
  <si>
    <r>
      <t>I</t>
    </r>
    <r>
      <rPr>
        <vertAlign val="subscript"/>
        <sz val="10"/>
        <rFont val="Times New Roman"/>
        <family val="1"/>
      </rPr>
      <t>x</t>
    </r>
  </si>
  <si>
    <r>
      <t>S</t>
    </r>
    <r>
      <rPr>
        <vertAlign val="subscript"/>
        <sz val="10"/>
        <rFont val="Times New Roman"/>
        <family val="1"/>
      </rPr>
      <t>x</t>
    </r>
  </si>
  <si>
    <r>
      <t>Z</t>
    </r>
    <r>
      <rPr>
        <vertAlign val="subscript"/>
        <sz val="10"/>
        <rFont val="Times New Roman"/>
        <family val="1"/>
      </rPr>
      <t>x</t>
    </r>
  </si>
  <si>
    <r>
      <t>W14X99</t>
    </r>
    <r>
      <rPr>
        <vertAlign val="superscript"/>
        <sz val="10"/>
        <rFont val="Times New Roman"/>
        <family val="1"/>
      </rPr>
      <t>f</t>
    </r>
  </si>
  <si>
    <r>
      <t>W14X90</t>
    </r>
    <r>
      <rPr>
        <vertAlign val="superscript"/>
        <sz val="10"/>
        <rFont val="Times New Roman"/>
        <family val="1"/>
      </rPr>
      <t>f</t>
    </r>
  </si>
  <si>
    <r>
      <t>W12X65</t>
    </r>
    <r>
      <rPr>
        <vertAlign val="superscript"/>
        <sz val="10"/>
        <rFont val="Times New Roman"/>
        <family val="1"/>
      </rPr>
      <t>f</t>
    </r>
  </si>
  <si>
    <r>
      <t>W8X31</t>
    </r>
    <r>
      <rPr>
        <vertAlign val="superscript"/>
        <sz val="10"/>
        <rFont val="Times New Roman"/>
        <family val="1"/>
      </rPr>
      <t>f</t>
    </r>
  </si>
  <si>
    <r>
      <t>W6X15</t>
    </r>
    <r>
      <rPr>
        <vertAlign val="superscript"/>
        <sz val="10"/>
        <rFont val="Times New Roman"/>
        <family val="1"/>
      </rPr>
      <t>f</t>
    </r>
  </si>
  <si>
    <r>
      <t>W21X48</t>
    </r>
    <r>
      <rPr>
        <vertAlign val="superscript"/>
        <sz val="10"/>
        <rFont val="Times New Roman"/>
        <family val="1"/>
      </rPr>
      <t>f</t>
    </r>
  </si>
  <si>
    <r>
      <t>W10X12</t>
    </r>
    <r>
      <rPr>
        <vertAlign val="superscript"/>
        <sz val="10"/>
        <rFont val="Times New Roman"/>
        <family val="1"/>
      </rPr>
      <t>f</t>
    </r>
  </si>
  <si>
    <r>
      <t>W8X10</t>
    </r>
    <r>
      <rPr>
        <vertAlign val="superscript"/>
        <sz val="10"/>
        <rFont val="Times New Roman"/>
        <family val="1"/>
      </rPr>
      <t>f</t>
    </r>
  </si>
  <si>
    <r>
      <t>W6X9</t>
    </r>
    <r>
      <rPr>
        <vertAlign val="superscript"/>
        <sz val="10"/>
        <rFont val="Times New Roman"/>
        <family val="1"/>
      </rPr>
      <t>f</t>
    </r>
  </si>
  <si>
    <r>
      <t>W6X8.5</t>
    </r>
    <r>
      <rPr>
        <vertAlign val="superscript"/>
        <sz val="10"/>
        <rFont val="Times New Roman"/>
        <family val="1"/>
      </rPr>
      <t>f</t>
    </r>
  </si>
  <si>
    <t>W18X192</t>
  </si>
  <si>
    <t>W18X211</t>
  </si>
  <si>
    <t>W18X234</t>
  </si>
  <si>
    <t>W18X258</t>
  </si>
  <si>
    <t>W18X311</t>
  </si>
  <si>
    <t>W18X283</t>
  </si>
  <si>
    <r>
      <t>L</t>
    </r>
    <r>
      <rPr>
        <vertAlign val="subscript"/>
        <sz val="10"/>
        <rFont val="Times New Roman"/>
        <family val="1"/>
      </rPr>
      <t>b</t>
    </r>
  </si>
  <si>
    <r>
      <rPr>
        <sz val="10"/>
        <rFont val="Symbol"/>
        <family val="1"/>
        <charset val="2"/>
      </rPr>
      <t>f</t>
    </r>
    <r>
      <rPr>
        <vertAlign val="subscript"/>
        <sz val="10"/>
        <rFont val="Times New Roman"/>
        <family val="1"/>
      </rPr>
      <t>v</t>
    </r>
    <r>
      <rPr>
        <sz val="10"/>
        <rFont val="Times New Roman"/>
        <family val="1"/>
      </rPr>
      <t>V</t>
    </r>
    <r>
      <rPr>
        <vertAlign val="subscript"/>
        <sz val="10"/>
        <rFont val="Times New Roman"/>
        <family val="1"/>
      </rPr>
      <t>nx</t>
    </r>
  </si>
  <si>
    <r>
      <t>W36X135</t>
    </r>
    <r>
      <rPr>
        <vertAlign val="superscript"/>
        <sz val="10"/>
        <rFont val="Times New Roman"/>
        <family val="1"/>
      </rPr>
      <t>v</t>
    </r>
  </si>
  <si>
    <t>W36x</t>
  </si>
  <si>
    <t>W33x</t>
  </si>
  <si>
    <t>W30x</t>
  </si>
  <si>
    <t>W40x</t>
  </si>
  <si>
    <t>W27x</t>
  </si>
  <si>
    <t>W24x</t>
  </si>
  <si>
    <t>W21x</t>
  </si>
  <si>
    <t>W18x</t>
  </si>
  <si>
    <t>W44x</t>
  </si>
  <si>
    <t>W14x</t>
  </si>
  <si>
    <t>W12x</t>
  </si>
  <si>
    <t>0-8</t>
  </si>
  <si>
    <t>(ft)</t>
  </si>
  <si>
    <t>Other Values</t>
  </si>
  <si>
    <r>
      <t>L</t>
    </r>
    <r>
      <rPr>
        <vertAlign val="subscript"/>
        <sz val="8"/>
        <rFont val="Arial"/>
        <family val="2"/>
      </rPr>
      <t>b</t>
    </r>
  </si>
  <si>
    <r>
      <t>135</t>
    </r>
    <r>
      <rPr>
        <vertAlign val="superscript"/>
        <sz val="8"/>
        <rFont val="Arial"/>
        <family val="2"/>
      </rPr>
      <t>v</t>
    </r>
  </si>
  <si>
    <r>
      <t>L</t>
    </r>
    <r>
      <rPr>
        <vertAlign val="subscript"/>
        <sz val="8"/>
        <rFont val="Arial"/>
        <family val="2"/>
      </rPr>
      <t>p</t>
    </r>
  </si>
  <si>
    <r>
      <t>L</t>
    </r>
    <r>
      <rPr>
        <vertAlign val="subscript"/>
        <sz val="8"/>
        <rFont val="Arial"/>
        <family val="2"/>
      </rPr>
      <t>r</t>
    </r>
  </si>
  <si>
    <r>
      <t>Z</t>
    </r>
    <r>
      <rPr>
        <vertAlign val="subscript"/>
        <sz val="8"/>
        <rFont val="Arial"/>
        <family val="2"/>
      </rPr>
      <t>x</t>
    </r>
  </si>
  <si>
    <r>
      <t>S</t>
    </r>
    <r>
      <rPr>
        <vertAlign val="subscript"/>
        <sz val="8"/>
        <rFont val="Arial"/>
        <family val="2"/>
      </rPr>
      <t>x</t>
    </r>
  </si>
  <si>
    <r>
      <t>I</t>
    </r>
    <r>
      <rPr>
        <vertAlign val="subscript"/>
        <sz val="8"/>
        <rFont val="Arial"/>
        <family val="2"/>
      </rPr>
      <t>x</t>
    </r>
  </si>
  <si>
    <r>
      <rPr>
        <vertAlign val="superscript"/>
        <sz val="8"/>
        <rFont val="Arial"/>
        <family val="2"/>
      </rPr>
      <t>v</t>
    </r>
    <r>
      <rPr>
        <sz val="8"/>
        <rFont val="Arial"/>
        <family val="2"/>
      </rPr>
      <t xml:space="preserve"> Shape does not meet the h/t</t>
    </r>
    <r>
      <rPr>
        <vertAlign val="subscript"/>
        <sz val="8"/>
        <rFont val="Arial"/>
        <family val="2"/>
      </rPr>
      <t>w</t>
    </r>
    <r>
      <rPr>
        <sz val="8"/>
        <rFont val="Arial"/>
        <family val="2"/>
      </rPr>
      <t xml:space="preserve"> limit for shear in Specifiction Section G2.1a with F</t>
    </r>
    <r>
      <rPr>
        <vertAlign val="subscript"/>
        <sz val="8"/>
        <rFont val="Arial"/>
        <family val="2"/>
      </rPr>
      <t>y</t>
    </r>
    <r>
      <rPr>
        <sz val="8"/>
        <rFont val="Arial"/>
        <family val="2"/>
      </rPr>
      <t xml:space="preserve">=50 ksi, </t>
    </r>
    <r>
      <rPr>
        <sz val="8"/>
        <rFont val="Symbol"/>
        <family val="1"/>
        <charset val="2"/>
      </rPr>
      <t>f</t>
    </r>
    <r>
      <rPr>
        <vertAlign val="subscript"/>
        <sz val="8"/>
        <rFont val="Arial"/>
        <family val="2"/>
      </rPr>
      <t>v</t>
    </r>
    <r>
      <rPr>
        <sz val="8"/>
        <rFont val="Arial"/>
        <family val="2"/>
      </rPr>
      <t>=0.9</t>
    </r>
  </si>
  <si>
    <t>Table 3-10 bis (continued)</t>
  </si>
  <si>
    <t>W Shapes</t>
  </si>
  <si>
    <r>
      <t xml:space="preserve">Available Moment </t>
    </r>
    <r>
      <rPr>
        <b/>
        <sz val="12"/>
        <rFont val="Symbol"/>
        <family val="1"/>
        <charset val="2"/>
      </rPr>
      <t>f</t>
    </r>
    <r>
      <rPr>
        <b/>
        <vertAlign val="subscript"/>
        <sz val="12"/>
        <rFont val="Arial"/>
        <family val="2"/>
      </rPr>
      <t>b</t>
    </r>
    <r>
      <rPr>
        <b/>
        <sz val="12"/>
        <rFont val="Arial"/>
        <family val="2"/>
      </rPr>
      <t>M</t>
    </r>
    <r>
      <rPr>
        <b/>
        <vertAlign val="subscript"/>
        <sz val="12"/>
        <rFont val="Arial"/>
        <family val="2"/>
      </rPr>
      <t>n</t>
    </r>
    <r>
      <rPr>
        <b/>
        <sz val="12"/>
        <rFont val="Arial"/>
        <family val="2"/>
      </rPr>
      <t xml:space="preserve"> (kip.ft) vs. Unbraced Length L</t>
    </r>
    <r>
      <rPr>
        <b/>
        <vertAlign val="subscript"/>
        <sz val="12"/>
        <rFont val="Arial"/>
        <family val="2"/>
      </rPr>
      <t>b</t>
    </r>
    <r>
      <rPr>
        <b/>
        <sz val="12"/>
        <rFont val="Arial"/>
        <family val="2"/>
      </rPr>
      <t xml:space="preserve"> (ft)</t>
    </r>
  </si>
  <si>
    <r>
      <t>F</t>
    </r>
    <r>
      <rPr>
        <b/>
        <vertAlign val="subscript"/>
        <sz val="12"/>
        <rFont val="Arial"/>
        <family val="2"/>
      </rPr>
      <t>y</t>
    </r>
    <r>
      <rPr>
        <b/>
        <sz val="12"/>
        <rFont val="Arial"/>
        <family val="2"/>
      </rPr>
      <t xml:space="preserve"> = 50 ksi</t>
    </r>
  </si>
  <si>
    <r>
      <t>C</t>
    </r>
    <r>
      <rPr>
        <b/>
        <vertAlign val="subscript"/>
        <sz val="12"/>
        <rFont val="Arial"/>
        <family val="2"/>
      </rPr>
      <t>b</t>
    </r>
    <r>
      <rPr>
        <b/>
        <sz val="12"/>
        <rFont val="Arial"/>
        <family val="2"/>
      </rPr>
      <t xml:space="preserve"> = 1.0</t>
    </r>
  </si>
  <si>
    <r>
      <rPr>
        <sz val="8"/>
        <rFont val="Symbol"/>
        <family val="1"/>
        <charset val="2"/>
      </rPr>
      <t>f</t>
    </r>
    <r>
      <rPr>
        <vertAlign val="subscript"/>
        <sz val="8"/>
        <rFont val="Arial"/>
        <family val="2"/>
      </rPr>
      <t>b</t>
    </r>
    <r>
      <rPr>
        <sz val="8"/>
        <rFont val="Arial"/>
        <family val="2"/>
      </rPr>
      <t>M</t>
    </r>
    <r>
      <rPr>
        <vertAlign val="subscript"/>
        <sz val="8"/>
        <rFont val="Arial"/>
        <family val="2"/>
      </rPr>
      <t>px</t>
    </r>
  </si>
  <si>
    <r>
      <rPr>
        <sz val="8"/>
        <rFont val="Symbol"/>
        <family val="1"/>
        <charset val="2"/>
      </rPr>
      <t>f</t>
    </r>
    <r>
      <rPr>
        <vertAlign val="subscript"/>
        <sz val="8"/>
        <rFont val="Arial"/>
        <family val="2"/>
      </rPr>
      <t>b</t>
    </r>
    <r>
      <rPr>
        <sz val="8"/>
        <rFont val="Arial"/>
        <family val="2"/>
      </rPr>
      <t>M</t>
    </r>
    <r>
      <rPr>
        <vertAlign val="subscript"/>
        <sz val="8"/>
        <rFont val="Arial"/>
        <family val="2"/>
      </rPr>
      <t>rx</t>
    </r>
  </si>
  <si>
    <r>
      <rPr>
        <sz val="8"/>
        <rFont val="Symbol"/>
        <family val="1"/>
        <charset val="2"/>
      </rPr>
      <t>f</t>
    </r>
    <r>
      <rPr>
        <vertAlign val="subscript"/>
        <sz val="8"/>
        <rFont val="Arial"/>
        <family val="2"/>
      </rPr>
      <t>v</t>
    </r>
    <r>
      <rPr>
        <sz val="8"/>
        <rFont val="Arial"/>
        <family val="2"/>
      </rPr>
      <t>V</t>
    </r>
    <r>
      <rPr>
        <vertAlign val="subscript"/>
        <sz val="8"/>
        <rFont val="Arial"/>
        <family val="2"/>
      </rPr>
      <t>nx</t>
    </r>
  </si>
  <si>
    <r>
      <t>149</t>
    </r>
    <r>
      <rPr>
        <vertAlign val="superscript"/>
        <sz val="8"/>
        <rFont val="Arial"/>
        <family val="2"/>
      </rPr>
      <t>v</t>
    </r>
  </si>
  <si>
    <r>
      <t>230</t>
    </r>
    <r>
      <rPr>
        <vertAlign val="superscript"/>
        <sz val="8"/>
        <rFont val="Arial"/>
        <family val="2"/>
      </rPr>
      <t>v</t>
    </r>
  </si>
  <si>
    <r>
      <t>234</t>
    </r>
    <r>
      <rPr>
        <vertAlign val="superscript"/>
        <sz val="8"/>
        <rFont val="Arial"/>
        <family val="2"/>
      </rPr>
      <t>h</t>
    </r>
  </si>
  <si>
    <r>
      <t>258</t>
    </r>
    <r>
      <rPr>
        <vertAlign val="superscript"/>
        <sz val="8"/>
        <rFont val="Arial"/>
        <family val="2"/>
      </rPr>
      <t>h</t>
    </r>
  </si>
  <si>
    <r>
      <t>279</t>
    </r>
    <r>
      <rPr>
        <vertAlign val="superscript"/>
        <sz val="8"/>
        <rFont val="Arial"/>
        <family val="2"/>
      </rPr>
      <t>h</t>
    </r>
  </si>
  <si>
    <r>
      <t>283</t>
    </r>
    <r>
      <rPr>
        <vertAlign val="superscript"/>
        <sz val="8"/>
        <rFont val="Arial"/>
        <family val="2"/>
      </rPr>
      <t>h</t>
    </r>
  </si>
  <si>
    <r>
      <t>305</t>
    </r>
    <r>
      <rPr>
        <vertAlign val="superscript"/>
        <sz val="8"/>
        <rFont val="Arial"/>
        <family val="2"/>
      </rPr>
      <t>h</t>
    </r>
  </si>
  <si>
    <r>
      <t>306</t>
    </r>
    <r>
      <rPr>
        <vertAlign val="superscript"/>
        <sz val="8"/>
        <rFont val="Arial"/>
        <family val="2"/>
      </rPr>
      <t>h</t>
    </r>
  </si>
  <si>
    <r>
      <t>307</t>
    </r>
    <r>
      <rPr>
        <vertAlign val="superscript"/>
        <sz val="8"/>
        <rFont val="Arial"/>
        <family val="2"/>
      </rPr>
      <t>h</t>
    </r>
  </si>
  <si>
    <r>
      <t>311</t>
    </r>
    <r>
      <rPr>
        <vertAlign val="superscript"/>
        <sz val="8"/>
        <rFont val="Arial"/>
        <family val="2"/>
      </rPr>
      <t>h</t>
    </r>
  </si>
  <si>
    <r>
      <t>327</t>
    </r>
    <r>
      <rPr>
        <vertAlign val="superscript"/>
        <sz val="8"/>
        <rFont val="Arial"/>
        <family val="2"/>
      </rPr>
      <t>h</t>
    </r>
  </si>
  <si>
    <r>
      <t>331</t>
    </r>
    <r>
      <rPr>
        <vertAlign val="superscript"/>
        <sz val="8"/>
        <rFont val="Arial"/>
        <family val="2"/>
      </rPr>
      <t>h</t>
    </r>
  </si>
  <si>
    <r>
      <t>342</t>
    </r>
    <r>
      <rPr>
        <vertAlign val="superscript"/>
        <sz val="8"/>
        <rFont val="Arial"/>
        <family val="2"/>
      </rPr>
      <t>h</t>
    </r>
  </si>
  <si>
    <r>
      <t>336</t>
    </r>
    <r>
      <rPr>
        <vertAlign val="superscript"/>
        <sz val="8"/>
        <rFont val="Arial"/>
        <family val="2"/>
      </rPr>
      <t>h</t>
    </r>
  </si>
  <si>
    <r>
      <rPr>
        <vertAlign val="superscript"/>
        <sz val="8"/>
        <rFont val="Arial"/>
        <family val="2"/>
      </rPr>
      <t>f</t>
    </r>
    <r>
      <rPr>
        <sz val="8"/>
        <rFont val="Arial"/>
        <family val="2"/>
      </rPr>
      <t xml:space="preserve"> Shape exceeds compact limit for flexure with F</t>
    </r>
    <r>
      <rPr>
        <vertAlign val="subscript"/>
        <sz val="8"/>
        <rFont val="Arial"/>
        <family val="2"/>
      </rPr>
      <t>y</t>
    </r>
    <r>
      <rPr>
        <sz val="8"/>
        <rFont val="Arial"/>
        <family val="2"/>
      </rPr>
      <t xml:space="preserve"> = 50 ksi.</t>
    </r>
  </si>
  <si>
    <t>15f</t>
  </si>
  <si>
    <t>60-0</t>
  </si>
  <si>
    <t>120-60</t>
  </si>
  <si>
    <t>180-120</t>
  </si>
  <si>
    <t>240-180</t>
  </si>
  <si>
    <t>300-240</t>
  </si>
  <si>
    <t>450-300</t>
  </si>
  <si>
    <t>600-450</t>
  </si>
  <si>
    <t>750-600</t>
  </si>
  <si>
    <t>900-750</t>
  </si>
  <si>
    <t>1050-900</t>
  </si>
  <si>
    <t>1200-1050</t>
  </si>
  <si>
    <t>1350-1200</t>
  </si>
  <si>
    <t>1500-1350</t>
  </si>
  <si>
    <t>1800-1500</t>
  </si>
  <si>
    <t>3000-2400</t>
  </si>
  <si>
    <t>4500-3000</t>
  </si>
  <si>
    <t>7500-4500</t>
  </si>
  <si>
    <t>15000-7500</t>
  </si>
  <si>
    <t>2400-1800</t>
  </si>
  <si>
    <t>262</t>
  </si>
  <si>
    <t>277</t>
  </si>
  <si>
    <t>290</t>
  </si>
  <si>
    <t>294</t>
  </si>
  <si>
    <t>297</t>
  </si>
  <si>
    <t>302</t>
  </si>
  <si>
    <t>324</t>
  </si>
  <si>
    <t>335</t>
  </si>
  <si>
    <t>167</t>
  </si>
  <si>
    <t>170</t>
  </si>
  <si>
    <t>182</t>
  </si>
  <si>
    <t>183</t>
  </si>
  <si>
    <t>191</t>
  </si>
  <si>
    <t>194</t>
  </si>
  <si>
    <t>199</t>
  </si>
  <si>
    <t>201</t>
  </si>
  <si>
    <t>210</t>
  </si>
  <si>
    <t>211</t>
  </si>
  <si>
    <t>215</t>
  </si>
  <si>
    <t>217</t>
  </si>
  <si>
    <t>221</t>
  </si>
  <si>
    <t>229</t>
  </si>
  <si>
    <t>231</t>
  </si>
  <si>
    <t>232</t>
  </si>
  <si>
    <t>235</t>
  </si>
  <si>
    <t>241</t>
  </si>
  <si>
    <t>247</t>
  </si>
  <si>
    <t>249</t>
  </si>
  <si>
    <t>250</t>
  </si>
  <si>
    <t>256</t>
  </si>
  <si>
    <t>258</t>
  </si>
  <si>
    <t>261</t>
  </si>
  <si>
    <t>263</t>
  </si>
  <si>
    <t>264</t>
  </si>
  <si>
    <t>278</t>
  </si>
  <si>
    <t>281</t>
  </si>
  <si>
    <t>282</t>
  </si>
  <si>
    <t>291</t>
  </si>
  <si>
    <t>292</t>
  </si>
  <si>
    <t>141</t>
  </si>
  <si>
    <t>148</t>
  </si>
  <si>
    <t>150</t>
  </si>
  <si>
    <t>152</t>
  </si>
  <si>
    <t>160</t>
  </si>
  <si>
    <t>161</t>
  </si>
  <si>
    <t>169</t>
  </si>
  <si>
    <t>173</t>
  </si>
  <si>
    <t>176</t>
  </si>
  <si>
    <t>178</t>
  </si>
  <si>
    <t>192</t>
  </si>
  <si>
    <t>207</t>
  </si>
  <si>
    <t>257</t>
  </si>
  <si>
    <t>124</t>
  </si>
  <si>
    <t>130</t>
  </si>
  <si>
    <t>132</t>
  </si>
  <si>
    <t>146</t>
  </si>
  <si>
    <t>162</t>
  </si>
  <si>
    <t>166</t>
  </si>
  <si>
    <t>233</t>
  </si>
  <si>
    <t>116</t>
  </si>
  <si>
    <t>129</t>
  </si>
  <si>
    <t>131</t>
  </si>
  <si>
    <t>147</t>
  </si>
  <si>
    <t>175</t>
  </si>
  <si>
    <t>108</t>
  </si>
  <si>
    <t>114</t>
  </si>
  <si>
    <t>117</t>
  </si>
  <si>
    <t>143</t>
  </si>
  <si>
    <t>158</t>
  </si>
  <si>
    <t>193</t>
  </si>
  <si>
    <t>102</t>
  </si>
  <si>
    <t>103</t>
  </si>
  <si>
    <t>104</t>
  </si>
  <si>
    <t>122</t>
  </si>
  <si>
    <t>159</t>
  </si>
  <si>
    <t>190</t>
  </si>
  <si>
    <t>101</t>
  </si>
  <si>
    <t>111</t>
  </si>
  <si>
    <t>119</t>
  </si>
  <si>
    <t>145</t>
  </si>
  <si>
    <t>106</t>
  </si>
  <si>
    <t>120</t>
  </si>
  <si>
    <t>136</t>
  </si>
  <si>
    <t>W16x</t>
  </si>
  <si>
    <t>100</t>
  </si>
  <si>
    <t>109</t>
  </si>
  <si>
    <t>W10x</t>
  </si>
  <si>
    <t>55</t>
  </si>
  <si>
    <t>57</t>
  </si>
  <si>
    <t>60</t>
  </si>
  <si>
    <t>62</t>
  </si>
  <si>
    <t>65</t>
  </si>
  <si>
    <t>67</t>
  </si>
  <si>
    <t>68</t>
  </si>
  <si>
    <t>71</t>
  </si>
  <si>
    <t>73</t>
  </si>
  <si>
    <t>74</t>
  </si>
  <si>
    <t>76</t>
  </si>
  <si>
    <t>77</t>
  </si>
  <si>
    <t>82</t>
  </si>
  <si>
    <t>83</t>
  </si>
  <si>
    <t>84</t>
  </si>
  <si>
    <t>86</t>
  </si>
  <si>
    <t>87</t>
  </si>
  <si>
    <t>89</t>
  </si>
  <si>
    <t>93</t>
  </si>
  <si>
    <t>94</t>
  </si>
  <si>
    <t>96</t>
  </si>
  <si>
    <t>97</t>
  </si>
  <si>
    <t>99</t>
  </si>
  <si>
    <t>112</t>
  </si>
  <si>
    <t>44</t>
  </si>
  <si>
    <t>45</t>
  </si>
  <si>
    <t>46</t>
  </si>
  <si>
    <t>50</t>
  </si>
  <si>
    <t>53</t>
  </si>
  <si>
    <t>58</t>
  </si>
  <si>
    <t>61</t>
  </si>
  <si>
    <t>72</t>
  </si>
  <si>
    <t>79</t>
  </si>
  <si>
    <t>88</t>
  </si>
  <si>
    <t>35</t>
  </si>
  <si>
    <t>36</t>
  </si>
  <si>
    <t>40</t>
  </si>
  <si>
    <t>43</t>
  </si>
  <si>
    <t>48</t>
  </si>
  <si>
    <t>54</t>
  </si>
  <si>
    <t>31</t>
  </si>
  <si>
    <t>34</t>
  </si>
  <si>
    <t>38</t>
  </si>
  <si>
    <t>49</t>
  </si>
  <si>
    <t>22</t>
  </si>
  <si>
    <t>26</t>
  </si>
  <si>
    <t>30</t>
  </si>
  <si>
    <t>33</t>
  </si>
  <si>
    <t>39</t>
  </si>
  <si>
    <t>W8x</t>
  </si>
  <si>
    <t>W6x</t>
  </si>
  <si>
    <t>15</t>
  </si>
  <si>
    <t>16</t>
  </si>
  <si>
    <t>17</t>
  </si>
  <si>
    <t>18</t>
  </si>
  <si>
    <t>19</t>
  </si>
  <si>
    <t>21</t>
  </si>
  <si>
    <t>24</t>
  </si>
  <si>
    <t>25</t>
  </si>
  <si>
    <t>28</t>
  </si>
  <si>
    <t>W4x</t>
  </si>
  <si>
    <t>W5x</t>
  </si>
  <si>
    <t>12</t>
  </si>
  <si>
    <t>13</t>
  </si>
  <si>
    <t>20</t>
  </si>
  <si>
    <r>
      <t>W36X800</t>
    </r>
    <r>
      <rPr>
        <vertAlign val="superscript"/>
        <sz val="10"/>
        <rFont val="Times New Roman"/>
        <family val="1"/>
      </rPr>
      <t>h</t>
    </r>
  </si>
  <si>
    <r>
      <t>800</t>
    </r>
    <r>
      <rPr>
        <vertAlign val="superscript"/>
        <sz val="10"/>
        <rFont val="Times New Roman"/>
        <family val="1"/>
      </rPr>
      <t>h</t>
    </r>
  </si>
  <si>
    <r>
      <t>652</t>
    </r>
    <r>
      <rPr>
        <vertAlign val="superscript"/>
        <sz val="10"/>
        <rFont val="Times New Roman"/>
        <family val="1"/>
      </rPr>
      <t>h</t>
    </r>
  </si>
  <si>
    <r>
      <t>W36X652</t>
    </r>
    <r>
      <rPr>
        <vertAlign val="superscript"/>
        <sz val="10"/>
        <rFont val="Times New Roman"/>
        <family val="1"/>
      </rPr>
      <t>h</t>
    </r>
  </si>
  <si>
    <r>
      <t>593</t>
    </r>
    <r>
      <rPr>
        <vertAlign val="superscript"/>
        <sz val="10"/>
        <rFont val="Times New Roman"/>
        <family val="1"/>
      </rPr>
      <t>h</t>
    </r>
  </si>
  <si>
    <r>
      <t>529</t>
    </r>
    <r>
      <rPr>
        <vertAlign val="superscript"/>
        <sz val="10"/>
        <rFont val="Times New Roman"/>
        <family val="1"/>
      </rPr>
      <t>h</t>
    </r>
  </si>
  <si>
    <r>
      <t>503</t>
    </r>
    <r>
      <rPr>
        <vertAlign val="superscript"/>
        <sz val="10"/>
        <rFont val="Times New Roman"/>
        <family val="1"/>
      </rPr>
      <t>h</t>
    </r>
  </si>
  <si>
    <r>
      <t>487</t>
    </r>
    <r>
      <rPr>
        <vertAlign val="superscript"/>
        <sz val="10"/>
        <rFont val="Times New Roman"/>
        <family val="1"/>
      </rPr>
      <t>h</t>
    </r>
  </si>
  <si>
    <r>
      <t>327</t>
    </r>
    <r>
      <rPr>
        <vertAlign val="superscript"/>
        <sz val="10"/>
        <rFont val="Times New Roman"/>
        <family val="1"/>
      </rPr>
      <t>h</t>
    </r>
  </si>
  <si>
    <r>
      <t>331</t>
    </r>
    <r>
      <rPr>
        <vertAlign val="superscript"/>
        <sz val="10"/>
        <rFont val="Times New Roman"/>
        <family val="1"/>
      </rPr>
      <t>h</t>
    </r>
  </si>
  <si>
    <r>
      <t>354</t>
    </r>
    <r>
      <rPr>
        <vertAlign val="superscript"/>
        <sz val="10"/>
        <rFont val="Times New Roman"/>
        <family val="1"/>
      </rPr>
      <t>h</t>
    </r>
  </si>
  <si>
    <r>
      <t>357</t>
    </r>
    <r>
      <rPr>
        <vertAlign val="superscript"/>
        <sz val="10"/>
        <rFont val="Times New Roman"/>
        <family val="1"/>
      </rPr>
      <t>h</t>
    </r>
  </si>
  <si>
    <r>
      <t>361</t>
    </r>
    <r>
      <rPr>
        <vertAlign val="superscript"/>
        <sz val="10"/>
        <rFont val="Times New Roman"/>
        <family val="1"/>
      </rPr>
      <t>h</t>
    </r>
  </si>
  <si>
    <r>
      <t>362</t>
    </r>
    <r>
      <rPr>
        <vertAlign val="superscript"/>
        <sz val="10"/>
        <rFont val="Times New Roman"/>
        <family val="1"/>
      </rPr>
      <t>h</t>
    </r>
  </si>
  <si>
    <r>
      <t>368</t>
    </r>
    <r>
      <rPr>
        <vertAlign val="superscript"/>
        <sz val="10"/>
        <rFont val="Times New Roman"/>
        <family val="1"/>
      </rPr>
      <t>h</t>
    </r>
  </si>
  <si>
    <r>
      <t>372</t>
    </r>
    <r>
      <rPr>
        <vertAlign val="superscript"/>
        <sz val="10"/>
        <rFont val="Times New Roman"/>
        <family val="1"/>
      </rPr>
      <t>h</t>
    </r>
  </si>
  <si>
    <r>
      <t>387</t>
    </r>
    <r>
      <rPr>
        <vertAlign val="superscript"/>
        <sz val="10"/>
        <rFont val="Times New Roman"/>
        <family val="1"/>
      </rPr>
      <t>h</t>
    </r>
  </si>
  <si>
    <r>
      <t>391</t>
    </r>
    <r>
      <rPr>
        <vertAlign val="superscript"/>
        <sz val="10"/>
        <rFont val="Times New Roman"/>
        <family val="1"/>
      </rPr>
      <t>h</t>
    </r>
  </si>
  <si>
    <r>
      <t>392</t>
    </r>
    <r>
      <rPr>
        <vertAlign val="superscript"/>
        <sz val="10"/>
        <rFont val="Times New Roman"/>
        <family val="1"/>
      </rPr>
      <t>h</t>
    </r>
  </si>
  <si>
    <r>
      <t>395</t>
    </r>
    <r>
      <rPr>
        <vertAlign val="superscript"/>
        <sz val="10"/>
        <rFont val="Times New Roman"/>
        <family val="1"/>
      </rPr>
      <t>h</t>
    </r>
  </si>
  <si>
    <r>
      <t>397</t>
    </r>
    <r>
      <rPr>
        <vertAlign val="superscript"/>
        <sz val="10"/>
        <rFont val="Times New Roman"/>
        <family val="1"/>
      </rPr>
      <t>h</t>
    </r>
  </si>
  <si>
    <r>
      <t>431</t>
    </r>
    <r>
      <rPr>
        <vertAlign val="superscript"/>
        <sz val="10"/>
        <rFont val="Times New Roman"/>
        <family val="1"/>
      </rPr>
      <t>h</t>
    </r>
  </si>
  <si>
    <r>
      <t>441</t>
    </r>
    <r>
      <rPr>
        <vertAlign val="superscript"/>
        <sz val="10"/>
        <rFont val="Times New Roman"/>
        <family val="1"/>
      </rPr>
      <t>h</t>
    </r>
  </si>
  <si>
    <r>
      <t>605</t>
    </r>
    <r>
      <rPr>
        <vertAlign val="superscript"/>
        <sz val="10"/>
        <rFont val="Times New Roman"/>
        <family val="1"/>
      </rPr>
      <t>h</t>
    </r>
  </si>
  <si>
    <r>
      <t>665</t>
    </r>
    <r>
      <rPr>
        <vertAlign val="superscript"/>
        <sz val="10"/>
        <rFont val="Times New Roman"/>
        <family val="1"/>
      </rPr>
      <t>h</t>
    </r>
  </si>
  <si>
    <r>
      <t>730</t>
    </r>
    <r>
      <rPr>
        <vertAlign val="superscript"/>
        <sz val="10"/>
        <rFont val="Times New Roman"/>
        <family val="1"/>
      </rPr>
      <t>h</t>
    </r>
  </si>
  <si>
    <r>
      <t>550</t>
    </r>
    <r>
      <rPr>
        <vertAlign val="superscript"/>
        <sz val="10"/>
        <rFont val="Times New Roman"/>
        <family val="1"/>
      </rPr>
      <t>h</t>
    </r>
  </si>
  <si>
    <r>
      <t>500</t>
    </r>
    <r>
      <rPr>
        <vertAlign val="superscript"/>
        <sz val="10"/>
        <rFont val="Times New Roman"/>
        <family val="1"/>
      </rPr>
      <t>h</t>
    </r>
  </si>
  <si>
    <r>
      <t>455</t>
    </r>
    <r>
      <rPr>
        <vertAlign val="superscript"/>
        <sz val="10"/>
        <rFont val="Times New Roman"/>
        <family val="1"/>
      </rPr>
      <t>h</t>
    </r>
  </si>
  <si>
    <r>
      <t>426</t>
    </r>
    <r>
      <rPr>
        <vertAlign val="superscript"/>
        <sz val="10"/>
        <rFont val="Times New Roman"/>
        <family val="1"/>
      </rPr>
      <t>h</t>
    </r>
  </si>
  <si>
    <r>
      <t>398</t>
    </r>
    <r>
      <rPr>
        <vertAlign val="superscript"/>
        <sz val="10"/>
        <rFont val="Times New Roman"/>
        <family val="1"/>
      </rPr>
      <t>h</t>
    </r>
  </si>
  <si>
    <r>
      <t>370</t>
    </r>
    <r>
      <rPr>
        <vertAlign val="superscript"/>
        <sz val="10"/>
        <rFont val="Times New Roman"/>
        <family val="1"/>
      </rPr>
      <t>h</t>
    </r>
  </si>
  <si>
    <r>
      <t>336</t>
    </r>
    <r>
      <rPr>
        <vertAlign val="superscript"/>
        <sz val="10"/>
        <rFont val="Times New Roman"/>
        <family val="1"/>
      </rPr>
      <t>h</t>
    </r>
  </si>
  <si>
    <r>
      <t>335</t>
    </r>
    <r>
      <rPr>
        <vertAlign val="superscript"/>
        <sz val="10"/>
        <rFont val="Times New Roman"/>
        <family val="1"/>
      </rPr>
      <t>h</t>
    </r>
  </si>
  <si>
    <r>
      <t>326</t>
    </r>
    <r>
      <rPr>
        <vertAlign val="superscript"/>
        <sz val="10"/>
        <rFont val="Times New Roman"/>
        <family val="1"/>
      </rPr>
      <t>h</t>
    </r>
  </si>
  <si>
    <r>
      <t>307</t>
    </r>
    <r>
      <rPr>
        <vertAlign val="superscript"/>
        <sz val="10"/>
        <rFont val="Times New Roman"/>
        <family val="1"/>
      </rPr>
      <t>h</t>
    </r>
  </si>
  <si>
    <r>
      <t>306</t>
    </r>
    <r>
      <rPr>
        <vertAlign val="superscript"/>
        <sz val="10"/>
        <rFont val="Times New Roman"/>
        <family val="1"/>
      </rPr>
      <t>h</t>
    </r>
  </si>
  <si>
    <r>
      <t>230</t>
    </r>
    <r>
      <rPr>
        <vertAlign val="superscript"/>
        <sz val="10"/>
        <rFont val="Times New Roman"/>
        <family val="1"/>
      </rPr>
      <t>v</t>
    </r>
  </si>
  <si>
    <r>
      <t>279</t>
    </r>
    <r>
      <rPr>
        <vertAlign val="superscript"/>
        <sz val="10"/>
        <rFont val="Times New Roman"/>
        <family val="1"/>
      </rPr>
      <t>h</t>
    </r>
  </si>
  <si>
    <r>
      <t>283</t>
    </r>
    <r>
      <rPr>
        <vertAlign val="superscript"/>
        <sz val="10"/>
        <rFont val="Times New Roman"/>
        <family val="1"/>
      </rPr>
      <t>h</t>
    </r>
  </si>
  <si>
    <r>
      <t>311</t>
    </r>
    <r>
      <rPr>
        <vertAlign val="superscript"/>
        <sz val="10"/>
        <rFont val="Times New Roman"/>
        <family val="1"/>
      </rPr>
      <t>h</t>
    </r>
  </si>
  <si>
    <r>
      <t>342</t>
    </r>
    <r>
      <rPr>
        <vertAlign val="superscript"/>
        <sz val="10"/>
        <rFont val="Times New Roman"/>
        <family val="1"/>
      </rPr>
      <t>h</t>
    </r>
  </si>
  <si>
    <r>
      <t>135</t>
    </r>
    <r>
      <rPr>
        <vertAlign val="superscript"/>
        <sz val="10"/>
        <rFont val="Times New Roman"/>
        <family val="1"/>
      </rPr>
      <t>v</t>
    </r>
  </si>
  <si>
    <r>
      <t>149</t>
    </r>
    <r>
      <rPr>
        <vertAlign val="superscript"/>
        <sz val="10"/>
        <rFont val="Times New Roman"/>
        <family val="1"/>
      </rPr>
      <t>v</t>
    </r>
  </si>
  <si>
    <r>
      <t>234</t>
    </r>
    <r>
      <rPr>
        <vertAlign val="superscript"/>
        <sz val="10"/>
        <rFont val="Times New Roman"/>
        <family val="1"/>
      </rPr>
      <t>h</t>
    </r>
  </si>
  <si>
    <r>
      <t>258</t>
    </r>
    <r>
      <rPr>
        <vertAlign val="superscript"/>
        <sz val="10"/>
        <rFont val="Times New Roman"/>
        <family val="1"/>
      </rPr>
      <t>h</t>
    </r>
  </si>
  <si>
    <r>
      <t>305</t>
    </r>
    <r>
      <rPr>
        <vertAlign val="superscript"/>
        <sz val="10"/>
        <rFont val="Times New Roman"/>
        <family val="1"/>
      </rPr>
      <t>h</t>
    </r>
  </si>
  <si>
    <r>
      <t>118</t>
    </r>
    <r>
      <rPr>
        <vertAlign val="superscript"/>
        <sz val="10"/>
        <rFont val="Times New Roman"/>
        <family val="1"/>
      </rPr>
      <t>v</t>
    </r>
  </si>
  <si>
    <r>
      <t>252</t>
    </r>
    <r>
      <rPr>
        <vertAlign val="superscript"/>
        <sz val="10"/>
        <rFont val="Times New Roman"/>
        <family val="1"/>
      </rPr>
      <t>h</t>
    </r>
  </si>
  <si>
    <r>
      <t>230</t>
    </r>
    <r>
      <rPr>
        <vertAlign val="superscript"/>
        <sz val="10"/>
        <rFont val="Times New Roman"/>
        <family val="1"/>
      </rPr>
      <t>h</t>
    </r>
  </si>
  <si>
    <r>
      <t>90</t>
    </r>
    <r>
      <rPr>
        <vertAlign val="superscript"/>
        <sz val="10"/>
        <rFont val="Times New Roman"/>
        <family val="1"/>
      </rPr>
      <t>v</t>
    </r>
  </si>
  <si>
    <r>
      <t>99</t>
    </r>
    <r>
      <rPr>
        <vertAlign val="superscript"/>
        <sz val="10"/>
        <rFont val="Times New Roman"/>
        <family val="1"/>
      </rPr>
      <t>f</t>
    </r>
  </si>
  <si>
    <r>
      <t>90</t>
    </r>
    <r>
      <rPr>
        <vertAlign val="superscript"/>
        <sz val="10"/>
        <rFont val="Times New Roman"/>
        <family val="1"/>
      </rPr>
      <t>f</t>
    </r>
  </si>
  <si>
    <r>
      <t>55</t>
    </r>
    <r>
      <rPr>
        <vertAlign val="superscript"/>
        <sz val="10"/>
        <rFont val="Times New Roman"/>
        <family val="1"/>
      </rPr>
      <t>v</t>
    </r>
  </si>
  <si>
    <r>
      <t>48</t>
    </r>
    <r>
      <rPr>
        <vertAlign val="superscript"/>
        <sz val="10"/>
        <rFont val="Times New Roman"/>
        <family val="1"/>
      </rPr>
      <t>f</t>
    </r>
  </si>
  <si>
    <r>
      <t>65</t>
    </r>
    <r>
      <rPr>
        <vertAlign val="superscript"/>
        <sz val="10"/>
        <rFont val="Times New Roman"/>
        <family val="1"/>
      </rPr>
      <t>f</t>
    </r>
  </si>
  <si>
    <r>
      <t>26</t>
    </r>
    <r>
      <rPr>
        <vertAlign val="superscript"/>
        <sz val="10"/>
        <rFont val="Times New Roman"/>
        <family val="1"/>
      </rPr>
      <t>v</t>
    </r>
  </si>
  <si>
    <r>
      <t>31</t>
    </r>
    <r>
      <rPr>
        <vertAlign val="superscript"/>
        <sz val="10"/>
        <rFont val="Times New Roman"/>
        <family val="1"/>
      </rPr>
      <t>f</t>
    </r>
  </si>
  <si>
    <r>
      <t>14</t>
    </r>
    <r>
      <rPr>
        <vertAlign val="superscript"/>
        <sz val="10"/>
        <rFont val="Times New Roman"/>
        <family val="1"/>
      </rPr>
      <t>v</t>
    </r>
  </si>
  <si>
    <r>
      <t>12</t>
    </r>
    <r>
      <rPr>
        <vertAlign val="superscript"/>
        <sz val="10"/>
        <rFont val="Times New Roman"/>
        <family val="1"/>
      </rPr>
      <t>f</t>
    </r>
  </si>
  <si>
    <r>
      <t>10</t>
    </r>
    <r>
      <rPr>
        <vertAlign val="superscript"/>
        <sz val="10"/>
        <rFont val="Times New Roman"/>
        <family val="1"/>
      </rPr>
      <t>f</t>
    </r>
  </si>
  <si>
    <r>
      <t>9</t>
    </r>
    <r>
      <rPr>
        <vertAlign val="superscript"/>
        <sz val="10"/>
        <rFont val="Times New Roman"/>
        <family val="1"/>
      </rPr>
      <t>f</t>
    </r>
  </si>
  <si>
    <r>
      <t>8.5</t>
    </r>
    <r>
      <rPr>
        <vertAlign val="superscript"/>
        <sz val="10"/>
        <rFont val="Times New Roman"/>
        <family val="1"/>
      </rPr>
      <t>f</t>
    </r>
  </si>
  <si>
    <r>
      <t>2400&gt;</t>
    </r>
    <r>
      <rPr>
        <b/>
        <sz val="8"/>
        <rFont val="Symbol"/>
        <family val="1"/>
        <charset val="2"/>
      </rPr>
      <t>f</t>
    </r>
    <r>
      <rPr>
        <b/>
        <vertAlign val="subscript"/>
        <sz val="8"/>
        <rFont val="Arial"/>
        <family val="2"/>
      </rPr>
      <t>b</t>
    </r>
    <r>
      <rPr>
        <b/>
        <sz val="8"/>
        <rFont val="Arial"/>
        <family val="2"/>
      </rPr>
      <t>M</t>
    </r>
    <r>
      <rPr>
        <b/>
        <vertAlign val="subscript"/>
        <sz val="8"/>
        <rFont val="Arial"/>
        <family val="2"/>
      </rPr>
      <t>nx</t>
    </r>
    <r>
      <rPr>
        <b/>
        <sz val="8"/>
        <rFont val="Arial"/>
        <family val="2"/>
      </rPr>
      <t>&gt;1800</t>
    </r>
  </si>
  <si>
    <r>
      <rPr>
        <vertAlign val="superscript"/>
        <sz val="8"/>
        <rFont val="Arial"/>
        <family val="2"/>
      </rPr>
      <t>h</t>
    </r>
    <r>
      <rPr>
        <sz val="8"/>
        <rFont val="Arial"/>
        <family val="2"/>
      </rPr>
      <t xml:space="preserve"> Flange thickness greater than 2 in. Special requirements may apply per AISC Specification Section A3.1c.</t>
    </r>
  </si>
  <si>
    <t>0-7</t>
  </si>
  <si>
    <t>W6x25</t>
  </si>
  <si>
    <t>W6x20</t>
  </si>
  <si>
    <t>W5x19</t>
  </si>
  <si>
    <t>W5x16</t>
  </si>
  <si>
    <t>W6x16</t>
  </si>
  <si>
    <t>d</t>
  </si>
  <si>
    <r>
      <t>t</t>
    </r>
    <r>
      <rPr>
        <vertAlign val="subscript"/>
        <sz val="10"/>
        <rFont val="Times New Roman"/>
        <family val="1"/>
      </rPr>
      <t>w</t>
    </r>
  </si>
  <si>
    <r>
      <t>A</t>
    </r>
    <r>
      <rPr>
        <vertAlign val="subscript"/>
        <sz val="10"/>
        <rFont val="Times New Roman"/>
        <family val="1"/>
      </rPr>
      <t>w</t>
    </r>
  </si>
  <si>
    <r>
      <t>F</t>
    </r>
    <r>
      <rPr>
        <vertAlign val="subscript"/>
        <sz val="10"/>
        <rFont val="Times New Roman"/>
        <family val="1"/>
      </rPr>
      <t>y</t>
    </r>
  </si>
  <si>
    <r>
      <t>15</t>
    </r>
    <r>
      <rPr>
        <vertAlign val="superscript"/>
        <sz val="10"/>
        <rFont val="Times New Roman"/>
        <family val="1"/>
      </rPr>
      <t>f</t>
    </r>
  </si>
  <si>
    <t>Other</t>
  </si>
  <si>
    <t>Values</t>
  </si>
  <si>
    <t>0-6</t>
  </si>
  <si>
    <t>0-4</t>
  </si>
  <si>
    <t>0-3</t>
  </si>
  <si>
    <t>0-2</t>
  </si>
  <si>
    <r>
      <rPr>
        <sz val="10"/>
        <rFont val="Symbol"/>
        <family val="1"/>
        <charset val="2"/>
      </rPr>
      <t>f</t>
    </r>
    <r>
      <rPr>
        <sz val="10"/>
        <rFont val="Times New Roman"/>
        <family val="1"/>
      </rPr>
      <t>M</t>
    </r>
    <r>
      <rPr>
        <vertAlign val="subscript"/>
        <sz val="10"/>
        <rFont val="Times New Roman"/>
        <family val="1"/>
      </rPr>
      <t>px</t>
    </r>
  </si>
  <si>
    <r>
      <rPr>
        <sz val="10"/>
        <rFont val="Symbol"/>
        <family val="1"/>
        <charset val="2"/>
      </rPr>
      <t>f</t>
    </r>
    <r>
      <rPr>
        <sz val="10"/>
        <rFont val="Times New Roman"/>
        <family val="1"/>
      </rPr>
      <t>M</t>
    </r>
    <r>
      <rPr>
        <vertAlign val="subscript"/>
        <sz val="10"/>
        <rFont val="Times New Roman"/>
        <family val="1"/>
      </rPr>
      <t>rx</t>
    </r>
  </si>
  <si>
    <t>W30x99</t>
  </si>
  <si>
    <t>Lb</t>
  </si>
  <si>
    <r>
      <rPr>
        <sz val="10"/>
        <rFont val="Symbol"/>
        <family val="1"/>
        <charset val="2"/>
      </rPr>
      <t>f</t>
    </r>
    <r>
      <rPr>
        <sz val="10"/>
        <rFont val="Times New Roman"/>
        <family val="1"/>
      </rPr>
      <t>Mn</t>
    </r>
  </si>
  <si>
    <t>To design a beam in bending, you must first find the value</t>
  </si>
  <si>
    <t>maximum and minimum values of the moment found in the</t>
  </si>
  <si>
    <r>
      <t>sheet 1200-1050 (1200&gt;M</t>
    </r>
    <r>
      <rPr>
        <vertAlign val="subscript"/>
        <sz val="10"/>
        <rFont val="Times New Roman"/>
        <family val="1"/>
      </rPr>
      <t>u</t>
    </r>
    <r>
      <rPr>
        <sz val="10"/>
        <rFont val="Times New Roman"/>
        <family val="1"/>
      </rPr>
      <t>&gt;1050)</t>
    </r>
  </si>
  <si>
    <t>Once in the appropriate sheet, scroll until your given unbraced</t>
  </si>
  <si>
    <t>moment (which is the solid line in table 3-10).</t>
  </si>
  <si>
    <r>
      <t>that is superior or equal to your M</t>
    </r>
    <r>
      <rPr>
        <vertAlign val="subscript"/>
        <sz val="10"/>
        <rFont val="Times New Roman"/>
        <family val="1"/>
      </rPr>
      <t>u</t>
    </r>
    <r>
      <rPr>
        <sz val="10"/>
        <rFont val="Times New Roman"/>
        <family val="1"/>
      </rPr>
      <t>. The header of the</t>
    </r>
  </si>
  <si>
    <r>
      <t>length, L</t>
    </r>
    <r>
      <rPr>
        <vertAlign val="subscript"/>
        <sz val="10"/>
        <rFont val="Times New Roman"/>
        <family val="1"/>
      </rPr>
      <t>b</t>
    </r>
    <r>
      <rPr>
        <sz val="10"/>
        <rFont val="Times New Roman"/>
        <family val="1"/>
      </rPr>
      <t xml:space="preserve"> (in ft). On this row, look for the first value of moment</t>
    </r>
  </si>
  <si>
    <t>or equal to 1100 is 1154.1 &gt; 1100. This value is for W24x131. This</t>
  </si>
  <si>
    <t>is W30x132, which is heavier.</t>
  </si>
  <si>
    <r>
      <t>Consider L</t>
    </r>
    <r>
      <rPr>
        <vertAlign val="subscript"/>
        <sz val="10"/>
        <rFont val="Times New Roman"/>
        <family val="1"/>
      </rPr>
      <t>b</t>
    </r>
    <r>
      <rPr>
        <sz val="10"/>
        <rFont val="Times New Roman"/>
        <family val="1"/>
      </rPr>
      <t xml:space="preserve"> = 20 ft. On row 16 the first value that is superior</t>
    </r>
  </si>
  <si>
    <r>
      <t>beam is the lightest one that works for M</t>
    </r>
    <r>
      <rPr>
        <vertAlign val="subscript"/>
        <sz val="10"/>
        <rFont val="Times New Roman"/>
        <family val="1"/>
      </rPr>
      <t>u</t>
    </r>
    <r>
      <rPr>
        <sz val="10"/>
        <rFont val="Times New Roman"/>
        <family val="1"/>
      </rPr>
      <t xml:space="preserve"> = 1100. The next one</t>
    </r>
  </si>
  <si>
    <t>are given at the bottom of the tables for all W shapes.</t>
  </si>
  <si>
    <r>
      <t>Other important values (</t>
    </r>
    <r>
      <rPr>
        <sz val="10"/>
        <rFont val="Symbol"/>
        <family val="1"/>
        <charset val="2"/>
      </rPr>
      <t>f</t>
    </r>
    <r>
      <rPr>
        <sz val="10"/>
        <rFont val="Times New Roman"/>
        <family val="1"/>
      </rPr>
      <t>M</t>
    </r>
    <r>
      <rPr>
        <vertAlign val="subscript"/>
        <sz val="10"/>
        <rFont val="Times New Roman"/>
        <family val="1"/>
      </rPr>
      <t>px</t>
    </r>
    <r>
      <rPr>
        <sz val="10"/>
        <rFont val="Times New Roman"/>
        <family val="1"/>
      </rPr>
      <t xml:space="preserve">, </t>
    </r>
    <r>
      <rPr>
        <sz val="10"/>
        <rFont val="Symbol"/>
        <family val="1"/>
        <charset val="2"/>
      </rPr>
      <t>f</t>
    </r>
    <r>
      <rPr>
        <sz val="10"/>
        <rFont val="Times New Roman"/>
        <family val="1"/>
      </rPr>
      <t>M</t>
    </r>
    <r>
      <rPr>
        <vertAlign val="subscript"/>
        <sz val="10"/>
        <rFont val="Times New Roman"/>
        <family val="1"/>
      </rPr>
      <t>rx</t>
    </r>
    <r>
      <rPr>
        <sz val="10"/>
        <rFont val="Times New Roman"/>
        <family val="1"/>
      </rPr>
      <t>, L</t>
    </r>
    <r>
      <rPr>
        <vertAlign val="subscript"/>
        <sz val="10"/>
        <rFont val="Times New Roman"/>
        <family val="1"/>
      </rPr>
      <t>p</t>
    </r>
    <r>
      <rPr>
        <sz val="10"/>
        <rFont val="Times New Roman"/>
        <family val="1"/>
      </rPr>
      <t>, L</t>
    </r>
    <r>
      <rPr>
        <vertAlign val="subscript"/>
        <sz val="10"/>
        <rFont val="Times New Roman"/>
        <family val="1"/>
      </rPr>
      <t>r</t>
    </r>
    <r>
      <rPr>
        <sz val="10"/>
        <rFont val="Times New Roman"/>
        <family val="1"/>
      </rPr>
      <t>, Z</t>
    </r>
    <r>
      <rPr>
        <vertAlign val="subscript"/>
        <sz val="10"/>
        <rFont val="Times New Roman"/>
        <family val="1"/>
      </rPr>
      <t>x</t>
    </r>
    <r>
      <rPr>
        <sz val="10"/>
        <rFont val="Times New Roman"/>
        <family val="1"/>
      </rPr>
      <t>, S</t>
    </r>
    <r>
      <rPr>
        <vertAlign val="subscript"/>
        <sz val="10"/>
        <rFont val="Times New Roman"/>
        <family val="1"/>
      </rPr>
      <t>x</t>
    </r>
    <r>
      <rPr>
        <sz val="10"/>
        <rFont val="Times New Roman"/>
        <family val="1"/>
      </rPr>
      <t>, I</t>
    </r>
    <r>
      <rPr>
        <vertAlign val="subscript"/>
        <sz val="10"/>
        <rFont val="Times New Roman"/>
        <family val="1"/>
      </rPr>
      <t>x</t>
    </r>
    <r>
      <rPr>
        <sz val="10"/>
        <rFont val="Times New Roman"/>
        <family val="1"/>
      </rPr>
      <t xml:space="preserve"> and </t>
    </r>
    <r>
      <rPr>
        <sz val="10"/>
        <rFont val="Symbol"/>
        <family val="1"/>
        <charset val="2"/>
      </rPr>
      <t>f</t>
    </r>
    <r>
      <rPr>
        <sz val="10"/>
        <rFont val="Times New Roman"/>
        <family val="1"/>
      </rPr>
      <t>V</t>
    </r>
    <r>
      <rPr>
        <vertAlign val="subscript"/>
        <sz val="10"/>
        <rFont val="Times New Roman"/>
        <family val="1"/>
      </rPr>
      <t>nx</t>
    </r>
    <r>
      <rPr>
        <sz val="10"/>
        <rFont val="Times New Roman"/>
        <family val="1"/>
      </rPr>
      <t>)</t>
    </r>
  </si>
  <si>
    <t>One more information is given in this table, the end of the</t>
  </si>
  <si>
    <t>plastic zone or the beginning of the inelastic one, represented</t>
  </si>
  <si>
    <t>by a bold solid line, and the beginning of the elastic zone or the</t>
  </si>
  <si>
    <t>end of the inelastic one, represented by a double line.</t>
  </si>
  <si>
    <t>corresponding column is the lightest beam that works for this</t>
  </si>
  <si>
    <t>x</t>
  </si>
  <si>
    <t>y</t>
  </si>
  <si>
    <t xml:space="preserve">When closing the file, please click on the home button in the </t>
  </si>
  <si>
    <t>quick access toolbar.</t>
  </si>
  <si>
    <r>
      <t>M</t>
    </r>
    <r>
      <rPr>
        <vertAlign val="subscript"/>
        <sz val="10"/>
        <rFont val="Times New Roman"/>
        <family val="1"/>
      </rPr>
      <t>u</t>
    </r>
  </si>
  <si>
    <t>IF</t>
  </si>
  <si>
    <t>W#</t>
  </si>
  <si>
    <t>W-Shape</t>
  </si>
  <si>
    <t>corresponding sheet. Once you have the moment, go into the</t>
  </si>
  <si>
    <t xml:space="preserve">However, you may also get a quick answer by filling in </t>
  </si>
  <si>
    <t>Diff.</t>
  </si>
  <si>
    <t>New Diff.</t>
  </si>
  <si>
    <t>New IF</t>
  </si>
  <si>
    <t>MIN</t>
  </si>
  <si>
    <r>
      <rPr>
        <sz val="10"/>
        <rFont val="Symbol"/>
        <family val="1"/>
        <charset val="2"/>
      </rPr>
      <t>f</t>
    </r>
    <r>
      <rPr>
        <sz val="10"/>
        <rFont val="Times New Roman"/>
        <family val="1"/>
      </rPr>
      <t>M</t>
    </r>
    <r>
      <rPr>
        <vertAlign val="subscript"/>
        <sz val="10"/>
        <rFont val="Times New Roman"/>
        <family val="1"/>
      </rPr>
      <t>n</t>
    </r>
  </si>
  <si>
    <t>Heaviest</t>
  </si>
  <si>
    <t>Lightest to</t>
  </si>
  <si>
    <t>Beams</t>
  </si>
  <si>
    <r>
      <t>C</t>
    </r>
    <r>
      <rPr>
        <vertAlign val="subscript"/>
        <sz val="10"/>
        <rFont val="Times New Roman"/>
        <family val="1"/>
      </rPr>
      <t>b</t>
    </r>
  </si>
  <si>
    <r>
      <t>M</t>
    </r>
    <r>
      <rPr>
        <vertAlign val="subscript"/>
        <sz val="10"/>
        <rFont val="Times New Roman"/>
        <family val="1"/>
      </rPr>
      <t>u</t>
    </r>
    <r>
      <rPr>
        <sz val="10"/>
        <rFont val="Times New Roman"/>
        <family val="1"/>
      </rPr>
      <t>/C</t>
    </r>
    <r>
      <rPr>
        <vertAlign val="subscript"/>
        <sz val="10"/>
        <rFont val="Times New Roman"/>
        <family val="1"/>
      </rPr>
      <t>b</t>
    </r>
  </si>
  <si>
    <r>
      <t>C</t>
    </r>
    <r>
      <rPr>
        <vertAlign val="subscript"/>
        <sz val="10"/>
        <rFont val="Times New Roman"/>
        <family val="1"/>
      </rPr>
      <t xml:space="preserve">b </t>
    </r>
  </si>
  <si>
    <t>(kip-ft)</t>
  </si>
  <si>
    <t>of the bending moment (kip-ft). Sheets are named using the</t>
  </si>
  <si>
    <t>correct sheet, for example, for a moment of 1100 kip-ft, use</t>
  </si>
  <si>
    <r>
      <t>In our example, M</t>
    </r>
    <r>
      <rPr>
        <vertAlign val="subscript"/>
        <sz val="10"/>
        <rFont val="Times New Roman"/>
        <family val="1"/>
      </rPr>
      <t>u</t>
    </r>
    <r>
      <rPr>
        <sz val="10"/>
        <rFont val="Times New Roman"/>
        <family val="1"/>
      </rPr>
      <t xml:space="preserve"> = 1100 kip-ft, so use sheet 1200-1050.</t>
    </r>
  </si>
  <si>
    <r>
      <t>the values of M</t>
    </r>
    <r>
      <rPr>
        <vertAlign val="subscript"/>
        <sz val="10"/>
        <rFont val="Times New Roman"/>
        <family val="1"/>
      </rPr>
      <t>u</t>
    </r>
    <r>
      <rPr>
        <sz val="10"/>
        <rFont val="Times New Roman"/>
        <family val="1"/>
      </rPr>
      <t xml:space="preserve"> (kip-ft) and L</t>
    </r>
    <r>
      <rPr>
        <vertAlign val="subscript"/>
        <sz val="10"/>
        <rFont val="Times New Roman"/>
        <family val="1"/>
      </rPr>
      <t>b</t>
    </r>
    <r>
      <rPr>
        <sz val="10"/>
        <rFont val="Times New Roman"/>
        <family val="1"/>
      </rPr>
      <t xml:space="preserve"> (ft) in the given form.</t>
    </r>
  </si>
  <si>
    <t>Cb Home</t>
  </si>
  <si>
    <t>Cb Chart</t>
  </si>
  <si>
    <t>Yes</t>
  </si>
  <si>
    <t>No</t>
  </si>
  <si>
    <t>First 8</t>
  </si>
  <si>
    <t>Row #</t>
  </si>
  <si>
    <t>Lp</t>
  </si>
  <si>
    <t>Lr</t>
  </si>
  <si>
    <t>Rank L</t>
  </si>
  <si>
    <t>New Lb</t>
  </si>
  <si>
    <t>New Rank</t>
  </si>
  <si>
    <t>Avail. Mt</t>
  </si>
  <si>
    <t>Vertical axis Lb</t>
  </si>
  <si>
    <t>Design</t>
  </si>
  <si>
    <t>Input values</t>
  </si>
  <si>
    <r>
      <t>M</t>
    </r>
    <r>
      <rPr>
        <vertAlign val="subscript"/>
        <sz val="10"/>
        <rFont val="Times New Roman"/>
        <family val="1"/>
      </rPr>
      <t>u</t>
    </r>
    <r>
      <rPr>
        <sz val="10"/>
        <rFont val="Times New Roman"/>
        <family val="1"/>
      </rPr>
      <t xml:space="preserve"> (kip-ft)</t>
    </r>
  </si>
  <si>
    <r>
      <t>L</t>
    </r>
    <r>
      <rPr>
        <vertAlign val="subscript"/>
        <sz val="10"/>
        <rFont val="Times New Roman"/>
        <family val="1"/>
      </rPr>
      <t>b</t>
    </r>
    <r>
      <rPr>
        <sz val="10"/>
        <rFont val="Times New Roman"/>
        <family val="1"/>
      </rPr>
      <t xml:space="preserve"> (ft)</t>
    </r>
  </si>
  <si>
    <t>Max</t>
  </si>
  <si>
    <t>0-13</t>
  </si>
  <si>
    <t>0-9</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</si>
</sst>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0"/>
    <numFmt numFmtId="165" formatCode="_(* #,##0.0_);_(* \(#,##0.0\);_(* &quot;-&quot;??_);_(@_)"/>
    <numFmt numFmtId="166" formatCode="#,##0.0"/>
  </numFmts>
  <fonts count="24">
    <font>
      <sz val="10"/>
      <name val="Times New Roman"/>
    </font>
    <font>
      <sz val="10"/>
      <name val="Times New Roman"/>
      <family val="1"/>
    </font>
    <font>
      <vertAlign val="subscript"/>
      <sz val="10"/>
      <name val="Times New Roman"/>
      <family val="1"/>
    </font>
    <font>
      <vertAlign val="superscript"/>
      <sz val="10"/>
      <name val="Times New Roman"/>
      <family val="1"/>
    </font>
    <font>
      <sz val="10"/>
      <name val="Symbol"/>
      <family val="1"/>
      <charset val="2"/>
    </font>
    <font>
      <sz val="8"/>
      <name val="Symbol"/>
      <family val="1"/>
      <charset val="2"/>
    </font>
    <font>
      <sz val="8"/>
      <name val="Arial"/>
      <family val="2"/>
    </font>
    <font>
      <vertAlign val="subscript"/>
      <sz val="8"/>
      <name val="Arial"/>
      <family val="2"/>
    </font>
    <font>
      <vertAlign val="superscript"/>
      <sz val="8"/>
      <name val="Arial"/>
      <family val="2"/>
    </font>
    <font>
      <b/>
      <sz val="12"/>
      <name val="Arial"/>
      <family val="2"/>
    </font>
    <font>
      <b/>
      <sz val="12"/>
      <name val="Symbol"/>
      <family val="1"/>
      <charset val="2"/>
    </font>
    <font>
      <b/>
      <vertAlign val="subscript"/>
      <sz val="12"/>
      <name val="Arial"/>
      <family val="2"/>
    </font>
    <font>
      <b/>
      <sz val="8"/>
      <name val="Arial"/>
      <family val="2"/>
    </font>
    <font>
      <b/>
      <sz val="8"/>
      <name val="Symbol"/>
      <family val="1"/>
      <charset val="2"/>
    </font>
    <font>
      <b/>
      <vertAlign val="subscript"/>
      <sz val="8"/>
      <name val="Arial"/>
      <family val="2"/>
    </font>
    <font>
      <b/>
      <sz val="16"/>
      <name val="Arial"/>
      <family val="2"/>
    </font>
    <font>
      <b/>
      <sz val="10"/>
      <color theme="0"/>
      <name val="Times New Roman"/>
      <family val="1"/>
    </font>
    <font>
      <sz val="10"/>
      <color rgb="FF000000"/>
      <name val="Times New Roman"/>
      <family val="1"/>
    </font>
    <font>
      <b/>
      <sz val="10"/>
      <name val="Times New Roman"/>
      <family val="1"/>
    </font>
    <font>
      <sz val="10"/>
      <name val="Times New Roman"/>
      <family val="1"/>
    </font>
    <font>
      <sz val="10"/>
      <color theme="0"/>
      <name val="Times New Roman"/>
      <family val="1"/>
    </font>
    <font>
      <b/>
      <sz val="10"/>
      <color rgb="FF000080"/>
      <name val="Times New Roman"/>
      <family val="1"/>
    </font>
    <font>
      <sz val="8"/>
      <name val="Times New Roman"/>
      <family val="1"/>
    </font>
    <font>
      <b/>
      <sz val="11"/>
      <color rgb="FF800000"/>
      <name val="Times New Roman"/>
      <family val="1"/>
    </font>
  </fonts>
  <fills count="19">
    <fill>
      <patternFill patternType="none"/>
    </fill>
    <fill>
      <patternFill patternType="gray125"/>
    </fill>
    <fill>
      <patternFill patternType="solid">
        <fgColor rgb="FF002060"/>
        <bgColor indexed="64"/>
      </patternFill>
    </fill>
    <fill>
      <patternFill patternType="solid">
        <fgColor theme="0" tint="-0.499984740745262"/>
        <bgColor indexed="64"/>
      </patternFill>
    </fill>
    <fill>
      <patternFill patternType="solid">
        <fgColor rgb="FF92D050"/>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9" tint="-0.249977111117893"/>
        <bgColor indexed="64"/>
      </patternFill>
    </fill>
    <fill>
      <patternFill patternType="solid">
        <fgColor rgb="FF0070C0"/>
        <bgColor indexed="64"/>
      </patternFill>
    </fill>
    <fill>
      <patternFill patternType="solid">
        <fgColor rgb="FF00B050"/>
        <bgColor indexed="64"/>
      </patternFill>
    </fill>
    <fill>
      <patternFill patternType="solid">
        <fgColor theme="6" tint="-0.249977111117893"/>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theme="4"/>
        <bgColor indexed="64"/>
      </patternFill>
    </fill>
  </fills>
  <borders count="33">
    <border>
      <left/>
      <right/>
      <top/>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bottom style="medium">
        <color auto="1"/>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style="thin">
        <color auto="1"/>
      </left>
      <right style="thin">
        <color auto="1"/>
      </right>
      <top style="thin">
        <color auto="1"/>
      </top>
      <bottom style="medium">
        <color auto="1"/>
      </bottom>
      <diagonal/>
    </border>
    <border>
      <left style="thin">
        <color auto="1"/>
      </left>
      <right style="thin">
        <color auto="1"/>
      </right>
      <top/>
      <bottom style="double">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theme="1"/>
      </bottom>
      <diagonal/>
    </border>
    <border>
      <left style="thin">
        <color auto="1"/>
      </left>
      <right style="thin">
        <color auto="1"/>
      </right>
      <top style="thin">
        <color auto="1"/>
      </top>
      <bottom style="thin">
        <color auto="1"/>
      </bottom>
      <diagonal/>
    </border>
    <border>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style="thin">
        <color theme="0"/>
      </left>
      <right/>
      <top/>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2">
    <xf numFmtId="0" fontId="0" fillId="0" borderId="0"/>
    <xf numFmtId="43" fontId="19" fillId="0" borderId="0" applyFont="0" applyFill="0" applyBorder="0" applyAlignment="0" applyProtection="0"/>
  </cellStyleXfs>
  <cellXfs count="321">
    <xf numFmtId="0" fontId="0" fillId="0" borderId="0" xfId="0"/>
    <xf numFmtId="0" fontId="1" fillId="0" borderId="0" xfId="0" applyFont="1" applyBorder="1" applyAlignment="1">
      <alignment horizontal="center"/>
    </xf>
    <xf numFmtId="0" fontId="1" fillId="0" borderId="0" xfId="0" applyFont="1" applyAlignment="1">
      <alignment horizontal="center"/>
    </xf>
    <xf numFmtId="0" fontId="1" fillId="0" borderId="0" xfId="0" applyFont="1" applyFill="1"/>
    <xf numFmtId="0" fontId="6" fillId="0" borderId="2" xfId="0" applyFont="1" applyBorder="1" applyAlignment="1">
      <alignment horizontal="center"/>
    </xf>
    <xf numFmtId="0" fontId="6" fillId="0" borderId="0" xfId="0" applyFont="1" applyBorder="1" applyAlignment="1">
      <alignment horizontal="center"/>
    </xf>
    <xf numFmtId="0" fontId="6" fillId="0" borderId="4" xfId="0" applyFont="1" applyBorder="1" applyAlignment="1">
      <alignment horizontal="center"/>
    </xf>
    <xf numFmtId="0" fontId="6" fillId="0" borderId="4" xfId="0" applyFont="1" applyBorder="1" applyAlignment="1">
      <alignment horizontal="center" wrapText="1"/>
    </xf>
    <xf numFmtId="0" fontId="6" fillId="0" borderId="0" xfId="0" applyFont="1" applyBorder="1" applyAlignment="1"/>
    <xf numFmtId="0" fontId="6" fillId="0" borderId="0" xfId="0" applyFont="1" applyBorder="1" applyAlignment="1">
      <alignment horizontal="center" wrapText="1"/>
    </xf>
    <xf numFmtId="0" fontId="6" fillId="0" borderId="3" xfId="0" applyFont="1" applyBorder="1" applyAlignment="1">
      <alignment horizontal="center"/>
    </xf>
    <xf numFmtId="164" fontId="6" fillId="0" borderId="8" xfId="0" applyNumberFormat="1" applyFont="1" applyBorder="1" applyAlignment="1">
      <alignment horizontal="center"/>
    </xf>
    <xf numFmtId="0" fontId="6" fillId="0" borderId="0" xfId="0" applyFont="1" applyBorder="1"/>
    <xf numFmtId="164" fontId="6" fillId="0" borderId="3" xfId="0" applyNumberFormat="1" applyFont="1" applyBorder="1" applyAlignment="1">
      <alignment horizontal="center"/>
    </xf>
    <xf numFmtId="164" fontId="6" fillId="0" borderId="4" xfId="0" applyNumberFormat="1" applyFont="1" applyBorder="1" applyAlignment="1">
      <alignment horizontal="center"/>
    </xf>
    <xf numFmtId="0" fontId="6" fillId="0" borderId="0" xfId="0" applyFont="1" applyFill="1" applyBorder="1"/>
    <xf numFmtId="0" fontId="6" fillId="0" borderId="2" xfId="0" applyFont="1" applyFill="1" applyBorder="1" applyAlignment="1">
      <alignment horizontal="center"/>
    </xf>
    <xf numFmtId="0" fontId="6" fillId="0" borderId="3" xfId="0" applyFont="1" applyFill="1" applyBorder="1" applyAlignment="1">
      <alignment horizontal="center"/>
    </xf>
    <xf numFmtId="2" fontId="6" fillId="0" borderId="0" xfId="0" applyNumberFormat="1" applyFont="1" applyBorder="1"/>
    <xf numFmtId="0" fontId="6" fillId="0" borderId="3" xfId="0" applyFont="1" applyBorder="1" applyAlignment="1">
      <alignment horizontal="center" vertical="center"/>
    </xf>
    <xf numFmtId="0" fontId="6" fillId="0" borderId="5" xfId="0" applyFont="1" applyBorder="1"/>
    <xf numFmtId="0" fontId="6" fillId="0" borderId="6" xfId="0" applyFont="1" applyBorder="1"/>
    <xf numFmtId="0" fontId="6" fillId="0" borderId="11" xfId="0" applyFont="1" applyBorder="1"/>
    <xf numFmtId="0" fontId="6" fillId="0" borderId="1" xfId="0" applyFont="1" applyBorder="1"/>
    <xf numFmtId="0" fontId="6" fillId="0" borderId="7" xfId="0" applyFont="1" applyBorder="1"/>
    <xf numFmtId="0" fontId="6" fillId="0" borderId="9" xfId="0" applyFont="1" applyBorder="1" applyAlignment="1">
      <alignment horizontal="center"/>
    </xf>
    <xf numFmtId="0" fontId="6" fillId="0" borderId="9" xfId="0" applyFont="1" applyBorder="1"/>
    <xf numFmtId="0" fontId="6" fillId="0" borderId="10" xfId="0" applyFont="1" applyBorder="1"/>
    <xf numFmtId="0" fontId="6" fillId="0" borderId="12" xfId="0" applyFont="1" applyBorder="1"/>
    <xf numFmtId="0" fontId="6" fillId="0" borderId="10" xfId="0" applyFont="1" applyBorder="1" applyAlignment="1"/>
    <xf numFmtId="0" fontId="6" fillId="0" borderId="11" xfId="0" applyFont="1" applyBorder="1" applyAlignment="1"/>
    <xf numFmtId="0" fontId="6" fillId="0" borderId="5" xfId="0" applyFont="1" applyBorder="1" applyAlignment="1">
      <alignment horizontal="center"/>
    </xf>
    <xf numFmtId="0" fontId="6" fillId="0" borderId="6" xfId="0" applyFont="1" applyBorder="1" applyAlignment="1">
      <alignment horizontal="center"/>
    </xf>
    <xf numFmtId="0" fontId="6" fillId="0" borderId="6" xfId="0" applyFont="1" applyBorder="1" applyAlignment="1">
      <alignment horizontal="left"/>
    </xf>
    <xf numFmtId="0" fontId="9" fillId="0" borderId="9" xfId="0" applyFont="1" applyBorder="1" applyAlignment="1">
      <alignment horizontal="left"/>
    </xf>
    <xf numFmtId="0" fontId="9" fillId="0" borderId="10" xfId="0" applyFont="1" applyBorder="1" applyAlignment="1">
      <alignment horizontal="left"/>
    </xf>
    <xf numFmtId="164" fontId="6" fillId="0" borderId="2" xfId="0" applyNumberFormat="1" applyFont="1" applyBorder="1" applyAlignment="1">
      <alignment horizontal="center"/>
    </xf>
    <xf numFmtId="164" fontId="6" fillId="0" borderId="13" xfId="0" applyNumberFormat="1" applyFont="1" applyBorder="1" applyAlignment="1">
      <alignment horizontal="center"/>
    </xf>
    <xf numFmtId="164" fontId="6" fillId="0" borderId="14" xfId="0" applyNumberFormat="1" applyFont="1" applyBorder="1" applyAlignment="1">
      <alignment horizontal="center"/>
    </xf>
    <xf numFmtId="0" fontId="12" fillId="0" borderId="12" xfId="0" applyFont="1" applyBorder="1" applyAlignment="1">
      <alignment horizontal="left"/>
    </xf>
    <xf numFmtId="164" fontId="6" fillId="0" borderId="18" xfId="0" applyNumberFormat="1" applyFont="1" applyBorder="1" applyAlignment="1">
      <alignment horizontal="center"/>
    </xf>
    <xf numFmtId="0" fontId="6" fillId="0" borderId="5" xfId="0" applyFont="1" applyFill="1" applyBorder="1" applyAlignment="1">
      <alignment horizontal="center"/>
    </xf>
    <xf numFmtId="0" fontId="6" fillId="0" borderId="6" xfId="0" applyFont="1" applyFill="1" applyBorder="1" applyAlignment="1">
      <alignment horizontal="center"/>
    </xf>
    <xf numFmtId="0" fontId="6" fillId="0" borderId="12" xfId="0" applyFont="1" applyBorder="1" applyAlignment="1">
      <alignment horizontal="left"/>
    </xf>
    <xf numFmtId="0" fontId="6" fillId="0" borderId="10" xfId="0" applyFont="1" applyBorder="1" applyAlignment="1">
      <alignment horizontal="left"/>
    </xf>
    <xf numFmtId="0" fontId="6" fillId="0" borderId="19" xfId="0" applyFont="1" applyBorder="1" applyAlignment="1">
      <alignment horizontal="center"/>
    </xf>
    <xf numFmtId="0" fontId="0" fillId="0" borderId="0" xfId="0" applyAlignment="1">
      <alignment horizontal="center"/>
    </xf>
    <xf numFmtId="0" fontId="6" fillId="0" borderId="0" xfId="0" applyFont="1" applyFill="1" applyBorder="1" applyAlignment="1">
      <alignment horizontal="center"/>
    </xf>
    <xf numFmtId="0" fontId="1" fillId="0" borderId="20" xfId="0" applyFont="1" applyBorder="1" applyAlignment="1">
      <alignment horizontal="center"/>
    </xf>
    <xf numFmtId="0" fontId="0" fillId="0" borderId="20" xfId="0" applyBorder="1" applyAlignment="1">
      <alignment horizontal="center"/>
    </xf>
    <xf numFmtId="0" fontId="0" fillId="0" borderId="20" xfId="0" applyNumberFormat="1" applyBorder="1" applyAlignment="1">
      <alignment horizontal="center"/>
    </xf>
    <xf numFmtId="0" fontId="1" fillId="0" borderId="20" xfId="0" applyNumberFormat="1" applyFont="1" applyBorder="1" applyAlignment="1">
      <alignment horizontal="center"/>
    </xf>
    <xf numFmtId="0" fontId="0" fillId="0" borderId="0" xfId="0" applyBorder="1" applyAlignment="1">
      <alignment horizontal="center"/>
    </xf>
    <xf numFmtId="0" fontId="0" fillId="0" borderId="0" xfId="0" applyFill="1" applyAlignment="1">
      <alignment horizontal="center"/>
    </xf>
    <xf numFmtId="0" fontId="0" fillId="0" borderId="3" xfId="0" applyBorder="1" applyAlignment="1">
      <alignment horizontal="center"/>
    </xf>
    <xf numFmtId="0" fontId="0" fillId="0" borderId="3" xfId="0" applyFill="1" applyBorder="1" applyAlignment="1">
      <alignment horizontal="center"/>
    </xf>
    <xf numFmtId="0" fontId="6" fillId="0" borderId="4" xfId="0" applyFont="1" applyFill="1" applyBorder="1" applyAlignment="1">
      <alignment horizontal="center"/>
    </xf>
    <xf numFmtId="0" fontId="1" fillId="0" borderId="16" xfId="0" applyFont="1" applyBorder="1" applyAlignment="1"/>
    <xf numFmtId="0" fontId="1" fillId="0" borderId="15" xfId="0" applyFont="1" applyBorder="1" applyAlignment="1"/>
    <xf numFmtId="0" fontId="1" fillId="0" borderId="20" xfId="0" applyFont="1" applyBorder="1" applyAlignment="1"/>
    <xf numFmtId="0" fontId="16" fillId="2" borderId="2" xfId="0" applyFont="1" applyFill="1" applyBorder="1" applyAlignment="1">
      <alignment horizontal="center"/>
    </xf>
    <xf numFmtId="0" fontId="1" fillId="0" borderId="20" xfId="0" applyFont="1" applyBorder="1" applyAlignment="1">
      <alignment horizontal="center"/>
    </xf>
    <xf numFmtId="0" fontId="1" fillId="0" borderId="20" xfId="0" applyFont="1" applyBorder="1" applyAlignment="1">
      <alignment horizontal="center"/>
    </xf>
    <xf numFmtId="164" fontId="0" fillId="0" borderId="20" xfId="0" applyNumberFormat="1" applyBorder="1" applyAlignment="1">
      <alignment horizontal="center"/>
    </xf>
    <xf numFmtId="0" fontId="0" fillId="3" borderId="20" xfId="0" applyFill="1" applyBorder="1" applyAlignment="1">
      <alignment horizontal="center"/>
    </xf>
    <xf numFmtId="0" fontId="1" fillId="0" borderId="2" xfId="0" applyFont="1" applyBorder="1" applyAlignment="1">
      <alignment horizontal="center"/>
    </xf>
    <xf numFmtId="164" fontId="1" fillId="0" borderId="2" xfId="0" applyNumberFormat="1" applyFont="1" applyBorder="1" applyAlignment="1">
      <alignment horizontal="center"/>
    </xf>
    <xf numFmtId="0" fontId="1" fillId="0" borderId="3" xfId="0" applyFont="1" applyBorder="1" applyAlignment="1">
      <alignment horizontal="center"/>
    </xf>
    <xf numFmtId="164" fontId="1" fillId="0" borderId="3" xfId="0" applyNumberFormat="1" applyFont="1" applyBorder="1" applyAlignment="1">
      <alignment horizontal="center"/>
    </xf>
    <xf numFmtId="164" fontId="1" fillId="0" borderId="8" xfId="0" applyNumberFormat="1" applyFont="1" applyBorder="1" applyAlignment="1">
      <alignment horizontal="center"/>
    </xf>
    <xf numFmtId="164" fontId="1" fillId="0" borderId="14" xfId="0" applyNumberFormat="1" applyFont="1" applyBorder="1" applyAlignment="1">
      <alignment horizontal="center"/>
    </xf>
    <xf numFmtId="0" fontId="1" fillId="0" borderId="4" xfId="0" applyFont="1" applyBorder="1" applyAlignment="1">
      <alignment horizontal="center"/>
    </xf>
    <xf numFmtId="164" fontId="1" fillId="0" borderId="4" xfId="0" applyNumberFormat="1" applyFont="1" applyBorder="1" applyAlignment="1">
      <alignment horizontal="center"/>
    </xf>
    <xf numFmtId="164" fontId="1" fillId="0" borderId="18" xfId="0" applyNumberFormat="1" applyFont="1" applyBorder="1" applyAlignment="1">
      <alignment horizontal="center"/>
    </xf>
    <xf numFmtId="0" fontId="0" fillId="0" borderId="2" xfId="0" applyBorder="1" applyAlignment="1">
      <alignment horizontal="center"/>
    </xf>
    <xf numFmtId="0" fontId="0" fillId="0" borderId="4" xfId="0" applyBorder="1" applyAlignment="1">
      <alignment horizontal="center"/>
    </xf>
    <xf numFmtId="0" fontId="1" fillId="0" borderId="3" xfId="0" applyFont="1" applyFill="1" applyBorder="1" applyAlignment="1">
      <alignment horizontal="center"/>
    </xf>
    <xf numFmtId="2" fontId="1" fillId="0" borderId="3" xfId="0" applyNumberFormat="1" applyFont="1" applyBorder="1" applyAlignment="1">
      <alignment horizontal="center"/>
    </xf>
    <xf numFmtId="0" fontId="1" fillId="0" borderId="3" xfId="0" applyFont="1" applyBorder="1" applyAlignment="1">
      <alignment horizontal="center" vertical="center"/>
    </xf>
    <xf numFmtId="0" fontId="0" fillId="4" borderId="0" xfId="0" applyFill="1" applyAlignment="1">
      <alignment horizontal="center"/>
    </xf>
    <xf numFmtId="0" fontId="0" fillId="4" borderId="3" xfId="0" applyFill="1" applyBorder="1" applyAlignment="1">
      <alignment horizontal="center"/>
    </xf>
    <xf numFmtId="0" fontId="6" fillId="4" borderId="4" xfId="0" applyFont="1" applyFill="1" applyBorder="1" applyAlignment="1">
      <alignment horizontal="center"/>
    </xf>
    <xf numFmtId="0" fontId="1" fillId="0" borderId="4" xfId="0" applyNumberFormat="1" applyFont="1" applyBorder="1" applyAlignment="1">
      <alignment horizontal="center"/>
    </xf>
    <xf numFmtId="1" fontId="1" fillId="0" borderId="3" xfId="0" applyNumberFormat="1" applyFont="1" applyBorder="1" applyAlignment="1">
      <alignment horizontal="center"/>
    </xf>
    <xf numFmtId="0" fontId="0" fillId="0" borderId="4"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164" fontId="0" fillId="0" borderId="0" xfId="0" applyNumberFormat="1" applyAlignment="1">
      <alignment horizontal="center"/>
    </xf>
    <xf numFmtId="0" fontId="0" fillId="0" borderId="4" xfId="0" applyFill="1" applyBorder="1" applyAlignment="1">
      <alignment horizontal="center"/>
    </xf>
    <xf numFmtId="164" fontId="0" fillId="0" borderId="4" xfId="0" applyNumberFormat="1" applyFill="1" applyBorder="1" applyAlignment="1">
      <alignment horizontal="center"/>
    </xf>
    <xf numFmtId="0" fontId="12" fillId="0" borderId="16" xfId="0" applyFont="1" applyFill="1" applyBorder="1" applyAlignment="1"/>
    <xf numFmtId="0" fontId="12" fillId="0" borderId="15" xfId="0" applyFont="1" applyFill="1" applyBorder="1" applyAlignment="1"/>
    <xf numFmtId="0" fontId="12" fillId="0" borderId="17" xfId="0" applyFont="1" applyFill="1" applyBorder="1" applyAlignment="1"/>
    <xf numFmtId="0" fontId="18" fillId="0" borderId="15" xfId="0" applyFont="1" applyFill="1" applyBorder="1"/>
    <xf numFmtId="0" fontId="12" fillId="0" borderId="5" xfId="0" applyFont="1" applyFill="1" applyBorder="1" applyAlignment="1"/>
    <xf numFmtId="0" fontId="0" fillId="0" borderId="9" xfId="0" applyBorder="1" applyAlignment="1">
      <alignment horizontal="center"/>
    </xf>
    <xf numFmtId="0" fontId="0" fillId="0" borderId="0" xfId="0" applyFill="1"/>
    <xf numFmtId="0" fontId="0" fillId="0" borderId="3" xfId="0" applyNumberFormat="1" applyBorder="1" applyAlignment="1">
      <alignment horizontal="center"/>
    </xf>
    <xf numFmtId="0" fontId="1" fillId="0" borderId="3" xfId="0" applyNumberFormat="1" applyFont="1" applyBorder="1" applyAlignment="1">
      <alignment horizontal="center"/>
    </xf>
    <xf numFmtId="164" fontId="1" fillId="0" borderId="3" xfId="0" applyNumberFormat="1" applyFont="1" applyFill="1" applyBorder="1" applyAlignment="1">
      <alignment horizontal="center"/>
    </xf>
    <xf numFmtId="2" fontId="1" fillId="0" borderId="3" xfId="0" applyNumberFormat="1" applyFont="1" applyFill="1" applyBorder="1" applyAlignment="1">
      <alignment horizontal="center"/>
    </xf>
    <xf numFmtId="164" fontId="1" fillId="0" borderId="3" xfId="0" applyNumberFormat="1" applyFont="1" applyBorder="1" applyAlignment="1">
      <alignment horizontal="center" vertical="center"/>
    </xf>
    <xf numFmtId="164" fontId="1" fillId="0" borderId="8" xfId="0" applyNumberFormat="1" applyFont="1" applyFill="1" applyBorder="1" applyAlignment="1">
      <alignment horizontal="center"/>
    </xf>
    <xf numFmtId="0" fontId="12" fillId="0" borderId="1" xfId="0" applyFont="1" applyFill="1" applyBorder="1" applyAlignment="1"/>
    <xf numFmtId="0" fontId="1" fillId="0" borderId="4" xfId="0" applyFont="1" applyBorder="1" applyAlignment="1">
      <alignment horizontal="center" wrapText="1"/>
    </xf>
    <xf numFmtId="164" fontId="1" fillId="0" borderId="13" xfId="0" applyNumberFormat="1" applyFont="1" applyBorder="1" applyAlignment="1">
      <alignment horizontal="center"/>
    </xf>
    <xf numFmtId="0" fontId="18" fillId="0" borderId="15" xfId="0" applyFont="1" applyFill="1" applyBorder="1" applyAlignment="1"/>
    <xf numFmtId="0" fontId="1" fillId="0" borderId="4" xfId="0" applyFont="1" applyFill="1" applyBorder="1" applyAlignment="1">
      <alignment horizontal="center"/>
    </xf>
    <xf numFmtId="164" fontId="1" fillId="0" borderId="4" xfId="0" applyNumberFormat="1" applyFont="1" applyFill="1" applyBorder="1" applyAlignment="1">
      <alignment horizontal="center"/>
    </xf>
    <xf numFmtId="0" fontId="1" fillId="0" borderId="2" xfId="0" applyFont="1" applyFill="1" applyBorder="1" applyAlignment="1">
      <alignment horizontal="center"/>
    </xf>
    <xf numFmtId="0" fontId="0" fillId="0" borderId="2" xfId="0" applyFill="1" applyBorder="1" applyAlignment="1">
      <alignment horizontal="center"/>
    </xf>
    <xf numFmtId="0" fontId="0" fillId="0" borderId="4" xfId="0" applyNumberFormat="1" applyFill="1" applyBorder="1" applyAlignment="1">
      <alignment horizontal="center"/>
    </xf>
    <xf numFmtId="0" fontId="1" fillId="0" borderId="4" xfId="0" applyNumberFormat="1" applyFont="1" applyFill="1" applyBorder="1" applyAlignment="1">
      <alignment horizontal="center"/>
    </xf>
    <xf numFmtId="0" fontId="1" fillId="0" borderId="3" xfId="0" applyFont="1" applyFill="1" applyBorder="1" applyAlignment="1">
      <alignment horizontal="center" vertical="center"/>
    </xf>
    <xf numFmtId="1" fontId="1" fillId="0" borderId="3" xfId="0" applyNumberFormat="1" applyFont="1" applyFill="1" applyBorder="1" applyAlignment="1">
      <alignment horizontal="center"/>
    </xf>
    <xf numFmtId="0" fontId="1" fillId="0" borderId="4" xfId="0" applyFont="1" applyFill="1" applyBorder="1" applyAlignment="1">
      <alignment horizontal="center" wrapText="1"/>
    </xf>
    <xf numFmtId="164" fontId="1" fillId="0" borderId="13" xfId="0" applyNumberFormat="1" applyFont="1" applyFill="1" applyBorder="1" applyAlignment="1">
      <alignment horizontal="center"/>
    </xf>
    <xf numFmtId="164" fontId="1" fillId="0" borderId="3" xfId="0" applyNumberFormat="1" applyFont="1" applyFill="1" applyBorder="1" applyAlignment="1">
      <alignment horizontal="center" vertical="center"/>
    </xf>
    <xf numFmtId="164" fontId="1" fillId="0" borderId="14" xfId="0" applyNumberFormat="1" applyFont="1" applyFill="1" applyBorder="1" applyAlignment="1">
      <alignment horizontal="center"/>
    </xf>
    <xf numFmtId="164" fontId="1" fillId="0" borderId="18" xfId="0" applyNumberFormat="1" applyFont="1" applyFill="1" applyBorder="1" applyAlignment="1">
      <alignment horizontal="center"/>
    </xf>
    <xf numFmtId="164" fontId="1" fillId="0" borderId="2" xfId="0" applyNumberFormat="1" applyFont="1" applyFill="1" applyBorder="1" applyAlignment="1">
      <alignment horizontal="center"/>
    </xf>
    <xf numFmtId="0" fontId="0" fillId="0" borderId="4" xfId="0" applyFill="1" applyBorder="1"/>
    <xf numFmtId="0" fontId="0" fillId="0" borderId="1" xfId="0" applyFill="1" applyBorder="1"/>
    <xf numFmtId="0" fontId="0" fillId="0" borderId="0" xfId="0" applyFill="1" applyBorder="1"/>
    <xf numFmtId="0" fontId="0" fillId="0" borderId="3" xfId="0" applyFill="1" applyBorder="1"/>
    <xf numFmtId="0" fontId="12" fillId="0" borderId="12" xfId="0" applyFont="1" applyFill="1" applyBorder="1" applyAlignment="1"/>
    <xf numFmtId="0" fontId="18" fillId="0" borderId="1" xfId="0" applyFont="1" applyFill="1" applyBorder="1" applyAlignment="1"/>
    <xf numFmtId="0" fontId="0" fillId="0" borderId="10" xfId="0" applyFill="1" applyBorder="1"/>
    <xf numFmtId="0" fontId="0" fillId="0" borderId="12" xfId="0" applyFill="1" applyBorder="1"/>
    <xf numFmtId="164" fontId="1" fillId="0" borderId="11" xfId="0" applyNumberFormat="1" applyFont="1" applyFill="1" applyBorder="1" applyAlignment="1">
      <alignment horizontal="center"/>
    </xf>
    <xf numFmtId="0" fontId="12" fillId="0" borderId="0" xfId="0" applyFont="1" applyFill="1" applyBorder="1" applyAlignment="1"/>
    <xf numFmtId="0" fontId="18" fillId="0" borderId="17" xfId="0" applyFont="1" applyFill="1" applyBorder="1" applyAlignment="1"/>
    <xf numFmtId="0" fontId="0" fillId="0" borderId="17" xfId="0" applyFill="1" applyBorder="1"/>
    <xf numFmtId="0" fontId="0" fillId="0" borderId="0" xfId="0" applyFill="1" applyBorder="1" applyAlignment="1">
      <alignment horizontal="center"/>
    </xf>
    <xf numFmtId="0" fontId="1" fillId="0" borderId="0" xfId="0" applyFont="1" applyFill="1" applyAlignment="1">
      <alignment horizontal="center"/>
    </xf>
    <xf numFmtId="0" fontId="0" fillId="0" borderId="0" xfId="0" applyFill="1" applyAlignment="1">
      <alignment horizontal="left"/>
    </xf>
    <xf numFmtId="164" fontId="0" fillId="0" borderId="2" xfId="0" applyNumberFormat="1" applyFill="1" applyBorder="1" applyAlignment="1">
      <alignment horizontal="center"/>
    </xf>
    <xf numFmtId="164" fontId="0" fillId="0" borderId="3" xfId="0" applyNumberFormat="1" applyFill="1" applyBorder="1" applyAlignment="1">
      <alignment horizontal="center"/>
    </xf>
    <xf numFmtId="164" fontId="0" fillId="0" borderId="0" xfId="0" applyNumberFormat="1" applyFill="1"/>
    <xf numFmtId="164" fontId="0" fillId="0" borderId="0" xfId="0" applyNumberFormat="1" applyFill="1" applyAlignment="1">
      <alignment horizontal="center"/>
    </xf>
    <xf numFmtId="1" fontId="1" fillId="0" borderId="2" xfId="0" applyNumberFormat="1" applyFont="1" applyFill="1" applyBorder="1" applyAlignment="1">
      <alignment horizontal="center"/>
    </xf>
    <xf numFmtId="1" fontId="1" fillId="0" borderId="4" xfId="0" applyNumberFormat="1" applyFont="1" applyFill="1" applyBorder="1" applyAlignment="1">
      <alignment horizontal="center"/>
    </xf>
    <xf numFmtId="0" fontId="0" fillId="9" borderId="27" xfId="0" applyFill="1" applyBorder="1" applyAlignment="1">
      <alignment horizontal="center"/>
    </xf>
    <xf numFmtId="0" fontId="0" fillId="9" borderId="28" xfId="0" applyFill="1" applyBorder="1" applyAlignment="1">
      <alignment horizontal="center"/>
    </xf>
    <xf numFmtId="0" fontId="0" fillId="9" borderId="29" xfId="0" applyFill="1" applyBorder="1" applyAlignment="1">
      <alignment horizontal="center"/>
    </xf>
    <xf numFmtId="166" fontId="0" fillId="0" borderId="0" xfId="0" applyNumberFormat="1" applyFill="1" applyAlignment="1">
      <alignment horizontal="center"/>
    </xf>
    <xf numFmtId="166" fontId="0" fillId="0" borderId="0" xfId="0" applyNumberFormat="1" applyFill="1"/>
    <xf numFmtId="0" fontId="1" fillId="9" borderId="0" xfId="0" applyFont="1" applyFill="1" applyAlignment="1"/>
    <xf numFmtId="0" fontId="1" fillId="9" borderId="0" xfId="0" applyFont="1" applyFill="1" applyAlignment="1">
      <alignment horizontal="left"/>
    </xf>
    <xf numFmtId="0" fontId="1" fillId="9" borderId="30" xfId="0" applyFont="1" applyFill="1" applyBorder="1" applyAlignment="1">
      <alignment horizontal="center"/>
    </xf>
    <xf numFmtId="0" fontId="12" fillId="0" borderId="16" xfId="0" applyFont="1" applyFill="1" applyBorder="1" applyAlignment="1">
      <alignment horizontal="center"/>
    </xf>
    <xf numFmtId="2" fontId="0" fillId="0" borderId="0" xfId="0" applyNumberFormat="1" applyFill="1"/>
    <xf numFmtId="0" fontId="0" fillId="10" borderId="0" xfId="0" applyFill="1"/>
    <xf numFmtId="0" fontId="1" fillId="9" borderId="21" xfId="0" applyFont="1" applyFill="1" applyBorder="1" applyAlignment="1"/>
    <xf numFmtId="0" fontId="1" fillId="9" borderId="23" xfId="0" applyFont="1" applyFill="1" applyBorder="1" applyAlignment="1"/>
    <xf numFmtId="0" fontId="1" fillId="9" borderId="25" xfId="0" applyFont="1" applyFill="1" applyBorder="1" applyAlignment="1"/>
    <xf numFmtId="4" fontId="0" fillId="0" borderId="0" xfId="0" applyNumberFormat="1" applyFill="1"/>
    <xf numFmtId="4" fontId="1" fillId="0" borderId="0" xfId="0" applyNumberFormat="1" applyFont="1" applyFill="1"/>
    <xf numFmtId="0" fontId="0" fillId="0" borderId="0" xfId="0" applyProtection="1"/>
    <xf numFmtId="0" fontId="0" fillId="0" borderId="0" xfId="0" applyFill="1" applyBorder="1" applyProtection="1"/>
    <xf numFmtId="0" fontId="1" fillId="0" borderId="0" xfId="0" applyFont="1" applyFill="1" applyBorder="1" applyProtection="1"/>
    <xf numFmtId="165" fontId="16" fillId="0" borderId="0" xfId="1" applyNumberFormat="1" applyFont="1" applyFill="1" applyBorder="1" applyAlignment="1" applyProtection="1">
      <alignment horizontal="center"/>
    </xf>
    <xf numFmtId="0" fontId="16" fillId="0" borderId="0" xfId="0" applyFont="1" applyFill="1" applyBorder="1" applyAlignment="1" applyProtection="1">
      <alignment horizontal="center"/>
    </xf>
    <xf numFmtId="0" fontId="0" fillId="0" borderId="0" xfId="0" applyFill="1" applyProtection="1"/>
    <xf numFmtId="0" fontId="18" fillId="0" borderId="0" xfId="0" applyFont="1" applyFill="1" applyBorder="1" applyAlignment="1" applyProtection="1">
      <alignment horizontal="center"/>
    </xf>
    <xf numFmtId="0" fontId="1" fillId="0" borderId="0" xfId="0" applyFont="1" applyFill="1" applyProtection="1"/>
    <xf numFmtId="0" fontId="0" fillId="5" borderId="0" xfId="0" applyFill="1" applyProtection="1"/>
    <xf numFmtId="0" fontId="1" fillId="5" borderId="0" xfId="0" applyFont="1" applyFill="1" applyProtection="1"/>
    <xf numFmtId="0" fontId="1" fillId="0" borderId="0" xfId="0" applyFont="1" applyFill="1" applyAlignment="1">
      <alignment horizontal="left"/>
    </xf>
    <xf numFmtId="3" fontId="0" fillId="0" borderId="0" xfId="0" applyNumberFormat="1" applyFill="1" applyAlignment="1">
      <alignment horizontal="center"/>
    </xf>
    <xf numFmtId="3" fontId="0" fillId="0" borderId="0" xfId="0" applyNumberFormat="1" applyFill="1"/>
    <xf numFmtId="0" fontId="1" fillId="8" borderId="23" xfId="0" applyFont="1" applyFill="1" applyBorder="1" applyAlignment="1">
      <alignment horizontal="center"/>
    </xf>
    <xf numFmtId="0" fontId="1" fillId="9" borderId="21" xfId="0" applyFont="1" applyFill="1" applyBorder="1" applyAlignment="1">
      <alignment horizontal="center"/>
    </xf>
    <xf numFmtId="0" fontId="0" fillId="9" borderId="31" xfId="0" applyFont="1" applyFill="1" applyBorder="1"/>
    <xf numFmtId="166" fontId="0" fillId="8" borderId="24" xfId="0" applyNumberFormat="1" applyFill="1" applyBorder="1" applyAlignment="1">
      <alignment horizontal="center"/>
    </xf>
    <xf numFmtId="0" fontId="1" fillId="9" borderId="22" xfId="0" applyFont="1" applyFill="1" applyBorder="1" applyAlignment="1">
      <alignment horizontal="center"/>
    </xf>
    <xf numFmtId="0" fontId="12" fillId="0" borderId="16" xfId="0" applyFont="1" applyFill="1" applyBorder="1" applyAlignment="1">
      <alignment horizontal="left"/>
    </xf>
    <xf numFmtId="0" fontId="22" fillId="0" borderId="15" xfId="0" applyFont="1" applyFill="1" applyBorder="1" applyAlignment="1">
      <alignment horizontal="center"/>
    </xf>
    <xf numFmtId="2" fontId="0" fillId="0" borderId="0" xfId="0" applyNumberFormat="1" applyFill="1" applyAlignment="1">
      <alignment horizontal="center"/>
    </xf>
    <xf numFmtId="0" fontId="1" fillId="0" borderId="20" xfId="0" applyFont="1" applyFill="1" applyBorder="1" applyAlignment="1">
      <alignment horizontal="center"/>
    </xf>
    <xf numFmtId="166" fontId="1" fillId="0" borderId="4" xfId="0" applyNumberFormat="1" applyFont="1" applyFill="1" applyBorder="1" applyAlignment="1">
      <alignment horizontal="center"/>
    </xf>
    <xf numFmtId="0" fontId="0" fillId="0" borderId="4" xfId="0" applyFont="1" applyFill="1" applyBorder="1" applyAlignment="1">
      <alignment horizontal="center"/>
    </xf>
    <xf numFmtId="0" fontId="0" fillId="14" borderId="16" xfId="0" applyFill="1" applyBorder="1" applyAlignment="1">
      <alignment horizontal="center"/>
    </xf>
    <xf numFmtId="0" fontId="1" fillId="14" borderId="15" xfId="0" applyFont="1" applyFill="1" applyBorder="1"/>
    <xf numFmtId="0" fontId="0" fillId="14" borderId="15" xfId="0" applyFill="1" applyBorder="1"/>
    <xf numFmtId="0" fontId="0" fillId="13" borderId="16" xfId="0" applyFill="1" applyBorder="1" applyAlignment="1">
      <alignment horizontal="center"/>
    </xf>
    <xf numFmtId="0" fontId="1" fillId="13" borderId="15" xfId="0" applyFont="1" applyFill="1" applyBorder="1"/>
    <xf numFmtId="0" fontId="0" fillId="13" borderId="15" xfId="0" applyFill="1" applyBorder="1"/>
    <xf numFmtId="0" fontId="0" fillId="17" borderId="16" xfId="0" applyFill="1" applyBorder="1" applyAlignment="1">
      <alignment horizontal="center"/>
    </xf>
    <xf numFmtId="0" fontId="0" fillId="17" borderId="15" xfId="0" applyFill="1" applyBorder="1"/>
    <xf numFmtId="0" fontId="0" fillId="12" borderId="16" xfId="0" applyFill="1" applyBorder="1" applyAlignment="1">
      <alignment horizontal="center"/>
    </xf>
    <xf numFmtId="0" fontId="0" fillId="12" borderId="15" xfId="0" applyFill="1" applyBorder="1"/>
    <xf numFmtId="0" fontId="0" fillId="11" borderId="16" xfId="0" applyFill="1" applyBorder="1" applyAlignment="1">
      <alignment horizontal="center"/>
    </xf>
    <xf numFmtId="0" fontId="0" fillId="11" borderId="15" xfId="0" applyFill="1" applyBorder="1"/>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0" fillId="0" borderId="2" xfId="0" applyNumberFormat="1" applyFill="1" applyBorder="1" applyAlignment="1">
      <alignment horizontal="center"/>
    </xf>
    <xf numFmtId="0" fontId="0" fillId="15" borderId="16" xfId="0" applyFill="1" applyBorder="1" applyAlignment="1">
      <alignment horizontal="center"/>
    </xf>
    <xf numFmtId="0" fontId="0" fillId="15" borderId="15" xfId="0" applyFill="1" applyBorder="1"/>
    <xf numFmtId="0" fontId="0" fillId="10" borderId="16" xfId="0" applyFill="1" applyBorder="1" applyAlignment="1">
      <alignment horizontal="center"/>
    </xf>
    <xf numFmtId="0" fontId="0" fillId="10" borderId="15" xfId="0" applyFill="1" applyBorder="1"/>
    <xf numFmtId="0" fontId="0" fillId="17" borderId="17" xfId="0" applyFill="1" applyBorder="1"/>
    <xf numFmtId="0" fontId="0" fillId="16" borderId="16" xfId="0" applyFill="1" applyBorder="1" applyAlignment="1">
      <alignment horizontal="center"/>
    </xf>
    <xf numFmtId="0" fontId="0" fillId="16" borderId="15" xfId="0" applyFill="1" applyBorder="1"/>
    <xf numFmtId="0" fontId="1" fillId="14" borderId="4" xfId="0" applyFont="1" applyFill="1" applyBorder="1" applyAlignment="1">
      <alignment horizontal="center"/>
    </xf>
    <xf numFmtId="2" fontId="1" fillId="14" borderId="3" xfId="0" applyNumberFormat="1" applyFont="1" applyFill="1" applyBorder="1" applyAlignment="1">
      <alignment horizontal="center"/>
    </xf>
    <xf numFmtId="164" fontId="0" fillId="14" borderId="3" xfId="0" applyNumberFormat="1" applyFill="1" applyBorder="1" applyAlignment="1">
      <alignment horizontal="center"/>
    </xf>
    <xf numFmtId="2" fontId="1" fillId="14" borderId="4" xfId="0" applyNumberFormat="1" applyFont="1" applyFill="1" applyBorder="1" applyAlignment="1">
      <alignment horizontal="center"/>
    </xf>
    <xf numFmtId="164" fontId="0" fillId="14" borderId="4" xfId="0" applyNumberFormat="1" applyFill="1" applyBorder="1" applyAlignment="1">
      <alignment horizontal="center"/>
    </xf>
    <xf numFmtId="2" fontId="1" fillId="14" borderId="2" xfId="0" applyNumberFormat="1" applyFont="1" applyFill="1" applyBorder="1" applyAlignment="1">
      <alignment horizontal="center"/>
    </xf>
    <xf numFmtId="2" fontId="0" fillId="14" borderId="2" xfId="0" applyNumberFormat="1" applyFill="1" applyBorder="1" applyAlignment="1">
      <alignment horizontal="center"/>
    </xf>
    <xf numFmtId="164" fontId="0" fillId="14" borderId="2" xfId="0" applyNumberFormat="1" applyFill="1" applyBorder="1" applyAlignment="1">
      <alignment horizontal="center"/>
    </xf>
    <xf numFmtId="2" fontId="0" fillId="14" borderId="4" xfId="0" applyNumberFormat="1" applyFill="1" applyBorder="1" applyAlignment="1">
      <alignment horizontal="center"/>
    </xf>
    <xf numFmtId="0" fontId="1" fillId="13" borderId="4" xfId="0" applyFont="1" applyFill="1" applyBorder="1" applyAlignment="1">
      <alignment horizontal="left"/>
    </xf>
    <xf numFmtId="2" fontId="1" fillId="13" borderId="3" xfId="0" applyNumberFormat="1" applyFont="1" applyFill="1" applyBorder="1" applyAlignment="1">
      <alignment horizontal="center"/>
    </xf>
    <xf numFmtId="164" fontId="0" fillId="13" borderId="3" xfId="0" applyNumberFormat="1" applyFill="1" applyBorder="1" applyAlignment="1">
      <alignment horizontal="center"/>
    </xf>
    <xf numFmtId="2" fontId="1" fillId="13" borderId="4" xfId="0" applyNumberFormat="1" applyFont="1" applyFill="1" applyBorder="1" applyAlignment="1">
      <alignment horizontal="center"/>
    </xf>
    <xf numFmtId="164" fontId="0" fillId="13" borderId="4" xfId="0" applyNumberFormat="1" applyFill="1" applyBorder="1" applyAlignment="1">
      <alignment horizontal="center"/>
    </xf>
    <xf numFmtId="2" fontId="1" fillId="13" borderId="2" xfId="0" applyNumberFormat="1" applyFont="1" applyFill="1" applyBorder="1" applyAlignment="1">
      <alignment horizontal="center"/>
    </xf>
    <xf numFmtId="2" fontId="0" fillId="13" borderId="2" xfId="0" applyNumberFormat="1" applyFill="1" applyBorder="1" applyAlignment="1">
      <alignment horizontal="center"/>
    </xf>
    <xf numFmtId="164" fontId="0" fillId="13" borderId="2" xfId="0" applyNumberFormat="1" applyFill="1" applyBorder="1" applyAlignment="1">
      <alignment horizontal="center"/>
    </xf>
    <xf numFmtId="2" fontId="0" fillId="13" borderId="4" xfId="0" applyNumberFormat="1" applyFill="1" applyBorder="1" applyAlignment="1">
      <alignment horizontal="center"/>
    </xf>
    <xf numFmtId="0" fontId="1" fillId="11" borderId="4" xfId="0" applyFont="1" applyFill="1" applyBorder="1" applyAlignment="1">
      <alignment horizontal="center"/>
    </xf>
    <xf numFmtId="2" fontId="1" fillId="11" borderId="3" xfId="0" applyNumberFormat="1" applyFont="1" applyFill="1" applyBorder="1" applyAlignment="1">
      <alignment horizontal="center"/>
    </xf>
    <xf numFmtId="164" fontId="0" fillId="11" borderId="3" xfId="0" applyNumberFormat="1" applyFill="1" applyBorder="1" applyAlignment="1">
      <alignment horizontal="center"/>
    </xf>
    <xf numFmtId="2" fontId="1" fillId="11" borderId="4" xfId="0" applyNumberFormat="1" applyFont="1" applyFill="1" applyBorder="1" applyAlignment="1">
      <alignment horizontal="center"/>
    </xf>
    <xf numFmtId="164" fontId="0" fillId="11" borderId="4" xfId="0" applyNumberFormat="1" applyFill="1" applyBorder="1" applyAlignment="1">
      <alignment horizontal="center"/>
    </xf>
    <xf numFmtId="2" fontId="1" fillId="11" borderId="2" xfId="0" applyNumberFormat="1" applyFont="1" applyFill="1" applyBorder="1" applyAlignment="1">
      <alignment horizontal="center"/>
    </xf>
    <xf numFmtId="2" fontId="0" fillId="11" borderId="2" xfId="0" applyNumberFormat="1" applyFill="1" applyBorder="1" applyAlignment="1">
      <alignment horizontal="center"/>
    </xf>
    <xf numFmtId="164" fontId="0" fillId="11" borderId="2" xfId="0" applyNumberFormat="1" applyFill="1" applyBorder="1" applyAlignment="1">
      <alignment horizontal="center"/>
    </xf>
    <xf numFmtId="2" fontId="0" fillId="11" borderId="4" xfId="0" applyNumberFormat="1" applyFill="1" applyBorder="1" applyAlignment="1">
      <alignment horizontal="center"/>
    </xf>
    <xf numFmtId="0" fontId="1" fillId="12" borderId="4" xfId="0" applyFont="1" applyFill="1" applyBorder="1" applyAlignment="1">
      <alignment horizontal="center"/>
    </xf>
    <xf numFmtId="2" fontId="1" fillId="12" borderId="3" xfId="0" applyNumberFormat="1" applyFont="1" applyFill="1" applyBorder="1" applyAlignment="1">
      <alignment horizontal="center"/>
    </xf>
    <xf numFmtId="164" fontId="0" fillId="12" borderId="3" xfId="0" applyNumberFormat="1" applyFill="1" applyBorder="1" applyAlignment="1">
      <alignment horizontal="center"/>
    </xf>
    <xf numFmtId="2" fontId="1" fillId="12" borderId="4" xfId="0" applyNumberFormat="1" applyFont="1" applyFill="1" applyBorder="1" applyAlignment="1">
      <alignment horizontal="center"/>
    </xf>
    <xf numFmtId="164" fontId="0" fillId="12" borderId="4" xfId="0" applyNumberFormat="1" applyFill="1" applyBorder="1" applyAlignment="1">
      <alignment horizontal="center"/>
    </xf>
    <xf numFmtId="2" fontId="1" fillId="12" borderId="2" xfId="0" applyNumberFormat="1" applyFont="1" applyFill="1" applyBorder="1" applyAlignment="1">
      <alignment horizontal="center"/>
    </xf>
    <xf numFmtId="2" fontId="0" fillId="12" borderId="2" xfId="0" applyNumberFormat="1" applyFill="1" applyBorder="1" applyAlignment="1">
      <alignment horizontal="center"/>
    </xf>
    <xf numFmtId="164" fontId="0" fillId="12" borderId="2" xfId="0" applyNumberFormat="1" applyFill="1" applyBorder="1" applyAlignment="1">
      <alignment horizontal="center"/>
    </xf>
    <xf numFmtId="2" fontId="0" fillId="12" borderId="4" xfId="0" applyNumberFormat="1" applyFill="1" applyBorder="1" applyAlignment="1">
      <alignment horizontal="center"/>
    </xf>
    <xf numFmtId="0" fontId="1" fillId="15" borderId="4" xfId="0" applyFont="1" applyFill="1" applyBorder="1" applyAlignment="1">
      <alignment horizontal="center"/>
    </xf>
    <xf numFmtId="2" fontId="1" fillId="15" borderId="3" xfId="0" applyNumberFormat="1" applyFont="1" applyFill="1" applyBorder="1" applyAlignment="1">
      <alignment horizontal="center"/>
    </xf>
    <xf numFmtId="164" fontId="0" fillId="15" borderId="3" xfId="0" applyNumberFormat="1" applyFill="1" applyBorder="1" applyAlignment="1">
      <alignment horizontal="center"/>
    </xf>
    <xf numFmtId="2" fontId="1" fillId="15" borderId="4" xfId="0" applyNumberFormat="1" applyFont="1" applyFill="1" applyBorder="1" applyAlignment="1">
      <alignment horizontal="center"/>
    </xf>
    <xf numFmtId="164" fontId="0" fillId="15" borderId="4" xfId="0" applyNumberFormat="1" applyFill="1" applyBorder="1" applyAlignment="1">
      <alignment horizontal="center"/>
    </xf>
    <xf numFmtId="2" fontId="1" fillId="15" borderId="2" xfId="0" applyNumberFormat="1" applyFont="1" applyFill="1" applyBorder="1" applyAlignment="1">
      <alignment horizontal="center"/>
    </xf>
    <xf numFmtId="2" fontId="0" fillId="15" borderId="2" xfId="0" applyNumberFormat="1" applyFill="1" applyBorder="1" applyAlignment="1">
      <alignment horizontal="center"/>
    </xf>
    <xf numFmtId="164" fontId="0" fillId="15" borderId="2" xfId="0" applyNumberFormat="1" applyFill="1" applyBorder="1" applyAlignment="1">
      <alignment horizontal="center"/>
    </xf>
    <xf numFmtId="2" fontId="0" fillId="15" borderId="4" xfId="0" applyNumberFormat="1" applyFill="1" applyBorder="1" applyAlignment="1">
      <alignment horizontal="center"/>
    </xf>
    <xf numFmtId="0" fontId="1" fillId="10" borderId="4" xfId="0" applyFont="1" applyFill="1" applyBorder="1" applyAlignment="1">
      <alignment horizontal="center"/>
    </xf>
    <xf numFmtId="2" fontId="1" fillId="10" borderId="3" xfId="0" applyNumberFormat="1" applyFont="1" applyFill="1" applyBorder="1" applyAlignment="1">
      <alignment horizontal="center"/>
    </xf>
    <xf numFmtId="164" fontId="0" fillId="10" borderId="3" xfId="0" applyNumberFormat="1" applyFill="1" applyBorder="1" applyAlignment="1">
      <alignment horizontal="center"/>
    </xf>
    <xf numFmtId="2" fontId="1" fillId="10" borderId="4" xfId="0" applyNumberFormat="1" applyFont="1" applyFill="1" applyBorder="1" applyAlignment="1">
      <alignment horizontal="center"/>
    </xf>
    <xf numFmtId="164" fontId="0" fillId="10" borderId="4" xfId="0" applyNumberFormat="1" applyFill="1" applyBorder="1" applyAlignment="1">
      <alignment horizontal="center"/>
    </xf>
    <xf numFmtId="2" fontId="1" fillId="10" borderId="2" xfId="0" applyNumberFormat="1" applyFont="1" applyFill="1" applyBorder="1" applyAlignment="1">
      <alignment horizontal="center"/>
    </xf>
    <xf numFmtId="2" fontId="0" fillId="10" borderId="2" xfId="0" applyNumberFormat="1" applyFill="1" applyBorder="1" applyAlignment="1">
      <alignment horizontal="center"/>
    </xf>
    <xf numFmtId="164" fontId="0" fillId="10" borderId="2" xfId="0" applyNumberFormat="1" applyFill="1" applyBorder="1" applyAlignment="1">
      <alignment horizontal="center"/>
    </xf>
    <xf numFmtId="2" fontId="0" fillId="10" borderId="4" xfId="0" applyNumberFormat="1" applyFill="1" applyBorder="1" applyAlignment="1">
      <alignment horizontal="center"/>
    </xf>
    <xf numFmtId="0" fontId="1" fillId="16" borderId="4" xfId="0" applyFont="1" applyFill="1" applyBorder="1" applyAlignment="1">
      <alignment horizontal="center"/>
    </xf>
    <xf numFmtId="2" fontId="1" fillId="16" borderId="3" xfId="0" applyNumberFormat="1" applyFont="1" applyFill="1" applyBorder="1" applyAlignment="1">
      <alignment horizontal="center"/>
    </xf>
    <xf numFmtId="164" fontId="0" fillId="16" borderId="3" xfId="0" applyNumberFormat="1" applyFill="1" applyBorder="1" applyAlignment="1">
      <alignment horizontal="center"/>
    </xf>
    <xf numFmtId="2" fontId="1" fillId="16" borderId="4" xfId="0" applyNumberFormat="1" applyFont="1" applyFill="1" applyBorder="1" applyAlignment="1">
      <alignment horizontal="center"/>
    </xf>
    <xf numFmtId="164" fontId="0" fillId="16" borderId="4" xfId="0" applyNumberFormat="1" applyFill="1" applyBorder="1" applyAlignment="1">
      <alignment horizontal="center"/>
    </xf>
    <xf numFmtId="2" fontId="1" fillId="16" borderId="2" xfId="0" applyNumberFormat="1" applyFont="1" applyFill="1" applyBorder="1" applyAlignment="1">
      <alignment horizontal="center"/>
    </xf>
    <xf numFmtId="2" fontId="0" fillId="16" borderId="2" xfId="0" applyNumberFormat="1" applyFill="1" applyBorder="1" applyAlignment="1">
      <alignment horizontal="center"/>
    </xf>
    <xf numFmtId="164" fontId="0" fillId="16" borderId="2" xfId="0" applyNumberFormat="1" applyFill="1" applyBorder="1" applyAlignment="1">
      <alignment horizontal="center"/>
    </xf>
    <xf numFmtId="2" fontId="0" fillId="16" borderId="4" xfId="0" applyNumberFormat="1" applyFill="1" applyBorder="1" applyAlignment="1">
      <alignment horizontal="center"/>
    </xf>
    <xf numFmtId="0" fontId="1" fillId="17" borderId="4" xfId="0" applyFont="1" applyFill="1" applyBorder="1" applyAlignment="1">
      <alignment horizontal="center"/>
    </xf>
    <xf numFmtId="2" fontId="1" fillId="17" borderId="3" xfId="0" applyNumberFormat="1" applyFont="1" applyFill="1" applyBorder="1" applyAlignment="1">
      <alignment horizontal="center"/>
    </xf>
    <xf numFmtId="164" fontId="0" fillId="17" borderId="3" xfId="0" applyNumberFormat="1" applyFill="1" applyBorder="1" applyAlignment="1">
      <alignment horizontal="center"/>
    </xf>
    <xf numFmtId="2" fontId="1" fillId="17" borderId="4" xfId="0" applyNumberFormat="1" applyFont="1" applyFill="1" applyBorder="1" applyAlignment="1">
      <alignment horizontal="center"/>
    </xf>
    <xf numFmtId="164" fontId="0" fillId="17" borderId="4" xfId="0" applyNumberFormat="1" applyFill="1" applyBorder="1" applyAlignment="1">
      <alignment horizontal="center"/>
    </xf>
    <xf numFmtId="2" fontId="1" fillId="17" borderId="2" xfId="0" applyNumberFormat="1" applyFont="1" applyFill="1" applyBorder="1" applyAlignment="1">
      <alignment horizontal="center"/>
    </xf>
    <xf numFmtId="2" fontId="0" fillId="17" borderId="2" xfId="0" applyNumberFormat="1" applyFill="1" applyBorder="1" applyAlignment="1">
      <alignment horizontal="center"/>
    </xf>
    <xf numFmtId="164" fontId="0" fillId="17" borderId="2" xfId="0" applyNumberFormat="1" applyFill="1" applyBorder="1" applyAlignment="1">
      <alignment horizontal="center"/>
    </xf>
    <xf numFmtId="2" fontId="0" fillId="17" borderId="4" xfId="0" applyNumberFormat="1" applyFill="1" applyBorder="1" applyAlignment="1">
      <alignment horizontal="center"/>
    </xf>
    <xf numFmtId="0" fontId="20" fillId="8" borderId="32" xfId="0" applyFont="1" applyFill="1" applyBorder="1" applyAlignment="1">
      <alignment horizontal="center"/>
    </xf>
    <xf numFmtId="2" fontId="0" fillId="0" borderId="0" xfId="0" applyNumberFormat="1" applyFill="1" applyBorder="1" applyAlignment="1">
      <alignment horizontal="center"/>
    </xf>
    <xf numFmtId="164" fontId="0" fillId="0" borderId="0" xfId="0" applyNumberFormat="1" applyFill="1" applyBorder="1" applyAlignment="1">
      <alignment horizontal="center"/>
    </xf>
    <xf numFmtId="164" fontId="1" fillId="9" borderId="3" xfId="0" applyNumberFormat="1" applyFont="1" applyFill="1" applyBorder="1" applyAlignment="1">
      <alignment horizontal="center"/>
    </xf>
    <xf numFmtId="0" fontId="12" fillId="0" borderId="9" xfId="0" applyFont="1" applyFill="1" applyBorder="1" applyAlignment="1">
      <alignment horizontal="center"/>
    </xf>
    <xf numFmtId="166" fontId="20" fillId="8" borderId="24" xfId="0" applyNumberFormat="1" applyFont="1" applyFill="1" applyBorder="1" applyAlignment="1">
      <alignment horizontal="center"/>
    </xf>
    <xf numFmtId="0" fontId="16" fillId="7" borderId="32" xfId="0" applyFont="1" applyFill="1" applyBorder="1" applyAlignment="1">
      <alignment horizontal="center"/>
    </xf>
    <xf numFmtId="166" fontId="16" fillId="7" borderId="24" xfId="0" applyNumberFormat="1" applyFont="1" applyFill="1" applyBorder="1" applyAlignment="1">
      <alignment horizontal="center"/>
    </xf>
    <xf numFmtId="166" fontId="20" fillId="8" borderId="22" xfId="0" applyNumberFormat="1" applyFont="1" applyFill="1" applyBorder="1" applyAlignment="1" applyProtection="1">
      <alignment horizontal="left"/>
      <protection locked="0"/>
    </xf>
    <xf numFmtId="166" fontId="20" fillId="8" borderId="24" xfId="0" applyNumberFormat="1" applyFont="1" applyFill="1" applyBorder="1" applyAlignment="1" applyProtection="1">
      <alignment horizontal="left"/>
      <protection locked="0"/>
    </xf>
    <xf numFmtId="4" fontId="20" fillId="8" borderId="26" xfId="0" applyNumberFormat="1" applyFont="1" applyFill="1" applyBorder="1" applyAlignment="1" applyProtection="1">
      <alignment horizontal="left"/>
      <protection locked="0"/>
    </xf>
    <xf numFmtId="165" fontId="16" fillId="0" borderId="0" xfId="1" applyNumberFormat="1" applyFont="1" applyFill="1" applyBorder="1" applyAlignment="1" applyProtection="1">
      <alignment horizontal="right"/>
      <protection locked="0"/>
    </xf>
    <xf numFmtId="0" fontId="1" fillId="0" borderId="0" xfId="0" applyFont="1" applyFill="1" applyAlignment="1" applyProtection="1">
      <alignment horizontal="center"/>
    </xf>
    <xf numFmtId="164" fontId="16" fillId="0" borderId="0" xfId="0" applyNumberFormat="1" applyFont="1" applyFill="1" applyBorder="1" applyAlignment="1" applyProtection="1">
      <alignment horizontal="right"/>
      <protection locked="0"/>
    </xf>
    <xf numFmtId="0" fontId="18" fillId="0" borderId="0" xfId="0" applyFont="1" applyFill="1" applyAlignment="1" applyProtection="1">
      <alignment horizontal="center"/>
    </xf>
    <xf numFmtId="166" fontId="18" fillId="0" borderId="0" xfId="0" applyNumberFormat="1" applyFont="1" applyFill="1" applyAlignment="1" applyProtection="1">
      <alignment horizontal="center"/>
    </xf>
    <xf numFmtId="0" fontId="1" fillId="0" borderId="0" xfId="0" applyFont="1" applyFill="1" applyBorder="1" applyAlignment="1" applyProtection="1">
      <alignment horizontal="center"/>
    </xf>
    <xf numFmtId="2" fontId="16" fillId="0" borderId="0" xfId="0" applyNumberFormat="1" applyFont="1" applyFill="1" applyBorder="1" applyAlignment="1" applyProtection="1">
      <alignment horizontal="right"/>
      <protection locked="0"/>
    </xf>
    <xf numFmtId="0" fontId="0" fillId="14" borderId="0" xfId="0" applyFill="1" applyAlignment="1">
      <alignment horizontal="center"/>
    </xf>
    <xf numFmtId="0" fontId="0" fillId="13" borderId="0" xfId="0" applyFill="1" applyAlignment="1">
      <alignment horizontal="center"/>
    </xf>
    <xf numFmtId="0" fontId="0" fillId="17" borderId="0" xfId="0" applyFill="1" applyBorder="1" applyAlignment="1">
      <alignment horizontal="center"/>
    </xf>
    <xf numFmtId="0" fontId="0" fillId="16" borderId="0" xfId="0" applyFill="1" applyAlignment="1">
      <alignment horizontal="center"/>
    </xf>
    <xf numFmtId="0" fontId="0" fillId="11" borderId="0" xfId="0" applyFill="1" applyAlignment="1">
      <alignment horizontal="center"/>
    </xf>
    <xf numFmtId="0" fontId="0" fillId="18" borderId="0" xfId="0" applyFill="1" applyAlignment="1">
      <alignment horizontal="center"/>
    </xf>
    <xf numFmtId="0" fontId="0" fillId="12" borderId="0" xfId="0" applyFill="1" applyAlignment="1">
      <alignment horizontal="center"/>
    </xf>
    <xf numFmtId="0" fontId="0" fillId="15" borderId="0" xfId="0" applyFill="1" applyAlignment="1">
      <alignment horizontal="center"/>
    </xf>
    <xf numFmtId="0" fontId="0" fillId="10" borderId="0" xfId="0" applyFill="1" applyAlignment="1">
      <alignment horizontal="center"/>
    </xf>
    <xf numFmtId="0" fontId="1" fillId="0" borderId="0" xfId="0" applyFont="1" applyFill="1" applyAlignment="1">
      <alignment horizontal="right"/>
    </xf>
    <xf numFmtId="2" fontId="0" fillId="0" borderId="0" xfId="0" applyNumberFormat="1"/>
    <xf numFmtId="0" fontId="1" fillId="9" borderId="27" xfId="0" applyFont="1" applyFill="1" applyBorder="1" applyAlignment="1">
      <alignment horizontal="center"/>
    </xf>
    <xf numFmtId="0" fontId="18" fillId="6" borderId="0" xfId="0" applyFont="1" applyFill="1" applyAlignment="1">
      <alignment horizontal="center"/>
    </xf>
    <xf numFmtId="0" fontId="18" fillId="6" borderId="27" xfId="0" applyFont="1" applyFill="1" applyBorder="1" applyAlignment="1">
      <alignment horizontal="center"/>
    </xf>
    <xf numFmtId="0" fontId="1" fillId="0" borderId="20" xfId="0" applyFont="1" applyBorder="1" applyAlignment="1">
      <alignment horizontal="center"/>
    </xf>
    <xf numFmtId="0" fontId="15" fillId="0" borderId="10" xfId="0" applyFont="1" applyBorder="1" applyAlignment="1">
      <alignment horizontal="center"/>
    </xf>
    <xf numFmtId="0" fontId="15" fillId="0" borderId="0" xfId="0" applyFont="1" applyBorder="1" applyAlignment="1">
      <alignment horizontal="center"/>
    </xf>
    <xf numFmtId="0" fontId="15" fillId="0" borderId="11" xfId="0" applyFont="1" applyBorder="1" applyAlignment="1">
      <alignment horizontal="center"/>
    </xf>
    <xf numFmtId="0" fontId="9" fillId="0" borderId="12" xfId="0" applyFont="1" applyBorder="1" applyAlignment="1">
      <alignment horizontal="center"/>
    </xf>
    <xf numFmtId="0" fontId="9" fillId="0" borderId="1" xfId="0" applyFont="1" applyBorder="1" applyAlignment="1">
      <alignment horizontal="center"/>
    </xf>
    <xf numFmtId="0" fontId="9" fillId="0" borderId="7" xfId="0" applyFont="1" applyBorder="1" applyAlignment="1">
      <alignment horizontal="center"/>
    </xf>
    <xf numFmtId="0" fontId="9" fillId="0" borderId="9" xfId="0" applyFont="1" applyBorder="1" applyAlignment="1">
      <alignment horizontal="center"/>
    </xf>
    <xf numFmtId="0" fontId="9" fillId="0" borderId="5" xfId="0" applyFont="1" applyBorder="1" applyAlignment="1">
      <alignment horizontal="center"/>
    </xf>
    <xf numFmtId="0" fontId="9" fillId="0" borderId="6" xfId="0" applyFont="1" applyBorder="1" applyAlignment="1">
      <alignment horizontal="center"/>
    </xf>
    <xf numFmtId="0" fontId="12" fillId="0" borderId="16" xfId="0" applyFont="1" applyFill="1" applyBorder="1" applyAlignment="1">
      <alignment horizontal="center"/>
    </xf>
    <xf numFmtId="0" fontId="12" fillId="0" borderId="15" xfId="0" applyFont="1" applyFill="1" applyBorder="1" applyAlignment="1">
      <alignment horizontal="center"/>
    </xf>
    <xf numFmtId="0" fontId="12" fillId="0" borderId="17" xfId="0" applyFont="1" applyFill="1" applyBorder="1" applyAlignment="1">
      <alignment horizontal="center"/>
    </xf>
  </cellXfs>
  <cellStyles count="2">
    <cellStyle name="Comma" xfId="1" builtinId="3"/>
    <cellStyle name="Normal" xfId="0" builtinId="0"/>
  </cellStyles>
  <dxfs count="111">
    <dxf>
      <fill>
        <patternFill>
          <bgColor theme="6" tint="0.59996337778862885"/>
        </patternFill>
      </fill>
    </dxf>
    <dxf>
      <font>
        <b/>
        <i val="0"/>
      </font>
    </dxf>
    <dxf>
      <font>
        <b val="0"/>
        <i/>
      </font>
    </dxf>
    <dxf>
      <fill>
        <patternFill>
          <bgColor theme="6" tint="0.59996337778862885"/>
        </patternFill>
      </fill>
    </dxf>
    <dxf>
      <fill>
        <patternFill>
          <bgColor theme="6" tint="0.59996337778862885"/>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theme="6"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s>
  <tableStyles count="0" defaultTableStyle="TableStyleMedium2" defaultPivotStyle="PivotStyleLight16"/>
  <colors>
    <mruColors>
      <color rgb="FF002060"/>
      <color rgb="FF772C2A"/>
      <color rgb="FF2C4D75"/>
      <color rgb="FFCCECFF"/>
      <color rgb="FFFFFF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of Moments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All!$BR$90</c:f>
              <c:strCache>
                <c:ptCount val="1"/>
                <c:pt idx="0">
                  <c:v>W33x130</c:v>
                </c:pt>
              </c:strCache>
            </c:strRef>
          </c:tx>
          <c:spPr>
            <a:ln w="25400" cap="rnd">
              <a:solidFill>
                <a:srgbClr val="002060"/>
              </a:solidFill>
              <a:round/>
            </a:ln>
            <a:effectLst/>
          </c:spPr>
          <c:marker>
            <c:symbol val="none"/>
          </c:marker>
          <c:xVal>
            <c:numRef>
              <c:f>All!$BR$92:$BR$156</c:f>
              <c:numCache>
                <c:formatCode>0.00</c:formatCode>
                <c:ptCount val="65"/>
                <c:pt idx="0">
                  <c:v>0</c:v>
                </c:pt>
                <c:pt idx="1">
                  <c:v>1</c:v>
                </c:pt>
                <c:pt idx="2">
                  <c:v>2</c:v>
                </c:pt>
                <c:pt idx="3">
                  <c:v>3</c:v>
                </c:pt>
                <c:pt idx="4">
                  <c:v>4</c:v>
                </c:pt>
                <c:pt idx="5">
                  <c:v>5</c:v>
                </c:pt>
                <c:pt idx="6">
                  <c:v>6</c:v>
                </c:pt>
                <c:pt idx="7">
                  <c:v>7</c:v>
                </c:pt>
                <c:pt idx="8">
                  <c:v>8</c:v>
                </c:pt>
                <c:pt idx="9">
                  <c:v>8.4419605727053195</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24.25557758362417</c:v>
                </c:pt>
                <c:pt idx="27">
                  <c:v>25</c:v>
                </c:pt>
                <c:pt idx="28">
                  <c:v>26</c:v>
                </c:pt>
                <c:pt idx="29">
                  <c:v>27</c:v>
                </c:pt>
                <c:pt idx="30">
                  <c:v>28</c:v>
                </c:pt>
                <c:pt idx="31">
                  <c:v>29</c:v>
                </c:pt>
                <c:pt idx="32">
                  <c:v>30</c:v>
                </c:pt>
                <c:pt idx="33">
                  <c:v>31</c:v>
                </c:pt>
                <c:pt idx="34">
                  <c:v>32</c:v>
                </c:pt>
                <c:pt idx="35">
                  <c:v>33</c:v>
                </c:pt>
                <c:pt idx="36">
                  <c:v>34</c:v>
                </c:pt>
                <c:pt idx="37">
                  <c:v>35</c:v>
                </c:pt>
                <c:pt idx="38">
                  <c:v>36</c:v>
                </c:pt>
                <c:pt idx="39">
                  <c:v>37</c:v>
                </c:pt>
                <c:pt idx="40">
                  <c:v>38</c:v>
                </c:pt>
                <c:pt idx="41">
                  <c:v>39</c:v>
                </c:pt>
                <c:pt idx="42">
                  <c:v>40</c:v>
                </c:pt>
                <c:pt idx="43">
                  <c:v>41</c:v>
                </c:pt>
                <c:pt idx="44">
                  <c:v>42</c:v>
                </c:pt>
                <c:pt idx="45">
                  <c:v>43</c:v>
                </c:pt>
                <c:pt idx="46">
                  <c:v>44</c:v>
                </c:pt>
                <c:pt idx="47">
                  <c:v>45</c:v>
                </c:pt>
                <c:pt idx="48">
                  <c:v>46</c:v>
                </c:pt>
                <c:pt idx="49">
                  <c:v>47</c:v>
                </c:pt>
                <c:pt idx="50">
                  <c:v>48</c:v>
                </c:pt>
                <c:pt idx="51">
                  <c:v>49</c:v>
                </c:pt>
                <c:pt idx="52">
                  <c:v>50</c:v>
                </c:pt>
                <c:pt idx="53">
                  <c:v>51</c:v>
                </c:pt>
                <c:pt idx="54">
                  <c:v>52</c:v>
                </c:pt>
                <c:pt idx="55">
                  <c:v>53</c:v>
                </c:pt>
                <c:pt idx="56">
                  <c:v>54</c:v>
                </c:pt>
                <c:pt idx="57">
                  <c:v>55</c:v>
                </c:pt>
                <c:pt idx="58">
                  <c:v>56</c:v>
                </c:pt>
                <c:pt idx="59">
                  <c:v>57</c:v>
                </c:pt>
                <c:pt idx="60">
                  <c:v>58</c:v>
                </c:pt>
                <c:pt idx="61">
                  <c:v>59</c:v>
                </c:pt>
                <c:pt idx="62">
                  <c:v>60</c:v>
                </c:pt>
                <c:pt idx="63">
                  <c:v>61</c:v>
                </c:pt>
                <c:pt idx="64">
                  <c:v>62</c:v>
                </c:pt>
              </c:numCache>
            </c:numRef>
          </c:xVal>
          <c:yVal>
            <c:numRef>
              <c:f>All!$BS$92:$BS$156</c:f>
              <c:numCache>
                <c:formatCode>0.00</c:formatCode>
                <c:ptCount val="65"/>
                <c:pt idx="0">
                  <c:v>1751.25</c:v>
                </c:pt>
                <c:pt idx="1">
                  <c:v>1751.25</c:v>
                </c:pt>
                <c:pt idx="2">
                  <c:v>1751.25</c:v>
                </c:pt>
                <c:pt idx="3">
                  <c:v>1751.25</c:v>
                </c:pt>
                <c:pt idx="4">
                  <c:v>1751.25</c:v>
                </c:pt>
                <c:pt idx="5">
                  <c:v>1751.25</c:v>
                </c:pt>
                <c:pt idx="6">
                  <c:v>1751.25</c:v>
                </c:pt>
                <c:pt idx="7">
                  <c:v>1751.25</c:v>
                </c:pt>
                <c:pt idx="8">
                  <c:v>1751.25</c:v>
                </c:pt>
                <c:pt idx="9">
                  <c:v>1751.25</c:v>
                </c:pt>
                <c:pt idx="10">
                  <c:v>1727.0597070931735</c:v>
                </c:pt>
                <c:pt idx="11">
                  <c:v>1683.7109906340179</c:v>
                </c:pt>
                <c:pt idx="12">
                  <c:v>1640.3622741748623</c:v>
                </c:pt>
                <c:pt idx="13">
                  <c:v>1597.0135577157068</c:v>
                </c:pt>
                <c:pt idx="14">
                  <c:v>1553.6648412565512</c:v>
                </c:pt>
                <c:pt idx="15">
                  <c:v>1510.3161247973956</c:v>
                </c:pt>
                <c:pt idx="16">
                  <c:v>1466.9674083382401</c:v>
                </c:pt>
                <c:pt idx="17">
                  <c:v>1423.6186918790847</c:v>
                </c:pt>
                <c:pt idx="18">
                  <c:v>1380.2699754199291</c:v>
                </c:pt>
                <c:pt idx="19">
                  <c:v>1336.9212589607735</c:v>
                </c:pt>
                <c:pt idx="20">
                  <c:v>1293.572542501618</c:v>
                </c:pt>
                <c:pt idx="21">
                  <c:v>1250.2238260424626</c:v>
                </c:pt>
                <c:pt idx="22">
                  <c:v>1206.8751095833068</c:v>
                </c:pt>
                <c:pt idx="23">
                  <c:v>1163.5263931241514</c:v>
                </c:pt>
                <c:pt idx="24">
                  <c:v>1120.1776766649959</c:v>
                </c:pt>
                <c:pt idx="25">
                  <c:v>1076.8289602058403</c:v>
                </c:pt>
                <c:pt idx="26">
                  <c:v>1065.75</c:v>
                </c:pt>
                <c:pt idx="27">
                  <c:v>1011.2295157530544</c:v>
                </c:pt>
                <c:pt idx="28">
                  <c:v>946.82365619023483</c:v>
                </c:pt>
                <c:pt idx="29">
                  <c:v>889.29590324007665</c:v>
                </c:pt>
                <c:pt idx="30">
                  <c:v>837.68153150319461</c:v>
                </c:pt>
                <c:pt idx="31">
                  <c:v>791.1794690124575</c:v>
                </c:pt>
                <c:pt idx="32">
                  <c:v>749.12010388752424</c:v>
                </c:pt>
                <c:pt idx="33">
                  <c:v>710.94024050609778</c:v>
                </c:pt>
                <c:pt idx="34">
                  <c:v>676.16344683765772</c:v>
                </c:pt>
                <c:pt idx="35">
                  <c:v>644.38450654364806</c:v>
                </c:pt>
                <c:pt idx="36">
                  <c:v>615.25702473450519</c:v>
                </c:pt>
                <c:pt idx="37">
                  <c:v>588.48347719726155</c:v>
                </c:pt>
                <c:pt idx="38">
                  <c:v>563.80716788047391</c:v>
                </c:pt>
                <c:pt idx="39">
                  <c:v>541.00568777479532</c:v>
                </c:pt>
                <c:pt idx="40">
                  <c:v>519.88556336729573</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numCache>
            </c:numRef>
          </c:yVal>
          <c:smooth val="0"/>
        </c:ser>
        <c:ser>
          <c:idx val="1"/>
          <c:order val="1"/>
          <c:tx>
            <c:strRef>
              <c:f>All!$BT$90</c:f>
              <c:strCache>
                <c:ptCount val="1"/>
                <c:pt idx="0">
                  <c:v>W24x131</c:v>
                </c:pt>
              </c:strCache>
            </c:strRef>
          </c:tx>
          <c:spPr>
            <a:ln w="19050" cap="rnd">
              <a:solidFill>
                <a:schemeClr val="accent1"/>
              </a:solidFill>
              <a:prstDash val="dash"/>
              <a:round/>
            </a:ln>
            <a:effectLst/>
          </c:spPr>
          <c:marker>
            <c:symbol val="none"/>
          </c:marker>
          <c:xVal>
            <c:numRef>
              <c:f>All!$BT$92:$BT$156</c:f>
              <c:numCache>
                <c:formatCode>0.00</c:formatCode>
                <c:ptCount val="65"/>
                <c:pt idx="0">
                  <c:v>0</c:v>
                </c:pt>
                <c:pt idx="1">
                  <c:v>1</c:v>
                </c:pt>
                <c:pt idx="2">
                  <c:v>2</c:v>
                </c:pt>
                <c:pt idx="3">
                  <c:v>3</c:v>
                </c:pt>
                <c:pt idx="4">
                  <c:v>4</c:v>
                </c:pt>
                <c:pt idx="5">
                  <c:v>5</c:v>
                </c:pt>
                <c:pt idx="6">
                  <c:v>6</c:v>
                </c:pt>
                <c:pt idx="7">
                  <c:v>7</c:v>
                </c:pt>
                <c:pt idx="8">
                  <c:v>8</c:v>
                </c:pt>
                <c:pt idx="9">
                  <c:v>9</c:v>
                </c:pt>
                <c:pt idx="10">
                  <c:v>10</c:v>
                </c:pt>
                <c:pt idx="11">
                  <c:v>10.490637197043849</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31.834040319675605</c:v>
                </c:pt>
                <c:pt idx="34">
                  <c:v>32</c:v>
                </c:pt>
                <c:pt idx="35">
                  <c:v>33</c:v>
                </c:pt>
                <c:pt idx="36">
                  <c:v>34</c:v>
                </c:pt>
                <c:pt idx="37">
                  <c:v>35</c:v>
                </c:pt>
                <c:pt idx="38">
                  <c:v>36</c:v>
                </c:pt>
                <c:pt idx="39">
                  <c:v>37</c:v>
                </c:pt>
                <c:pt idx="40">
                  <c:v>38</c:v>
                </c:pt>
                <c:pt idx="41">
                  <c:v>39</c:v>
                </c:pt>
                <c:pt idx="42">
                  <c:v>40</c:v>
                </c:pt>
                <c:pt idx="43">
                  <c:v>41</c:v>
                </c:pt>
                <c:pt idx="44">
                  <c:v>42</c:v>
                </c:pt>
                <c:pt idx="45">
                  <c:v>43</c:v>
                </c:pt>
                <c:pt idx="46">
                  <c:v>44</c:v>
                </c:pt>
                <c:pt idx="47">
                  <c:v>45</c:v>
                </c:pt>
                <c:pt idx="48">
                  <c:v>46</c:v>
                </c:pt>
                <c:pt idx="49">
                  <c:v>47</c:v>
                </c:pt>
                <c:pt idx="50">
                  <c:v>48</c:v>
                </c:pt>
                <c:pt idx="51">
                  <c:v>49</c:v>
                </c:pt>
                <c:pt idx="52">
                  <c:v>50</c:v>
                </c:pt>
                <c:pt idx="53">
                  <c:v>51</c:v>
                </c:pt>
                <c:pt idx="54">
                  <c:v>52</c:v>
                </c:pt>
                <c:pt idx="55">
                  <c:v>53</c:v>
                </c:pt>
                <c:pt idx="56">
                  <c:v>54</c:v>
                </c:pt>
                <c:pt idx="57">
                  <c:v>55</c:v>
                </c:pt>
                <c:pt idx="58">
                  <c:v>56</c:v>
                </c:pt>
                <c:pt idx="59">
                  <c:v>57</c:v>
                </c:pt>
                <c:pt idx="60">
                  <c:v>58</c:v>
                </c:pt>
                <c:pt idx="61">
                  <c:v>59</c:v>
                </c:pt>
                <c:pt idx="62">
                  <c:v>60</c:v>
                </c:pt>
                <c:pt idx="63">
                  <c:v>61</c:v>
                </c:pt>
                <c:pt idx="64">
                  <c:v>62</c:v>
                </c:pt>
              </c:numCache>
            </c:numRef>
          </c:xVal>
          <c:yVal>
            <c:numRef>
              <c:f>All!$BU$92:$BU$156</c:f>
              <c:numCache>
                <c:formatCode>0.00</c:formatCode>
                <c:ptCount val="65"/>
                <c:pt idx="0">
                  <c:v>1387.5</c:v>
                </c:pt>
                <c:pt idx="1">
                  <c:v>1387.5</c:v>
                </c:pt>
                <c:pt idx="2">
                  <c:v>1387.5</c:v>
                </c:pt>
                <c:pt idx="3">
                  <c:v>1387.5</c:v>
                </c:pt>
                <c:pt idx="4">
                  <c:v>1387.5</c:v>
                </c:pt>
                <c:pt idx="5">
                  <c:v>1387.5</c:v>
                </c:pt>
                <c:pt idx="6">
                  <c:v>1387.5</c:v>
                </c:pt>
                <c:pt idx="7">
                  <c:v>1387.5</c:v>
                </c:pt>
                <c:pt idx="8">
                  <c:v>1387.5</c:v>
                </c:pt>
                <c:pt idx="9">
                  <c:v>1387.5</c:v>
                </c:pt>
                <c:pt idx="10">
                  <c:v>1387.5</c:v>
                </c:pt>
                <c:pt idx="11">
                  <c:v>1387.5</c:v>
                </c:pt>
                <c:pt idx="12">
                  <c:v>1374.9976620707828</c:v>
                </c:pt>
                <c:pt idx="13">
                  <c:v>1350.4526072362751</c:v>
                </c:pt>
                <c:pt idx="14">
                  <c:v>1325.9075524017674</c:v>
                </c:pt>
                <c:pt idx="15">
                  <c:v>1301.3624975672597</c:v>
                </c:pt>
                <c:pt idx="16">
                  <c:v>1276.8174427327519</c:v>
                </c:pt>
                <c:pt idx="17">
                  <c:v>1252.2723878982442</c:v>
                </c:pt>
                <c:pt idx="18">
                  <c:v>1227.7273330637363</c:v>
                </c:pt>
                <c:pt idx="19">
                  <c:v>1203.1822782292288</c:v>
                </c:pt>
                <c:pt idx="20">
                  <c:v>1178.6372233947209</c:v>
                </c:pt>
                <c:pt idx="21">
                  <c:v>1154.0921685602132</c:v>
                </c:pt>
                <c:pt idx="22">
                  <c:v>1129.5471137257055</c:v>
                </c:pt>
                <c:pt idx="23">
                  <c:v>1105.002058891198</c:v>
                </c:pt>
                <c:pt idx="24">
                  <c:v>1080.45700405669</c:v>
                </c:pt>
                <c:pt idx="25">
                  <c:v>1055.9119492221823</c:v>
                </c:pt>
                <c:pt idx="26">
                  <c:v>1031.3668943876744</c:v>
                </c:pt>
                <c:pt idx="27">
                  <c:v>1006.8218395531668</c:v>
                </c:pt>
                <c:pt idx="28">
                  <c:v>982.27678471865909</c:v>
                </c:pt>
                <c:pt idx="29">
                  <c:v>957.73172988415126</c:v>
                </c:pt>
                <c:pt idx="30">
                  <c:v>933.18667504964355</c:v>
                </c:pt>
                <c:pt idx="31">
                  <c:v>908.64162021513596</c:v>
                </c:pt>
                <c:pt idx="32">
                  <c:v>884.09656538062814</c:v>
                </c:pt>
                <c:pt idx="33">
                  <c:v>863.625</c:v>
                </c:pt>
                <c:pt idx="34">
                  <c:v>856.17845672233216</c:v>
                </c:pt>
                <c:pt idx="35">
                  <c:v>818.68178992408582</c:v>
                </c:pt>
                <c:pt idx="36">
                  <c:v>784.22549899119861</c:v>
                </c:pt>
                <c:pt idx="37">
                  <c:v>752.47139960744073</c:v>
                </c:pt>
                <c:pt idx="38">
                  <c:v>723.12766519136505</c:v>
                </c:pt>
                <c:pt idx="39">
                  <c:v>695.94139091036789</c:v>
                </c:pt>
                <c:pt idx="40">
                  <c:v>670.69251182652886</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numCache>
            </c:numRef>
          </c:yVal>
          <c:smooth val="0"/>
        </c:ser>
        <c:ser>
          <c:idx val="2"/>
          <c:order val="2"/>
          <c:tx>
            <c:strRef>
              <c:f>All!$BV$90</c:f>
              <c:strCache>
                <c:ptCount val="1"/>
                <c:pt idx="0">
                  <c:v>W30x132</c:v>
                </c:pt>
              </c:strCache>
            </c:strRef>
          </c:tx>
          <c:spPr>
            <a:ln w="19050" cap="rnd">
              <a:solidFill>
                <a:schemeClr val="accent3">
                  <a:lumMod val="75000"/>
                </a:schemeClr>
              </a:solidFill>
              <a:prstDash val="dash"/>
              <a:round/>
            </a:ln>
            <a:effectLst/>
          </c:spPr>
          <c:marker>
            <c:symbol val="none"/>
          </c:marker>
          <c:xVal>
            <c:numRef>
              <c:f>All!$BV$92:$BV$156</c:f>
              <c:numCache>
                <c:formatCode>0.00</c:formatCode>
                <c:ptCount val="65"/>
                <c:pt idx="0">
                  <c:v>0</c:v>
                </c:pt>
                <c:pt idx="1">
                  <c:v>1</c:v>
                </c:pt>
                <c:pt idx="2">
                  <c:v>2</c:v>
                </c:pt>
                <c:pt idx="3">
                  <c:v>3</c:v>
                </c:pt>
                <c:pt idx="4">
                  <c:v>4</c:v>
                </c:pt>
                <c:pt idx="5">
                  <c:v>5</c:v>
                </c:pt>
                <c:pt idx="6">
                  <c:v>6</c:v>
                </c:pt>
                <c:pt idx="7">
                  <c:v>7</c:v>
                </c:pt>
                <c:pt idx="8">
                  <c:v>7.9474524220029146</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23.790675572475049</c:v>
                </c:pt>
                <c:pt idx="26">
                  <c:v>24</c:v>
                </c:pt>
                <c:pt idx="27">
                  <c:v>25</c:v>
                </c:pt>
                <c:pt idx="28">
                  <c:v>26</c:v>
                </c:pt>
                <c:pt idx="29">
                  <c:v>27</c:v>
                </c:pt>
                <c:pt idx="30">
                  <c:v>28</c:v>
                </c:pt>
                <c:pt idx="31">
                  <c:v>29</c:v>
                </c:pt>
                <c:pt idx="32">
                  <c:v>30</c:v>
                </c:pt>
                <c:pt idx="33">
                  <c:v>31</c:v>
                </c:pt>
                <c:pt idx="34">
                  <c:v>32</c:v>
                </c:pt>
                <c:pt idx="35">
                  <c:v>33</c:v>
                </c:pt>
                <c:pt idx="36">
                  <c:v>34</c:v>
                </c:pt>
                <c:pt idx="37">
                  <c:v>35</c:v>
                </c:pt>
                <c:pt idx="38">
                  <c:v>36</c:v>
                </c:pt>
                <c:pt idx="39">
                  <c:v>37</c:v>
                </c:pt>
                <c:pt idx="40">
                  <c:v>38</c:v>
                </c:pt>
                <c:pt idx="41">
                  <c:v>39</c:v>
                </c:pt>
                <c:pt idx="42">
                  <c:v>40</c:v>
                </c:pt>
                <c:pt idx="43">
                  <c:v>41</c:v>
                </c:pt>
                <c:pt idx="44">
                  <c:v>42</c:v>
                </c:pt>
                <c:pt idx="45">
                  <c:v>43</c:v>
                </c:pt>
                <c:pt idx="46">
                  <c:v>44</c:v>
                </c:pt>
                <c:pt idx="47">
                  <c:v>45</c:v>
                </c:pt>
                <c:pt idx="48">
                  <c:v>46</c:v>
                </c:pt>
                <c:pt idx="49">
                  <c:v>47</c:v>
                </c:pt>
                <c:pt idx="50">
                  <c:v>48</c:v>
                </c:pt>
                <c:pt idx="51">
                  <c:v>49</c:v>
                </c:pt>
                <c:pt idx="52">
                  <c:v>50</c:v>
                </c:pt>
                <c:pt idx="53">
                  <c:v>51</c:v>
                </c:pt>
                <c:pt idx="54">
                  <c:v>52</c:v>
                </c:pt>
                <c:pt idx="55">
                  <c:v>53</c:v>
                </c:pt>
                <c:pt idx="56">
                  <c:v>54</c:v>
                </c:pt>
                <c:pt idx="57">
                  <c:v>55</c:v>
                </c:pt>
                <c:pt idx="58">
                  <c:v>56</c:v>
                </c:pt>
                <c:pt idx="59">
                  <c:v>57</c:v>
                </c:pt>
                <c:pt idx="60">
                  <c:v>58</c:v>
                </c:pt>
                <c:pt idx="61">
                  <c:v>59</c:v>
                </c:pt>
                <c:pt idx="62">
                  <c:v>60</c:v>
                </c:pt>
                <c:pt idx="63">
                  <c:v>61</c:v>
                </c:pt>
                <c:pt idx="64">
                  <c:v>62</c:v>
                </c:pt>
              </c:numCache>
            </c:numRef>
          </c:xVal>
          <c:yVal>
            <c:numRef>
              <c:f>All!$BW$92:$BW$156</c:f>
              <c:numCache>
                <c:formatCode>0.00</c:formatCode>
                <c:ptCount val="65"/>
                <c:pt idx="0">
                  <c:v>1638.75</c:v>
                </c:pt>
                <c:pt idx="1">
                  <c:v>1638.75</c:v>
                </c:pt>
                <c:pt idx="2">
                  <c:v>1638.75</c:v>
                </c:pt>
                <c:pt idx="3">
                  <c:v>1638.75</c:v>
                </c:pt>
                <c:pt idx="4">
                  <c:v>1638.75</c:v>
                </c:pt>
                <c:pt idx="5">
                  <c:v>1638.75</c:v>
                </c:pt>
                <c:pt idx="6">
                  <c:v>1638.75</c:v>
                </c:pt>
                <c:pt idx="7">
                  <c:v>1638.75</c:v>
                </c:pt>
                <c:pt idx="8">
                  <c:v>1638.75</c:v>
                </c:pt>
                <c:pt idx="9">
                  <c:v>1636.6231515632521</c:v>
                </c:pt>
                <c:pt idx="10">
                  <c:v>1596.1484328832407</c:v>
                </c:pt>
                <c:pt idx="11">
                  <c:v>1555.6737142032296</c:v>
                </c:pt>
                <c:pt idx="12">
                  <c:v>1515.1989955232184</c:v>
                </c:pt>
                <c:pt idx="13">
                  <c:v>1474.7242768432072</c:v>
                </c:pt>
                <c:pt idx="14">
                  <c:v>1434.2495581631963</c:v>
                </c:pt>
                <c:pt idx="15">
                  <c:v>1393.7748394831849</c:v>
                </c:pt>
                <c:pt idx="16">
                  <c:v>1353.3001208031737</c:v>
                </c:pt>
                <c:pt idx="17">
                  <c:v>1312.8254021231626</c:v>
                </c:pt>
                <c:pt idx="18">
                  <c:v>1272.3506834431514</c:v>
                </c:pt>
                <c:pt idx="19">
                  <c:v>1231.8759647631402</c:v>
                </c:pt>
                <c:pt idx="20">
                  <c:v>1191.4012460831289</c:v>
                </c:pt>
                <c:pt idx="21">
                  <c:v>1150.9265274031179</c:v>
                </c:pt>
                <c:pt idx="22">
                  <c:v>1110.4518087231068</c:v>
                </c:pt>
                <c:pt idx="23">
                  <c:v>1069.9770900430956</c:v>
                </c:pt>
                <c:pt idx="24">
                  <c:v>1029.5023713630844</c:v>
                </c:pt>
                <c:pt idx="25">
                  <c:v>997.5</c:v>
                </c:pt>
                <c:pt idx="26">
                  <c:v>982.67180914644166</c:v>
                </c:pt>
                <c:pt idx="27">
                  <c:v>921.9561948003161</c:v>
                </c:pt>
                <c:pt idx="28">
                  <c:v>867.83180801391916</c:v>
                </c:pt>
                <c:pt idx="29">
                  <c:v>819.34438500604654</c:v>
                </c:pt>
                <c:pt idx="30">
                  <c:v>775.70731625650421</c:v>
                </c:pt>
                <c:pt idx="31">
                  <c:v>736.2675098171693</c:v>
                </c:pt>
                <c:pt idx="32">
                  <c:v>700.47908936999841</c:v>
                </c:pt>
                <c:pt idx="33">
                  <c:v>667.88293864587502</c:v>
                </c:pt>
                <c:pt idx="34">
                  <c:v>638.09065389147224</c:v>
                </c:pt>
                <c:pt idx="35">
                  <c:v>610.77185212365691</c:v>
                </c:pt>
                <c:pt idx="36">
                  <c:v>585.64405718167802</c:v>
                </c:pt>
                <c:pt idx="37">
                  <c:v>562.46458267640855</c:v>
                </c:pt>
                <c:pt idx="38">
                  <c:v>541.02397407974479</c:v>
                </c:pt>
                <c:pt idx="39">
                  <c:v>521.1406772040209</c:v>
                </c:pt>
                <c:pt idx="40">
                  <c:v>502.65667807676914</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numCache>
            </c:numRef>
          </c:yVal>
          <c:smooth val="0"/>
        </c:ser>
        <c:ser>
          <c:idx val="3"/>
          <c:order val="3"/>
          <c:tx>
            <c:strRef>
              <c:f>All!$BX$90</c:f>
              <c:strCache>
                <c:ptCount val="1"/>
                <c:pt idx="0">
                  <c:v>W36x135v</c:v>
                </c:pt>
              </c:strCache>
            </c:strRef>
          </c:tx>
          <c:spPr>
            <a:ln w="19050" cap="rnd">
              <a:solidFill>
                <a:schemeClr val="accent4"/>
              </a:solidFill>
              <a:prstDash val="dash"/>
              <a:round/>
            </a:ln>
            <a:effectLst/>
          </c:spPr>
          <c:marker>
            <c:symbol val="none"/>
          </c:marker>
          <c:xVal>
            <c:numRef>
              <c:f>All!$BX$92:$BX$156</c:f>
              <c:numCache>
                <c:formatCode>0.00</c:formatCode>
                <c:ptCount val="65"/>
                <c:pt idx="0">
                  <c:v>0</c:v>
                </c:pt>
                <c:pt idx="1">
                  <c:v>1</c:v>
                </c:pt>
                <c:pt idx="2">
                  <c:v>2</c:v>
                </c:pt>
                <c:pt idx="3">
                  <c:v>3</c:v>
                </c:pt>
                <c:pt idx="4">
                  <c:v>4</c:v>
                </c:pt>
                <c:pt idx="5">
                  <c:v>5</c:v>
                </c:pt>
                <c:pt idx="6">
                  <c:v>6</c:v>
                </c:pt>
                <c:pt idx="7">
                  <c:v>7</c:v>
                </c:pt>
                <c:pt idx="8">
                  <c:v>8</c:v>
                </c:pt>
                <c:pt idx="9">
                  <c:v>8.406638561940861</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24.221011396702156</c:v>
                </c:pt>
                <c:pt idx="27">
                  <c:v>25</c:v>
                </c:pt>
                <c:pt idx="28">
                  <c:v>26</c:v>
                </c:pt>
                <c:pt idx="29">
                  <c:v>27</c:v>
                </c:pt>
                <c:pt idx="30">
                  <c:v>28</c:v>
                </c:pt>
                <c:pt idx="31">
                  <c:v>29</c:v>
                </c:pt>
                <c:pt idx="32">
                  <c:v>30</c:v>
                </c:pt>
                <c:pt idx="33">
                  <c:v>31</c:v>
                </c:pt>
                <c:pt idx="34">
                  <c:v>32</c:v>
                </c:pt>
                <c:pt idx="35">
                  <c:v>33</c:v>
                </c:pt>
                <c:pt idx="36">
                  <c:v>34</c:v>
                </c:pt>
                <c:pt idx="37">
                  <c:v>35</c:v>
                </c:pt>
                <c:pt idx="38">
                  <c:v>36</c:v>
                </c:pt>
                <c:pt idx="39">
                  <c:v>37</c:v>
                </c:pt>
                <c:pt idx="40">
                  <c:v>38</c:v>
                </c:pt>
                <c:pt idx="41">
                  <c:v>39</c:v>
                </c:pt>
                <c:pt idx="42">
                  <c:v>40</c:v>
                </c:pt>
                <c:pt idx="43">
                  <c:v>41</c:v>
                </c:pt>
                <c:pt idx="44">
                  <c:v>42</c:v>
                </c:pt>
                <c:pt idx="45">
                  <c:v>43</c:v>
                </c:pt>
                <c:pt idx="46">
                  <c:v>44</c:v>
                </c:pt>
                <c:pt idx="47">
                  <c:v>45</c:v>
                </c:pt>
                <c:pt idx="48">
                  <c:v>46</c:v>
                </c:pt>
                <c:pt idx="49">
                  <c:v>47</c:v>
                </c:pt>
                <c:pt idx="50">
                  <c:v>48</c:v>
                </c:pt>
                <c:pt idx="51">
                  <c:v>49</c:v>
                </c:pt>
                <c:pt idx="52">
                  <c:v>50</c:v>
                </c:pt>
                <c:pt idx="53">
                  <c:v>51</c:v>
                </c:pt>
                <c:pt idx="54">
                  <c:v>52</c:v>
                </c:pt>
                <c:pt idx="55">
                  <c:v>53</c:v>
                </c:pt>
                <c:pt idx="56">
                  <c:v>54</c:v>
                </c:pt>
                <c:pt idx="57">
                  <c:v>55</c:v>
                </c:pt>
                <c:pt idx="58">
                  <c:v>56</c:v>
                </c:pt>
                <c:pt idx="59">
                  <c:v>57</c:v>
                </c:pt>
                <c:pt idx="60">
                  <c:v>58</c:v>
                </c:pt>
                <c:pt idx="61">
                  <c:v>59</c:v>
                </c:pt>
                <c:pt idx="62">
                  <c:v>60</c:v>
                </c:pt>
                <c:pt idx="63">
                  <c:v>61</c:v>
                </c:pt>
                <c:pt idx="64">
                  <c:v>62</c:v>
                </c:pt>
              </c:numCache>
            </c:numRef>
          </c:xVal>
          <c:yVal>
            <c:numRef>
              <c:f>All!$BY$92:$BY$156</c:f>
              <c:numCache>
                <c:formatCode>0.00</c:formatCode>
                <c:ptCount val="65"/>
                <c:pt idx="0">
                  <c:v>1908.7500000000002</c:v>
                </c:pt>
                <c:pt idx="1">
                  <c:v>1908.7500000000002</c:v>
                </c:pt>
                <c:pt idx="2">
                  <c:v>1908.7500000000002</c:v>
                </c:pt>
                <c:pt idx="3">
                  <c:v>1908.7500000000002</c:v>
                </c:pt>
                <c:pt idx="4">
                  <c:v>1908.7500000000002</c:v>
                </c:pt>
                <c:pt idx="5">
                  <c:v>1908.7500000000002</c:v>
                </c:pt>
                <c:pt idx="6">
                  <c:v>1908.7500000000002</c:v>
                </c:pt>
                <c:pt idx="7">
                  <c:v>1908.7500000000002</c:v>
                </c:pt>
                <c:pt idx="8">
                  <c:v>1908.7500000000002</c:v>
                </c:pt>
                <c:pt idx="9">
                  <c:v>1908.75</c:v>
                </c:pt>
                <c:pt idx="10">
                  <c:v>1880.3705149327534</c:v>
                </c:pt>
                <c:pt idx="11">
                  <c:v>1832.5421876318171</c:v>
                </c:pt>
                <c:pt idx="12">
                  <c:v>1784.7138603308806</c:v>
                </c:pt>
                <c:pt idx="13">
                  <c:v>1736.8855330299443</c:v>
                </c:pt>
                <c:pt idx="14">
                  <c:v>1689.0572057290078</c:v>
                </c:pt>
                <c:pt idx="15">
                  <c:v>1641.2288784280715</c:v>
                </c:pt>
                <c:pt idx="16">
                  <c:v>1593.4005511271353</c:v>
                </c:pt>
                <c:pt idx="17">
                  <c:v>1545.5722238261988</c:v>
                </c:pt>
                <c:pt idx="18">
                  <c:v>1497.7438965252625</c:v>
                </c:pt>
                <c:pt idx="19">
                  <c:v>1449.9155692243262</c:v>
                </c:pt>
                <c:pt idx="20">
                  <c:v>1402.0872419233897</c:v>
                </c:pt>
                <c:pt idx="21">
                  <c:v>1354.2589146224534</c:v>
                </c:pt>
                <c:pt idx="22">
                  <c:v>1306.4305873215171</c:v>
                </c:pt>
                <c:pt idx="23">
                  <c:v>1258.6022600205806</c:v>
                </c:pt>
                <c:pt idx="24">
                  <c:v>1210.7739327196443</c:v>
                </c:pt>
                <c:pt idx="25">
                  <c:v>1162.9456054187078</c:v>
                </c:pt>
                <c:pt idx="26">
                  <c:v>1152.375</c:v>
                </c:pt>
                <c:pt idx="27">
                  <c:v>1089.0602948039307</c:v>
                </c:pt>
                <c:pt idx="28">
                  <c:v>1017.7277770410545</c:v>
                </c:pt>
                <c:pt idx="29">
                  <c:v>954.06135034150714</c:v>
                </c:pt>
                <c:pt idx="30">
                  <c:v>896.98511314790812</c:v>
                </c:pt>
                <c:pt idx="31">
                  <c:v>845.60559976012519</c:v>
                </c:pt>
                <c:pt idx="32">
                  <c:v>799.17590350139233</c:v>
                </c:pt>
                <c:pt idx="33">
                  <c:v>757.0677666267087</c:v>
                </c:pt>
                <c:pt idx="34">
                  <c:v>718.74967761573316</c:v>
                </c:pt>
                <c:pt idx="35">
                  <c:v>683.7695424178786</c:v>
                </c:pt>
                <c:pt idx="36">
                  <c:v>651.74086983990355</c:v>
                </c:pt>
                <c:pt idx="37">
                  <c:v>622.33167973387356</c:v>
                </c:pt>
                <c:pt idx="38">
                  <c:v>595.2555376183218</c:v>
                </c:pt>
                <c:pt idx="39">
                  <c:v>570.26426238755778</c:v>
                </c:pt>
                <c:pt idx="40">
                  <c:v>547.14195966521004</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numCache>
            </c:numRef>
          </c:yVal>
          <c:smooth val="0"/>
        </c:ser>
        <c:ser>
          <c:idx val="4"/>
          <c:order val="4"/>
          <c:tx>
            <c:strRef>
              <c:f>All!$BZ$90</c:f>
              <c:strCache>
                <c:ptCount val="1"/>
                <c:pt idx="0">
                  <c:v>W33x141</c:v>
                </c:pt>
              </c:strCache>
            </c:strRef>
          </c:tx>
          <c:spPr>
            <a:ln w="19050" cap="rnd">
              <a:solidFill>
                <a:schemeClr val="accent5"/>
              </a:solidFill>
              <a:prstDash val="dash"/>
              <a:round/>
            </a:ln>
            <a:effectLst/>
          </c:spPr>
          <c:marker>
            <c:symbol val="none"/>
          </c:marker>
          <c:xVal>
            <c:numRef>
              <c:f>All!$BZ$92:$BZ$156</c:f>
              <c:numCache>
                <c:formatCode>0.00</c:formatCode>
                <c:ptCount val="65"/>
                <c:pt idx="0">
                  <c:v>0</c:v>
                </c:pt>
                <c:pt idx="1">
                  <c:v>1</c:v>
                </c:pt>
                <c:pt idx="2">
                  <c:v>2</c:v>
                </c:pt>
                <c:pt idx="3">
                  <c:v>3</c:v>
                </c:pt>
                <c:pt idx="4">
                  <c:v>4</c:v>
                </c:pt>
                <c:pt idx="5">
                  <c:v>5</c:v>
                </c:pt>
                <c:pt idx="6">
                  <c:v>6</c:v>
                </c:pt>
                <c:pt idx="7">
                  <c:v>7</c:v>
                </c:pt>
                <c:pt idx="8">
                  <c:v>8</c:v>
                </c:pt>
                <c:pt idx="9">
                  <c:v>8.58324861576315</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24.99234487089937</c:v>
                </c:pt>
                <c:pt idx="27">
                  <c:v>25</c:v>
                </c:pt>
                <c:pt idx="28">
                  <c:v>26</c:v>
                </c:pt>
                <c:pt idx="29">
                  <c:v>27</c:v>
                </c:pt>
                <c:pt idx="30">
                  <c:v>28</c:v>
                </c:pt>
                <c:pt idx="31">
                  <c:v>29</c:v>
                </c:pt>
                <c:pt idx="32">
                  <c:v>30</c:v>
                </c:pt>
                <c:pt idx="33">
                  <c:v>31</c:v>
                </c:pt>
                <c:pt idx="34">
                  <c:v>32</c:v>
                </c:pt>
                <c:pt idx="35">
                  <c:v>33</c:v>
                </c:pt>
                <c:pt idx="36">
                  <c:v>34</c:v>
                </c:pt>
                <c:pt idx="37">
                  <c:v>35</c:v>
                </c:pt>
                <c:pt idx="38">
                  <c:v>36</c:v>
                </c:pt>
                <c:pt idx="39">
                  <c:v>37</c:v>
                </c:pt>
                <c:pt idx="40">
                  <c:v>38</c:v>
                </c:pt>
                <c:pt idx="41">
                  <c:v>39</c:v>
                </c:pt>
                <c:pt idx="42">
                  <c:v>40</c:v>
                </c:pt>
                <c:pt idx="43">
                  <c:v>41</c:v>
                </c:pt>
                <c:pt idx="44">
                  <c:v>42</c:v>
                </c:pt>
                <c:pt idx="45">
                  <c:v>43</c:v>
                </c:pt>
                <c:pt idx="46">
                  <c:v>44</c:v>
                </c:pt>
                <c:pt idx="47">
                  <c:v>45</c:v>
                </c:pt>
                <c:pt idx="48">
                  <c:v>46</c:v>
                </c:pt>
                <c:pt idx="49">
                  <c:v>47</c:v>
                </c:pt>
                <c:pt idx="50">
                  <c:v>48</c:v>
                </c:pt>
                <c:pt idx="51">
                  <c:v>49</c:v>
                </c:pt>
                <c:pt idx="52">
                  <c:v>50</c:v>
                </c:pt>
                <c:pt idx="53">
                  <c:v>51</c:v>
                </c:pt>
                <c:pt idx="54">
                  <c:v>52</c:v>
                </c:pt>
                <c:pt idx="55">
                  <c:v>53</c:v>
                </c:pt>
                <c:pt idx="56">
                  <c:v>54</c:v>
                </c:pt>
                <c:pt idx="57">
                  <c:v>55</c:v>
                </c:pt>
                <c:pt idx="58">
                  <c:v>56</c:v>
                </c:pt>
                <c:pt idx="59">
                  <c:v>57</c:v>
                </c:pt>
                <c:pt idx="60">
                  <c:v>58</c:v>
                </c:pt>
                <c:pt idx="61">
                  <c:v>59</c:v>
                </c:pt>
                <c:pt idx="62">
                  <c:v>60</c:v>
                </c:pt>
                <c:pt idx="63">
                  <c:v>61</c:v>
                </c:pt>
                <c:pt idx="64">
                  <c:v>62</c:v>
                </c:pt>
              </c:numCache>
            </c:numRef>
          </c:xVal>
          <c:yVal>
            <c:numRef>
              <c:f>All!$CA$92:$CA$156</c:f>
              <c:numCache>
                <c:formatCode>0.00</c:formatCode>
                <c:ptCount val="65"/>
                <c:pt idx="0">
                  <c:v>1927.5</c:v>
                </c:pt>
                <c:pt idx="1">
                  <c:v>1927.5</c:v>
                </c:pt>
                <c:pt idx="2">
                  <c:v>1927.5</c:v>
                </c:pt>
                <c:pt idx="3">
                  <c:v>1927.5</c:v>
                </c:pt>
                <c:pt idx="4">
                  <c:v>1927.5</c:v>
                </c:pt>
                <c:pt idx="5">
                  <c:v>1927.5</c:v>
                </c:pt>
                <c:pt idx="6">
                  <c:v>1927.5</c:v>
                </c:pt>
                <c:pt idx="7">
                  <c:v>1927.5</c:v>
                </c:pt>
                <c:pt idx="8">
                  <c:v>1927.5</c:v>
                </c:pt>
                <c:pt idx="9">
                  <c:v>1927.5</c:v>
                </c:pt>
                <c:pt idx="10">
                  <c:v>1908.413716368995</c:v>
                </c:pt>
                <c:pt idx="11">
                  <c:v>1862.6159473562882</c:v>
                </c:pt>
                <c:pt idx="12">
                  <c:v>1816.8181783435812</c:v>
                </c:pt>
                <c:pt idx="13">
                  <c:v>1771.0204093308748</c:v>
                </c:pt>
                <c:pt idx="14">
                  <c:v>1725.222640318168</c:v>
                </c:pt>
                <c:pt idx="15">
                  <c:v>1679.4248713054612</c:v>
                </c:pt>
                <c:pt idx="16">
                  <c:v>1633.6271022927544</c:v>
                </c:pt>
                <c:pt idx="17">
                  <c:v>1587.8293332800476</c:v>
                </c:pt>
                <c:pt idx="18">
                  <c:v>1542.0315642673411</c:v>
                </c:pt>
                <c:pt idx="19">
                  <c:v>1496.2337952546343</c:v>
                </c:pt>
                <c:pt idx="20">
                  <c:v>1450.4360262419275</c:v>
                </c:pt>
                <c:pt idx="21">
                  <c:v>1404.6382572292207</c:v>
                </c:pt>
                <c:pt idx="22">
                  <c:v>1358.8404882165139</c:v>
                </c:pt>
                <c:pt idx="23">
                  <c:v>1313.0427192038073</c:v>
                </c:pt>
                <c:pt idx="24">
                  <c:v>1267.2449501911005</c:v>
                </c:pt>
                <c:pt idx="25">
                  <c:v>1221.4471811783937</c:v>
                </c:pt>
                <c:pt idx="26">
                  <c:v>1176</c:v>
                </c:pt>
                <c:pt idx="27">
                  <c:v>1173.9002343719487</c:v>
                </c:pt>
                <c:pt idx="28">
                  <c:v>1100.5506818700385</c:v>
                </c:pt>
                <c:pt idx="29">
                  <c:v>1034.9954270959845</c:v>
                </c:pt>
                <c:pt idx="30">
                  <c:v>976.14201030642937</c:v>
                </c:pt>
                <c:pt idx="31">
                  <c:v>923.08334251583028</c:v>
                </c:pt>
                <c:pt idx="32">
                  <c:v>875.06122989866446</c:v>
                </c:pt>
                <c:pt idx="33">
                  <c:v>831.43799970086604</c:v>
                </c:pt>
                <c:pt idx="34">
                  <c:v>791.67423514191671</c:v>
                </c:pt>
                <c:pt idx="35">
                  <c:v>755.31116158694556</c:v>
                </c:pt>
                <c:pt idx="36">
                  <c:v>721.95660620038325</c:v>
                </c:pt>
                <c:pt idx="37">
                  <c:v>691.27372629959837</c:v>
                </c:pt>
                <c:pt idx="38">
                  <c:v>662.97189990323886</c:v>
                </c:pt>
                <c:pt idx="39">
                  <c:v>636.79931741652524</c:v>
                </c:pt>
                <c:pt idx="40">
                  <c:v>612.53692109582482</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numCache>
            </c:numRef>
          </c:yVal>
          <c:smooth val="0"/>
        </c:ser>
        <c:ser>
          <c:idx val="5"/>
          <c:order val="5"/>
          <c:tx>
            <c:strRef>
              <c:f>All!$CB$90</c:f>
              <c:strCache>
                <c:ptCount val="1"/>
                <c:pt idx="0">
                  <c:v>W27x146</c:v>
                </c:pt>
              </c:strCache>
            </c:strRef>
          </c:tx>
          <c:spPr>
            <a:ln w="19050" cap="rnd">
              <a:solidFill>
                <a:schemeClr val="accent6">
                  <a:lumMod val="75000"/>
                </a:schemeClr>
              </a:solidFill>
              <a:prstDash val="dash"/>
              <a:round/>
            </a:ln>
            <a:effectLst/>
          </c:spPr>
          <c:marker>
            <c:symbol val="none"/>
          </c:marker>
          <c:xVal>
            <c:numRef>
              <c:f>All!$CB$92:$CB$156</c:f>
              <c:numCache>
                <c:formatCode>0.00</c:formatCode>
                <c:ptCount val="65"/>
                <c:pt idx="0">
                  <c:v>0</c:v>
                </c:pt>
                <c:pt idx="1">
                  <c:v>1</c:v>
                </c:pt>
                <c:pt idx="2">
                  <c:v>2</c:v>
                </c:pt>
                <c:pt idx="3">
                  <c:v>3</c:v>
                </c:pt>
                <c:pt idx="4">
                  <c:v>4</c:v>
                </c:pt>
                <c:pt idx="5">
                  <c:v>5</c:v>
                </c:pt>
                <c:pt idx="6">
                  <c:v>6</c:v>
                </c:pt>
                <c:pt idx="7">
                  <c:v>7</c:v>
                </c:pt>
                <c:pt idx="8">
                  <c:v>8</c:v>
                </c:pt>
                <c:pt idx="9">
                  <c:v>9</c:v>
                </c:pt>
                <c:pt idx="10">
                  <c:v>10</c:v>
                </c:pt>
                <c:pt idx="11">
                  <c:v>11</c:v>
                </c:pt>
                <c:pt idx="12">
                  <c:v>11.303043444626368</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33.323968702042798</c:v>
                </c:pt>
                <c:pt idx="36">
                  <c:v>34</c:v>
                </c:pt>
                <c:pt idx="37">
                  <c:v>35</c:v>
                </c:pt>
                <c:pt idx="38">
                  <c:v>36</c:v>
                </c:pt>
                <c:pt idx="39">
                  <c:v>37</c:v>
                </c:pt>
                <c:pt idx="40">
                  <c:v>38</c:v>
                </c:pt>
                <c:pt idx="41">
                  <c:v>39</c:v>
                </c:pt>
                <c:pt idx="42">
                  <c:v>40</c:v>
                </c:pt>
                <c:pt idx="43">
                  <c:v>41</c:v>
                </c:pt>
                <c:pt idx="44">
                  <c:v>42</c:v>
                </c:pt>
                <c:pt idx="45">
                  <c:v>43</c:v>
                </c:pt>
                <c:pt idx="46">
                  <c:v>44</c:v>
                </c:pt>
                <c:pt idx="47">
                  <c:v>45</c:v>
                </c:pt>
                <c:pt idx="48">
                  <c:v>46</c:v>
                </c:pt>
                <c:pt idx="49">
                  <c:v>47</c:v>
                </c:pt>
                <c:pt idx="50">
                  <c:v>48</c:v>
                </c:pt>
                <c:pt idx="51">
                  <c:v>49</c:v>
                </c:pt>
                <c:pt idx="52">
                  <c:v>50</c:v>
                </c:pt>
                <c:pt idx="53">
                  <c:v>51</c:v>
                </c:pt>
                <c:pt idx="54">
                  <c:v>52</c:v>
                </c:pt>
                <c:pt idx="55">
                  <c:v>53</c:v>
                </c:pt>
                <c:pt idx="56">
                  <c:v>54</c:v>
                </c:pt>
                <c:pt idx="57">
                  <c:v>55</c:v>
                </c:pt>
                <c:pt idx="58">
                  <c:v>56</c:v>
                </c:pt>
                <c:pt idx="59">
                  <c:v>57</c:v>
                </c:pt>
                <c:pt idx="60">
                  <c:v>58</c:v>
                </c:pt>
                <c:pt idx="61">
                  <c:v>59</c:v>
                </c:pt>
                <c:pt idx="62">
                  <c:v>60</c:v>
                </c:pt>
                <c:pt idx="63">
                  <c:v>61</c:v>
                </c:pt>
                <c:pt idx="64">
                  <c:v>62</c:v>
                </c:pt>
              </c:numCache>
            </c:numRef>
          </c:xVal>
          <c:yVal>
            <c:numRef>
              <c:f>All!$CC$92:$CC$156</c:f>
              <c:numCache>
                <c:formatCode>0.00</c:formatCode>
                <c:ptCount val="65"/>
                <c:pt idx="0">
                  <c:v>1740</c:v>
                </c:pt>
                <c:pt idx="1">
                  <c:v>1740</c:v>
                </c:pt>
                <c:pt idx="2">
                  <c:v>1740</c:v>
                </c:pt>
                <c:pt idx="3">
                  <c:v>1740</c:v>
                </c:pt>
                <c:pt idx="4">
                  <c:v>1740</c:v>
                </c:pt>
                <c:pt idx="5">
                  <c:v>1740</c:v>
                </c:pt>
                <c:pt idx="6">
                  <c:v>1740</c:v>
                </c:pt>
                <c:pt idx="7">
                  <c:v>1740</c:v>
                </c:pt>
                <c:pt idx="8">
                  <c:v>1740</c:v>
                </c:pt>
                <c:pt idx="9">
                  <c:v>1740</c:v>
                </c:pt>
                <c:pt idx="10">
                  <c:v>1740</c:v>
                </c:pt>
                <c:pt idx="11">
                  <c:v>1740</c:v>
                </c:pt>
                <c:pt idx="12">
                  <c:v>1740</c:v>
                </c:pt>
                <c:pt idx="13">
                  <c:v>1719.3248074512906</c:v>
                </c:pt>
                <c:pt idx="14">
                  <c:v>1689.6598414081407</c:v>
                </c:pt>
                <c:pt idx="15">
                  <c:v>1659.9948753649908</c:v>
                </c:pt>
                <c:pt idx="16">
                  <c:v>1630.3299093218407</c:v>
                </c:pt>
                <c:pt idx="17">
                  <c:v>1600.6649432786908</c:v>
                </c:pt>
                <c:pt idx="18">
                  <c:v>1570.9999772355411</c:v>
                </c:pt>
                <c:pt idx="19">
                  <c:v>1541.3350111923912</c:v>
                </c:pt>
                <c:pt idx="20">
                  <c:v>1511.6700451492413</c:v>
                </c:pt>
                <c:pt idx="21">
                  <c:v>1482.0050791060914</c:v>
                </c:pt>
                <c:pt idx="22">
                  <c:v>1452.3401130629416</c:v>
                </c:pt>
                <c:pt idx="23">
                  <c:v>1422.6751470197917</c:v>
                </c:pt>
                <c:pt idx="24">
                  <c:v>1393.0101809766418</c:v>
                </c:pt>
                <c:pt idx="25">
                  <c:v>1363.3452149334919</c:v>
                </c:pt>
                <c:pt idx="26">
                  <c:v>1333.680248890342</c:v>
                </c:pt>
                <c:pt idx="27">
                  <c:v>1304.0152828471921</c:v>
                </c:pt>
                <c:pt idx="28">
                  <c:v>1274.3503168040424</c:v>
                </c:pt>
                <c:pt idx="29">
                  <c:v>1244.6853507608923</c:v>
                </c:pt>
                <c:pt idx="30">
                  <c:v>1215.0203847177427</c:v>
                </c:pt>
                <c:pt idx="31">
                  <c:v>1185.3554186745926</c:v>
                </c:pt>
                <c:pt idx="32">
                  <c:v>1155.6904526314427</c:v>
                </c:pt>
                <c:pt idx="33">
                  <c:v>1126.0254865882928</c:v>
                </c:pt>
                <c:pt idx="34">
                  <c:v>1096.3605205451429</c:v>
                </c:pt>
                <c:pt idx="35">
                  <c:v>1086.75</c:v>
                </c:pt>
                <c:pt idx="36">
                  <c:v>1052.9414264082761</c:v>
                </c:pt>
                <c:pt idx="37">
                  <c:v>1007.9720136339921</c:v>
                </c:pt>
                <c:pt idx="38">
                  <c:v>966.49936266978773</c:v>
                </c:pt>
                <c:pt idx="39">
                  <c:v>928.15343955186972</c:v>
                </c:pt>
                <c:pt idx="40">
                  <c:v>892.61234293380073</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numCache>
            </c:numRef>
          </c:yVal>
          <c:smooth val="0"/>
        </c:ser>
        <c:ser>
          <c:idx val="6"/>
          <c:order val="6"/>
          <c:tx>
            <c:strRef>
              <c:f>All!$CD$90</c:f>
              <c:strCache>
                <c:ptCount val="1"/>
                <c:pt idx="0">
                  <c:v>W24x146</c:v>
                </c:pt>
              </c:strCache>
            </c:strRef>
          </c:tx>
          <c:spPr>
            <a:ln w="19050" cap="rnd">
              <a:solidFill>
                <a:srgbClr val="2C4D75"/>
              </a:solidFill>
              <a:prstDash val="dash"/>
              <a:round/>
            </a:ln>
            <a:effectLst/>
          </c:spPr>
          <c:marker>
            <c:symbol val="none"/>
          </c:marker>
          <c:xVal>
            <c:numRef>
              <c:f>All!$CD$92:$CD$156</c:f>
              <c:numCache>
                <c:formatCode>0.00</c:formatCode>
                <c:ptCount val="65"/>
                <c:pt idx="0">
                  <c:v>0</c:v>
                </c:pt>
                <c:pt idx="1">
                  <c:v>1</c:v>
                </c:pt>
                <c:pt idx="2">
                  <c:v>2</c:v>
                </c:pt>
                <c:pt idx="3">
                  <c:v>3</c:v>
                </c:pt>
                <c:pt idx="4">
                  <c:v>4</c:v>
                </c:pt>
                <c:pt idx="5">
                  <c:v>5</c:v>
                </c:pt>
                <c:pt idx="6">
                  <c:v>6</c:v>
                </c:pt>
                <c:pt idx="7">
                  <c:v>7</c:v>
                </c:pt>
                <c:pt idx="8">
                  <c:v>8</c:v>
                </c:pt>
                <c:pt idx="9">
                  <c:v>9</c:v>
                </c:pt>
                <c:pt idx="10">
                  <c:v>10</c:v>
                </c:pt>
                <c:pt idx="11">
                  <c:v>10.631925240101678</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33.668525937209772</c:v>
                </c:pt>
                <c:pt idx="36">
                  <c:v>34</c:v>
                </c:pt>
                <c:pt idx="37">
                  <c:v>35</c:v>
                </c:pt>
                <c:pt idx="38">
                  <c:v>36</c:v>
                </c:pt>
                <c:pt idx="39">
                  <c:v>37</c:v>
                </c:pt>
                <c:pt idx="40">
                  <c:v>38</c:v>
                </c:pt>
                <c:pt idx="41">
                  <c:v>39</c:v>
                </c:pt>
                <c:pt idx="42">
                  <c:v>40</c:v>
                </c:pt>
                <c:pt idx="43">
                  <c:v>41</c:v>
                </c:pt>
                <c:pt idx="44">
                  <c:v>42</c:v>
                </c:pt>
                <c:pt idx="45">
                  <c:v>43</c:v>
                </c:pt>
                <c:pt idx="46">
                  <c:v>44</c:v>
                </c:pt>
                <c:pt idx="47">
                  <c:v>45</c:v>
                </c:pt>
                <c:pt idx="48">
                  <c:v>46</c:v>
                </c:pt>
                <c:pt idx="49">
                  <c:v>47</c:v>
                </c:pt>
                <c:pt idx="50">
                  <c:v>48</c:v>
                </c:pt>
                <c:pt idx="51">
                  <c:v>49</c:v>
                </c:pt>
                <c:pt idx="52">
                  <c:v>50</c:v>
                </c:pt>
                <c:pt idx="53">
                  <c:v>51</c:v>
                </c:pt>
                <c:pt idx="54">
                  <c:v>52</c:v>
                </c:pt>
                <c:pt idx="55">
                  <c:v>53</c:v>
                </c:pt>
                <c:pt idx="56">
                  <c:v>54</c:v>
                </c:pt>
                <c:pt idx="57">
                  <c:v>55</c:v>
                </c:pt>
                <c:pt idx="58">
                  <c:v>56</c:v>
                </c:pt>
                <c:pt idx="59">
                  <c:v>57</c:v>
                </c:pt>
                <c:pt idx="60">
                  <c:v>58</c:v>
                </c:pt>
                <c:pt idx="61">
                  <c:v>59</c:v>
                </c:pt>
                <c:pt idx="62">
                  <c:v>60</c:v>
                </c:pt>
                <c:pt idx="63">
                  <c:v>61</c:v>
                </c:pt>
                <c:pt idx="64">
                  <c:v>62</c:v>
                </c:pt>
              </c:numCache>
            </c:numRef>
          </c:xVal>
          <c:yVal>
            <c:numRef>
              <c:f>All!$CE$92:$CE$156</c:f>
              <c:numCache>
                <c:formatCode>0.00</c:formatCode>
                <c:ptCount val="65"/>
                <c:pt idx="0">
                  <c:v>1567.5</c:v>
                </c:pt>
                <c:pt idx="1">
                  <c:v>1567.5</c:v>
                </c:pt>
                <c:pt idx="2">
                  <c:v>1567.5</c:v>
                </c:pt>
                <c:pt idx="3">
                  <c:v>1567.5</c:v>
                </c:pt>
                <c:pt idx="4">
                  <c:v>1567.5</c:v>
                </c:pt>
                <c:pt idx="5">
                  <c:v>1567.5</c:v>
                </c:pt>
                <c:pt idx="6">
                  <c:v>1567.5</c:v>
                </c:pt>
                <c:pt idx="7">
                  <c:v>1567.5</c:v>
                </c:pt>
                <c:pt idx="8">
                  <c:v>1567.5</c:v>
                </c:pt>
                <c:pt idx="9">
                  <c:v>1567.5</c:v>
                </c:pt>
                <c:pt idx="10">
                  <c:v>1567.5</c:v>
                </c:pt>
                <c:pt idx="11">
                  <c:v>1567.5</c:v>
                </c:pt>
                <c:pt idx="12">
                  <c:v>1558.0151640114998</c:v>
                </c:pt>
                <c:pt idx="13">
                  <c:v>1532.2463881488995</c:v>
                </c:pt>
                <c:pt idx="14">
                  <c:v>1506.4776122862993</c:v>
                </c:pt>
                <c:pt idx="15">
                  <c:v>1480.708836423699</c:v>
                </c:pt>
                <c:pt idx="16">
                  <c:v>1454.9400605610986</c:v>
                </c:pt>
                <c:pt idx="17">
                  <c:v>1429.1712846984983</c:v>
                </c:pt>
                <c:pt idx="18">
                  <c:v>1403.4025088358981</c:v>
                </c:pt>
                <c:pt idx="19">
                  <c:v>1377.6337329732978</c:v>
                </c:pt>
                <c:pt idx="20">
                  <c:v>1351.8649571106976</c:v>
                </c:pt>
                <c:pt idx="21">
                  <c:v>1326.0961812480971</c:v>
                </c:pt>
                <c:pt idx="22">
                  <c:v>1300.3274053854971</c:v>
                </c:pt>
                <c:pt idx="23">
                  <c:v>1274.5586295228966</c:v>
                </c:pt>
                <c:pt idx="24">
                  <c:v>1248.7898536602963</c:v>
                </c:pt>
                <c:pt idx="25">
                  <c:v>1223.0210777976961</c:v>
                </c:pt>
                <c:pt idx="26">
                  <c:v>1197.2523019350956</c:v>
                </c:pt>
                <c:pt idx="27">
                  <c:v>1171.4835260724956</c:v>
                </c:pt>
                <c:pt idx="28">
                  <c:v>1145.7147502098951</c:v>
                </c:pt>
                <c:pt idx="29">
                  <c:v>1119.9459743472949</c:v>
                </c:pt>
                <c:pt idx="30">
                  <c:v>1094.1771984846946</c:v>
                </c:pt>
                <c:pt idx="31">
                  <c:v>1068.4084226220943</c:v>
                </c:pt>
                <c:pt idx="32">
                  <c:v>1042.6396467594941</c:v>
                </c:pt>
                <c:pt idx="33">
                  <c:v>1016.8708708968936</c:v>
                </c:pt>
                <c:pt idx="34">
                  <c:v>991.10209503429326</c:v>
                </c:pt>
                <c:pt idx="35">
                  <c:v>973.875</c:v>
                </c:pt>
                <c:pt idx="36">
                  <c:v>959.81030632668956</c:v>
                </c:pt>
                <c:pt idx="37">
                  <c:v>922.21222546461888</c:v>
                </c:pt>
                <c:pt idx="38">
                  <c:v>887.41873249511173</c:v>
                </c:pt>
                <c:pt idx="39">
                  <c:v>855.13773808154963</c:v>
                </c:pt>
                <c:pt idx="40">
                  <c:v>825.11499270727791</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numCache>
            </c:numRef>
          </c:yVal>
          <c:smooth val="0"/>
        </c:ser>
        <c:ser>
          <c:idx val="7"/>
          <c:order val="7"/>
          <c:tx>
            <c:strRef>
              <c:f>All!$CF$90</c:f>
              <c:strCache>
                <c:ptCount val="1"/>
                <c:pt idx="0">
                  <c:v>W21x147</c:v>
                </c:pt>
              </c:strCache>
            </c:strRef>
          </c:tx>
          <c:spPr>
            <a:ln w="19050" cap="rnd">
              <a:solidFill>
                <a:srgbClr val="772C2A"/>
              </a:solidFill>
              <a:prstDash val="dash"/>
              <a:round/>
            </a:ln>
            <a:effectLst/>
          </c:spPr>
          <c:marker>
            <c:symbol val="none"/>
          </c:marker>
          <c:xVal>
            <c:numRef>
              <c:f>All!$CF$92:$CF$156</c:f>
              <c:numCache>
                <c:formatCode>0.00</c:formatCode>
                <c:ptCount val="65"/>
                <c:pt idx="0">
                  <c:v>0</c:v>
                </c:pt>
                <c:pt idx="1">
                  <c:v>1</c:v>
                </c:pt>
                <c:pt idx="2">
                  <c:v>2</c:v>
                </c:pt>
                <c:pt idx="3">
                  <c:v>3</c:v>
                </c:pt>
                <c:pt idx="4">
                  <c:v>4</c:v>
                </c:pt>
                <c:pt idx="5">
                  <c:v>5</c:v>
                </c:pt>
                <c:pt idx="6">
                  <c:v>6</c:v>
                </c:pt>
                <c:pt idx="7">
                  <c:v>7</c:v>
                </c:pt>
                <c:pt idx="8">
                  <c:v>8</c:v>
                </c:pt>
                <c:pt idx="9">
                  <c:v>9</c:v>
                </c:pt>
                <c:pt idx="10">
                  <c:v>10</c:v>
                </c:pt>
                <c:pt idx="11">
                  <c:v>10.419993175514934</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36.309727196823061</c:v>
                </c:pt>
                <c:pt idx="39">
                  <c:v>37</c:v>
                </c:pt>
                <c:pt idx="40">
                  <c:v>38</c:v>
                </c:pt>
                <c:pt idx="41">
                  <c:v>39</c:v>
                </c:pt>
                <c:pt idx="42">
                  <c:v>40</c:v>
                </c:pt>
                <c:pt idx="43">
                  <c:v>41</c:v>
                </c:pt>
                <c:pt idx="44">
                  <c:v>42</c:v>
                </c:pt>
                <c:pt idx="45">
                  <c:v>43</c:v>
                </c:pt>
                <c:pt idx="46">
                  <c:v>44</c:v>
                </c:pt>
                <c:pt idx="47">
                  <c:v>45</c:v>
                </c:pt>
                <c:pt idx="48">
                  <c:v>46</c:v>
                </c:pt>
                <c:pt idx="49">
                  <c:v>47</c:v>
                </c:pt>
                <c:pt idx="50">
                  <c:v>48</c:v>
                </c:pt>
                <c:pt idx="51">
                  <c:v>49</c:v>
                </c:pt>
                <c:pt idx="52">
                  <c:v>50</c:v>
                </c:pt>
                <c:pt idx="53">
                  <c:v>51</c:v>
                </c:pt>
                <c:pt idx="54">
                  <c:v>52</c:v>
                </c:pt>
                <c:pt idx="55">
                  <c:v>53</c:v>
                </c:pt>
                <c:pt idx="56">
                  <c:v>54</c:v>
                </c:pt>
                <c:pt idx="57">
                  <c:v>55</c:v>
                </c:pt>
                <c:pt idx="58">
                  <c:v>56</c:v>
                </c:pt>
                <c:pt idx="59">
                  <c:v>57</c:v>
                </c:pt>
                <c:pt idx="60">
                  <c:v>58</c:v>
                </c:pt>
                <c:pt idx="61">
                  <c:v>59</c:v>
                </c:pt>
                <c:pt idx="62">
                  <c:v>60</c:v>
                </c:pt>
                <c:pt idx="63">
                  <c:v>61</c:v>
                </c:pt>
                <c:pt idx="64">
                  <c:v>62</c:v>
                </c:pt>
              </c:numCache>
            </c:numRef>
          </c:xVal>
          <c:yVal>
            <c:numRef>
              <c:f>All!$CG$92:$CG$156</c:f>
              <c:numCache>
                <c:formatCode>0.00</c:formatCode>
                <c:ptCount val="65"/>
                <c:pt idx="0">
                  <c:v>1398.75</c:v>
                </c:pt>
                <c:pt idx="1">
                  <c:v>1398.75</c:v>
                </c:pt>
                <c:pt idx="2">
                  <c:v>1398.75</c:v>
                </c:pt>
                <c:pt idx="3">
                  <c:v>1398.75</c:v>
                </c:pt>
                <c:pt idx="4">
                  <c:v>1398.75</c:v>
                </c:pt>
                <c:pt idx="5">
                  <c:v>1398.75</c:v>
                </c:pt>
                <c:pt idx="6">
                  <c:v>1398.75</c:v>
                </c:pt>
                <c:pt idx="7">
                  <c:v>1398.75</c:v>
                </c:pt>
                <c:pt idx="8">
                  <c:v>1398.75</c:v>
                </c:pt>
                <c:pt idx="9">
                  <c:v>1398.75</c:v>
                </c:pt>
                <c:pt idx="10">
                  <c:v>1398.75</c:v>
                </c:pt>
                <c:pt idx="11">
                  <c:v>1398.75</c:v>
                </c:pt>
                <c:pt idx="12">
                  <c:v>1386.761612954497</c:v>
                </c:pt>
                <c:pt idx="13">
                  <c:v>1366.0922233207689</c:v>
                </c:pt>
                <c:pt idx="14">
                  <c:v>1345.4228336870412</c:v>
                </c:pt>
                <c:pt idx="15">
                  <c:v>1324.7534440533132</c:v>
                </c:pt>
                <c:pt idx="16">
                  <c:v>1304.0840544195851</c:v>
                </c:pt>
                <c:pt idx="17">
                  <c:v>1283.4146647858572</c:v>
                </c:pt>
                <c:pt idx="18">
                  <c:v>1262.7452751521294</c:v>
                </c:pt>
                <c:pt idx="19">
                  <c:v>1242.0758855184015</c:v>
                </c:pt>
                <c:pt idx="20">
                  <c:v>1221.4064958846734</c:v>
                </c:pt>
                <c:pt idx="21">
                  <c:v>1200.7371062509453</c:v>
                </c:pt>
                <c:pt idx="22">
                  <c:v>1180.0677166172177</c:v>
                </c:pt>
                <c:pt idx="23">
                  <c:v>1159.3983269834896</c:v>
                </c:pt>
                <c:pt idx="24">
                  <c:v>1138.7289373497615</c:v>
                </c:pt>
                <c:pt idx="25">
                  <c:v>1118.0595477160336</c:v>
                </c:pt>
                <c:pt idx="26">
                  <c:v>1097.3901580823058</c:v>
                </c:pt>
                <c:pt idx="27">
                  <c:v>1076.7207684485779</c:v>
                </c:pt>
                <c:pt idx="28">
                  <c:v>1056.0513788148496</c:v>
                </c:pt>
                <c:pt idx="29">
                  <c:v>1035.381989181122</c:v>
                </c:pt>
                <c:pt idx="30">
                  <c:v>1014.7125995473939</c:v>
                </c:pt>
                <c:pt idx="31">
                  <c:v>994.04320991366581</c:v>
                </c:pt>
                <c:pt idx="32">
                  <c:v>973.37382027993806</c:v>
                </c:pt>
                <c:pt idx="33">
                  <c:v>952.70443064620997</c:v>
                </c:pt>
                <c:pt idx="34">
                  <c:v>932.035041012482</c:v>
                </c:pt>
                <c:pt idx="35">
                  <c:v>911.36565137875414</c:v>
                </c:pt>
                <c:pt idx="36">
                  <c:v>890.69626174502628</c:v>
                </c:pt>
                <c:pt idx="37">
                  <c:v>870.02687211129819</c:v>
                </c:pt>
                <c:pt idx="38">
                  <c:v>863.625</c:v>
                </c:pt>
                <c:pt idx="39">
                  <c:v>842.67533351581767</c:v>
                </c:pt>
                <c:pt idx="40">
                  <c:v>814.98270146944981</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numCache>
            </c:numRef>
          </c:yVal>
          <c:smooth val="0"/>
        </c:ser>
        <c:ser>
          <c:idx val="8"/>
          <c:order val="8"/>
          <c:tx>
            <c:v>Axis Lb</c:v>
          </c:tx>
          <c:spPr>
            <a:ln w="19050" cap="rnd">
              <a:solidFill>
                <a:srgbClr val="C00000"/>
              </a:solidFill>
              <a:round/>
            </a:ln>
            <a:effectLst/>
          </c:spPr>
          <c:marker>
            <c:symbol val="none"/>
          </c:marker>
          <c:xVal>
            <c:numRef>
              <c:f>All!$CI$92:$CI$93</c:f>
              <c:numCache>
                <c:formatCode>General</c:formatCode>
                <c:ptCount val="2"/>
                <c:pt idx="0">
                  <c:v>20</c:v>
                </c:pt>
                <c:pt idx="1">
                  <c:v>20</c:v>
                </c:pt>
              </c:numCache>
            </c:numRef>
          </c:xVal>
          <c:yVal>
            <c:numRef>
              <c:f>All!$CJ$92:$CJ$93</c:f>
              <c:numCache>
                <c:formatCode>#,##0.0</c:formatCode>
                <c:ptCount val="2"/>
                <c:pt idx="0" formatCode="General">
                  <c:v>0</c:v>
                </c:pt>
                <c:pt idx="1">
                  <c:v>1927.5</c:v>
                </c:pt>
              </c:numCache>
            </c:numRef>
          </c:yVal>
          <c:smooth val="0"/>
        </c:ser>
        <c:ser>
          <c:idx val="9"/>
          <c:order val="9"/>
          <c:tx>
            <c:v>Mt Value @ Lb</c:v>
          </c:tx>
          <c:spPr>
            <a:ln w="19050" cap="rnd">
              <a:noFill/>
              <a:round/>
            </a:ln>
            <a:effectLst/>
          </c:spPr>
          <c:marker>
            <c:symbol val="diamond"/>
            <c:size val="7"/>
            <c:spPr>
              <a:solidFill>
                <a:schemeClr val="accent4">
                  <a:lumMod val="60000"/>
                </a:schemeClr>
              </a:solidFill>
              <a:ln w="9525">
                <a:solidFill>
                  <a:schemeClr val="accent4">
                    <a:lumMod val="60000"/>
                  </a:schemeClr>
                </a:solidFill>
              </a:ln>
              <a:effectLst/>
            </c:spPr>
          </c:marker>
          <c:xVal>
            <c:numRef>
              <c:f>All!$CI$94:$CI$95</c:f>
              <c:numCache>
                <c:formatCode>General</c:formatCode>
                <c:ptCount val="2"/>
                <c:pt idx="0">
                  <c:v>20</c:v>
                </c:pt>
                <c:pt idx="1">
                  <c:v>20</c:v>
                </c:pt>
              </c:numCache>
            </c:numRef>
          </c:xVal>
          <c:yVal>
            <c:numRef>
              <c:f>All!$CJ$94:$CJ$95</c:f>
              <c:numCache>
                <c:formatCode>General</c:formatCode>
                <c:ptCount val="2"/>
                <c:pt idx="0">
                  <c:v>1100</c:v>
                </c:pt>
                <c:pt idx="1">
                  <c:v>1100</c:v>
                </c:pt>
              </c:numCache>
            </c:numRef>
          </c:yVal>
          <c:smooth val="0"/>
        </c:ser>
        <c:dLbls>
          <c:showLegendKey val="0"/>
          <c:showVal val="0"/>
          <c:showCatName val="0"/>
          <c:showSerName val="0"/>
          <c:showPercent val="0"/>
          <c:showBubbleSize val="0"/>
        </c:dLbls>
        <c:axId val="375360208"/>
        <c:axId val="375360600"/>
      </c:scatterChart>
      <c:valAx>
        <c:axId val="375360208"/>
        <c:scaling>
          <c:orientation val="minMax"/>
          <c:max val="62"/>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Unbraced</a:t>
                </a:r>
                <a:r>
                  <a:rPr lang="en-US" baseline="0"/>
                  <a:t> Lentgh, Lb</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5360600"/>
        <c:crosses val="autoZero"/>
        <c:crossBetween val="midCat"/>
        <c:majorUnit val="5"/>
      </c:valAx>
      <c:valAx>
        <c:axId val="3753606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Available Moment</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5360208"/>
        <c:crosses val="autoZero"/>
        <c:crossBetween val="midCat"/>
      </c:valAx>
      <c:spPr>
        <a:solidFill>
          <a:schemeClr val="bg2">
            <a:lumMod val="75000"/>
          </a:schemeClr>
        </a:solidFill>
        <a:ln>
          <a:noFill/>
        </a:ln>
        <a:effectLst/>
      </c:spPr>
    </c:plotArea>
    <c:legend>
      <c:legendPos val="r"/>
      <c:legendEntry>
        <c:idx val="8"/>
        <c:delete val="1"/>
      </c:legendEntry>
      <c:legendEntry>
        <c:idx val="9"/>
        <c:delete val="1"/>
      </c:legendEntry>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5">
        <a:lumMod val="20000"/>
        <a:lumOff val="80000"/>
      </a:schemeClr>
    </a:solidFill>
    <a:ln w="25400" cap="flat" cmpd="sng" algn="ctr">
      <a:solidFill>
        <a:srgbClr val="00206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latin typeface="Symbol" panose="05050102010706020507" pitchFamily="18" charset="2"/>
              </a:rPr>
              <a:t>f</a:t>
            </a:r>
            <a:r>
              <a:rPr lang="en-US"/>
              <a:t>M</a:t>
            </a:r>
            <a:r>
              <a:rPr lang="en-US" baseline="-25000"/>
              <a:t>n</a:t>
            </a:r>
            <a:r>
              <a:rPr lang="en-US" baseline="0"/>
              <a:t> for W30x99</a:t>
            </a:r>
            <a:endParaRPr lang="en-US" baseline="-25000"/>
          </a:p>
        </c:rich>
      </c:tx>
      <c:overlay val="0"/>
    </c:title>
    <c:autoTitleDeleted val="0"/>
    <c:plotArea>
      <c:layout/>
      <c:scatterChart>
        <c:scatterStyle val="smoothMarker"/>
        <c:varyColors val="0"/>
        <c:ser>
          <c:idx val="0"/>
          <c:order val="0"/>
          <c:tx>
            <c:strRef>
              <c:f>C_NC_S_Graph!$B$2</c:f>
              <c:strCache>
                <c:ptCount val="1"/>
                <c:pt idx="0">
                  <c:v>fMn</c:v>
                </c:pt>
              </c:strCache>
            </c:strRef>
          </c:tx>
          <c:spPr>
            <a:ln>
              <a:solidFill>
                <a:schemeClr val="tx1"/>
              </a:solidFill>
            </a:ln>
          </c:spPr>
          <c:marker>
            <c:symbol val="none"/>
          </c:marker>
          <c:xVal>
            <c:numRef>
              <c:f>C_NC_S_Graph!$A$3:$A$34</c:f>
              <c:numCache>
                <c:formatCode>General</c:formatCode>
                <c:ptCount val="32"/>
                <c:pt idx="0">
                  <c:v>0</c:v>
                </c:pt>
                <c:pt idx="1">
                  <c:v>7.42</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21.37</c:v>
                </c:pt>
                <c:pt idx="17">
                  <c:v>22</c:v>
                </c:pt>
                <c:pt idx="18">
                  <c:v>23</c:v>
                </c:pt>
                <c:pt idx="19">
                  <c:v>24</c:v>
                </c:pt>
                <c:pt idx="20">
                  <c:v>25</c:v>
                </c:pt>
                <c:pt idx="21">
                  <c:v>26</c:v>
                </c:pt>
                <c:pt idx="22">
                  <c:v>27</c:v>
                </c:pt>
                <c:pt idx="23">
                  <c:v>28</c:v>
                </c:pt>
                <c:pt idx="24">
                  <c:v>29</c:v>
                </c:pt>
                <c:pt idx="25">
                  <c:v>30</c:v>
                </c:pt>
                <c:pt idx="26">
                  <c:v>31</c:v>
                </c:pt>
                <c:pt idx="27">
                  <c:v>32</c:v>
                </c:pt>
                <c:pt idx="28">
                  <c:v>33</c:v>
                </c:pt>
                <c:pt idx="29">
                  <c:v>34</c:v>
                </c:pt>
                <c:pt idx="30">
                  <c:v>35</c:v>
                </c:pt>
                <c:pt idx="31">
                  <c:v>36</c:v>
                </c:pt>
              </c:numCache>
            </c:numRef>
          </c:xVal>
          <c:yVal>
            <c:numRef>
              <c:f>C_NC_S_Graph!$B$3:$B$34</c:f>
              <c:numCache>
                <c:formatCode>0.0</c:formatCode>
                <c:ptCount val="32"/>
                <c:pt idx="0">
                  <c:v>1170</c:v>
                </c:pt>
                <c:pt idx="1">
                  <c:v>1170</c:v>
                </c:pt>
                <c:pt idx="2">
                  <c:v>1150.6334627398619</c:v>
                </c:pt>
                <c:pt idx="3">
                  <c:v>1117.379208760367</c:v>
                </c:pt>
                <c:pt idx="4">
                  <c:v>1084.124954780872</c:v>
                </c:pt>
                <c:pt idx="5">
                  <c:v>1050.8707008013771</c:v>
                </c:pt>
                <c:pt idx="6">
                  <c:v>1017.6164468218822</c:v>
                </c:pt>
                <c:pt idx="7">
                  <c:v>984.36219284238712</c:v>
                </c:pt>
                <c:pt idx="8">
                  <c:v>951.1079388628923</c:v>
                </c:pt>
                <c:pt idx="9">
                  <c:v>917.85368488339725</c:v>
                </c:pt>
                <c:pt idx="10">
                  <c:v>884.59943090390232</c:v>
                </c:pt>
                <c:pt idx="11">
                  <c:v>851.34517692440727</c:v>
                </c:pt>
                <c:pt idx="12">
                  <c:v>818.09092294491245</c:v>
                </c:pt>
                <c:pt idx="13">
                  <c:v>784.8366689654174</c:v>
                </c:pt>
                <c:pt idx="14">
                  <c:v>751.58241498592247</c:v>
                </c:pt>
                <c:pt idx="15">
                  <c:v>718.32816100642754</c:v>
                </c:pt>
                <c:pt idx="16">
                  <c:v>706.1</c:v>
                </c:pt>
                <c:pt idx="17">
                  <c:v>670.42142746471723</c:v>
                </c:pt>
                <c:pt idx="18">
                  <c:v>621.21096456908822</c:v>
                </c:pt>
                <c:pt idx="19">
                  <c:v>577.92743501937707</c:v>
                </c:pt>
                <c:pt idx="20">
                  <c:v>539.64141507670479</c:v>
                </c:pt>
                <c:pt idx="21">
                  <c:v>505.59891277235937</c:v>
                </c:pt>
                <c:pt idx="22">
                  <c:v>475.18310826619432</c:v>
                </c:pt>
                <c:pt idx="23">
                  <c:v>447.8854829000432</c:v>
                </c:pt>
                <c:pt idx="24">
                  <c:v>423.28379354140293</c:v>
                </c:pt>
                <c:pt idx="25">
                  <c:v>401.02509850283923</c:v>
                </c:pt>
                <c:pt idx="26">
                  <c:v>380.81255328229571</c:v>
                </c:pt>
                <c:pt idx="27">
                  <c:v>362.39504896890753</c:v>
                </c:pt>
                <c:pt idx="28">
                  <c:v>345.55901501296444</c:v>
                </c:pt>
                <c:pt idx="29">
                  <c:v>330.12188484914253</c:v>
                </c:pt>
                <c:pt idx="30">
                  <c:v>315.92684989731703</c:v>
                </c:pt>
                <c:pt idx="31">
                  <c:v>302.83861972633366</c:v>
                </c:pt>
              </c:numCache>
            </c:numRef>
          </c:yVal>
          <c:smooth val="1"/>
        </c:ser>
        <c:ser>
          <c:idx val="1"/>
          <c:order val="1"/>
          <c:tx>
            <c:v>Plastic</c:v>
          </c:tx>
          <c:spPr>
            <a:ln w="19050">
              <a:solidFill>
                <a:schemeClr val="tx1"/>
              </a:solidFill>
              <a:prstDash val="dashDot"/>
            </a:ln>
          </c:spPr>
          <c:marker>
            <c:symbol val="none"/>
          </c:marker>
          <c:xVal>
            <c:numRef>
              <c:f>C_NC_S_Graph!$C$2:$C$3</c:f>
              <c:numCache>
                <c:formatCode>General</c:formatCode>
                <c:ptCount val="2"/>
                <c:pt idx="0">
                  <c:v>7.42</c:v>
                </c:pt>
                <c:pt idx="1">
                  <c:v>7.42</c:v>
                </c:pt>
              </c:numCache>
            </c:numRef>
          </c:xVal>
          <c:yVal>
            <c:numRef>
              <c:f>C_NC_S_Graph!$D$2:$D$3</c:f>
              <c:numCache>
                <c:formatCode>General</c:formatCode>
                <c:ptCount val="2"/>
                <c:pt idx="0">
                  <c:v>0</c:v>
                </c:pt>
                <c:pt idx="1">
                  <c:v>1170</c:v>
                </c:pt>
              </c:numCache>
            </c:numRef>
          </c:yVal>
          <c:smooth val="1"/>
        </c:ser>
        <c:ser>
          <c:idx val="2"/>
          <c:order val="2"/>
          <c:tx>
            <c:v>Elastic</c:v>
          </c:tx>
          <c:spPr>
            <a:ln w="19050">
              <a:solidFill>
                <a:schemeClr val="tx1"/>
              </a:solidFill>
              <a:prstDash val="lgDashDot"/>
            </a:ln>
          </c:spPr>
          <c:marker>
            <c:symbol val="none"/>
          </c:marker>
          <c:dPt>
            <c:idx val="1"/>
            <c:bubble3D val="0"/>
            <c:spPr>
              <a:ln w="19050">
                <a:solidFill>
                  <a:schemeClr val="tx1"/>
                </a:solidFill>
                <a:prstDash val="dashDot"/>
              </a:ln>
            </c:spPr>
          </c:dPt>
          <c:xVal>
            <c:numRef>
              <c:f>C_NC_S_Graph!$C$4:$C$5</c:f>
              <c:numCache>
                <c:formatCode>General</c:formatCode>
                <c:ptCount val="2"/>
                <c:pt idx="0">
                  <c:v>21.37</c:v>
                </c:pt>
                <c:pt idx="1">
                  <c:v>21.37</c:v>
                </c:pt>
              </c:numCache>
            </c:numRef>
          </c:xVal>
          <c:yVal>
            <c:numRef>
              <c:f>C_NC_S_Graph!$D$4:$D$5</c:f>
              <c:numCache>
                <c:formatCode>General</c:formatCode>
                <c:ptCount val="2"/>
                <c:pt idx="0">
                  <c:v>0</c:v>
                </c:pt>
                <c:pt idx="1">
                  <c:v>706.1</c:v>
                </c:pt>
              </c:numCache>
            </c:numRef>
          </c:yVal>
          <c:smooth val="1"/>
        </c:ser>
        <c:ser>
          <c:idx val="3"/>
          <c:order val="3"/>
          <c:tx>
            <c:v>Closed Circle</c:v>
          </c:tx>
          <c:spPr>
            <a:ln w="19050">
              <a:solidFill>
                <a:schemeClr val="tx1"/>
              </a:solidFill>
            </a:ln>
          </c:spPr>
          <c:marker>
            <c:symbol val="circle"/>
            <c:size val="8"/>
            <c:spPr>
              <a:solidFill>
                <a:schemeClr val="tx1"/>
              </a:solidFill>
              <a:ln w="19050">
                <a:solidFill>
                  <a:schemeClr val="tx1"/>
                </a:solidFill>
              </a:ln>
            </c:spPr>
          </c:marker>
          <c:xVal>
            <c:numRef>
              <c:f>C_NC_S_Graph!$C$6</c:f>
              <c:numCache>
                <c:formatCode>General</c:formatCode>
                <c:ptCount val="1"/>
                <c:pt idx="0">
                  <c:v>7.42</c:v>
                </c:pt>
              </c:numCache>
            </c:numRef>
          </c:xVal>
          <c:yVal>
            <c:numRef>
              <c:f>C_NC_S_Graph!$D$6</c:f>
              <c:numCache>
                <c:formatCode>General</c:formatCode>
                <c:ptCount val="1"/>
                <c:pt idx="0">
                  <c:v>1170</c:v>
                </c:pt>
              </c:numCache>
            </c:numRef>
          </c:yVal>
          <c:smooth val="1"/>
        </c:ser>
        <c:ser>
          <c:idx val="4"/>
          <c:order val="4"/>
          <c:tx>
            <c:v>Open Circle</c:v>
          </c:tx>
          <c:spPr>
            <a:ln w="19050">
              <a:solidFill>
                <a:schemeClr val="tx1"/>
              </a:solidFill>
            </a:ln>
          </c:spPr>
          <c:marker>
            <c:symbol val="circle"/>
            <c:size val="8"/>
            <c:spPr>
              <a:noFill/>
              <a:ln w="19050">
                <a:solidFill>
                  <a:schemeClr val="tx1"/>
                </a:solidFill>
              </a:ln>
            </c:spPr>
          </c:marker>
          <c:xVal>
            <c:numRef>
              <c:f>C_NC_S_Graph!$C$7</c:f>
              <c:numCache>
                <c:formatCode>General</c:formatCode>
                <c:ptCount val="1"/>
                <c:pt idx="0">
                  <c:v>21.37</c:v>
                </c:pt>
              </c:numCache>
            </c:numRef>
          </c:xVal>
          <c:yVal>
            <c:numRef>
              <c:f>C_NC_S_Graph!$D$7</c:f>
              <c:numCache>
                <c:formatCode>General</c:formatCode>
                <c:ptCount val="1"/>
                <c:pt idx="0">
                  <c:v>706.1</c:v>
                </c:pt>
              </c:numCache>
            </c:numRef>
          </c:yVal>
          <c:smooth val="1"/>
        </c:ser>
        <c:ser>
          <c:idx val="5"/>
          <c:order val="5"/>
          <c:tx>
            <c:v>Plastic</c:v>
          </c:tx>
          <c:spPr>
            <a:ln w="19050">
              <a:solidFill>
                <a:schemeClr val="tx1"/>
              </a:solidFill>
              <a:headEnd type="triangle"/>
              <a:tailEnd type="triangle"/>
            </a:ln>
          </c:spPr>
          <c:marker>
            <c:symbol val="none"/>
          </c:marker>
          <c:xVal>
            <c:numRef>
              <c:f>C_NC_S_Graph!$C$8:$C$9</c:f>
              <c:numCache>
                <c:formatCode>General</c:formatCode>
                <c:ptCount val="2"/>
                <c:pt idx="0">
                  <c:v>0</c:v>
                </c:pt>
                <c:pt idx="1">
                  <c:v>7.42</c:v>
                </c:pt>
              </c:numCache>
            </c:numRef>
          </c:xVal>
          <c:yVal>
            <c:numRef>
              <c:f>C_NC_S_Graph!$D$8:$D$9</c:f>
              <c:numCache>
                <c:formatCode>General</c:formatCode>
                <c:ptCount val="2"/>
                <c:pt idx="0">
                  <c:v>200</c:v>
                </c:pt>
                <c:pt idx="1">
                  <c:v>200</c:v>
                </c:pt>
              </c:numCache>
            </c:numRef>
          </c:yVal>
          <c:smooth val="1"/>
        </c:ser>
        <c:ser>
          <c:idx val="6"/>
          <c:order val="6"/>
          <c:tx>
            <c:v>Inelastic</c:v>
          </c:tx>
          <c:spPr>
            <a:ln w="19050">
              <a:solidFill>
                <a:schemeClr val="tx1"/>
              </a:solidFill>
              <a:headEnd type="triangle"/>
              <a:tailEnd type="triangle"/>
            </a:ln>
          </c:spPr>
          <c:marker>
            <c:symbol val="none"/>
          </c:marker>
          <c:xVal>
            <c:numRef>
              <c:f>C_NC_S_Graph!$C$10:$C$11</c:f>
              <c:numCache>
                <c:formatCode>General</c:formatCode>
                <c:ptCount val="2"/>
                <c:pt idx="0">
                  <c:v>7.42</c:v>
                </c:pt>
                <c:pt idx="1">
                  <c:v>21.37</c:v>
                </c:pt>
              </c:numCache>
            </c:numRef>
          </c:xVal>
          <c:yVal>
            <c:numRef>
              <c:f>C_NC_S_Graph!$D$10:$D$11</c:f>
              <c:numCache>
                <c:formatCode>General</c:formatCode>
                <c:ptCount val="2"/>
                <c:pt idx="0">
                  <c:v>200</c:v>
                </c:pt>
                <c:pt idx="1">
                  <c:v>200</c:v>
                </c:pt>
              </c:numCache>
            </c:numRef>
          </c:yVal>
          <c:smooth val="1"/>
        </c:ser>
        <c:ser>
          <c:idx val="7"/>
          <c:order val="7"/>
          <c:tx>
            <c:v>Elastic</c:v>
          </c:tx>
          <c:spPr>
            <a:ln w="19050">
              <a:solidFill>
                <a:schemeClr val="tx1"/>
              </a:solidFill>
              <a:headEnd type="triangle"/>
            </a:ln>
          </c:spPr>
          <c:marker>
            <c:symbol val="none"/>
          </c:marker>
          <c:xVal>
            <c:numRef>
              <c:f>C_NC_S_Graph!$C$12:$C$13</c:f>
              <c:numCache>
                <c:formatCode>General</c:formatCode>
                <c:ptCount val="2"/>
                <c:pt idx="0">
                  <c:v>21.37</c:v>
                </c:pt>
                <c:pt idx="1">
                  <c:v>36</c:v>
                </c:pt>
              </c:numCache>
            </c:numRef>
          </c:xVal>
          <c:yVal>
            <c:numRef>
              <c:f>C_NC_S_Graph!$D$12:$D$13</c:f>
              <c:numCache>
                <c:formatCode>General</c:formatCode>
                <c:ptCount val="2"/>
                <c:pt idx="0">
                  <c:v>200</c:v>
                </c:pt>
                <c:pt idx="1">
                  <c:v>200</c:v>
                </c:pt>
              </c:numCache>
            </c:numRef>
          </c:yVal>
          <c:smooth val="1"/>
        </c:ser>
        <c:dLbls>
          <c:showLegendKey val="0"/>
          <c:showVal val="0"/>
          <c:showCatName val="0"/>
          <c:showSerName val="0"/>
          <c:showPercent val="0"/>
          <c:showBubbleSize val="0"/>
        </c:dLbls>
        <c:axId val="375361776"/>
        <c:axId val="375362168"/>
      </c:scatterChart>
      <c:valAx>
        <c:axId val="375361776"/>
        <c:scaling>
          <c:orientation val="minMax"/>
          <c:max val="39"/>
        </c:scaling>
        <c:delete val="0"/>
        <c:axPos val="b"/>
        <c:majorGridlines/>
        <c:numFmt formatCode="General" sourceLinked="1"/>
        <c:majorTickMark val="out"/>
        <c:minorTickMark val="none"/>
        <c:tickLblPos val="nextTo"/>
        <c:spPr>
          <a:ln w="25400">
            <a:solidFill>
              <a:srgbClr val="C00000"/>
            </a:solidFill>
            <a:tailEnd type="triangle"/>
          </a:ln>
        </c:spPr>
        <c:crossAx val="375362168"/>
        <c:crosses val="autoZero"/>
        <c:crossBetween val="midCat"/>
        <c:majorUnit val="3"/>
      </c:valAx>
      <c:valAx>
        <c:axId val="375362168"/>
        <c:scaling>
          <c:orientation val="minMax"/>
          <c:max val="1300"/>
          <c:min val="0"/>
        </c:scaling>
        <c:delete val="0"/>
        <c:axPos val="l"/>
        <c:majorGridlines/>
        <c:numFmt formatCode="0.0" sourceLinked="1"/>
        <c:majorTickMark val="out"/>
        <c:minorTickMark val="none"/>
        <c:tickLblPos val="nextTo"/>
        <c:spPr>
          <a:ln w="25400">
            <a:solidFill>
              <a:srgbClr val="C00000"/>
            </a:solidFill>
            <a:tailEnd type="triangle"/>
          </a:ln>
        </c:spPr>
        <c:crossAx val="375361776"/>
        <c:crosses val="autoZero"/>
        <c:crossBetween val="midCat"/>
        <c:majorUnit val="100"/>
      </c:valAx>
    </c:plotArea>
    <c:plotVisOnly val="1"/>
    <c:dispBlanksAs val="gap"/>
    <c:showDLblsOverMax val="0"/>
  </c:chart>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11</xdr:col>
      <xdr:colOff>0</xdr:colOff>
      <xdr:row>1</xdr:row>
      <xdr:rowOff>1</xdr:rowOff>
    </xdr:from>
    <xdr:to>
      <xdr:col>24</xdr:col>
      <xdr:colOff>0</xdr:colOff>
      <xdr:row>27</xdr:row>
      <xdr:rowOff>0</xdr:rowOff>
    </xdr:to>
    <xdr:sp macro="" textlink="">
      <xdr:nvSpPr>
        <xdr:cNvPr id="23" name="Rectangle 22"/>
        <xdr:cNvSpPr/>
      </xdr:nvSpPr>
      <xdr:spPr>
        <a:xfrm>
          <a:off x="5090160" y="152401"/>
          <a:ext cx="6604000" cy="4724399"/>
        </a:xfrm>
        <a:prstGeom prst="rect">
          <a:avLst/>
        </a:prstGeom>
        <a:solidFill>
          <a:schemeClr val="tx2">
            <a:lumMod val="40000"/>
            <a:lumOff val="60000"/>
          </a:schemeClr>
        </a:solidFill>
        <a:ln>
          <a:solidFill>
            <a:srgbClr val="002060"/>
          </a:solidFill>
        </a:ln>
        <a:effectLst>
          <a:outerShdw blurRad="50800" dist="38100" dir="2700000" algn="tl" rotWithShape="0">
            <a:schemeClr val="tx2">
              <a:alpha val="8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36</xdr:row>
      <xdr:rowOff>0</xdr:rowOff>
    </xdr:from>
    <xdr:to>
      <xdr:col>9</xdr:col>
      <xdr:colOff>0</xdr:colOff>
      <xdr:row>68</xdr:row>
      <xdr:rowOff>1</xdr:rowOff>
    </xdr:to>
    <xdr:sp macro="" textlink="">
      <xdr:nvSpPr>
        <xdr:cNvPr id="2" name="Rectangle 1"/>
        <xdr:cNvSpPr/>
      </xdr:nvSpPr>
      <xdr:spPr>
        <a:xfrm>
          <a:off x="161925" y="6477000"/>
          <a:ext cx="3524250" cy="5562601"/>
        </a:xfrm>
        <a:prstGeom prst="rect">
          <a:avLst/>
        </a:prstGeom>
        <a:noFill/>
        <a:ln>
          <a:solidFill>
            <a:srgbClr val="002060"/>
          </a:solidFill>
        </a:ln>
        <a:effectLst>
          <a:outerShdw blurRad="50800" dist="38100" dir="2700000" algn="tl" rotWithShape="0">
            <a:schemeClr val="tx2">
              <a:alpha val="8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14</xdr:col>
          <xdr:colOff>0</xdr:colOff>
          <xdr:row>5</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11000-7500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17</xdr:col>
          <xdr:colOff>0</xdr:colOff>
          <xdr:row>5</xdr:row>
          <xdr:rowOff>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7500-4500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0</xdr:rowOff>
        </xdr:from>
        <xdr:to>
          <xdr:col>20</xdr:col>
          <xdr:colOff>0</xdr:colOff>
          <xdr:row>5</xdr:row>
          <xdr:rowOff>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4500-3000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23</xdr:col>
          <xdr:colOff>0</xdr:colOff>
          <xdr:row>5</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3000-2400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7</xdr:row>
          <xdr:rowOff>0</xdr:rowOff>
        </xdr:from>
        <xdr:to>
          <xdr:col>14</xdr:col>
          <xdr:colOff>9525</xdr:colOff>
          <xdr:row>9</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2400-1800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17</xdr:col>
          <xdr:colOff>0</xdr:colOff>
          <xdr:row>9</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1800-1500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7</xdr:row>
          <xdr:rowOff>0</xdr:rowOff>
        </xdr:from>
        <xdr:to>
          <xdr:col>20</xdr:col>
          <xdr:colOff>0</xdr:colOff>
          <xdr:row>9</xdr:row>
          <xdr:rowOff>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1500-1350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7</xdr:row>
          <xdr:rowOff>0</xdr:rowOff>
        </xdr:from>
        <xdr:to>
          <xdr:col>23</xdr:col>
          <xdr:colOff>0</xdr:colOff>
          <xdr:row>9</xdr:row>
          <xdr:rowOff>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1350-1200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11</xdr:row>
          <xdr:rowOff>0</xdr:rowOff>
        </xdr:from>
        <xdr:to>
          <xdr:col>14</xdr:col>
          <xdr:colOff>0</xdr:colOff>
          <xdr:row>13</xdr:row>
          <xdr:rowOff>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1200-1050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11</xdr:row>
          <xdr:rowOff>0</xdr:rowOff>
        </xdr:from>
        <xdr:to>
          <xdr:col>17</xdr:col>
          <xdr:colOff>0</xdr:colOff>
          <xdr:row>13</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1050-900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11</xdr:row>
          <xdr:rowOff>0</xdr:rowOff>
        </xdr:from>
        <xdr:to>
          <xdr:col>20</xdr:col>
          <xdr:colOff>0</xdr:colOff>
          <xdr:row>13</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900-750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11</xdr:row>
          <xdr:rowOff>0</xdr:rowOff>
        </xdr:from>
        <xdr:to>
          <xdr:col>23</xdr:col>
          <xdr:colOff>0</xdr:colOff>
          <xdr:row>13</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750-600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15</xdr:row>
          <xdr:rowOff>0</xdr:rowOff>
        </xdr:from>
        <xdr:to>
          <xdr:col>14</xdr:col>
          <xdr:colOff>0</xdr:colOff>
          <xdr:row>17</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600-450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0</xdr:rowOff>
        </xdr:from>
        <xdr:to>
          <xdr:col>17</xdr:col>
          <xdr:colOff>0</xdr:colOff>
          <xdr:row>17</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450-300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15</xdr:row>
          <xdr:rowOff>0</xdr:rowOff>
        </xdr:from>
        <xdr:to>
          <xdr:col>20</xdr:col>
          <xdr:colOff>0</xdr:colOff>
          <xdr:row>17</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300-240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15</xdr:row>
          <xdr:rowOff>0</xdr:rowOff>
        </xdr:from>
        <xdr:to>
          <xdr:col>23</xdr:col>
          <xdr:colOff>0</xdr:colOff>
          <xdr:row>17</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240-180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19</xdr:row>
          <xdr:rowOff>0</xdr:rowOff>
        </xdr:from>
        <xdr:to>
          <xdr:col>14</xdr:col>
          <xdr:colOff>0</xdr:colOff>
          <xdr:row>21</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180-120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19</xdr:row>
          <xdr:rowOff>0</xdr:rowOff>
        </xdr:from>
        <xdr:to>
          <xdr:col>17</xdr:col>
          <xdr:colOff>0</xdr:colOff>
          <xdr:row>21</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120-60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19</xdr:row>
          <xdr:rowOff>0</xdr:rowOff>
        </xdr:from>
        <xdr:to>
          <xdr:col>20</xdr:col>
          <xdr:colOff>0</xdr:colOff>
          <xdr:row>21</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60-0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19</xdr:row>
          <xdr:rowOff>0</xdr:rowOff>
        </xdr:from>
        <xdr:to>
          <xdr:col>23</xdr:col>
          <xdr:colOff>0</xdr:colOff>
          <xdr:row>21</xdr:row>
          <xdr:rowOff>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Times New Roman"/>
                  <a:cs typeface="Times New Roman"/>
                </a:rPr>
                <a:t>Design &amp;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23</xdr:row>
          <xdr:rowOff>0</xdr:rowOff>
        </xdr:from>
        <xdr:to>
          <xdr:col>20</xdr:col>
          <xdr:colOff>0</xdr:colOff>
          <xdr:row>25</xdr:row>
          <xdr:rowOff>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800000"/>
                  </a:solidFill>
                  <a:latin typeface="Times New Roman"/>
                  <a:cs typeface="Times New Roman"/>
                </a:rPr>
                <a:t>Close All Sheets</a:t>
              </a:r>
            </a:p>
          </xdr:txBody>
        </xdr:sp>
        <xdr:clientData fPrintsWithSheet="0"/>
      </xdr:twoCellAnchor>
    </mc:Choice>
    <mc:Fallback/>
  </mc:AlternateContent>
  <xdr:twoCellAnchor>
    <xdr:from>
      <xdr:col>1</xdr:col>
      <xdr:colOff>0</xdr:colOff>
      <xdr:row>1</xdr:row>
      <xdr:rowOff>0</xdr:rowOff>
    </xdr:from>
    <xdr:to>
      <xdr:col>10</xdr:col>
      <xdr:colOff>1</xdr:colOff>
      <xdr:row>27</xdr:row>
      <xdr:rowOff>0</xdr:rowOff>
    </xdr:to>
    <xdr:sp macro="" textlink="">
      <xdr:nvSpPr>
        <xdr:cNvPr id="26" name="TextBox 25"/>
        <xdr:cNvSpPr txBox="1"/>
      </xdr:nvSpPr>
      <xdr:spPr>
        <a:xfrm>
          <a:off x="213360" y="152400"/>
          <a:ext cx="4663441" cy="4724400"/>
        </a:xfrm>
        <a:prstGeom prst="rect">
          <a:avLst/>
        </a:prstGeom>
        <a:solidFill>
          <a:schemeClr val="bg2">
            <a:lumMod val="90000"/>
          </a:schemeClr>
        </a:solidFill>
        <a:ln w="28575" cmpd="sng">
          <a:solidFill>
            <a:srgbClr val="002060"/>
          </a:solidFill>
        </a:ln>
        <a:effectLst>
          <a:outerShdw blurRad="50800" dist="38100" dir="2700000" algn="tl" rotWithShape="0">
            <a:schemeClr val="tx2">
              <a:alpha val="8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lIns="182880" tIns="137160" rIns="182880" bIns="0" rtlCol="0" anchor="t"/>
        <a:lstStyle/>
        <a:p>
          <a:pPr>
            <a:lnSpc>
              <a:spcPct val="100000"/>
            </a:lnSpc>
            <a:spcAft>
              <a:spcPts val="0"/>
            </a:spcAft>
          </a:pP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Beam design can be accomplished using the pre-calculated “sheets” or the “Design &amp; Chart” button. Sheets are named according to the maximum and minimum values of the moment found in that sheet. Using the required moment, click the button for the correct sheet. For example, for a required moment M</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u</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 1100 kip-ft, click on the button for sheet 1200-1050.</a:t>
          </a:r>
        </a:p>
        <a:p>
          <a:pPr>
            <a:lnSpc>
              <a:spcPct val="100000"/>
            </a:lnSpc>
            <a:spcAft>
              <a:spcPts val="0"/>
            </a:spcAft>
          </a:pP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Once in the appropriate sheet, scroll to the appropriate row for the beam unbraced length, L</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b</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(ft). On this row, scan to the right for the first value of moment that is superior or equal to M</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u</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The header of corresponding column is the lightest beam that works for this moment.</a:t>
          </a:r>
        </a:p>
        <a:p>
          <a:pPr>
            <a:lnSpc>
              <a:spcPct val="100000"/>
            </a:lnSpc>
            <a:spcAft>
              <a:spcPts val="0"/>
            </a:spcAft>
          </a:pP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For this example with M</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u</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 1100 kip-ft, use the sheet labeled “1200-1050.” For an unbraced length, L</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b</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 20 ft, go to row 16 and scan to the first value superior or equal to 1100 which is 1250.2 which corresponds to a W33x130. The next shape that works is the W24x131, which is a heavier shape. All values in the “sheets” are based on C</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b</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 1.</a:t>
          </a:r>
        </a:p>
        <a:p>
          <a:pPr>
            <a:lnSpc>
              <a:spcPct val="100000"/>
            </a:lnSpc>
            <a:spcAft>
              <a:spcPts val="0"/>
            </a:spcAft>
          </a:pP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Other useful values (ϕM</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px</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ϕM</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rx</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L</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p</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L</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r</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Z</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x</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S</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x</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I</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x</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ϕV</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nx</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are found at the bottom of the tables for all W-shapes.</a:t>
          </a:r>
        </a:p>
        <a:p>
          <a:pPr>
            <a:lnSpc>
              <a:spcPct val="100000"/>
            </a:lnSpc>
            <a:spcAft>
              <a:spcPts val="0"/>
            </a:spcAft>
          </a:pP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Additional information is found in the table; the end of the plastic zone and beginning of the inelastic zone is represented by a bold solid line and the end of the inelastic zone and beginning of the elastic zone is given by a double line.</a:t>
          </a:r>
        </a:p>
        <a:p>
          <a:pPr>
            <a:lnSpc>
              <a:spcPct val="100000"/>
            </a:lnSpc>
            <a:spcAft>
              <a:spcPts val="0"/>
            </a:spcAft>
          </a:pP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The “Close All Sheets” button will close all sheets opened during a design session.</a:t>
          </a:r>
        </a:p>
        <a:p>
          <a:pPr>
            <a:lnSpc>
              <a:spcPct val="100000"/>
            </a:lnSpc>
            <a:spcAft>
              <a:spcPts val="0"/>
            </a:spcAft>
          </a:pP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In addition, a direct solution can be obtained by clicking the “Design &amp; Chart” button and entering the values of the required moment, M</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u</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L</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b</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and C</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b</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in the given form. Note that with this approach, different values of C</a:t>
          </a:r>
          <a:r>
            <a:rPr lang="en-US" sz="1000" b="0" i="0" u="none" strike="noStrike" baseline="-25000">
              <a:solidFill>
                <a:schemeClr val="dk1"/>
              </a:solidFill>
              <a:effectLst/>
              <a:latin typeface="Times New Roman" panose="02020603050405020304" pitchFamily="18" charset="0"/>
              <a:ea typeface="+mn-ea"/>
              <a:cs typeface="Times New Roman" panose="02020603050405020304" pitchFamily="18" charset="0"/>
            </a:rPr>
            <a:t>b</a:t>
          </a:r>
          <a:r>
            <a:rPr lang="en-US" sz="1000" b="0" i="0" u="none" strike="noStrike">
              <a:solidFill>
                <a:schemeClr val="dk1"/>
              </a:solidFill>
              <a:effectLst/>
              <a:latin typeface="Times New Roman" panose="02020603050405020304" pitchFamily="18" charset="0"/>
              <a:ea typeface="+mn-ea"/>
              <a:cs typeface="Times New Roman" panose="02020603050405020304" pitchFamily="18" charset="0"/>
            </a:rPr>
            <a:t> may be 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161924</xdr:rowOff>
    </xdr:from>
    <xdr:to>
      <xdr:col>22</xdr:col>
      <xdr:colOff>1</xdr:colOff>
      <xdr:row>26</xdr:row>
      <xdr:rowOff>161924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161924</xdr:rowOff>
    </xdr:from>
    <xdr:to>
      <xdr:col>15</xdr:col>
      <xdr:colOff>533399</xdr:colOff>
      <xdr:row>25</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0.09821</cdr:x>
      <cdr:y>0.73858</cdr:y>
    </cdr:from>
    <cdr:to>
      <cdr:x>0.25446</cdr:x>
      <cdr:y>0.7868</cdr:y>
    </cdr:to>
    <cdr:sp macro="" textlink="">
      <cdr:nvSpPr>
        <cdr:cNvPr id="2" name="TextBox 1"/>
        <cdr:cNvSpPr txBox="1"/>
      </cdr:nvSpPr>
      <cdr:spPr>
        <a:xfrm xmlns:a="http://schemas.openxmlformats.org/drawingml/2006/main">
          <a:off x="628649" y="2771776"/>
          <a:ext cx="1000125" cy="180975"/>
        </a:xfrm>
        <a:prstGeom xmlns:a="http://schemas.openxmlformats.org/drawingml/2006/main" prst="rect">
          <a:avLst/>
        </a:prstGeom>
      </cdr:spPr>
      <cdr:txBody>
        <a:bodyPr xmlns:a="http://schemas.openxmlformats.org/drawingml/2006/main" vertOverflow="clip" wrap="square" rtlCol="0" anchor="ctr" anchorCtr="0"/>
        <a:lstStyle xmlns:a="http://schemas.openxmlformats.org/drawingml/2006/main"/>
        <a:p xmlns:a="http://schemas.openxmlformats.org/drawingml/2006/main">
          <a:pPr algn="ctr"/>
          <a:r>
            <a:rPr lang="en-US" sz="1100">
              <a:latin typeface="Times New Roman" panose="02020603050405020304" pitchFamily="18" charset="0"/>
              <a:cs typeface="Times New Roman" panose="02020603050405020304" pitchFamily="18" charset="0"/>
            </a:rPr>
            <a:t>Plastic</a:t>
          </a:r>
        </a:p>
      </cdr:txBody>
    </cdr:sp>
  </cdr:relSizeAnchor>
  <cdr:relSizeAnchor xmlns:cdr="http://schemas.openxmlformats.org/drawingml/2006/chartDrawing">
    <cdr:from>
      <cdr:x>0.33383</cdr:x>
      <cdr:y>0.73942</cdr:y>
    </cdr:from>
    <cdr:to>
      <cdr:x>0.49008</cdr:x>
      <cdr:y>0.78765</cdr:y>
    </cdr:to>
    <cdr:sp macro="" textlink="">
      <cdr:nvSpPr>
        <cdr:cNvPr id="3" name="TextBox 1"/>
        <cdr:cNvSpPr txBox="1"/>
      </cdr:nvSpPr>
      <cdr:spPr>
        <a:xfrm xmlns:a="http://schemas.openxmlformats.org/drawingml/2006/main">
          <a:off x="2136775" y="2774950"/>
          <a:ext cx="1000125" cy="180975"/>
        </a:xfrm>
        <a:prstGeom xmlns:a="http://schemas.openxmlformats.org/drawingml/2006/main" prst="rect">
          <a:avLst/>
        </a:prstGeom>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latin typeface="Times New Roman" panose="02020603050405020304" pitchFamily="18" charset="0"/>
              <a:cs typeface="Times New Roman" panose="02020603050405020304" pitchFamily="18" charset="0"/>
            </a:rPr>
            <a:t>Inelastic</a:t>
          </a:r>
        </a:p>
      </cdr:txBody>
    </cdr:sp>
  </cdr:relSizeAnchor>
  <cdr:relSizeAnchor xmlns:cdr="http://schemas.openxmlformats.org/drawingml/2006/chartDrawing">
    <cdr:from>
      <cdr:x>0.63591</cdr:x>
      <cdr:y>0.73942</cdr:y>
    </cdr:from>
    <cdr:to>
      <cdr:x>0.79216</cdr:x>
      <cdr:y>0.78765</cdr:y>
    </cdr:to>
    <cdr:sp macro="" textlink="">
      <cdr:nvSpPr>
        <cdr:cNvPr id="4" name="TextBox 1"/>
        <cdr:cNvSpPr txBox="1"/>
      </cdr:nvSpPr>
      <cdr:spPr>
        <a:xfrm xmlns:a="http://schemas.openxmlformats.org/drawingml/2006/main">
          <a:off x="4070350" y="2774950"/>
          <a:ext cx="1000125" cy="180975"/>
        </a:xfrm>
        <a:prstGeom xmlns:a="http://schemas.openxmlformats.org/drawingml/2006/main" prst="rect">
          <a:avLst/>
        </a:prstGeom>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latin typeface="Times New Roman" panose="02020603050405020304" pitchFamily="18" charset="0"/>
              <a:cs typeface="Times New Roman" panose="02020603050405020304" pitchFamily="18" charset="0"/>
            </a:rPr>
            <a:t>Elastic</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art"/>
  <dimension ref="B3:AE69"/>
  <sheetViews>
    <sheetView tabSelected="1" zoomScaleNormal="100" zoomScalePageLayoutView="130" workbookViewId="0"/>
  </sheetViews>
  <sheetFormatPr defaultColWidth="8.83203125" defaultRowHeight="12.75"/>
  <cols>
    <col min="1" max="3" width="2.83203125" style="158" customWidth="1"/>
    <col min="4" max="9" width="8.83203125" style="158"/>
    <col min="10" max="12" width="2.83203125" style="158" customWidth="1"/>
    <col min="13" max="14" width="8.83203125" style="158"/>
    <col min="15" max="15" width="2.83203125" style="158" customWidth="1"/>
    <col min="16" max="16" width="9.33203125" style="158" customWidth="1"/>
    <col min="17" max="17" width="8.83203125" style="158"/>
    <col min="18" max="18" width="2.83203125" style="158" customWidth="1"/>
    <col min="19" max="19" width="10.33203125" style="158" bestFit="1" customWidth="1"/>
    <col min="20" max="20" width="8.83203125" style="158"/>
    <col min="21" max="21" width="2.83203125" style="158" customWidth="1"/>
    <col min="22" max="23" width="8.83203125" style="158"/>
    <col min="24" max="26" width="2.83203125" style="158" customWidth="1"/>
    <col min="27" max="27" width="8.83203125" style="158"/>
    <col min="28" max="28" width="2.83203125" style="158" customWidth="1"/>
    <col min="29" max="30" width="8.83203125" style="158"/>
    <col min="31" max="31" width="2.83203125" style="158" customWidth="1"/>
    <col min="32" max="16384" width="8.83203125" style="158"/>
  </cols>
  <sheetData>
    <row r="3" spans="12:31" ht="14.25" customHeight="1">
      <c r="L3" s="163"/>
      <c r="M3" s="163"/>
      <c r="N3" s="163"/>
      <c r="O3" s="163"/>
      <c r="P3" s="163"/>
      <c r="Q3" s="163"/>
      <c r="R3" s="163"/>
      <c r="S3" s="163"/>
      <c r="T3" s="163"/>
      <c r="U3" s="163"/>
      <c r="V3" s="163"/>
      <c r="W3" s="163"/>
      <c r="X3" s="163"/>
      <c r="Z3" s="159"/>
      <c r="AA3" s="159"/>
      <c r="AB3" s="159"/>
      <c r="AC3" s="159"/>
      <c r="AD3" s="159"/>
      <c r="AE3" s="159"/>
    </row>
    <row r="4" spans="12:31" ht="14.25" customHeight="1">
      <c r="L4" s="163"/>
      <c r="M4" s="163"/>
      <c r="N4" s="163"/>
      <c r="O4" s="163"/>
      <c r="P4" s="163"/>
      <c r="Q4" s="163"/>
      <c r="R4" s="163"/>
      <c r="S4" s="163"/>
      <c r="T4" s="163"/>
      <c r="U4" s="163"/>
      <c r="V4" s="163"/>
      <c r="W4" s="163"/>
      <c r="X4" s="163"/>
      <c r="Z4" s="159"/>
      <c r="AA4" s="160"/>
      <c r="AB4" s="159"/>
      <c r="AC4" s="159"/>
      <c r="AD4" s="159"/>
      <c r="AE4" s="159"/>
    </row>
    <row r="5" spans="12:31" ht="14.25" customHeight="1">
      <c r="L5" s="163"/>
      <c r="M5" s="163"/>
      <c r="N5" s="163"/>
      <c r="O5" s="163"/>
      <c r="P5" s="163"/>
      <c r="Q5" s="163"/>
      <c r="R5" s="163"/>
      <c r="S5" s="163"/>
      <c r="T5" s="163"/>
      <c r="U5" s="163"/>
      <c r="V5" s="163"/>
      <c r="W5" s="163"/>
      <c r="X5" s="163"/>
      <c r="Z5" s="159"/>
      <c r="AA5" s="160"/>
      <c r="AB5" s="159"/>
      <c r="AC5" s="159"/>
      <c r="AD5" s="159"/>
      <c r="AE5" s="159"/>
    </row>
    <row r="6" spans="12:31" ht="14.25" customHeight="1">
      <c r="L6" s="163"/>
      <c r="M6" s="163"/>
      <c r="N6" s="163"/>
      <c r="O6" s="163"/>
      <c r="P6" s="163"/>
      <c r="Q6" s="163"/>
      <c r="R6" s="163"/>
      <c r="S6" s="163"/>
      <c r="T6" s="163"/>
      <c r="U6" s="163"/>
      <c r="V6" s="163"/>
      <c r="W6" s="163"/>
      <c r="X6" s="163"/>
      <c r="Z6" s="159"/>
      <c r="AA6" s="160"/>
      <c r="AB6" s="161"/>
      <c r="AC6" s="160"/>
      <c r="AD6" s="159"/>
      <c r="AE6" s="159"/>
    </row>
    <row r="7" spans="12:31" ht="14.25" customHeight="1">
      <c r="L7" s="163"/>
      <c r="M7" s="163"/>
      <c r="N7" s="163"/>
      <c r="O7" s="163"/>
      <c r="P7" s="163"/>
      <c r="Q7" s="163"/>
      <c r="R7" s="163"/>
      <c r="S7" s="163"/>
      <c r="T7" s="163"/>
      <c r="U7" s="163"/>
      <c r="V7" s="163"/>
      <c r="W7" s="163"/>
      <c r="X7" s="163"/>
      <c r="Z7" s="159"/>
      <c r="AA7" s="160"/>
      <c r="AB7" s="159"/>
      <c r="AC7" s="159"/>
      <c r="AD7" s="159"/>
      <c r="AE7" s="159"/>
    </row>
    <row r="8" spans="12:31" ht="14.25" customHeight="1">
      <c r="L8" s="163"/>
      <c r="M8" s="163"/>
      <c r="N8" s="163"/>
      <c r="O8" s="163"/>
      <c r="P8" s="163"/>
      <c r="Q8" s="163"/>
      <c r="R8" s="163"/>
      <c r="S8" s="163"/>
      <c r="T8" s="163"/>
      <c r="U8" s="163"/>
      <c r="V8" s="163"/>
      <c r="W8" s="163"/>
      <c r="X8" s="163"/>
      <c r="Z8" s="159"/>
      <c r="AA8" s="160"/>
      <c r="AB8" s="162"/>
      <c r="AD8" s="159"/>
      <c r="AE8" s="159"/>
    </row>
    <row r="9" spans="12:31" ht="14.25" customHeight="1">
      <c r="L9" s="163"/>
      <c r="M9" s="163"/>
      <c r="N9" s="163"/>
      <c r="O9" s="163"/>
      <c r="P9" s="163"/>
      <c r="Q9" s="163"/>
      <c r="R9" s="163"/>
      <c r="S9" s="163"/>
      <c r="T9" s="163"/>
      <c r="U9" s="163"/>
      <c r="V9" s="163"/>
      <c r="W9" s="163"/>
      <c r="X9" s="163"/>
      <c r="Z9" s="159"/>
      <c r="AA9" s="160"/>
      <c r="AB9" s="163"/>
      <c r="AC9" s="159"/>
      <c r="AD9" s="159"/>
      <c r="AE9" s="159"/>
    </row>
    <row r="10" spans="12:31" ht="14.25" customHeight="1">
      <c r="L10" s="163"/>
      <c r="M10" s="163"/>
      <c r="N10" s="163"/>
      <c r="O10" s="163"/>
      <c r="P10" s="163"/>
      <c r="Q10" s="163"/>
      <c r="R10" s="163"/>
      <c r="S10" s="163"/>
      <c r="T10" s="163"/>
      <c r="U10" s="163"/>
      <c r="V10" s="163"/>
      <c r="W10" s="163"/>
      <c r="X10" s="163"/>
      <c r="Z10" s="159"/>
      <c r="AA10" s="160"/>
      <c r="AB10" s="164"/>
      <c r="AC10" s="160"/>
      <c r="AD10" s="159"/>
      <c r="AE10" s="159"/>
    </row>
    <row r="11" spans="12:31" ht="14.25" customHeight="1">
      <c r="L11" s="163"/>
      <c r="M11" s="163"/>
      <c r="N11" s="163"/>
      <c r="O11" s="163"/>
      <c r="P11" s="163"/>
      <c r="Q11" s="163"/>
      <c r="R11" s="163"/>
      <c r="S11" s="163"/>
      <c r="T11" s="163"/>
      <c r="U11" s="163"/>
      <c r="V11" s="163"/>
      <c r="W11" s="163"/>
      <c r="X11" s="163"/>
      <c r="Z11" s="159"/>
      <c r="AA11" s="159"/>
    </row>
    <row r="12" spans="12:31" ht="14.25" customHeight="1">
      <c r="L12" s="163"/>
      <c r="M12" s="163"/>
      <c r="N12" s="163"/>
      <c r="O12" s="163"/>
      <c r="P12" s="163"/>
      <c r="Q12" s="163"/>
      <c r="R12" s="163"/>
      <c r="S12" s="163"/>
      <c r="T12" s="163"/>
      <c r="U12" s="163"/>
      <c r="V12" s="163"/>
      <c r="W12" s="163"/>
      <c r="X12" s="163"/>
      <c r="Z12" s="163"/>
      <c r="AA12" s="165"/>
    </row>
    <row r="13" spans="12:31" ht="14.25" customHeight="1">
      <c r="L13" s="163"/>
      <c r="M13" s="163"/>
      <c r="N13" s="163"/>
      <c r="O13" s="163"/>
      <c r="P13" s="163"/>
      <c r="Q13" s="163"/>
      <c r="R13" s="163"/>
      <c r="S13" s="163"/>
      <c r="T13" s="163"/>
      <c r="U13" s="163"/>
      <c r="V13" s="163"/>
      <c r="W13" s="163"/>
      <c r="X13" s="163"/>
      <c r="Z13" s="163"/>
      <c r="AA13" s="163"/>
    </row>
    <row r="14" spans="12:31" ht="14.25" customHeight="1">
      <c r="L14" s="163"/>
      <c r="M14" s="163"/>
      <c r="N14" s="163"/>
      <c r="O14" s="163"/>
      <c r="P14" s="163"/>
      <c r="Q14" s="163"/>
      <c r="R14" s="163"/>
      <c r="S14" s="163"/>
      <c r="T14" s="163"/>
      <c r="U14" s="163"/>
      <c r="V14" s="163"/>
      <c r="W14" s="163"/>
      <c r="X14" s="163"/>
      <c r="Z14" s="163"/>
      <c r="AA14" s="163"/>
    </row>
    <row r="15" spans="12:31" ht="14.25" customHeight="1">
      <c r="L15" s="163"/>
      <c r="M15" s="163"/>
      <c r="N15" s="163"/>
      <c r="O15" s="163"/>
      <c r="P15" s="163"/>
      <c r="Q15" s="163"/>
      <c r="R15" s="163"/>
      <c r="S15" s="163"/>
      <c r="T15" s="163"/>
      <c r="U15" s="163"/>
      <c r="V15" s="163"/>
      <c r="W15" s="163"/>
      <c r="X15" s="163"/>
      <c r="Z15" s="163"/>
      <c r="AA15" s="163"/>
      <c r="AB15" s="163"/>
      <c r="AC15" s="163"/>
    </row>
    <row r="16" spans="12:31" ht="14.25" customHeight="1">
      <c r="L16" s="163"/>
      <c r="M16" s="163"/>
      <c r="N16" s="163"/>
      <c r="O16" s="163"/>
      <c r="P16" s="163"/>
      <c r="Q16" s="163"/>
      <c r="R16" s="163"/>
      <c r="S16" s="163"/>
      <c r="T16" s="163"/>
      <c r="U16" s="163"/>
      <c r="V16" s="163"/>
      <c r="W16" s="163"/>
      <c r="X16" s="163"/>
      <c r="Z16" s="163"/>
      <c r="AA16" s="163"/>
      <c r="AB16" s="163"/>
      <c r="AC16" s="163"/>
    </row>
    <row r="17" spans="12:29" ht="14.25" customHeight="1">
      <c r="L17" s="163"/>
      <c r="M17" s="163"/>
      <c r="N17" s="163"/>
      <c r="O17" s="163"/>
      <c r="P17" s="163"/>
      <c r="Q17" s="163"/>
      <c r="R17" s="163"/>
      <c r="S17" s="163"/>
      <c r="T17" s="163"/>
      <c r="U17" s="163"/>
      <c r="V17" s="163"/>
      <c r="W17" s="163"/>
      <c r="X17" s="163"/>
      <c r="Z17" s="163"/>
      <c r="AA17" s="163"/>
      <c r="AB17" s="163"/>
      <c r="AC17" s="163"/>
    </row>
    <row r="18" spans="12:29" ht="14.25" customHeight="1">
      <c r="L18" s="163"/>
      <c r="M18" s="163"/>
      <c r="N18" s="163"/>
      <c r="O18" s="163"/>
      <c r="P18" s="163"/>
      <c r="Q18" s="163"/>
      <c r="R18" s="163"/>
      <c r="S18" s="163"/>
      <c r="T18" s="163"/>
      <c r="U18" s="163"/>
      <c r="V18" s="163"/>
      <c r="W18" s="163"/>
      <c r="X18" s="163"/>
      <c r="Z18" s="163"/>
      <c r="AA18" s="163"/>
      <c r="AB18" s="163"/>
      <c r="AC18" s="163"/>
    </row>
    <row r="19" spans="12:29" ht="14.25" customHeight="1">
      <c r="L19" s="163"/>
      <c r="M19" s="163"/>
      <c r="N19" s="163"/>
      <c r="O19" s="163"/>
      <c r="P19" s="163"/>
      <c r="Q19" s="163"/>
      <c r="R19" s="163"/>
      <c r="S19" s="163"/>
      <c r="T19" s="163"/>
      <c r="U19" s="163"/>
      <c r="V19" s="163"/>
      <c r="W19" s="163"/>
      <c r="X19" s="163"/>
      <c r="Z19" s="163"/>
      <c r="AA19" s="163"/>
      <c r="AB19" s="163"/>
      <c r="AC19" s="163"/>
    </row>
    <row r="20" spans="12:29" ht="14.25" customHeight="1">
      <c r="L20" s="163"/>
      <c r="M20" s="163"/>
      <c r="N20" s="163"/>
      <c r="O20" s="163"/>
      <c r="P20" s="163"/>
      <c r="Q20" s="163"/>
      <c r="R20" s="163"/>
      <c r="S20" s="163"/>
      <c r="T20" s="163"/>
      <c r="U20" s="163"/>
      <c r="V20" s="164"/>
      <c r="W20" s="159"/>
      <c r="X20" s="159"/>
      <c r="Y20" s="159"/>
      <c r="Z20" s="163"/>
      <c r="AA20" s="163"/>
      <c r="AB20" s="163"/>
      <c r="AC20" s="163"/>
    </row>
    <row r="21" spans="12:29" ht="14.25" customHeight="1">
      <c r="L21" s="163"/>
      <c r="M21" s="163"/>
      <c r="N21" s="163"/>
      <c r="O21" s="163"/>
      <c r="P21" s="163"/>
      <c r="Q21" s="163"/>
      <c r="R21" s="163"/>
      <c r="S21" s="163"/>
      <c r="T21" s="163"/>
      <c r="U21" s="163"/>
      <c r="V21" s="163"/>
      <c r="W21" s="163"/>
      <c r="X21" s="163"/>
      <c r="Y21" s="163"/>
      <c r="Z21" s="163"/>
      <c r="AA21" s="163"/>
      <c r="AB21" s="163"/>
      <c r="AC21" s="163"/>
    </row>
    <row r="22" spans="12:29" ht="14.25" customHeight="1">
      <c r="L22" s="163"/>
      <c r="M22" s="163"/>
      <c r="N22" s="163"/>
      <c r="O22" s="163"/>
      <c r="P22" s="163"/>
      <c r="Q22" s="163"/>
      <c r="R22" s="163"/>
      <c r="S22" s="163"/>
      <c r="T22" s="163"/>
      <c r="U22" s="163"/>
      <c r="V22" s="163"/>
      <c r="W22" s="163"/>
      <c r="X22" s="163"/>
      <c r="Y22" s="163"/>
    </row>
    <row r="23" spans="12:29" ht="14.25" customHeight="1">
      <c r="L23" s="163"/>
      <c r="M23" s="163"/>
      <c r="N23" s="163"/>
      <c r="O23" s="163"/>
      <c r="P23" s="163"/>
      <c r="Q23" s="163"/>
      <c r="R23" s="163"/>
      <c r="S23" s="163"/>
      <c r="T23" s="163"/>
      <c r="U23" s="163"/>
      <c r="V23" s="163"/>
      <c r="W23" s="163"/>
      <c r="X23" s="163"/>
      <c r="Y23" s="163"/>
    </row>
    <row r="24" spans="12:29" ht="14.25" customHeight="1">
      <c r="L24" s="163"/>
      <c r="M24" s="163"/>
      <c r="N24" s="163"/>
      <c r="O24" s="163"/>
      <c r="P24" s="163"/>
      <c r="Q24" s="163"/>
      <c r="R24" s="163"/>
      <c r="S24" s="163"/>
      <c r="T24" s="163"/>
      <c r="U24" s="163"/>
      <c r="V24" s="163"/>
      <c r="W24" s="163"/>
      <c r="X24" s="163"/>
    </row>
    <row r="25" spans="12:29" ht="14.25" customHeight="1">
      <c r="L25" s="163"/>
      <c r="M25" s="163"/>
      <c r="N25" s="163"/>
      <c r="O25" s="163"/>
      <c r="P25" s="163"/>
      <c r="Q25" s="163"/>
      <c r="R25" s="163"/>
      <c r="S25" s="163"/>
      <c r="T25" s="163"/>
      <c r="U25" s="163"/>
      <c r="V25" s="163"/>
      <c r="W25" s="163"/>
      <c r="X25" s="163"/>
    </row>
    <row r="26" spans="12:29" ht="14.25" customHeight="1">
      <c r="L26" s="163"/>
      <c r="M26" s="163"/>
      <c r="N26" s="163"/>
      <c r="O26" s="163"/>
      <c r="P26" s="163"/>
      <c r="Q26" s="163"/>
      <c r="R26" s="163"/>
      <c r="S26" s="163"/>
      <c r="T26" s="163"/>
      <c r="U26" s="163"/>
      <c r="V26" s="163"/>
      <c r="W26" s="163"/>
      <c r="X26" s="163"/>
    </row>
    <row r="27" spans="12:29" ht="14.25" customHeight="1">
      <c r="L27" s="163"/>
      <c r="M27" s="160"/>
      <c r="N27" s="163"/>
      <c r="O27" s="163"/>
      <c r="P27" s="163"/>
      <c r="Q27" s="163"/>
      <c r="R27" s="163"/>
      <c r="S27" s="163"/>
      <c r="T27" s="163"/>
      <c r="U27" s="163"/>
      <c r="V27" s="163"/>
      <c r="W27" s="163"/>
      <c r="X27" s="163"/>
    </row>
    <row r="28" spans="12:29" ht="14.25" customHeight="1">
      <c r="L28" s="163"/>
      <c r="M28" s="160"/>
      <c r="N28" s="163"/>
      <c r="O28" s="163"/>
      <c r="P28" s="163"/>
      <c r="Q28" s="160"/>
      <c r="R28" s="163"/>
      <c r="S28" s="287"/>
      <c r="T28" s="160"/>
      <c r="U28" s="163"/>
      <c r="V28" s="288"/>
      <c r="W28" s="163"/>
      <c r="X28" s="163"/>
    </row>
    <row r="29" spans="12:29" ht="14.25" customHeight="1">
      <c r="L29" s="163"/>
      <c r="M29" s="163"/>
      <c r="N29" s="163"/>
      <c r="O29" s="163"/>
      <c r="P29" s="163"/>
      <c r="Q29" s="163"/>
      <c r="R29" s="163"/>
      <c r="S29" s="163"/>
      <c r="T29" s="163"/>
      <c r="U29" s="163"/>
      <c r="V29" s="165"/>
      <c r="W29" s="163"/>
      <c r="X29" s="163"/>
    </row>
    <row r="30" spans="12:29" ht="14.25" customHeight="1">
      <c r="L30" s="163"/>
      <c r="M30" s="160"/>
      <c r="N30" s="163"/>
      <c r="O30" s="163"/>
      <c r="P30" s="163"/>
      <c r="Q30" s="160"/>
      <c r="R30" s="163"/>
      <c r="S30" s="289"/>
      <c r="T30" s="160"/>
      <c r="U30" s="163"/>
      <c r="V30" s="290"/>
      <c r="W30" s="291"/>
      <c r="X30" s="163"/>
    </row>
    <row r="31" spans="12:29" ht="14.25" customHeight="1">
      <c r="L31" s="163"/>
      <c r="M31" s="163"/>
      <c r="N31" s="163"/>
      <c r="O31" s="163"/>
      <c r="P31" s="163"/>
      <c r="Q31" s="163"/>
      <c r="R31" s="163"/>
      <c r="S31" s="163"/>
      <c r="T31" s="163"/>
      <c r="U31" s="163"/>
      <c r="V31" s="290"/>
      <c r="W31" s="292"/>
      <c r="X31" s="163"/>
    </row>
    <row r="32" spans="12:29" ht="14.25" customHeight="1">
      <c r="L32" s="163"/>
      <c r="M32" s="163"/>
      <c r="N32" s="163"/>
      <c r="O32" s="163"/>
      <c r="P32" s="163"/>
      <c r="Q32" s="160"/>
      <c r="R32" s="163"/>
      <c r="S32" s="293"/>
      <c r="T32" s="163"/>
      <c r="U32" s="163"/>
      <c r="V32" s="163"/>
      <c r="W32" s="163"/>
      <c r="X32" s="163"/>
    </row>
    <row r="33" spans="2:24" ht="14.25" customHeight="1">
      <c r="L33" s="163"/>
      <c r="M33" s="163"/>
      <c r="N33" s="163"/>
      <c r="O33" s="163"/>
      <c r="P33" s="163"/>
      <c r="Q33" s="163"/>
      <c r="R33" s="163"/>
      <c r="S33" s="163"/>
      <c r="T33" s="163"/>
      <c r="U33" s="163"/>
      <c r="V33" s="163"/>
      <c r="W33" s="163"/>
      <c r="X33" s="163"/>
    </row>
    <row r="34" spans="2:24" ht="14.25" customHeight="1"/>
    <row r="35" spans="2:24" ht="14.25" customHeight="1"/>
    <row r="36" spans="2:24" ht="14.25" hidden="1" customHeight="1"/>
    <row r="37" spans="2:24" ht="14.25" hidden="1" customHeight="1">
      <c r="B37" s="166"/>
      <c r="C37" s="166"/>
      <c r="D37" s="166"/>
      <c r="E37" s="166"/>
      <c r="F37" s="166"/>
      <c r="G37" s="166"/>
      <c r="H37" s="166"/>
      <c r="I37" s="166"/>
    </row>
    <row r="38" spans="2:24" ht="14.25" hidden="1" customHeight="1">
      <c r="B38" s="166"/>
      <c r="C38" s="167" t="s">
        <v>591</v>
      </c>
      <c r="D38" s="166"/>
      <c r="E38" s="166"/>
      <c r="F38" s="166"/>
      <c r="G38" s="166"/>
      <c r="H38" s="166"/>
      <c r="I38" s="166"/>
    </row>
    <row r="39" spans="2:24" ht="14.25" hidden="1" customHeight="1">
      <c r="B39" s="166"/>
      <c r="C39" s="167" t="s">
        <v>631</v>
      </c>
      <c r="D39" s="166"/>
      <c r="E39" s="166"/>
      <c r="F39" s="166"/>
      <c r="G39" s="166"/>
      <c r="H39" s="166"/>
      <c r="I39" s="166"/>
    </row>
    <row r="40" spans="2:24" ht="14.25" hidden="1" customHeight="1">
      <c r="B40" s="166"/>
      <c r="C40" s="167" t="s">
        <v>592</v>
      </c>
      <c r="D40" s="166"/>
      <c r="E40" s="166"/>
      <c r="F40" s="166"/>
      <c r="G40" s="166"/>
      <c r="H40" s="166"/>
      <c r="I40" s="166"/>
    </row>
    <row r="41" spans="2:24" ht="14.25" hidden="1" customHeight="1">
      <c r="B41" s="166"/>
      <c r="C41" s="167" t="s">
        <v>617</v>
      </c>
      <c r="D41" s="166"/>
      <c r="E41" s="166"/>
      <c r="F41" s="166"/>
      <c r="G41" s="166"/>
      <c r="H41" s="166"/>
      <c r="I41" s="166"/>
    </row>
    <row r="42" spans="2:24" ht="14.25" hidden="1" customHeight="1">
      <c r="B42" s="166"/>
      <c r="C42" s="167" t="s">
        <v>632</v>
      </c>
      <c r="D42" s="166"/>
      <c r="E42" s="166"/>
      <c r="F42" s="166"/>
      <c r="G42" s="166"/>
      <c r="H42" s="166"/>
      <c r="I42" s="166"/>
    </row>
    <row r="43" spans="2:24" ht="14.25" hidden="1" customHeight="1">
      <c r="B43" s="166"/>
      <c r="C43" s="167" t="s">
        <v>593</v>
      </c>
      <c r="D43" s="166"/>
      <c r="E43" s="166"/>
      <c r="F43" s="166"/>
      <c r="G43" s="166"/>
      <c r="H43" s="166"/>
      <c r="I43" s="166"/>
    </row>
    <row r="44" spans="2:24" ht="14.25" hidden="1" customHeight="1">
      <c r="B44" s="166"/>
      <c r="C44" s="167" t="s">
        <v>594</v>
      </c>
      <c r="D44" s="166"/>
      <c r="E44" s="166"/>
      <c r="F44" s="166"/>
      <c r="G44" s="166"/>
      <c r="H44" s="166"/>
      <c r="I44" s="166"/>
    </row>
    <row r="45" spans="2:24" ht="14.25" hidden="1" customHeight="1">
      <c r="B45" s="166"/>
      <c r="C45" s="167" t="s">
        <v>597</v>
      </c>
      <c r="D45" s="166"/>
      <c r="E45" s="166"/>
      <c r="F45" s="166"/>
      <c r="G45" s="166"/>
      <c r="H45" s="166"/>
      <c r="I45" s="166"/>
    </row>
    <row r="46" spans="2:24" ht="14.25" hidden="1" customHeight="1">
      <c r="B46" s="166"/>
      <c r="C46" s="167" t="s">
        <v>596</v>
      </c>
      <c r="D46" s="166"/>
      <c r="E46" s="166"/>
      <c r="F46" s="166"/>
      <c r="G46" s="166"/>
      <c r="H46" s="166"/>
      <c r="I46" s="166"/>
    </row>
    <row r="47" spans="2:24" ht="14.25" hidden="1" customHeight="1">
      <c r="B47" s="166"/>
      <c r="C47" s="167" t="s">
        <v>608</v>
      </c>
      <c r="D47" s="166"/>
      <c r="E47" s="166"/>
      <c r="F47" s="166"/>
      <c r="G47" s="166"/>
      <c r="H47" s="166"/>
      <c r="I47" s="166"/>
    </row>
    <row r="48" spans="2:24" ht="14.25" hidden="1" customHeight="1">
      <c r="B48" s="166"/>
      <c r="C48" s="167" t="s">
        <v>595</v>
      </c>
      <c r="D48" s="166"/>
      <c r="E48" s="166"/>
      <c r="F48" s="166"/>
      <c r="G48" s="166"/>
      <c r="H48" s="166"/>
      <c r="I48" s="166"/>
    </row>
    <row r="49" spans="2:9" ht="14.25" hidden="1" customHeight="1">
      <c r="B49" s="166"/>
      <c r="C49" s="166"/>
      <c r="D49" s="166"/>
      <c r="E49" s="166"/>
      <c r="F49" s="166"/>
      <c r="G49" s="166"/>
      <c r="H49" s="166"/>
      <c r="I49" s="166"/>
    </row>
    <row r="50" spans="2:9" ht="14.25" hidden="1" customHeight="1">
      <c r="B50" s="166"/>
      <c r="C50" s="167" t="s">
        <v>633</v>
      </c>
      <c r="D50" s="166"/>
      <c r="E50" s="166"/>
      <c r="F50" s="166"/>
      <c r="G50" s="166"/>
      <c r="H50" s="166"/>
      <c r="I50" s="166"/>
    </row>
    <row r="51" spans="2:9" ht="14.25" hidden="1" customHeight="1">
      <c r="B51" s="166"/>
      <c r="C51" s="167" t="s">
        <v>600</v>
      </c>
      <c r="D51" s="166"/>
      <c r="E51" s="166"/>
      <c r="F51" s="166"/>
      <c r="G51" s="166"/>
      <c r="H51" s="166"/>
      <c r="I51" s="166"/>
    </row>
    <row r="52" spans="2:9" ht="14.25" hidden="1" customHeight="1">
      <c r="B52" s="166"/>
      <c r="C52" s="167" t="s">
        <v>598</v>
      </c>
      <c r="D52" s="166"/>
      <c r="E52" s="166"/>
      <c r="F52" s="166"/>
      <c r="G52" s="166"/>
      <c r="H52" s="166"/>
      <c r="I52" s="166"/>
    </row>
    <row r="53" spans="2:9" ht="14.25" hidden="1" customHeight="1">
      <c r="B53" s="166"/>
      <c r="C53" s="167" t="s">
        <v>601</v>
      </c>
      <c r="D53" s="166"/>
      <c r="E53" s="166"/>
      <c r="F53" s="166"/>
      <c r="G53" s="166"/>
      <c r="H53" s="166"/>
      <c r="I53" s="166"/>
    </row>
    <row r="54" spans="2:9" ht="14.25" hidden="1" customHeight="1">
      <c r="B54" s="166"/>
      <c r="C54" s="167" t="s">
        <v>599</v>
      </c>
      <c r="D54" s="166"/>
      <c r="E54" s="166"/>
      <c r="F54" s="166"/>
      <c r="G54" s="166"/>
      <c r="H54" s="166"/>
      <c r="I54" s="166"/>
    </row>
    <row r="55" spans="2:9" ht="14.25" hidden="1">
      <c r="B55" s="166"/>
      <c r="C55" s="167" t="s">
        <v>603</v>
      </c>
      <c r="D55" s="166"/>
      <c r="E55" s="166"/>
      <c r="F55" s="166"/>
      <c r="G55" s="166"/>
      <c r="H55" s="166"/>
      <c r="I55" s="166"/>
    </row>
    <row r="56" spans="2:9" hidden="1">
      <c r="B56" s="166"/>
      <c r="C56" s="167" t="s">
        <v>602</v>
      </c>
      <c r="D56" s="166"/>
      <c r="E56" s="166"/>
      <c r="F56" s="166"/>
      <c r="G56" s="166"/>
      <c r="H56" s="166"/>
      <c r="I56" s="166"/>
    </row>
    <row r="57" spans="2:9" hidden="1">
      <c r="B57" s="166"/>
      <c r="C57" s="166"/>
      <c r="D57" s="166"/>
      <c r="E57" s="166"/>
      <c r="F57" s="166"/>
      <c r="G57" s="166"/>
      <c r="H57" s="166"/>
      <c r="I57" s="166"/>
    </row>
    <row r="58" spans="2:9" hidden="1">
      <c r="B58" s="166"/>
      <c r="C58" s="167" t="s">
        <v>604</v>
      </c>
      <c r="D58" s="166"/>
      <c r="E58" s="166"/>
      <c r="F58" s="166"/>
      <c r="G58" s="166"/>
      <c r="H58" s="166"/>
      <c r="I58" s="166"/>
    </row>
    <row r="59" spans="2:9" hidden="1">
      <c r="B59" s="166"/>
      <c r="C59" s="167" t="s">
        <v>605</v>
      </c>
      <c r="D59" s="166"/>
      <c r="E59" s="166"/>
      <c r="F59" s="166"/>
      <c r="G59" s="166"/>
      <c r="H59" s="166"/>
      <c r="I59" s="166"/>
    </row>
    <row r="60" spans="2:9" hidden="1">
      <c r="B60" s="166"/>
      <c r="C60" s="167" t="s">
        <v>606</v>
      </c>
      <c r="D60" s="166"/>
      <c r="E60" s="166"/>
      <c r="F60" s="166"/>
      <c r="G60" s="166"/>
      <c r="H60" s="166"/>
      <c r="I60" s="166"/>
    </row>
    <row r="61" spans="2:9" hidden="1">
      <c r="B61" s="166"/>
      <c r="C61" s="167" t="s">
        <v>607</v>
      </c>
      <c r="D61" s="166"/>
      <c r="E61" s="166"/>
      <c r="F61" s="166"/>
      <c r="G61" s="166"/>
      <c r="H61" s="166"/>
      <c r="I61" s="166"/>
    </row>
    <row r="62" spans="2:9" hidden="1">
      <c r="B62" s="166"/>
      <c r="C62" s="167" t="s">
        <v>611</v>
      </c>
      <c r="D62" s="166"/>
      <c r="E62" s="166"/>
      <c r="F62" s="166"/>
      <c r="G62" s="166"/>
      <c r="H62" s="166"/>
      <c r="I62" s="166"/>
    </row>
    <row r="63" spans="2:9" hidden="1">
      <c r="B63" s="166"/>
      <c r="C63" s="167" t="s">
        <v>612</v>
      </c>
      <c r="D63" s="166"/>
      <c r="E63" s="166"/>
      <c r="F63" s="166"/>
      <c r="G63" s="166"/>
      <c r="H63" s="166"/>
      <c r="I63" s="166"/>
    </row>
    <row r="64" spans="2:9" hidden="1">
      <c r="B64" s="166"/>
      <c r="C64" s="166"/>
      <c r="D64" s="166"/>
      <c r="E64" s="166"/>
      <c r="F64" s="166"/>
      <c r="G64" s="166"/>
      <c r="H64" s="166"/>
      <c r="I64" s="166"/>
    </row>
    <row r="65" spans="2:9" hidden="1">
      <c r="B65" s="166"/>
      <c r="C65" s="167" t="s">
        <v>618</v>
      </c>
      <c r="D65" s="166"/>
      <c r="E65" s="166"/>
      <c r="F65" s="166"/>
      <c r="G65" s="166"/>
      <c r="H65" s="166"/>
      <c r="I65" s="166"/>
    </row>
    <row r="66" spans="2:9" ht="14.25" hidden="1">
      <c r="B66" s="166"/>
      <c r="C66" s="167" t="s">
        <v>634</v>
      </c>
      <c r="D66" s="166"/>
      <c r="E66" s="166"/>
      <c r="F66" s="166"/>
      <c r="G66" s="167"/>
      <c r="H66" s="167"/>
      <c r="I66" s="166"/>
    </row>
    <row r="67" spans="2:9" hidden="1">
      <c r="B67" s="166"/>
      <c r="C67" s="166"/>
      <c r="D67" s="166"/>
      <c r="E67" s="166"/>
      <c r="F67" s="166"/>
      <c r="G67" s="166"/>
      <c r="H67" s="166"/>
      <c r="I67" s="166"/>
    </row>
    <row r="68" spans="2:9" hidden="1">
      <c r="B68" s="166"/>
      <c r="C68" s="166"/>
      <c r="D68" s="166"/>
      <c r="E68" s="166"/>
      <c r="F68" s="166"/>
      <c r="G68" s="166"/>
      <c r="H68" s="166"/>
      <c r="I68" s="166"/>
    </row>
    <row r="69" spans="2:9" hidden="1"/>
  </sheetData>
  <sheetProtection algorithmName="SHA-512" hashValue="WpQueO0SmDDXQlPUn7WzeRhUU9vcNHOayIgDehL4WQ+pz7avq5za9t5Vv/PMPkPjsrJ+80yVVGfM1GFSNMDIDQ==" saltValue="z/6RLLAoJVvbNdAfLykykw==" spinCount="100000"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h_11000">
                <anchor moveWithCells="1">
                  <from>
                    <xdr:col>12</xdr:col>
                    <xdr:colOff>0</xdr:colOff>
                    <xdr:row>3</xdr:row>
                    <xdr:rowOff>0</xdr:rowOff>
                  </from>
                  <to>
                    <xdr:col>14</xdr:col>
                    <xdr:colOff>0</xdr:colOff>
                    <xdr:row>5</xdr:row>
                    <xdr:rowOff>0</xdr:rowOff>
                  </to>
                </anchor>
              </controlPr>
            </control>
          </mc:Choice>
        </mc:AlternateContent>
        <mc:AlternateContent xmlns:mc="http://schemas.openxmlformats.org/markup-compatibility/2006">
          <mc:Choice Requires="x14">
            <control shapeId="1027" r:id="rId5" name="Button 3">
              <controlPr defaultSize="0" print="0" autoFill="0" autoPict="0" macro="[0]!Sh_7500">
                <anchor moveWithCells="1" sizeWithCells="1">
                  <from>
                    <xdr:col>15</xdr:col>
                    <xdr:colOff>0</xdr:colOff>
                    <xdr:row>3</xdr:row>
                    <xdr:rowOff>0</xdr:rowOff>
                  </from>
                  <to>
                    <xdr:col>17</xdr:col>
                    <xdr:colOff>0</xdr:colOff>
                    <xdr:row>5</xdr:row>
                    <xdr:rowOff>0</xdr:rowOff>
                  </to>
                </anchor>
              </controlPr>
            </control>
          </mc:Choice>
        </mc:AlternateContent>
        <mc:AlternateContent xmlns:mc="http://schemas.openxmlformats.org/markup-compatibility/2006">
          <mc:Choice Requires="x14">
            <control shapeId="1028" r:id="rId6" name="Button 4">
              <controlPr defaultSize="0" print="0" autoFill="0" autoPict="0" macro="[0]!Sh_4500">
                <anchor moveWithCells="1" sizeWithCells="1">
                  <from>
                    <xdr:col>18</xdr:col>
                    <xdr:colOff>0</xdr:colOff>
                    <xdr:row>3</xdr:row>
                    <xdr:rowOff>0</xdr:rowOff>
                  </from>
                  <to>
                    <xdr:col>20</xdr:col>
                    <xdr:colOff>0</xdr:colOff>
                    <xdr:row>5</xdr:row>
                    <xdr:rowOff>0</xdr:rowOff>
                  </to>
                </anchor>
              </controlPr>
            </control>
          </mc:Choice>
        </mc:AlternateContent>
        <mc:AlternateContent xmlns:mc="http://schemas.openxmlformats.org/markup-compatibility/2006">
          <mc:Choice Requires="x14">
            <control shapeId="1029" r:id="rId7" name="Button 5">
              <controlPr defaultSize="0" print="0" autoFill="0" autoPict="0" macro="[0]!Sh_3000">
                <anchor moveWithCells="1" sizeWithCells="1">
                  <from>
                    <xdr:col>21</xdr:col>
                    <xdr:colOff>0</xdr:colOff>
                    <xdr:row>3</xdr:row>
                    <xdr:rowOff>0</xdr:rowOff>
                  </from>
                  <to>
                    <xdr:col>23</xdr:col>
                    <xdr:colOff>0</xdr:colOff>
                    <xdr:row>5</xdr:row>
                    <xdr:rowOff>0</xdr:rowOff>
                  </to>
                </anchor>
              </controlPr>
            </control>
          </mc:Choice>
        </mc:AlternateContent>
        <mc:AlternateContent xmlns:mc="http://schemas.openxmlformats.org/markup-compatibility/2006">
          <mc:Choice Requires="x14">
            <control shapeId="1030" r:id="rId8" name="Button 6">
              <controlPr defaultSize="0" print="0" autoFill="0" autoPict="0" macro="[0]!Sh_2400">
                <anchor moveWithCells="1" sizeWithCells="1">
                  <from>
                    <xdr:col>12</xdr:col>
                    <xdr:colOff>9525</xdr:colOff>
                    <xdr:row>7</xdr:row>
                    <xdr:rowOff>0</xdr:rowOff>
                  </from>
                  <to>
                    <xdr:col>14</xdr:col>
                    <xdr:colOff>9525</xdr:colOff>
                    <xdr:row>9</xdr:row>
                    <xdr:rowOff>0</xdr:rowOff>
                  </to>
                </anchor>
              </controlPr>
            </control>
          </mc:Choice>
        </mc:AlternateContent>
        <mc:AlternateContent xmlns:mc="http://schemas.openxmlformats.org/markup-compatibility/2006">
          <mc:Choice Requires="x14">
            <control shapeId="1031" r:id="rId9" name="Button 7">
              <controlPr defaultSize="0" print="0" autoFill="0" autoPict="0" macro="[0]!Sh_1800">
                <anchor moveWithCells="1" sizeWithCells="1">
                  <from>
                    <xdr:col>15</xdr:col>
                    <xdr:colOff>0</xdr:colOff>
                    <xdr:row>7</xdr:row>
                    <xdr:rowOff>0</xdr:rowOff>
                  </from>
                  <to>
                    <xdr:col>17</xdr:col>
                    <xdr:colOff>0</xdr:colOff>
                    <xdr:row>9</xdr:row>
                    <xdr:rowOff>0</xdr:rowOff>
                  </to>
                </anchor>
              </controlPr>
            </control>
          </mc:Choice>
        </mc:AlternateContent>
        <mc:AlternateContent xmlns:mc="http://schemas.openxmlformats.org/markup-compatibility/2006">
          <mc:Choice Requires="x14">
            <control shapeId="1032" r:id="rId10" name="Button 8">
              <controlPr defaultSize="0" print="0" autoFill="0" autoPict="0" macro="[0]!Sh_1500">
                <anchor moveWithCells="1" sizeWithCells="1">
                  <from>
                    <xdr:col>18</xdr:col>
                    <xdr:colOff>0</xdr:colOff>
                    <xdr:row>7</xdr:row>
                    <xdr:rowOff>0</xdr:rowOff>
                  </from>
                  <to>
                    <xdr:col>20</xdr:col>
                    <xdr:colOff>0</xdr:colOff>
                    <xdr:row>9</xdr:row>
                    <xdr:rowOff>0</xdr:rowOff>
                  </to>
                </anchor>
              </controlPr>
            </control>
          </mc:Choice>
        </mc:AlternateContent>
        <mc:AlternateContent xmlns:mc="http://schemas.openxmlformats.org/markup-compatibility/2006">
          <mc:Choice Requires="x14">
            <control shapeId="1033" r:id="rId11" name="Button 9">
              <controlPr defaultSize="0" print="0" autoFill="0" autoPict="0" macro="[0]!Sh_1350">
                <anchor moveWithCells="1" sizeWithCells="1">
                  <from>
                    <xdr:col>21</xdr:col>
                    <xdr:colOff>0</xdr:colOff>
                    <xdr:row>7</xdr:row>
                    <xdr:rowOff>0</xdr:rowOff>
                  </from>
                  <to>
                    <xdr:col>23</xdr:col>
                    <xdr:colOff>0</xdr:colOff>
                    <xdr:row>9</xdr:row>
                    <xdr:rowOff>0</xdr:rowOff>
                  </to>
                </anchor>
              </controlPr>
            </control>
          </mc:Choice>
        </mc:AlternateContent>
        <mc:AlternateContent xmlns:mc="http://schemas.openxmlformats.org/markup-compatibility/2006">
          <mc:Choice Requires="x14">
            <control shapeId="1034" r:id="rId12" name="Button 10">
              <controlPr defaultSize="0" print="0" autoFill="0" autoPict="0" macro="[0]!Sh_1200">
                <anchor moveWithCells="1" sizeWithCells="1">
                  <from>
                    <xdr:col>12</xdr:col>
                    <xdr:colOff>0</xdr:colOff>
                    <xdr:row>11</xdr:row>
                    <xdr:rowOff>0</xdr:rowOff>
                  </from>
                  <to>
                    <xdr:col>14</xdr:col>
                    <xdr:colOff>0</xdr:colOff>
                    <xdr:row>13</xdr:row>
                    <xdr:rowOff>0</xdr:rowOff>
                  </to>
                </anchor>
              </controlPr>
            </control>
          </mc:Choice>
        </mc:AlternateContent>
        <mc:AlternateContent xmlns:mc="http://schemas.openxmlformats.org/markup-compatibility/2006">
          <mc:Choice Requires="x14">
            <control shapeId="1035" r:id="rId13" name="Button 11">
              <controlPr defaultSize="0" print="0" autoFill="0" autoPict="0" macro="[0]!Sh_1050">
                <anchor moveWithCells="1" sizeWithCells="1">
                  <from>
                    <xdr:col>15</xdr:col>
                    <xdr:colOff>0</xdr:colOff>
                    <xdr:row>11</xdr:row>
                    <xdr:rowOff>0</xdr:rowOff>
                  </from>
                  <to>
                    <xdr:col>17</xdr:col>
                    <xdr:colOff>0</xdr:colOff>
                    <xdr:row>13</xdr:row>
                    <xdr:rowOff>0</xdr:rowOff>
                  </to>
                </anchor>
              </controlPr>
            </control>
          </mc:Choice>
        </mc:AlternateContent>
        <mc:AlternateContent xmlns:mc="http://schemas.openxmlformats.org/markup-compatibility/2006">
          <mc:Choice Requires="x14">
            <control shapeId="1036" r:id="rId14" name="Button 12">
              <controlPr defaultSize="0" print="0" autoFill="0" autoPict="0" macro="[0]!Sh_900">
                <anchor moveWithCells="1" sizeWithCells="1">
                  <from>
                    <xdr:col>18</xdr:col>
                    <xdr:colOff>0</xdr:colOff>
                    <xdr:row>11</xdr:row>
                    <xdr:rowOff>0</xdr:rowOff>
                  </from>
                  <to>
                    <xdr:col>20</xdr:col>
                    <xdr:colOff>0</xdr:colOff>
                    <xdr:row>13</xdr:row>
                    <xdr:rowOff>0</xdr:rowOff>
                  </to>
                </anchor>
              </controlPr>
            </control>
          </mc:Choice>
        </mc:AlternateContent>
        <mc:AlternateContent xmlns:mc="http://schemas.openxmlformats.org/markup-compatibility/2006">
          <mc:Choice Requires="x14">
            <control shapeId="1037" r:id="rId15" name="Button 13">
              <controlPr defaultSize="0" print="0" autoFill="0" autoPict="0" macro="[0]!Sh_750">
                <anchor moveWithCells="1" sizeWithCells="1">
                  <from>
                    <xdr:col>21</xdr:col>
                    <xdr:colOff>0</xdr:colOff>
                    <xdr:row>11</xdr:row>
                    <xdr:rowOff>0</xdr:rowOff>
                  </from>
                  <to>
                    <xdr:col>23</xdr:col>
                    <xdr:colOff>0</xdr:colOff>
                    <xdr:row>13</xdr:row>
                    <xdr:rowOff>0</xdr:rowOff>
                  </to>
                </anchor>
              </controlPr>
            </control>
          </mc:Choice>
        </mc:AlternateContent>
        <mc:AlternateContent xmlns:mc="http://schemas.openxmlformats.org/markup-compatibility/2006">
          <mc:Choice Requires="x14">
            <control shapeId="1038" r:id="rId16" name="Button 14">
              <controlPr defaultSize="0" print="0" autoFill="0" autoPict="0" macro="[0]!Sh_600">
                <anchor moveWithCells="1" sizeWithCells="1">
                  <from>
                    <xdr:col>12</xdr:col>
                    <xdr:colOff>0</xdr:colOff>
                    <xdr:row>15</xdr:row>
                    <xdr:rowOff>0</xdr:rowOff>
                  </from>
                  <to>
                    <xdr:col>14</xdr:col>
                    <xdr:colOff>0</xdr:colOff>
                    <xdr:row>17</xdr:row>
                    <xdr:rowOff>0</xdr:rowOff>
                  </to>
                </anchor>
              </controlPr>
            </control>
          </mc:Choice>
        </mc:AlternateContent>
        <mc:AlternateContent xmlns:mc="http://schemas.openxmlformats.org/markup-compatibility/2006">
          <mc:Choice Requires="x14">
            <control shapeId="1039" r:id="rId17" name="Button 15">
              <controlPr defaultSize="0" print="0" autoFill="0" autoPict="0" macro="[0]!Sh_450">
                <anchor moveWithCells="1" sizeWithCells="1">
                  <from>
                    <xdr:col>15</xdr:col>
                    <xdr:colOff>0</xdr:colOff>
                    <xdr:row>15</xdr:row>
                    <xdr:rowOff>0</xdr:rowOff>
                  </from>
                  <to>
                    <xdr:col>17</xdr:col>
                    <xdr:colOff>0</xdr:colOff>
                    <xdr:row>17</xdr:row>
                    <xdr:rowOff>0</xdr:rowOff>
                  </to>
                </anchor>
              </controlPr>
            </control>
          </mc:Choice>
        </mc:AlternateContent>
        <mc:AlternateContent xmlns:mc="http://schemas.openxmlformats.org/markup-compatibility/2006">
          <mc:Choice Requires="x14">
            <control shapeId="1040" r:id="rId18" name="Button 16">
              <controlPr defaultSize="0" print="0" autoFill="0" autoPict="0" macro="[0]!Sh_300">
                <anchor moveWithCells="1" sizeWithCells="1">
                  <from>
                    <xdr:col>18</xdr:col>
                    <xdr:colOff>0</xdr:colOff>
                    <xdr:row>15</xdr:row>
                    <xdr:rowOff>0</xdr:rowOff>
                  </from>
                  <to>
                    <xdr:col>20</xdr:col>
                    <xdr:colOff>0</xdr:colOff>
                    <xdr:row>17</xdr:row>
                    <xdr:rowOff>0</xdr:rowOff>
                  </to>
                </anchor>
              </controlPr>
            </control>
          </mc:Choice>
        </mc:AlternateContent>
        <mc:AlternateContent xmlns:mc="http://schemas.openxmlformats.org/markup-compatibility/2006">
          <mc:Choice Requires="x14">
            <control shapeId="1041" r:id="rId19" name="Button 17">
              <controlPr defaultSize="0" print="0" autoFill="0" autoPict="0" macro="[0]!Sh_240">
                <anchor moveWithCells="1" sizeWithCells="1">
                  <from>
                    <xdr:col>21</xdr:col>
                    <xdr:colOff>0</xdr:colOff>
                    <xdr:row>15</xdr:row>
                    <xdr:rowOff>0</xdr:rowOff>
                  </from>
                  <to>
                    <xdr:col>23</xdr:col>
                    <xdr:colOff>0</xdr:colOff>
                    <xdr:row>17</xdr:row>
                    <xdr:rowOff>0</xdr:rowOff>
                  </to>
                </anchor>
              </controlPr>
            </control>
          </mc:Choice>
        </mc:AlternateContent>
        <mc:AlternateContent xmlns:mc="http://schemas.openxmlformats.org/markup-compatibility/2006">
          <mc:Choice Requires="x14">
            <control shapeId="1042" r:id="rId20" name="Button 18">
              <controlPr defaultSize="0" print="0" autoFill="0" autoPict="0" macro="[0]!Sh_180">
                <anchor moveWithCells="1" sizeWithCells="1">
                  <from>
                    <xdr:col>12</xdr:col>
                    <xdr:colOff>0</xdr:colOff>
                    <xdr:row>19</xdr:row>
                    <xdr:rowOff>0</xdr:rowOff>
                  </from>
                  <to>
                    <xdr:col>14</xdr:col>
                    <xdr:colOff>0</xdr:colOff>
                    <xdr:row>21</xdr:row>
                    <xdr:rowOff>0</xdr:rowOff>
                  </to>
                </anchor>
              </controlPr>
            </control>
          </mc:Choice>
        </mc:AlternateContent>
        <mc:AlternateContent xmlns:mc="http://schemas.openxmlformats.org/markup-compatibility/2006">
          <mc:Choice Requires="x14">
            <control shapeId="1043" r:id="rId21" name="Button 19">
              <controlPr defaultSize="0" print="0" autoFill="0" autoPict="0" macro="[0]!Sh_120">
                <anchor moveWithCells="1" sizeWithCells="1">
                  <from>
                    <xdr:col>15</xdr:col>
                    <xdr:colOff>0</xdr:colOff>
                    <xdr:row>19</xdr:row>
                    <xdr:rowOff>0</xdr:rowOff>
                  </from>
                  <to>
                    <xdr:col>17</xdr:col>
                    <xdr:colOff>0</xdr:colOff>
                    <xdr:row>21</xdr:row>
                    <xdr:rowOff>0</xdr:rowOff>
                  </to>
                </anchor>
              </controlPr>
            </control>
          </mc:Choice>
        </mc:AlternateContent>
        <mc:AlternateContent xmlns:mc="http://schemas.openxmlformats.org/markup-compatibility/2006">
          <mc:Choice Requires="x14">
            <control shapeId="1044" r:id="rId22" name="Button 20">
              <controlPr defaultSize="0" print="0" autoFill="0" autoPict="0" macro="[0]!Sh_60">
                <anchor moveWithCells="1" sizeWithCells="1">
                  <from>
                    <xdr:col>18</xdr:col>
                    <xdr:colOff>0</xdr:colOff>
                    <xdr:row>19</xdr:row>
                    <xdr:rowOff>0</xdr:rowOff>
                  </from>
                  <to>
                    <xdr:col>20</xdr:col>
                    <xdr:colOff>0</xdr:colOff>
                    <xdr:row>21</xdr:row>
                    <xdr:rowOff>0</xdr:rowOff>
                  </to>
                </anchor>
              </controlPr>
            </control>
          </mc:Choice>
        </mc:AlternateContent>
        <mc:AlternateContent xmlns:mc="http://schemas.openxmlformats.org/markup-compatibility/2006">
          <mc:Choice Requires="x14">
            <control shapeId="1048" r:id="rId23" name="Button 24">
              <controlPr defaultSize="0" print="0" autoFill="0" autoPict="0" macro="[0]!Sh_Design_Macro">
                <anchor moveWithCells="1" sizeWithCells="1">
                  <from>
                    <xdr:col>21</xdr:col>
                    <xdr:colOff>0</xdr:colOff>
                    <xdr:row>19</xdr:row>
                    <xdr:rowOff>0</xdr:rowOff>
                  </from>
                  <to>
                    <xdr:col>23</xdr:col>
                    <xdr:colOff>0</xdr:colOff>
                    <xdr:row>21</xdr:row>
                    <xdr:rowOff>0</xdr:rowOff>
                  </to>
                </anchor>
              </controlPr>
            </control>
          </mc:Choice>
        </mc:AlternateContent>
        <mc:AlternateContent xmlns:mc="http://schemas.openxmlformats.org/markup-compatibility/2006">
          <mc:Choice Requires="x14">
            <control shapeId="1049" r:id="rId24" name="Button 25">
              <controlPr defaultSize="0" print="0" autoFill="0" autoPict="0" macro="[0]!Home">
                <anchor moveWithCells="1" sizeWithCells="1">
                  <from>
                    <xdr:col>15</xdr:col>
                    <xdr:colOff>0</xdr:colOff>
                    <xdr:row>23</xdr:row>
                    <xdr:rowOff>0</xdr:rowOff>
                  </from>
                  <to>
                    <xdr:col>20</xdr:col>
                    <xdr:colOff>0</xdr:colOff>
                    <xdr:row>25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R640"/>
  <sheetViews>
    <sheetView workbookViewId="0">
      <pane xSplit="1" ySplit="4" topLeftCell="BE83" activePane="bottomRight" state="frozen"/>
      <selection pane="topRight" activeCell="B1" sqref="B1"/>
      <selection pane="bottomLeft" activeCell="A3" sqref="A3"/>
      <selection pane="bottomRight" activeCell="M91" sqref="M91"/>
    </sheetView>
  </sheetViews>
  <sheetFormatPr defaultColWidth="8.83203125" defaultRowHeight="12.75"/>
  <cols>
    <col min="1" max="1" width="8.83203125" style="53"/>
    <col min="2" max="10" width="9.6640625" style="96" bestFit="1" customWidth="1"/>
    <col min="11" max="11" width="10.33203125" style="96" bestFit="1" customWidth="1"/>
    <col min="12" max="24" width="9.6640625" style="96" bestFit="1" customWidth="1"/>
    <col min="25" max="26" width="10.33203125" style="96" bestFit="1" customWidth="1"/>
    <col min="27" max="27" width="9.33203125" style="96" customWidth="1"/>
    <col min="28" max="30" width="10.6640625" style="96" bestFit="1" customWidth="1"/>
    <col min="31" max="32" width="9.6640625" style="96" bestFit="1" customWidth="1"/>
    <col min="33" max="110" width="10.6640625" style="96" bestFit="1" customWidth="1"/>
    <col min="111" max="111" width="11.6640625" style="96" bestFit="1" customWidth="1"/>
    <col min="112" max="115" width="10.6640625" style="96" bestFit="1" customWidth="1"/>
    <col min="116" max="116" width="11.6640625" style="96" bestFit="1" customWidth="1"/>
    <col min="117" max="117" width="10.6640625" style="96" bestFit="1" customWidth="1"/>
    <col min="118" max="118" width="11.6640625" style="96" bestFit="1" customWidth="1"/>
    <col min="119" max="120" width="10.6640625" style="96" bestFit="1" customWidth="1"/>
    <col min="121" max="121" width="11.6640625" style="96" bestFit="1" customWidth="1"/>
    <col min="122" max="122" width="10.6640625" style="96" bestFit="1" customWidth="1"/>
    <col min="123" max="123" width="11.6640625" style="96" bestFit="1" customWidth="1"/>
    <col min="124" max="124" width="10.6640625" style="96" bestFit="1" customWidth="1"/>
    <col min="125" max="128" width="11.6640625" style="96" bestFit="1" customWidth="1"/>
    <col min="129" max="131" width="10.6640625" style="96" bestFit="1" customWidth="1"/>
    <col min="132" max="139" width="11.6640625" style="96" bestFit="1" customWidth="1"/>
    <col min="140" max="140" width="10.6640625" style="96" bestFit="1" customWidth="1"/>
    <col min="141" max="141" width="11.6640625" style="96" bestFit="1" customWidth="1"/>
    <col min="142" max="142" width="10.6640625" style="96" bestFit="1" customWidth="1"/>
    <col min="143" max="144" width="11.6640625" style="96" bestFit="1" customWidth="1"/>
    <col min="145" max="145" width="10.6640625" style="96" bestFit="1" customWidth="1"/>
    <col min="146" max="152" width="11.6640625" style="96" bestFit="1" customWidth="1"/>
    <col min="153" max="153" width="10.6640625" style="96" bestFit="1" customWidth="1"/>
    <col min="154" max="269" width="11.6640625" style="96" bestFit="1" customWidth="1"/>
    <col min="270" max="270" width="12.6640625" style="96" bestFit="1" customWidth="1"/>
    <col min="271" max="271" width="11.6640625" style="96" bestFit="1" customWidth="1"/>
    <col min="272" max="272" width="12.6640625" style="96" bestFit="1" customWidth="1"/>
    <col min="273" max="274" width="11.6640625" style="96" bestFit="1" customWidth="1"/>
    <col min="275" max="275" width="2.83203125" style="152" customWidth="1"/>
    <col min="276" max="549" width="8.83203125" style="96"/>
    <col min="550" max="550" width="2.83203125" style="152" customWidth="1"/>
    <col min="551" max="16384" width="8.83203125" style="96"/>
  </cols>
  <sheetData>
    <row r="1" spans="1:824">
      <c r="B1" s="53">
        <v>1</v>
      </c>
      <c r="C1" s="53">
        <v>2</v>
      </c>
      <c r="D1" s="53">
        <v>3</v>
      </c>
      <c r="E1" s="53">
        <v>4</v>
      </c>
      <c r="F1" s="53">
        <v>5</v>
      </c>
      <c r="G1" s="53">
        <v>6</v>
      </c>
      <c r="H1" s="53">
        <v>7</v>
      </c>
      <c r="I1" s="53">
        <v>8</v>
      </c>
      <c r="J1" s="53">
        <v>9</v>
      </c>
      <c r="K1" s="53">
        <v>10</v>
      </c>
      <c r="L1" s="53">
        <v>11</v>
      </c>
      <c r="M1" s="53">
        <v>12</v>
      </c>
      <c r="N1" s="53">
        <v>13</v>
      </c>
      <c r="O1" s="53">
        <v>14</v>
      </c>
      <c r="P1" s="53">
        <v>15</v>
      </c>
      <c r="Q1" s="53">
        <v>16</v>
      </c>
      <c r="R1" s="53">
        <v>17</v>
      </c>
      <c r="S1" s="53">
        <v>18</v>
      </c>
      <c r="T1" s="53">
        <v>19</v>
      </c>
      <c r="U1" s="53">
        <v>20</v>
      </c>
      <c r="V1" s="53">
        <v>21</v>
      </c>
      <c r="W1" s="53">
        <v>22</v>
      </c>
      <c r="X1" s="53">
        <v>23</v>
      </c>
      <c r="Y1" s="53">
        <v>24</v>
      </c>
      <c r="Z1" s="53">
        <v>25</v>
      </c>
      <c r="AA1" s="53">
        <v>26</v>
      </c>
      <c r="AB1" s="53">
        <v>27</v>
      </c>
      <c r="AC1" s="53">
        <v>28</v>
      </c>
      <c r="AD1" s="53">
        <v>29</v>
      </c>
      <c r="AE1" s="53">
        <v>30</v>
      </c>
      <c r="AF1" s="53">
        <v>31</v>
      </c>
      <c r="AG1" s="53">
        <v>32</v>
      </c>
      <c r="AH1" s="53">
        <v>33</v>
      </c>
      <c r="AI1" s="53">
        <v>34</v>
      </c>
      <c r="AJ1" s="53">
        <v>35</v>
      </c>
      <c r="AK1" s="53">
        <v>36</v>
      </c>
      <c r="AL1" s="53">
        <v>37</v>
      </c>
      <c r="AM1" s="53">
        <v>38</v>
      </c>
      <c r="AN1" s="53">
        <v>39</v>
      </c>
      <c r="AO1" s="53">
        <v>40</v>
      </c>
      <c r="AP1" s="53">
        <v>41</v>
      </c>
      <c r="AQ1" s="53">
        <v>42</v>
      </c>
      <c r="AR1" s="53">
        <v>43</v>
      </c>
      <c r="AS1" s="53">
        <v>44</v>
      </c>
      <c r="AT1" s="53">
        <v>45</v>
      </c>
      <c r="AU1" s="53">
        <v>46</v>
      </c>
      <c r="AV1" s="53">
        <v>47</v>
      </c>
      <c r="AW1" s="53">
        <v>48</v>
      </c>
      <c r="AX1" s="53">
        <v>49</v>
      </c>
      <c r="AY1" s="53">
        <v>50</v>
      </c>
      <c r="AZ1" s="53">
        <v>51</v>
      </c>
      <c r="BA1" s="53">
        <v>52</v>
      </c>
      <c r="BB1" s="53">
        <v>53</v>
      </c>
      <c r="BC1" s="53">
        <v>54</v>
      </c>
      <c r="BD1" s="53">
        <v>55</v>
      </c>
      <c r="BE1" s="53">
        <v>56</v>
      </c>
      <c r="BF1" s="53">
        <v>57</v>
      </c>
      <c r="BG1" s="53">
        <v>58</v>
      </c>
      <c r="BH1" s="53">
        <v>59</v>
      </c>
      <c r="BI1" s="53">
        <v>60</v>
      </c>
      <c r="BJ1" s="53">
        <v>61</v>
      </c>
      <c r="BK1" s="53">
        <v>62</v>
      </c>
      <c r="BL1" s="53">
        <v>63</v>
      </c>
      <c r="BM1" s="53">
        <v>64</v>
      </c>
      <c r="BN1" s="53">
        <v>65</v>
      </c>
      <c r="BO1" s="53">
        <v>66</v>
      </c>
      <c r="BP1" s="53">
        <v>67</v>
      </c>
      <c r="BQ1" s="53">
        <v>68</v>
      </c>
      <c r="BR1" s="53">
        <v>69</v>
      </c>
      <c r="BS1" s="53">
        <v>70</v>
      </c>
      <c r="BT1" s="53">
        <v>71</v>
      </c>
      <c r="BU1" s="53">
        <v>72</v>
      </c>
      <c r="BV1" s="53">
        <v>73</v>
      </c>
      <c r="BW1" s="53">
        <v>74</v>
      </c>
      <c r="BX1" s="53">
        <v>75</v>
      </c>
      <c r="BY1" s="53">
        <v>76</v>
      </c>
      <c r="BZ1" s="53">
        <v>77</v>
      </c>
      <c r="CA1" s="53">
        <v>78</v>
      </c>
      <c r="CB1" s="53">
        <v>79</v>
      </c>
      <c r="CC1" s="53">
        <v>80</v>
      </c>
      <c r="CD1" s="53">
        <v>81</v>
      </c>
      <c r="CE1" s="53">
        <v>82</v>
      </c>
      <c r="CF1" s="53">
        <v>83</v>
      </c>
      <c r="CG1" s="53">
        <v>84</v>
      </c>
      <c r="CH1" s="53">
        <v>85</v>
      </c>
      <c r="CI1" s="53">
        <v>86</v>
      </c>
      <c r="CJ1" s="53">
        <v>87</v>
      </c>
      <c r="CK1" s="53">
        <v>88</v>
      </c>
      <c r="CL1" s="53">
        <v>89</v>
      </c>
      <c r="CM1" s="53">
        <v>90</v>
      </c>
      <c r="CN1" s="53">
        <v>91</v>
      </c>
      <c r="CO1" s="53">
        <v>92</v>
      </c>
      <c r="CP1" s="53">
        <v>93</v>
      </c>
      <c r="CQ1" s="53">
        <v>94</v>
      </c>
      <c r="CR1" s="53">
        <v>95</v>
      </c>
      <c r="CS1" s="53">
        <v>96</v>
      </c>
      <c r="CT1" s="53">
        <v>97</v>
      </c>
      <c r="CU1" s="53">
        <v>98</v>
      </c>
      <c r="CV1" s="53">
        <v>99</v>
      </c>
      <c r="CW1" s="53">
        <v>100</v>
      </c>
      <c r="CX1" s="53">
        <v>101</v>
      </c>
      <c r="CY1" s="53">
        <v>102</v>
      </c>
      <c r="CZ1" s="53">
        <v>103</v>
      </c>
      <c r="DA1" s="53">
        <v>104</v>
      </c>
      <c r="DB1" s="53">
        <v>105</v>
      </c>
      <c r="DC1" s="53">
        <v>106</v>
      </c>
      <c r="DD1" s="53">
        <v>107</v>
      </c>
      <c r="DE1" s="53">
        <v>108</v>
      </c>
      <c r="DF1" s="53">
        <v>109</v>
      </c>
      <c r="DG1" s="53">
        <v>110</v>
      </c>
      <c r="DH1" s="53">
        <v>111</v>
      </c>
      <c r="DI1" s="53">
        <v>112</v>
      </c>
      <c r="DJ1" s="53">
        <v>113</v>
      </c>
      <c r="DK1" s="53">
        <v>114</v>
      </c>
      <c r="DL1" s="53">
        <v>115</v>
      </c>
      <c r="DM1" s="53">
        <v>116</v>
      </c>
      <c r="DN1" s="53">
        <v>117</v>
      </c>
      <c r="DO1" s="53">
        <v>118</v>
      </c>
      <c r="DP1" s="53">
        <v>119</v>
      </c>
      <c r="DQ1" s="53">
        <v>120</v>
      </c>
      <c r="DR1" s="53">
        <v>121</v>
      </c>
      <c r="DS1" s="53">
        <v>122</v>
      </c>
      <c r="DT1" s="53">
        <v>123</v>
      </c>
      <c r="DU1" s="53">
        <v>124</v>
      </c>
      <c r="DV1" s="53">
        <v>125</v>
      </c>
      <c r="DW1" s="53">
        <v>126</v>
      </c>
      <c r="DX1" s="53">
        <v>127</v>
      </c>
      <c r="DY1" s="53">
        <v>128</v>
      </c>
      <c r="DZ1" s="53">
        <v>129</v>
      </c>
      <c r="EA1" s="53">
        <v>130</v>
      </c>
      <c r="EB1" s="53">
        <v>131</v>
      </c>
      <c r="EC1" s="53">
        <v>132</v>
      </c>
      <c r="ED1" s="53">
        <v>133</v>
      </c>
      <c r="EE1" s="53">
        <v>134</v>
      </c>
      <c r="EF1" s="53">
        <v>135</v>
      </c>
      <c r="EG1" s="53">
        <v>136</v>
      </c>
      <c r="EH1" s="53">
        <v>137</v>
      </c>
      <c r="EI1" s="53">
        <v>138</v>
      </c>
      <c r="EJ1" s="53">
        <v>139</v>
      </c>
      <c r="EK1" s="53">
        <v>140</v>
      </c>
      <c r="EL1" s="53">
        <v>141</v>
      </c>
      <c r="EM1" s="53">
        <v>142</v>
      </c>
      <c r="EN1" s="53">
        <v>143</v>
      </c>
      <c r="EO1" s="53">
        <v>144</v>
      </c>
      <c r="EP1" s="53">
        <v>145</v>
      </c>
      <c r="EQ1" s="53">
        <v>146</v>
      </c>
      <c r="ER1" s="53">
        <v>147</v>
      </c>
      <c r="ES1" s="53">
        <v>148</v>
      </c>
      <c r="ET1" s="53">
        <v>149</v>
      </c>
      <c r="EU1" s="53">
        <v>150</v>
      </c>
      <c r="EV1" s="53">
        <v>151</v>
      </c>
      <c r="EW1" s="53">
        <v>152</v>
      </c>
      <c r="EX1" s="53">
        <v>153</v>
      </c>
      <c r="EY1" s="53">
        <v>154</v>
      </c>
      <c r="EZ1" s="53">
        <v>155</v>
      </c>
      <c r="FA1" s="53">
        <v>156</v>
      </c>
      <c r="FB1" s="53">
        <v>157</v>
      </c>
      <c r="FC1" s="53">
        <v>158</v>
      </c>
      <c r="FD1" s="53">
        <v>159</v>
      </c>
      <c r="FE1" s="53">
        <v>160</v>
      </c>
      <c r="FF1" s="53">
        <v>161</v>
      </c>
      <c r="FG1" s="53">
        <v>162</v>
      </c>
      <c r="FH1" s="53">
        <v>163</v>
      </c>
      <c r="FI1" s="53">
        <v>164</v>
      </c>
      <c r="FJ1" s="53">
        <v>165</v>
      </c>
      <c r="FK1" s="53">
        <v>166</v>
      </c>
      <c r="FL1" s="53">
        <v>167</v>
      </c>
      <c r="FM1" s="53">
        <v>168</v>
      </c>
      <c r="FN1" s="53">
        <v>169</v>
      </c>
      <c r="FO1" s="53">
        <v>170</v>
      </c>
      <c r="FP1" s="53">
        <v>171</v>
      </c>
      <c r="FQ1" s="53">
        <v>172</v>
      </c>
      <c r="FR1" s="53">
        <v>173</v>
      </c>
      <c r="FS1" s="53">
        <v>174</v>
      </c>
      <c r="FT1" s="53">
        <v>175</v>
      </c>
      <c r="FU1" s="53">
        <v>176</v>
      </c>
      <c r="FV1" s="53">
        <v>177</v>
      </c>
      <c r="FW1" s="53">
        <v>178</v>
      </c>
      <c r="FX1" s="53">
        <v>179</v>
      </c>
      <c r="FY1" s="53">
        <v>180</v>
      </c>
      <c r="FZ1" s="53">
        <v>181</v>
      </c>
      <c r="GA1" s="53">
        <v>182</v>
      </c>
      <c r="GB1" s="53">
        <v>183</v>
      </c>
      <c r="GC1" s="53">
        <v>184</v>
      </c>
      <c r="GD1" s="53">
        <v>185</v>
      </c>
      <c r="GE1" s="53">
        <v>186</v>
      </c>
      <c r="GF1" s="53">
        <v>187</v>
      </c>
      <c r="GG1" s="53">
        <v>188</v>
      </c>
      <c r="GH1" s="53">
        <v>189</v>
      </c>
      <c r="GI1" s="53">
        <v>190</v>
      </c>
      <c r="GJ1" s="53">
        <v>191</v>
      </c>
      <c r="GK1" s="53">
        <v>192</v>
      </c>
      <c r="GL1" s="53">
        <v>193</v>
      </c>
      <c r="GM1" s="53">
        <v>194</v>
      </c>
      <c r="GN1" s="53">
        <v>195</v>
      </c>
      <c r="GO1" s="53">
        <v>196</v>
      </c>
      <c r="GP1" s="53">
        <v>197</v>
      </c>
      <c r="GQ1" s="53">
        <v>198</v>
      </c>
      <c r="GR1" s="53">
        <v>199</v>
      </c>
      <c r="GS1" s="53">
        <v>200</v>
      </c>
      <c r="GT1" s="53">
        <v>201</v>
      </c>
      <c r="GU1" s="53">
        <v>202</v>
      </c>
      <c r="GV1" s="53">
        <v>203</v>
      </c>
      <c r="GW1" s="53">
        <v>204</v>
      </c>
      <c r="GX1" s="53">
        <v>205</v>
      </c>
      <c r="GY1" s="53">
        <v>206</v>
      </c>
      <c r="GZ1" s="53">
        <v>207</v>
      </c>
      <c r="HA1" s="53">
        <v>208</v>
      </c>
      <c r="HB1" s="53">
        <v>209</v>
      </c>
      <c r="HC1" s="53">
        <v>210</v>
      </c>
      <c r="HD1" s="53">
        <v>211</v>
      </c>
      <c r="HE1" s="53">
        <v>212</v>
      </c>
      <c r="HF1" s="53">
        <v>213</v>
      </c>
      <c r="HG1" s="53">
        <v>214</v>
      </c>
      <c r="HH1" s="53">
        <v>215</v>
      </c>
      <c r="HI1" s="53">
        <v>216</v>
      </c>
      <c r="HJ1" s="53">
        <v>217</v>
      </c>
      <c r="HK1" s="53">
        <v>218</v>
      </c>
      <c r="HL1" s="53">
        <v>219</v>
      </c>
      <c r="HM1" s="53">
        <v>220</v>
      </c>
      <c r="HN1" s="53">
        <v>221</v>
      </c>
      <c r="HO1" s="53">
        <v>222</v>
      </c>
      <c r="HP1" s="53">
        <v>223</v>
      </c>
      <c r="HQ1" s="53">
        <v>224</v>
      </c>
      <c r="HR1" s="53">
        <v>225</v>
      </c>
      <c r="HS1" s="53">
        <v>226</v>
      </c>
      <c r="HT1" s="53">
        <v>227</v>
      </c>
      <c r="HU1" s="53">
        <v>228</v>
      </c>
      <c r="HV1" s="53">
        <v>229</v>
      </c>
      <c r="HW1" s="53">
        <v>230</v>
      </c>
      <c r="HX1" s="53">
        <v>231</v>
      </c>
      <c r="HY1" s="53">
        <v>232</v>
      </c>
      <c r="HZ1" s="53">
        <v>233</v>
      </c>
      <c r="IA1" s="53">
        <v>234</v>
      </c>
      <c r="IB1" s="53">
        <v>235</v>
      </c>
      <c r="IC1" s="53">
        <v>236</v>
      </c>
      <c r="ID1" s="53">
        <v>237</v>
      </c>
      <c r="IE1" s="53">
        <v>238</v>
      </c>
      <c r="IF1" s="53">
        <v>239</v>
      </c>
      <c r="IG1" s="53">
        <v>240</v>
      </c>
      <c r="IH1" s="53">
        <v>241</v>
      </c>
      <c r="II1" s="53">
        <v>242</v>
      </c>
      <c r="IJ1" s="53">
        <v>243</v>
      </c>
      <c r="IK1" s="53">
        <v>244</v>
      </c>
      <c r="IL1" s="53">
        <v>245</v>
      </c>
      <c r="IM1" s="53">
        <v>246</v>
      </c>
      <c r="IN1" s="53">
        <v>247</v>
      </c>
      <c r="IO1" s="53">
        <v>248</v>
      </c>
      <c r="IP1" s="53">
        <v>249</v>
      </c>
      <c r="IQ1" s="53">
        <v>250</v>
      </c>
      <c r="IR1" s="53">
        <v>251</v>
      </c>
      <c r="IS1" s="53">
        <v>252</v>
      </c>
      <c r="IT1" s="53">
        <v>253</v>
      </c>
      <c r="IU1" s="53">
        <v>254</v>
      </c>
      <c r="IV1" s="53">
        <v>255</v>
      </c>
      <c r="IW1" s="53">
        <v>256</v>
      </c>
      <c r="IX1" s="53">
        <v>257</v>
      </c>
      <c r="IY1" s="53">
        <v>258</v>
      </c>
      <c r="IZ1" s="53">
        <v>259</v>
      </c>
      <c r="JA1" s="53">
        <v>260</v>
      </c>
      <c r="JB1" s="53">
        <v>261</v>
      </c>
      <c r="JC1" s="53">
        <v>262</v>
      </c>
      <c r="JD1" s="53">
        <v>263</v>
      </c>
      <c r="JE1" s="53">
        <v>264</v>
      </c>
      <c r="JF1" s="53">
        <v>265</v>
      </c>
      <c r="JG1" s="53">
        <v>266</v>
      </c>
      <c r="JH1" s="53">
        <v>267</v>
      </c>
      <c r="JI1" s="53">
        <v>268</v>
      </c>
      <c r="JJ1" s="53">
        <v>269</v>
      </c>
      <c r="JK1" s="53">
        <v>270</v>
      </c>
      <c r="JL1" s="53">
        <v>271</v>
      </c>
      <c r="JM1" s="53">
        <v>272</v>
      </c>
      <c r="JN1" s="53">
        <v>273</v>
      </c>
      <c r="JP1" s="53"/>
      <c r="JQ1" s="53">
        <v>1</v>
      </c>
      <c r="JR1" s="53">
        <v>2</v>
      </c>
      <c r="JS1" s="53">
        <v>3</v>
      </c>
      <c r="JT1" s="53">
        <v>4</v>
      </c>
      <c r="JU1" s="53">
        <v>5</v>
      </c>
      <c r="JV1" s="53">
        <v>6</v>
      </c>
      <c r="JW1" s="53">
        <v>7</v>
      </c>
      <c r="JX1" s="53">
        <v>8</v>
      </c>
      <c r="JY1" s="53">
        <v>9</v>
      </c>
      <c r="JZ1" s="53">
        <v>10</v>
      </c>
      <c r="KA1" s="53">
        <v>11</v>
      </c>
      <c r="KB1" s="53">
        <v>12</v>
      </c>
      <c r="KC1" s="53">
        <v>13</v>
      </c>
      <c r="KD1" s="53">
        <v>14</v>
      </c>
      <c r="KE1" s="53">
        <v>15</v>
      </c>
      <c r="KF1" s="53">
        <v>16</v>
      </c>
      <c r="KG1" s="53">
        <v>17</v>
      </c>
      <c r="KH1" s="53">
        <v>18</v>
      </c>
      <c r="KI1" s="53">
        <v>19</v>
      </c>
      <c r="KJ1" s="53">
        <v>20</v>
      </c>
      <c r="KK1" s="53">
        <v>21</v>
      </c>
      <c r="KL1" s="53">
        <v>22</v>
      </c>
      <c r="KM1" s="53">
        <v>23</v>
      </c>
      <c r="KN1" s="53">
        <v>24</v>
      </c>
      <c r="KO1" s="53">
        <v>25</v>
      </c>
      <c r="KP1" s="53">
        <v>26</v>
      </c>
      <c r="KQ1" s="53">
        <v>27</v>
      </c>
      <c r="KR1" s="53">
        <v>28</v>
      </c>
      <c r="KS1" s="53">
        <v>29</v>
      </c>
      <c r="KT1" s="53">
        <v>30</v>
      </c>
      <c r="KU1" s="53">
        <v>31</v>
      </c>
      <c r="KV1" s="53">
        <v>32</v>
      </c>
      <c r="KW1" s="53">
        <v>33</v>
      </c>
      <c r="KX1" s="53">
        <v>34</v>
      </c>
      <c r="KY1" s="53">
        <v>35</v>
      </c>
      <c r="KZ1" s="53">
        <v>36</v>
      </c>
      <c r="LA1" s="53">
        <v>37</v>
      </c>
      <c r="LB1" s="53">
        <v>38</v>
      </c>
      <c r="LC1" s="53">
        <v>39</v>
      </c>
      <c r="LD1" s="53">
        <v>40</v>
      </c>
      <c r="LE1" s="53">
        <v>41</v>
      </c>
      <c r="LF1" s="53">
        <v>42</v>
      </c>
      <c r="LG1" s="53">
        <v>43</v>
      </c>
      <c r="LH1" s="53">
        <v>44</v>
      </c>
      <c r="LI1" s="53">
        <v>45</v>
      </c>
      <c r="LJ1" s="53">
        <v>46</v>
      </c>
      <c r="LK1" s="53">
        <v>47</v>
      </c>
      <c r="LL1" s="53">
        <v>48</v>
      </c>
      <c r="LM1" s="53">
        <v>49</v>
      </c>
      <c r="LN1" s="53">
        <v>50</v>
      </c>
      <c r="LO1" s="53">
        <v>51</v>
      </c>
      <c r="LP1" s="53">
        <v>52</v>
      </c>
      <c r="LQ1" s="53">
        <v>53</v>
      </c>
      <c r="LR1" s="53">
        <v>54</v>
      </c>
      <c r="LS1" s="53">
        <v>55</v>
      </c>
      <c r="LT1" s="53">
        <v>56</v>
      </c>
      <c r="LU1" s="53">
        <v>57</v>
      </c>
      <c r="LV1" s="53">
        <v>58</v>
      </c>
      <c r="LW1" s="53">
        <v>59</v>
      </c>
      <c r="LX1" s="53">
        <v>60</v>
      </c>
      <c r="LY1" s="53">
        <v>61</v>
      </c>
      <c r="LZ1" s="53">
        <v>62</v>
      </c>
      <c r="MA1" s="53">
        <v>63</v>
      </c>
      <c r="MB1" s="53">
        <v>64</v>
      </c>
      <c r="MC1" s="53">
        <v>65</v>
      </c>
      <c r="MD1" s="53">
        <v>66</v>
      </c>
      <c r="ME1" s="53">
        <v>67</v>
      </c>
      <c r="MF1" s="53">
        <v>68</v>
      </c>
      <c r="MG1" s="53">
        <v>69</v>
      </c>
      <c r="MH1" s="53">
        <v>70</v>
      </c>
      <c r="MI1" s="53">
        <v>71</v>
      </c>
      <c r="MJ1" s="53">
        <v>72</v>
      </c>
      <c r="MK1" s="53">
        <v>73</v>
      </c>
      <c r="ML1" s="53">
        <v>74</v>
      </c>
      <c r="MM1" s="53">
        <v>75</v>
      </c>
      <c r="MN1" s="53">
        <v>76</v>
      </c>
      <c r="MO1" s="53">
        <v>77</v>
      </c>
      <c r="MP1" s="53">
        <v>78</v>
      </c>
      <c r="MQ1" s="53">
        <v>79</v>
      </c>
      <c r="MR1" s="53">
        <v>80</v>
      </c>
      <c r="MS1" s="53">
        <v>81</v>
      </c>
      <c r="MT1" s="53">
        <v>82</v>
      </c>
      <c r="MU1" s="53">
        <v>83</v>
      </c>
      <c r="MV1" s="53">
        <v>84</v>
      </c>
      <c r="MW1" s="53">
        <v>85</v>
      </c>
      <c r="MX1" s="53">
        <v>86</v>
      </c>
      <c r="MY1" s="53">
        <v>87</v>
      </c>
      <c r="MZ1" s="53">
        <v>88</v>
      </c>
      <c r="NA1" s="53">
        <v>89</v>
      </c>
      <c r="NB1" s="53">
        <v>90</v>
      </c>
      <c r="NC1" s="53">
        <v>91</v>
      </c>
      <c r="ND1" s="53">
        <v>92</v>
      </c>
      <c r="NE1" s="53">
        <v>93</v>
      </c>
      <c r="NF1" s="53">
        <v>94</v>
      </c>
      <c r="NG1" s="53">
        <v>95</v>
      </c>
      <c r="NH1" s="53">
        <v>96</v>
      </c>
      <c r="NI1" s="53">
        <v>97</v>
      </c>
      <c r="NJ1" s="53">
        <v>98</v>
      </c>
      <c r="NK1" s="53">
        <v>99</v>
      </c>
      <c r="NL1" s="53">
        <v>100</v>
      </c>
      <c r="NM1" s="53">
        <v>101</v>
      </c>
      <c r="NN1" s="53">
        <v>102</v>
      </c>
      <c r="NO1" s="53">
        <v>103</v>
      </c>
      <c r="NP1" s="53">
        <v>104</v>
      </c>
      <c r="NQ1" s="53">
        <v>105</v>
      </c>
      <c r="NR1" s="53">
        <v>106</v>
      </c>
      <c r="NS1" s="53">
        <v>107</v>
      </c>
      <c r="NT1" s="53">
        <v>108</v>
      </c>
      <c r="NU1" s="53">
        <v>109</v>
      </c>
      <c r="NV1" s="53">
        <v>110</v>
      </c>
      <c r="NW1" s="53">
        <v>111</v>
      </c>
      <c r="NX1" s="53">
        <v>112</v>
      </c>
      <c r="NY1" s="53">
        <v>113</v>
      </c>
      <c r="NZ1" s="53">
        <v>114</v>
      </c>
      <c r="OA1" s="53">
        <v>115</v>
      </c>
      <c r="OB1" s="53">
        <v>116</v>
      </c>
      <c r="OC1" s="53">
        <v>117</v>
      </c>
      <c r="OD1" s="53">
        <v>118</v>
      </c>
      <c r="OE1" s="53">
        <v>119</v>
      </c>
      <c r="OF1" s="53">
        <v>120</v>
      </c>
      <c r="OG1" s="53">
        <v>121</v>
      </c>
      <c r="OH1" s="53">
        <v>122</v>
      </c>
      <c r="OI1" s="53">
        <v>123</v>
      </c>
      <c r="OJ1" s="53">
        <v>124</v>
      </c>
      <c r="OK1" s="53">
        <v>125</v>
      </c>
      <c r="OL1" s="53">
        <v>126</v>
      </c>
      <c r="OM1" s="53">
        <v>127</v>
      </c>
      <c r="ON1" s="53">
        <v>128</v>
      </c>
      <c r="OO1" s="53">
        <v>129</v>
      </c>
      <c r="OP1" s="53">
        <v>130</v>
      </c>
      <c r="OQ1" s="53">
        <v>131</v>
      </c>
      <c r="OR1" s="53">
        <v>132</v>
      </c>
      <c r="OS1" s="53">
        <v>133</v>
      </c>
      <c r="OT1" s="53">
        <v>134</v>
      </c>
      <c r="OU1" s="53">
        <v>135</v>
      </c>
      <c r="OV1" s="53">
        <v>136</v>
      </c>
      <c r="OW1" s="53">
        <v>137</v>
      </c>
      <c r="OX1" s="53">
        <v>138</v>
      </c>
      <c r="OY1" s="53">
        <v>139</v>
      </c>
      <c r="OZ1" s="53">
        <v>140</v>
      </c>
      <c r="PA1" s="53">
        <v>141</v>
      </c>
      <c r="PB1" s="53">
        <v>142</v>
      </c>
      <c r="PC1" s="53">
        <v>143</v>
      </c>
      <c r="PD1" s="53">
        <v>144</v>
      </c>
      <c r="PE1" s="53">
        <v>145</v>
      </c>
      <c r="PF1" s="53">
        <v>146</v>
      </c>
      <c r="PG1" s="53">
        <v>147</v>
      </c>
      <c r="PH1" s="53">
        <v>148</v>
      </c>
      <c r="PI1" s="53">
        <v>149</v>
      </c>
      <c r="PJ1" s="53">
        <v>150</v>
      </c>
      <c r="PK1" s="53">
        <v>151</v>
      </c>
      <c r="PL1" s="53">
        <v>152</v>
      </c>
      <c r="PM1" s="53">
        <v>153</v>
      </c>
      <c r="PN1" s="53">
        <v>154</v>
      </c>
      <c r="PO1" s="53">
        <v>155</v>
      </c>
      <c r="PP1" s="53">
        <v>156</v>
      </c>
      <c r="PQ1" s="53">
        <v>157</v>
      </c>
      <c r="PR1" s="53">
        <v>158</v>
      </c>
      <c r="PS1" s="53">
        <v>159</v>
      </c>
      <c r="PT1" s="53">
        <v>160</v>
      </c>
      <c r="PU1" s="53">
        <v>161</v>
      </c>
      <c r="PV1" s="53">
        <v>162</v>
      </c>
      <c r="PW1" s="53">
        <v>163</v>
      </c>
      <c r="PX1" s="53">
        <v>164</v>
      </c>
      <c r="PY1" s="53">
        <v>165</v>
      </c>
      <c r="PZ1" s="53">
        <v>166</v>
      </c>
      <c r="QA1" s="53">
        <v>167</v>
      </c>
      <c r="QB1" s="53">
        <v>168</v>
      </c>
      <c r="QC1" s="53">
        <v>169</v>
      </c>
      <c r="QD1" s="53">
        <v>170</v>
      </c>
      <c r="QE1" s="53">
        <v>171</v>
      </c>
      <c r="QF1" s="53">
        <v>172</v>
      </c>
      <c r="QG1" s="53">
        <v>173</v>
      </c>
      <c r="QH1" s="53">
        <v>174</v>
      </c>
      <c r="QI1" s="53">
        <v>175</v>
      </c>
      <c r="QJ1" s="53">
        <v>176</v>
      </c>
      <c r="QK1" s="53">
        <v>177</v>
      </c>
      <c r="QL1" s="53">
        <v>178</v>
      </c>
      <c r="QM1" s="53">
        <v>179</v>
      </c>
      <c r="QN1" s="53">
        <v>180</v>
      </c>
      <c r="QO1" s="53">
        <v>181</v>
      </c>
      <c r="QP1" s="53">
        <v>182</v>
      </c>
      <c r="QQ1" s="53">
        <v>183</v>
      </c>
      <c r="QR1" s="53">
        <v>184</v>
      </c>
      <c r="QS1" s="53">
        <v>185</v>
      </c>
      <c r="QT1" s="53">
        <v>186</v>
      </c>
      <c r="QU1" s="53">
        <v>187</v>
      </c>
      <c r="QV1" s="53">
        <v>188</v>
      </c>
      <c r="QW1" s="53">
        <v>189</v>
      </c>
      <c r="QX1" s="53">
        <v>190</v>
      </c>
      <c r="QY1" s="53">
        <v>191</v>
      </c>
      <c r="QZ1" s="53">
        <v>192</v>
      </c>
      <c r="RA1" s="53">
        <v>193</v>
      </c>
      <c r="RB1" s="53">
        <v>194</v>
      </c>
      <c r="RC1" s="53">
        <v>195</v>
      </c>
      <c r="RD1" s="53">
        <v>196</v>
      </c>
      <c r="RE1" s="53">
        <v>197</v>
      </c>
      <c r="RF1" s="53">
        <v>198</v>
      </c>
      <c r="RG1" s="53">
        <v>199</v>
      </c>
      <c r="RH1" s="53">
        <v>200</v>
      </c>
      <c r="RI1" s="53">
        <v>201</v>
      </c>
      <c r="RJ1" s="53">
        <v>202</v>
      </c>
      <c r="RK1" s="53">
        <v>203</v>
      </c>
      <c r="RL1" s="53">
        <v>204</v>
      </c>
      <c r="RM1" s="53">
        <v>205</v>
      </c>
      <c r="RN1" s="53">
        <v>206</v>
      </c>
      <c r="RO1" s="53">
        <v>207</v>
      </c>
      <c r="RP1" s="53">
        <v>208</v>
      </c>
      <c r="RQ1" s="53">
        <v>209</v>
      </c>
      <c r="RR1" s="53">
        <v>210</v>
      </c>
      <c r="RS1" s="53">
        <v>211</v>
      </c>
      <c r="RT1" s="53">
        <v>212</v>
      </c>
      <c r="RU1" s="53">
        <v>213</v>
      </c>
      <c r="RV1" s="53">
        <v>214</v>
      </c>
      <c r="RW1" s="53">
        <v>215</v>
      </c>
      <c r="RX1" s="53">
        <v>216</v>
      </c>
      <c r="RY1" s="53">
        <v>217</v>
      </c>
      <c r="RZ1" s="53">
        <v>218</v>
      </c>
      <c r="SA1" s="53">
        <v>219</v>
      </c>
      <c r="SB1" s="53">
        <v>220</v>
      </c>
      <c r="SC1" s="53">
        <v>221</v>
      </c>
      <c r="SD1" s="53">
        <v>222</v>
      </c>
      <c r="SE1" s="53">
        <v>223</v>
      </c>
      <c r="SF1" s="53">
        <v>224</v>
      </c>
      <c r="SG1" s="53">
        <v>225</v>
      </c>
      <c r="SH1" s="53">
        <v>226</v>
      </c>
      <c r="SI1" s="53">
        <v>227</v>
      </c>
      <c r="SJ1" s="53">
        <v>228</v>
      </c>
      <c r="SK1" s="53">
        <v>229</v>
      </c>
      <c r="SL1" s="53">
        <v>230</v>
      </c>
      <c r="SM1" s="53">
        <v>231</v>
      </c>
      <c r="SN1" s="53">
        <v>232</v>
      </c>
      <c r="SO1" s="53">
        <v>233</v>
      </c>
      <c r="SP1" s="53">
        <v>234</v>
      </c>
      <c r="SQ1" s="53">
        <v>235</v>
      </c>
      <c r="SR1" s="53">
        <v>236</v>
      </c>
      <c r="SS1" s="53">
        <v>237</v>
      </c>
      <c r="ST1" s="53">
        <v>238</v>
      </c>
      <c r="SU1" s="53">
        <v>239</v>
      </c>
      <c r="SV1" s="53">
        <v>240</v>
      </c>
      <c r="SW1" s="53">
        <v>241</v>
      </c>
      <c r="SX1" s="53">
        <v>242</v>
      </c>
      <c r="SY1" s="53">
        <v>243</v>
      </c>
      <c r="SZ1" s="53">
        <v>244</v>
      </c>
      <c r="TA1" s="53">
        <v>245</v>
      </c>
      <c r="TB1" s="53">
        <v>246</v>
      </c>
      <c r="TC1" s="53">
        <v>247</v>
      </c>
      <c r="TD1" s="53">
        <v>248</v>
      </c>
      <c r="TE1" s="53">
        <v>249</v>
      </c>
      <c r="TF1" s="53">
        <v>250</v>
      </c>
      <c r="TG1" s="53">
        <v>251</v>
      </c>
      <c r="TH1" s="53">
        <v>252</v>
      </c>
      <c r="TI1" s="53">
        <v>253</v>
      </c>
      <c r="TJ1" s="53">
        <v>254</v>
      </c>
      <c r="TK1" s="53">
        <v>255</v>
      </c>
      <c r="TL1" s="53">
        <v>256</v>
      </c>
      <c r="TM1" s="53">
        <v>257</v>
      </c>
      <c r="TN1" s="53">
        <v>258</v>
      </c>
      <c r="TO1" s="53">
        <v>259</v>
      </c>
      <c r="TP1" s="53">
        <v>260</v>
      </c>
      <c r="TQ1" s="53">
        <v>261</v>
      </c>
      <c r="TR1" s="53">
        <v>262</v>
      </c>
      <c r="TS1" s="53">
        <v>263</v>
      </c>
      <c r="TT1" s="53">
        <v>264</v>
      </c>
      <c r="TU1" s="53">
        <v>265</v>
      </c>
      <c r="TV1" s="53">
        <v>266</v>
      </c>
      <c r="TW1" s="53">
        <v>267</v>
      </c>
      <c r="TX1" s="53">
        <v>268</v>
      </c>
      <c r="TY1" s="53">
        <v>269</v>
      </c>
      <c r="TZ1" s="53">
        <v>270</v>
      </c>
      <c r="UA1" s="53">
        <v>271</v>
      </c>
      <c r="UB1" s="53">
        <v>272</v>
      </c>
      <c r="UC1" s="53">
        <v>273</v>
      </c>
      <c r="UE1" s="53"/>
      <c r="UF1" s="53">
        <v>1</v>
      </c>
      <c r="UG1" s="53">
        <v>2</v>
      </c>
      <c r="UH1" s="53">
        <v>3</v>
      </c>
      <c r="UI1" s="53">
        <v>4</v>
      </c>
      <c r="UJ1" s="53">
        <v>5</v>
      </c>
      <c r="UK1" s="53">
        <v>6</v>
      </c>
      <c r="UL1" s="53">
        <v>7</v>
      </c>
      <c r="UM1" s="53">
        <v>8</v>
      </c>
      <c r="UN1" s="53">
        <v>9</v>
      </c>
      <c r="UO1" s="53">
        <v>10</v>
      </c>
      <c r="UP1" s="53">
        <v>11</v>
      </c>
      <c r="UQ1" s="53">
        <v>12</v>
      </c>
      <c r="UR1" s="53">
        <v>13</v>
      </c>
      <c r="US1" s="53">
        <v>14</v>
      </c>
      <c r="UT1" s="53">
        <v>15</v>
      </c>
      <c r="UU1" s="53">
        <v>16</v>
      </c>
      <c r="UV1" s="53">
        <v>17</v>
      </c>
      <c r="UW1" s="53">
        <v>18</v>
      </c>
      <c r="UX1" s="53">
        <v>19</v>
      </c>
      <c r="UY1" s="53">
        <v>20</v>
      </c>
      <c r="UZ1" s="53">
        <v>21</v>
      </c>
      <c r="VA1" s="53">
        <v>22</v>
      </c>
      <c r="VB1" s="53">
        <v>23</v>
      </c>
      <c r="VC1" s="53">
        <v>24</v>
      </c>
      <c r="VD1" s="53">
        <v>25</v>
      </c>
      <c r="VE1" s="53">
        <v>26</v>
      </c>
      <c r="VF1" s="53">
        <v>27</v>
      </c>
      <c r="VG1" s="53">
        <v>28</v>
      </c>
      <c r="VH1" s="53">
        <v>29</v>
      </c>
      <c r="VI1" s="53">
        <v>30</v>
      </c>
      <c r="VJ1" s="53">
        <v>31</v>
      </c>
      <c r="VK1" s="53">
        <v>32</v>
      </c>
      <c r="VL1" s="53">
        <v>33</v>
      </c>
      <c r="VM1" s="53">
        <v>34</v>
      </c>
      <c r="VN1" s="53">
        <v>35</v>
      </c>
      <c r="VO1" s="53">
        <v>36</v>
      </c>
      <c r="VP1" s="53">
        <v>37</v>
      </c>
      <c r="VQ1" s="53">
        <v>38</v>
      </c>
      <c r="VR1" s="53">
        <v>39</v>
      </c>
      <c r="VS1" s="53">
        <v>40</v>
      </c>
      <c r="VT1" s="53">
        <v>41</v>
      </c>
      <c r="VU1" s="53">
        <v>42</v>
      </c>
      <c r="VV1" s="53">
        <v>43</v>
      </c>
      <c r="VW1" s="53">
        <v>44</v>
      </c>
      <c r="VX1" s="53">
        <v>45</v>
      </c>
      <c r="VY1" s="53">
        <v>46</v>
      </c>
      <c r="VZ1" s="53">
        <v>47</v>
      </c>
      <c r="WA1" s="53">
        <v>48</v>
      </c>
      <c r="WB1" s="53">
        <v>49</v>
      </c>
      <c r="WC1" s="53">
        <v>50</v>
      </c>
      <c r="WD1" s="53">
        <v>51</v>
      </c>
      <c r="WE1" s="53">
        <v>52</v>
      </c>
      <c r="WF1" s="53">
        <v>53</v>
      </c>
      <c r="WG1" s="53">
        <v>54</v>
      </c>
      <c r="WH1" s="53">
        <v>55</v>
      </c>
      <c r="WI1" s="53">
        <v>56</v>
      </c>
      <c r="WJ1" s="53">
        <v>57</v>
      </c>
      <c r="WK1" s="53">
        <v>58</v>
      </c>
      <c r="WL1" s="53">
        <v>59</v>
      </c>
      <c r="WM1" s="53">
        <v>60</v>
      </c>
      <c r="WN1" s="53">
        <v>61</v>
      </c>
      <c r="WO1" s="53">
        <v>62</v>
      </c>
      <c r="WP1" s="53">
        <v>63</v>
      </c>
      <c r="WQ1" s="53">
        <v>64</v>
      </c>
      <c r="WR1" s="53">
        <v>65</v>
      </c>
      <c r="WS1" s="53">
        <v>66</v>
      </c>
      <c r="WT1" s="53">
        <v>67</v>
      </c>
      <c r="WU1" s="53">
        <v>68</v>
      </c>
      <c r="WV1" s="53">
        <v>69</v>
      </c>
      <c r="WW1" s="53">
        <v>70</v>
      </c>
      <c r="WX1" s="53">
        <v>71</v>
      </c>
      <c r="WY1" s="53">
        <v>72</v>
      </c>
      <c r="WZ1" s="53">
        <v>73</v>
      </c>
      <c r="XA1" s="53">
        <v>74</v>
      </c>
      <c r="XB1" s="53">
        <v>75</v>
      </c>
      <c r="XC1" s="53">
        <v>76</v>
      </c>
      <c r="XD1" s="53">
        <v>77</v>
      </c>
      <c r="XE1" s="53">
        <v>78</v>
      </c>
      <c r="XF1" s="53">
        <v>79</v>
      </c>
      <c r="XG1" s="53">
        <v>80</v>
      </c>
      <c r="XH1" s="53">
        <v>81</v>
      </c>
      <c r="XI1" s="53">
        <v>82</v>
      </c>
      <c r="XJ1" s="53">
        <v>83</v>
      </c>
      <c r="XK1" s="53">
        <v>84</v>
      </c>
      <c r="XL1" s="53">
        <v>85</v>
      </c>
      <c r="XM1" s="53">
        <v>86</v>
      </c>
      <c r="XN1" s="53">
        <v>87</v>
      </c>
      <c r="XO1" s="53">
        <v>88</v>
      </c>
      <c r="XP1" s="53">
        <v>89</v>
      </c>
      <c r="XQ1" s="53">
        <v>90</v>
      </c>
      <c r="XR1" s="53">
        <v>91</v>
      </c>
      <c r="XS1" s="53">
        <v>92</v>
      </c>
      <c r="XT1" s="53">
        <v>93</v>
      </c>
      <c r="XU1" s="53">
        <v>94</v>
      </c>
      <c r="XV1" s="53">
        <v>95</v>
      </c>
      <c r="XW1" s="53">
        <v>96</v>
      </c>
      <c r="XX1" s="53">
        <v>97</v>
      </c>
      <c r="XY1" s="53">
        <v>98</v>
      </c>
      <c r="XZ1" s="53">
        <v>99</v>
      </c>
      <c r="YA1" s="53">
        <v>100</v>
      </c>
      <c r="YB1" s="53">
        <v>101</v>
      </c>
      <c r="YC1" s="53">
        <v>102</v>
      </c>
      <c r="YD1" s="53">
        <v>103</v>
      </c>
      <c r="YE1" s="53">
        <v>104</v>
      </c>
      <c r="YF1" s="53">
        <v>105</v>
      </c>
      <c r="YG1" s="53">
        <v>106</v>
      </c>
      <c r="YH1" s="53">
        <v>107</v>
      </c>
      <c r="YI1" s="53">
        <v>108</v>
      </c>
      <c r="YJ1" s="53">
        <v>109</v>
      </c>
      <c r="YK1" s="53">
        <v>110</v>
      </c>
      <c r="YL1" s="53">
        <v>111</v>
      </c>
      <c r="YM1" s="53">
        <v>112</v>
      </c>
      <c r="YN1" s="53">
        <v>113</v>
      </c>
      <c r="YO1" s="53">
        <v>114</v>
      </c>
      <c r="YP1" s="53">
        <v>115</v>
      </c>
      <c r="YQ1" s="53">
        <v>116</v>
      </c>
      <c r="YR1" s="53">
        <v>117</v>
      </c>
      <c r="YS1" s="53">
        <v>118</v>
      </c>
      <c r="YT1" s="53">
        <v>119</v>
      </c>
      <c r="YU1" s="53">
        <v>120</v>
      </c>
      <c r="YV1" s="53">
        <v>121</v>
      </c>
      <c r="YW1" s="53">
        <v>122</v>
      </c>
      <c r="YX1" s="53">
        <v>123</v>
      </c>
      <c r="YY1" s="53">
        <v>124</v>
      </c>
      <c r="YZ1" s="53">
        <v>125</v>
      </c>
      <c r="ZA1" s="53">
        <v>126</v>
      </c>
      <c r="ZB1" s="53">
        <v>127</v>
      </c>
      <c r="ZC1" s="53">
        <v>128</v>
      </c>
      <c r="ZD1" s="53">
        <v>129</v>
      </c>
      <c r="ZE1" s="53">
        <v>130</v>
      </c>
      <c r="ZF1" s="53">
        <v>131</v>
      </c>
      <c r="ZG1" s="53">
        <v>132</v>
      </c>
      <c r="ZH1" s="53">
        <v>133</v>
      </c>
      <c r="ZI1" s="53">
        <v>134</v>
      </c>
      <c r="ZJ1" s="53">
        <v>135</v>
      </c>
      <c r="ZK1" s="53">
        <v>136</v>
      </c>
      <c r="ZL1" s="53">
        <v>137</v>
      </c>
      <c r="ZM1" s="53">
        <v>138</v>
      </c>
      <c r="ZN1" s="53">
        <v>139</v>
      </c>
      <c r="ZO1" s="53">
        <v>140</v>
      </c>
      <c r="ZP1" s="53">
        <v>141</v>
      </c>
      <c r="ZQ1" s="53">
        <v>142</v>
      </c>
      <c r="ZR1" s="53">
        <v>143</v>
      </c>
      <c r="ZS1" s="53">
        <v>144</v>
      </c>
      <c r="ZT1" s="53">
        <v>145</v>
      </c>
      <c r="ZU1" s="53">
        <v>146</v>
      </c>
      <c r="ZV1" s="53">
        <v>147</v>
      </c>
      <c r="ZW1" s="53">
        <v>148</v>
      </c>
      <c r="ZX1" s="53">
        <v>149</v>
      </c>
      <c r="ZY1" s="53">
        <v>150</v>
      </c>
      <c r="ZZ1" s="53">
        <v>151</v>
      </c>
      <c r="AAA1" s="53">
        <v>152</v>
      </c>
      <c r="AAB1" s="53">
        <v>153</v>
      </c>
      <c r="AAC1" s="53">
        <v>154</v>
      </c>
      <c r="AAD1" s="53">
        <v>155</v>
      </c>
      <c r="AAE1" s="53">
        <v>156</v>
      </c>
      <c r="AAF1" s="53">
        <v>157</v>
      </c>
      <c r="AAG1" s="53">
        <v>158</v>
      </c>
      <c r="AAH1" s="53">
        <v>159</v>
      </c>
      <c r="AAI1" s="53">
        <v>160</v>
      </c>
      <c r="AAJ1" s="53">
        <v>161</v>
      </c>
      <c r="AAK1" s="53">
        <v>162</v>
      </c>
      <c r="AAL1" s="53">
        <v>163</v>
      </c>
      <c r="AAM1" s="53">
        <v>164</v>
      </c>
      <c r="AAN1" s="53">
        <v>165</v>
      </c>
      <c r="AAO1" s="53">
        <v>166</v>
      </c>
      <c r="AAP1" s="53">
        <v>167</v>
      </c>
      <c r="AAQ1" s="53">
        <v>168</v>
      </c>
      <c r="AAR1" s="53">
        <v>169</v>
      </c>
      <c r="AAS1" s="53">
        <v>170</v>
      </c>
      <c r="AAT1" s="53">
        <v>171</v>
      </c>
      <c r="AAU1" s="53">
        <v>172</v>
      </c>
      <c r="AAV1" s="53">
        <v>173</v>
      </c>
      <c r="AAW1" s="53">
        <v>174</v>
      </c>
      <c r="AAX1" s="53">
        <v>175</v>
      </c>
      <c r="AAY1" s="53">
        <v>176</v>
      </c>
      <c r="AAZ1" s="53">
        <v>177</v>
      </c>
      <c r="ABA1" s="53">
        <v>178</v>
      </c>
      <c r="ABB1" s="53">
        <v>179</v>
      </c>
      <c r="ABC1" s="53">
        <v>180</v>
      </c>
      <c r="ABD1" s="53">
        <v>181</v>
      </c>
      <c r="ABE1" s="53">
        <v>182</v>
      </c>
      <c r="ABF1" s="53">
        <v>183</v>
      </c>
      <c r="ABG1" s="53">
        <v>184</v>
      </c>
      <c r="ABH1" s="53">
        <v>185</v>
      </c>
      <c r="ABI1" s="53">
        <v>186</v>
      </c>
      <c r="ABJ1" s="53">
        <v>187</v>
      </c>
      <c r="ABK1" s="53">
        <v>188</v>
      </c>
      <c r="ABL1" s="53">
        <v>189</v>
      </c>
      <c r="ABM1" s="53">
        <v>190</v>
      </c>
      <c r="ABN1" s="53">
        <v>191</v>
      </c>
      <c r="ABO1" s="53">
        <v>192</v>
      </c>
      <c r="ABP1" s="53">
        <v>193</v>
      </c>
      <c r="ABQ1" s="53">
        <v>194</v>
      </c>
      <c r="ABR1" s="53">
        <v>195</v>
      </c>
      <c r="ABS1" s="53">
        <v>196</v>
      </c>
      <c r="ABT1" s="53">
        <v>197</v>
      </c>
      <c r="ABU1" s="53">
        <v>198</v>
      </c>
      <c r="ABV1" s="53">
        <v>199</v>
      </c>
      <c r="ABW1" s="53">
        <v>200</v>
      </c>
      <c r="ABX1" s="53">
        <v>201</v>
      </c>
      <c r="ABY1" s="53">
        <v>202</v>
      </c>
      <c r="ABZ1" s="53">
        <v>203</v>
      </c>
      <c r="ACA1" s="53">
        <v>204</v>
      </c>
      <c r="ACB1" s="53">
        <v>205</v>
      </c>
      <c r="ACC1" s="53">
        <v>206</v>
      </c>
      <c r="ACD1" s="53">
        <v>207</v>
      </c>
      <c r="ACE1" s="53">
        <v>208</v>
      </c>
      <c r="ACF1" s="53">
        <v>209</v>
      </c>
      <c r="ACG1" s="53">
        <v>210</v>
      </c>
      <c r="ACH1" s="53">
        <v>211</v>
      </c>
      <c r="ACI1" s="53">
        <v>212</v>
      </c>
      <c r="ACJ1" s="53">
        <v>213</v>
      </c>
      <c r="ACK1" s="53">
        <v>214</v>
      </c>
      <c r="ACL1" s="53">
        <v>215</v>
      </c>
      <c r="ACM1" s="53">
        <v>216</v>
      </c>
      <c r="ACN1" s="53">
        <v>217</v>
      </c>
      <c r="ACO1" s="53">
        <v>218</v>
      </c>
      <c r="ACP1" s="53">
        <v>219</v>
      </c>
      <c r="ACQ1" s="53">
        <v>220</v>
      </c>
      <c r="ACR1" s="53">
        <v>221</v>
      </c>
      <c r="ACS1" s="53">
        <v>222</v>
      </c>
      <c r="ACT1" s="53">
        <v>223</v>
      </c>
      <c r="ACU1" s="53">
        <v>224</v>
      </c>
      <c r="ACV1" s="53">
        <v>225</v>
      </c>
      <c r="ACW1" s="53">
        <v>226</v>
      </c>
      <c r="ACX1" s="53">
        <v>227</v>
      </c>
      <c r="ACY1" s="53">
        <v>228</v>
      </c>
      <c r="ACZ1" s="53">
        <v>229</v>
      </c>
      <c r="ADA1" s="53">
        <v>230</v>
      </c>
      <c r="ADB1" s="53">
        <v>231</v>
      </c>
      <c r="ADC1" s="53">
        <v>232</v>
      </c>
      <c r="ADD1" s="53">
        <v>233</v>
      </c>
      <c r="ADE1" s="53">
        <v>234</v>
      </c>
      <c r="ADF1" s="53">
        <v>235</v>
      </c>
      <c r="ADG1" s="53">
        <v>236</v>
      </c>
      <c r="ADH1" s="53">
        <v>237</v>
      </c>
      <c r="ADI1" s="53">
        <v>238</v>
      </c>
      <c r="ADJ1" s="53">
        <v>239</v>
      </c>
      <c r="ADK1" s="53">
        <v>240</v>
      </c>
      <c r="ADL1" s="53">
        <v>241</v>
      </c>
      <c r="ADM1" s="53">
        <v>242</v>
      </c>
      <c r="ADN1" s="53">
        <v>243</v>
      </c>
      <c r="ADO1" s="53">
        <v>244</v>
      </c>
      <c r="ADP1" s="53">
        <v>245</v>
      </c>
      <c r="ADQ1" s="53">
        <v>246</v>
      </c>
      <c r="ADR1" s="53">
        <v>247</v>
      </c>
      <c r="ADS1" s="53">
        <v>248</v>
      </c>
      <c r="ADT1" s="53">
        <v>249</v>
      </c>
      <c r="ADU1" s="53">
        <v>250</v>
      </c>
      <c r="ADV1" s="53">
        <v>251</v>
      </c>
      <c r="ADW1" s="53">
        <v>252</v>
      </c>
      <c r="ADX1" s="53">
        <v>253</v>
      </c>
      <c r="ADY1" s="53">
        <v>254</v>
      </c>
      <c r="ADZ1" s="53">
        <v>255</v>
      </c>
      <c r="AEA1" s="53">
        <v>256</v>
      </c>
      <c r="AEB1" s="53">
        <v>257</v>
      </c>
      <c r="AEC1" s="53">
        <v>258</v>
      </c>
      <c r="AED1" s="53">
        <v>259</v>
      </c>
      <c r="AEE1" s="53">
        <v>260</v>
      </c>
      <c r="AEF1" s="53">
        <v>261</v>
      </c>
      <c r="AEG1" s="53">
        <v>262</v>
      </c>
      <c r="AEH1" s="53">
        <v>263</v>
      </c>
      <c r="AEI1" s="53">
        <v>264</v>
      </c>
      <c r="AEJ1" s="53">
        <v>265</v>
      </c>
      <c r="AEK1" s="53">
        <v>266</v>
      </c>
      <c r="AEL1" s="53">
        <v>267</v>
      </c>
      <c r="AEM1" s="53">
        <v>268</v>
      </c>
      <c r="AEN1" s="53">
        <v>269</v>
      </c>
      <c r="AEO1" s="53">
        <v>270</v>
      </c>
      <c r="AEP1" s="53">
        <v>271</v>
      </c>
      <c r="AEQ1" s="53">
        <v>272</v>
      </c>
      <c r="AER1" s="53">
        <v>273</v>
      </c>
    </row>
    <row r="2" spans="1:824">
      <c r="B2" s="53" t="str">
        <f>B3&amp;B4</f>
        <v>W6x8.5f</v>
      </c>
      <c r="C2" s="53" t="str">
        <f t="shared" ref="C2:BN2" si="0">C3&amp;C4</f>
        <v>W6x9f</v>
      </c>
      <c r="D2" s="53" t="str">
        <f t="shared" si="0"/>
        <v>W8x10f</v>
      </c>
      <c r="E2" s="53" t="str">
        <f t="shared" si="0"/>
        <v>W10x12f</v>
      </c>
      <c r="F2" s="53" t="str">
        <f t="shared" si="0"/>
        <v>W6x12</v>
      </c>
      <c r="G2" s="53" t="str">
        <f t="shared" si="0"/>
        <v>W8x13</v>
      </c>
      <c r="H2" s="53" t="str">
        <f t="shared" si="0"/>
        <v>W4x13</v>
      </c>
      <c r="I2" s="53" t="str">
        <f t="shared" si="0"/>
        <v>W12x14v</v>
      </c>
      <c r="J2" s="53" t="str">
        <f t="shared" si="0"/>
        <v>W10x15</v>
      </c>
      <c r="K2" s="53" t="str">
        <f t="shared" si="0"/>
        <v>W8x15</v>
      </c>
      <c r="L2" s="53" t="str">
        <f t="shared" si="0"/>
        <v>W6x15f</v>
      </c>
      <c r="M2" s="53" t="str">
        <f t="shared" si="0"/>
        <v>W12x16</v>
      </c>
      <c r="N2" s="53" t="str">
        <f t="shared" si="0"/>
        <v>W6x16</v>
      </c>
      <c r="O2" s="53" t="str">
        <f t="shared" si="0"/>
        <v>W5x16</v>
      </c>
      <c r="P2" s="53" t="str">
        <f t="shared" si="0"/>
        <v>W10x17</v>
      </c>
      <c r="Q2" s="53" t="str">
        <f t="shared" si="0"/>
        <v>W8x18</v>
      </c>
      <c r="R2" s="53" t="str">
        <f t="shared" si="0"/>
        <v>W12x19</v>
      </c>
      <c r="S2" s="53" t="str">
        <f t="shared" si="0"/>
        <v>W10x19</v>
      </c>
      <c r="T2" s="53" t="str">
        <f t="shared" si="0"/>
        <v>W5x19</v>
      </c>
      <c r="U2" s="53" t="str">
        <f t="shared" si="0"/>
        <v>W6x20</v>
      </c>
      <c r="V2" s="53" t="str">
        <f t="shared" si="0"/>
        <v>W8x21</v>
      </c>
      <c r="W2" s="53" t="str">
        <f t="shared" si="0"/>
        <v>W14x22</v>
      </c>
      <c r="X2" s="53" t="str">
        <f t="shared" si="0"/>
        <v>W12x22</v>
      </c>
      <c r="Y2" s="53" t="str">
        <f t="shared" si="0"/>
        <v>W10x22</v>
      </c>
      <c r="Z2" s="53" t="str">
        <f t="shared" si="0"/>
        <v>W8x24</v>
      </c>
      <c r="AA2" s="53" t="str">
        <f t="shared" si="0"/>
        <v>W6x25</v>
      </c>
      <c r="AB2" s="53" t="str">
        <f t="shared" si="0"/>
        <v>W16x26v</v>
      </c>
      <c r="AC2" s="53" t="str">
        <f t="shared" si="0"/>
        <v>W14x26</v>
      </c>
      <c r="AD2" s="53" t="str">
        <f t="shared" si="0"/>
        <v>W12x26</v>
      </c>
      <c r="AE2" s="53" t="str">
        <f t="shared" si="0"/>
        <v>W10x26</v>
      </c>
      <c r="AF2" s="53" t="str">
        <f t="shared" si="0"/>
        <v>W8x28</v>
      </c>
      <c r="AG2" s="53" t="str">
        <f t="shared" si="0"/>
        <v>W14x30</v>
      </c>
      <c r="AH2" s="53" t="str">
        <f t="shared" si="0"/>
        <v>W12x30</v>
      </c>
      <c r="AI2" s="53" t="str">
        <f t="shared" si="0"/>
        <v>W10x30</v>
      </c>
      <c r="AJ2" s="53" t="str">
        <f t="shared" si="0"/>
        <v>W16x31</v>
      </c>
      <c r="AK2" s="53" t="str">
        <f t="shared" si="0"/>
        <v>W8x31f</v>
      </c>
      <c r="AL2" s="53" t="str">
        <f t="shared" si="0"/>
        <v>W10x33</v>
      </c>
      <c r="AM2" s="53" t="str">
        <f t="shared" si="0"/>
        <v>W14x34</v>
      </c>
      <c r="AN2" s="53" t="str">
        <f t="shared" si="0"/>
        <v>W18x35</v>
      </c>
      <c r="AO2" s="53" t="str">
        <f t="shared" si="0"/>
        <v>W12x35</v>
      </c>
      <c r="AP2" s="53" t="str">
        <f t="shared" si="0"/>
        <v>W8x35</v>
      </c>
      <c r="AQ2" s="53" t="str">
        <f t="shared" si="0"/>
        <v>W16x36</v>
      </c>
      <c r="AR2" s="53" t="str">
        <f t="shared" si="0"/>
        <v>W14x38</v>
      </c>
      <c r="AS2" s="53" t="str">
        <f t="shared" si="0"/>
        <v>W10x39</v>
      </c>
      <c r="AT2" s="53" t="str">
        <f t="shared" si="0"/>
        <v>W18x40</v>
      </c>
      <c r="AU2" s="53" t="str">
        <f t="shared" si="0"/>
        <v>W16x40</v>
      </c>
      <c r="AV2" s="53" t="str">
        <f t="shared" si="0"/>
        <v>W12x40</v>
      </c>
      <c r="AW2" s="53" t="str">
        <f t="shared" si="0"/>
        <v>W8x40</v>
      </c>
      <c r="AX2" s="53" t="str">
        <f t="shared" si="0"/>
        <v>W14x43</v>
      </c>
      <c r="AY2" s="53" t="str">
        <f t="shared" si="0"/>
        <v>W21x44</v>
      </c>
      <c r="AZ2" s="53" t="str">
        <f t="shared" si="0"/>
        <v>W16x45</v>
      </c>
      <c r="BA2" s="53" t="str">
        <f t="shared" si="0"/>
        <v>W12x45</v>
      </c>
      <c r="BB2" s="53" t="str">
        <f t="shared" si="0"/>
        <v>W10x45</v>
      </c>
      <c r="BC2" s="53" t="str">
        <f t="shared" si="0"/>
        <v>W18x46</v>
      </c>
      <c r="BD2" s="53" t="str">
        <f t="shared" si="0"/>
        <v>W21x48f</v>
      </c>
      <c r="BE2" s="53" t="str">
        <f t="shared" si="0"/>
        <v>W14x48</v>
      </c>
      <c r="BF2" s="53" t="str">
        <f t="shared" si="0"/>
        <v>W8x48</v>
      </c>
      <c r="BG2" s="53" t="str">
        <f t="shared" si="0"/>
        <v>W10x49</v>
      </c>
      <c r="BH2" s="53" t="str">
        <f t="shared" si="0"/>
        <v>W21x50</v>
      </c>
      <c r="BI2" s="53" t="str">
        <f t="shared" si="0"/>
        <v>W18x50</v>
      </c>
      <c r="BJ2" s="53" t="str">
        <f t="shared" si="0"/>
        <v>W16x50</v>
      </c>
      <c r="BK2" s="53" t="str">
        <f t="shared" si="0"/>
        <v>W12x50</v>
      </c>
      <c r="BL2" s="53" t="str">
        <f t="shared" si="0"/>
        <v>W14x53</v>
      </c>
      <c r="BM2" s="53" t="str">
        <f t="shared" si="0"/>
        <v>W12x53</v>
      </c>
      <c r="BN2" s="53" t="str">
        <f t="shared" si="0"/>
        <v>W10x54</v>
      </c>
      <c r="BO2" s="53" t="str">
        <f t="shared" ref="BO2:DZ2" si="1">BO3&amp;BO4</f>
        <v>W24x55v</v>
      </c>
      <c r="BP2" s="53" t="str">
        <f t="shared" si="1"/>
        <v>W21x55</v>
      </c>
      <c r="BQ2" s="53" t="str">
        <f t="shared" si="1"/>
        <v>W18x55</v>
      </c>
      <c r="BR2" s="53" t="str">
        <f t="shared" si="1"/>
        <v>W21x57</v>
      </c>
      <c r="BS2" s="53" t="str">
        <f t="shared" si="1"/>
        <v>W16x57</v>
      </c>
      <c r="BT2" s="53" t="str">
        <f t="shared" si="1"/>
        <v>W12x58</v>
      </c>
      <c r="BU2" s="53" t="str">
        <f t="shared" si="1"/>
        <v>W8x58</v>
      </c>
      <c r="BV2" s="53" t="str">
        <f t="shared" si="1"/>
        <v>W18x60</v>
      </c>
      <c r="BW2" s="53" t="str">
        <f t="shared" si="1"/>
        <v>W10x60</v>
      </c>
      <c r="BX2" s="53" t="str">
        <f t="shared" si="1"/>
        <v>W14x61</v>
      </c>
      <c r="BY2" s="53" t="str">
        <f t="shared" si="1"/>
        <v>W24x62</v>
      </c>
      <c r="BZ2" s="53" t="str">
        <f t="shared" si="1"/>
        <v>W21x62</v>
      </c>
      <c r="CA2" s="53" t="str">
        <f t="shared" si="1"/>
        <v>W18x65</v>
      </c>
      <c r="CB2" s="53" t="str">
        <f t="shared" si="1"/>
        <v>W12x65f</v>
      </c>
      <c r="CC2" s="53" t="str">
        <f t="shared" si="1"/>
        <v>W16x67</v>
      </c>
      <c r="CD2" s="53" t="str">
        <f t="shared" si="1"/>
        <v>W8x67</v>
      </c>
      <c r="CE2" s="53" t="str">
        <f t="shared" si="1"/>
        <v>W24x68</v>
      </c>
      <c r="CF2" s="53" t="str">
        <f t="shared" si="1"/>
        <v>W21x68</v>
      </c>
      <c r="CG2" s="53" t="str">
        <f t="shared" si="1"/>
        <v>W14x68</v>
      </c>
      <c r="CH2" s="53" t="str">
        <f t="shared" si="1"/>
        <v>W10x68</v>
      </c>
      <c r="CI2" s="53" t="str">
        <f t="shared" si="1"/>
        <v>W18x71</v>
      </c>
      <c r="CJ2" s="53" t="str">
        <f t="shared" si="1"/>
        <v>W12x72</v>
      </c>
      <c r="CK2" s="53" t="str">
        <f t="shared" si="1"/>
        <v>W21x73</v>
      </c>
      <c r="CL2" s="53" t="str">
        <f t="shared" si="1"/>
        <v>W14x74</v>
      </c>
      <c r="CM2" s="53" t="str">
        <f t="shared" si="1"/>
        <v>W24x76</v>
      </c>
      <c r="CN2" s="53" t="str">
        <f t="shared" si="1"/>
        <v>W18x76</v>
      </c>
      <c r="CO2" s="53" t="str">
        <f t="shared" si="1"/>
        <v>W16x77</v>
      </c>
      <c r="CP2" s="53" t="str">
        <f t="shared" si="1"/>
        <v>W10x77</v>
      </c>
      <c r="CQ2" s="53" t="str">
        <f t="shared" si="1"/>
        <v>W12x79</v>
      </c>
      <c r="CR2" s="53" t="str">
        <f t="shared" si="1"/>
        <v>W14x82</v>
      </c>
      <c r="CS2" s="53" t="str">
        <f t="shared" si="1"/>
        <v>W21x83</v>
      </c>
      <c r="CT2" s="53" t="str">
        <f t="shared" si="1"/>
        <v>W27x84</v>
      </c>
      <c r="CU2" s="53" t="str">
        <f t="shared" si="1"/>
        <v>W24x84</v>
      </c>
      <c r="CV2" s="53" t="str">
        <f t="shared" si="1"/>
        <v>W18x86</v>
      </c>
      <c r="CW2" s="53" t="str">
        <f t="shared" si="1"/>
        <v>W12x87</v>
      </c>
      <c r="CX2" s="53" t="str">
        <f t="shared" si="1"/>
        <v>W10x88</v>
      </c>
      <c r="CY2" s="53" t="str">
        <f t="shared" si="1"/>
        <v>W16x89</v>
      </c>
      <c r="CZ2" s="53" t="str">
        <f t="shared" si="1"/>
        <v>W30x90v</v>
      </c>
      <c r="DA2" s="53" t="str">
        <f t="shared" si="1"/>
        <v>W14x90f</v>
      </c>
      <c r="DB2" s="53" t="str">
        <f t="shared" si="1"/>
        <v>W21x93</v>
      </c>
      <c r="DC2" s="53" t="str">
        <f t="shared" si="1"/>
        <v>W27x94</v>
      </c>
      <c r="DD2" s="53" t="str">
        <f t="shared" si="1"/>
        <v>W24x94</v>
      </c>
      <c r="DE2" s="53" t="str">
        <f t="shared" si="1"/>
        <v>W12x96</v>
      </c>
      <c r="DF2" s="53" t="str">
        <f t="shared" si="1"/>
        <v>W18x97</v>
      </c>
      <c r="DG2" s="53" t="str">
        <f t="shared" si="1"/>
        <v>W30x99</v>
      </c>
      <c r="DH2" s="53" t="str">
        <f t="shared" si="1"/>
        <v>W14x99f</v>
      </c>
      <c r="DI2" s="53" t="str">
        <f t="shared" si="1"/>
        <v>W16x100</v>
      </c>
      <c r="DJ2" s="53" t="str">
        <f t="shared" si="1"/>
        <v>W10x100</v>
      </c>
      <c r="DK2" s="53" t="str">
        <f t="shared" si="1"/>
        <v>W21x101</v>
      </c>
      <c r="DL2" s="53" t="str">
        <f t="shared" si="1"/>
        <v>W27x102</v>
      </c>
      <c r="DM2" s="53" t="str">
        <f t="shared" si="1"/>
        <v>W24x103</v>
      </c>
      <c r="DN2" s="53" t="str">
        <f t="shared" si="1"/>
        <v>W24x104</v>
      </c>
      <c r="DO2" s="53" t="str">
        <f t="shared" si="1"/>
        <v>W18x106</v>
      </c>
      <c r="DP2" s="53" t="str">
        <f t="shared" si="1"/>
        <v>W12x106</v>
      </c>
      <c r="DQ2" s="53" t="str">
        <f t="shared" si="1"/>
        <v>W30x108</v>
      </c>
      <c r="DR2" s="53" t="str">
        <f t="shared" si="1"/>
        <v>W14x109</v>
      </c>
      <c r="DS2" s="53" t="str">
        <f t="shared" si="1"/>
        <v>W21x111</v>
      </c>
      <c r="DT2" s="53" t="str">
        <f t="shared" si="1"/>
        <v>W10x112</v>
      </c>
      <c r="DU2" s="53" t="str">
        <f t="shared" si="1"/>
        <v>W27x114</v>
      </c>
      <c r="DV2" s="53" t="str">
        <f t="shared" si="1"/>
        <v>W30x116</v>
      </c>
      <c r="DW2" s="53" t="str">
        <f t="shared" si="1"/>
        <v>W24x117</v>
      </c>
      <c r="DX2" s="53" t="str">
        <f t="shared" si="1"/>
        <v>W33x118v</v>
      </c>
      <c r="DY2" s="53" t="str">
        <f t="shared" si="1"/>
        <v>W18x119</v>
      </c>
      <c r="DZ2" s="53" t="str">
        <f t="shared" si="1"/>
        <v>W14x120</v>
      </c>
      <c r="EA2" s="53" t="str">
        <f t="shared" ref="EA2:GL2" si="2">EA3&amp;EA4</f>
        <v>W12x120</v>
      </c>
      <c r="EB2" s="53" t="str">
        <f t="shared" si="2"/>
        <v>W21x122</v>
      </c>
      <c r="EC2" s="53" t="str">
        <f t="shared" si="2"/>
        <v>W30x124</v>
      </c>
      <c r="ED2" s="53" t="str">
        <f t="shared" si="2"/>
        <v>W27x129</v>
      </c>
      <c r="EE2" s="53" t="str">
        <f t="shared" si="2"/>
        <v>W33x130</v>
      </c>
      <c r="EF2" s="53" t="str">
        <f t="shared" si="2"/>
        <v>W18x130</v>
      </c>
      <c r="EG2" s="53" t="str">
        <f t="shared" si="2"/>
        <v>W24x131</v>
      </c>
      <c r="EH2" s="53" t="str">
        <f t="shared" si="2"/>
        <v>W30x132</v>
      </c>
      <c r="EI2" s="53" t="str">
        <f t="shared" si="2"/>
        <v>W21x132</v>
      </c>
      <c r="EJ2" s="53" t="str">
        <f t="shared" si="2"/>
        <v>W14x132</v>
      </c>
      <c r="EK2" s="53" t="str">
        <f t="shared" si="2"/>
        <v>W36x135v</v>
      </c>
      <c r="EL2" s="53" t="str">
        <f t="shared" si="2"/>
        <v>W12x136</v>
      </c>
      <c r="EM2" s="53" t="str">
        <f t="shared" si="2"/>
        <v>W33x141</v>
      </c>
      <c r="EN2" s="53" t="str">
        <f t="shared" si="2"/>
        <v>W18x143</v>
      </c>
      <c r="EO2" s="53" t="str">
        <f t="shared" si="2"/>
        <v>W14x145</v>
      </c>
      <c r="EP2" s="53" t="str">
        <f t="shared" si="2"/>
        <v>W27x146</v>
      </c>
      <c r="EQ2" s="53" t="str">
        <f t="shared" si="2"/>
        <v>W24x146</v>
      </c>
      <c r="ER2" s="53" t="str">
        <f t="shared" si="2"/>
        <v>W21x147</v>
      </c>
      <c r="ES2" s="53" t="str">
        <f t="shared" si="2"/>
        <v>W30x148</v>
      </c>
      <c r="ET2" s="53" t="str">
        <f t="shared" si="2"/>
        <v>W40x149v</v>
      </c>
      <c r="EU2" s="53" t="str">
        <f t="shared" si="2"/>
        <v>W36x150</v>
      </c>
      <c r="EV2" s="53" t="str">
        <f t="shared" si="2"/>
        <v>W33x152</v>
      </c>
      <c r="EW2" s="53" t="str">
        <f t="shared" si="2"/>
        <v>W12x152</v>
      </c>
      <c r="EX2" s="53" t="str">
        <f t="shared" si="2"/>
        <v>W18x158</v>
      </c>
      <c r="EY2" s="53" t="str">
        <f t="shared" si="2"/>
        <v>W14x159</v>
      </c>
      <c r="EZ2" s="53" t="str">
        <f t="shared" si="2"/>
        <v>W36x160</v>
      </c>
      <c r="FA2" s="53" t="str">
        <f t="shared" si="2"/>
        <v>W27x161</v>
      </c>
      <c r="FB2" s="53" t="str">
        <f t="shared" si="2"/>
        <v>W24x162</v>
      </c>
      <c r="FC2" s="53" t="str">
        <f t="shared" si="2"/>
        <v>W21x166</v>
      </c>
      <c r="FD2" s="53" t="str">
        <f t="shared" si="2"/>
        <v>W40x167</v>
      </c>
      <c r="FE2" s="53" t="str">
        <f t="shared" si="2"/>
        <v>W33x169</v>
      </c>
      <c r="FF2" s="53" t="str">
        <f t="shared" si="2"/>
        <v>W36x170</v>
      </c>
      <c r="FG2" s="53" t="str">
        <f t="shared" si="2"/>
        <v>W12x170</v>
      </c>
      <c r="FH2" s="53" t="str">
        <f t="shared" si="2"/>
        <v>W30x173</v>
      </c>
      <c r="FI2" s="53" t="str">
        <f t="shared" si="2"/>
        <v>W18x175</v>
      </c>
      <c r="FJ2" s="53" t="str">
        <f t="shared" si="2"/>
        <v>W24x176</v>
      </c>
      <c r="FK2" s="53" t="str">
        <f t="shared" si="2"/>
        <v>W14x176</v>
      </c>
      <c r="FL2" s="53" t="str">
        <f t="shared" si="2"/>
        <v>W27x178</v>
      </c>
      <c r="FM2" s="53" t="str">
        <f t="shared" si="2"/>
        <v>W36x182</v>
      </c>
      <c r="FN2" s="53" t="str">
        <f t="shared" si="2"/>
        <v>W21x182</v>
      </c>
      <c r="FO2" s="53" t="str">
        <f t="shared" si="2"/>
        <v>W40x183</v>
      </c>
      <c r="FP2" s="53" t="str">
        <f t="shared" si="2"/>
        <v>W12x190</v>
      </c>
      <c r="FQ2" s="53" t="str">
        <f t="shared" si="2"/>
        <v>W30x191</v>
      </c>
      <c r="FR2" s="53" t="str">
        <f t="shared" si="2"/>
        <v>W24x192</v>
      </c>
      <c r="FS2" s="53" t="str">
        <f t="shared" si="2"/>
        <v>W18x192</v>
      </c>
      <c r="FT2" s="53" t="str">
        <f t="shared" si="2"/>
        <v>W14x193</v>
      </c>
      <c r="FU2" s="53" t="str">
        <f t="shared" si="2"/>
        <v>W36x194</v>
      </c>
      <c r="FV2" s="53" t="str">
        <f t="shared" si="2"/>
        <v>W27x194</v>
      </c>
      <c r="FW2" s="53" t="str">
        <f t="shared" si="2"/>
        <v>W40x199</v>
      </c>
      <c r="FX2" s="53" t="str">
        <f t="shared" si="2"/>
        <v>W33x201</v>
      </c>
      <c r="FY2" s="53" t="str">
        <f t="shared" si="2"/>
        <v>W21x201</v>
      </c>
      <c r="FZ2" s="53" t="str">
        <f t="shared" si="2"/>
        <v>W24x207</v>
      </c>
      <c r="GA2" s="53" t="str">
        <f t="shared" si="2"/>
        <v>W36x210</v>
      </c>
      <c r="GB2" s="53" t="str">
        <f t="shared" si="2"/>
        <v>W12x210</v>
      </c>
      <c r="GC2" s="53" t="str">
        <f t="shared" si="2"/>
        <v>W40x211</v>
      </c>
      <c r="GD2" s="53" t="str">
        <f t="shared" si="2"/>
        <v>W30x211</v>
      </c>
      <c r="GE2" s="53" t="str">
        <f t="shared" si="2"/>
        <v>W18x211</v>
      </c>
      <c r="GF2" s="53" t="str">
        <f t="shared" si="2"/>
        <v>W14x211</v>
      </c>
      <c r="GG2" s="53" t="str">
        <f t="shared" si="2"/>
        <v>W40x215</v>
      </c>
      <c r="GH2" s="53" t="str">
        <f t="shared" si="2"/>
        <v>W27x217</v>
      </c>
      <c r="GI2" s="53" t="str">
        <f t="shared" si="2"/>
        <v>W33x221</v>
      </c>
      <c r="GJ2" s="53" t="str">
        <f t="shared" si="2"/>
        <v>W24x229</v>
      </c>
      <c r="GK2" s="53" t="str">
        <f t="shared" si="2"/>
        <v>W44x230v</v>
      </c>
      <c r="GL2" s="53" t="str">
        <f t="shared" si="2"/>
        <v>W12x230h</v>
      </c>
      <c r="GM2" s="53" t="str">
        <f t="shared" ref="GM2:IX2" si="3">GM3&amp;GM4</f>
        <v>W36x231</v>
      </c>
      <c r="GN2" s="53" t="str">
        <f t="shared" si="3"/>
        <v>W36x232</v>
      </c>
      <c r="GO2" s="53" t="str">
        <f t="shared" si="3"/>
        <v>W14x233</v>
      </c>
      <c r="GP2" s="53" t="str">
        <f t="shared" si="3"/>
        <v>W18x234h</v>
      </c>
      <c r="GQ2" s="53" t="str">
        <f t="shared" si="3"/>
        <v>W40x235</v>
      </c>
      <c r="GR2" s="53" t="str">
        <f t="shared" si="3"/>
        <v>W30x235</v>
      </c>
      <c r="GS2" s="53" t="str">
        <f t="shared" si="3"/>
        <v>W27x235</v>
      </c>
      <c r="GT2" s="53" t="str">
        <f t="shared" si="3"/>
        <v>W33x241</v>
      </c>
      <c r="GU2" s="53" t="str">
        <f t="shared" si="3"/>
        <v>W36x247</v>
      </c>
      <c r="GV2" s="53" t="str">
        <f t="shared" si="3"/>
        <v>W40x249</v>
      </c>
      <c r="GW2" s="53" t="str">
        <f t="shared" si="3"/>
        <v>W24x250</v>
      </c>
      <c r="GX2" s="53" t="str">
        <f t="shared" si="3"/>
        <v>W12x252h</v>
      </c>
      <c r="GY2" s="53" t="str">
        <f t="shared" si="3"/>
        <v>W36x256</v>
      </c>
      <c r="GZ2" s="53" t="str">
        <f t="shared" si="3"/>
        <v>W14x257</v>
      </c>
      <c r="HA2" s="53" t="str">
        <f t="shared" si="3"/>
        <v>W27x258</v>
      </c>
      <c r="HB2" s="53" t="str">
        <f t="shared" si="3"/>
        <v>W18x258h</v>
      </c>
      <c r="HC2" s="53" t="str">
        <f t="shared" si="3"/>
        <v>W30x261</v>
      </c>
      <c r="HD2" s="53" t="str">
        <f t="shared" si="3"/>
        <v>W44x262</v>
      </c>
      <c r="HE2" s="53" t="str">
        <f t="shared" si="3"/>
        <v>W36x262</v>
      </c>
      <c r="HF2" s="53" t="str">
        <f t="shared" si="3"/>
        <v>W33x263</v>
      </c>
      <c r="HG2" s="53" t="str">
        <f t="shared" si="3"/>
        <v>W40x264</v>
      </c>
      <c r="HH2" s="53" t="str">
        <f t="shared" si="3"/>
        <v>W40x277</v>
      </c>
      <c r="HI2" s="53" t="str">
        <f t="shared" si="3"/>
        <v>W40x278</v>
      </c>
      <c r="HJ2" s="53" t="str">
        <f t="shared" si="3"/>
        <v>W24x279h</v>
      </c>
      <c r="HK2" s="53" t="str">
        <f t="shared" si="3"/>
        <v>W12x279h</v>
      </c>
      <c r="HL2" s="53" t="str">
        <f t="shared" si="3"/>
        <v>W27x281</v>
      </c>
      <c r="HM2" s="53" t="str">
        <f t="shared" si="3"/>
        <v>W36x282</v>
      </c>
      <c r="HN2" s="53" t="str">
        <f t="shared" si="3"/>
        <v>W18x283h</v>
      </c>
      <c r="HO2" s="53" t="str">
        <f t="shared" si="3"/>
        <v>W14x283h</v>
      </c>
      <c r="HP2" s="53" t="str">
        <f t="shared" si="3"/>
        <v>W44x290</v>
      </c>
      <c r="HQ2" s="53" t="str">
        <f t="shared" si="3"/>
        <v>W33x291</v>
      </c>
      <c r="HR2" s="53" t="str">
        <f t="shared" si="3"/>
        <v>W30x292</v>
      </c>
      <c r="HS2" s="53" t="str">
        <f t="shared" si="3"/>
        <v>W40x294</v>
      </c>
      <c r="HT2" s="53" t="str">
        <f t="shared" si="3"/>
        <v>W40x297</v>
      </c>
      <c r="HU2" s="53" t="str">
        <f t="shared" si="3"/>
        <v>W36x302</v>
      </c>
      <c r="HV2" s="53" t="str">
        <f t="shared" si="3"/>
        <v>W12x305h</v>
      </c>
      <c r="HW2" s="53" t="str">
        <f t="shared" si="3"/>
        <v>W24x306h</v>
      </c>
      <c r="HX2" s="53" t="str">
        <f t="shared" si="3"/>
        <v>W27x307h</v>
      </c>
      <c r="HY2" s="53" t="str">
        <f t="shared" si="3"/>
        <v>W18x311h</v>
      </c>
      <c r="HZ2" s="53" t="str">
        <f t="shared" si="3"/>
        <v>W14x311h</v>
      </c>
      <c r="IA2" s="53" t="str">
        <f t="shared" si="3"/>
        <v>W33x318</v>
      </c>
      <c r="IB2" s="53" t="str">
        <f t="shared" si="3"/>
        <v>W40x324</v>
      </c>
      <c r="IC2" s="53" t="str">
        <f t="shared" si="3"/>
        <v>W30x326h</v>
      </c>
      <c r="ID2" s="53" t="str">
        <f t="shared" si="3"/>
        <v>W40x327h</v>
      </c>
      <c r="IE2" s="53" t="str">
        <f t="shared" si="3"/>
        <v>W36x330</v>
      </c>
      <c r="IF2" s="53" t="str">
        <f t="shared" si="3"/>
        <v>W40x331h</v>
      </c>
      <c r="IG2" s="53" t="str">
        <f t="shared" si="3"/>
        <v>W44x335</v>
      </c>
      <c r="IH2" s="53" t="str">
        <f t="shared" si="3"/>
        <v>W24x335h</v>
      </c>
      <c r="II2" s="53" t="str">
        <f t="shared" si="3"/>
        <v>W27x336h</v>
      </c>
      <c r="IJ2" s="53" t="str">
        <f t="shared" si="3"/>
        <v>W12x336h</v>
      </c>
      <c r="IK2" s="53" t="str">
        <f t="shared" si="3"/>
        <v>W14x342h</v>
      </c>
      <c r="IL2" s="53" t="str">
        <f t="shared" si="3"/>
        <v>W33x354h</v>
      </c>
      <c r="IM2" s="53" t="str">
        <f t="shared" si="3"/>
        <v>W30x357h</v>
      </c>
      <c r="IN2" s="53" t="str">
        <f t="shared" si="3"/>
        <v>W36x361h</v>
      </c>
      <c r="IO2" s="53" t="str">
        <f t="shared" si="3"/>
        <v>W40x362h</v>
      </c>
      <c r="IP2" s="53" t="str">
        <f t="shared" si="3"/>
        <v>W27x368h</v>
      </c>
      <c r="IQ2" s="53" t="str">
        <f t="shared" si="3"/>
        <v>W24x370h</v>
      </c>
      <c r="IR2" s="53" t="str">
        <f t="shared" si="3"/>
        <v>W14x370h</v>
      </c>
      <c r="IS2" s="53" t="str">
        <f t="shared" si="3"/>
        <v>W40x372h</v>
      </c>
      <c r="IT2" s="53" t="str">
        <f t="shared" si="3"/>
        <v>W33x387h</v>
      </c>
      <c r="IU2" s="53" t="str">
        <f t="shared" si="3"/>
        <v>W30x391h</v>
      </c>
      <c r="IV2" s="53" t="str">
        <f t="shared" si="3"/>
        <v>W40x392h</v>
      </c>
      <c r="IW2" s="53" t="str">
        <f t="shared" si="3"/>
        <v>W36x395h</v>
      </c>
      <c r="IX2" s="53" t="str">
        <f t="shared" si="3"/>
        <v>W40x397h</v>
      </c>
      <c r="IY2" s="53" t="str">
        <f t="shared" ref="IY2:JN2" si="4">IY3&amp;IY4</f>
        <v>W14x398h</v>
      </c>
      <c r="IZ2" s="53" t="str">
        <f t="shared" si="4"/>
        <v>W14x426h</v>
      </c>
      <c r="JA2" s="53" t="str">
        <f t="shared" si="4"/>
        <v>W40x431h</v>
      </c>
      <c r="JB2" s="53" t="str">
        <f t="shared" si="4"/>
        <v>W36x441h</v>
      </c>
      <c r="JC2" s="53" t="str">
        <f t="shared" si="4"/>
        <v>W14x455h</v>
      </c>
      <c r="JD2" s="53" t="str">
        <f t="shared" si="4"/>
        <v>W36x487h</v>
      </c>
      <c r="JE2" s="53" t="str">
        <f t="shared" si="4"/>
        <v>W14x500h</v>
      </c>
      <c r="JF2" s="53" t="str">
        <f t="shared" si="4"/>
        <v>W40x503h</v>
      </c>
      <c r="JG2" s="53" t="str">
        <f t="shared" si="4"/>
        <v>W36x529h</v>
      </c>
      <c r="JH2" s="53" t="str">
        <f t="shared" si="4"/>
        <v>W27x539</v>
      </c>
      <c r="JI2" s="53" t="str">
        <f t="shared" si="4"/>
        <v>W14x550h</v>
      </c>
      <c r="JJ2" s="53" t="str">
        <f t="shared" si="4"/>
        <v>W40x593h</v>
      </c>
      <c r="JK2" s="53" t="str">
        <f t="shared" si="4"/>
        <v>W14x605h</v>
      </c>
      <c r="JL2" s="53" t="str">
        <f t="shared" si="4"/>
        <v>W36x652h</v>
      </c>
      <c r="JM2" s="53" t="str">
        <f t="shared" si="4"/>
        <v>W14x665h</v>
      </c>
      <c r="JN2" s="53" t="str">
        <f t="shared" si="4"/>
        <v>W14x730h</v>
      </c>
      <c r="JP2" s="53"/>
      <c r="JQ2" s="53" t="str">
        <f>JQ3&amp;JQ4</f>
        <v>W6x8.5f</v>
      </c>
      <c r="JR2" s="53" t="str">
        <f t="shared" ref="JR2:MC2" si="5">JR3&amp;JR4</f>
        <v>W6x9f</v>
      </c>
      <c r="JS2" s="53" t="str">
        <f t="shared" si="5"/>
        <v>W8x10f</v>
      </c>
      <c r="JT2" s="53" t="str">
        <f t="shared" si="5"/>
        <v>W10x12f</v>
      </c>
      <c r="JU2" s="53" t="str">
        <f t="shared" si="5"/>
        <v>W6x12</v>
      </c>
      <c r="JV2" s="53" t="str">
        <f t="shared" si="5"/>
        <v>W8x13</v>
      </c>
      <c r="JW2" s="53" t="str">
        <f t="shared" si="5"/>
        <v>W4x13</v>
      </c>
      <c r="JX2" s="53" t="str">
        <f t="shared" si="5"/>
        <v>W12x14v</v>
      </c>
      <c r="JY2" s="53" t="str">
        <f t="shared" si="5"/>
        <v>W10x15</v>
      </c>
      <c r="JZ2" s="53" t="str">
        <f t="shared" si="5"/>
        <v>W8x15</v>
      </c>
      <c r="KA2" s="53" t="str">
        <f t="shared" si="5"/>
        <v>W6x15f</v>
      </c>
      <c r="KB2" s="53" t="str">
        <f t="shared" si="5"/>
        <v>W12x16</v>
      </c>
      <c r="KC2" s="53" t="str">
        <f t="shared" si="5"/>
        <v>W6x16</v>
      </c>
      <c r="KD2" s="53" t="str">
        <f t="shared" si="5"/>
        <v>W5x16</v>
      </c>
      <c r="KE2" s="53" t="str">
        <f t="shared" si="5"/>
        <v>W10x17</v>
      </c>
      <c r="KF2" s="53" t="str">
        <f t="shared" si="5"/>
        <v>W8x18</v>
      </c>
      <c r="KG2" s="53" t="str">
        <f t="shared" si="5"/>
        <v>W12x19</v>
      </c>
      <c r="KH2" s="53" t="str">
        <f t="shared" si="5"/>
        <v>W10x19</v>
      </c>
      <c r="KI2" s="53" t="str">
        <f t="shared" si="5"/>
        <v>W5x19</v>
      </c>
      <c r="KJ2" s="53" t="str">
        <f t="shared" si="5"/>
        <v>W6x20</v>
      </c>
      <c r="KK2" s="53" t="str">
        <f t="shared" si="5"/>
        <v>W8x21</v>
      </c>
      <c r="KL2" s="53" t="str">
        <f t="shared" si="5"/>
        <v>W14x22</v>
      </c>
      <c r="KM2" s="53" t="str">
        <f t="shared" si="5"/>
        <v>W12x22</v>
      </c>
      <c r="KN2" s="53" t="str">
        <f t="shared" si="5"/>
        <v>W10x22</v>
      </c>
      <c r="KO2" s="53" t="str">
        <f t="shared" si="5"/>
        <v>W8x24</v>
      </c>
      <c r="KP2" s="53" t="str">
        <f t="shared" si="5"/>
        <v>W6x25</v>
      </c>
      <c r="KQ2" s="53" t="str">
        <f t="shared" si="5"/>
        <v>W16x26v</v>
      </c>
      <c r="KR2" s="53" t="str">
        <f t="shared" si="5"/>
        <v>W14x26</v>
      </c>
      <c r="KS2" s="53" t="str">
        <f t="shared" si="5"/>
        <v>W12x26</v>
      </c>
      <c r="KT2" s="53" t="str">
        <f t="shared" si="5"/>
        <v>W10x26</v>
      </c>
      <c r="KU2" s="53" t="str">
        <f t="shared" si="5"/>
        <v>W8x28</v>
      </c>
      <c r="KV2" s="53" t="str">
        <f t="shared" si="5"/>
        <v>W14x30</v>
      </c>
      <c r="KW2" s="53" t="str">
        <f t="shared" si="5"/>
        <v>W12x30</v>
      </c>
      <c r="KX2" s="53" t="str">
        <f t="shared" si="5"/>
        <v>W10x30</v>
      </c>
      <c r="KY2" s="53" t="str">
        <f t="shared" si="5"/>
        <v>W16x31</v>
      </c>
      <c r="KZ2" s="53" t="str">
        <f t="shared" si="5"/>
        <v>W8x31f</v>
      </c>
      <c r="LA2" s="53" t="str">
        <f t="shared" si="5"/>
        <v>W10x33</v>
      </c>
      <c r="LB2" s="53" t="str">
        <f t="shared" si="5"/>
        <v>W14x34</v>
      </c>
      <c r="LC2" s="53" t="str">
        <f t="shared" si="5"/>
        <v>W18x35</v>
      </c>
      <c r="LD2" s="53" t="str">
        <f t="shared" si="5"/>
        <v>W12x35</v>
      </c>
      <c r="LE2" s="53" t="str">
        <f t="shared" si="5"/>
        <v>W8x35</v>
      </c>
      <c r="LF2" s="53" t="str">
        <f t="shared" si="5"/>
        <v>W16x36</v>
      </c>
      <c r="LG2" s="53" t="str">
        <f t="shared" si="5"/>
        <v>W14x38</v>
      </c>
      <c r="LH2" s="53" t="str">
        <f t="shared" si="5"/>
        <v>W10x39</v>
      </c>
      <c r="LI2" s="53" t="str">
        <f t="shared" si="5"/>
        <v>W18x40</v>
      </c>
      <c r="LJ2" s="53" t="str">
        <f t="shared" si="5"/>
        <v>W16x40</v>
      </c>
      <c r="LK2" s="53" t="str">
        <f t="shared" si="5"/>
        <v>W12x40</v>
      </c>
      <c r="LL2" s="53" t="str">
        <f t="shared" si="5"/>
        <v>W8x40</v>
      </c>
      <c r="LM2" s="53" t="str">
        <f t="shared" si="5"/>
        <v>W14x43</v>
      </c>
      <c r="LN2" s="53" t="str">
        <f t="shared" si="5"/>
        <v>W21x44</v>
      </c>
      <c r="LO2" s="53" t="str">
        <f t="shared" si="5"/>
        <v>W16x45</v>
      </c>
      <c r="LP2" s="53" t="str">
        <f t="shared" si="5"/>
        <v>W12x45</v>
      </c>
      <c r="LQ2" s="53" t="str">
        <f t="shared" si="5"/>
        <v>W10x45</v>
      </c>
      <c r="LR2" s="53" t="str">
        <f t="shared" si="5"/>
        <v>W18x46</v>
      </c>
      <c r="LS2" s="53" t="str">
        <f t="shared" si="5"/>
        <v>W21x48f</v>
      </c>
      <c r="LT2" s="53" t="str">
        <f t="shared" si="5"/>
        <v>W14x48</v>
      </c>
      <c r="LU2" s="53" t="str">
        <f t="shared" si="5"/>
        <v>W8x48</v>
      </c>
      <c r="LV2" s="53" t="str">
        <f t="shared" si="5"/>
        <v>W10x49</v>
      </c>
      <c r="LW2" s="53" t="str">
        <f t="shared" si="5"/>
        <v>W21x50</v>
      </c>
      <c r="LX2" s="53" t="str">
        <f t="shared" si="5"/>
        <v>W18x50</v>
      </c>
      <c r="LY2" s="53" t="str">
        <f t="shared" si="5"/>
        <v>W16x50</v>
      </c>
      <c r="LZ2" s="53" t="str">
        <f t="shared" si="5"/>
        <v>W12x50</v>
      </c>
      <c r="MA2" s="53" t="str">
        <f t="shared" si="5"/>
        <v>W14x53</v>
      </c>
      <c r="MB2" s="53" t="str">
        <f t="shared" si="5"/>
        <v>W12x53</v>
      </c>
      <c r="MC2" s="53" t="str">
        <f t="shared" si="5"/>
        <v>W10x54</v>
      </c>
      <c r="MD2" s="53" t="str">
        <f t="shared" ref="MD2:OO2" si="6">MD3&amp;MD4</f>
        <v>W24x55v</v>
      </c>
      <c r="ME2" s="53" t="str">
        <f t="shared" si="6"/>
        <v>W21x55</v>
      </c>
      <c r="MF2" s="53" t="str">
        <f t="shared" si="6"/>
        <v>W18x55</v>
      </c>
      <c r="MG2" s="53" t="str">
        <f t="shared" si="6"/>
        <v>W21x57</v>
      </c>
      <c r="MH2" s="53" t="str">
        <f t="shared" si="6"/>
        <v>W16x57</v>
      </c>
      <c r="MI2" s="53" t="str">
        <f t="shared" si="6"/>
        <v>W12x58</v>
      </c>
      <c r="MJ2" s="53" t="str">
        <f t="shared" si="6"/>
        <v>W8x58</v>
      </c>
      <c r="MK2" s="53" t="str">
        <f t="shared" si="6"/>
        <v>W18x60</v>
      </c>
      <c r="ML2" s="53" t="str">
        <f t="shared" si="6"/>
        <v>W10x60</v>
      </c>
      <c r="MM2" s="53" t="str">
        <f t="shared" si="6"/>
        <v>W14x61</v>
      </c>
      <c r="MN2" s="53" t="str">
        <f t="shared" si="6"/>
        <v>W24x62</v>
      </c>
      <c r="MO2" s="53" t="str">
        <f t="shared" si="6"/>
        <v>W21x62</v>
      </c>
      <c r="MP2" s="53" t="str">
        <f t="shared" si="6"/>
        <v>W18x65</v>
      </c>
      <c r="MQ2" s="53" t="str">
        <f t="shared" si="6"/>
        <v>W12x65f</v>
      </c>
      <c r="MR2" s="53" t="str">
        <f t="shared" si="6"/>
        <v>W16x67</v>
      </c>
      <c r="MS2" s="53" t="str">
        <f t="shared" si="6"/>
        <v>W8x67</v>
      </c>
      <c r="MT2" s="53" t="str">
        <f t="shared" si="6"/>
        <v>W24x68</v>
      </c>
      <c r="MU2" s="53" t="str">
        <f t="shared" si="6"/>
        <v>W21x68</v>
      </c>
      <c r="MV2" s="53" t="str">
        <f t="shared" si="6"/>
        <v>W14x68</v>
      </c>
      <c r="MW2" s="53" t="str">
        <f t="shared" si="6"/>
        <v>W10x68</v>
      </c>
      <c r="MX2" s="53" t="str">
        <f t="shared" si="6"/>
        <v>W18x71</v>
      </c>
      <c r="MY2" s="53" t="str">
        <f t="shared" si="6"/>
        <v>W12x72</v>
      </c>
      <c r="MZ2" s="53" t="str">
        <f t="shared" si="6"/>
        <v>W21x73</v>
      </c>
      <c r="NA2" s="53" t="str">
        <f t="shared" si="6"/>
        <v>W14x74</v>
      </c>
      <c r="NB2" s="53" t="str">
        <f t="shared" si="6"/>
        <v>W24x76</v>
      </c>
      <c r="NC2" s="53" t="str">
        <f t="shared" si="6"/>
        <v>W18x76</v>
      </c>
      <c r="ND2" s="53" t="str">
        <f t="shared" si="6"/>
        <v>W16x77</v>
      </c>
      <c r="NE2" s="53" t="str">
        <f t="shared" si="6"/>
        <v>W10x77</v>
      </c>
      <c r="NF2" s="53" t="str">
        <f t="shared" si="6"/>
        <v>W12x79</v>
      </c>
      <c r="NG2" s="53" t="str">
        <f t="shared" si="6"/>
        <v>W14x82</v>
      </c>
      <c r="NH2" s="53" t="str">
        <f t="shared" si="6"/>
        <v>W21x83</v>
      </c>
      <c r="NI2" s="53" t="str">
        <f t="shared" si="6"/>
        <v>W27x84</v>
      </c>
      <c r="NJ2" s="53" t="str">
        <f t="shared" si="6"/>
        <v>W24x84</v>
      </c>
      <c r="NK2" s="53" t="str">
        <f t="shared" si="6"/>
        <v>W18x86</v>
      </c>
      <c r="NL2" s="53" t="str">
        <f t="shared" si="6"/>
        <v>W12x87</v>
      </c>
      <c r="NM2" s="53" t="str">
        <f t="shared" si="6"/>
        <v>W10x88</v>
      </c>
      <c r="NN2" s="53" t="str">
        <f t="shared" si="6"/>
        <v>W16x89</v>
      </c>
      <c r="NO2" s="53" t="str">
        <f t="shared" si="6"/>
        <v>W30x90v</v>
      </c>
      <c r="NP2" s="53" t="str">
        <f t="shared" si="6"/>
        <v>W14x90f</v>
      </c>
      <c r="NQ2" s="53" t="str">
        <f t="shared" si="6"/>
        <v>W21x93</v>
      </c>
      <c r="NR2" s="53" t="str">
        <f t="shared" si="6"/>
        <v>W27x94</v>
      </c>
      <c r="NS2" s="53" t="str">
        <f t="shared" si="6"/>
        <v>W24x94</v>
      </c>
      <c r="NT2" s="53" t="str">
        <f t="shared" si="6"/>
        <v>W12x96</v>
      </c>
      <c r="NU2" s="53" t="str">
        <f t="shared" si="6"/>
        <v>W18x97</v>
      </c>
      <c r="NV2" s="53" t="str">
        <f t="shared" si="6"/>
        <v>W30x99</v>
      </c>
      <c r="NW2" s="53" t="str">
        <f t="shared" si="6"/>
        <v>W14x99f</v>
      </c>
      <c r="NX2" s="53" t="str">
        <f t="shared" si="6"/>
        <v>W16x100</v>
      </c>
      <c r="NY2" s="53" t="str">
        <f t="shared" si="6"/>
        <v>W10x100</v>
      </c>
      <c r="NZ2" s="53" t="str">
        <f t="shared" si="6"/>
        <v>W21x101</v>
      </c>
      <c r="OA2" s="53" t="str">
        <f t="shared" si="6"/>
        <v>W27x102</v>
      </c>
      <c r="OB2" s="53" t="str">
        <f t="shared" si="6"/>
        <v>W24x103</v>
      </c>
      <c r="OC2" s="53" t="str">
        <f t="shared" si="6"/>
        <v>W24x104</v>
      </c>
      <c r="OD2" s="53" t="str">
        <f t="shared" si="6"/>
        <v>W18x106</v>
      </c>
      <c r="OE2" s="53" t="str">
        <f t="shared" si="6"/>
        <v>W12x106</v>
      </c>
      <c r="OF2" s="53" t="str">
        <f t="shared" si="6"/>
        <v>W30x108</v>
      </c>
      <c r="OG2" s="53" t="str">
        <f t="shared" si="6"/>
        <v>W14x109</v>
      </c>
      <c r="OH2" s="53" t="str">
        <f t="shared" si="6"/>
        <v>W21x111</v>
      </c>
      <c r="OI2" s="53" t="str">
        <f t="shared" si="6"/>
        <v>W10x112</v>
      </c>
      <c r="OJ2" s="53" t="str">
        <f t="shared" si="6"/>
        <v>W27x114</v>
      </c>
      <c r="OK2" s="53" t="str">
        <f t="shared" si="6"/>
        <v>W30x116</v>
      </c>
      <c r="OL2" s="53" t="str">
        <f t="shared" si="6"/>
        <v>W24x117</v>
      </c>
      <c r="OM2" s="53" t="str">
        <f t="shared" si="6"/>
        <v>W33x118v</v>
      </c>
      <c r="ON2" s="53" t="str">
        <f t="shared" si="6"/>
        <v>W18x119</v>
      </c>
      <c r="OO2" s="53" t="str">
        <f t="shared" si="6"/>
        <v>W14x120</v>
      </c>
      <c r="OP2" s="53" t="str">
        <f t="shared" ref="OP2:RA2" si="7">OP3&amp;OP4</f>
        <v>W12x120</v>
      </c>
      <c r="OQ2" s="53" t="str">
        <f t="shared" si="7"/>
        <v>W21x122</v>
      </c>
      <c r="OR2" s="53" t="str">
        <f t="shared" si="7"/>
        <v>W30x124</v>
      </c>
      <c r="OS2" s="53" t="str">
        <f t="shared" si="7"/>
        <v>W27x129</v>
      </c>
      <c r="OT2" s="53" t="str">
        <f t="shared" si="7"/>
        <v>W33x130</v>
      </c>
      <c r="OU2" s="53" t="str">
        <f t="shared" si="7"/>
        <v>W18x130</v>
      </c>
      <c r="OV2" s="53" t="str">
        <f t="shared" si="7"/>
        <v>W24x131</v>
      </c>
      <c r="OW2" s="53" t="str">
        <f t="shared" si="7"/>
        <v>W30x132</v>
      </c>
      <c r="OX2" s="53" t="str">
        <f t="shared" si="7"/>
        <v>W21x132</v>
      </c>
      <c r="OY2" s="53" t="str">
        <f t="shared" si="7"/>
        <v>W14x132</v>
      </c>
      <c r="OZ2" s="53" t="str">
        <f t="shared" si="7"/>
        <v>W36x135v</v>
      </c>
      <c r="PA2" s="53" t="str">
        <f t="shared" si="7"/>
        <v>W12x136</v>
      </c>
      <c r="PB2" s="53" t="str">
        <f t="shared" si="7"/>
        <v>W33x141</v>
      </c>
      <c r="PC2" s="53" t="str">
        <f t="shared" si="7"/>
        <v>W18x143</v>
      </c>
      <c r="PD2" s="53" t="str">
        <f t="shared" si="7"/>
        <v>W14x145</v>
      </c>
      <c r="PE2" s="53" t="str">
        <f t="shared" si="7"/>
        <v>W27x146</v>
      </c>
      <c r="PF2" s="53" t="str">
        <f t="shared" si="7"/>
        <v>W24x146</v>
      </c>
      <c r="PG2" s="53" t="str">
        <f t="shared" si="7"/>
        <v>W21x147</v>
      </c>
      <c r="PH2" s="53" t="str">
        <f t="shared" si="7"/>
        <v>W30x148</v>
      </c>
      <c r="PI2" s="53" t="str">
        <f t="shared" si="7"/>
        <v>W40x149v</v>
      </c>
      <c r="PJ2" s="53" t="str">
        <f t="shared" si="7"/>
        <v>W36x150</v>
      </c>
      <c r="PK2" s="53" t="str">
        <f t="shared" si="7"/>
        <v>W33x152</v>
      </c>
      <c r="PL2" s="53" t="str">
        <f t="shared" si="7"/>
        <v>W12x152</v>
      </c>
      <c r="PM2" s="53" t="str">
        <f t="shared" si="7"/>
        <v>W18x158</v>
      </c>
      <c r="PN2" s="53" t="str">
        <f t="shared" si="7"/>
        <v>W14x159</v>
      </c>
      <c r="PO2" s="53" t="str">
        <f t="shared" si="7"/>
        <v>W36x160</v>
      </c>
      <c r="PP2" s="53" t="str">
        <f t="shared" si="7"/>
        <v>W27x161</v>
      </c>
      <c r="PQ2" s="53" t="str">
        <f t="shared" si="7"/>
        <v>W24x162</v>
      </c>
      <c r="PR2" s="53" t="str">
        <f t="shared" si="7"/>
        <v>W21x166</v>
      </c>
      <c r="PS2" s="53" t="str">
        <f t="shared" si="7"/>
        <v>W40x167</v>
      </c>
      <c r="PT2" s="53" t="str">
        <f t="shared" si="7"/>
        <v>W33x169</v>
      </c>
      <c r="PU2" s="53" t="str">
        <f t="shared" si="7"/>
        <v>W36x170</v>
      </c>
      <c r="PV2" s="53" t="str">
        <f t="shared" si="7"/>
        <v>W12x170</v>
      </c>
      <c r="PW2" s="53" t="str">
        <f t="shared" si="7"/>
        <v>W30x173</v>
      </c>
      <c r="PX2" s="53" t="str">
        <f t="shared" si="7"/>
        <v>W18x175</v>
      </c>
      <c r="PY2" s="53" t="str">
        <f t="shared" si="7"/>
        <v>W24x176</v>
      </c>
      <c r="PZ2" s="53" t="str">
        <f t="shared" si="7"/>
        <v>W14x176</v>
      </c>
      <c r="QA2" s="53" t="str">
        <f t="shared" si="7"/>
        <v>W27x178</v>
      </c>
      <c r="QB2" s="53" t="str">
        <f t="shared" si="7"/>
        <v>W36x182</v>
      </c>
      <c r="QC2" s="53" t="str">
        <f t="shared" si="7"/>
        <v>W21x182</v>
      </c>
      <c r="QD2" s="53" t="str">
        <f t="shared" si="7"/>
        <v>W40x183</v>
      </c>
      <c r="QE2" s="53" t="str">
        <f t="shared" si="7"/>
        <v>W12x190</v>
      </c>
      <c r="QF2" s="53" t="str">
        <f t="shared" si="7"/>
        <v>W30x191</v>
      </c>
      <c r="QG2" s="53" t="str">
        <f t="shared" si="7"/>
        <v>W24x192</v>
      </c>
      <c r="QH2" s="53" t="str">
        <f t="shared" si="7"/>
        <v>W18x192</v>
      </c>
      <c r="QI2" s="53" t="str">
        <f t="shared" si="7"/>
        <v>W14x193</v>
      </c>
      <c r="QJ2" s="53" t="str">
        <f t="shared" si="7"/>
        <v>W36x194</v>
      </c>
      <c r="QK2" s="53" t="str">
        <f t="shared" si="7"/>
        <v>W27x194</v>
      </c>
      <c r="QL2" s="53" t="str">
        <f t="shared" si="7"/>
        <v>W40x199</v>
      </c>
      <c r="QM2" s="53" t="str">
        <f t="shared" si="7"/>
        <v>W33x201</v>
      </c>
      <c r="QN2" s="53" t="str">
        <f t="shared" si="7"/>
        <v>W21x201</v>
      </c>
      <c r="QO2" s="53" t="str">
        <f t="shared" si="7"/>
        <v>W24x207</v>
      </c>
      <c r="QP2" s="53" t="str">
        <f t="shared" si="7"/>
        <v>W36x210</v>
      </c>
      <c r="QQ2" s="53" t="str">
        <f t="shared" si="7"/>
        <v>W12x210</v>
      </c>
      <c r="QR2" s="53" t="str">
        <f t="shared" si="7"/>
        <v>W40x211</v>
      </c>
      <c r="QS2" s="53" t="str">
        <f t="shared" si="7"/>
        <v>W30x211</v>
      </c>
      <c r="QT2" s="53" t="str">
        <f t="shared" si="7"/>
        <v>W18x211</v>
      </c>
      <c r="QU2" s="53" t="str">
        <f t="shared" si="7"/>
        <v>W14x211</v>
      </c>
      <c r="QV2" s="53" t="str">
        <f t="shared" si="7"/>
        <v>W40x215</v>
      </c>
      <c r="QW2" s="53" t="str">
        <f t="shared" si="7"/>
        <v>W27x217</v>
      </c>
      <c r="QX2" s="53" t="str">
        <f t="shared" si="7"/>
        <v>W33x221</v>
      </c>
      <c r="QY2" s="53" t="str">
        <f t="shared" si="7"/>
        <v>W24x229</v>
      </c>
      <c r="QZ2" s="53" t="str">
        <f t="shared" si="7"/>
        <v>W44x230v</v>
      </c>
      <c r="RA2" s="53" t="str">
        <f t="shared" si="7"/>
        <v>W12x230h</v>
      </c>
      <c r="RB2" s="53" t="str">
        <f t="shared" ref="RB2:TM2" si="8">RB3&amp;RB4</f>
        <v>W36x231</v>
      </c>
      <c r="RC2" s="53" t="str">
        <f t="shared" si="8"/>
        <v>W36x232</v>
      </c>
      <c r="RD2" s="53" t="str">
        <f t="shared" si="8"/>
        <v>W14x233</v>
      </c>
      <c r="RE2" s="53" t="str">
        <f t="shared" si="8"/>
        <v>W18x234h</v>
      </c>
      <c r="RF2" s="53" t="str">
        <f t="shared" si="8"/>
        <v>W40x235</v>
      </c>
      <c r="RG2" s="53" t="str">
        <f t="shared" si="8"/>
        <v>W30x235</v>
      </c>
      <c r="RH2" s="53" t="str">
        <f t="shared" si="8"/>
        <v>W27x235</v>
      </c>
      <c r="RI2" s="53" t="str">
        <f t="shared" si="8"/>
        <v>W33x241</v>
      </c>
      <c r="RJ2" s="53" t="str">
        <f t="shared" si="8"/>
        <v>W36x247</v>
      </c>
      <c r="RK2" s="53" t="str">
        <f t="shared" si="8"/>
        <v>W40x249</v>
      </c>
      <c r="RL2" s="53" t="str">
        <f t="shared" si="8"/>
        <v>W24x250</v>
      </c>
      <c r="RM2" s="53" t="str">
        <f t="shared" si="8"/>
        <v>W12x252h</v>
      </c>
      <c r="RN2" s="53" t="str">
        <f t="shared" si="8"/>
        <v>W36x256</v>
      </c>
      <c r="RO2" s="53" t="str">
        <f t="shared" si="8"/>
        <v>W14x257</v>
      </c>
      <c r="RP2" s="53" t="str">
        <f t="shared" si="8"/>
        <v>W27x258</v>
      </c>
      <c r="RQ2" s="53" t="str">
        <f t="shared" si="8"/>
        <v>W18x258h</v>
      </c>
      <c r="RR2" s="53" t="str">
        <f t="shared" si="8"/>
        <v>W30x261</v>
      </c>
      <c r="RS2" s="53" t="str">
        <f t="shared" si="8"/>
        <v>W44x262</v>
      </c>
      <c r="RT2" s="53" t="str">
        <f t="shared" si="8"/>
        <v>W36x262</v>
      </c>
      <c r="RU2" s="53" t="str">
        <f t="shared" si="8"/>
        <v>W33x263</v>
      </c>
      <c r="RV2" s="53" t="str">
        <f t="shared" si="8"/>
        <v>W40x264</v>
      </c>
      <c r="RW2" s="53" t="str">
        <f t="shared" si="8"/>
        <v>W40x277</v>
      </c>
      <c r="RX2" s="53" t="str">
        <f t="shared" si="8"/>
        <v>W40x278</v>
      </c>
      <c r="RY2" s="53" t="str">
        <f t="shared" si="8"/>
        <v>W24x279h</v>
      </c>
      <c r="RZ2" s="53" t="str">
        <f t="shared" si="8"/>
        <v>W12x279h</v>
      </c>
      <c r="SA2" s="53" t="str">
        <f t="shared" si="8"/>
        <v>W27x281</v>
      </c>
      <c r="SB2" s="53" t="str">
        <f t="shared" si="8"/>
        <v>W36x282</v>
      </c>
      <c r="SC2" s="53" t="str">
        <f t="shared" si="8"/>
        <v>W18x283h</v>
      </c>
      <c r="SD2" s="53" t="str">
        <f t="shared" si="8"/>
        <v>W14x283h</v>
      </c>
      <c r="SE2" s="53" t="str">
        <f t="shared" si="8"/>
        <v>W44x290</v>
      </c>
      <c r="SF2" s="53" t="str">
        <f t="shared" si="8"/>
        <v>W33x291</v>
      </c>
      <c r="SG2" s="53" t="str">
        <f t="shared" si="8"/>
        <v>W30x292</v>
      </c>
      <c r="SH2" s="53" t="str">
        <f t="shared" si="8"/>
        <v>W40x294</v>
      </c>
      <c r="SI2" s="53" t="str">
        <f t="shared" si="8"/>
        <v>W40x297</v>
      </c>
      <c r="SJ2" s="53" t="str">
        <f t="shared" si="8"/>
        <v>W36x302</v>
      </c>
      <c r="SK2" s="53" t="str">
        <f t="shared" si="8"/>
        <v>W12x305h</v>
      </c>
      <c r="SL2" s="53" t="str">
        <f t="shared" si="8"/>
        <v>W24x306h</v>
      </c>
      <c r="SM2" s="53" t="str">
        <f t="shared" si="8"/>
        <v>W27x307h</v>
      </c>
      <c r="SN2" s="53" t="str">
        <f t="shared" si="8"/>
        <v>W18x311h</v>
      </c>
      <c r="SO2" s="53" t="str">
        <f t="shared" si="8"/>
        <v>W14x311h</v>
      </c>
      <c r="SP2" s="53" t="str">
        <f t="shared" si="8"/>
        <v>W33x318</v>
      </c>
      <c r="SQ2" s="53" t="str">
        <f t="shared" si="8"/>
        <v>W40x324</v>
      </c>
      <c r="SR2" s="53" t="str">
        <f t="shared" si="8"/>
        <v>W30x326h</v>
      </c>
      <c r="SS2" s="53" t="str">
        <f t="shared" si="8"/>
        <v>W40x327h</v>
      </c>
      <c r="ST2" s="53" t="str">
        <f t="shared" si="8"/>
        <v>W36x330</v>
      </c>
      <c r="SU2" s="53" t="str">
        <f t="shared" si="8"/>
        <v>W40x331h</v>
      </c>
      <c r="SV2" s="53" t="str">
        <f t="shared" si="8"/>
        <v>W44x335</v>
      </c>
      <c r="SW2" s="53" t="str">
        <f t="shared" si="8"/>
        <v>W24x335h</v>
      </c>
      <c r="SX2" s="53" t="str">
        <f t="shared" si="8"/>
        <v>W27x336h</v>
      </c>
      <c r="SY2" s="53" t="str">
        <f t="shared" si="8"/>
        <v>W12x336h</v>
      </c>
      <c r="SZ2" s="53" t="str">
        <f t="shared" si="8"/>
        <v>W14x342h</v>
      </c>
      <c r="TA2" s="53" t="str">
        <f t="shared" si="8"/>
        <v>W33x354h</v>
      </c>
      <c r="TB2" s="53" t="str">
        <f t="shared" si="8"/>
        <v>W30x357h</v>
      </c>
      <c r="TC2" s="53" t="str">
        <f t="shared" si="8"/>
        <v>W36x361h</v>
      </c>
      <c r="TD2" s="53" t="str">
        <f t="shared" si="8"/>
        <v>W40x362h</v>
      </c>
      <c r="TE2" s="53" t="str">
        <f t="shared" si="8"/>
        <v>W27x368h</v>
      </c>
      <c r="TF2" s="53" t="str">
        <f t="shared" si="8"/>
        <v>W24x370h</v>
      </c>
      <c r="TG2" s="53" t="str">
        <f t="shared" si="8"/>
        <v>W14x370h</v>
      </c>
      <c r="TH2" s="53" t="str">
        <f t="shared" si="8"/>
        <v>W40x372h</v>
      </c>
      <c r="TI2" s="53" t="str">
        <f t="shared" si="8"/>
        <v>W33x387h</v>
      </c>
      <c r="TJ2" s="53" t="str">
        <f t="shared" si="8"/>
        <v>W30x391h</v>
      </c>
      <c r="TK2" s="53" t="str">
        <f t="shared" si="8"/>
        <v>W40x392h</v>
      </c>
      <c r="TL2" s="53" t="str">
        <f t="shared" si="8"/>
        <v>W36x395h</v>
      </c>
      <c r="TM2" s="53" t="str">
        <f t="shared" si="8"/>
        <v>W40x397h</v>
      </c>
      <c r="TN2" s="53" t="str">
        <f t="shared" ref="TN2:UC2" si="9">TN3&amp;TN4</f>
        <v>W14x398h</v>
      </c>
      <c r="TO2" s="53" t="str">
        <f t="shared" si="9"/>
        <v>W14x426h</v>
      </c>
      <c r="TP2" s="53" t="str">
        <f t="shared" si="9"/>
        <v>W40x431h</v>
      </c>
      <c r="TQ2" s="53" t="str">
        <f t="shared" si="9"/>
        <v>W36x441h</v>
      </c>
      <c r="TR2" s="53" t="str">
        <f t="shared" si="9"/>
        <v>W14x455h</v>
      </c>
      <c r="TS2" s="53" t="str">
        <f t="shared" si="9"/>
        <v>W36x487h</v>
      </c>
      <c r="TT2" s="53" t="str">
        <f t="shared" si="9"/>
        <v>W14x500h</v>
      </c>
      <c r="TU2" s="53" t="str">
        <f t="shared" si="9"/>
        <v>W40x503h</v>
      </c>
      <c r="TV2" s="53" t="str">
        <f t="shared" si="9"/>
        <v>W36x529h</v>
      </c>
      <c r="TW2" s="53" t="str">
        <f t="shared" si="9"/>
        <v>W27x539</v>
      </c>
      <c r="TX2" s="53" t="str">
        <f t="shared" si="9"/>
        <v>W14x550h</v>
      </c>
      <c r="TY2" s="53" t="str">
        <f t="shared" si="9"/>
        <v>W40x593h</v>
      </c>
      <c r="TZ2" s="53" t="str">
        <f t="shared" si="9"/>
        <v>W14x605h</v>
      </c>
      <c r="UA2" s="53" t="str">
        <f t="shared" si="9"/>
        <v>W36x652h</v>
      </c>
      <c r="UB2" s="53" t="str">
        <f t="shared" si="9"/>
        <v>W14x665h</v>
      </c>
      <c r="UC2" s="53" t="str">
        <f t="shared" si="9"/>
        <v>W14x730h</v>
      </c>
      <c r="UE2" s="53"/>
      <c r="UF2" s="53" t="str">
        <f>UF3&amp;UF4</f>
        <v>W6x8.5f</v>
      </c>
      <c r="UG2" s="53" t="str">
        <f t="shared" ref="UG2:WR2" si="10">UG3&amp;UG4</f>
        <v>W6x9f</v>
      </c>
      <c r="UH2" s="53" t="str">
        <f t="shared" si="10"/>
        <v>W8x10f</v>
      </c>
      <c r="UI2" s="53" t="str">
        <f t="shared" si="10"/>
        <v>W10x12f</v>
      </c>
      <c r="UJ2" s="53" t="str">
        <f t="shared" si="10"/>
        <v>W6x12</v>
      </c>
      <c r="UK2" s="53" t="str">
        <f t="shared" si="10"/>
        <v>W8x13</v>
      </c>
      <c r="UL2" s="53" t="str">
        <f t="shared" si="10"/>
        <v>W4x13</v>
      </c>
      <c r="UM2" s="53" t="str">
        <f t="shared" si="10"/>
        <v>W12x14v</v>
      </c>
      <c r="UN2" s="53" t="str">
        <f t="shared" si="10"/>
        <v>W10x15</v>
      </c>
      <c r="UO2" s="53" t="str">
        <f t="shared" si="10"/>
        <v>W8x15</v>
      </c>
      <c r="UP2" s="53" t="str">
        <f t="shared" si="10"/>
        <v>W6x15f</v>
      </c>
      <c r="UQ2" s="53" t="str">
        <f t="shared" si="10"/>
        <v>W12x16</v>
      </c>
      <c r="UR2" s="53" t="str">
        <f t="shared" si="10"/>
        <v>W6x16</v>
      </c>
      <c r="US2" s="53" t="str">
        <f t="shared" si="10"/>
        <v>W5x16</v>
      </c>
      <c r="UT2" s="53" t="str">
        <f t="shared" si="10"/>
        <v>W10x17</v>
      </c>
      <c r="UU2" s="53" t="str">
        <f t="shared" si="10"/>
        <v>W8x18</v>
      </c>
      <c r="UV2" s="53" t="str">
        <f t="shared" si="10"/>
        <v>W12x19</v>
      </c>
      <c r="UW2" s="53" t="str">
        <f t="shared" si="10"/>
        <v>W10x19</v>
      </c>
      <c r="UX2" s="53" t="str">
        <f t="shared" si="10"/>
        <v>W5x19</v>
      </c>
      <c r="UY2" s="53" t="str">
        <f t="shared" si="10"/>
        <v>W6x20</v>
      </c>
      <c r="UZ2" s="53" t="str">
        <f t="shared" si="10"/>
        <v>W8x21</v>
      </c>
      <c r="VA2" s="53" t="str">
        <f t="shared" si="10"/>
        <v>W14x22</v>
      </c>
      <c r="VB2" s="53" t="str">
        <f t="shared" si="10"/>
        <v>W12x22</v>
      </c>
      <c r="VC2" s="53" t="str">
        <f t="shared" si="10"/>
        <v>W10x22</v>
      </c>
      <c r="VD2" s="53" t="str">
        <f t="shared" si="10"/>
        <v>W8x24</v>
      </c>
      <c r="VE2" s="53" t="str">
        <f t="shared" si="10"/>
        <v>W6x25</v>
      </c>
      <c r="VF2" s="53" t="str">
        <f t="shared" si="10"/>
        <v>W16x26v</v>
      </c>
      <c r="VG2" s="53" t="str">
        <f t="shared" si="10"/>
        <v>W14x26</v>
      </c>
      <c r="VH2" s="53" t="str">
        <f t="shared" si="10"/>
        <v>W12x26</v>
      </c>
      <c r="VI2" s="53" t="str">
        <f t="shared" si="10"/>
        <v>W10x26</v>
      </c>
      <c r="VJ2" s="53" t="str">
        <f t="shared" si="10"/>
        <v>W8x28</v>
      </c>
      <c r="VK2" s="53" t="str">
        <f t="shared" si="10"/>
        <v>W14x30</v>
      </c>
      <c r="VL2" s="53" t="str">
        <f t="shared" si="10"/>
        <v>W12x30</v>
      </c>
      <c r="VM2" s="53" t="str">
        <f t="shared" si="10"/>
        <v>W10x30</v>
      </c>
      <c r="VN2" s="53" t="str">
        <f t="shared" si="10"/>
        <v>W16x31</v>
      </c>
      <c r="VO2" s="53" t="str">
        <f t="shared" si="10"/>
        <v>W8x31f</v>
      </c>
      <c r="VP2" s="53" t="str">
        <f t="shared" si="10"/>
        <v>W10x33</v>
      </c>
      <c r="VQ2" s="53" t="str">
        <f t="shared" si="10"/>
        <v>W14x34</v>
      </c>
      <c r="VR2" s="53" t="str">
        <f t="shared" si="10"/>
        <v>W18x35</v>
      </c>
      <c r="VS2" s="53" t="str">
        <f t="shared" si="10"/>
        <v>W12x35</v>
      </c>
      <c r="VT2" s="53" t="str">
        <f t="shared" si="10"/>
        <v>W8x35</v>
      </c>
      <c r="VU2" s="53" t="str">
        <f t="shared" si="10"/>
        <v>W16x36</v>
      </c>
      <c r="VV2" s="53" t="str">
        <f t="shared" si="10"/>
        <v>W14x38</v>
      </c>
      <c r="VW2" s="53" t="str">
        <f t="shared" si="10"/>
        <v>W10x39</v>
      </c>
      <c r="VX2" s="53" t="str">
        <f t="shared" si="10"/>
        <v>W18x40</v>
      </c>
      <c r="VY2" s="53" t="str">
        <f t="shared" si="10"/>
        <v>W16x40</v>
      </c>
      <c r="VZ2" s="53" t="str">
        <f t="shared" si="10"/>
        <v>W12x40</v>
      </c>
      <c r="WA2" s="53" t="str">
        <f t="shared" si="10"/>
        <v>W8x40</v>
      </c>
      <c r="WB2" s="53" t="str">
        <f t="shared" si="10"/>
        <v>W14x43</v>
      </c>
      <c r="WC2" s="53" t="str">
        <f t="shared" si="10"/>
        <v>W21x44</v>
      </c>
      <c r="WD2" s="53" t="str">
        <f t="shared" si="10"/>
        <v>W16x45</v>
      </c>
      <c r="WE2" s="53" t="str">
        <f t="shared" si="10"/>
        <v>W12x45</v>
      </c>
      <c r="WF2" s="53" t="str">
        <f t="shared" si="10"/>
        <v>W10x45</v>
      </c>
      <c r="WG2" s="53" t="str">
        <f t="shared" si="10"/>
        <v>W18x46</v>
      </c>
      <c r="WH2" s="53" t="str">
        <f t="shared" si="10"/>
        <v>W21x48f</v>
      </c>
      <c r="WI2" s="53" t="str">
        <f t="shared" si="10"/>
        <v>W14x48</v>
      </c>
      <c r="WJ2" s="53" t="str">
        <f t="shared" si="10"/>
        <v>W8x48</v>
      </c>
      <c r="WK2" s="53" t="str">
        <f t="shared" si="10"/>
        <v>W10x49</v>
      </c>
      <c r="WL2" s="53" t="str">
        <f t="shared" si="10"/>
        <v>W21x50</v>
      </c>
      <c r="WM2" s="53" t="str">
        <f t="shared" si="10"/>
        <v>W18x50</v>
      </c>
      <c r="WN2" s="53" t="str">
        <f t="shared" si="10"/>
        <v>W16x50</v>
      </c>
      <c r="WO2" s="53" t="str">
        <f t="shared" si="10"/>
        <v>W12x50</v>
      </c>
      <c r="WP2" s="53" t="str">
        <f t="shared" si="10"/>
        <v>W14x53</v>
      </c>
      <c r="WQ2" s="53" t="str">
        <f t="shared" si="10"/>
        <v>W12x53</v>
      </c>
      <c r="WR2" s="53" t="str">
        <f t="shared" si="10"/>
        <v>W10x54</v>
      </c>
      <c r="WS2" s="53" t="str">
        <f t="shared" ref="WS2:ZD2" si="11">WS3&amp;WS4</f>
        <v>W24x55v</v>
      </c>
      <c r="WT2" s="53" t="str">
        <f t="shared" si="11"/>
        <v>W21x55</v>
      </c>
      <c r="WU2" s="53" t="str">
        <f t="shared" si="11"/>
        <v>W18x55</v>
      </c>
      <c r="WV2" s="53" t="str">
        <f t="shared" si="11"/>
        <v>W21x57</v>
      </c>
      <c r="WW2" s="53" t="str">
        <f t="shared" si="11"/>
        <v>W16x57</v>
      </c>
      <c r="WX2" s="53" t="str">
        <f t="shared" si="11"/>
        <v>W12x58</v>
      </c>
      <c r="WY2" s="53" t="str">
        <f t="shared" si="11"/>
        <v>W8x58</v>
      </c>
      <c r="WZ2" s="53" t="str">
        <f t="shared" si="11"/>
        <v>W18x60</v>
      </c>
      <c r="XA2" s="53" t="str">
        <f t="shared" si="11"/>
        <v>W10x60</v>
      </c>
      <c r="XB2" s="53" t="str">
        <f t="shared" si="11"/>
        <v>W14x61</v>
      </c>
      <c r="XC2" s="53" t="str">
        <f t="shared" si="11"/>
        <v>W24x62</v>
      </c>
      <c r="XD2" s="53" t="str">
        <f t="shared" si="11"/>
        <v>W21x62</v>
      </c>
      <c r="XE2" s="53" t="str">
        <f t="shared" si="11"/>
        <v>W18x65</v>
      </c>
      <c r="XF2" s="53" t="str">
        <f t="shared" si="11"/>
        <v>W12x65f</v>
      </c>
      <c r="XG2" s="53" t="str">
        <f t="shared" si="11"/>
        <v>W16x67</v>
      </c>
      <c r="XH2" s="53" t="str">
        <f t="shared" si="11"/>
        <v>W8x67</v>
      </c>
      <c r="XI2" s="53" t="str">
        <f t="shared" si="11"/>
        <v>W24x68</v>
      </c>
      <c r="XJ2" s="53" t="str">
        <f t="shared" si="11"/>
        <v>W21x68</v>
      </c>
      <c r="XK2" s="53" t="str">
        <f t="shared" si="11"/>
        <v>W14x68</v>
      </c>
      <c r="XL2" s="53" t="str">
        <f t="shared" si="11"/>
        <v>W10x68</v>
      </c>
      <c r="XM2" s="53" t="str">
        <f t="shared" si="11"/>
        <v>W18x71</v>
      </c>
      <c r="XN2" s="53" t="str">
        <f t="shared" si="11"/>
        <v>W12x72</v>
      </c>
      <c r="XO2" s="53" t="str">
        <f t="shared" si="11"/>
        <v>W21x73</v>
      </c>
      <c r="XP2" s="53" t="str">
        <f t="shared" si="11"/>
        <v>W14x74</v>
      </c>
      <c r="XQ2" s="53" t="str">
        <f t="shared" si="11"/>
        <v>W24x76</v>
      </c>
      <c r="XR2" s="53" t="str">
        <f t="shared" si="11"/>
        <v>W18x76</v>
      </c>
      <c r="XS2" s="53" t="str">
        <f t="shared" si="11"/>
        <v>W16x77</v>
      </c>
      <c r="XT2" s="53" t="str">
        <f t="shared" si="11"/>
        <v>W10x77</v>
      </c>
      <c r="XU2" s="53" t="str">
        <f t="shared" si="11"/>
        <v>W12x79</v>
      </c>
      <c r="XV2" s="53" t="str">
        <f t="shared" si="11"/>
        <v>W14x82</v>
      </c>
      <c r="XW2" s="53" t="str">
        <f t="shared" si="11"/>
        <v>W21x83</v>
      </c>
      <c r="XX2" s="53" t="str">
        <f t="shared" si="11"/>
        <v>W27x84</v>
      </c>
      <c r="XY2" s="53" t="str">
        <f t="shared" si="11"/>
        <v>W24x84</v>
      </c>
      <c r="XZ2" s="53" t="str">
        <f t="shared" si="11"/>
        <v>W18x86</v>
      </c>
      <c r="YA2" s="53" t="str">
        <f t="shared" si="11"/>
        <v>W12x87</v>
      </c>
      <c r="YB2" s="53" t="str">
        <f t="shared" si="11"/>
        <v>W10x88</v>
      </c>
      <c r="YC2" s="53" t="str">
        <f t="shared" si="11"/>
        <v>W16x89</v>
      </c>
      <c r="YD2" s="53" t="str">
        <f t="shared" si="11"/>
        <v>W30x90v</v>
      </c>
      <c r="YE2" s="53" t="str">
        <f t="shared" si="11"/>
        <v>W14x90f</v>
      </c>
      <c r="YF2" s="53" t="str">
        <f t="shared" si="11"/>
        <v>W21x93</v>
      </c>
      <c r="YG2" s="53" t="str">
        <f t="shared" si="11"/>
        <v>W27x94</v>
      </c>
      <c r="YH2" s="53" t="str">
        <f t="shared" si="11"/>
        <v>W24x94</v>
      </c>
      <c r="YI2" s="53" t="str">
        <f t="shared" si="11"/>
        <v>W12x96</v>
      </c>
      <c r="YJ2" s="53" t="str">
        <f t="shared" si="11"/>
        <v>W18x97</v>
      </c>
      <c r="YK2" s="53" t="str">
        <f t="shared" si="11"/>
        <v>W30x99</v>
      </c>
      <c r="YL2" s="53" t="str">
        <f t="shared" si="11"/>
        <v>W14x99f</v>
      </c>
      <c r="YM2" s="53" t="str">
        <f t="shared" si="11"/>
        <v>W16x100</v>
      </c>
      <c r="YN2" s="53" t="str">
        <f t="shared" si="11"/>
        <v>W10x100</v>
      </c>
      <c r="YO2" s="53" t="str">
        <f t="shared" si="11"/>
        <v>W21x101</v>
      </c>
      <c r="YP2" s="53" t="str">
        <f t="shared" si="11"/>
        <v>W27x102</v>
      </c>
      <c r="YQ2" s="53" t="str">
        <f t="shared" si="11"/>
        <v>W24x103</v>
      </c>
      <c r="YR2" s="53" t="str">
        <f t="shared" si="11"/>
        <v>W24x104</v>
      </c>
      <c r="YS2" s="53" t="str">
        <f t="shared" si="11"/>
        <v>W18x106</v>
      </c>
      <c r="YT2" s="53" t="str">
        <f t="shared" si="11"/>
        <v>W12x106</v>
      </c>
      <c r="YU2" s="53" t="str">
        <f t="shared" si="11"/>
        <v>W30x108</v>
      </c>
      <c r="YV2" s="53" t="str">
        <f t="shared" si="11"/>
        <v>W14x109</v>
      </c>
      <c r="YW2" s="53" t="str">
        <f t="shared" si="11"/>
        <v>W21x111</v>
      </c>
      <c r="YX2" s="53" t="str">
        <f t="shared" si="11"/>
        <v>W10x112</v>
      </c>
      <c r="YY2" s="53" t="str">
        <f t="shared" si="11"/>
        <v>W27x114</v>
      </c>
      <c r="YZ2" s="53" t="str">
        <f t="shared" si="11"/>
        <v>W30x116</v>
      </c>
      <c r="ZA2" s="53" t="str">
        <f t="shared" si="11"/>
        <v>W24x117</v>
      </c>
      <c r="ZB2" s="53" t="str">
        <f t="shared" si="11"/>
        <v>W33x118v</v>
      </c>
      <c r="ZC2" s="53" t="str">
        <f t="shared" si="11"/>
        <v>W18x119</v>
      </c>
      <c r="ZD2" s="53" t="str">
        <f t="shared" si="11"/>
        <v>W14x120</v>
      </c>
      <c r="ZE2" s="53" t="str">
        <f t="shared" ref="ZE2:ABP2" si="12">ZE3&amp;ZE4</f>
        <v>W12x120</v>
      </c>
      <c r="ZF2" s="53" t="str">
        <f t="shared" si="12"/>
        <v>W21x122</v>
      </c>
      <c r="ZG2" s="53" t="str">
        <f t="shared" si="12"/>
        <v>W30x124</v>
      </c>
      <c r="ZH2" s="53" t="str">
        <f t="shared" si="12"/>
        <v>W27x129</v>
      </c>
      <c r="ZI2" s="53" t="str">
        <f t="shared" si="12"/>
        <v>W33x130</v>
      </c>
      <c r="ZJ2" s="53" t="str">
        <f t="shared" si="12"/>
        <v>W18x130</v>
      </c>
      <c r="ZK2" s="53" t="str">
        <f t="shared" si="12"/>
        <v>W24x131</v>
      </c>
      <c r="ZL2" s="53" t="str">
        <f t="shared" si="12"/>
        <v>W30x132</v>
      </c>
      <c r="ZM2" s="53" t="str">
        <f t="shared" si="12"/>
        <v>W21x132</v>
      </c>
      <c r="ZN2" s="53" t="str">
        <f t="shared" si="12"/>
        <v>W14x132</v>
      </c>
      <c r="ZO2" s="53" t="str">
        <f t="shared" si="12"/>
        <v>W36x135v</v>
      </c>
      <c r="ZP2" s="53" t="str">
        <f t="shared" si="12"/>
        <v>W12x136</v>
      </c>
      <c r="ZQ2" s="53" t="str">
        <f t="shared" si="12"/>
        <v>W33x141</v>
      </c>
      <c r="ZR2" s="53" t="str">
        <f t="shared" si="12"/>
        <v>W18x143</v>
      </c>
      <c r="ZS2" s="53" t="str">
        <f t="shared" si="12"/>
        <v>W14x145</v>
      </c>
      <c r="ZT2" s="53" t="str">
        <f t="shared" si="12"/>
        <v>W27x146</v>
      </c>
      <c r="ZU2" s="53" t="str">
        <f t="shared" si="12"/>
        <v>W24x146</v>
      </c>
      <c r="ZV2" s="53" t="str">
        <f t="shared" si="12"/>
        <v>W21x147</v>
      </c>
      <c r="ZW2" s="53" t="str">
        <f t="shared" si="12"/>
        <v>W30x148</v>
      </c>
      <c r="ZX2" s="53" t="str">
        <f t="shared" si="12"/>
        <v>W40x149v</v>
      </c>
      <c r="ZY2" s="53" t="str">
        <f t="shared" si="12"/>
        <v>W36x150</v>
      </c>
      <c r="ZZ2" s="53" t="str">
        <f t="shared" si="12"/>
        <v>W33x152</v>
      </c>
      <c r="AAA2" s="53" t="str">
        <f t="shared" si="12"/>
        <v>W12x152</v>
      </c>
      <c r="AAB2" s="53" t="str">
        <f t="shared" si="12"/>
        <v>W18x158</v>
      </c>
      <c r="AAC2" s="53" t="str">
        <f t="shared" si="12"/>
        <v>W14x159</v>
      </c>
      <c r="AAD2" s="53" t="str">
        <f t="shared" si="12"/>
        <v>W36x160</v>
      </c>
      <c r="AAE2" s="53" t="str">
        <f t="shared" si="12"/>
        <v>W27x161</v>
      </c>
      <c r="AAF2" s="53" t="str">
        <f t="shared" si="12"/>
        <v>W24x162</v>
      </c>
      <c r="AAG2" s="53" t="str">
        <f t="shared" si="12"/>
        <v>W21x166</v>
      </c>
      <c r="AAH2" s="53" t="str">
        <f t="shared" si="12"/>
        <v>W40x167</v>
      </c>
      <c r="AAI2" s="53" t="str">
        <f t="shared" si="12"/>
        <v>W33x169</v>
      </c>
      <c r="AAJ2" s="53" t="str">
        <f t="shared" si="12"/>
        <v>W36x170</v>
      </c>
      <c r="AAK2" s="53" t="str">
        <f t="shared" si="12"/>
        <v>W12x170</v>
      </c>
      <c r="AAL2" s="53" t="str">
        <f t="shared" si="12"/>
        <v>W30x173</v>
      </c>
      <c r="AAM2" s="53" t="str">
        <f t="shared" si="12"/>
        <v>W18x175</v>
      </c>
      <c r="AAN2" s="53" t="str">
        <f t="shared" si="12"/>
        <v>W24x176</v>
      </c>
      <c r="AAO2" s="53" t="str">
        <f t="shared" si="12"/>
        <v>W14x176</v>
      </c>
      <c r="AAP2" s="53" t="str">
        <f t="shared" si="12"/>
        <v>W27x178</v>
      </c>
      <c r="AAQ2" s="53" t="str">
        <f t="shared" si="12"/>
        <v>W36x182</v>
      </c>
      <c r="AAR2" s="53" t="str">
        <f t="shared" si="12"/>
        <v>W21x182</v>
      </c>
      <c r="AAS2" s="53" t="str">
        <f t="shared" si="12"/>
        <v>W40x183</v>
      </c>
      <c r="AAT2" s="53" t="str">
        <f t="shared" si="12"/>
        <v>W12x190</v>
      </c>
      <c r="AAU2" s="53" t="str">
        <f t="shared" si="12"/>
        <v>W30x191</v>
      </c>
      <c r="AAV2" s="53" t="str">
        <f t="shared" si="12"/>
        <v>W24x192</v>
      </c>
      <c r="AAW2" s="53" t="str">
        <f t="shared" si="12"/>
        <v>W18x192</v>
      </c>
      <c r="AAX2" s="53" t="str">
        <f t="shared" si="12"/>
        <v>W14x193</v>
      </c>
      <c r="AAY2" s="53" t="str">
        <f t="shared" si="12"/>
        <v>W36x194</v>
      </c>
      <c r="AAZ2" s="53" t="str">
        <f t="shared" si="12"/>
        <v>W27x194</v>
      </c>
      <c r="ABA2" s="53" t="str">
        <f t="shared" si="12"/>
        <v>W40x199</v>
      </c>
      <c r="ABB2" s="53" t="str">
        <f t="shared" si="12"/>
        <v>W33x201</v>
      </c>
      <c r="ABC2" s="53" t="str">
        <f t="shared" si="12"/>
        <v>W21x201</v>
      </c>
      <c r="ABD2" s="53" t="str">
        <f t="shared" si="12"/>
        <v>W24x207</v>
      </c>
      <c r="ABE2" s="53" t="str">
        <f t="shared" si="12"/>
        <v>W36x210</v>
      </c>
      <c r="ABF2" s="53" t="str">
        <f t="shared" si="12"/>
        <v>W12x210</v>
      </c>
      <c r="ABG2" s="53" t="str">
        <f t="shared" si="12"/>
        <v>W40x211</v>
      </c>
      <c r="ABH2" s="53" t="str">
        <f t="shared" si="12"/>
        <v>W30x211</v>
      </c>
      <c r="ABI2" s="53" t="str">
        <f t="shared" si="12"/>
        <v>W18x211</v>
      </c>
      <c r="ABJ2" s="53" t="str">
        <f t="shared" si="12"/>
        <v>W14x211</v>
      </c>
      <c r="ABK2" s="53" t="str">
        <f t="shared" si="12"/>
        <v>W40x215</v>
      </c>
      <c r="ABL2" s="53" t="str">
        <f t="shared" si="12"/>
        <v>W27x217</v>
      </c>
      <c r="ABM2" s="53" t="str">
        <f t="shared" si="12"/>
        <v>W33x221</v>
      </c>
      <c r="ABN2" s="53" t="str">
        <f t="shared" si="12"/>
        <v>W24x229</v>
      </c>
      <c r="ABO2" s="53" t="str">
        <f t="shared" si="12"/>
        <v>W44x230v</v>
      </c>
      <c r="ABP2" s="53" t="str">
        <f t="shared" si="12"/>
        <v>W12x230h</v>
      </c>
      <c r="ABQ2" s="53" t="str">
        <f t="shared" ref="ABQ2:AEB2" si="13">ABQ3&amp;ABQ4</f>
        <v>W36x231</v>
      </c>
      <c r="ABR2" s="53" t="str">
        <f t="shared" si="13"/>
        <v>W36x232</v>
      </c>
      <c r="ABS2" s="53" t="str">
        <f t="shared" si="13"/>
        <v>W14x233</v>
      </c>
      <c r="ABT2" s="53" t="str">
        <f t="shared" si="13"/>
        <v>W18x234h</v>
      </c>
      <c r="ABU2" s="53" t="str">
        <f t="shared" si="13"/>
        <v>W40x235</v>
      </c>
      <c r="ABV2" s="53" t="str">
        <f t="shared" si="13"/>
        <v>W30x235</v>
      </c>
      <c r="ABW2" s="53" t="str">
        <f t="shared" si="13"/>
        <v>W27x235</v>
      </c>
      <c r="ABX2" s="53" t="str">
        <f t="shared" si="13"/>
        <v>W33x241</v>
      </c>
      <c r="ABY2" s="53" t="str">
        <f t="shared" si="13"/>
        <v>W36x247</v>
      </c>
      <c r="ABZ2" s="53" t="str">
        <f t="shared" si="13"/>
        <v>W40x249</v>
      </c>
      <c r="ACA2" s="53" t="str">
        <f t="shared" si="13"/>
        <v>W24x250</v>
      </c>
      <c r="ACB2" s="53" t="str">
        <f t="shared" si="13"/>
        <v>W12x252h</v>
      </c>
      <c r="ACC2" s="53" t="str">
        <f t="shared" si="13"/>
        <v>W36x256</v>
      </c>
      <c r="ACD2" s="53" t="str">
        <f t="shared" si="13"/>
        <v>W14x257</v>
      </c>
      <c r="ACE2" s="53" t="str">
        <f t="shared" si="13"/>
        <v>W27x258</v>
      </c>
      <c r="ACF2" s="53" t="str">
        <f t="shared" si="13"/>
        <v>W18x258h</v>
      </c>
      <c r="ACG2" s="53" t="str">
        <f t="shared" si="13"/>
        <v>W30x261</v>
      </c>
      <c r="ACH2" s="53" t="str">
        <f t="shared" si="13"/>
        <v>W44x262</v>
      </c>
      <c r="ACI2" s="53" t="str">
        <f t="shared" si="13"/>
        <v>W36x262</v>
      </c>
      <c r="ACJ2" s="53" t="str">
        <f t="shared" si="13"/>
        <v>W33x263</v>
      </c>
      <c r="ACK2" s="53" t="str">
        <f t="shared" si="13"/>
        <v>W40x264</v>
      </c>
      <c r="ACL2" s="53" t="str">
        <f t="shared" si="13"/>
        <v>W40x277</v>
      </c>
      <c r="ACM2" s="53" t="str">
        <f t="shared" si="13"/>
        <v>W40x278</v>
      </c>
      <c r="ACN2" s="53" t="str">
        <f t="shared" si="13"/>
        <v>W24x279h</v>
      </c>
      <c r="ACO2" s="53" t="str">
        <f t="shared" si="13"/>
        <v>W12x279h</v>
      </c>
      <c r="ACP2" s="53" t="str">
        <f t="shared" si="13"/>
        <v>W27x281</v>
      </c>
      <c r="ACQ2" s="53" t="str">
        <f t="shared" si="13"/>
        <v>W36x282</v>
      </c>
      <c r="ACR2" s="53" t="str">
        <f t="shared" si="13"/>
        <v>W18x283h</v>
      </c>
      <c r="ACS2" s="53" t="str">
        <f t="shared" si="13"/>
        <v>W14x283h</v>
      </c>
      <c r="ACT2" s="53" t="str">
        <f t="shared" si="13"/>
        <v>W44x290</v>
      </c>
      <c r="ACU2" s="53" t="str">
        <f t="shared" si="13"/>
        <v>W33x291</v>
      </c>
      <c r="ACV2" s="53" t="str">
        <f t="shared" si="13"/>
        <v>W30x292</v>
      </c>
      <c r="ACW2" s="53" t="str">
        <f t="shared" si="13"/>
        <v>W40x294</v>
      </c>
      <c r="ACX2" s="53" t="str">
        <f t="shared" si="13"/>
        <v>W40x297</v>
      </c>
      <c r="ACY2" s="53" t="str">
        <f t="shared" si="13"/>
        <v>W36x302</v>
      </c>
      <c r="ACZ2" s="53" t="str">
        <f t="shared" si="13"/>
        <v>W12x305h</v>
      </c>
      <c r="ADA2" s="53" t="str">
        <f t="shared" si="13"/>
        <v>W24x306h</v>
      </c>
      <c r="ADB2" s="53" t="str">
        <f t="shared" si="13"/>
        <v>W27x307h</v>
      </c>
      <c r="ADC2" s="53" t="str">
        <f t="shared" si="13"/>
        <v>W18x311h</v>
      </c>
      <c r="ADD2" s="53" t="str">
        <f t="shared" si="13"/>
        <v>W14x311h</v>
      </c>
      <c r="ADE2" s="53" t="str">
        <f t="shared" si="13"/>
        <v>W33x318</v>
      </c>
      <c r="ADF2" s="53" t="str">
        <f t="shared" si="13"/>
        <v>W40x324</v>
      </c>
      <c r="ADG2" s="53" t="str">
        <f t="shared" si="13"/>
        <v>W30x326h</v>
      </c>
      <c r="ADH2" s="53" t="str">
        <f t="shared" si="13"/>
        <v>W40x327h</v>
      </c>
      <c r="ADI2" s="53" t="str">
        <f t="shared" si="13"/>
        <v>W36x330</v>
      </c>
      <c r="ADJ2" s="53" t="str">
        <f t="shared" si="13"/>
        <v>W40x331h</v>
      </c>
      <c r="ADK2" s="53" t="str">
        <f t="shared" si="13"/>
        <v>W44x335</v>
      </c>
      <c r="ADL2" s="53" t="str">
        <f t="shared" si="13"/>
        <v>W24x335h</v>
      </c>
      <c r="ADM2" s="53" t="str">
        <f t="shared" si="13"/>
        <v>W27x336h</v>
      </c>
      <c r="ADN2" s="53" t="str">
        <f t="shared" si="13"/>
        <v>W12x336h</v>
      </c>
      <c r="ADO2" s="53" t="str">
        <f t="shared" si="13"/>
        <v>W14x342h</v>
      </c>
      <c r="ADP2" s="53" t="str">
        <f t="shared" si="13"/>
        <v>W33x354h</v>
      </c>
      <c r="ADQ2" s="53" t="str">
        <f t="shared" si="13"/>
        <v>W30x357h</v>
      </c>
      <c r="ADR2" s="53" t="str">
        <f t="shared" si="13"/>
        <v>W36x361h</v>
      </c>
      <c r="ADS2" s="53" t="str">
        <f t="shared" si="13"/>
        <v>W40x362h</v>
      </c>
      <c r="ADT2" s="53" t="str">
        <f t="shared" si="13"/>
        <v>W27x368h</v>
      </c>
      <c r="ADU2" s="53" t="str">
        <f t="shared" si="13"/>
        <v>W24x370h</v>
      </c>
      <c r="ADV2" s="53" t="str">
        <f t="shared" si="13"/>
        <v>W14x370h</v>
      </c>
      <c r="ADW2" s="53" t="str">
        <f t="shared" si="13"/>
        <v>W40x372h</v>
      </c>
      <c r="ADX2" s="53" t="str">
        <f t="shared" si="13"/>
        <v>W33x387h</v>
      </c>
      <c r="ADY2" s="53" t="str">
        <f t="shared" si="13"/>
        <v>W30x391h</v>
      </c>
      <c r="ADZ2" s="53" t="str">
        <f t="shared" si="13"/>
        <v>W40x392h</v>
      </c>
      <c r="AEA2" s="53" t="str">
        <f t="shared" si="13"/>
        <v>W36x395h</v>
      </c>
      <c r="AEB2" s="53" t="str">
        <f t="shared" si="13"/>
        <v>W40x397h</v>
      </c>
      <c r="AEC2" s="53" t="str">
        <f t="shared" ref="AEC2:AER2" si="14">AEC3&amp;AEC4</f>
        <v>W14x398h</v>
      </c>
      <c r="AED2" s="53" t="str">
        <f t="shared" si="14"/>
        <v>W14x426h</v>
      </c>
      <c r="AEE2" s="53" t="str">
        <f t="shared" si="14"/>
        <v>W40x431h</v>
      </c>
      <c r="AEF2" s="53" t="str">
        <f t="shared" si="14"/>
        <v>W36x441h</v>
      </c>
      <c r="AEG2" s="53" t="str">
        <f t="shared" si="14"/>
        <v>W14x455h</v>
      </c>
      <c r="AEH2" s="53" t="str">
        <f t="shared" si="14"/>
        <v>W36x487h</v>
      </c>
      <c r="AEI2" s="53" t="str">
        <f t="shared" si="14"/>
        <v>W14x500h</v>
      </c>
      <c r="AEJ2" s="53" t="str">
        <f t="shared" si="14"/>
        <v>W40x503h</v>
      </c>
      <c r="AEK2" s="53" t="str">
        <f t="shared" si="14"/>
        <v>W36x529h</v>
      </c>
      <c r="AEL2" s="53" t="str">
        <f t="shared" si="14"/>
        <v>W27x539</v>
      </c>
      <c r="AEM2" s="53" t="str">
        <f t="shared" si="14"/>
        <v>W14x550h</v>
      </c>
      <c r="AEN2" s="53" t="str">
        <f t="shared" si="14"/>
        <v>W40x593h</v>
      </c>
      <c r="AEO2" s="53" t="str">
        <f t="shared" si="14"/>
        <v>W14x605h</v>
      </c>
      <c r="AEP2" s="53" t="str">
        <f t="shared" si="14"/>
        <v>W36x652h</v>
      </c>
      <c r="AEQ2" s="53" t="str">
        <f t="shared" si="14"/>
        <v>W14x665h</v>
      </c>
      <c r="AER2" s="53" t="str">
        <f t="shared" si="14"/>
        <v>W14x730h</v>
      </c>
    </row>
    <row r="3" spans="1:824" ht="14.25">
      <c r="A3" s="109" t="s">
        <v>284</v>
      </c>
      <c r="B3" s="110" t="s">
        <v>489</v>
      </c>
      <c r="C3" s="110" t="s">
        <v>489</v>
      </c>
      <c r="D3" s="110" t="s">
        <v>488</v>
      </c>
      <c r="E3" s="110" t="s">
        <v>438</v>
      </c>
      <c r="F3" s="110" t="s">
        <v>489</v>
      </c>
      <c r="G3" s="110" t="s">
        <v>488</v>
      </c>
      <c r="H3" s="110" t="s">
        <v>499</v>
      </c>
      <c r="I3" s="110" t="s">
        <v>297</v>
      </c>
      <c r="J3" s="110" t="s">
        <v>438</v>
      </c>
      <c r="K3" s="110" t="s">
        <v>488</v>
      </c>
      <c r="L3" s="110" t="s">
        <v>489</v>
      </c>
      <c r="M3" s="110" t="s">
        <v>297</v>
      </c>
      <c r="N3" s="110" t="s">
        <v>489</v>
      </c>
      <c r="O3" s="110" t="s">
        <v>500</v>
      </c>
      <c r="P3" s="110" t="s">
        <v>438</v>
      </c>
      <c r="Q3" s="110" t="s">
        <v>488</v>
      </c>
      <c r="R3" s="110" t="s">
        <v>297</v>
      </c>
      <c r="S3" s="110" t="s">
        <v>438</v>
      </c>
      <c r="T3" s="110" t="s">
        <v>500</v>
      </c>
      <c r="U3" s="110" t="s">
        <v>489</v>
      </c>
      <c r="V3" s="110" t="s">
        <v>488</v>
      </c>
      <c r="W3" s="110" t="s">
        <v>296</v>
      </c>
      <c r="X3" s="110" t="s">
        <v>297</v>
      </c>
      <c r="Y3" s="110" t="s">
        <v>438</v>
      </c>
      <c r="Z3" s="110" t="s">
        <v>488</v>
      </c>
      <c r="AA3" s="110" t="s">
        <v>489</v>
      </c>
      <c r="AB3" s="110" t="s">
        <v>435</v>
      </c>
      <c r="AC3" s="110" t="s">
        <v>296</v>
      </c>
      <c r="AD3" s="110" t="s">
        <v>297</v>
      </c>
      <c r="AE3" s="110" t="s">
        <v>438</v>
      </c>
      <c r="AF3" s="110" t="s">
        <v>488</v>
      </c>
      <c r="AG3" s="110" t="s">
        <v>296</v>
      </c>
      <c r="AH3" s="110" t="s">
        <v>297</v>
      </c>
      <c r="AI3" s="110" t="s">
        <v>438</v>
      </c>
      <c r="AJ3" s="110" t="s">
        <v>435</v>
      </c>
      <c r="AK3" s="110" t="s">
        <v>488</v>
      </c>
      <c r="AL3" s="110" t="s">
        <v>438</v>
      </c>
      <c r="AM3" s="110" t="s">
        <v>296</v>
      </c>
      <c r="AN3" s="110" t="s">
        <v>294</v>
      </c>
      <c r="AO3" s="110" t="s">
        <v>297</v>
      </c>
      <c r="AP3" s="110" t="s">
        <v>488</v>
      </c>
      <c r="AQ3" s="110" t="s">
        <v>435</v>
      </c>
      <c r="AR3" s="110" t="s">
        <v>296</v>
      </c>
      <c r="AS3" s="110" t="s">
        <v>438</v>
      </c>
      <c r="AT3" s="110" t="s">
        <v>294</v>
      </c>
      <c r="AU3" s="110" t="s">
        <v>435</v>
      </c>
      <c r="AV3" s="110" t="s">
        <v>297</v>
      </c>
      <c r="AW3" s="110" t="s">
        <v>488</v>
      </c>
      <c r="AX3" s="110" t="s">
        <v>296</v>
      </c>
      <c r="AY3" s="110" t="s">
        <v>293</v>
      </c>
      <c r="AZ3" s="110" t="s">
        <v>435</v>
      </c>
      <c r="BA3" s="110" t="s">
        <v>297</v>
      </c>
      <c r="BB3" s="110" t="s">
        <v>438</v>
      </c>
      <c r="BC3" s="110" t="s">
        <v>294</v>
      </c>
      <c r="BD3" s="110" t="s">
        <v>293</v>
      </c>
      <c r="BE3" s="110" t="s">
        <v>296</v>
      </c>
      <c r="BF3" s="110" t="s">
        <v>488</v>
      </c>
      <c r="BG3" s="110" t="s">
        <v>438</v>
      </c>
      <c r="BH3" s="110" t="s">
        <v>293</v>
      </c>
      <c r="BI3" s="110" t="s">
        <v>294</v>
      </c>
      <c r="BJ3" s="110" t="s">
        <v>435</v>
      </c>
      <c r="BK3" s="110" t="s">
        <v>297</v>
      </c>
      <c r="BL3" s="110" t="s">
        <v>296</v>
      </c>
      <c r="BM3" s="110" t="s">
        <v>297</v>
      </c>
      <c r="BN3" s="110" t="s">
        <v>438</v>
      </c>
      <c r="BO3" s="110" t="s">
        <v>292</v>
      </c>
      <c r="BP3" s="110" t="s">
        <v>293</v>
      </c>
      <c r="BQ3" s="110" t="s">
        <v>294</v>
      </c>
      <c r="BR3" s="110" t="s">
        <v>293</v>
      </c>
      <c r="BS3" s="110" t="s">
        <v>435</v>
      </c>
      <c r="BT3" s="110" t="s">
        <v>297</v>
      </c>
      <c r="BU3" s="110" t="s">
        <v>488</v>
      </c>
      <c r="BV3" s="110" t="s">
        <v>294</v>
      </c>
      <c r="BW3" s="110" t="s">
        <v>438</v>
      </c>
      <c r="BX3" s="110" t="s">
        <v>296</v>
      </c>
      <c r="BY3" s="110" t="s">
        <v>292</v>
      </c>
      <c r="BZ3" s="110" t="s">
        <v>293</v>
      </c>
      <c r="CA3" s="110" t="s">
        <v>294</v>
      </c>
      <c r="CB3" s="110" t="s">
        <v>297</v>
      </c>
      <c r="CC3" s="110" t="s">
        <v>435</v>
      </c>
      <c r="CD3" s="110" t="s">
        <v>488</v>
      </c>
      <c r="CE3" s="110" t="s">
        <v>292</v>
      </c>
      <c r="CF3" s="110" t="s">
        <v>293</v>
      </c>
      <c r="CG3" s="110" t="s">
        <v>296</v>
      </c>
      <c r="CH3" s="110" t="s">
        <v>438</v>
      </c>
      <c r="CI3" s="110" t="s">
        <v>294</v>
      </c>
      <c r="CJ3" s="110" t="s">
        <v>297</v>
      </c>
      <c r="CK3" s="110" t="s">
        <v>293</v>
      </c>
      <c r="CL3" s="110" t="s">
        <v>296</v>
      </c>
      <c r="CM3" s="110" t="s">
        <v>292</v>
      </c>
      <c r="CN3" s="110" t="s">
        <v>294</v>
      </c>
      <c r="CO3" s="110" t="s">
        <v>435</v>
      </c>
      <c r="CP3" s="110" t="s">
        <v>438</v>
      </c>
      <c r="CQ3" s="110" t="s">
        <v>297</v>
      </c>
      <c r="CR3" s="110" t="s">
        <v>296</v>
      </c>
      <c r="CS3" s="110" t="s">
        <v>293</v>
      </c>
      <c r="CT3" s="110" t="s">
        <v>291</v>
      </c>
      <c r="CU3" s="110" t="s">
        <v>292</v>
      </c>
      <c r="CV3" s="110" t="s">
        <v>294</v>
      </c>
      <c r="CW3" s="110" t="s">
        <v>297</v>
      </c>
      <c r="CX3" s="110" t="s">
        <v>438</v>
      </c>
      <c r="CY3" s="110" t="s">
        <v>435</v>
      </c>
      <c r="CZ3" s="110" t="s">
        <v>289</v>
      </c>
      <c r="DA3" s="110" t="s">
        <v>296</v>
      </c>
      <c r="DB3" s="110" t="s">
        <v>293</v>
      </c>
      <c r="DC3" s="110" t="s">
        <v>291</v>
      </c>
      <c r="DD3" s="110" t="s">
        <v>292</v>
      </c>
      <c r="DE3" s="110" t="s">
        <v>297</v>
      </c>
      <c r="DF3" s="110" t="s">
        <v>294</v>
      </c>
      <c r="DG3" s="110" t="s">
        <v>289</v>
      </c>
      <c r="DH3" s="110" t="s">
        <v>296</v>
      </c>
      <c r="DI3" s="110" t="s">
        <v>435</v>
      </c>
      <c r="DJ3" s="110" t="s">
        <v>438</v>
      </c>
      <c r="DK3" s="110" t="s">
        <v>293</v>
      </c>
      <c r="DL3" s="110" t="s">
        <v>291</v>
      </c>
      <c r="DM3" s="110" t="s">
        <v>292</v>
      </c>
      <c r="DN3" s="110" t="s">
        <v>292</v>
      </c>
      <c r="DO3" s="110" t="s">
        <v>294</v>
      </c>
      <c r="DP3" s="110" t="s">
        <v>297</v>
      </c>
      <c r="DQ3" s="110" t="s">
        <v>289</v>
      </c>
      <c r="DR3" s="110" t="s">
        <v>296</v>
      </c>
      <c r="DS3" s="110" t="s">
        <v>293</v>
      </c>
      <c r="DT3" s="110" t="s">
        <v>438</v>
      </c>
      <c r="DU3" s="110" t="s">
        <v>291</v>
      </c>
      <c r="DV3" s="110" t="s">
        <v>289</v>
      </c>
      <c r="DW3" s="110" t="s">
        <v>292</v>
      </c>
      <c r="DX3" s="110" t="s">
        <v>288</v>
      </c>
      <c r="DY3" s="110" t="s">
        <v>294</v>
      </c>
      <c r="DZ3" s="110" t="s">
        <v>296</v>
      </c>
      <c r="EA3" s="110" t="s">
        <v>297</v>
      </c>
      <c r="EB3" s="110" t="s">
        <v>293</v>
      </c>
      <c r="EC3" s="110" t="s">
        <v>289</v>
      </c>
      <c r="ED3" s="110" t="s">
        <v>291</v>
      </c>
      <c r="EE3" s="110" t="s">
        <v>288</v>
      </c>
      <c r="EF3" s="110" t="s">
        <v>294</v>
      </c>
      <c r="EG3" s="110" t="s">
        <v>292</v>
      </c>
      <c r="EH3" s="110" t="s">
        <v>289</v>
      </c>
      <c r="EI3" s="110" t="s">
        <v>293</v>
      </c>
      <c r="EJ3" s="110" t="s">
        <v>296</v>
      </c>
      <c r="EK3" s="110" t="s">
        <v>287</v>
      </c>
      <c r="EL3" s="110" t="s">
        <v>297</v>
      </c>
      <c r="EM3" s="110" t="s">
        <v>288</v>
      </c>
      <c r="EN3" s="110" t="s">
        <v>294</v>
      </c>
      <c r="EO3" s="110" t="s">
        <v>296</v>
      </c>
      <c r="EP3" s="110" t="s">
        <v>291</v>
      </c>
      <c r="EQ3" s="110" t="s">
        <v>292</v>
      </c>
      <c r="ER3" s="110" t="s">
        <v>293</v>
      </c>
      <c r="ES3" s="110" t="s">
        <v>289</v>
      </c>
      <c r="ET3" s="110" t="s">
        <v>290</v>
      </c>
      <c r="EU3" s="110" t="s">
        <v>287</v>
      </c>
      <c r="EV3" s="110" t="s">
        <v>288</v>
      </c>
      <c r="EW3" s="110" t="s">
        <v>297</v>
      </c>
      <c r="EX3" s="110" t="s">
        <v>294</v>
      </c>
      <c r="EY3" s="110" t="s">
        <v>296</v>
      </c>
      <c r="EZ3" s="110" t="s">
        <v>287</v>
      </c>
      <c r="FA3" s="110" t="s">
        <v>291</v>
      </c>
      <c r="FB3" s="110" t="s">
        <v>292</v>
      </c>
      <c r="FC3" s="110" t="s">
        <v>293</v>
      </c>
      <c r="FD3" s="110" t="s">
        <v>290</v>
      </c>
      <c r="FE3" s="110" t="s">
        <v>288</v>
      </c>
      <c r="FF3" s="110" t="s">
        <v>287</v>
      </c>
      <c r="FG3" s="110" t="s">
        <v>297</v>
      </c>
      <c r="FH3" s="110" t="s">
        <v>289</v>
      </c>
      <c r="FI3" s="110" t="s">
        <v>294</v>
      </c>
      <c r="FJ3" s="110" t="s">
        <v>292</v>
      </c>
      <c r="FK3" s="110" t="s">
        <v>296</v>
      </c>
      <c r="FL3" s="110" t="s">
        <v>291</v>
      </c>
      <c r="FM3" s="110" t="s">
        <v>287</v>
      </c>
      <c r="FN3" s="110" t="s">
        <v>293</v>
      </c>
      <c r="FO3" s="110" t="s">
        <v>290</v>
      </c>
      <c r="FP3" s="110" t="s">
        <v>297</v>
      </c>
      <c r="FQ3" s="110" t="s">
        <v>289</v>
      </c>
      <c r="FR3" s="110" t="s">
        <v>292</v>
      </c>
      <c r="FS3" s="110" t="s">
        <v>294</v>
      </c>
      <c r="FT3" s="110" t="s">
        <v>296</v>
      </c>
      <c r="FU3" s="110" t="s">
        <v>287</v>
      </c>
      <c r="FV3" s="110" t="s">
        <v>291</v>
      </c>
      <c r="FW3" s="110" t="s">
        <v>290</v>
      </c>
      <c r="FX3" s="110" t="s">
        <v>288</v>
      </c>
      <c r="FY3" s="110" t="s">
        <v>293</v>
      </c>
      <c r="FZ3" s="110" t="s">
        <v>292</v>
      </c>
      <c r="GA3" s="110" t="s">
        <v>287</v>
      </c>
      <c r="GB3" s="110" t="s">
        <v>297</v>
      </c>
      <c r="GC3" s="110" t="s">
        <v>290</v>
      </c>
      <c r="GD3" s="110" t="s">
        <v>289</v>
      </c>
      <c r="GE3" s="110" t="s">
        <v>294</v>
      </c>
      <c r="GF3" s="110" t="s">
        <v>296</v>
      </c>
      <c r="GG3" s="110" t="s">
        <v>290</v>
      </c>
      <c r="GH3" s="110" t="s">
        <v>291</v>
      </c>
      <c r="GI3" s="110" t="s">
        <v>288</v>
      </c>
      <c r="GJ3" s="110" t="s">
        <v>292</v>
      </c>
      <c r="GK3" s="110" t="s">
        <v>295</v>
      </c>
      <c r="GL3" s="110" t="s">
        <v>297</v>
      </c>
      <c r="GM3" s="110" t="s">
        <v>287</v>
      </c>
      <c r="GN3" s="110" t="s">
        <v>287</v>
      </c>
      <c r="GO3" s="110" t="s">
        <v>296</v>
      </c>
      <c r="GP3" s="110" t="s">
        <v>294</v>
      </c>
      <c r="GQ3" s="110" t="s">
        <v>290</v>
      </c>
      <c r="GR3" s="110" t="s">
        <v>289</v>
      </c>
      <c r="GS3" s="110" t="s">
        <v>291</v>
      </c>
      <c r="GT3" s="110" t="s">
        <v>288</v>
      </c>
      <c r="GU3" s="110" t="s">
        <v>287</v>
      </c>
      <c r="GV3" s="110" t="s">
        <v>290</v>
      </c>
      <c r="GW3" s="110" t="s">
        <v>292</v>
      </c>
      <c r="GX3" s="110" t="s">
        <v>297</v>
      </c>
      <c r="GY3" s="110" t="s">
        <v>287</v>
      </c>
      <c r="GZ3" s="110" t="s">
        <v>296</v>
      </c>
      <c r="HA3" s="110" t="s">
        <v>291</v>
      </c>
      <c r="HB3" s="110" t="s">
        <v>294</v>
      </c>
      <c r="HC3" s="110" t="s">
        <v>289</v>
      </c>
      <c r="HD3" s="110" t="s">
        <v>295</v>
      </c>
      <c r="HE3" s="110" t="s">
        <v>287</v>
      </c>
      <c r="HF3" s="110" t="s">
        <v>288</v>
      </c>
      <c r="HG3" s="110" t="s">
        <v>290</v>
      </c>
      <c r="HH3" s="110" t="s">
        <v>290</v>
      </c>
      <c r="HI3" s="110" t="s">
        <v>290</v>
      </c>
      <c r="HJ3" s="110" t="s">
        <v>292</v>
      </c>
      <c r="HK3" s="110" t="s">
        <v>297</v>
      </c>
      <c r="HL3" s="110" t="s">
        <v>291</v>
      </c>
      <c r="HM3" s="110" t="s">
        <v>287</v>
      </c>
      <c r="HN3" s="110" t="s">
        <v>294</v>
      </c>
      <c r="HO3" s="110" t="s">
        <v>296</v>
      </c>
      <c r="HP3" s="110" t="s">
        <v>295</v>
      </c>
      <c r="HQ3" s="110" t="s">
        <v>288</v>
      </c>
      <c r="HR3" s="110" t="s">
        <v>289</v>
      </c>
      <c r="HS3" s="110" t="s">
        <v>290</v>
      </c>
      <c r="HT3" s="110" t="s">
        <v>290</v>
      </c>
      <c r="HU3" s="110" t="s">
        <v>287</v>
      </c>
      <c r="HV3" s="110" t="s">
        <v>297</v>
      </c>
      <c r="HW3" s="110" t="s">
        <v>292</v>
      </c>
      <c r="HX3" s="110" t="s">
        <v>291</v>
      </c>
      <c r="HY3" s="110" t="s">
        <v>294</v>
      </c>
      <c r="HZ3" s="110" t="s">
        <v>296</v>
      </c>
      <c r="IA3" s="110" t="s">
        <v>288</v>
      </c>
      <c r="IB3" s="110" t="s">
        <v>290</v>
      </c>
      <c r="IC3" s="110" t="s">
        <v>289</v>
      </c>
      <c r="ID3" s="110" t="s">
        <v>290</v>
      </c>
      <c r="IE3" s="110" t="s">
        <v>287</v>
      </c>
      <c r="IF3" s="110" t="s">
        <v>290</v>
      </c>
      <c r="IG3" s="110" t="s">
        <v>295</v>
      </c>
      <c r="IH3" s="110" t="s">
        <v>292</v>
      </c>
      <c r="II3" s="110" t="s">
        <v>291</v>
      </c>
      <c r="IJ3" s="110" t="s">
        <v>297</v>
      </c>
      <c r="IK3" s="110" t="s">
        <v>296</v>
      </c>
      <c r="IL3" s="110" t="s">
        <v>288</v>
      </c>
      <c r="IM3" s="110" t="s">
        <v>289</v>
      </c>
      <c r="IN3" s="110" t="s">
        <v>287</v>
      </c>
      <c r="IO3" s="110" t="s">
        <v>290</v>
      </c>
      <c r="IP3" s="110" t="s">
        <v>291</v>
      </c>
      <c r="IQ3" s="110" t="s">
        <v>292</v>
      </c>
      <c r="IR3" s="110" t="s">
        <v>296</v>
      </c>
      <c r="IS3" s="110" t="s">
        <v>290</v>
      </c>
      <c r="IT3" s="110" t="s">
        <v>288</v>
      </c>
      <c r="IU3" s="110" t="s">
        <v>289</v>
      </c>
      <c r="IV3" s="110" t="s">
        <v>290</v>
      </c>
      <c r="IW3" s="110" t="s">
        <v>287</v>
      </c>
      <c r="IX3" s="110" t="s">
        <v>290</v>
      </c>
      <c r="IY3" s="110" t="s">
        <v>296</v>
      </c>
      <c r="IZ3" s="110" t="s">
        <v>296</v>
      </c>
      <c r="JA3" s="110" t="s">
        <v>290</v>
      </c>
      <c r="JB3" s="110" t="s">
        <v>287</v>
      </c>
      <c r="JC3" s="110" t="s">
        <v>296</v>
      </c>
      <c r="JD3" s="110" t="s">
        <v>287</v>
      </c>
      <c r="JE3" s="110" t="s">
        <v>296</v>
      </c>
      <c r="JF3" s="110" t="s">
        <v>290</v>
      </c>
      <c r="JG3" s="110" t="s">
        <v>287</v>
      </c>
      <c r="JH3" s="110" t="s">
        <v>291</v>
      </c>
      <c r="JI3" s="110" t="s">
        <v>296</v>
      </c>
      <c r="JJ3" s="110" t="s">
        <v>290</v>
      </c>
      <c r="JK3" s="110" t="s">
        <v>296</v>
      </c>
      <c r="JL3" s="110" t="s">
        <v>287</v>
      </c>
      <c r="JM3" s="110" t="s">
        <v>296</v>
      </c>
      <c r="JN3" s="110" t="s">
        <v>296</v>
      </c>
      <c r="JP3" s="109" t="s">
        <v>284</v>
      </c>
      <c r="JQ3" s="110" t="s">
        <v>489</v>
      </c>
      <c r="JR3" s="110" t="s">
        <v>489</v>
      </c>
      <c r="JS3" s="110" t="s">
        <v>488</v>
      </c>
      <c r="JT3" s="110" t="s">
        <v>438</v>
      </c>
      <c r="JU3" s="110" t="s">
        <v>489</v>
      </c>
      <c r="JV3" s="110" t="s">
        <v>488</v>
      </c>
      <c r="JW3" s="110" t="s">
        <v>499</v>
      </c>
      <c r="JX3" s="110" t="s">
        <v>297</v>
      </c>
      <c r="JY3" s="110" t="s">
        <v>438</v>
      </c>
      <c r="JZ3" s="110" t="s">
        <v>488</v>
      </c>
      <c r="KA3" s="110" t="s">
        <v>489</v>
      </c>
      <c r="KB3" s="110" t="s">
        <v>297</v>
      </c>
      <c r="KC3" s="110" t="s">
        <v>489</v>
      </c>
      <c r="KD3" s="110" t="s">
        <v>500</v>
      </c>
      <c r="KE3" s="110" t="s">
        <v>438</v>
      </c>
      <c r="KF3" s="110" t="s">
        <v>488</v>
      </c>
      <c r="KG3" s="110" t="s">
        <v>297</v>
      </c>
      <c r="KH3" s="110" t="s">
        <v>438</v>
      </c>
      <c r="KI3" s="110" t="s">
        <v>500</v>
      </c>
      <c r="KJ3" s="110" t="s">
        <v>489</v>
      </c>
      <c r="KK3" s="110" t="s">
        <v>488</v>
      </c>
      <c r="KL3" s="110" t="s">
        <v>296</v>
      </c>
      <c r="KM3" s="110" t="s">
        <v>297</v>
      </c>
      <c r="KN3" s="110" t="s">
        <v>438</v>
      </c>
      <c r="KO3" s="110" t="s">
        <v>488</v>
      </c>
      <c r="KP3" s="110" t="s">
        <v>489</v>
      </c>
      <c r="KQ3" s="110" t="s">
        <v>435</v>
      </c>
      <c r="KR3" s="110" t="s">
        <v>296</v>
      </c>
      <c r="KS3" s="110" t="s">
        <v>297</v>
      </c>
      <c r="KT3" s="110" t="s">
        <v>438</v>
      </c>
      <c r="KU3" s="110" t="s">
        <v>488</v>
      </c>
      <c r="KV3" s="110" t="s">
        <v>296</v>
      </c>
      <c r="KW3" s="110" t="s">
        <v>297</v>
      </c>
      <c r="KX3" s="110" t="s">
        <v>438</v>
      </c>
      <c r="KY3" s="110" t="s">
        <v>435</v>
      </c>
      <c r="KZ3" s="110" t="s">
        <v>488</v>
      </c>
      <c r="LA3" s="110" t="s">
        <v>438</v>
      </c>
      <c r="LB3" s="110" t="s">
        <v>296</v>
      </c>
      <c r="LC3" s="110" t="s">
        <v>294</v>
      </c>
      <c r="LD3" s="110" t="s">
        <v>297</v>
      </c>
      <c r="LE3" s="110" t="s">
        <v>488</v>
      </c>
      <c r="LF3" s="110" t="s">
        <v>435</v>
      </c>
      <c r="LG3" s="110" t="s">
        <v>296</v>
      </c>
      <c r="LH3" s="110" t="s">
        <v>438</v>
      </c>
      <c r="LI3" s="110" t="s">
        <v>294</v>
      </c>
      <c r="LJ3" s="110" t="s">
        <v>435</v>
      </c>
      <c r="LK3" s="110" t="s">
        <v>297</v>
      </c>
      <c r="LL3" s="110" t="s">
        <v>488</v>
      </c>
      <c r="LM3" s="110" t="s">
        <v>296</v>
      </c>
      <c r="LN3" s="110" t="s">
        <v>293</v>
      </c>
      <c r="LO3" s="110" t="s">
        <v>435</v>
      </c>
      <c r="LP3" s="110" t="s">
        <v>297</v>
      </c>
      <c r="LQ3" s="110" t="s">
        <v>438</v>
      </c>
      <c r="LR3" s="110" t="s">
        <v>294</v>
      </c>
      <c r="LS3" s="110" t="s">
        <v>293</v>
      </c>
      <c r="LT3" s="110" t="s">
        <v>296</v>
      </c>
      <c r="LU3" s="110" t="s">
        <v>488</v>
      </c>
      <c r="LV3" s="110" t="s">
        <v>438</v>
      </c>
      <c r="LW3" s="110" t="s">
        <v>293</v>
      </c>
      <c r="LX3" s="110" t="s">
        <v>294</v>
      </c>
      <c r="LY3" s="110" t="s">
        <v>435</v>
      </c>
      <c r="LZ3" s="110" t="s">
        <v>297</v>
      </c>
      <c r="MA3" s="110" t="s">
        <v>296</v>
      </c>
      <c r="MB3" s="110" t="s">
        <v>297</v>
      </c>
      <c r="MC3" s="110" t="s">
        <v>438</v>
      </c>
      <c r="MD3" s="110" t="s">
        <v>292</v>
      </c>
      <c r="ME3" s="110" t="s">
        <v>293</v>
      </c>
      <c r="MF3" s="110" t="s">
        <v>294</v>
      </c>
      <c r="MG3" s="110" t="s">
        <v>293</v>
      </c>
      <c r="MH3" s="110" t="s">
        <v>435</v>
      </c>
      <c r="MI3" s="110" t="s">
        <v>297</v>
      </c>
      <c r="MJ3" s="110" t="s">
        <v>488</v>
      </c>
      <c r="MK3" s="110" t="s">
        <v>294</v>
      </c>
      <c r="ML3" s="110" t="s">
        <v>438</v>
      </c>
      <c r="MM3" s="110" t="s">
        <v>296</v>
      </c>
      <c r="MN3" s="110" t="s">
        <v>292</v>
      </c>
      <c r="MO3" s="110" t="s">
        <v>293</v>
      </c>
      <c r="MP3" s="110" t="s">
        <v>294</v>
      </c>
      <c r="MQ3" s="110" t="s">
        <v>297</v>
      </c>
      <c r="MR3" s="110" t="s">
        <v>435</v>
      </c>
      <c r="MS3" s="110" t="s">
        <v>488</v>
      </c>
      <c r="MT3" s="110" t="s">
        <v>292</v>
      </c>
      <c r="MU3" s="110" t="s">
        <v>293</v>
      </c>
      <c r="MV3" s="110" t="s">
        <v>296</v>
      </c>
      <c r="MW3" s="110" t="s">
        <v>438</v>
      </c>
      <c r="MX3" s="110" t="s">
        <v>294</v>
      </c>
      <c r="MY3" s="110" t="s">
        <v>297</v>
      </c>
      <c r="MZ3" s="110" t="s">
        <v>293</v>
      </c>
      <c r="NA3" s="110" t="s">
        <v>296</v>
      </c>
      <c r="NB3" s="110" t="s">
        <v>292</v>
      </c>
      <c r="NC3" s="110" t="s">
        <v>294</v>
      </c>
      <c r="ND3" s="110" t="s">
        <v>435</v>
      </c>
      <c r="NE3" s="110" t="s">
        <v>438</v>
      </c>
      <c r="NF3" s="110" t="s">
        <v>297</v>
      </c>
      <c r="NG3" s="110" t="s">
        <v>296</v>
      </c>
      <c r="NH3" s="110" t="s">
        <v>293</v>
      </c>
      <c r="NI3" s="110" t="s">
        <v>291</v>
      </c>
      <c r="NJ3" s="110" t="s">
        <v>292</v>
      </c>
      <c r="NK3" s="110" t="s">
        <v>294</v>
      </c>
      <c r="NL3" s="110" t="s">
        <v>297</v>
      </c>
      <c r="NM3" s="110" t="s">
        <v>438</v>
      </c>
      <c r="NN3" s="110" t="s">
        <v>435</v>
      </c>
      <c r="NO3" s="110" t="s">
        <v>289</v>
      </c>
      <c r="NP3" s="110" t="s">
        <v>296</v>
      </c>
      <c r="NQ3" s="110" t="s">
        <v>293</v>
      </c>
      <c r="NR3" s="110" t="s">
        <v>291</v>
      </c>
      <c r="NS3" s="110" t="s">
        <v>292</v>
      </c>
      <c r="NT3" s="110" t="s">
        <v>297</v>
      </c>
      <c r="NU3" s="110" t="s">
        <v>294</v>
      </c>
      <c r="NV3" s="110" t="s">
        <v>289</v>
      </c>
      <c r="NW3" s="110" t="s">
        <v>296</v>
      </c>
      <c r="NX3" s="110" t="s">
        <v>435</v>
      </c>
      <c r="NY3" s="110" t="s">
        <v>438</v>
      </c>
      <c r="NZ3" s="110" t="s">
        <v>293</v>
      </c>
      <c r="OA3" s="110" t="s">
        <v>291</v>
      </c>
      <c r="OB3" s="110" t="s">
        <v>292</v>
      </c>
      <c r="OC3" s="110" t="s">
        <v>292</v>
      </c>
      <c r="OD3" s="110" t="s">
        <v>294</v>
      </c>
      <c r="OE3" s="110" t="s">
        <v>297</v>
      </c>
      <c r="OF3" s="110" t="s">
        <v>289</v>
      </c>
      <c r="OG3" s="110" t="s">
        <v>296</v>
      </c>
      <c r="OH3" s="110" t="s">
        <v>293</v>
      </c>
      <c r="OI3" s="110" t="s">
        <v>438</v>
      </c>
      <c r="OJ3" s="110" t="s">
        <v>291</v>
      </c>
      <c r="OK3" s="110" t="s">
        <v>289</v>
      </c>
      <c r="OL3" s="110" t="s">
        <v>292</v>
      </c>
      <c r="OM3" s="110" t="s">
        <v>288</v>
      </c>
      <c r="ON3" s="110" t="s">
        <v>294</v>
      </c>
      <c r="OO3" s="110" t="s">
        <v>296</v>
      </c>
      <c r="OP3" s="110" t="s">
        <v>297</v>
      </c>
      <c r="OQ3" s="110" t="s">
        <v>293</v>
      </c>
      <c r="OR3" s="110" t="s">
        <v>289</v>
      </c>
      <c r="OS3" s="110" t="s">
        <v>291</v>
      </c>
      <c r="OT3" s="110" t="s">
        <v>288</v>
      </c>
      <c r="OU3" s="110" t="s">
        <v>294</v>
      </c>
      <c r="OV3" s="110" t="s">
        <v>292</v>
      </c>
      <c r="OW3" s="110" t="s">
        <v>289</v>
      </c>
      <c r="OX3" s="110" t="s">
        <v>293</v>
      </c>
      <c r="OY3" s="110" t="s">
        <v>296</v>
      </c>
      <c r="OZ3" s="110" t="s">
        <v>287</v>
      </c>
      <c r="PA3" s="110" t="s">
        <v>297</v>
      </c>
      <c r="PB3" s="110" t="s">
        <v>288</v>
      </c>
      <c r="PC3" s="110" t="s">
        <v>294</v>
      </c>
      <c r="PD3" s="110" t="s">
        <v>296</v>
      </c>
      <c r="PE3" s="110" t="s">
        <v>291</v>
      </c>
      <c r="PF3" s="110" t="s">
        <v>292</v>
      </c>
      <c r="PG3" s="110" t="s">
        <v>293</v>
      </c>
      <c r="PH3" s="110" t="s">
        <v>289</v>
      </c>
      <c r="PI3" s="110" t="s">
        <v>290</v>
      </c>
      <c r="PJ3" s="110" t="s">
        <v>287</v>
      </c>
      <c r="PK3" s="110" t="s">
        <v>288</v>
      </c>
      <c r="PL3" s="110" t="s">
        <v>297</v>
      </c>
      <c r="PM3" s="110" t="s">
        <v>294</v>
      </c>
      <c r="PN3" s="110" t="s">
        <v>296</v>
      </c>
      <c r="PO3" s="110" t="s">
        <v>287</v>
      </c>
      <c r="PP3" s="110" t="s">
        <v>291</v>
      </c>
      <c r="PQ3" s="110" t="s">
        <v>292</v>
      </c>
      <c r="PR3" s="110" t="s">
        <v>293</v>
      </c>
      <c r="PS3" s="110" t="s">
        <v>290</v>
      </c>
      <c r="PT3" s="110" t="s">
        <v>288</v>
      </c>
      <c r="PU3" s="110" t="s">
        <v>287</v>
      </c>
      <c r="PV3" s="110" t="s">
        <v>297</v>
      </c>
      <c r="PW3" s="110" t="s">
        <v>289</v>
      </c>
      <c r="PX3" s="110" t="s">
        <v>294</v>
      </c>
      <c r="PY3" s="110" t="s">
        <v>292</v>
      </c>
      <c r="PZ3" s="110" t="s">
        <v>296</v>
      </c>
      <c r="QA3" s="110" t="s">
        <v>291</v>
      </c>
      <c r="QB3" s="110" t="s">
        <v>287</v>
      </c>
      <c r="QC3" s="110" t="s">
        <v>293</v>
      </c>
      <c r="QD3" s="110" t="s">
        <v>290</v>
      </c>
      <c r="QE3" s="110" t="s">
        <v>297</v>
      </c>
      <c r="QF3" s="110" t="s">
        <v>289</v>
      </c>
      <c r="QG3" s="110" t="s">
        <v>292</v>
      </c>
      <c r="QH3" s="110" t="s">
        <v>294</v>
      </c>
      <c r="QI3" s="110" t="s">
        <v>296</v>
      </c>
      <c r="QJ3" s="110" t="s">
        <v>287</v>
      </c>
      <c r="QK3" s="110" t="s">
        <v>291</v>
      </c>
      <c r="QL3" s="110" t="s">
        <v>290</v>
      </c>
      <c r="QM3" s="110" t="s">
        <v>288</v>
      </c>
      <c r="QN3" s="110" t="s">
        <v>293</v>
      </c>
      <c r="QO3" s="110" t="s">
        <v>292</v>
      </c>
      <c r="QP3" s="110" t="s">
        <v>287</v>
      </c>
      <c r="QQ3" s="110" t="s">
        <v>297</v>
      </c>
      <c r="QR3" s="110" t="s">
        <v>290</v>
      </c>
      <c r="QS3" s="110" t="s">
        <v>289</v>
      </c>
      <c r="QT3" s="110" t="s">
        <v>294</v>
      </c>
      <c r="QU3" s="110" t="s">
        <v>296</v>
      </c>
      <c r="QV3" s="110" t="s">
        <v>290</v>
      </c>
      <c r="QW3" s="110" t="s">
        <v>291</v>
      </c>
      <c r="QX3" s="110" t="s">
        <v>288</v>
      </c>
      <c r="QY3" s="110" t="s">
        <v>292</v>
      </c>
      <c r="QZ3" s="110" t="s">
        <v>295</v>
      </c>
      <c r="RA3" s="110" t="s">
        <v>297</v>
      </c>
      <c r="RB3" s="110" t="s">
        <v>287</v>
      </c>
      <c r="RC3" s="110" t="s">
        <v>287</v>
      </c>
      <c r="RD3" s="110" t="s">
        <v>296</v>
      </c>
      <c r="RE3" s="110" t="s">
        <v>294</v>
      </c>
      <c r="RF3" s="110" t="s">
        <v>290</v>
      </c>
      <c r="RG3" s="110" t="s">
        <v>289</v>
      </c>
      <c r="RH3" s="110" t="s">
        <v>291</v>
      </c>
      <c r="RI3" s="110" t="s">
        <v>288</v>
      </c>
      <c r="RJ3" s="110" t="s">
        <v>287</v>
      </c>
      <c r="RK3" s="110" t="s">
        <v>290</v>
      </c>
      <c r="RL3" s="110" t="s">
        <v>292</v>
      </c>
      <c r="RM3" s="110" t="s">
        <v>297</v>
      </c>
      <c r="RN3" s="110" t="s">
        <v>287</v>
      </c>
      <c r="RO3" s="110" t="s">
        <v>296</v>
      </c>
      <c r="RP3" s="110" t="s">
        <v>291</v>
      </c>
      <c r="RQ3" s="110" t="s">
        <v>294</v>
      </c>
      <c r="RR3" s="110" t="s">
        <v>289</v>
      </c>
      <c r="RS3" s="110" t="s">
        <v>295</v>
      </c>
      <c r="RT3" s="110" t="s">
        <v>287</v>
      </c>
      <c r="RU3" s="110" t="s">
        <v>288</v>
      </c>
      <c r="RV3" s="110" t="s">
        <v>290</v>
      </c>
      <c r="RW3" s="110" t="s">
        <v>290</v>
      </c>
      <c r="RX3" s="110" t="s">
        <v>290</v>
      </c>
      <c r="RY3" s="110" t="s">
        <v>292</v>
      </c>
      <c r="RZ3" s="110" t="s">
        <v>297</v>
      </c>
      <c r="SA3" s="110" t="s">
        <v>291</v>
      </c>
      <c r="SB3" s="110" t="s">
        <v>287</v>
      </c>
      <c r="SC3" s="110" t="s">
        <v>294</v>
      </c>
      <c r="SD3" s="110" t="s">
        <v>296</v>
      </c>
      <c r="SE3" s="110" t="s">
        <v>295</v>
      </c>
      <c r="SF3" s="110" t="s">
        <v>288</v>
      </c>
      <c r="SG3" s="110" t="s">
        <v>289</v>
      </c>
      <c r="SH3" s="110" t="s">
        <v>290</v>
      </c>
      <c r="SI3" s="110" t="s">
        <v>290</v>
      </c>
      <c r="SJ3" s="110" t="s">
        <v>287</v>
      </c>
      <c r="SK3" s="110" t="s">
        <v>297</v>
      </c>
      <c r="SL3" s="110" t="s">
        <v>292</v>
      </c>
      <c r="SM3" s="110" t="s">
        <v>291</v>
      </c>
      <c r="SN3" s="110" t="s">
        <v>294</v>
      </c>
      <c r="SO3" s="110" t="s">
        <v>296</v>
      </c>
      <c r="SP3" s="110" t="s">
        <v>288</v>
      </c>
      <c r="SQ3" s="110" t="s">
        <v>290</v>
      </c>
      <c r="SR3" s="110" t="s">
        <v>289</v>
      </c>
      <c r="SS3" s="110" t="s">
        <v>290</v>
      </c>
      <c r="ST3" s="110" t="s">
        <v>287</v>
      </c>
      <c r="SU3" s="110" t="s">
        <v>290</v>
      </c>
      <c r="SV3" s="110" t="s">
        <v>295</v>
      </c>
      <c r="SW3" s="110" t="s">
        <v>292</v>
      </c>
      <c r="SX3" s="110" t="s">
        <v>291</v>
      </c>
      <c r="SY3" s="110" t="s">
        <v>297</v>
      </c>
      <c r="SZ3" s="110" t="s">
        <v>296</v>
      </c>
      <c r="TA3" s="110" t="s">
        <v>288</v>
      </c>
      <c r="TB3" s="110" t="s">
        <v>289</v>
      </c>
      <c r="TC3" s="110" t="s">
        <v>287</v>
      </c>
      <c r="TD3" s="110" t="s">
        <v>290</v>
      </c>
      <c r="TE3" s="110" t="s">
        <v>291</v>
      </c>
      <c r="TF3" s="110" t="s">
        <v>292</v>
      </c>
      <c r="TG3" s="110" t="s">
        <v>296</v>
      </c>
      <c r="TH3" s="110" t="s">
        <v>290</v>
      </c>
      <c r="TI3" s="110" t="s">
        <v>288</v>
      </c>
      <c r="TJ3" s="110" t="s">
        <v>289</v>
      </c>
      <c r="TK3" s="110" t="s">
        <v>290</v>
      </c>
      <c r="TL3" s="110" t="s">
        <v>287</v>
      </c>
      <c r="TM3" s="110" t="s">
        <v>290</v>
      </c>
      <c r="TN3" s="110" t="s">
        <v>296</v>
      </c>
      <c r="TO3" s="110" t="s">
        <v>296</v>
      </c>
      <c r="TP3" s="110" t="s">
        <v>290</v>
      </c>
      <c r="TQ3" s="110" t="s">
        <v>287</v>
      </c>
      <c r="TR3" s="110" t="s">
        <v>296</v>
      </c>
      <c r="TS3" s="110" t="s">
        <v>287</v>
      </c>
      <c r="TT3" s="110" t="s">
        <v>296</v>
      </c>
      <c r="TU3" s="110" t="s">
        <v>290</v>
      </c>
      <c r="TV3" s="110" t="s">
        <v>287</v>
      </c>
      <c r="TW3" s="110" t="s">
        <v>291</v>
      </c>
      <c r="TX3" s="110" t="s">
        <v>296</v>
      </c>
      <c r="TY3" s="110" t="s">
        <v>290</v>
      </c>
      <c r="TZ3" s="110" t="s">
        <v>296</v>
      </c>
      <c r="UA3" s="110" t="s">
        <v>287</v>
      </c>
      <c r="UB3" s="110" t="s">
        <v>296</v>
      </c>
      <c r="UC3" s="110" t="s">
        <v>296</v>
      </c>
      <c r="UE3" s="109" t="s">
        <v>284</v>
      </c>
      <c r="UF3" s="110" t="s">
        <v>489</v>
      </c>
      <c r="UG3" s="110" t="s">
        <v>489</v>
      </c>
      <c r="UH3" s="110" t="s">
        <v>488</v>
      </c>
      <c r="UI3" s="110" t="s">
        <v>438</v>
      </c>
      <c r="UJ3" s="110" t="s">
        <v>489</v>
      </c>
      <c r="UK3" s="110" t="s">
        <v>488</v>
      </c>
      <c r="UL3" s="110" t="s">
        <v>499</v>
      </c>
      <c r="UM3" s="110" t="s">
        <v>297</v>
      </c>
      <c r="UN3" s="110" t="s">
        <v>438</v>
      </c>
      <c r="UO3" s="110" t="s">
        <v>488</v>
      </c>
      <c r="UP3" s="110" t="s">
        <v>489</v>
      </c>
      <c r="UQ3" s="110" t="s">
        <v>297</v>
      </c>
      <c r="UR3" s="110" t="s">
        <v>489</v>
      </c>
      <c r="US3" s="110" t="s">
        <v>500</v>
      </c>
      <c r="UT3" s="110" t="s">
        <v>438</v>
      </c>
      <c r="UU3" s="110" t="s">
        <v>488</v>
      </c>
      <c r="UV3" s="110" t="s">
        <v>297</v>
      </c>
      <c r="UW3" s="110" t="s">
        <v>438</v>
      </c>
      <c r="UX3" s="110" t="s">
        <v>500</v>
      </c>
      <c r="UY3" s="110" t="s">
        <v>489</v>
      </c>
      <c r="UZ3" s="110" t="s">
        <v>488</v>
      </c>
      <c r="VA3" s="110" t="s">
        <v>296</v>
      </c>
      <c r="VB3" s="110" t="s">
        <v>297</v>
      </c>
      <c r="VC3" s="110" t="s">
        <v>438</v>
      </c>
      <c r="VD3" s="110" t="s">
        <v>488</v>
      </c>
      <c r="VE3" s="110" t="s">
        <v>489</v>
      </c>
      <c r="VF3" s="110" t="s">
        <v>435</v>
      </c>
      <c r="VG3" s="110" t="s">
        <v>296</v>
      </c>
      <c r="VH3" s="110" t="s">
        <v>297</v>
      </c>
      <c r="VI3" s="110" t="s">
        <v>438</v>
      </c>
      <c r="VJ3" s="110" t="s">
        <v>488</v>
      </c>
      <c r="VK3" s="110" t="s">
        <v>296</v>
      </c>
      <c r="VL3" s="110" t="s">
        <v>297</v>
      </c>
      <c r="VM3" s="110" t="s">
        <v>438</v>
      </c>
      <c r="VN3" s="110" t="s">
        <v>435</v>
      </c>
      <c r="VO3" s="110" t="s">
        <v>488</v>
      </c>
      <c r="VP3" s="110" t="s">
        <v>438</v>
      </c>
      <c r="VQ3" s="110" t="s">
        <v>296</v>
      </c>
      <c r="VR3" s="110" t="s">
        <v>294</v>
      </c>
      <c r="VS3" s="110" t="s">
        <v>297</v>
      </c>
      <c r="VT3" s="110" t="s">
        <v>488</v>
      </c>
      <c r="VU3" s="110" t="s">
        <v>435</v>
      </c>
      <c r="VV3" s="110" t="s">
        <v>296</v>
      </c>
      <c r="VW3" s="110" t="s">
        <v>438</v>
      </c>
      <c r="VX3" s="110" t="s">
        <v>294</v>
      </c>
      <c r="VY3" s="110" t="s">
        <v>435</v>
      </c>
      <c r="VZ3" s="110" t="s">
        <v>297</v>
      </c>
      <c r="WA3" s="110" t="s">
        <v>488</v>
      </c>
      <c r="WB3" s="110" t="s">
        <v>296</v>
      </c>
      <c r="WC3" s="110" t="s">
        <v>293</v>
      </c>
      <c r="WD3" s="110" t="s">
        <v>435</v>
      </c>
      <c r="WE3" s="110" t="s">
        <v>297</v>
      </c>
      <c r="WF3" s="110" t="s">
        <v>438</v>
      </c>
      <c r="WG3" s="110" t="s">
        <v>294</v>
      </c>
      <c r="WH3" s="110" t="s">
        <v>293</v>
      </c>
      <c r="WI3" s="110" t="s">
        <v>296</v>
      </c>
      <c r="WJ3" s="110" t="s">
        <v>488</v>
      </c>
      <c r="WK3" s="110" t="s">
        <v>438</v>
      </c>
      <c r="WL3" s="110" t="s">
        <v>293</v>
      </c>
      <c r="WM3" s="110" t="s">
        <v>294</v>
      </c>
      <c r="WN3" s="110" t="s">
        <v>435</v>
      </c>
      <c r="WO3" s="110" t="s">
        <v>297</v>
      </c>
      <c r="WP3" s="110" t="s">
        <v>296</v>
      </c>
      <c r="WQ3" s="110" t="s">
        <v>297</v>
      </c>
      <c r="WR3" s="110" t="s">
        <v>438</v>
      </c>
      <c r="WS3" s="110" t="s">
        <v>292</v>
      </c>
      <c r="WT3" s="110" t="s">
        <v>293</v>
      </c>
      <c r="WU3" s="110" t="s">
        <v>294</v>
      </c>
      <c r="WV3" s="110" t="s">
        <v>293</v>
      </c>
      <c r="WW3" s="110" t="s">
        <v>435</v>
      </c>
      <c r="WX3" s="110" t="s">
        <v>297</v>
      </c>
      <c r="WY3" s="110" t="s">
        <v>488</v>
      </c>
      <c r="WZ3" s="110" t="s">
        <v>294</v>
      </c>
      <c r="XA3" s="110" t="s">
        <v>438</v>
      </c>
      <c r="XB3" s="110" t="s">
        <v>296</v>
      </c>
      <c r="XC3" s="110" t="s">
        <v>292</v>
      </c>
      <c r="XD3" s="110" t="s">
        <v>293</v>
      </c>
      <c r="XE3" s="110" t="s">
        <v>294</v>
      </c>
      <c r="XF3" s="110" t="s">
        <v>297</v>
      </c>
      <c r="XG3" s="110" t="s">
        <v>435</v>
      </c>
      <c r="XH3" s="110" t="s">
        <v>488</v>
      </c>
      <c r="XI3" s="110" t="s">
        <v>292</v>
      </c>
      <c r="XJ3" s="110" t="s">
        <v>293</v>
      </c>
      <c r="XK3" s="110" t="s">
        <v>296</v>
      </c>
      <c r="XL3" s="110" t="s">
        <v>438</v>
      </c>
      <c r="XM3" s="110" t="s">
        <v>294</v>
      </c>
      <c r="XN3" s="110" t="s">
        <v>297</v>
      </c>
      <c r="XO3" s="110" t="s">
        <v>293</v>
      </c>
      <c r="XP3" s="110" t="s">
        <v>296</v>
      </c>
      <c r="XQ3" s="110" t="s">
        <v>292</v>
      </c>
      <c r="XR3" s="110" t="s">
        <v>294</v>
      </c>
      <c r="XS3" s="110" t="s">
        <v>435</v>
      </c>
      <c r="XT3" s="110" t="s">
        <v>438</v>
      </c>
      <c r="XU3" s="110" t="s">
        <v>297</v>
      </c>
      <c r="XV3" s="110" t="s">
        <v>296</v>
      </c>
      <c r="XW3" s="110" t="s">
        <v>293</v>
      </c>
      <c r="XX3" s="110" t="s">
        <v>291</v>
      </c>
      <c r="XY3" s="110" t="s">
        <v>292</v>
      </c>
      <c r="XZ3" s="110" t="s">
        <v>294</v>
      </c>
      <c r="YA3" s="110" t="s">
        <v>297</v>
      </c>
      <c r="YB3" s="110" t="s">
        <v>438</v>
      </c>
      <c r="YC3" s="110" t="s">
        <v>435</v>
      </c>
      <c r="YD3" s="110" t="s">
        <v>289</v>
      </c>
      <c r="YE3" s="110" t="s">
        <v>296</v>
      </c>
      <c r="YF3" s="110" t="s">
        <v>293</v>
      </c>
      <c r="YG3" s="110" t="s">
        <v>291</v>
      </c>
      <c r="YH3" s="110" t="s">
        <v>292</v>
      </c>
      <c r="YI3" s="110" t="s">
        <v>297</v>
      </c>
      <c r="YJ3" s="110" t="s">
        <v>294</v>
      </c>
      <c r="YK3" s="110" t="s">
        <v>289</v>
      </c>
      <c r="YL3" s="110" t="s">
        <v>296</v>
      </c>
      <c r="YM3" s="110" t="s">
        <v>435</v>
      </c>
      <c r="YN3" s="110" t="s">
        <v>438</v>
      </c>
      <c r="YO3" s="110" t="s">
        <v>293</v>
      </c>
      <c r="YP3" s="110" t="s">
        <v>291</v>
      </c>
      <c r="YQ3" s="110" t="s">
        <v>292</v>
      </c>
      <c r="YR3" s="110" t="s">
        <v>292</v>
      </c>
      <c r="YS3" s="110" t="s">
        <v>294</v>
      </c>
      <c r="YT3" s="110" t="s">
        <v>297</v>
      </c>
      <c r="YU3" s="110" t="s">
        <v>289</v>
      </c>
      <c r="YV3" s="110" t="s">
        <v>296</v>
      </c>
      <c r="YW3" s="110" t="s">
        <v>293</v>
      </c>
      <c r="YX3" s="110" t="s">
        <v>438</v>
      </c>
      <c r="YY3" s="110" t="s">
        <v>291</v>
      </c>
      <c r="YZ3" s="110" t="s">
        <v>289</v>
      </c>
      <c r="ZA3" s="110" t="s">
        <v>292</v>
      </c>
      <c r="ZB3" s="110" t="s">
        <v>288</v>
      </c>
      <c r="ZC3" s="110" t="s">
        <v>294</v>
      </c>
      <c r="ZD3" s="110" t="s">
        <v>296</v>
      </c>
      <c r="ZE3" s="110" t="s">
        <v>297</v>
      </c>
      <c r="ZF3" s="110" t="s">
        <v>293</v>
      </c>
      <c r="ZG3" s="110" t="s">
        <v>289</v>
      </c>
      <c r="ZH3" s="110" t="s">
        <v>291</v>
      </c>
      <c r="ZI3" s="110" t="s">
        <v>288</v>
      </c>
      <c r="ZJ3" s="110" t="s">
        <v>294</v>
      </c>
      <c r="ZK3" s="110" t="s">
        <v>292</v>
      </c>
      <c r="ZL3" s="110" t="s">
        <v>289</v>
      </c>
      <c r="ZM3" s="110" t="s">
        <v>293</v>
      </c>
      <c r="ZN3" s="110" t="s">
        <v>296</v>
      </c>
      <c r="ZO3" s="110" t="s">
        <v>287</v>
      </c>
      <c r="ZP3" s="110" t="s">
        <v>297</v>
      </c>
      <c r="ZQ3" s="110" t="s">
        <v>288</v>
      </c>
      <c r="ZR3" s="110" t="s">
        <v>294</v>
      </c>
      <c r="ZS3" s="110" t="s">
        <v>296</v>
      </c>
      <c r="ZT3" s="110" t="s">
        <v>291</v>
      </c>
      <c r="ZU3" s="110" t="s">
        <v>292</v>
      </c>
      <c r="ZV3" s="110" t="s">
        <v>293</v>
      </c>
      <c r="ZW3" s="110" t="s">
        <v>289</v>
      </c>
      <c r="ZX3" s="110" t="s">
        <v>290</v>
      </c>
      <c r="ZY3" s="110" t="s">
        <v>287</v>
      </c>
      <c r="ZZ3" s="110" t="s">
        <v>288</v>
      </c>
      <c r="AAA3" s="110" t="s">
        <v>297</v>
      </c>
      <c r="AAB3" s="110" t="s">
        <v>294</v>
      </c>
      <c r="AAC3" s="110" t="s">
        <v>296</v>
      </c>
      <c r="AAD3" s="110" t="s">
        <v>287</v>
      </c>
      <c r="AAE3" s="110" t="s">
        <v>291</v>
      </c>
      <c r="AAF3" s="110" t="s">
        <v>292</v>
      </c>
      <c r="AAG3" s="110" t="s">
        <v>293</v>
      </c>
      <c r="AAH3" s="110" t="s">
        <v>290</v>
      </c>
      <c r="AAI3" s="110" t="s">
        <v>288</v>
      </c>
      <c r="AAJ3" s="110" t="s">
        <v>287</v>
      </c>
      <c r="AAK3" s="110" t="s">
        <v>297</v>
      </c>
      <c r="AAL3" s="110" t="s">
        <v>289</v>
      </c>
      <c r="AAM3" s="110" t="s">
        <v>294</v>
      </c>
      <c r="AAN3" s="110" t="s">
        <v>292</v>
      </c>
      <c r="AAO3" s="110" t="s">
        <v>296</v>
      </c>
      <c r="AAP3" s="110" t="s">
        <v>291</v>
      </c>
      <c r="AAQ3" s="110" t="s">
        <v>287</v>
      </c>
      <c r="AAR3" s="110" t="s">
        <v>293</v>
      </c>
      <c r="AAS3" s="110" t="s">
        <v>290</v>
      </c>
      <c r="AAT3" s="110" t="s">
        <v>297</v>
      </c>
      <c r="AAU3" s="110" t="s">
        <v>289</v>
      </c>
      <c r="AAV3" s="110" t="s">
        <v>292</v>
      </c>
      <c r="AAW3" s="110" t="s">
        <v>294</v>
      </c>
      <c r="AAX3" s="110" t="s">
        <v>296</v>
      </c>
      <c r="AAY3" s="110" t="s">
        <v>287</v>
      </c>
      <c r="AAZ3" s="110" t="s">
        <v>291</v>
      </c>
      <c r="ABA3" s="110" t="s">
        <v>290</v>
      </c>
      <c r="ABB3" s="110" t="s">
        <v>288</v>
      </c>
      <c r="ABC3" s="110" t="s">
        <v>293</v>
      </c>
      <c r="ABD3" s="110" t="s">
        <v>292</v>
      </c>
      <c r="ABE3" s="110" t="s">
        <v>287</v>
      </c>
      <c r="ABF3" s="110" t="s">
        <v>297</v>
      </c>
      <c r="ABG3" s="110" t="s">
        <v>290</v>
      </c>
      <c r="ABH3" s="110" t="s">
        <v>289</v>
      </c>
      <c r="ABI3" s="110" t="s">
        <v>294</v>
      </c>
      <c r="ABJ3" s="110" t="s">
        <v>296</v>
      </c>
      <c r="ABK3" s="110" t="s">
        <v>290</v>
      </c>
      <c r="ABL3" s="110" t="s">
        <v>291</v>
      </c>
      <c r="ABM3" s="110" t="s">
        <v>288</v>
      </c>
      <c r="ABN3" s="110" t="s">
        <v>292</v>
      </c>
      <c r="ABO3" s="110" t="s">
        <v>295</v>
      </c>
      <c r="ABP3" s="110" t="s">
        <v>297</v>
      </c>
      <c r="ABQ3" s="110" t="s">
        <v>287</v>
      </c>
      <c r="ABR3" s="110" t="s">
        <v>287</v>
      </c>
      <c r="ABS3" s="110" t="s">
        <v>296</v>
      </c>
      <c r="ABT3" s="110" t="s">
        <v>294</v>
      </c>
      <c r="ABU3" s="110" t="s">
        <v>290</v>
      </c>
      <c r="ABV3" s="110" t="s">
        <v>289</v>
      </c>
      <c r="ABW3" s="110" t="s">
        <v>291</v>
      </c>
      <c r="ABX3" s="110" t="s">
        <v>288</v>
      </c>
      <c r="ABY3" s="110" t="s">
        <v>287</v>
      </c>
      <c r="ABZ3" s="110" t="s">
        <v>290</v>
      </c>
      <c r="ACA3" s="110" t="s">
        <v>292</v>
      </c>
      <c r="ACB3" s="110" t="s">
        <v>297</v>
      </c>
      <c r="ACC3" s="110" t="s">
        <v>287</v>
      </c>
      <c r="ACD3" s="110" t="s">
        <v>296</v>
      </c>
      <c r="ACE3" s="110" t="s">
        <v>291</v>
      </c>
      <c r="ACF3" s="110" t="s">
        <v>294</v>
      </c>
      <c r="ACG3" s="110" t="s">
        <v>289</v>
      </c>
      <c r="ACH3" s="110" t="s">
        <v>295</v>
      </c>
      <c r="ACI3" s="110" t="s">
        <v>287</v>
      </c>
      <c r="ACJ3" s="110" t="s">
        <v>288</v>
      </c>
      <c r="ACK3" s="110" t="s">
        <v>290</v>
      </c>
      <c r="ACL3" s="110" t="s">
        <v>290</v>
      </c>
      <c r="ACM3" s="110" t="s">
        <v>290</v>
      </c>
      <c r="ACN3" s="110" t="s">
        <v>292</v>
      </c>
      <c r="ACO3" s="110" t="s">
        <v>297</v>
      </c>
      <c r="ACP3" s="110" t="s">
        <v>291</v>
      </c>
      <c r="ACQ3" s="110" t="s">
        <v>287</v>
      </c>
      <c r="ACR3" s="110" t="s">
        <v>294</v>
      </c>
      <c r="ACS3" s="110" t="s">
        <v>296</v>
      </c>
      <c r="ACT3" s="110" t="s">
        <v>295</v>
      </c>
      <c r="ACU3" s="110" t="s">
        <v>288</v>
      </c>
      <c r="ACV3" s="110" t="s">
        <v>289</v>
      </c>
      <c r="ACW3" s="110" t="s">
        <v>290</v>
      </c>
      <c r="ACX3" s="110" t="s">
        <v>290</v>
      </c>
      <c r="ACY3" s="110" t="s">
        <v>287</v>
      </c>
      <c r="ACZ3" s="110" t="s">
        <v>297</v>
      </c>
      <c r="ADA3" s="110" t="s">
        <v>292</v>
      </c>
      <c r="ADB3" s="110" t="s">
        <v>291</v>
      </c>
      <c r="ADC3" s="110" t="s">
        <v>294</v>
      </c>
      <c r="ADD3" s="110" t="s">
        <v>296</v>
      </c>
      <c r="ADE3" s="110" t="s">
        <v>288</v>
      </c>
      <c r="ADF3" s="110" t="s">
        <v>290</v>
      </c>
      <c r="ADG3" s="110" t="s">
        <v>289</v>
      </c>
      <c r="ADH3" s="110" t="s">
        <v>290</v>
      </c>
      <c r="ADI3" s="110" t="s">
        <v>287</v>
      </c>
      <c r="ADJ3" s="110" t="s">
        <v>290</v>
      </c>
      <c r="ADK3" s="110" t="s">
        <v>295</v>
      </c>
      <c r="ADL3" s="110" t="s">
        <v>292</v>
      </c>
      <c r="ADM3" s="110" t="s">
        <v>291</v>
      </c>
      <c r="ADN3" s="110" t="s">
        <v>297</v>
      </c>
      <c r="ADO3" s="110" t="s">
        <v>296</v>
      </c>
      <c r="ADP3" s="110" t="s">
        <v>288</v>
      </c>
      <c r="ADQ3" s="110" t="s">
        <v>289</v>
      </c>
      <c r="ADR3" s="110" t="s">
        <v>287</v>
      </c>
      <c r="ADS3" s="110" t="s">
        <v>290</v>
      </c>
      <c r="ADT3" s="110" t="s">
        <v>291</v>
      </c>
      <c r="ADU3" s="110" t="s">
        <v>292</v>
      </c>
      <c r="ADV3" s="110" t="s">
        <v>296</v>
      </c>
      <c r="ADW3" s="110" t="s">
        <v>290</v>
      </c>
      <c r="ADX3" s="110" t="s">
        <v>288</v>
      </c>
      <c r="ADY3" s="110" t="s">
        <v>289</v>
      </c>
      <c r="ADZ3" s="110" t="s">
        <v>290</v>
      </c>
      <c r="AEA3" s="110" t="s">
        <v>287</v>
      </c>
      <c r="AEB3" s="110" t="s">
        <v>290</v>
      </c>
      <c r="AEC3" s="110" t="s">
        <v>296</v>
      </c>
      <c r="AED3" s="110" t="s">
        <v>296</v>
      </c>
      <c r="AEE3" s="110" t="s">
        <v>290</v>
      </c>
      <c r="AEF3" s="110" t="s">
        <v>287</v>
      </c>
      <c r="AEG3" s="110" t="s">
        <v>296</v>
      </c>
      <c r="AEH3" s="110" t="s">
        <v>287</v>
      </c>
      <c r="AEI3" s="110" t="s">
        <v>296</v>
      </c>
      <c r="AEJ3" s="110" t="s">
        <v>290</v>
      </c>
      <c r="AEK3" s="110" t="s">
        <v>287</v>
      </c>
      <c r="AEL3" s="110" t="s">
        <v>291</v>
      </c>
      <c r="AEM3" s="110" t="s">
        <v>296</v>
      </c>
      <c r="AEN3" s="110" t="s">
        <v>290</v>
      </c>
      <c r="AEO3" s="110" t="s">
        <v>296</v>
      </c>
      <c r="AEP3" s="110" t="s">
        <v>287</v>
      </c>
      <c r="AEQ3" s="110" t="s">
        <v>296</v>
      </c>
      <c r="AER3" s="110" t="s">
        <v>296</v>
      </c>
    </row>
    <row r="4" spans="1:824" ht="15.75">
      <c r="A4" s="107" t="s">
        <v>299</v>
      </c>
      <c r="B4" s="107" t="s">
        <v>566</v>
      </c>
      <c r="C4" s="107" t="s">
        <v>565</v>
      </c>
      <c r="D4" s="107" t="s">
        <v>564</v>
      </c>
      <c r="E4" s="107" t="s">
        <v>563</v>
      </c>
      <c r="F4" s="107" t="s">
        <v>501</v>
      </c>
      <c r="G4" s="107" t="s">
        <v>502</v>
      </c>
      <c r="H4" s="107" t="s">
        <v>502</v>
      </c>
      <c r="I4" s="107" t="s">
        <v>562</v>
      </c>
      <c r="J4" s="107" t="s">
        <v>490</v>
      </c>
      <c r="K4" s="107" t="s">
        <v>490</v>
      </c>
      <c r="L4" s="107" t="s">
        <v>332</v>
      </c>
      <c r="M4" s="107" t="s">
        <v>491</v>
      </c>
      <c r="N4" s="107" t="s">
        <v>491</v>
      </c>
      <c r="O4" s="107" t="s">
        <v>491</v>
      </c>
      <c r="P4" s="107" t="s">
        <v>492</v>
      </c>
      <c r="Q4" s="107" t="s">
        <v>493</v>
      </c>
      <c r="R4" s="107" t="s">
        <v>494</v>
      </c>
      <c r="S4" s="107" t="s">
        <v>494</v>
      </c>
      <c r="T4" s="107" t="s">
        <v>494</v>
      </c>
      <c r="U4" s="107" t="s">
        <v>503</v>
      </c>
      <c r="V4" s="107" t="s">
        <v>495</v>
      </c>
      <c r="W4" s="107" t="s">
        <v>483</v>
      </c>
      <c r="X4" s="107" t="s">
        <v>483</v>
      </c>
      <c r="Y4" s="107" t="s">
        <v>483</v>
      </c>
      <c r="Z4" s="107" t="s">
        <v>496</v>
      </c>
      <c r="AA4" s="107" t="s">
        <v>497</v>
      </c>
      <c r="AB4" s="107" t="s">
        <v>560</v>
      </c>
      <c r="AC4" s="107" t="s">
        <v>484</v>
      </c>
      <c r="AD4" s="107" t="s">
        <v>484</v>
      </c>
      <c r="AE4" s="107" t="s">
        <v>484</v>
      </c>
      <c r="AF4" s="107" t="s">
        <v>498</v>
      </c>
      <c r="AG4" s="107" t="s">
        <v>485</v>
      </c>
      <c r="AH4" s="107" t="s">
        <v>485</v>
      </c>
      <c r="AI4" s="107" t="s">
        <v>485</v>
      </c>
      <c r="AJ4" s="107" t="s">
        <v>479</v>
      </c>
      <c r="AK4" s="107" t="s">
        <v>561</v>
      </c>
      <c r="AL4" s="107" t="s">
        <v>486</v>
      </c>
      <c r="AM4" s="107" t="s">
        <v>480</v>
      </c>
      <c r="AN4" s="107" t="s">
        <v>473</v>
      </c>
      <c r="AO4" s="107" t="s">
        <v>473</v>
      </c>
      <c r="AP4" s="107" t="s">
        <v>473</v>
      </c>
      <c r="AQ4" s="107" t="s">
        <v>474</v>
      </c>
      <c r="AR4" s="107" t="s">
        <v>481</v>
      </c>
      <c r="AS4" s="107" t="s">
        <v>487</v>
      </c>
      <c r="AT4" s="107" t="s">
        <v>475</v>
      </c>
      <c r="AU4" s="107" t="s">
        <v>475</v>
      </c>
      <c r="AV4" s="107" t="s">
        <v>475</v>
      </c>
      <c r="AW4" s="107" t="s">
        <v>475</v>
      </c>
      <c r="AX4" s="107" t="s">
        <v>476</v>
      </c>
      <c r="AY4" s="107" t="s">
        <v>463</v>
      </c>
      <c r="AZ4" s="107" t="s">
        <v>464</v>
      </c>
      <c r="BA4" s="107" t="s">
        <v>464</v>
      </c>
      <c r="BB4" s="107" t="s">
        <v>464</v>
      </c>
      <c r="BC4" s="107" t="s">
        <v>465</v>
      </c>
      <c r="BD4" s="107" t="s">
        <v>558</v>
      </c>
      <c r="BE4" s="107" t="s">
        <v>477</v>
      </c>
      <c r="BF4" s="107" t="s">
        <v>477</v>
      </c>
      <c r="BG4" s="107" t="s">
        <v>482</v>
      </c>
      <c r="BH4" s="107" t="s">
        <v>466</v>
      </c>
      <c r="BI4" s="107" t="s">
        <v>466</v>
      </c>
      <c r="BJ4" s="107" t="s">
        <v>466</v>
      </c>
      <c r="BK4" s="107" t="s">
        <v>466</v>
      </c>
      <c r="BL4" s="107" t="s">
        <v>467</v>
      </c>
      <c r="BM4" s="107" t="s">
        <v>467</v>
      </c>
      <c r="BN4" s="107" t="s">
        <v>478</v>
      </c>
      <c r="BO4" s="107" t="s">
        <v>557</v>
      </c>
      <c r="BP4" s="107" t="s">
        <v>439</v>
      </c>
      <c r="BQ4" s="107" t="s">
        <v>439</v>
      </c>
      <c r="BR4" s="107" t="s">
        <v>440</v>
      </c>
      <c r="BS4" s="107" t="s">
        <v>440</v>
      </c>
      <c r="BT4" s="107" t="s">
        <v>468</v>
      </c>
      <c r="BU4" s="107" t="s">
        <v>468</v>
      </c>
      <c r="BV4" s="107" t="s">
        <v>441</v>
      </c>
      <c r="BW4" s="107" t="s">
        <v>441</v>
      </c>
      <c r="BX4" s="107" t="s">
        <v>469</v>
      </c>
      <c r="BY4" s="107" t="s">
        <v>442</v>
      </c>
      <c r="BZ4" s="107" t="s">
        <v>442</v>
      </c>
      <c r="CA4" s="107" t="s">
        <v>443</v>
      </c>
      <c r="CB4" s="107" t="s">
        <v>559</v>
      </c>
      <c r="CC4" s="107" t="s">
        <v>444</v>
      </c>
      <c r="CD4" s="107" t="s">
        <v>444</v>
      </c>
      <c r="CE4" s="107">
        <v>68</v>
      </c>
      <c r="CF4" s="107">
        <v>68</v>
      </c>
      <c r="CG4" s="107" t="s">
        <v>445</v>
      </c>
      <c r="CH4" s="107" t="s">
        <v>445</v>
      </c>
      <c r="CI4" s="107" t="s">
        <v>446</v>
      </c>
      <c r="CJ4" s="107" t="s">
        <v>470</v>
      </c>
      <c r="CK4" s="107">
        <v>73</v>
      </c>
      <c r="CL4" s="107" t="s">
        <v>448</v>
      </c>
      <c r="CM4" s="107">
        <v>76</v>
      </c>
      <c r="CN4" s="107">
        <v>76</v>
      </c>
      <c r="CO4" s="107" t="s">
        <v>450</v>
      </c>
      <c r="CP4" s="107" t="s">
        <v>450</v>
      </c>
      <c r="CQ4" s="107" t="s">
        <v>471</v>
      </c>
      <c r="CR4" s="107" t="s">
        <v>451</v>
      </c>
      <c r="CS4" s="107">
        <v>83</v>
      </c>
      <c r="CT4" s="107">
        <v>84</v>
      </c>
      <c r="CU4" s="107">
        <v>84</v>
      </c>
      <c r="CV4" s="107">
        <v>86</v>
      </c>
      <c r="CW4" s="107" t="s">
        <v>455</v>
      </c>
      <c r="CX4" s="107" t="s">
        <v>472</v>
      </c>
      <c r="CY4" s="107">
        <v>89</v>
      </c>
      <c r="CZ4" s="107" t="s">
        <v>554</v>
      </c>
      <c r="DA4" s="107" t="s">
        <v>556</v>
      </c>
      <c r="DB4" s="107">
        <v>93</v>
      </c>
      <c r="DC4" s="107">
        <v>94</v>
      </c>
      <c r="DD4" s="107">
        <v>94</v>
      </c>
      <c r="DE4" s="107" t="s">
        <v>459</v>
      </c>
      <c r="DF4" s="107">
        <v>97</v>
      </c>
      <c r="DG4" s="107">
        <v>99</v>
      </c>
      <c r="DH4" s="107" t="s">
        <v>555</v>
      </c>
      <c r="DI4" s="107" t="s">
        <v>436</v>
      </c>
      <c r="DJ4" s="107" t="s">
        <v>436</v>
      </c>
      <c r="DK4" s="107" t="s">
        <v>428</v>
      </c>
      <c r="DL4" s="107" t="s">
        <v>422</v>
      </c>
      <c r="DM4" s="107" t="s">
        <v>423</v>
      </c>
      <c r="DN4" s="107" t="s">
        <v>424</v>
      </c>
      <c r="DO4" s="107" t="s">
        <v>432</v>
      </c>
      <c r="DP4" s="107" t="s">
        <v>432</v>
      </c>
      <c r="DQ4" s="107" t="s">
        <v>416</v>
      </c>
      <c r="DR4" s="107" t="s">
        <v>437</v>
      </c>
      <c r="DS4" s="107" t="s">
        <v>429</v>
      </c>
      <c r="DT4" s="107" t="s">
        <v>462</v>
      </c>
      <c r="DU4" s="107" t="s">
        <v>417</v>
      </c>
      <c r="DV4" s="107" t="s">
        <v>411</v>
      </c>
      <c r="DW4" s="107" t="s">
        <v>418</v>
      </c>
      <c r="DX4" s="107" t="s">
        <v>551</v>
      </c>
      <c r="DY4" s="107" t="s">
        <v>430</v>
      </c>
      <c r="DZ4" s="107" t="s">
        <v>433</v>
      </c>
      <c r="EA4" s="107" t="s">
        <v>433</v>
      </c>
      <c r="EB4" s="107" t="s">
        <v>425</v>
      </c>
      <c r="EC4" s="107" t="s">
        <v>404</v>
      </c>
      <c r="ED4" s="107" t="s">
        <v>412</v>
      </c>
      <c r="EE4" s="107" t="s">
        <v>405</v>
      </c>
      <c r="EF4" s="107" t="s">
        <v>405</v>
      </c>
      <c r="EG4" s="107" t="s">
        <v>413</v>
      </c>
      <c r="EH4" s="107" t="s">
        <v>406</v>
      </c>
      <c r="EI4" s="107" t="s">
        <v>406</v>
      </c>
      <c r="EJ4" s="107" t="s">
        <v>406</v>
      </c>
      <c r="EK4" s="107" t="s">
        <v>546</v>
      </c>
      <c r="EL4" s="107" t="s">
        <v>434</v>
      </c>
      <c r="EM4" s="107">
        <v>141</v>
      </c>
      <c r="EN4" s="107" t="s">
        <v>419</v>
      </c>
      <c r="EO4" s="107" t="s">
        <v>431</v>
      </c>
      <c r="EP4" s="107" t="s">
        <v>407</v>
      </c>
      <c r="EQ4" s="107" t="s">
        <v>407</v>
      </c>
      <c r="ER4" s="107" t="s">
        <v>414</v>
      </c>
      <c r="ES4" s="107">
        <v>148</v>
      </c>
      <c r="ET4" s="107" t="s">
        <v>547</v>
      </c>
      <c r="EU4" s="107">
        <v>150</v>
      </c>
      <c r="EV4" s="107">
        <v>152</v>
      </c>
      <c r="EW4" s="107" t="s">
        <v>394</v>
      </c>
      <c r="EX4" s="107" t="s">
        <v>420</v>
      </c>
      <c r="EY4" s="107" t="s">
        <v>426</v>
      </c>
      <c r="EZ4" s="107">
        <v>160</v>
      </c>
      <c r="FA4" s="107">
        <v>161</v>
      </c>
      <c r="FB4" s="107" t="s">
        <v>408</v>
      </c>
      <c r="FC4" s="107" t="s">
        <v>409</v>
      </c>
      <c r="FD4" s="107">
        <v>167</v>
      </c>
      <c r="FE4" s="107">
        <v>169</v>
      </c>
      <c r="FF4" s="107">
        <v>170</v>
      </c>
      <c r="FG4" s="107" t="s">
        <v>361</v>
      </c>
      <c r="FH4" s="107">
        <v>173</v>
      </c>
      <c r="FI4" s="107" t="s">
        <v>415</v>
      </c>
      <c r="FJ4" s="107">
        <v>176</v>
      </c>
      <c r="FK4" s="107" t="s">
        <v>399</v>
      </c>
      <c r="FL4" s="107">
        <v>178</v>
      </c>
      <c r="FM4" s="107">
        <v>182</v>
      </c>
      <c r="FN4" s="107" t="s">
        <v>362</v>
      </c>
      <c r="FO4" s="107">
        <v>183</v>
      </c>
      <c r="FP4" s="107" t="s">
        <v>427</v>
      </c>
      <c r="FQ4" s="107">
        <v>191</v>
      </c>
      <c r="FR4" s="107">
        <v>192</v>
      </c>
      <c r="FS4" s="107" t="s">
        <v>401</v>
      </c>
      <c r="FT4" s="107" t="s">
        <v>421</v>
      </c>
      <c r="FU4" s="107">
        <v>194</v>
      </c>
      <c r="FV4" s="107">
        <v>194</v>
      </c>
      <c r="FW4" s="107">
        <v>199</v>
      </c>
      <c r="FX4" s="107">
        <v>201</v>
      </c>
      <c r="FY4" s="107">
        <v>201</v>
      </c>
      <c r="FZ4" s="107">
        <v>207</v>
      </c>
      <c r="GA4" s="107">
        <v>210</v>
      </c>
      <c r="GB4" s="107" t="s">
        <v>368</v>
      </c>
      <c r="GC4" s="107">
        <v>211</v>
      </c>
      <c r="GD4" s="107">
        <v>211</v>
      </c>
      <c r="GE4" s="107">
        <v>211</v>
      </c>
      <c r="GF4" s="107" t="s">
        <v>369</v>
      </c>
      <c r="GG4" s="107">
        <v>215</v>
      </c>
      <c r="GH4" s="107">
        <v>217</v>
      </c>
      <c r="GI4" s="107">
        <v>221</v>
      </c>
      <c r="GJ4" s="107">
        <v>229</v>
      </c>
      <c r="GK4" s="107" t="s">
        <v>541</v>
      </c>
      <c r="GL4" s="107" t="s">
        <v>553</v>
      </c>
      <c r="GM4" s="107">
        <v>231</v>
      </c>
      <c r="GN4" s="107">
        <v>232</v>
      </c>
      <c r="GO4" s="107" t="s">
        <v>410</v>
      </c>
      <c r="GP4" s="107" t="s">
        <v>548</v>
      </c>
      <c r="GQ4" s="107">
        <v>235</v>
      </c>
      <c r="GR4" s="107">
        <v>235</v>
      </c>
      <c r="GS4" s="107">
        <v>235</v>
      </c>
      <c r="GT4" s="107">
        <v>241</v>
      </c>
      <c r="GU4" s="107">
        <v>247</v>
      </c>
      <c r="GV4" s="107">
        <v>249</v>
      </c>
      <c r="GW4" s="107">
        <v>250</v>
      </c>
      <c r="GX4" s="107" t="s">
        <v>552</v>
      </c>
      <c r="GY4" s="107">
        <v>256</v>
      </c>
      <c r="GZ4" s="107">
        <v>257</v>
      </c>
      <c r="HA4" s="107">
        <v>258</v>
      </c>
      <c r="HB4" s="107" t="s">
        <v>549</v>
      </c>
      <c r="HC4" s="107">
        <v>261</v>
      </c>
      <c r="HD4" s="107">
        <v>262</v>
      </c>
      <c r="HE4" s="107">
        <v>262</v>
      </c>
      <c r="HF4" s="107">
        <v>263</v>
      </c>
      <c r="HG4" s="107">
        <v>264</v>
      </c>
      <c r="HH4" s="107">
        <v>277</v>
      </c>
      <c r="HI4" s="107">
        <v>278</v>
      </c>
      <c r="HJ4" s="107" t="s">
        <v>542</v>
      </c>
      <c r="HK4" s="107" t="s">
        <v>542</v>
      </c>
      <c r="HL4" s="107">
        <v>281</v>
      </c>
      <c r="HM4" s="107">
        <v>282</v>
      </c>
      <c r="HN4" s="107" t="s">
        <v>543</v>
      </c>
      <c r="HO4" s="107" t="s">
        <v>543</v>
      </c>
      <c r="HP4" s="107">
        <v>290</v>
      </c>
      <c r="HQ4" s="107">
        <v>291</v>
      </c>
      <c r="HR4" s="107">
        <v>292</v>
      </c>
      <c r="HS4" s="107">
        <v>294</v>
      </c>
      <c r="HT4" s="107">
        <v>297</v>
      </c>
      <c r="HU4" s="107">
        <v>302</v>
      </c>
      <c r="HV4" s="107" t="s">
        <v>550</v>
      </c>
      <c r="HW4" s="107" t="s">
        <v>540</v>
      </c>
      <c r="HX4" s="107" t="s">
        <v>539</v>
      </c>
      <c r="HY4" s="107" t="s">
        <v>544</v>
      </c>
      <c r="HZ4" s="107" t="s">
        <v>544</v>
      </c>
      <c r="IA4" s="107">
        <v>318</v>
      </c>
      <c r="IB4" s="107">
        <v>324</v>
      </c>
      <c r="IC4" s="107" t="s">
        <v>538</v>
      </c>
      <c r="ID4" s="107" t="s">
        <v>512</v>
      </c>
      <c r="IE4" s="107">
        <v>330</v>
      </c>
      <c r="IF4" s="107" t="s">
        <v>513</v>
      </c>
      <c r="IG4" s="107">
        <v>335</v>
      </c>
      <c r="IH4" s="107" t="s">
        <v>537</v>
      </c>
      <c r="II4" s="107" t="s">
        <v>536</v>
      </c>
      <c r="IJ4" s="107" t="s">
        <v>536</v>
      </c>
      <c r="IK4" s="107" t="s">
        <v>545</v>
      </c>
      <c r="IL4" s="107" t="s">
        <v>514</v>
      </c>
      <c r="IM4" s="107" t="s">
        <v>515</v>
      </c>
      <c r="IN4" s="107" t="s">
        <v>516</v>
      </c>
      <c r="IO4" s="107" t="s">
        <v>517</v>
      </c>
      <c r="IP4" s="107" t="s">
        <v>518</v>
      </c>
      <c r="IQ4" s="107" t="s">
        <v>535</v>
      </c>
      <c r="IR4" s="107" t="s">
        <v>535</v>
      </c>
      <c r="IS4" s="107" t="s">
        <v>519</v>
      </c>
      <c r="IT4" s="107" t="s">
        <v>520</v>
      </c>
      <c r="IU4" s="107" t="s">
        <v>521</v>
      </c>
      <c r="IV4" s="107" t="s">
        <v>522</v>
      </c>
      <c r="IW4" s="107" t="s">
        <v>523</v>
      </c>
      <c r="IX4" s="107" t="s">
        <v>524</v>
      </c>
      <c r="IY4" s="107" t="s">
        <v>534</v>
      </c>
      <c r="IZ4" s="107" t="s">
        <v>533</v>
      </c>
      <c r="JA4" s="107" t="s">
        <v>525</v>
      </c>
      <c r="JB4" s="107" t="s">
        <v>526</v>
      </c>
      <c r="JC4" s="107" t="s">
        <v>532</v>
      </c>
      <c r="JD4" s="107" t="s">
        <v>511</v>
      </c>
      <c r="JE4" s="107" t="s">
        <v>531</v>
      </c>
      <c r="JF4" s="107" t="s">
        <v>510</v>
      </c>
      <c r="JG4" s="107" t="s">
        <v>509</v>
      </c>
      <c r="JH4" s="107">
        <v>539</v>
      </c>
      <c r="JI4" s="107" t="s">
        <v>530</v>
      </c>
      <c r="JJ4" s="107" t="s">
        <v>508</v>
      </c>
      <c r="JK4" s="107" t="s">
        <v>527</v>
      </c>
      <c r="JL4" s="107" t="s">
        <v>506</v>
      </c>
      <c r="JM4" s="107" t="s">
        <v>528</v>
      </c>
      <c r="JN4" s="107" t="s">
        <v>529</v>
      </c>
      <c r="JP4" s="107" t="s">
        <v>299</v>
      </c>
      <c r="JQ4" s="107" t="s">
        <v>566</v>
      </c>
      <c r="JR4" s="107" t="s">
        <v>565</v>
      </c>
      <c r="JS4" s="107" t="s">
        <v>564</v>
      </c>
      <c r="JT4" s="107" t="s">
        <v>563</v>
      </c>
      <c r="JU4" s="107" t="s">
        <v>501</v>
      </c>
      <c r="JV4" s="107" t="s">
        <v>502</v>
      </c>
      <c r="JW4" s="107" t="s">
        <v>502</v>
      </c>
      <c r="JX4" s="107" t="s">
        <v>562</v>
      </c>
      <c r="JY4" s="107" t="s">
        <v>490</v>
      </c>
      <c r="JZ4" s="107" t="s">
        <v>490</v>
      </c>
      <c r="KA4" s="107" t="s">
        <v>332</v>
      </c>
      <c r="KB4" s="107" t="s">
        <v>491</v>
      </c>
      <c r="KC4" s="107" t="s">
        <v>491</v>
      </c>
      <c r="KD4" s="107" t="s">
        <v>491</v>
      </c>
      <c r="KE4" s="107" t="s">
        <v>492</v>
      </c>
      <c r="KF4" s="107" t="s">
        <v>493</v>
      </c>
      <c r="KG4" s="107" t="s">
        <v>494</v>
      </c>
      <c r="KH4" s="107" t="s">
        <v>494</v>
      </c>
      <c r="KI4" s="107" t="s">
        <v>494</v>
      </c>
      <c r="KJ4" s="107" t="s">
        <v>503</v>
      </c>
      <c r="KK4" s="107" t="s">
        <v>495</v>
      </c>
      <c r="KL4" s="107" t="s">
        <v>483</v>
      </c>
      <c r="KM4" s="107" t="s">
        <v>483</v>
      </c>
      <c r="KN4" s="107" t="s">
        <v>483</v>
      </c>
      <c r="KO4" s="107" t="s">
        <v>496</v>
      </c>
      <c r="KP4" s="107" t="s">
        <v>497</v>
      </c>
      <c r="KQ4" s="107" t="s">
        <v>560</v>
      </c>
      <c r="KR4" s="107" t="s">
        <v>484</v>
      </c>
      <c r="KS4" s="107" t="s">
        <v>484</v>
      </c>
      <c r="KT4" s="107" t="s">
        <v>484</v>
      </c>
      <c r="KU4" s="107" t="s">
        <v>498</v>
      </c>
      <c r="KV4" s="107" t="s">
        <v>485</v>
      </c>
      <c r="KW4" s="107" t="s">
        <v>485</v>
      </c>
      <c r="KX4" s="107" t="s">
        <v>485</v>
      </c>
      <c r="KY4" s="107" t="s">
        <v>479</v>
      </c>
      <c r="KZ4" s="107" t="s">
        <v>561</v>
      </c>
      <c r="LA4" s="107" t="s">
        <v>486</v>
      </c>
      <c r="LB4" s="107" t="s">
        <v>480</v>
      </c>
      <c r="LC4" s="107" t="s">
        <v>473</v>
      </c>
      <c r="LD4" s="107" t="s">
        <v>473</v>
      </c>
      <c r="LE4" s="107" t="s">
        <v>473</v>
      </c>
      <c r="LF4" s="107" t="s">
        <v>474</v>
      </c>
      <c r="LG4" s="107" t="s">
        <v>481</v>
      </c>
      <c r="LH4" s="107" t="s">
        <v>487</v>
      </c>
      <c r="LI4" s="107" t="s">
        <v>475</v>
      </c>
      <c r="LJ4" s="107" t="s">
        <v>475</v>
      </c>
      <c r="LK4" s="107" t="s">
        <v>475</v>
      </c>
      <c r="LL4" s="107" t="s">
        <v>475</v>
      </c>
      <c r="LM4" s="107" t="s">
        <v>476</v>
      </c>
      <c r="LN4" s="107" t="s">
        <v>463</v>
      </c>
      <c r="LO4" s="107" t="s">
        <v>464</v>
      </c>
      <c r="LP4" s="107" t="s">
        <v>464</v>
      </c>
      <c r="LQ4" s="107" t="s">
        <v>464</v>
      </c>
      <c r="LR4" s="107" t="s">
        <v>465</v>
      </c>
      <c r="LS4" s="107" t="s">
        <v>558</v>
      </c>
      <c r="LT4" s="107" t="s">
        <v>477</v>
      </c>
      <c r="LU4" s="107" t="s">
        <v>477</v>
      </c>
      <c r="LV4" s="107" t="s">
        <v>482</v>
      </c>
      <c r="LW4" s="107" t="s">
        <v>466</v>
      </c>
      <c r="LX4" s="107" t="s">
        <v>466</v>
      </c>
      <c r="LY4" s="107" t="s">
        <v>466</v>
      </c>
      <c r="LZ4" s="107" t="s">
        <v>466</v>
      </c>
      <c r="MA4" s="107" t="s">
        <v>467</v>
      </c>
      <c r="MB4" s="107" t="s">
        <v>467</v>
      </c>
      <c r="MC4" s="107" t="s">
        <v>478</v>
      </c>
      <c r="MD4" s="107" t="s">
        <v>557</v>
      </c>
      <c r="ME4" s="107" t="s">
        <v>439</v>
      </c>
      <c r="MF4" s="107" t="s">
        <v>439</v>
      </c>
      <c r="MG4" s="107" t="s">
        <v>440</v>
      </c>
      <c r="MH4" s="107" t="s">
        <v>440</v>
      </c>
      <c r="MI4" s="107" t="s">
        <v>468</v>
      </c>
      <c r="MJ4" s="107" t="s">
        <v>468</v>
      </c>
      <c r="MK4" s="107" t="s">
        <v>441</v>
      </c>
      <c r="ML4" s="107" t="s">
        <v>441</v>
      </c>
      <c r="MM4" s="107" t="s">
        <v>469</v>
      </c>
      <c r="MN4" s="107" t="s">
        <v>442</v>
      </c>
      <c r="MO4" s="107" t="s">
        <v>442</v>
      </c>
      <c r="MP4" s="107" t="s">
        <v>443</v>
      </c>
      <c r="MQ4" s="107" t="s">
        <v>559</v>
      </c>
      <c r="MR4" s="107" t="s">
        <v>444</v>
      </c>
      <c r="MS4" s="107" t="s">
        <v>444</v>
      </c>
      <c r="MT4" s="107">
        <v>68</v>
      </c>
      <c r="MU4" s="107">
        <v>68</v>
      </c>
      <c r="MV4" s="107" t="s">
        <v>445</v>
      </c>
      <c r="MW4" s="107" t="s">
        <v>445</v>
      </c>
      <c r="MX4" s="107" t="s">
        <v>446</v>
      </c>
      <c r="MY4" s="107" t="s">
        <v>470</v>
      </c>
      <c r="MZ4" s="107">
        <v>73</v>
      </c>
      <c r="NA4" s="107" t="s">
        <v>448</v>
      </c>
      <c r="NB4" s="107">
        <v>76</v>
      </c>
      <c r="NC4" s="107">
        <v>76</v>
      </c>
      <c r="ND4" s="107" t="s">
        <v>450</v>
      </c>
      <c r="NE4" s="107" t="s">
        <v>450</v>
      </c>
      <c r="NF4" s="107" t="s">
        <v>471</v>
      </c>
      <c r="NG4" s="107" t="s">
        <v>451</v>
      </c>
      <c r="NH4" s="107">
        <v>83</v>
      </c>
      <c r="NI4" s="107">
        <v>84</v>
      </c>
      <c r="NJ4" s="107">
        <v>84</v>
      </c>
      <c r="NK4" s="107">
        <v>86</v>
      </c>
      <c r="NL4" s="107" t="s">
        <v>455</v>
      </c>
      <c r="NM4" s="107" t="s">
        <v>472</v>
      </c>
      <c r="NN4" s="107">
        <v>89</v>
      </c>
      <c r="NO4" s="107" t="s">
        <v>554</v>
      </c>
      <c r="NP4" s="107" t="s">
        <v>556</v>
      </c>
      <c r="NQ4" s="107">
        <v>93</v>
      </c>
      <c r="NR4" s="107">
        <v>94</v>
      </c>
      <c r="NS4" s="107">
        <v>94</v>
      </c>
      <c r="NT4" s="107" t="s">
        <v>459</v>
      </c>
      <c r="NU4" s="107">
        <v>97</v>
      </c>
      <c r="NV4" s="107">
        <v>99</v>
      </c>
      <c r="NW4" s="107" t="s">
        <v>555</v>
      </c>
      <c r="NX4" s="107" t="s">
        <v>436</v>
      </c>
      <c r="NY4" s="107" t="s">
        <v>436</v>
      </c>
      <c r="NZ4" s="107" t="s">
        <v>428</v>
      </c>
      <c r="OA4" s="107" t="s">
        <v>422</v>
      </c>
      <c r="OB4" s="107" t="s">
        <v>423</v>
      </c>
      <c r="OC4" s="107" t="s">
        <v>424</v>
      </c>
      <c r="OD4" s="107" t="s">
        <v>432</v>
      </c>
      <c r="OE4" s="107" t="s">
        <v>432</v>
      </c>
      <c r="OF4" s="107" t="s">
        <v>416</v>
      </c>
      <c r="OG4" s="107" t="s">
        <v>437</v>
      </c>
      <c r="OH4" s="107" t="s">
        <v>429</v>
      </c>
      <c r="OI4" s="107" t="s">
        <v>462</v>
      </c>
      <c r="OJ4" s="107" t="s">
        <v>417</v>
      </c>
      <c r="OK4" s="107" t="s">
        <v>411</v>
      </c>
      <c r="OL4" s="107" t="s">
        <v>418</v>
      </c>
      <c r="OM4" s="107" t="s">
        <v>551</v>
      </c>
      <c r="ON4" s="107" t="s">
        <v>430</v>
      </c>
      <c r="OO4" s="107" t="s">
        <v>433</v>
      </c>
      <c r="OP4" s="107" t="s">
        <v>433</v>
      </c>
      <c r="OQ4" s="107" t="s">
        <v>425</v>
      </c>
      <c r="OR4" s="107" t="s">
        <v>404</v>
      </c>
      <c r="OS4" s="107" t="s">
        <v>412</v>
      </c>
      <c r="OT4" s="107" t="s">
        <v>405</v>
      </c>
      <c r="OU4" s="107" t="s">
        <v>405</v>
      </c>
      <c r="OV4" s="107" t="s">
        <v>413</v>
      </c>
      <c r="OW4" s="107" t="s">
        <v>406</v>
      </c>
      <c r="OX4" s="107" t="s">
        <v>406</v>
      </c>
      <c r="OY4" s="107" t="s">
        <v>406</v>
      </c>
      <c r="OZ4" s="107" t="s">
        <v>546</v>
      </c>
      <c r="PA4" s="107" t="s">
        <v>434</v>
      </c>
      <c r="PB4" s="107">
        <v>141</v>
      </c>
      <c r="PC4" s="107" t="s">
        <v>419</v>
      </c>
      <c r="PD4" s="107" t="s">
        <v>431</v>
      </c>
      <c r="PE4" s="107" t="s">
        <v>407</v>
      </c>
      <c r="PF4" s="107" t="s">
        <v>407</v>
      </c>
      <c r="PG4" s="107" t="s">
        <v>414</v>
      </c>
      <c r="PH4" s="107">
        <v>148</v>
      </c>
      <c r="PI4" s="107" t="s">
        <v>547</v>
      </c>
      <c r="PJ4" s="107">
        <v>150</v>
      </c>
      <c r="PK4" s="107">
        <v>152</v>
      </c>
      <c r="PL4" s="107" t="s">
        <v>394</v>
      </c>
      <c r="PM4" s="107" t="s">
        <v>420</v>
      </c>
      <c r="PN4" s="107" t="s">
        <v>426</v>
      </c>
      <c r="PO4" s="107">
        <v>160</v>
      </c>
      <c r="PP4" s="107">
        <v>161</v>
      </c>
      <c r="PQ4" s="107" t="s">
        <v>408</v>
      </c>
      <c r="PR4" s="107" t="s">
        <v>409</v>
      </c>
      <c r="PS4" s="107">
        <v>167</v>
      </c>
      <c r="PT4" s="107">
        <v>169</v>
      </c>
      <c r="PU4" s="107">
        <v>170</v>
      </c>
      <c r="PV4" s="107" t="s">
        <v>361</v>
      </c>
      <c r="PW4" s="107">
        <v>173</v>
      </c>
      <c r="PX4" s="107" t="s">
        <v>415</v>
      </c>
      <c r="PY4" s="107">
        <v>176</v>
      </c>
      <c r="PZ4" s="107" t="s">
        <v>399</v>
      </c>
      <c r="QA4" s="107">
        <v>178</v>
      </c>
      <c r="QB4" s="107">
        <v>182</v>
      </c>
      <c r="QC4" s="107" t="s">
        <v>362</v>
      </c>
      <c r="QD4" s="107">
        <v>183</v>
      </c>
      <c r="QE4" s="107" t="s">
        <v>427</v>
      </c>
      <c r="QF4" s="107">
        <v>191</v>
      </c>
      <c r="QG4" s="107">
        <v>192</v>
      </c>
      <c r="QH4" s="107" t="s">
        <v>401</v>
      </c>
      <c r="QI4" s="107" t="s">
        <v>421</v>
      </c>
      <c r="QJ4" s="107">
        <v>194</v>
      </c>
      <c r="QK4" s="107">
        <v>194</v>
      </c>
      <c r="QL4" s="107">
        <v>199</v>
      </c>
      <c r="QM4" s="107">
        <v>201</v>
      </c>
      <c r="QN4" s="107">
        <v>201</v>
      </c>
      <c r="QO4" s="107">
        <v>207</v>
      </c>
      <c r="QP4" s="107">
        <v>210</v>
      </c>
      <c r="QQ4" s="107" t="s">
        <v>368</v>
      </c>
      <c r="QR4" s="107">
        <v>211</v>
      </c>
      <c r="QS4" s="107">
        <v>211</v>
      </c>
      <c r="QT4" s="107">
        <v>211</v>
      </c>
      <c r="QU4" s="107" t="s">
        <v>369</v>
      </c>
      <c r="QV4" s="107">
        <v>215</v>
      </c>
      <c r="QW4" s="107">
        <v>217</v>
      </c>
      <c r="QX4" s="107">
        <v>221</v>
      </c>
      <c r="QY4" s="107">
        <v>229</v>
      </c>
      <c r="QZ4" s="107" t="s">
        <v>541</v>
      </c>
      <c r="RA4" s="107" t="s">
        <v>553</v>
      </c>
      <c r="RB4" s="107">
        <v>231</v>
      </c>
      <c r="RC4" s="107">
        <v>232</v>
      </c>
      <c r="RD4" s="107" t="s">
        <v>410</v>
      </c>
      <c r="RE4" s="107" t="s">
        <v>548</v>
      </c>
      <c r="RF4" s="107">
        <v>235</v>
      </c>
      <c r="RG4" s="107">
        <v>235</v>
      </c>
      <c r="RH4" s="107">
        <v>235</v>
      </c>
      <c r="RI4" s="107">
        <v>241</v>
      </c>
      <c r="RJ4" s="107">
        <v>247</v>
      </c>
      <c r="RK4" s="107">
        <v>249</v>
      </c>
      <c r="RL4" s="107">
        <v>250</v>
      </c>
      <c r="RM4" s="107" t="s">
        <v>552</v>
      </c>
      <c r="RN4" s="107">
        <v>256</v>
      </c>
      <c r="RO4" s="107">
        <v>257</v>
      </c>
      <c r="RP4" s="107">
        <v>258</v>
      </c>
      <c r="RQ4" s="107" t="s">
        <v>549</v>
      </c>
      <c r="RR4" s="107">
        <v>261</v>
      </c>
      <c r="RS4" s="107">
        <v>262</v>
      </c>
      <c r="RT4" s="107">
        <v>262</v>
      </c>
      <c r="RU4" s="107">
        <v>263</v>
      </c>
      <c r="RV4" s="107">
        <v>264</v>
      </c>
      <c r="RW4" s="107">
        <v>277</v>
      </c>
      <c r="RX4" s="107">
        <v>278</v>
      </c>
      <c r="RY4" s="107" t="s">
        <v>542</v>
      </c>
      <c r="RZ4" s="107" t="s">
        <v>542</v>
      </c>
      <c r="SA4" s="107">
        <v>281</v>
      </c>
      <c r="SB4" s="107">
        <v>282</v>
      </c>
      <c r="SC4" s="107" t="s">
        <v>543</v>
      </c>
      <c r="SD4" s="107" t="s">
        <v>543</v>
      </c>
      <c r="SE4" s="107">
        <v>290</v>
      </c>
      <c r="SF4" s="107">
        <v>291</v>
      </c>
      <c r="SG4" s="107">
        <v>292</v>
      </c>
      <c r="SH4" s="107">
        <v>294</v>
      </c>
      <c r="SI4" s="107">
        <v>297</v>
      </c>
      <c r="SJ4" s="107">
        <v>302</v>
      </c>
      <c r="SK4" s="107" t="s">
        <v>550</v>
      </c>
      <c r="SL4" s="107" t="s">
        <v>540</v>
      </c>
      <c r="SM4" s="107" t="s">
        <v>539</v>
      </c>
      <c r="SN4" s="107" t="s">
        <v>544</v>
      </c>
      <c r="SO4" s="107" t="s">
        <v>544</v>
      </c>
      <c r="SP4" s="107">
        <v>318</v>
      </c>
      <c r="SQ4" s="107">
        <v>324</v>
      </c>
      <c r="SR4" s="107" t="s">
        <v>538</v>
      </c>
      <c r="SS4" s="107" t="s">
        <v>512</v>
      </c>
      <c r="ST4" s="107">
        <v>330</v>
      </c>
      <c r="SU4" s="107" t="s">
        <v>513</v>
      </c>
      <c r="SV4" s="107">
        <v>335</v>
      </c>
      <c r="SW4" s="107" t="s">
        <v>537</v>
      </c>
      <c r="SX4" s="107" t="s">
        <v>536</v>
      </c>
      <c r="SY4" s="107" t="s">
        <v>536</v>
      </c>
      <c r="SZ4" s="107" t="s">
        <v>545</v>
      </c>
      <c r="TA4" s="107" t="s">
        <v>514</v>
      </c>
      <c r="TB4" s="107" t="s">
        <v>515</v>
      </c>
      <c r="TC4" s="107" t="s">
        <v>516</v>
      </c>
      <c r="TD4" s="107" t="s">
        <v>517</v>
      </c>
      <c r="TE4" s="107" t="s">
        <v>518</v>
      </c>
      <c r="TF4" s="107" t="s">
        <v>535</v>
      </c>
      <c r="TG4" s="107" t="s">
        <v>535</v>
      </c>
      <c r="TH4" s="107" t="s">
        <v>519</v>
      </c>
      <c r="TI4" s="107" t="s">
        <v>520</v>
      </c>
      <c r="TJ4" s="107" t="s">
        <v>521</v>
      </c>
      <c r="TK4" s="107" t="s">
        <v>522</v>
      </c>
      <c r="TL4" s="107" t="s">
        <v>523</v>
      </c>
      <c r="TM4" s="107" t="s">
        <v>524</v>
      </c>
      <c r="TN4" s="107" t="s">
        <v>534</v>
      </c>
      <c r="TO4" s="107" t="s">
        <v>533</v>
      </c>
      <c r="TP4" s="107" t="s">
        <v>525</v>
      </c>
      <c r="TQ4" s="107" t="s">
        <v>526</v>
      </c>
      <c r="TR4" s="107" t="s">
        <v>532</v>
      </c>
      <c r="TS4" s="107" t="s">
        <v>511</v>
      </c>
      <c r="TT4" s="107" t="s">
        <v>531</v>
      </c>
      <c r="TU4" s="107" t="s">
        <v>510</v>
      </c>
      <c r="TV4" s="107" t="s">
        <v>509</v>
      </c>
      <c r="TW4" s="107">
        <v>539</v>
      </c>
      <c r="TX4" s="107" t="s">
        <v>530</v>
      </c>
      <c r="TY4" s="107" t="s">
        <v>508</v>
      </c>
      <c r="TZ4" s="107" t="s">
        <v>527</v>
      </c>
      <c r="UA4" s="107" t="s">
        <v>506</v>
      </c>
      <c r="UB4" s="107" t="s">
        <v>528</v>
      </c>
      <c r="UC4" s="107" t="s">
        <v>529</v>
      </c>
      <c r="UE4" s="107" t="s">
        <v>299</v>
      </c>
      <c r="UF4" s="107" t="s">
        <v>566</v>
      </c>
      <c r="UG4" s="107" t="s">
        <v>565</v>
      </c>
      <c r="UH4" s="107" t="s">
        <v>564</v>
      </c>
      <c r="UI4" s="107" t="s">
        <v>563</v>
      </c>
      <c r="UJ4" s="107" t="s">
        <v>501</v>
      </c>
      <c r="UK4" s="107" t="s">
        <v>502</v>
      </c>
      <c r="UL4" s="107" t="s">
        <v>502</v>
      </c>
      <c r="UM4" s="107" t="s">
        <v>562</v>
      </c>
      <c r="UN4" s="107" t="s">
        <v>490</v>
      </c>
      <c r="UO4" s="107" t="s">
        <v>490</v>
      </c>
      <c r="UP4" s="107" t="s">
        <v>332</v>
      </c>
      <c r="UQ4" s="107" t="s">
        <v>491</v>
      </c>
      <c r="UR4" s="107" t="s">
        <v>491</v>
      </c>
      <c r="US4" s="107" t="s">
        <v>491</v>
      </c>
      <c r="UT4" s="107" t="s">
        <v>492</v>
      </c>
      <c r="UU4" s="107" t="s">
        <v>493</v>
      </c>
      <c r="UV4" s="107" t="s">
        <v>494</v>
      </c>
      <c r="UW4" s="107" t="s">
        <v>494</v>
      </c>
      <c r="UX4" s="107" t="s">
        <v>494</v>
      </c>
      <c r="UY4" s="107" t="s">
        <v>503</v>
      </c>
      <c r="UZ4" s="107" t="s">
        <v>495</v>
      </c>
      <c r="VA4" s="107" t="s">
        <v>483</v>
      </c>
      <c r="VB4" s="107" t="s">
        <v>483</v>
      </c>
      <c r="VC4" s="107" t="s">
        <v>483</v>
      </c>
      <c r="VD4" s="107" t="s">
        <v>496</v>
      </c>
      <c r="VE4" s="107" t="s">
        <v>497</v>
      </c>
      <c r="VF4" s="107" t="s">
        <v>560</v>
      </c>
      <c r="VG4" s="107" t="s">
        <v>484</v>
      </c>
      <c r="VH4" s="107" t="s">
        <v>484</v>
      </c>
      <c r="VI4" s="107" t="s">
        <v>484</v>
      </c>
      <c r="VJ4" s="107" t="s">
        <v>498</v>
      </c>
      <c r="VK4" s="107" t="s">
        <v>485</v>
      </c>
      <c r="VL4" s="107" t="s">
        <v>485</v>
      </c>
      <c r="VM4" s="107" t="s">
        <v>485</v>
      </c>
      <c r="VN4" s="107" t="s">
        <v>479</v>
      </c>
      <c r="VO4" s="107" t="s">
        <v>561</v>
      </c>
      <c r="VP4" s="107" t="s">
        <v>486</v>
      </c>
      <c r="VQ4" s="107" t="s">
        <v>480</v>
      </c>
      <c r="VR4" s="107" t="s">
        <v>473</v>
      </c>
      <c r="VS4" s="107" t="s">
        <v>473</v>
      </c>
      <c r="VT4" s="107" t="s">
        <v>473</v>
      </c>
      <c r="VU4" s="107" t="s">
        <v>474</v>
      </c>
      <c r="VV4" s="107" t="s">
        <v>481</v>
      </c>
      <c r="VW4" s="107" t="s">
        <v>487</v>
      </c>
      <c r="VX4" s="107" t="s">
        <v>475</v>
      </c>
      <c r="VY4" s="107" t="s">
        <v>475</v>
      </c>
      <c r="VZ4" s="107" t="s">
        <v>475</v>
      </c>
      <c r="WA4" s="107" t="s">
        <v>475</v>
      </c>
      <c r="WB4" s="107" t="s">
        <v>476</v>
      </c>
      <c r="WC4" s="107" t="s">
        <v>463</v>
      </c>
      <c r="WD4" s="107" t="s">
        <v>464</v>
      </c>
      <c r="WE4" s="107" t="s">
        <v>464</v>
      </c>
      <c r="WF4" s="107" t="s">
        <v>464</v>
      </c>
      <c r="WG4" s="107" t="s">
        <v>465</v>
      </c>
      <c r="WH4" s="107" t="s">
        <v>558</v>
      </c>
      <c r="WI4" s="107" t="s">
        <v>477</v>
      </c>
      <c r="WJ4" s="107" t="s">
        <v>477</v>
      </c>
      <c r="WK4" s="107" t="s">
        <v>482</v>
      </c>
      <c r="WL4" s="107" t="s">
        <v>466</v>
      </c>
      <c r="WM4" s="107" t="s">
        <v>466</v>
      </c>
      <c r="WN4" s="107" t="s">
        <v>466</v>
      </c>
      <c r="WO4" s="107" t="s">
        <v>466</v>
      </c>
      <c r="WP4" s="107" t="s">
        <v>467</v>
      </c>
      <c r="WQ4" s="107" t="s">
        <v>467</v>
      </c>
      <c r="WR4" s="107" t="s">
        <v>478</v>
      </c>
      <c r="WS4" s="107" t="s">
        <v>557</v>
      </c>
      <c r="WT4" s="107" t="s">
        <v>439</v>
      </c>
      <c r="WU4" s="107" t="s">
        <v>439</v>
      </c>
      <c r="WV4" s="107" t="s">
        <v>440</v>
      </c>
      <c r="WW4" s="107" t="s">
        <v>440</v>
      </c>
      <c r="WX4" s="107" t="s">
        <v>468</v>
      </c>
      <c r="WY4" s="107" t="s">
        <v>468</v>
      </c>
      <c r="WZ4" s="107" t="s">
        <v>441</v>
      </c>
      <c r="XA4" s="107" t="s">
        <v>441</v>
      </c>
      <c r="XB4" s="107" t="s">
        <v>469</v>
      </c>
      <c r="XC4" s="107" t="s">
        <v>442</v>
      </c>
      <c r="XD4" s="107" t="s">
        <v>442</v>
      </c>
      <c r="XE4" s="107" t="s">
        <v>443</v>
      </c>
      <c r="XF4" s="107" t="s">
        <v>559</v>
      </c>
      <c r="XG4" s="107" t="s">
        <v>444</v>
      </c>
      <c r="XH4" s="107" t="s">
        <v>444</v>
      </c>
      <c r="XI4" s="107">
        <v>68</v>
      </c>
      <c r="XJ4" s="107">
        <v>68</v>
      </c>
      <c r="XK4" s="107" t="s">
        <v>445</v>
      </c>
      <c r="XL4" s="107" t="s">
        <v>445</v>
      </c>
      <c r="XM4" s="107" t="s">
        <v>446</v>
      </c>
      <c r="XN4" s="107" t="s">
        <v>470</v>
      </c>
      <c r="XO4" s="107">
        <v>73</v>
      </c>
      <c r="XP4" s="107" t="s">
        <v>448</v>
      </c>
      <c r="XQ4" s="107">
        <v>76</v>
      </c>
      <c r="XR4" s="107">
        <v>76</v>
      </c>
      <c r="XS4" s="107" t="s">
        <v>450</v>
      </c>
      <c r="XT4" s="107" t="s">
        <v>450</v>
      </c>
      <c r="XU4" s="107" t="s">
        <v>471</v>
      </c>
      <c r="XV4" s="107" t="s">
        <v>451</v>
      </c>
      <c r="XW4" s="107">
        <v>83</v>
      </c>
      <c r="XX4" s="107">
        <v>84</v>
      </c>
      <c r="XY4" s="107">
        <v>84</v>
      </c>
      <c r="XZ4" s="107">
        <v>86</v>
      </c>
      <c r="YA4" s="107" t="s">
        <v>455</v>
      </c>
      <c r="YB4" s="107" t="s">
        <v>472</v>
      </c>
      <c r="YC4" s="107">
        <v>89</v>
      </c>
      <c r="YD4" s="107" t="s">
        <v>554</v>
      </c>
      <c r="YE4" s="107" t="s">
        <v>556</v>
      </c>
      <c r="YF4" s="107">
        <v>93</v>
      </c>
      <c r="YG4" s="107">
        <v>94</v>
      </c>
      <c r="YH4" s="107">
        <v>94</v>
      </c>
      <c r="YI4" s="107" t="s">
        <v>459</v>
      </c>
      <c r="YJ4" s="107">
        <v>97</v>
      </c>
      <c r="YK4" s="107">
        <v>99</v>
      </c>
      <c r="YL4" s="107" t="s">
        <v>555</v>
      </c>
      <c r="YM4" s="107" t="s">
        <v>436</v>
      </c>
      <c r="YN4" s="107" t="s">
        <v>436</v>
      </c>
      <c r="YO4" s="107" t="s">
        <v>428</v>
      </c>
      <c r="YP4" s="107" t="s">
        <v>422</v>
      </c>
      <c r="YQ4" s="107" t="s">
        <v>423</v>
      </c>
      <c r="YR4" s="107" t="s">
        <v>424</v>
      </c>
      <c r="YS4" s="107" t="s">
        <v>432</v>
      </c>
      <c r="YT4" s="107" t="s">
        <v>432</v>
      </c>
      <c r="YU4" s="107" t="s">
        <v>416</v>
      </c>
      <c r="YV4" s="107" t="s">
        <v>437</v>
      </c>
      <c r="YW4" s="107" t="s">
        <v>429</v>
      </c>
      <c r="YX4" s="107" t="s">
        <v>462</v>
      </c>
      <c r="YY4" s="107" t="s">
        <v>417</v>
      </c>
      <c r="YZ4" s="107" t="s">
        <v>411</v>
      </c>
      <c r="ZA4" s="107" t="s">
        <v>418</v>
      </c>
      <c r="ZB4" s="107" t="s">
        <v>551</v>
      </c>
      <c r="ZC4" s="107" t="s">
        <v>430</v>
      </c>
      <c r="ZD4" s="107" t="s">
        <v>433</v>
      </c>
      <c r="ZE4" s="107" t="s">
        <v>433</v>
      </c>
      <c r="ZF4" s="107" t="s">
        <v>425</v>
      </c>
      <c r="ZG4" s="107" t="s">
        <v>404</v>
      </c>
      <c r="ZH4" s="107" t="s">
        <v>412</v>
      </c>
      <c r="ZI4" s="107" t="s">
        <v>405</v>
      </c>
      <c r="ZJ4" s="107" t="s">
        <v>405</v>
      </c>
      <c r="ZK4" s="107" t="s">
        <v>413</v>
      </c>
      <c r="ZL4" s="107" t="s">
        <v>406</v>
      </c>
      <c r="ZM4" s="107" t="s">
        <v>406</v>
      </c>
      <c r="ZN4" s="107" t="s">
        <v>406</v>
      </c>
      <c r="ZO4" s="107" t="s">
        <v>546</v>
      </c>
      <c r="ZP4" s="107" t="s">
        <v>434</v>
      </c>
      <c r="ZQ4" s="107">
        <v>141</v>
      </c>
      <c r="ZR4" s="107" t="s">
        <v>419</v>
      </c>
      <c r="ZS4" s="107" t="s">
        <v>431</v>
      </c>
      <c r="ZT4" s="107" t="s">
        <v>407</v>
      </c>
      <c r="ZU4" s="107" t="s">
        <v>407</v>
      </c>
      <c r="ZV4" s="107" t="s">
        <v>414</v>
      </c>
      <c r="ZW4" s="107">
        <v>148</v>
      </c>
      <c r="ZX4" s="107" t="s">
        <v>547</v>
      </c>
      <c r="ZY4" s="107">
        <v>150</v>
      </c>
      <c r="ZZ4" s="107">
        <v>152</v>
      </c>
      <c r="AAA4" s="107" t="s">
        <v>394</v>
      </c>
      <c r="AAB4" s="107" t="s">
        <v>420</v>
      </c>
      <c r="AAC4" s="107" t="s">
        <v>426</v>
      </c>
      <c r="AAD4" s="107">
        <v>160</v>
      </c>
      <c r="AAE4" s="107">
        <v>161</v>
      </c>
      <c r="AAF4" s="107" t="s">
        <v>408</v>
      </c>
      <c r="AAG4" s="107" t="s">
        <v>409</v>
      </c>
      <c r="AAH4" s="107">
        <v>167</v>
      </c>
      <c r="AAI4" s="107">
        <v>169</v>
      </c>
      <c r="AAJ4" s="107">
        <v>170</v>
      </c>
      <c r="AAK4" s="107" t="s">
        <v>361</v>
      </c>
      <c r="AAL4" s="107">
        <v>173</v>
      </c>
      <c r="AAM4" s="107" t="s">
        <v>415</v>
      </c>
      <c r="AAN4" s="107">
        <v>176</v>
      </c>
      <c r="AAO4" s="107" t="s">
        <v>399</v>
      </c>
      <c r="AAP4" s="107">
        <v>178</v>
      </c>
      <c r="AAQ4" s="107">
        <v>182</v>
      </c>
      <c r="AAR4" s="107" t="s">
        <v>362</v>
      </c>
      <c r="AAS4" s="107">
        <v>183</v>
      </c>
      <c r="AAT4" s="107" t="s">
        <v>427</v>
      </c>
      <c r="AAU4" s="107">
        <v>191</v>
      </c>
      <c r="AAV4" s="107">
        <v>192</v>
      </c>
      <c r="AAW4" s="107" t="s">
        <v>401</v>
      </c>
      <c r="AAX4" s="107" t="s">
        <v>421</v>
      </c>
      <c r="AAY4" s="107">
        <v>194</v>
      </c>
      <c r="AAZ4" s="107">
        <v>194</v>
      </c>
      <c r="ABA4" s="107">
        <v>199</v>
      </c>
      <c r="ABB4" s="107">
        <v>201</v>
      </c>
      <c r="ABC4" s="107">
        <v>201</v>
      </c>
      <c r="ABD4" s="107">
        <v>207</v>
      </c>
      <c r="ABE4" s="107">
        <v>210</v>
      </c>
      <c r="ABF4" s="107" t="s">
        <v>368</v>
      </c>
      <c r="ABG4" s="107">
        <v>211</v>
      </c>
      <c r="ABH4" s="107">
        <v>211</v>
      </c>
      <c r="ABI4" s="107">
        <v>211</v>
      </c>
      <c r="ABJ4" s="107" t="s">
        <v>369</v>
      </c>
      <c r="ABK4" s="107">
        <v>215</v>
      </c>
      <c r="ABL4" s="107">
        <v>217</v>
      </c>
      <c r="ABM4" s="107">
        <v>221</v>
      </c>
      <c r="ABN4" s="107">
        <v>229</v>
      </c>
      <c r="ABO4" s="107" t="s">
        <v>541</v>
      </c>
      <c r="ABP4" s="107" t="s">
        <v>553</v>
      </c>
      <c r="ABQ4" s="107">
        <v>231</v>
      </c>
      <c r="ABR4" s="107">
        <v>232</v>
      </c>
      <c r="ABS4" s="107" t="s">
        <v>410</v>
      </c>
      <c r="ABT4" s="107" t="s">
        <v>548</v>
      </c>
      <c r="ABU4" s="107">
        <v>235</v>
      </c>
      <c r="ABV4" s="107">
        <v>235</v>
      </c>
      <c r="ABW4" s="107">
        <v>235</v>
      </c>
      <c r="ABX4" s="107">
        <v>241</v>
      </c>
      <c r="ABY4" s="107">
        <v>247</v>
      </c>
      <c r="ABZ4" s="107">
        <v>249</v>
      </c>
      <c r="ACA4" s="107">
        <v>250</v>
      </c>
      <c r="ACB4" s="107" t="s">
        <v>552</v>
      </c>
      <c r="ACC4" s="107">
        <v>256</v>
      </c>
      <c r="ACD4" s="107">
        <v>257</v>
      </c>
      <c r="ACE4" s="107">
        <v>258</v>
      </c>
      <c r="ACF4" s="107" t="s">
        <v>549</v>
      </c>
      <c r="ACG4" s="107">
        <v>261</v>
      </c>
      <c r="ACH4" s="107">
        <v>262</v>
      </c>
      <c r="ACI4" s="107">
        <v>262</v>
      </c>
      <c r="ACJ4" s="107">
        <v>263</v>
      </c>
      <c r="ACK4" s="107">
        <v>264</v>
      </c>
      <c r="ACL4" s="107">
        <v>277</v>
      </c>
      <c r="ACM4" s="107">
        <v>278</v>
      </c>
      <c r="ACN4" s="107" t="s">
        <v>542</v>
      </c>
      <c r="ACO4" s="107" t="s">
        <v>542</v>
      </c>
      <c r="ACP4" s="107">
        <v>281</v>
      </c>
      <c r="ACQ4" s="107">
        <v>282</v>
      </c>
      <c r="ACR4" s="107" t="s">
        <v>543</v>
      </c>
      <c r="ACS4" s="107" t="s">
        <v>543</v>
      </c>
      <c r="ACT4" s="107">
        <v>290</v>
      </c>
      <c r="ACU4" s="107">
        <v>291</v>
      </c>
      <c r="ACV4" s="107">
        <v>292</v>
      </c>
      <c r="ACW4" s="107">
        <v>294</v>
      </c>
      <c r="ACX4" s="107">
        <v>297</v>
      </c>
      <c r="ACY4" s="107">
        <v>302</v>
      </c>
      <c r="ACZ4" s="107" t="s">
        <v>550</v>
      </c>
      <c r="ADA4" s="107" t="s">
        <v>540</v>
      </c>
      <c r="ADB4" s="107" t="s">
        <v>539</v>
      </c>
      <c r="ADC4" s="107" t="s">
        <v>544</v>
      </c>
      <c r="ADD4" s="107" t="s">
        <v>544</v>
      </c>
      <c r="ADE4" s="107">
        <v>318</v>
      </c>
      <c r="ADF4" s="107">
        <v>324</v>
      </c>
      <c r="ADG4" s="107" t="s">
        <v>538</v>
      </c>
      <c r="ADH4" s="107" t="s">
        <v>512</v>
      </c>
      <c r="ADI4" s="107">
        <v>330</v>
      </c>
      <c r="ADJ4" s="107" t="s">
        <v>513</v>
      </c>
      <c r="ADK4" s="107">
        <v>335</v>
      </c>
      <c r="ADL4" s="107" t="s">
        <v>537</v>
      </c>
      <c r="ADM4" s="107" t="s">
        <v>536</v>
      </c>
      <c r="ADN4" s="107" t="s">
        <v>536</v>
      </c>
      <c r="ADO4" s="107" t="s">
        <v>545</v>
      </c>
      <c r="ADP4" s="107" t="s">
        <v>514</v>
      </c>
      <c r="ADQ4" s="107" t="s">
        <v>515</v>
      </c>
      <c r="ADR4" s="107" t="s">
        <v>516</v>
      </c>
      <c r="ADS4" s="107" t="s">
        <v>517</v>
      </c>
      <c r="ADT4" s="107" t="s">
        <v>518</v>
      </c>
      <c r="ADU4" s="107" t="s">
        <v>535</v>
      </c>
      <c r="ADV4" s="107" t="s">
        <v>535</v>
      </c>
      <c r="ADW4" s="107" t="s">
        <v>519</v>
      </c>
      <c r="ADX4" s="107" t="s">
        <v>520</v>
      </c>
      <c r="ADY4" s="107" t="s">
        <v>521</v>
      </c>
      <c r="ADZ4" s="107" t="s">
        <v>522</v>
      </c>
      <c r="AEA4" s="107" t="s">
        <v>523</v>
      </c>
      <c r="AEB4" s="107" t="s">
        <v>524</v>
      </c>
      <c r="AEC4" s="107" t="s">
        <v>534</v>
      </c>
      <c r="AED4" s="107" t="s">
        <v>533</v>
      </c>
      <c r="AEE4" s="107" t="s">
        <v>525</v>
      </c>
      <c r="AEF4" s="107" t="s">
        <v>526</v>
      </c>
      <c r="AEG4" s="107" t="s">
        <v>532</v>
      </c>
      <c r="AEH4" s="107" t="s">
        <v>511</v>
      </c>
      <c r="AEI4" s="107" t="s">
        <v>531</v>
      </c>
      <c r="AEJ4" s="107" t="s">
        <v>510</v>
      </c>
      <c r="AEK4" s="107" t="s">
        <v>509</v>
      </c>
      <c r="AEL4" s="107">
        <v>539</v>
      </c>
      <c r="AEM4" s="107" t="s">
        <v>530</v>
      </c>
      <c r="AEN4" s="107" t="s">
        <v>508</v>
      </c>
      <c r="AEO4" s="107" t="s">
        <v>527</v>
      </c>
      <c r="AEP4" s="107" t="s">
        <v>506</v>
      </c>
      <c r="AEQ4" s="107" t="s">
        <v>528</v>
      </c>
      <c r="AER4" s="107" t="s">
        <v>529</v>
      </c>
    </row>
    <row r="5" spans="1:824">
      <c r="A5" s="76">
        <v>0</v>
      </c>
      <c r="B5" s="99">
        <f>UF5</f>
        <v>20.971632663250091</v>
      </c>
      <c r="C5" s="99">
        <f t="shared" ref="C5:W17" si="15">UG5</f>
        <v>23.355936039396848</v>
      </c>
      <c r="D5" s="99">
        <f t="shared" si="15"/>
        <v>32.870947735351798</v>
      </c>
      <c r="E5" s="99">
        <f t="shared" si="15"/>
        <v>46.904300848952857</v>
      </c>
      <c r="F5" s="99">
        <f t="shared" si="15"/>
        <v>31.125000000000004</v>
      </c>
      <c r="G5" s="99">
        <f t="shared" si="15"/>
        <v>42.75</v>
      </c>
      <c r="H5" s="99">
        <f t="shared" si="15"/>
        <v>23.55</v>
      </c>
      <c r="I5" s="99">
        <f t="shared" si="15"/>
        <v>65.249999999999986</v>
      </c>
      <c r="J5" s="99">
        <f t="shared" si="15"/>
        <v>60.000000000000007</v>
      </c>
      <c r="K5" s="99">
        <f t="shared" si="15"/>
        <v>51</v>
      </c>
      <c r="L5" s="99">
        <f t="shared" si="15"/>
        <v>38.123910160524701</v>
      </c>
      <c r="M5" s="99">
        <f t="shared" si="15"/>
        <v>75.375000000000014</v>
      </c>
      <c r="N5" s="99">
        <f t="shared" si="15"/>
        <v>43.875</v>
      </c>
      <c r="O5" s="99">
        <f t="shared" si="15"/>
        <v>36.112500000000004</v>
      </c>
      <c r="P5" s="99">
        <f t="shared" si="15"/>
        <v>70.125</v>
      </c>
      <c r="Q5" s="99">
        <f t="shared" si="15"/>
        <v>63.75</v>
      </c>
      <c r="R5" s="99">
        <f t="shared" si="15"/>
        <v>92.625</v>
      </c>
      <c r="S5" s="99">
        <f t="shared" si="15"/>
        <v>81</v>
      </c>
      <c r="T5" s="99">
        <f t="shared" si="15"/>
        <v>43.5</v>
      </c>
      <c r="U5" s="99">
        <f t="shared" si="15"/>
        <v>56.25</v>
      </c>
      <c r="V5" s="99">
        <f t="shared" si="15"/>
        <v>76.499999999999986</v>
      </c>
      <c r="W5" s="99">
        <f t="shared" si="15"/>
        <v>124.50000000000001</v>
      </c>
      <c r="X5" s="99">
        <f>VB5</f>
        <v>109.875</v>
      </c>
      <c r="Y5" s="99">
        <f t="shared" ref="Y5:AM20" si="16">VC5</f>
        <v>97.5</v>
      </c>
      <c r="Z5" s="99">
        <f t="shared" si="16"/>
        <v>86.625</v>
      </c>
      <c r="AA5" s="99">
        <f t="shared" si="16"/>
        <v>70.874999999999986</v>
      </c>
      <c r="AB5" s="99">
        <f t="shared" si="16"/>
        <v>165.75</v>
      </c>
      <c r="AC5" s="99">
        <f t="shared" si="16"/>
        <v>150.75000000000003</v>
      </c>
      <c r="AD5" s="99">
        <f t="shared" si="16"/>
        <v>139.50000000000003</v>
      </c>
      <c r="AE5" s="99">
        <f t="shared" si="16"/>
        <v>117.375</v>
      </c>
      <c r="AF5" s="99">
        <f t="shared" si="16"/>
        <v>102</v>
      </c>
      <c r="AG5" s="99">
        <f t="shared" si="16"/>
        <v>177.375</v>
      </c>
      <c r="AH5" s="99">
        <f t="shared" si="16"/>
        <v>161.625</v>
      </c>
      <c r="AI5" s="99">
        <f t="shared" si="16"/>
        <v>137.25</v>
      </c>
      <c r="AJ5" s="99">
        <f t="shared" si="16"/>
        <v>202.5</v>
      </c>
      <c r="AK5" s="99">
        <f t="shared" si="16"/>
        <v>111.87737485069</v>
      </c>
      <c r="AL5" s="99">
        <f t="shared" si="16"/>
        <v>145.5</v>
      </c>
      <c r="AM5" s="99">
        <f t="shared" si="16"/>
        <v>204.75</v>
      </c>
      <c r="AN5" s="99">
        <f>VR5</f>
        <v>249.375</v>
      </c>
      <c r="AO5" s="99">
        <f t="shared" ref="AO5:BD20" si="17">VS5</f>
        <v>192</v>
      </c>
      <c r="AP5" s="99">
        <f t="shared" si="17"/>
        <v>130.125</v>
      </c>
      <c r="AQ5" s="99">
        <f t="shared" si="17"/>
        <v>240.00000000000003</v>
      </c>
      <c r="AR5" s="99">
        <f t="shared" si="17"/>
        <v>230.625</v>
      </c>
      <c r="AS5" s="99">
        <f t="shared" si="17"/>
        <v>175.5</v>
      </c>
      <c r="AT5" s="99">
        <f t="shared" si="17"/>
        <v>294</v>
      </c>
      <c r="AU5" s="99">
        <f t="shared" si="17"/>
        <v>273.75</v>
      </c>
      <c r="AV5" s="99">
        <f t="shared" si="17"/>
        <v>213.75</v>
      </c>
      <c r="AW5" s="99">
        <f t="shared" si="17"/>
        <v>149.25</v>
      </c>
      <c r="AX5" s="99">
        <f t="shared" si="17"/>
        <v>260.99999999999994</v>
      </c>
      <c r="AY5" s="99">
        <f t="shared" si="17"/>
        <v>357.75</v>
      </c>
      <c r="AZ5" s="99">
        <f t="shared" si="17"/>
        <v>308.625</v>
      </c>
      <c r="BA5" s="99">
        <f t="shared" si="17"/>
        <v>240.75</v>
      </c>
      <c r="BB5" s="99">
        <f t="shared" si="17"/>
        <v>205.875</v>
      </c>
      <c r="BC5" s="99">
        <f t="shared" si="17"/>
        <v>340.125</v>
      </c>
      <c r="BD5" s="99">
        <f t="shared" si="17"/>
        <v>397.95099294895556</v>
      </c>
      <c r="BE5" s="99">
        <f t="shared" ref="BE5:BF20" si="18">WI5</f>
        <v>294</v>
      </c>
      <c r="BF5" s="99">
        <f t="shared" si="18"/>
        <v>183.75</v>
      </c>
      <c r="BG5" s="99">
        <f>WK5</f>
        <v>226.5</v>
      </c>
      <c r="BH5" s="99">
        <f t="shared" ref="BH5:BW5" si="19">WL5</f>
        <v>412.5</v>
      </c>
      <c r="BI5" s="99">
        <f t="shared" si="19"/>
        <v>378.75</v>
      </c>
      <c r="BJ5" s="99">
        <f t="shared" si="19"/>
        <v>345</v>
      </c>
      <c r="BK5" s="99">
        <f t="shared" si="19"/>
        <v>269.62500000000006</v>
      </c>
      <c r="BL5" s="99">
        <f t="shared" si="19"/>
        <v>326.625</v>
      </c>
      <c r="BM5" s="99">
        <f t="shared" si="19"/>
        <v>292.12500000000006</v>
      </c>
      <c r="BN5" s="99">
        <f t="shared" si="19"/>
        <v>249.74999999999994</v>
      </c>
      <c r="BO5" s="99">
        <f t="shared" si="19"/>
        <v>502.50000000000006</v>
      </c>
      <c r="BP5" s="99">
        <f t="shared" si="19"/>
        <v>472.5</v>
      </c>
      <c r="BQ5" s="99">
        <f t="shared" si="19"/>
        <v>420</v>
      </c>
      <c r="BR5" s="99">
        <f t="shared" si="19"/>
        <v>483.75</v>
      </c>
      <c r="BS5" s="99">
        <f t="shared" si="19"/>
        <v>393.75</v>
      </c>
      <c r="BT5" s="99">
        <f t="shared" si="19"/>
        <v>324</v>
      </c>
      <c r="BU5" s="99">
        <f t="shared" si="19"/>
        <v>220.25</v>
      </c>
      <c r="BV5" s="99">
        <f t="shared" si="19"/>
        <v>461.25</v>
      </c>
      <c r="BW5" s="99">
        <f t="shared" si="19"/>
        <v>279.75</v>
      </c>
      <c r="BX5" s="99">
        <f t="shared" ref="BH5:BX20" si="20">XB5</f>
        <v>382.5</v>
      </c>
      <c r="BY5" s="99">
        <f>XC5</f>
        <v>573.75</v>
      </c>
      <c r="BZ5" s="99">
        <f t="shared" ref="BZ5:CO20" si="21">XD5</f>
        <v>540</v>
      </c>
      <c r="CA5" s="99">
        <f t="shared" si="21"/>
        <v>498.75</v>
      </c>
      <c r="CB5" s="99">
        <f t="shared" si="21"/>
        <v>356.21711653568155</v>
      </c>
      <c r="CC5" s="99">
        <f t="shared" si="21"/>
        <v>487.5</v>
      </c>
      <c r="CD5" s="99">
        <f t="shared" si="21"/>
        <v>262.875</v>
      </c>
      <c r="CE5" s="99">
        <f t="shared" si="21"/>
        <v>663.75</v>
      </c>
      <c r="CF5" s="99">
        <f t="shared" si="21"/>
        <v>600</v>
      </c>
      <c r="CG5" s="99">
        <f t="shared" si="21"/>
        <v>431.25</v>
      </c>
      <c r="CH5" s="99">
        <f t="shared" si="21"/>
        <v>319.875</v>
      </c>
      <c r="CI5" s="99">
        <f t="shared" si="21"/>
        <v>547.5</v>
      </c>
      <c r="CJ5" s="99">
        <f t="shared" si="21"/>
        <v>405</v>
      </c>
      <c r="CK5" s="99">
        <f t="shared" si="21"/>
        <v>645</v>
      </c>
      <c r="CL5" s="99">
        <f t="shared" si="21"/>
        <v>472.5</v>
      </c>
      <c r="CM5" s="99">
        <f t="shared" si="21"/>
        <v>750</v>
      </c>
      <c r="CN5" s="99">
        <f t="shared" si="21"/>
        <v>611.25</v>
      </c>
      <c r="CO5" s="99">
        <f t="shared" si="21"/>
        <v>562.5</v>
      </c>
      <c r="CP5" s="99">
        <f>XT5</f>
        <v>366</v>
      </c>
      <c r="CQ5" s="99">
        <f t="shared" ref="CQ5:DF5" si="22">XU5</f>
        <v>446.25</v>
      </c>
      <c r="CR5" s="99">
        <f t="shared" si="22"/>
        <v>521.25</v>
      </c>
      <c r="CS5" s="99">
        <f t="shared" si="22"/>
        <v>735</v>
      </c>
      <c r="CT5" s="99">
        <f t="shared" si="22"/>
        <v>915</v>
      </c>
      <c r="CU5" s="99">
        <f t="shared" si="22"/>
        <v>840</v>
      </c>
      <c r="CV5" s="99">
        <f t="shared" si="22"/>
        <v>697.5</v>
      </c>
      <c r="CW5" s="99">
        <f t="shared" si="22"/>
        <v>495</v>
      </c>
      <c r="CX5" s="99">
        <f t="shared" si="22"/>
        <v>423.75</v>
      </c>
      <c r="CY5" s="99">
        <f t="shared" si="22"/>
        <v>656.25</v>
      </c>
      <c r="CZ5" s="99">
        <f t="shared" si="22"/>
        <v>1061.25</v>
      </c>
      <c r="DA5" s="99">
        <f t="shared" si="22"/>
        <v>573.60732375909777</v>
      </c>
      <c r="DB5" s="99">
        <f t="shared" si="22"/>
        <v>828.75</v>
      </c>
      <c r="DC5" s="99">
        <f t="shared" si="22"/>
        <v>1042.5</v>
      </c>
      <c r="DD5" s="99">
        <f t="shared" si="22"/>
        <v>952.5</v>
      </c>
      <c r="DE5" s="99">
        <f t="shared" si="22"/>
        <v>551.25</v>
      </c>
      <c r="DF5" s="99">
        <f t="shared" si="22"/>
        <v>791.25</v>
      </c>
      <c r="DG5" s="99">
        <f t="shared" ref="CQ5:DG20" si="23">YK5</f>
        <v>1170</v>
      </c>
      <c r="DH5" s="99">
        <f>YL5</f>
        <v>645.46386714861887</v>
      </c>
      <c r="DI5" s="99">
        <f t="shared" ref="DI5:DW20" si="24">YM5</f>
        <v>742.5</v>
      </c>
      <c r="DJ5" s="99">
        <f t="shared" si="24"/>
        <v>487.5</v>
      </c>
      <c r="DK5" s="99">
        <f t="shared" si="24"/>
        <v>948.75000000000011</v>
      </c>
      <c r="DL5" s="99">
        <f t="shared" si="24"/>
        <v>1143.75</v>
      </c>
      <c r="DM5" s="99">
        <f t="shared" si="24"/>
        <v>1050</v>
      </c>
      <c r="DN5" s="99">
        <f t="shared" si="24"/>
        <v>1083.75</v>
      </c>
      <c r="DO5" s="99">
        <f t="shared" si="24"/>
        <v>862.5</v>
      </c>
      <c r="DP5" s="99">
        <f t="shared" si="24"/>
        <v>615</v>
      </c>
      <c r="DQ5" s="99">
        <f t="shared" si="24"/>
        <v>1297.5</v>
      </c>
      <c r="DR5" s="99">
        <f t="shared" si="24"/>
        <v>720</v>
      </c>
      <c r="DS5" s="99">
        <f t="shared" si="24"/>
        <v>1046.25</v>
      </c>
      <c r="DT5" s="99">
        <f t="shared" si="24"/>
        <v>547.25</v>
      </c>
      <c r="DU5" s="99">
        <f t="shared" si="24"/>
        <v>1286.25</v>
      </c>
      <c r="DV5" s="99">
        <f t="shared" si="24"/>
        <v>1417.5</v>
      </c>
      <c r="DW5" s="99">
        <f t="shared" si="24"/>
        <v>1226.25</v>
      </c>
      <c r="DX5" s="99">
        <f t="shared" ref="DX5:ET16" si="25">ZB5</f>
        <v>1556.25</v>
      </c>
      <c r="DY5" s="99">
        <f t="shared" si="25"/>
        <v>982.50000000000011</v>
      </c>
      <c r="DZ5" s="99">
        <f t="shared" si="25"/>
        <v>795</v>
      </c>
      <c r="EA5" s="99">
        <f t="shared" si="25"/>
        <v>697.5</v>
      </c>
      <c r="EB5" s="99">
        <f t="shared" si="25"/>
        <v>1151.25</v>
      </c>
      <c r="EC5" s="99">
        <f t="shared" si="25"/>
        <v>1530</v>
      </c>
      <c r="ED5" s="99">
        <f t="shared" si="25"/>
        <v>1481.25</v>
      </c>
      <c r="EE5" s="99">
        <f t="shared" si="25"/>
        <v>1751.25</v>
      </c>
      <c r="EF5" s="99">
        <f t="shared" si="25"/>
        <v>1080.5</v>
      </c>
      <c r="EG5" s="99">
        <f t="shared" si="25"/>
        <v>1387.5</v>
      </c>
      <c r="EH5" s="99">
        <f t="shared" si="25"/>
        <v>1638.75</v>
      </c>
      <c r="EI5" s="99">
        <f t="shared" si="25"/>
        <v>1248.75</v>
      </c>
      <c r="EJ5" s="99">
        <f t="shared" si="25"/>
        <v>877.5</v>
      </c>
      <c r="EK5" s="99">
        <f t="shared" si="25"/>
        <v>1908.7500000000002</v>
      </c>
      <c r="EL5" s="99">
        <f t="shared" si="25"/>
        <v>802.5</v>
      </c>
      <c r="EM5" s="99">
        <f t="shared" si="25"/>
        <v>1927.5</v>
      </c>
      <c r="EN5" s="99">
        <f t="shared" si="25"/>
        <v>1207.5</v>
      </c>
      <c r="EO5" s="99">
        <f t="shared" si="25"/>
        <v>975</v>
      </c>
      <c r="EP5" s="99">
        <f t="shared" si="25"/>
        <v>1740</v>
      </c>
      <c r="EQ5" s="99">
        <f t="shared" si="25"/>
        <v>1567.5</v>
      </c>
      <c r="ER5" s="99">
        <f t="shared" si="25"/>
        <v>1398.75</v>
      </c>
      <c r="ES5" s="99">
        <f t="shared" si="25"/>
        <v>1875.0000000000002</v>
      </c>
      <c r="ET5" s="99">
        <f t="shared" si="25"/>
        <v>2242.5</v>
      </c>
      <c r="EU5" s="99">
        <f t="shared" ref="EU5:EU67" si="26">ZY5</f>
        <v>2178.75</v>
      </c>
      <c r="EV5" s="99">
        <f t="shared" ref="EV5:EV67" si="27">ZZ5</f>
        <v>2096.25</v>
      </c>
      <c r="EW5" s="99">
        <f t="shared" ref="EW5:EW67" si="28">AAA5</f>
        <v>911.25</v>
      </c>
      <c r="EX5" s="99">
        <f t="shared" ref="EX5:EX67" si="29">AAB5</f>
        <v>1335</v>
      </c>
      <c r="EY5" s="99">
        <f t="shared" ref="EY5:EY67" si="30">AAC5</f>
        <v>1076.25</v>
      </c>
      <c r="EZ5" s="99">
        <f t="shared" ref="EZ5:EZ67" si="31">AAD5</f>
        <v>2340</v>
      </c>
      <c r="FA5" s="99">
        <f t="shared" ref="FA5:FA67" si="32">AAE5</f>
        <v>1931.2500000000002</v>
      </c>
      <c r="FB5" s="99">
        <f t="shared" ref="FB5:FB67" si="33">AAF5</f>
        <v>1755</v>
      </c>
      <c r="FC5" s="99">
        <f t="shared" ref="FC5:FC67" si="34">AAG5</f>
        <v>1620</v>
      </c>
      <c r="FD5" s="99">
        <f t="shared" ref="FD5:FD67" si="35">AAH5</f>
        <v>2598.75</v>
      </c>
      <c r="FE5" s="99">
        <f t="shared" ref="FE5:FE67" si="36">AAI5</f>
        <v>2358.75</v>
      </c>
      <c r="FF5" s="99">
        <f t="shared" ref="FF5:FF67" si="37">AAJ5</f>
        <v>2505</v>
      </c>
      <c r="FG5" s="99">
        <f t="shared" ref="FG5:FG67" si="38">AAK5</f>
        <v>1031.25</v>
      </c>
      <c r="FH5" s="99">
        <f t="shared" ref="FH5:FH67" si="39">AAL5</f>
        <v>2276.25</v>
      </c>
      <c r="FI5" s="99">
        <f t="shared" ref="FI5:FI67" si="40">AAM5</f>
        <v>1492.5</v>
      </c>
      <c r="FJ5" s="99">
        <f t="shared" ref="FJ5:FZ19" si="41">AAN5</f>
        <v>1916.25</v>
      </c>
      <c r="FK5" s="99">
        <f t="shared" si="41"/>
        <v>1200</v>
      </c>
      <c r="FL5" s="99">
        <f t="shared" si="41"/>
        <v>2137.5</v>
      </c>
      <c r="FM5" s="99">
        <f t="shared" si="41"/>
        <v>2692.5</v>
      </c>
      <c r="FN5" s="99">
        <f t="shared" si="41"/>
        <v>1785</v>
      </c>
      <c r="FO5" s="99">
        <f t="shared" si="41"/>
        <v>2902.5</v>
      </c>
      <c r="FP5" s="99">
        <f t="shared" si="41"/>
        <v>1166.25</v>
      </c>
      <c r="FQ5" s="99">
        <f t="shared" si="41"/>
        <v>2531.25</v>
      </c>
      <c r="FR5" s="99">
        <f t="shared" si="41"/>
        <v>2096.25</v>
      </c>
      <c r="FS5" s="99">
        <f t="shared" si="41"/>
        <v>1657.5</v>
      </c>
      <c r="FT5" s="99">
        <f t="shared" si="41"/>
        <v>1331.25</v>
      </c>
      <c r="FU5" s="99">
        <f t="shared" si="41"/>
        <v>2876.25</v>
      </c>
      <c r="FV5" s="99">
        <f t="shared" si="41"/>
        <v>2366.25</v>
      </c>
      <c r="FW5" s="99">
        <f t="shared" si="41"/>
        <v>3258.75</v>
      </c>
      <c r="FX5" s="99">
        <f t="shared" si="41"/>
        <v>2898.75</v>
      </c>
      <c r="FY5" s="99">
        <f t="shared" si="41"/>
        <v>1987.5000000000002</v>
      </c>
      <c r="FZ5" s="99">
        <f t="shared" si="41"/>
        <v>2272.5</v>
      </c>
      <c r="GA5" s="99">
        <f t="shared" ref="GA5:GA67" si="42">ABE5</f>
        <v>3123.75</v>
      </c>
      <c r="GB5" s="99">
        <f t="shared" ref="GB5:GB67" si="43">ABF5</f>
        <v>1305</v>
      </c>
      <c r="GC5" s="99">
        <f t="shared" ref="GC5:GC67" si="44">ABG5</f>
        <v>3397.5</v>
      </c>
      <c r="GD5" s="99">
        <f t="shared" ref="GD5:GS20" si="45">ABH5</f>
        <v>2816.25</v>
      </c>
      <c r="GE5" s="99">
        <f t="shared" ref="GE5:GR5" si="46">ABI5</f>
        <v>1837.5</v>
      </c>
      <c r="GF5" s="99">
        <f t="shared" si="46"/>
        <v>1462.5</v>
      </c>
      <c r="GG5" s="99">
        <f t="shared" si="46"/>
        <v>3615</v>
      </c>
      <c r="GH5" s="99">
        <f t="shared" si="46"/>
        <v>2666.25</v>
      </c>
      <c r="GI5" s="99">
        <f t="shared" si="46"/>
        <v>3213.75</v>
      </c>
      <c r="GJ5" s="99">
        <f t="shared" si="46"/>
        <v>2531.25</v>
      </c>
      <c r="GK5" s="99">
        <f t="shared" si="46"/>
        <v>4125</v>
      </c>
      <c r="GL5" s="99">
        <f t="shared" si="46"/>
        <v>1447.5</v>
      </c>
      <c r="GM5" s="99">
        <f t="shared" si="46"/>
        <v>3611.25</v>
      </c>
      <c r="GN5" s="99">
        <f t="shared" si="46"/>
        <v>3510</v>
      </c>
      <c r="GO5" s="99">
        <f t="shared" si="46"/>
        <v>1635</v>
      </c>
      <c r="GP5" s="99">
        <f t="shared" si="46"/>
        <v>2058.75</v>
      </c>
      <c r="GQ5" s="99">
        <f t="shared" si="46"/>
        <v>3787.5</v>
      </c>
      <c r="GR5" s="99">
        <f t="shared" si="46"/>
        <v>3176.25</v>
      </c>
      <c r="GS5" s="99">
        <f t="shared" ref="GS5:GT20" si="47">ABW5</f>
        <v>2895</v>
      </c>
      <c r="GT5" s="99">
        <f t="shared" si="47"/>
        <v>3525</v>
      </c>
      <c r="GU5" s="99">
        <f t="shared" ref="GU5:HL19" si="48">ABY5</f>
        <v>3862.5000000000005</v>
      </c>
      <c r="GV5" s="99">
        <f t="shared" si="48"/>
        <v>4200</v>
      </c>
      <c r="GW5" s="99">
        <f t="shared" si="48"/>
        <v>2790</v>
      </c>
      <c r="GX5" s="99">
        <f t="shared" si="48"/>
        <v>1605</v>
      </c>
      <c r="GY5" s="99">
        <f t="shared" si="48"/>
        <v>3900</v>
      </c>
      <c r="GZ5" s="99">
        <f t="shared" si="48"/>
        <v>1826.25</v>
      </c>
      <c r="HA5" s="99">
        <f t="shared" si="48"/>
        <v>3195</v>
      </c>
      <c r="HB5" s="99">
        <f t="shared" si="48"/>
        <v>2291.25</v>
      </c>
      <c r="HC5" s="99">
        <f t="shared" si="48"/>
        <v>3536.25</v>
      </c>
      <c r="HD5" s="99">
        <f t="shared" si="48"/>
        <v>4762.5</v>
      </c>
      <c r="HE5" s="99">
        <f t="shared" si="48"/>
        <v>4125</v>
      </c>
      <c r="HF5" s="99">
        <f t="shared" si="48"/>
        <v>3900</v>
      </c>
      <c r="HG5" s="99">
        <f t="shared" si="48"/>
        <v>4237.5</v>
      </c>
      <c r="HH5" s="99">
        <f t="shared" si="48"/>
        <v>4687.5</v>
      </c>
      <c r="HI5" s="99">
        <f t="shared" si="48"/>
        <v>4462.5</v>
      </c>
      <c r="HJ5" s="99">
        <f t="shared" si="48"/>
        <v>3131.25</v>
      </c>
      <c r="HK5" s="99">
        <f t="shared" si="48"/>
        <v>1803.75</v>
      </c>
      <c r="HL5" s="99">
        <f t="shared" si="48"/>
        <v>3510</v>
      </c>
      <c r="HM5" s="99">
        <f t="shared" ref="HM5:IB20" si="49">ACQ5</f>
        <v>4462.5</v>
      </c>
      <c r="HN5" s="99">
        <f t="shared" ref="HN5:IA5" si="50">ACR5</f>
        <v>2535</v>
      </c>
      <c r="HO5" s="99">
        <f t="shared" si="50"/>
        <v>2032.5000000000002</v>
      </c>
      <c r="HP5" s="99">
        <f t="shared" si="50"/>
        <v>5287.5</v>
      </c>
      <c r="HQ5" s="99">
        <f t="shared" si="50"/>
        <v>4350</v>
      </c>
      <c r="HR5" s="99">
        <f t="shared" si="50"/>
        <v>3975.0000000000005</v>
      </c>
      <c r="HS5" s="99">
        <f t="shared" si="50"/>
        <v>4762.5</v>
      </c>
      <c r="HT5" s="99">
        <f t="shared" si="50"/>
        <v>4987.5</v>
      </c>
      <c r="HU5" s="99">
        <f t="shared" si="50"/>
        <v>4800</v>
      </c>
      <c r="HV5" s="99">
        <f t="shared" si="50"/>
        <v>2013.75</v>
      </c>
      <c r="HW5" s="99">
        <f t="shared" si="50"/>
        <v>3457.5</v>
      </c>
      <c r="HX5" s="99">
        <f t="shared" si="50"/>
        <v>3862.5000000000005</v>
      </c>
      <c r="HY5" s="99">
        <f t="shared" si="50"/>
        <v>2827.5</v>
      </c>
      <c r="HZ5" s="99">
        <f t="shared" si="50"/>
        <v>2261.25</v>
      </c>
      <c r="IA5" s="99">
        <f t="shared" si="50"/>
        <v>4762.5</v>
      </c>
      <c r="IB5" s="99">
        <f t="shared" ref="IB5:IC20" si="51">ADF5</f>
        <v>5475</v>
      </c>
      <c r="IC5" s="99">
        <f t="shared" si="51"/>
        <v>4462.5</v>
      </c>
      <c r="ID5" s="99">
        <f t="shared" ref="ID5:ID67" si="52">ADH5</f>
        <v>5287.5</v>
      </c>
      <c r="IE5" s="99">
        <f t="shared" ref="IE5:IE67" si="53">ADI5</f>
        <v>5287.5</v>
      </c>
      <c r="IF5" s="99">
        <f t="shared" ref="IF5:IF67" si="54">ADJ5</f>
        <v>5362.5</v>
      </c>
      <c r="IG5" s="99">
        <f t="shared" ref="IG5:IG67" si="55">ADK5</f>
        <v>6075</v>
      </c>
      <c r="IH5" s="99">
        <f t="shared" ref="IH5:IH67" si="56">ADL5</f>
        <v>3825</v>
      </c>
      <c r="II5" s="99">
        <f t="shared" ref="II5:II67" si="57">ADM5</f>
        <v>4237.5</v>
      </c>
      <c r="IJ5" s="99">
        <f t="shared" ref="IJ5:IJ67" si="58">ADN5</f>
        <v>2261.25</v>
      </c>
      <c r="IK5" s="99">
        <f t="shared" ref="IK5:IK67" si="59">ADO5</f>
        <v>2520</v>
      </c>
      <c r="IL5" s="99">
        <f t="shared" ref="IL5:IL67" si="60">ADP5</f>
        <v>5325</v>
      </c>
      <c r="IM5" s="99">
        <f t="shared" ref="IM5:IM67" si="61">ADQ5</f>
        <v>4950</v>
      </c>
      <c r="IN5" s="99">
        <f t="shared" ref="IN5:IN67" si="62">ADR5</f>
        <v>5812.5</v>
      </c>
      <c r="IO5" s="99">
        <f t="shared" ref="IO5:IO67" si="63">ADS5</f>
        <v>6150</v>
      </c>
      <c r="IP5" s="99">
        <f t="shared" ref="IP5:IP67" si="64">ADT5</f>
        <v>4650</v>
      </c>
      <c r="IQ5" s="99">
        <f t="shared" ref="IQ5:IQ67" si="65">ADU5</f>
        <v>4237.5</v>
      </c>
      <c r="IR5" s="99">
        <f t="shared" ref="IR5:IR67" si="66">ADV5</f>
        <v>2760</v>
      </c>
      <c r="IS5" s="99">
        <f t="shared" ref="IS5:IS67" si="67">ADW5</f>
        <v>6300</v>
      </c>
      <c r="IT5" s="99">
        <f t="shared" ref="IT5:JN17" si="68">ADX5</f>
        <v>5850</v>
      </c>
      <c r="IU5" s="99">
        <f t="shared" si="68"/>
        <v>5437.5</v>
      </c>
      <c r="IV5" s="99">
        <f t="shared" si="68"/>
        <v>6412.5</v>
      </c>
      <c r="IW5" s="99">
        <f t="shared" si="68"/>
        <v>6412.5</v>
      </c>
      <c r="IX5" s="99">
        <f t="shared" si="68"/>
        <v>6750</v>
      </c>
      <c r="IY5" s="99">
        <f t="shared" si="68"/>
        <v>3003.75</v>
      </c>
      <c r="IZ5" s="99">
        <f t="shared" si="68"/>
        <v>3258.75</v>
      </c>
      <c r="JA5" s="99">
        <f t="shared" si="68"/>
        <v>7350</v>
      </c>
      <c r="JB5" s="99">
        <f t="shared" si="68"/>
        <v>7162.5</v>
      </c>
      <c r="JC5" s="99">
        <f t="shared" si="68"/>
        <v>3510</v>
      </c>
      <c r="JD5" s="99">
        <f t="shared" si="68"/>
        <v>7987.5</v>
      </c>
      <c r="JE5" s="99">
        <f t="shared" si="68"/>
        <v>3937.5</v>
      </c>
      <c r="JF5" s="99">
        <f t="shared" si="68"/>
        <v>8700</v>
      </c>
      <c r="JG5" s="99">
        <f t="shared" si="68"/>
        <v>8737.5</v>
      </c>
      <c r="JH5" s="99">
        <f t="shared" si="68"/>
        <v>7087.5</v>
      </c>
      <c r="JI5" s="99">
        <f t="shared" si="68"/>
        <v>4425</v>
      </c>
      <c r="JJ5" s="99">
        <f t="shared" si="68"/>
        <v>10350</v>
      </c>
      <c r="JK5" s="99">
        <f t="shared" si="68"/>
        <v>4950</v>
      </c>
      <c r="JL5" s="99">
        <f t="shared" si="68"/>
        <v>10912.5</v>
      </c>
      <c r="JM5" s="99">
        <f t="shared" si="68"/>
        <v>5550</v>
      </c>
      <c r="JN5" s="99">
        <f t="shared" si="68"/>
        <v>6225</v>
      </c>
      <c r="JP5" s="76">
        <v>0</v>
      </c>
      <c r="JQ5" s="99">
        <v>21.487500000000001</v>
      </c>
      <c r="JR5" s="99">
        <v>23.355936039396848</v>
      </c>
      <c r="JS5" s="99">
        <v>32.870947735351798</v>
      </c>
      <c r="JT5" s="99">
        <v>46.904300848952857</v>
      </c>
      <c r="JU5" s="99">
        <v>31.125000000000004</v>
      </c>
      <c r="JV5" s="99">
        <v>42.75</v>
      </c>
      <c r="JW5" s="99">
        <v>23.55</v>
      </c>
      <c r="JX5" s="99">
        <v>65.249999999999986</v>
      </c>
      <c r="JY5" s="99">
        <v>60.000000000000007</v>
      </c>
      <c r="JZ5" s="99">
        <v>51</v>
      </c>
      <c r="KA5" s="99">
        <v>38.123910160524701</v>
      </c>
      <c r="KB5" s="99">
        <v>75.375000000000014</v>
      </c>
      <c r="KC5" s="99">
        <v>43.875</v>
      </c>
      <c r="KD5" s="99">
        <v>36.112500000000004</v>
      </c>
      <c r="KE5" s="99">
        <v>70.125</v>
      </c>
      <c r="KF5" s="99">
        <v>63.75</v>
      </c>
      <c r="KG5" s="99">
        <v>92.625</v>
      </c>
      <c r="KH5" s="99">
        <v>81</v>
      </c>
      <c r="KI5" s="99">
        <v>43.5</v>
      </c>
      <c r="KJ5" s="99">
        <v>56.25</v>
      </c>
      <c r="KK5" s="99">
        <v>76.499999999999986</v>
      </c>
      <c r="KL5" s="99">
        <v>124.50000000000001</v>
      </c>
      <c r="KM5" s="99">
        <v>109.875</v>
      </c>
      <c r="KN5" s="99">
        <v>97.5</v>
      </c>
      <c r="KO5" s="99">
        <v>86.625</v>
      </c>
      <c r="KP5" s="99">
        <v>70.874999999999986</v>
      </c>
      <c r="KQ5" s="99">
        <v>165.75</v>
      </c>
      <c r="KR5" s="99">
        <v>150.75000000000003</v>
      </c>
      <c r="KS5" s="99">
        <v>139.50000000000003</v>
      </c>
      <c r="KT5" s="99">
        <v>117.375</v>
      </c>
      <c r="KU5" s="99">
        <v>102</v>
      </c>
      <c r="KV5" s="99">
        <v>177.375</v>
      </c>
      <c r="KW5" s="99">
        <v>161.625</v>
      </c>
      <c r="KX5" s="99">
        <v>137.25</v>
      </c>
      <c r="KY5" s="99">
        <v>202.5</v>
      </c>
      <c r="KZ5" s="99">
        <v>111.87737485069</v>
      </c>
      <c r="LA5" s="99">
        <v>145.5</v>
      </c>
      <c r="LB5" s="99">
        <v>204.75</v>
      </c>
      <c r="LC5" s="99">
        <v>249.375</v>
      </c>
      <c r="LD5" s="99">
        <v>192</v>
      </c>
      <c r="LE5" s="99">
        <v>130.125</v>
      </c>
      <c r="LF5" s="99">
        <v>240.00000000000003</v>
      </c>
      <c r="LG5" s="99">
        <v>230.625</v>
      </c>
      <c r="LH5" s="99">
        <v>175.5</v>
      </c>
      <c r="LI5" s="99">
        <v>294</v>
      </c>
      <c r="LJ5" s="99">
        <v>273.75</v>
      </c>
      <c r="LK5" s="99">
        <v>213.75</v>
      </c>
      <c r="LL5" s="99">
        <v>149.25</v>
      </c>
      <c r="LM5" s="99">
        <v>260.99999999999994</v>
      </c>
      <c r="LN5" s="99">
        <v>357.75</v>
      </c>
      <c r="LO5" s="99">
        <v>308.625</v>
      </c>
      <c r="LP5" s="99">
        <v>240.75</v>
      </c>
      <c r="LQ5" s="99">
        <v>205.875</v>
      </c>
      <c r="LR5" s="99">
        <v>340.125</v>
      </c>
      <c r="LS5" s="99">
        <v>397.95099294895556</v>
      </c>
      <c r="LT5" s="99">
        <v>294</v>
      </c>
      <c r="LU5" s="99">
        <v>183.75</v>
      </c>
      <c r="LV5" s="99">
        <v>226.5</v>
      </c>
      <c r="LW5" s="99">
        <v>412.5</v>
      </c>
      <c r="LX5" s="99">
        <v>378.75</v>
      </c>
      <c r="LY5" s="99">
        <v>345</v>
      </c>
      <c r="LZ5" s="99">
        <v>269.62500000000006</v>
      </c>
      <c r="MA5" s="99">
        <v>326.625</v>
      </c>
      <c r="MB5" s="99">
        <v>292.12500000000006</v>
      </c>
      <c r="MC5" s="99">
        <v>249.74999999999994</v>
      </c>
      <c r="MD5" s="99">
        <v>502.50000000000006</v>
      </c>
      <c r="ME5" s="99">
        <v>472.5</v>
      </c>
      <c r="MF5" s="99">
        <v>420</v>
      </c>
      <c r="MG5" s="99">
        <v>483.75</v>
      </c>
      <c r="MH5" s="99">
        <v>393.75</v>
      </c>
      <c r="MI5" s="99">
        <v>324</v>
      </c>
      <c r="MJ5" s="99">
        <v>220.25</v>
      </c>
      <c r="MK5" s="99">
        <v>461.25</v>
      </c>
      <c r="ML5" s="99">
        <v>279.75</v>
      </c>
      <c r="MM5" s="99">
        <v>382.5</v>
      </c>
      <c r="MN5" s="99">
        <v>573.75</v>
      </c>
      <c r="MO5" s="99">
        <v>540</v>
      </c>
      <c r="MP5" s="99">
        <v>498.75</v>
      </c>
      <c r="MQ5" s="99">
        <v>356.21711653568155</v>
      </c>
      <c r="MR5" s="99">
        <v>487.5</v>
      </c>
      <c r="MS5" s="99">
        <v>262.875</v>
      </c>
      <c r="MT5" s="99">
        <v>663.75</v>
      </c>
      <c r="MU5" s="99">
        <v>600</v>
      </c>
      <c r="MV5" s="99">
        <v>431.25</v>
      </c>
      <c r="MW5" s="99">
        <v>319.875</v>
      </c>
      <c r="MX5" s="99">
        <v>547.5</v>
      </c>
      <c r="MY5" s="99">
        <v>405</v>
      </c>
      <c r="MZ5" s="99">
        <v>645</v>
      </c>
      <c r="NA5" s="99">
        <v>472.5</v>
      </c>
      <c r="NB5" s="99">
        <v>750</v>
      </c>
      <c r="NC5" s="99">
        <v>611.25</v>
      </c>
      <c r="ND5" s="99">
        <v>562.5</v>
      </c>
      <c r="NE5" s="99">
        <v>366</v>
      </c>
      <c r="NF5" s="99">
        <v>446.25</v>
      </c>
      <c r="NG5" s="99">
        <v>521.25</v>
      </c>
      <c r="NH5" s="99">
        <v>735</v>
      </c>
      <c r="NI5" s="99">
        <v>915</v>
      </c>
      <c r="NJ5" s="99">
        <v>840</v>
      </c>
      <c r="NK5" s="99">
        <v>697.5</v>
      </c>
      <c r="NL5" s="99">
        <v>495</v>
      </c>
      <c r="NM5" s="99">
        <v>423.75</v>
      </c>
      <c r="NN5" s="99">
        <v>656.25</v>
      </c>
      <c r="NO5" s="99">
        <v>1061.25</v>
      </c>
      <c r="NP5" s="99">
        <v>573.60732375909777</v>
      </c>
      <c r="NQ5" s="99">
        <v>828.75</v>
      </c>
      <c r="NR5" s="99">
        <v>1042.5</v>
      </c>
      <c r="NS5" s="99">
        <v>952.5</v>
      </c>
      <c r="NT5" s="99">
        <v>551.25</v>
      </c>
      <c r="NU5" s="99">
        <v>791.25</v>
      </c>
      <c r="NV5" s="99">
        <v>1170</v>
      </c>
      <c r="NW5" s="99">
        <v>645.46386714861887</v>
      </c>
      <c r="NX5" s="99">
        <v>742.5</v>
      </c>
      <c r="NY5" s="99">
        <v>487.5</v>
      </c>
      <c r="NZ5" s="99">
        <v>948.75000000000011</v>
      </c>
      <c r="OA5" s="99">
        <v>1143.75</v>
      </c>
      <c r="OB5" s="99">
        <v>1050</v>
      </c>
      <c r="OC5" s="99">
        <v>1083.75</v>
      </c>
      <c r="OD5" s="99">
        <v>862.5</v>
      </c>
      <c r="OE5" s="99">
        <v>615</v>
      </c>
      <c r="OF5" s="99">
        <v>1297.5</v>
      </c>
      <c r="OG5" s="99">
        <v>720</v>
      </c>
      <c r="OH5" s="99">
        <v>1046.25</v>
      </c>
      <c r="OI5" s="99">
        <v>547.25</v>
      </c>
      <c r="OJ5" s="99">
        <v>1286.25</v>
      </c>
      <c r="OK5" s="99">
        <v>1417.5</v>
      </c>
      <c r="OL5" s="99">
        <v>1226.25</v>
      </c>
      <c r="OM5" s="99">
        <v>1556.25</v>
      </c>
      <c r="ON5" s="99">
        <v>982.50000000000011</v>
      </c>
      <c r="OO5" s="99">
        <v>795</v>
      </c>
      <c r="OP5" s="99">
        <v>697.5</v>
      </c>
      <c r="OQ5" s="99">
        <v>1151.25</v>
      </c>
      <c r="OR5" s="99">
        <v>1530</v>
      </c>
      <c r="OS5" s="99">
        <v>1481.25</v>
      </c>
      <c r="OT5" s="99">
        <v>1751.25</v>
      </c>
      <c r="OU5" s="99">
        <v>1080.5</v>
      </c>
      <c r="OV5" s="99">
        <v>1387.5</v>
      </c>
      <c r="OW5" s="99">
        <v>1638.75</v>
      </c>
      <c r="OX5" s="99">
        <v>1248.75</v>
      </c>
      <c r="OY5" s="99">
        <v>877.5</v>
      </c>
      <c r="OZ5" s="99">
        <v>1908.7500000000002</v>
      </c>
      <c r="PA5" s="99">
        <v>802.5</v>
      </c>
      <c r="PB5" s="99">
        <v>1927.5</v>
      </c>
      <c r="PC5" s="99">
        <v>1207.5</v>
      </c>
      <c r="PD5" s="99">
        <v>975</v>
      </c>
      <c r="PE5" s="99">
        <v>1740</v>
      </c>
      <c r="PF5" s="99">
        <v>1567.5</v>
      </c>
      <c r="PG5" s="99">
        <v>1398.75</v>
      </c>
      <c r="PH5" s="99">
        <v>1875.0000000000002</v>
      </c>
      <c r="PI5" s="99">
        <v>2242.5</v>
      </c>
      <c r="PJ5" s="99">
        <v>2178.75</v>
      </c>
      <c r="PK5" s="99">
        <v>2096.25</v>
      </c>
      <c r="PL5" s="99">
        <v>911.25</v>
      </c>
      <c r="PM5" s="99">
        <v>1335</v>
      </c>
      <c r="PN5" s="99">
        <v>1076.25</v>
      </c>
      <c r="PO5" s="99">
        <v>2340</v>
      </c>
      <c r="PP5" s="120">
        <v>1931.2500000000002</v>
      </c>
      <c r="PQ5" s="99">
        <v>1755</v>
      </c>
      <c r="PR5" s="99">
        <v>1620</v>
      </c>
      <c r="PS5" s="99">
        <v>2598.75</v>
      </c>
      <c r="PT5" s="99">
        <v>2358.75</v>
      </c>
      <c r="PU5" s="99">
        <v>2505</v>
      </c>
      <c r="PV5" s="99">
        <v>1031.25</v>
      </c>
      <c r="PW5" s="120">
        <v>2276.25</v>
      </c>
      <c r="PX5" s="99">
        <v>1492.5</v>
      </c>
      <c r="PY5" s="120">
        <v>1916.25</v>
      </c>
      <c r="PZ5" s="99">
        <v>1200</v>
      </c>
      <c r="QA5" s="99">
        <v>2137.5</v>
      </c>
      <c r="QB5" s="99">
        <v>2692.5</v>
      </c>
      <c r="QC5" s="99">
        <v>1785</v>
      </c>
      <c r="QD5" s="99">
        <v>2902.5</v>
      </c>
      <c r="QE5" s="99">
        <v>1166.25</v>
      </c>
      <c r="QF5" s="99">
        <v>2531.25</v>
      </c>
      <c r="QG5" s="120">
        <v>2096.25</v>
      </c>
      <c r="QH5" s="99">
        <v>1657.5</v>
      </c>
      <c r="QI5" s="99">
        <v>1331.25</v>
      </c>
      <c r="QJ5" s="99">
        <v>2876.25</v>
      </c>
      <c r="QK5" s="120">
        <v>2366.25</v>
      </c>
      <c r="QL5" s="99">
        <v>3258.8</v>
      </c>
      <c r="QM5" s="99">
        <v>2898.75</v>
      </c>
      <c r="QN5" s="120">
        <v>1987.5000000000002</v>
      </c>
      <c r="QO5" s="120">
        <v>2272.5</v>
      </c>
      <c r="QP5" s="99">
        <v>3123.75</v>
      </c>
      <c r="QQ5" s="99">
        <v>1305</v>
      </c>
      <c r="QR5" s="99">
        <v>3397.5</v>
      </c>
      <c r="QS5" s="99">
        <v>2816.25</v>
      </c>
      <c r="QT5" s="99">
        <v>1837.5</v>
      </c>
      <c r="QU5" s="99">
        <v>1462.5</v>
      </c>
      <c r="QV5" s="99">
        <v>3615</v>
      </c>
      <c r="QW5" s="99">
        <v>2666.25</v>
      </c>
      <c r="QX5" s="99">
        <v>3213.75</v>
      </c>
      <c r="QY5" s="99">
        <v>2531.25</v>
      </c>
      <c r="QZ5" s="99">
        <v>4125</v>
      </c>
      <c r="RA5" s="99">
        <v>1447.5</v>
      </c>
      <c r="RB5" s="99">
        <v>3611.25</v>
      </c>
      <c r="RC5" s="99">
        <v>3510</v>
      </c>
      <c r="RD5" s="99">
        <v>1635</v>
      </c>
      <c r="RE5" s="120">
        <v>2058.75</v>
      </c>
      <c r="RF5" s="99">
        <v>3787.5</v>
      </c>
      <c r="RG5" s="99">
        <v>3176.25</v>
      </c>
      <c r="RH5" s="99">
        <v>2895</v>
      </c>
      <c r="RI5" s="99">
        <v>3525</v>
      </c>
      <c r="RJ5" s="99">
        <v>3862.5000000000005</v>
      </c>
      <c r="RK5" s="99">
        <v>4200</v>
      </c>
      <c r="RL5" s="99">
        <v>2790</v>
      </c>
      <c r="RM5" s="99">
        <v>1605</v>
      </c>
      <c r="RN5" s="99">
        <v>3900</v>
      </c>
      <c r="RO5" s="120">
        <v>1826.25</v>
      </c>
      <c r="RP5" s="99">
        <v>3195</v>
      </c>
      <c r="RQ5" s="120">
        <v>2291.25</v>
      </c>
      <c r="RR5" s="99">
        <v>3536.25</v>
      </c>
      <c r="RS5" s="99">
        <v>4762.5</v>
      </c>
      <c r="RT5" s="99">
        <v>4125</v>
      </c>
      <c r="RU5" s="99">
        <v>3900</v>
      </c>
      <c r="RV5" s="99">
        <v>4237.5</v>
      </c>
      <c r="RW5" s="120">
        <v>4687.5</v>
      </c>
      <c r="RX5" s="99">
        <v>4462.5</v>
      </c>
      <c r="RY5" s="99">
        <v>3131.25</v>
      </c>
      <c r="RZ5" s="99">
        <v>1803.75</v>
      </c>
      <c r="SA5" s="99">
        <v>3510</v>
      </c>
      <c r="SB5" s="99">
        <v>4462.5</v>
      </c>
      <c r="SC5" s="99">
        <v>2535</v>
      </c>
      <c r="SD5" s="99">
        <v>2032.5000000000002</v>
      </c>
      <c r="SE5" s="120">
        <v>5287.5</v>
      </c>
      <c r="SF5" s="99">
        <v>4350</v>
      </c>
      <c r="SG5" s="99">
        <v>3975.0000000000005</v>
      </c>
      <c r="SH5" s="120">
        <v>4762.5</v>
      </c>
      <c r="SI5" s="120">
        <v>4987.5</v>
      </c>
      <c r="SJ5" s="120">
        <v>4800</v>
      </c>
      <c r="SK5" s="99">
        <v>2013.75</v>
      </c>
      <c r="SL5" s="99">
        <v>3457.5</v>
      </c>
      <c r="SM5" s="99">
        <v>3862.5000000000005</v>
      </c>
      <c r="SN5" s="99">
        <v>2827.5</v>
      </c>
      <c r="SO5" s="99">
        <v>2261.25</v>
      </c>
      <c r="SP5" s="120">
        <v>4762.5</v>
      </c>
      <c r="SQ5" s="120">
        <v>5475</v>
      </c>
      <c r="SR5" s="99">
        <v>4462.5</v>
      </c>
      <c r="SS5" s="120">
        <v>5287.5</v>
      </c>
      <c r="ST5" s="120">
        <v>5287.5</v>
      </c>
      <c r="SU5" s="120">
        <v>5362.5</v>
      </c>
      <c r="SV5" s="120">
        <v>6075</v>
      </c>
      <c r="SW5" s="99">
        <v>3825</v>
      </c>
      <c r="SX5" s="99">
        <v>4237.5</v>
      </c>
      <c r="SY5" s="99">
        <v>2261.25</v>
      </c>
      <c r="SZ5" s="99">
        <v>2520</v>
      </c>
      <c r="TA5" s="120">
        <v>5325</v>
      </c>
      <c r="TB5" s="120">
        <v>4950</v>
      </c>
      <c r="TC5" s="120">
        <v>5812.5</v>
      </c>
      <c r="TD5" s="120">
        <v>6150</v>
      </c>
      <c r="TE5" s="120">
        <v>4650</v>
      </c>
      <c r="TF5" s="99">
        <v>4237.5</v>
      </c>
      <c r="TG5" s="99">
        <v>2760</v>
      </c>
      <c r="TH5" s="120">
        <v>6300</v>
      </c>
      <c r="TI5" s="120">
        <v>5850</v>
      </c>
      <c r="TJ5" s="120">
        <v>5437.5</v>
      </c>
      <c r="TK5" s="120">
        <v>6412.5</v>
      </c>
      <c r="TL5" s="120">
        <v>6412.5</v>
      </c>
      <c r="TM5" s="120">
        <v>6750</v>
      </c>
      <c r="TN5" s="99">
        <v>3003.75</v>
      </c>
      <c r="TO5" s="99">
        <v>3258.75</v>
      </c>
      <c r="TP5" s="120">
        <v>7350</v>
      </c>
      <c r="TQ5" s="120">
        <v>7162.5</v>
      </c>
      <c r="TR5" s="99">
        <v>3510</v>
      </c>
      <c r="TS5" s="76">
        <v>7987.5</v>
      </c>
      <c r="TT5" s="99">
        <v>3937.5</v>
      </c>
      <c r="TU5" s="99">
        <v>8700</v>
      </c>
      <c r="TV5" s="76">
        <v>8737.5</v>
      </c>
      <c r="TW5" s="99">
        <v>7087.5</v>
      </c>
      <c r="TX5" s="99">
        <v>4425</v>
      </c>
      <c r="TY5" s="99">
        <v>10350</v>
      </c>
      <c r="TZ5" s="99">
        <v>4950</v>
      </c>
      <c r="UA5" s="76">
        <v>10912.5</v>
      </c>
      <c r="UB5" s="99">
        <v>5550</v>
      </c>
      <c r="UC5" s="99">
        <v>6225</v>
      </c>
      <c r="UE5" s="76">
        <v>0</v>
      </c>
      <c r="UF5" s="145">
        <f>IF(JQ5*$C$87&gt;$UF$69,$UF$69,JQ5*$C$87)</f>
        <v>20.971632663250091</v>
      </c>
      <c r="UG5" s="145">
        <f t="shared" ref="UG5:UG23" si="69">IF(JR5*$C$87&gt;$UG$69,$UG$69,JR5*$C$87)</f>
        <v>23.355936039396848</v>
      </c>
      <c r="UH5" s="145">
        <f t="shared" ref="UH5:UH23" si="70">IF(JS5*$C$87&gt;$UH$69,$UH$69,JS5*$C$87)</f>
        <v>32.870947735351798</v>
      </c>
      <c r="UI5" s="145">
        <f t="shared" ref="UI5:UI23" si="71">IF(JT5*$C$87&gt;$UI$69,$UI$69,JT5*$C$87)</f>
        <v>46.904300848952857</v>
      </c>
      <c r="UJ5" s="145">
        <f t="shared" ref="UJ5:UJ23" si="72">IF(JU5*$C$87&gt;$UJ$69,$UJ$69,JU5*$C$87)</f>
        <v>31.125000000000004</v>
      </c>
      <c r="UK5" s="145">
        <f t="shared" ref="UK5:UK23" si="73">IF(JV5*$C$87&gt;$UK$69,$UK$69,JV5*$C$87)</f>
        <v>42.75</v>
      </c>
      <c r="UL5" s="145">
        <f t="shared" ref="UL5:UL23" si="74">IF(JW5*$C$87&gt;$UL$69,$UL$69,JW5*$C$87)</f>
        <v>23.55</v>
      </c>
      <c r="UM5" s="145">
        <f t="shared" ref="UM5:UM23" si="75">IF(JX5*$C$87&gt;$UM$69,$UM$69,JX5*$C$87)</f>
        <v>65.249999999999986</v>
      </c>
      <c r="UN5" s="145">
        <f t="shared" ref="UN5:UN23" si="76">IF(JY5*$C$87&gt;$UN$69,$UN$69,JY5*$C$87)</f>
        <v>60.000000000000007</v>
      </c>
      <c r="UO5" s="145">
        <f t="shared" ref="UO5:UO23" si="77">IF(JZ5*$C$87&gt;$UO$69,$UO$69,JZ5*$C$87)</f>
        <v>51</v>
      </c>
      <c r="UP5" s="145">
        <f t="shared" ref="UP5:UP23" si="78">IF(KA5*$C$87&gt;$UP$69,$UP$69,KA5*$C$87)</f>
        <v>38.123910160524701</v>
      </c>
      <c r="UQ5" s="145">
        <f t="shared" ref="UQ5:UQ23" si="79">IF(KB5*$C$87&gt;$UQ$69,$UQ$69,KB5*$C$87)</f>
        <v>75.375000000000014</v>
      </c>
      <c r="UR5" s="145">
        <f t="shared" ref="UR5:UR23" si="80">IF(KC5*$C$87&gt;$UR$69,$UR$69,KC5*$C$87)</f>
        <v>43.875</v>
      </c>
      <c r="US5" s="145">
        <f t="shared" ref="US5:US23" si="81">IF(KD5*$C$87&gt;$US$69,$US$69,KD5*$C$87)</f>
        <v>36.112500000000004</v>
      </c>
      <c r="UT5" s="145">
        <f t="shared" ref="UT5:UT23" si="82">IF(KE5*$C$87&gt;$UT$69,$UT$69,KE5*$C$87)</f>
        <v>70.125</v>
      </c>
      <c r="UU5" s="145">
        <f t="shared" ref="UU5:UU23" si="83">IF(KF5*$C$87&gt;$UU$69,$UU$69,KF5*$C$87)</f>
        <v>63.75</v>
      </c>
      <c r="UV5" s="145">
        <f t="shared" ref="UV5:UV23" si="84">IF(KG5*$C$87&gt;$UV$69,$UV$69,KG5*$C$87)</f>
        <v>92.625</v>
      </c>
      <c r="UW5" s="145">
        <f t="shared" ref="UW5:UW23" si="85">IF(KH5*$C$87&gt;$UW$69,$UW$69,KH5*$C$87)</f>
        <v>81</v>
      </c>
      <c r="UX5" s="145">
        <f t="shared" ref="UX5:UX23" si="86">IF(KI5*$C$87&gt;$UX$69,$UX$69,KI5*$C$87)</f>
        <v>43.5</v>
      </c>
      <c r="UY5" s="145">
        <f t="shared" ref="UY5:UY23" si="87">IF(KJ5*$C$87&gt;$UY$69,$UY$69,KJ5*$C$87)</f>
        <v>56.25</v>
      </c>
      <c r="UZ5" s="145">
        <f t="shared" ref="UZ5:UZ23" si="88">IF(KK5*$C$87&gt;$UZ$69,$UZ$69,KK5*$C$87)</f>
        <v>76.499999999999986</v>
      </c>
      <c r="VA5" s="145">
        <f t="shared" ref="VA5:VA23" si="89">IF(KL5*$C$87&gt;$VA$69,$VA$69,KL5*$C$87)</f>
        <v>124.50000000000001</v>
      </c>
      <c r="VB5" s="145">
        <f t="shared" ref="VB5:VB23" si="90">IF(KM5*$C$87&gt;$VB$69,$VB$69,KM5*$C$87)</f>
        <v>109.875</v>
      </c>
      <c r="VC5" s="145">
        <f t="shared" ref="VC5:VC23" si="91">IF(KN5*$C$87&gt;$VC$69,$VC$69,KN5*$C$87)</f>
        <v>97.5</v>
      </c>
      <c r="VD5" s="145">
        <f t="shared" ref="VD5:VD23" si="92">IF(KO5*$C$87&gt;$VD$69,$VD$69,KO5*$C$87)</f>
        <v>86.625</v>
      </c>
      <c r="VE5" s="145">
        <f t="shared" ref="VE5:VE23" si="93">IF(KP5*$C$87&gt;$VE$69,$VE$69,KP5*$C$87)</f>
        <v>70.874999999999986</v>
      </c>
      <c r="VF5" s="145">
        <f t="shared" ref="VF5:VF23" si="94">IF(KQ5*$C$87&gt;$VF$69,$VF$69,KQ5*$C$87)</f>
        <v>165.75</v>
      </c>
      <c r="VG5" s="145">
        <f t="shared" ref="VG5:VG23" si="95">IF(KR5*$C$87&gt;$VG$69,$VG$69,KR5*$C$87)</f>
        <v>150.75000000000003</v>
      </c>
      <c r="VH5" s="145">
        <f t="shared" ref="VH5:VH23" si="96">IF(KS5*$C$87&gt;$VH$69,$VH$69,KS5*$C$87)</f>
        <v>139.50000000000003</v>
      </c>
      <c r="VI5" s="145">
        <f t="shared" ref="VI5:VI23" si="97">IF(KT5*$C$87&gt;$VI$69,$VI$69,KT5*$C$87)</f>
        <v>117.375</v>
      </c>
      <c r="VJ5" s="145">
        <f t="shared" ref="VJ5:VJ27" si="98">IF(KU5*$C$87&gt;$VJ$69,$VJ$69,KU5*$C$87)</f>
        <v>102</v>
      </c>
      <c r="VK5" s="145">
        <f t="shared" ref="VK5:VK26" si="99">IF(KV5*$C$87&gt;$VK$69,$VK$69,KV5*$C$87)</f>
        <v>177.375</v>
      </c>
      <c r="VL5" s="145">
        <f t="shared" ref="VL5:VL27" si="100">IF(KW5*$C$87&gt;$VL$69,$VL$69,KW5*$C$87)</f>
        <v>161.625</v>
      </c>
      <c r="VM5" s="145">
        <f t="shared" ref="VM5:VM26" si="101">IF(KX5*$C$87&gt;$VM$69,$VM$69,KX5*$C$87)</f>
        <v>137.25</v>
      </c>
      <c r="VN5" s="145">
        <f t="shared" ref="VN5:VN23" si="102">IF(KY5*$C$87&gt;$VN$69,$VN$69,KY5*$C$87)</f>
        <v>202.5</v>
      </c>
      <c r="VO5" s="145">
        <f t="shared" ref="VO5:VO33" si="103">IF(KZ5*$C$87&gt;$VO$69,$VO$69,KZ5*$C$87)</f>
        <v>111.87737485069</v>
      </c>
      <c r="VP5" s="145">
        <f t="shared" ref="VP5:VP35" si="104">IF(LA5*$C$87&gt;$VP$69,$VP$69,LA5*$C$87)</f>
        <v>145.5</v>
      </c>
      <c r="VQ5" s="145">
        <f t="shared" ref="VQ5:VQ31" si="105">IF(LB5*$C$87&gt;$VQ$69,$VQ$69,LB5*$C$87)</f>
        <v>204.75</v>
      </c>
      <c r="VR5" s="145">
        <f t="shared" ref="VR5:VR27" si="106">IF(LC5*$C$87&gt;$VR$69,$VR$69,LC5*$C$87)</f>
        <v>249.375</v>
      </c>
      <c r="VS5" s="145">
        <f t="shared" ref="VS5:VS33" si="107">IF(LD5*$C$87&gt;$VS$69,$VS$69,LD5*$C$87)</f>
        <v>192</v>
      </c>
      <c r="VT5" s="145">
        <f t="shared" ref="VT5:VT39" si="108">IF(LE5*$C$87&gt;$VT$69,$VT$69,LE5*$C$87)</f>
        <v>130.125</v>
      </c>
      <c r="VU5" s="145">
        <f t="shared" ref="VU5:VU32" si="109">IF(LF5*$C$87&gt;$VU$69,$VU$69,LF5*$C$87)</f>
        <v>240.00000000000003</v>
      </c>
      <c r="VV5" s="145">
        <f t="shared" ref="VV5:VV35" si="110">IF(LG5*$C$87&gt;$VV$69,$VV$69,LG5*$C$87)</f>
        <v>230.625</v>
      </c>
      <c r="VW5" s="145">
        <f t="shared" ref="VW5:VW39" si="111">IF(LH5*$C$87&gt;$VW$69,$VW$69,LH5*$C$87)</f>
        <v>175.5</v>
      </c>
      <c r="VX5" s="145">
        <f t="shared" ref="VX5:VX32" si="112">IF(LI5*$C$87&gt;$VX$69,$VX$69,LI5*$C$87)</f>
        <v>294</v>
      </c>
      <c r="VY5" s="145">
        <f t="shared" ref="VY5:VY37" si="113">IF(LJ5*$C$87&gt;$VY$69,$VY$69,LJ5*$C$87)</f>
        <v>273.75</v>
      </c>
      <c r="VZ5" s="145">
        <f t="shared" ref="VZ5:VZ39" si="114">IF(LK5*$C$87&gt;$VZ$69,$VZ$69,LK5*$C$87)</f>
        <v>213.75</v>
      </c>
      <c r="WA5" s="145">
        <f t="shared" ref="WA5:WA36" si="115">IF(LL5*$C$87&gt;$WA$69,$WA$69,LL5*$C$87)</f>
        <v>149.25</v>
      </c>
      <c r="WB5" s="145">
        <f t="shared" ref="WB5:WB36" si="116">IF(LM5*$C$87&gt;$WB$69,$WB$69,LM5*$C$87)</f>
        <v>260.99999999999994</v>
      </c>
      <c r="WC5" s="145">
        <f t="shared" ref="WC5:WC34" si="117">IF(LN5*$C$87&gt;$WC$69,$WC$69,LN5*$C$87)</f>
        <v>357.75</v>
      </c>
      <c r="WD5" s="145">
        <f t="shared" ref="WD5:WD36" si="118">IF(LO5*$C$87&gt;$WD$69,$WD$69,LO5*$C$87)</f>
        <v>308.625</v>
      </c>
      <c r="WE5" s="145">
        <f t="shared" ref="WE5:WE36" si="119">IF(LP5*$C$87&gt;$WE$69,$WE$69,LP5*$C$87)</f>
        <v>240.75</v>
      </c>
      <c r="WF5" s="145">
        <f t="shared" ref="WF5:WF36" si="120">IF(LQ5*$C$87&gt;$WF$69,$WF$69,LQ5*$C$87)</f>
        <v>205.875</v>
      </c>
      <c r="WG5" s="145">
        <f t="shared" ref="WG5:WG36" si="121">IF(LR5*$C$87&gt;$WG$69,$WG$69,LR5*$C$87)</f>
        <v>340.125</v>
      </c>
      <c r="WH5" s="145">
        <f t="shared" ref="WH5:WH36" si="122">IF(LS5*$C$87&gt;$WH$69,$WH$69,LS5*$C$87)</f>
        <v>397.95099294895556</v>
      </c>
      <c r="WI5" s="145">
        <f t="shared" ref="WI5:WI36" si="123">IF(LT5*$C$87&gt;$WI$69,$WI$69,LT5*$C$87)</f>
        <v>294</v>
      </c>
      <c r="WJ5" s="145">
        <f t="shared" ref="WJ5:WJ36" si="124">IF(LU5*$C$87&gt;$WJ$69,$WJ$69,LU5*$C$87)</f>
        <v>183.75</v>
      </c>
      <c r="WK5" s="145">
        <f t="shared" ref="WK5:WK36" si="125">IF(LV5*$C$87&gt;$WK$69,$WK$69,LV5*$C$87)</f>
        <v>226.5</v>
      </c>
      <c r="WL5" s="145">
        <f t="shared" ref="WL5:WL36" si="126">IF(LW5*$C$87&gt;$WL$69,$WL$69,LW5*$C$87)</f>
        <v>412.5</v>
      </c>
      <c r="WM5" s="145">
        <f t="shared" ref="WM5:WM36" si="127">IF(LX5*$C$87&gt;$WM$69,$WM$69,LX5*$C$87)</f>
        <v>378.75</v>
      </c>
      <c r="WN5" s="145">
        <f t="shared" ref="WN5:WN36" si="128">IF(LY5*$C$87&gt;$WN$69,$WN$69,LY5*$C$87)</f>
        <v>345</v>
      </c>
      <c r="WO5" s="145">
        <f t="shared" ref="WO5:WO36" si="129">IF(LZ5*$C$87&gt;$WO$69,$WO$69,LZ5*$C$87)</f>
        <v>269.62500000000006</v>
      </c>
      <c r="WP5" s="145">
        <f t="shared" ref="WP5:WP36" si="130">IF(MA5*$C$87&gt;$WP$69,$WP$69,MA5*$C$87)</f>
        <v>326.625</v>
      </c>
      <c r="WQ5" s="145">
        <f t="shared" ref="WQ5:WQ36" si="131">IF(MB5*$C$87&gt;$WQ$69,$WQ$69,MB5*$C$87)</f>
        <v>292.12500000000006</v>
      </c>
      <c r="WR5" s="145">
        <f t="shared" ref="WR5:WR36" si="132">IF(MC5*$C$87&gt;$WR$69,$WR$69,MC5*$C$87)</f>
        <v>249.74999999999994</v>
      </c>
      <c r="WS5" s="145">
        <f t="shared" ref="WS5:WS36" si="133">IF(MD5*$C$87&gt;$WS$69,$WS$69,MD5*$C$87)</f>
        <v>502.50000000000006</v>
      </c>
      <c r="WT5" s="145">
        <f t="shared" ref="WT5:WT36" si="134">IF(ME5*$C$87&gt;$WT$69,$WT$69,ME5*$C$87)</f>
        <v>472.5</v>
      </c>
      <c r="WU5" s="145">
        <f t="shared" ref="WU5:WU39" si="135">IF(MF5*$C$87&gt;$WU$69,$WU$69,MF5*$C$87)</f>
        <v>420</v>
      </c>
      <c r="WV5" s="145">
        <f t="shared" ref="WV5:WV39" si="136">IF(MG5*$C$87&gt;$WV$69,$WV$69,MG5*$C$87)</f>
        <v>483.75</v>
      </c>
      <c r="WW5" s="145">
        <f t="shared" ref="WW5:WW39" si="137">IF(MH5*$C$87&gt;$WW$69,$WW$69,MH5*$C$87)</f>
        <v>393.75</v>
      </c>
      <c r="WX5" s="145">
        <f t="shared" ref="WX5:WX39" si="138">IF(MI5*$C$87&gt;$WX$69,$WX$69,MI5*$C$87)</f>
        <v>324</v>
      </c>
      <c r="WY5" s="145">
        <f t="shared" ref="WY5:WY39" si="139">IF(MJ5*$C$87&gt;$WY$69,$WY$69,MJ5*$C$87)</f>
        <v>220.25</v>
      </c>
      <c r="WZ5" s="145">
        <f t="shared" ref="WZ5:WZ39" si="140">IF(MK5*$C$87&gt;$WZ$69,$WZ$69,MK5*$C$87)</f>
        <v>461.25</v>
      </c>
      <c r="XA5" s="145">
        <f t="shared" ref="XA5:XA36" si="141">IF(ML5*$C$87&gt;$XA$69,$XA$69,ML5*$C$87)</f>
        <v>279.75</v>
      </c>
      <c r="XB5" s="145">
        <f t="shared" ref="XB5:XB36" si="142">IF(MM5*$C$87&gt;$XB$69,$XB$69,MM5*$C$87)</f>
        <v>382.5</v>
      </c>
      <c r="XC5" s="145">
        <f t="shared" ref="XC5:XC36" si="143">IF(MN5*$C$87&gt;$XC$69,$XC$69,MN5*$C$87)</f>
        <v>573.75</v>
      </c>
      <c r="XD5" s="145">
        <f t="shared" ref="XD5:XD36" si="144">IF(MO5*$C$87&gt;$XD$69,$XD$69,MO5*$C$87)</f>
        <v>540</v>
      </c>
      <c r="XE5" s="145">
        <f t="shared" ref="XE5:XE36" si="145">IF(MP5*$C$87&gt;$XE$69,$XE$69,MP5*$C$87)</f>
        <v>498.75</v>
      </c>
      <c r="XF5" s="145">
        <f t="shared" ref="XF5:XF36" si="146">IF(MQ5*$C$87&gt;$XF$69,$XF$69,MQ5*$C$87)</f>
        <v>356.21711653568155</v>
      </c>
      <c r="XG5" s="145">
        <f t="shared" ref="XG5:XG36" si="147">IF(MR5*$C$87&gt;$XG$69,$XG$69,MR5*$C$87)</f>
        <v>487.5</v>
      </c>
      <c r="XH5" s="145">
        <f t="shared" ref="XH5:XH36" si="148">IF(MS5*$C$87&gt;$XH$69,$XH$69,MS5*$C$87)</f>
        <v>262.875</v>
      </c>
      <c r="XI5" s="145">
        <f t="shared" ref="XI5:XI36" si="149">IF(MT5*$C$87&gt;$XI$69,$XI$69,MT5*$C$87)</f>
        <v>663.75</v>
      </c>
      <c r="XJ5" s="145">
        <f t="shared" ref="XJ5:XJ36" si="150">IF(MU5*$C$87&gt;$XJ$69,$XJ$69,MU5*$C$87)</f>
        <v>600</v>
      </c>
      <c r="XK5" s="145">
        <f t="shared" ref="XK5:XK36" si="151">IF(MV5*$C$87&gt;$XK$69,$XK$69,MV5*$C$87)</f>
        <v>431.25</v>
      </c>
      <c r="XL5" s="145">
        <f t="shared" ref="XL5:XL36" si="152">IF(MW5*$C$87&gt;$XL$69,$XL$69,MW5*$C$87)</f>
        <v>319.875</v>
      </c>
      <c r="XM5" s="145">
        <f t="shared" ref="XM5:XM36" si="153">IF(MX5*$C$87&gt;$XM$69,$XM$69,MX5*$C$87)</f>
        <v>547.5</v>
      </c>
      <c r="XN5" s="145">
        <f t="shared" ref="XN5:XN36" si="154">IF(MY5*$C$87&gt;$XN$69,$XN$69,MY5*$C$87)</f>
        <v>405</v>
      </c>
      <c r="XO5" s="145">
        <f t="shared" ref="XO5:XO36" si="155">IF(MZ5*$C$87&gt;$XO$69,$XO$69,MZ5*$C$87)</f>
        <v>645</v>
      </c>
      <c r="XP5" s="145">
        <f t="shared" ref="XP5:XP36" si="156">IF(NA5*$C$87&gt;$XP$69,$XP$69,NA5*$C$87)</f>
        <v>472.5</v>
      </c>
      <c r="XQ5" s="145">
        <f t="shared" ref="XQ5:XQ36" si="157">IF(NB5*$C$87&gt;$XQ$69,$XQ$69,NB5*$C$87)</f>
        <v>750</v>
      </c>
      <c r="XR5" s="145">
        <f t="shared" ref="XR5:XR36" si="158">IF(NC5*$C$87&gt;$XR$69,$XR$69,NC5*$C$87)</f>
        <v>611.25</v>
      </c>
      <c r="XS5" s="145">
        <f t="shared" ref="XS5:XS36" si="159">IF(ND5*$C$87&gt;$XS$69,$XS$69,ND5*$C$87)</f>
        <v>562.5</v>
      </c>
      <c r="XT5" s="145">
        <f t="shared" ref="XT5:XT36" si="160">IF(NE5*$C$87&gt;$XT$69,$XT$69,NE5*$C$87)</f>
        <v>366</v>
      </c>
      <c r="XU5" s="145">
        <f t="shared" ref="XU5:XU36" si="161">IF(NF5*$C$87&gt;$XU$69,$XU$69,NF5*$C$87)</f>
        <v>446.25</v>
      </c>
      <c r="XV5" s="145">
        <f t="shared" ref="XV5:XV36" si="162">IF(NG5*$C$87&gt;$XV$69,$XV$69,NG5*$C$87)</f>
        <v>521.25</v>
      </c>
      <c r="XW5" s="145">
        <f t="shared" ref="XW5:XW36" si="163">IF(NH5*$C$87&gt;$XW$69,$XW$69,NH5*$C$87)</f>
        <v>735</v>
      </c>
      <c r="XX5" s="145">
        <f t="shared" ref="XX5:XX36" si="164">IF(NI5*$C$87&gt;$XX$69,$XX$69,NI5*$C$87)</f>
        <v>915</v>
      </c>
      <c r="XY5" s="145">
        <f t="shared" ref="XY5:XY36" si="165">IF(NJ5*$C$87&gt;$XY$69,$XY$69,NJ5*$C$87)</f>
        <v>840</v>
      </c>
      <c r="XZ5" s="145">
        <f t="shared" ref="XZ5:XZ36" si="166">IF(NK5*$C$87&gt;$XZ$69,$XZ$69,NK5*$C$87)</f>
        <v>697.5</v>
      </c>
      <c r="YA5" s="145">
        <f t="shared" ref="YA5:YA36" si="167">IF(NL5*$C$87&gt;$YA$69,$YA$69,NL5*$C$87)</f>
        <v>495</v>
      </c>
      <c r="YB5" s="145">
        <f t="shared" ref="YB5:YB36" si="168">IF(NM5*$C$87&gt;$YB$69,$YB$69,NM5*$C$87)</f>
        <v>423.75</v>
      </c>
      <c r="YC5" s="145">
        <f t="shared" ref="YC5:YC36" si="169">IF(NN5*$C$87&gt;$YC$69,$YC$69,NN5*$C$87)</f>
        <v>656.25</v>
      </c>
      <c r="YD5" s="145">
        <f t="shared" ref="YD5:YD36" si="170">IF(NO5*$C$87&gt;$YD$69,$YD$69,NO5*$C$87)</f>
        <v>1061.25</v>
      </c>
      <c r="YE5" s="145">
        <f t="shared" ref="YE5:YE36" si="171">IF(NP5*$C$87&gt;$YE$69,$YE$69,NP5*$C$87)</f>
        <v>573.60732375909777</v>
      </c>
      <c r="YF5" s="145">
        <f t="shared" ref="YF5:YF36" si="172">IF(NQ5*$C$87&gt;$YF$69,$YF$69,NQ5*$C$87)</f>
        <v>828.75</v>
      </c>
      <c r="YG5" s="145">
        <f t="shared" ref="YG5:YG36" si="173">IF(NR5*$C$87&gt;$YG$69,$YG$69,NR5*$C$87)</f>
        <v>1042.5</v>
      </c>
      <c r="YH5" s="145">
        <f t="shared" ref="YH5:YH36" si="174">IF(NS5*$C$87&gt;$YH$69,$YH$69,NS5*$C$87)</f>
        <v>952.5</v>
      </c>
      <c r="YI5" s="145">
        <f t="shared" ref="YI5:YI36" si="175">IF(NT5*$C$87&gt;$YI$69,$YI$69,NT5*$C$87)</f>
        <v>551.25</v>
      </c>
      <c r="YJ5" s="145">
        <f t="shared" ref="YJ5:YJ36" si="176">IF(NU5*$C$87&gt;$YJ$69,$YJ$69,NU5*$C$87)</f>
        <v>791.25</v>
      </c>
      <c r="YK5" s="145">
        <f t="shared" ref="YK5:YK36" si="177">IF(NV5*$C$87&gt;$YK$69,$YK$69,NV5*$C$87)</f>
        <v>1170</v>
      </c>
      <c r="YL5" s="145">
        <f t="shared" ref="YL5:YL36" si="178">IF(NW5*$C$87&gt;$YL$69,$YL$69,NW5*$C$87)</f>
        <v>645.46386714861887</v>
      </c>
      <c r="YM5" s="145">
        <f t="shared" ref="YM5:YM36" si="179">IF(NX5*$C$87&gt;$YM$69,$YM$69,NX5*$C$87)</f>
        <v>742.5</v>
      </c>
      <c r="YN5" s="145">
        <f t="shared" ref="YN5:YN36" si="180">IF(NY5*$C$87&gt;$YN$69,$YN$69,NY5*$C$87)</f>
        <v>487.5</v>
      </c>
      <c r="YO5" s="145">
        <f t="shared" ref="YO5:YO36" si="181">IF(NZ5*$C$87&gt;$YO$69,$YO$69,NZ5*$C$87)</f>
        <v>948.75000000000011</v>
      </c>
      <c r="YP5" s="145">
        <f t="shared" ref="YP5:YP36" si="182">IF(OA5*$C$87&gt;$YP$69,$YP$69,OA5*$C$87)</f>
        <v>1143.75</v>
      </c>
      <c r="YQ5" s="145">
        <f t="shared" ref="YQ5:YQ36" si="183">IF(OB5*$C$87&gt;$YQ$69,$YQ$69,OB5*$C$87)</f>
        <v>1050</v>
      </c>
      <c r="YR5" s="145">
        <f t="shared" ref="YR5:YR36" si="184">IF(OC5*$C$87&gt;$YR$69,$YR$69,OC5*$C$87)</f>
        <v>1083.75</v>
      </c>
      <c r="YS5" s="145">
        <f t="shared" ref="YS5:YS36" si="185">IF(OD5*$C$87&gt;$YS$69,$YS$69,OD5*$C$87)</f>
        <v>862.5</v>
      </c>
      <c r="YT5" s="145">
        <f t="shared" ref="YT5:YT36" si="186">IF(OE5*$C$87&gt;$YT$69,$YT$69,OE5*$C$87)</f>
        <v>615</v>
      </c>
      <c r="YU5" s="145">
        <f t="shared" ref="YU5:YU36" si="187">IF(OF5*$C$87&gt;$YU$69,$YU$69,OF5*$C$87)</f>
        <v>1297.5</v>
      </c>
      <c r="YV5" s="145">
        <f t="shared" ref="YV5:YV36" si="188">IF(OG5*$C$87&gt;$YV$69,$YV$69,OG5*$C$87)</f>
        <v>720</v>
      </c>
      <c r="YW5" s="145">
        <f t="shared" ref="YW5:YW36" si="189">IF(OH5*$C$87&gt;$YW$69,$YW$69,OH5*$C$87)</f>
        <v>1046.25</v>
      </c>
      <c r="YX5" s="145">
        <f t="shared" ref="YX5:YX36" si="190">IF(OI5*$C$87&gt;$YX$69,$YX$69,OI5*$C$87)</f>
        <v>547.25</v>
      </c>
      <c r="YY5" s="145">
        <f t="shared" ref="YY5:YY36" si="191">IF(OJ5*$C$87&gt;$YY$69,$YY$69,OJ5*$C$87)</f>
        <v>1286.25</v>
      </c>
      <c r="YZ5" s="145">
        <f t="shared" ref="YZ5:YZ36" si="192">IF(OK5*$C$87&gt;$YZ$69,$YZ$69,OK5*$C$87)</f>
        <v>1417.5</v>
      </c>
      <c r="ZA5" s="145">
        <f t="shared" ref="ZA5:ZA36" si="193">IF(OL5*$C$87&gt;$ZA$69,$ZA$69,OL5*$C$87)</f>
        <v>1226.25</v>
      </c>
      <c r="ZB5" s="145">
        <f t="shared" ref="ZB5:ZB36" si="194">IF(OM5*$C$87&gt;$ZB$69,$ZB$69,OM5*$C$87)</f>
        <v>1556.25</v>
      </c>
      <c r="ZC5" s="145">
        <f t="shared" ref="ZC5:ZC36" si="195">IF(ON5*$C$87&gt;$ZC$69,$ZC$69,ON5*$C$87)</f>
        <v>982.50000000000011</v>
      </c>
      <c r="ZD5" s="145">
        <f t="shared" ref="ZD5:ZD36" si="196">IF(OO5*$C$87&gt;$ZD$69,$ZD$69,OO5*$C$87)</f>
        <v>795</v>
      </c>
      <c r="ZE5" s="145">
        <f t="shared" ref="ZE5:ZE36" si="197">IF(OP5*$C$87&gt;$ZE$69,$ZE$69,OP5*$C$87)</f>
        <v>697.5</v>
      </c>
      <c r="ZF5" s="145">
        <f t="shared" ref="ZF5:ZF36" si="198">IF(OQ5*$C$87&gt;$ZF$69,$ZF$69,OQ5*$C$87)</f>
        <v>1151.25</v>
      </c>
      <c r="ZG5" s="145">
        <f t="shared" ref="ZG5:ZG36" si="199">IF(OR5*$C$87&gt;$ZG$69,$ZG$69,OR5*$C$87)</f>
        <v>1530</v>
      </c>
      <c r="ZH5" s="145">
        <f t="shared" ref="ZH5:ZH36" si="200">IF(OS5*$C$87&gt;$ZH$69,$ZH$69,OS5*$C$87)</f>
        <v>1481.25</v>
      </c>
      <c r="ZI5" s="145">
        <f t="shared" ref="ZI5:ZI36" si="201">IF(OT5*$C$87&gt;$ZI$69,$ZI$69,OT5*$C$87)</f>
        <v>1751.25</v>
      </c>
      <c r="ZJ5" s="145">
        <f t="shared" ref="ZJ5:ZJ36" si="202">IF(OU5*$C$87&gt;$ZJ$69,$ZJ$69,OU5*$C$87)</f>
        <v>1080.5</v>
      </c>
      <c r="ZK5" s="145">
        <f t="shared" ref="ZK5:ZK36" si="203">IF(OV5*$C$87&gt;$ZK$69,$ZK$69,OV5*$C$87)</f>
        <v>1387.5</v>
      </c>
      <c r="ZL5" s="145">
        <f t="shared" ref="ZL5:ZL36" si="204">IF(OW5*$C$87&gt;$ZL$69,$ZL$69,OW5*$C$87)</f>
        <v>1638.75</v>
      </c>
      <c r="ZM5" s="145">
        <f t="shared" ref="ZM5:ZM36" si="205">IF(OX5*$C$87&gt;$ZM$69,$ZM$69,OX5*$C$87)</f>
        <v>1248.75</v>
      </c>
      <c r="ZN5" s="145">
        <f t="shared" ref="ZN5:ZN36" si="206">IF(OY5*$C$87&gt;$ZN$69,$ZN$69,OY5*$C$87)</f>
        <v>877.5</v>
      </c>
      <c r="ZO5" s="145">
        <f t="shared" ref="ZO5:ZO36" si="207">IF(OZ5*$C$87&gt;$ZO$69,$ZO$69,OZ5*$C$87)</f>
        <v>1908.7500000000002</v>
      </c>
      <c r="ZP5" s="145">
        <f t="shared" ref="ZP5:ZP36" si="208">IF(PA5*$C$87&gt;$ZP$69,$ZP$69,PA5*$C$87)</f>
        <v>802.5</v>
      </c>
      <c r="ZQ5" s="145">
        <f t="shared" ref="ZQ5:ZQ36" si="209">IF(PB5*$C$87&gt;$ZQ$69,$ZQ$69,PB5*$C$87)</f>
        <v>1927.5</v>
      </c>
      <c r="ZR5" s="145">
        <f t="shared" ref="ZR5:ZR36" si="210">IF(PC5*$C$87&gt;$ZR$69,$ZR$69,PC5*$C$87)</f>
        <v>1207.5</v>
      </c>
      <c r="ZS5" s="145">
        <f t="shared" ref="ZS5:ZS36" si="211">IF(PD5*$C$87&gt;$ZS$69,$ZS$69,PD5*$C$87)</f>
        <v>975</v>
      </c>
      <c r="ZT5" s="145">
        <f t="shared" ref="ZT5:ZT36" si="212">IF(PE5*$C$87&gt;$ZT$69,$ZT$69,PE5*$C$87)</f>
        <v>1740</v>
      </c>
      <c r="ZU5" s="145">
        <f t="shared" ref="ZU5:ZU36" si="213">IF(PF5*$C$87&gt;$ZU$69,$ZU$69,PF5*$C$87)</f>
        <v>1567.5</v>
      </c>
      <c r="ZV5" s="145">
        <f t="shared" ref="ZV5:ZV36" si="214">IF(PG5*$C$87&gt;$ZV$69,$ZV$69,PG5*$C$87)</f>
        <v>1398.75</v>
      </c>
      <c r="ZW5" s="145">
        <f t="shared" ref="ZW5:ZW36" si="215">IF(PH5*$C$87&gt;$ZW$69,$ZW$69,PH5*$C$87)</f>
        <v>1875.0000000000002</v>
      </c>
      <c r="ZX5" s="145">
        <f t="shared" ref="ZX5:ZX36" si="216">IF(PI5*$C$87&gt;$ZX$69,$ZX$69,PI5*$C$87)</f>
        <v>2242.5</v>
      </c>
      <c r="ZY5" s="145">
        <f t="shared" ref="ZY5:ZY36" si="217">IF(PJ5*$C$87&gt;$ZY$69,$ZY$69,PJ5*$C$87)</f>
        <v>2178.75</v>
      </c>
      <c r="ZZ5" s="145">
        <f t="shared" ref="ZZ5:ZZ36" si="218">IF(PK5*$C$87&gt;$ZZ$69,$ZZ$69,PK5*$C$87)</f>
        <v>2096.25</v>
      </c>
      <c r="AAA5" s="145">
        <f t="shared" ref="AAA5:AAA36" si="219">IF(PL5*$C$87&gt;$AAA$69,$AAA$69,PL5*$C$87)</f>
        <v>911.25</v>
      </c>
      <c r="AAB5" s="145">
        <f t="shared" ref="AAB5:AAB36" si="220">IF(PM5*$C$87&gt;$AAB$69,$AAB$69,PM5*$C$87)</f>
        <v>1335</v>
      </c>
      <c r="AAC5" s="145">
        <f t="shared" ref="AAC5:AAC36" si="221">IF(PN5*$C$87&gt;$AAC$69,$AAC$69,PN5*$C$87)</f>
        <v>1076.25</v>
      </c>
      <c r="AAD5" s="145">
        <f t="shared" ref="AAD5:AAD36" si="222">IF(PO5*$C$87&gt;$AAD$69,$AAD$69,PO5*$C$87)</f>
        <v>2340</v>
      </c>
      <c r="AAE5" s="145">
        <f t="shared" ref="AAE5:AAE36" si="223">IF(PP5*$C$87&gt;$AAE$69,$AAE$69,PP5*$C$87)</f>
        <v>1931.2500000000002</v>
      </c>
      <c r="AAF5" s="145">
        <f t="shared" ref="AAF5:AAF36" si="224">IF(PQ5*$C$87&gt;$AAF$69,$AAF$69,PQ5*$C$87)</f>
        <v>1755</v>
      </c>
      <c r="AAG5" s="145">
        <f t="shared" ref="AAG5:AAG36" si="225">IF(PR5*$C$87&gt;$AAG$69,$AAG$69,PR5*$C$87)</f>
        <v>1620</v>
      </c>
      <c r="AAH5" s="145">
        <f t="shared" ref="AAH5:AAH36" si="226">IF(PS5*$C$87&gt;$AAH$69,$AAH$69,PS5*$C$87)</f>
        <v>2598.75</v>
      </c>
      <c r="AAI5" s="145">
        <f t="shared" ref="AAI5:AAI36" si="227">IF(PT5*$C$87&gt;$AAI$69,$AAI$69,PT5*$C$87)</f>
        <v>2358.75</v>
      </c>
      <c r="AAJ5" s="145">
        <f t="shared" ref="AAJ5:AAJ36" si="228">IF(PU5*$C$87&gt;$AAJ$69,$AAJ$69,PU5*$C$87)</f>
        <v>2505</v>
      </c>
      <c r="AAK5" s="145">
        <f t="shared" ref="AAK5:AAK36" si="229">IF(PV5*$C$87&gt;$AAK$69,$AAK$69,PV5*$C$87)</f>
        <v>1031.25</v>
      </c>
      <c r="AAL5" s="145">
        <f t="shared" ref="AAL5:AAL36" si="230">IF(PW5*$C$87&gt;$AAL$69,$AAL$69,PW5*$C$87)</f>
        <v>2276.25</v>
      </c>
      <c r="AAM5" s="145">
        <f t="shared" ref="AAM5:AAM36" si="231">IF(PX5*$C$87&gt;$AAM$69,$AAM$69,PX5*$C$87)</f>
        <v>1492.5</v>
      </c>
      <c r="AAN5" s="145">
        <f t="shared" ref="AAN5:AAN36" si="232">IF(PY5*$C$87&gt;$AAN$69,$AAN$69,PY5*$C$87)</f>
        <v>1916.25</v>
      </c>
      <c r="AAO5" s="145">
        <f t="shared" ref="AAO5:AAO36" si="233">IF(PZ5*$C$87&gt;$AAO$69,$AAO$69,PZ5*$C$87)</f>
        <v>1200</v>
      </c>
      <c r="AAP5" s="145">
        <f t="shared" ref="AAP5:AAP36" si="234">IF(QA5*$C$87&gt;$AAP$69,$AAP$69,QA5*$C$87)</f>
        <v>2137.5</v>
      </c>
      <c r="AAQ5" s="145">
        <f t="shared" ref="AAQ5:AAQ36" si="235">IF(QB5*$C$87&gt;$AAQ$69,$AAQ$69,QB5*$C$87)</f>
        <v>2692.5</v>
      </c>
      <c r="AAR5" s="145">
        <f t="shared" ref="AAR5:AAR36" si="236">IF(QC5*$C$87&gt;$AAR$69,$AAR$69,QC5*$C$87)</f>
        <v>1785</v>
      </c>
      <c r="AAS5" s="145">
        <f t="shared" ref="AAS5:AAS36" si="237">IF(QD5*$C$87&gt;$AAS$69,$AAS$69,QD5*$C$87)</f>
        <v>2902.5</v>
      </c>
      <c r="AAT5" s="145">
        <f t="shared" ref="AAT5:AAT36" si="238">IF(QE5*$C$87&gt;$AAT$69,$AAT$69,QE5*$C$87)</f>
        <v>1166.25</v>
      </c>
      <c r="AAU5" s="145">
        <f t="shared" ref="AAU5:AAU36" si="239">IF(QF5*$C$87&gt;$AAU$69,$AAU$69,QF5*$C$87)</f>
        <v>2531.25</v>
      </c>
      <c r="AAV5" s="145">
        <f t="shared" ref="AAV5:AAV36" si="240">IF(QG5*$C$87&gt;$AAV$69,$AAV$69,QG5*$C$87)</f>
        <v>2096.25</v>
      </c>
      <c r="AAW5" s="145">
        <f t="shared" ref="AAW5:AAW36" si="241">IF(QH5*$C$87&gt;$AAW$69,$AAW$69,QH5*$C$87)</f>
        <v>1657.5</v>
      </c>
      <c r="AAX5" s="145">
        <f t="shared" ref="AAX5:AAX36" si="242">IF(QI5*$C$87&gt;$AAX$69,$AAX$69,QI5*$C$87)</f>
        <v>1331.25</v>
      </c>
      <c r="AAY5" s="145">
        <f t="shared" ref="AAY5:AAY36" si="243">IF(QJ5*$C$87&gt;$AAY$69,$AAY$69,QJ5*$C$87)</f>
        <v>2876.25</v>
      </c>
      <c r="AAZ5" s="145">
        <f t="shared" ref="AAZ5:AAZ36" si="244">IF(QK5*$C$87&gt;$AAZ$69,$AAZ$69,QK5*$C$87)</f>
        <v>2366.25</v>
      </c>
      <c r="ABA5" s="145">
        <f t="shared" ref="ABA5:ABA36" si="245">IF(QL5*$C$87&gt;$ABA$69,$ABA$69,QL5*$C$87)</f>
        <v>3258.75</v>
      </c>
      <c r="ABB5" s="145">
        <f t="shared" ref="ABB5:ABB36" si="246">IF(QM5*$C$87&gt;$ABB$69,$ABB$69,QM5*$C$87)</f>
        <v>2898.75</v>
      </c>
      <c r="ABC5" s="145">
        <f t="shared" ref="ABC5:ABC36" si="247">IF(QN5*$C$87&gt;$ABC$69,$ABC$69,QN5*$C$87)</f>
        <v>1987.5000000000002</v>
      </c>
      <c r="ABD5" s="145">
        <f t="shared" ref="ABD5:ABD36" si="248">IF(QO5*$C$87&gt;$ABD$69,$ABD$69,QO5*$C$87)</f>
        <v>2272.5</v>
      </c>
      <c r="ABE5" s="145">
        <f t="shared" ref="ABE5:ABE36" si="249">IF(QP5*$C$87&gt;$ABE$69,$ABE$69,QP5*$C$87)</f>
        <v>3123.75</v>
      </c>
      <c r="ABF5" s="145">
        <f t="shared" ref="ABF5:ABF36" si="250">IF(QQ5*$C$87&gt;$ABF$69,$ABF$69,QQ5*$C$87)</f>
        <v>1305</v>
      </c>
      <c r="ABG5" s="145">
        <f t="shared" ref="ABG5:ABG36" si="251">IF(QR5*$C$87&gt;$ABG$69,$ABG$69,QR5*$C$87)</f>
        <v>3397.5</v>
      </c>
      <c r="ABH5" s="145">
        <f t="shared" ref="ABH5:ABH36" si="252">IF(QS5*$C$87&gt;$ABH$69,$ABH$69,QS5*$C$87)</f>
        <v>2816.25</v>
      </c>
      <c r="ABI5" s="145">
        <f t="shared" ref="ABI5:ABI36" si="253">IF(QT5*$C$87&gt;$ABI$69,$ABI$69,QT5*$C$87)</f>
        <v>1837.5</v>
      </c>
      <c r="ABJ5" s="145">
        <f t="shared" ref="ABJ5:ABJ36" si="254">IF(QU5*$C$87&gt;$ABJ$69,$ABJ$69,QU5*$C$87)</f>
        <v>1462.5</v>
      </c>
      <c r="ABK5" s="145">
        <f t="shared" ref="ABK5:ABK36" si="255">IF(QV5*$C$87&gt;$ABK$69,$ABK$69,QV5*$C$87)</f>
        <v>3615</v>
      </c>
      <c r="ABL5" s="145">
        <f t="shared" ref="ABL5:ABL36" si="256">IF(QW5*$C$87&gt;$ABL$69,$ABL$69,QW5*$C$87)</f>
        <v>2666.25</v>
      </c>
      <c r="ABM5" s="145">
        <f t="shared" ref="ABM5:ABM36" si="257">IF(QX5*$C$87&gt;$ABM$69,$ABM$69,QX5*$C$87)</f>
        <v>3213.75</v>
      </c>
      <c r="ABN5" s="145">
        <f t="shared" ref="ABN5:ABN36" si="258">IF(QY5*$C$87&gt;$ABN$69,$ABN$69,QY5*$C$87)</f>
        <v>2531.25</v>
      </c>
      <c r="ABO5" s="145">
        <f t="shared" ref="ABO5:ABO36" si="259">IF(QZ5*$C$87&gt;$ABO$69,$ABO$69,QZ5*$C$87)</f>
        <v>4125</v>
      </c>
      <c r="ABP5" s="145">
        <f t="shared" ref="ABP5:ABP36" si="260">IF(RA5*$C$87&gt;$ABP$69,$ABP$69,RA5*$C$87)</f>
        <v>1447.5</v>
      </c>
      <c r="ABQ5" s="145">
        <f t="shared" ref="ABQ5:ABQ36" si="261">IF(RB5*$C$87&gt;$ABQ$69,$ABQ$69,RB5*$C$87)</f>
        <v>3611.25</v>
      </c>
      <c r="ABR5" s="145">
        <f t="shared" ref="ABR5:ABR36" si="262">IF(RC5*$C$87&gt;$ABR$69,$ABR$69,RC5*$C$87)</f>
        <v>3510</v>
      </c>
      <c r="ABS5" s="145">
        <f t="shared" ref="ABS5:ABS36" si="263">IF(RD5*$C$87&gt;$ABS$69,$ABS$69,RD5*$C$87)</f>
        <v>1635</v>
      </c>
      <c r="ABT5" s="145">
        <f t="shared" ref="ABT5:ABT36" si="264">IF(RE5*$C$87&gt;$ABT$69,$ABT$69,RE5*$C$87)</f>
        <v>2058.75</v>
      </c>
      <c r="ABU5" s="145">
        <f t="shared" ref="ABU5:ABU36" si="265">IF(RF5*$C$87&gt;$ABU$69,$ABU$69,RF5*$C$87)</f>
        <v>3787.5</v>
      </c>
      <c r="ABV5" s="145">
        <f t="shared" ref="ABV5:ABV36" si="266">IF(RG5*$C$87&gt;$ABV$69,$ABV$69,RG5*$C$87)</f>
        <v>3176.25</v>
      </c>
      <c r="ABW5" s="145">
        <f t="shared" ref="ABW5:ABW36" si="267">IF(RH5*$C$87&gt;$ABW$69,$ABW$69,RH5*$C$87)</f>
        <v>2895</v>
      </c>
      <c r="ABX5" s="145">
        <f t="shared" ref="ABX5:ABX36" si="268">IF(RI5*$C$87&gt;$ABX$69,$ABX$69,RI5*$C$87)</f>
        <v>3525</v>
      </c>
      <c r="ABY5" s="145">
        <f t="shared" ref="ABY5:ABY36" si="269">IF(RJ5*$C$87&gt;$ABY$69,$ABY$69,RJ5*$C$87)</f>
        <v>3862.5000000000005</v>
      </c>
      <c r="ABZ5" s="145">
        <f t="shared" ref="ABZ5:ABZ36" si="270">IF(RK5*$C$87&gt;$ABZ$69,$ABZ$69,RK5*$C$87)</f>
        <v>4200</v>
      </c>
      <c r="ACA5" s="145">
        <f t="shared" ref="ACA5:ACA36" si="271">IF(RL5*$C$87&gt;$ACA$69,$ACA$69,RL5*$C$87)</f>
        <v>2790</v>
      </c>
      <c r="ACB5" s="145">
        <f t="shared" ref="ACB5:ACB36" si="272">IF(RM5*$C$87&gt;$ACB$69,$ACB$69,RM5*$C$87)</f>
        <v>1605</v>
      </c>
      <c r="ACC5" s="145">
        <f t="shared" ref="ACC5:ACC36" si="273">IF(RN5*$C$87&gt;$ACC$69,$ACC$69,RN5*$C$87)</f>
        <v>3900</v>
      </c>
      <c r="ACD5" s="145">
        <f t="shared" ref="ACD5:ACD36" si="274">IF(RO5*$C$87&gt;$ACD$69,$ACD$69,RO5*$C$87)</f>
        <v>1826.25</v>
      </c>
      <c r="ACE5" s="145">
        <f t="shared" ref="ACE5:ACE36" si="275">IF(RP5*$C$87&gt;$ACE$69,$ACE$69,RP5*$C$87)</f>
        <v>3195</v>
      </c>
      <c r="ACF5" s="145">
        <f t="shared" ref="ACF5:ACF36" si="276">IF(RQ5*$C$87&gt;$ACF$69,$ACF$69,RQ5*$C$87)</f>
        <v>2291.25</v>
      </c>
      <c r="ACG5" s="145">
        <f t="shared" ref="ACG5:ACG36" si="277">IF(RR5*$C$87&gt;$ACG$69,$ACG$69,RR5*$C$87)</f>
        <v>3536.25</v>
      </c>
      <c r="ACH5" s="145">
        <f t="shared" ref="ACH5:ACH36" si="278">IF(RS5*$C$87&gt;$ACH$69,$ACH$69,RS5*$C$87)</f>
        <v>4762.5</v>
      </c>
      <c r="ACI5" s="145">
        <f t="shared" ref="ACI5:ACI36" si="279">IF(RT5*$C$87&gt;$ACI$69,$ACI$69,RT5*$C$87)</f>
        <v>4125</v>
      </c>
      <c r="ACJ5" s="145">
        <f t="shared" ref="ACJ5:ACJ36" si="280">IF(RU5*$C$87&gt;$ACJ$69,$ACJ$69,RU5*$C$87)</f>
        <v>3900</v>
      </c>
      <c r="ACK5" s="145">
        <f t="shared" ref="ACK5:ACK36" si="281">IF(RV5*$C$87&gt;$ACK$69,$ACK$69,RV5*$C$87)</f>
        <v>4237.5</v>
      </c>
      <c r="ACL5" s="145">
        <f t="shared" ref="ACL5:ACL36" si="282">IF(RW5*$C$87&gt;$ACL$69,$ACL$69,RW5*$C$87)</f>
        <v>4687.5</v>
      </c>
      <c r="ACM5" s="145">
        <f t="shared" ref="ACM5:ACM36" si="283">IF(RX5*$C$87&gt;$ACM$69,$ACM$69,RX5*$C$87)</f>
        <v>4462.5</v>
      </c>
      <c r="ACN5" s="145">
        <f t="shared" ref="ACN5:ACN36" si="284">IF(RY5*$C$87&gt;$ACN$69,$ACN$69,RY5*$C$87)</f>
        <v>3131.25</v>
      </c>
      <c r="ACO5" s="145">
        <f t="shared" ref="ACO5:ACO36" si="285">IF(RZ5*$C$87&gt;$ACO$69,$ACO$69,RZ5*$C$87)</f>
        <v>1803.75</v>
      </c>
      <c r="ACP5" s="145">
        <f t="shared" ref="ACP5:ACP36" si="286">IF(SA5*$C$87&gt;$ACP$69,$ACP$69,SA5*$C$87)</f>
        <v>3510</v>
      </c>
      <c r="ACQ5" s="145">
        <f t="shared" ref="ACQ5:ACQ36" si="287">IF(SB5*$C$87&gt;$ACQ$69,$ACQ$69,SB5*$C$87)</f>
        <v>4462.5</v>
      </c>
      <c r="ACR5" s="145">
        <f t="shared" ref="ACR5:ACR36" si="288">IF(SC5*$C$87&gt;$ACR$69,$ACR$69,SC5*$C$87)</f>
        <v>2535</v>
      </c>
      <c r="ACS5" s="145">
        <f t="shared" ref="ACS5:ACS36" si="289">IF(SD5*$C$87&gt;$ACS$69,$ACS$69,SD5*$C$87)</f>
        <v>2032.5000000000002</v>
      </c>
      <c r="ACT5" s="145">
        <f t="shared" ref="ACT5:ACT36" si="290">IF(SE5*$C$87&gt;$ACT$69,$ACT$69,SE5*$C$87)</f>
        <v>5287.5</v>
      </c>
      <c r="ACU5" s="145">
        <f t="shared" ref="ACU5:ACU36" si="291">IF(SF5*$C$87&gt;$ACU$69,$ACU$69,SF5*$C$87)</f>
        <v>4350</v>
      </c>
      <c r="ACV5" s="145">
        <f t="shared" ref="ACV5:ACV36" si="292">IF(SG5*$C$87&gt;$ACV$69,$ACV$69,SG5*$C$87)</f>
        <v>3975.0000000000005</v>
      </c>
      <c r="ACW5" s="145">
        <f t="shared" ref="ACW5:ACW36" si="293">IF(SH5*$C$87&gt;$ACW$69,$ACW$69,SH5*$C$87)</f>
        <v>4762.5</v>
      </c>
      <c r="ACX5" s="145">
        <f t="shared" ref="ACX5:ACX36" si="294">IF(SI5*$C$87&gt;$ACX$69,$ACX$69,SI5*$C$87)</f>
        <v>4987.5</v>
      </c>
      <c r="ACY5" s="145">
        <f t="shared" ref="ACY5:ACY36" si="295">IF(SJ5*$C$87&gt;$ACY$69,$ACY$69,SJ5*$C$87)</f>
        <v>4800</v>
      </c>
      <c r="ACZ5" s="145">
        <f t="shared" ref="ACZ5:ACZ36" si="296">IF(SK5*$C$87&gt;$ACZ$69,$ACZ$69,SK5*$C$87)</f>
        <v>2013.75</v>
      </c>
      <c r="ADA5" s="145">
        <f t="shared" ref="ADA5:ADA36" si="297">IF(SL5*$C$87&gt;$ADA$69,$ADA$69,SL5*$C$87)</f>
        <v>3457.5</v>
      </c>
      <c r="ADB5" s="145">
        <f t="shared" ref="ADB5:ADB36" si="298">IF(SM5*$C$87&gt;$ADB$69,$ADB$69,SM5*$C$87)</f>
        <v>3862.5000000000005</v>
      </c>
      <c r="ADC5" s="145">
        <f t="shared" ref="ADC5:ADC36" si="299">IF(SN5*$C$87&gt;$ADC$69,$ADC$69,SN5*$C$87)</f>
        <v>2827.5</v>
      </c>
      <c r="ADD5" s="145">
        <f t="shared" ref="ADD5:ADD36" si="300">IF(SO5*$C$87&gt;$ADD$69,$ADD$69,SO5*$C$87)</f>
        <v>2261.25</v>
      </c>
      <c r="ADE5" s="145">
        <f t="shared" ref="ADE5:ADE36" si="301">IF(SP5*$C$87&gt;$ADE$69,$ADE$69,SP5*$C$87)</f>
        <v>4762.5</v>
      </c>
      <c r="ADF5" s="145">
        <f t="shared" ref="ADF5:ADF36" si="302">IF(SQ5*$C$87&gt;$ADF$69,$ADF$69,SQ5*$C$87)</f>
        <v>5475</v>
      </c>
      <c r="ADG5" s="145">
        <f t="shared" ref="ADG5:ADG36" si="303">IF(SR5*$C$87&gt;$ADG$69,$ADG$69,SR5*$C$87)</f>
        <v>4462.5</v>
      </c>
      <c r="ADH5" s="145">
        <f t="shared" ref="ADH5:ADH36" si="304">IF(SS5*$C$87&gt;$ADH$69,$ADH$69,SS5*$C$87)</f>
        <v>5287.5</v>
      </c>
      <c r="ADI5" s="145">
        <f t="shared" ref="ADI5:ADI36" si="305">IF(ST5*$C$87&gt;$ADI$69,$ADI$69,ST5*$C$87)</f>
        <v>5287.5</v>
      </c>
      <c r="ADJ5" s="145">
        <f t="shared" ref="ADJ5:ADJ36" si="306">IF(SU5*$C$87&gt;$ADJ$69,$ADJ$69,SU5*$C$87)</f>
        <v>5362.5</v>
      </c>
      <c r="ADK5" s="145">
        <f t="shared" ref="ADK5:ADK36" si="307">IF(SV5*$C$87&gt;$ADK$69,$ADK$69,SV5*$C$87)</f>
        <v>6075</v>
      </c>
      <c r="ADL5" s="145">
        <f t="shared" ref="ADL5:ADL36" si="308">IF(SW5*$C$87&gt;$ADL$69,$ADL$69,SW5*$C$87)</f>
        <v>3825</v>
      </c>
      <c r="ADM5" s="145">
        <f t="shared" ref="ADM5:ADM36" si="309">IF(SX5*$C$87&gt;$ADM$69,$ADM$69,SX5*$C$87)</f>
        <v>4237.5</v>
      </c>
      <c r="ADN5" s="145">
        <f t="shared" ref="ADN5:ADN36" si="310">IF(SY5*$C$87&gt;$ADN$69,$ADN$69,SY5*$C$87)</f>
        <v>2261.25</v>
      </c>
      <c r="ADO5" s="145">
        <f t="shared" ref="ADO5:ADO36" si="311">IF(SZ5*$C$87&gt;$ADO$69,$ADO$69,SZ5*$C$87)</f>
        <v>2520</v>
      </c>
      <c r="ADP5" s="145">
        <f t="shared" ref="ADP5:ADP36" si="312">IF(TA5*$C$87&gt;$ADP$69,$ADP$69,TA5*$C$87)</f>
        <v>5325</v>
      </c>
      <c r="ADQ5" s="145">
        <f t="shared" ref="ADQ5:ADQ36" si="313">IF(TB5*$C$87&gt;$ADQ$69,$ADQ$69,TB5*$C$87)</f>
        <v>4950</v>
      </c>
      <c r="ADR5" s="145">
        <f t="shared" ref="ADR5:ADR36" si="314">IF(TC5*$C$87&gt;$ADR$69,$ADR$69,TC5*$C$87)</f>
        <v>5812.5</v>
      </c>
      <c r="ADS5" s="145">
        <f t="shared" ref="ADS5:ADS36" si="315">IF(TD5*$C$87&gt;$ADS$69,$ADS$69,TD5*$C$87)</f>
        <v>6150</v>
      </c>
      <c r="ADT5" s="145">
        <f t="shared" ref="ADT5:ADT36" si="316">IF(TE5*$C$87&gt;$ADT$69,$ADT$69,TE5*$C$87)</f>
        <v>4650</v>
      </c>
      <c r="ADU5" s="145">
        <f t="shared" ref="ADU5:ADU36" si="317">IF(TF5*$C$87&gt;$ADU$69,$ADU$69,TF5*$C$87)</f>
        <v>4237.5</v>
      </c>
      <c r="ADV5" s="145">
        <f t="shared" ref="ADV5:ADV36" si="318">IF(TG5*$C$87&gt;$ADV$69,$ADV$69,TG5*$C$87)</f>
        <v>2760</v>
      </c>
      <c r="ADW5" s="145">
        <f t="shared" ref="ADW5:ADW36" si="319">IF(TH5*$C$87&gt;$ADW$69,$ADW$69,TH5*$C$87)</f>
        <v>6300</v>
      </c>
      <c r="ADX5" s="145">
        <f t="shared" ref="ADX5:ADX36" si="320">IF(TI5*$C$87&gt;$ADX$69,$ADX$69,TI5*$C$87)</f>
        <v>5850</v>
      </c>
      <c r="ADY5" s="145">
        <f t="shared" ref="ADY5:ADY36" si="321">IF(TJ5*$C$87&gt;$ADY$69,$ADY$69,TJ5*$C$87)</f>
        <v>5437.5</v>
      </c>
      <c r="ADZ5" s="145">
        <f t="shared" ref="ADZ5:ADZ36" si="322">IF(TK5*$C$87&gt;$ADZ$69,$ADZ$69,TK5*$C$87)</f>
        <v>6412.5</v>
      </c>
      <c r="AEA5" s="145">
        <f t="shared" ref="AEA5:AEA36" si="323">IF(TL5*$C$87&gt;$AEA$69,$AEA$69,TL5*$C$87)</f>
        <v>6412.5</v>
      </c>
      <c r="AEB5" s="145">
        <f t="shared" ref="AEB5:AEB36" si="324">IF(TM5*$C$87&gt;$AEB$69,$AEB$69,TM5*$C$87)</f>
        <v>6750</v>
      </c>
      <c r="AEC5" s="145">
        <f t="shared" ref="AEC5:AEC36" si="325">IF(TN5*$C$87&gt;$AEC$69,$AEC$69,TN5*$C$87)</f>
        <v>3003.75</v>
      </c>
      <c r="AED5" s="145">
        <f t="shared" ref="AED5:AED36" si="326">IF(TO5*$C$87&gt;$AED$69,$AED$69,TO5*$C$87)</f>
        <v>3258.75</v>
      </c>
      <c r="AEE5" s="145">
        <f t="shared" ref="AEE5:AEE36" si="327">IF(TP5*$C$87&gt;$AEE$69,$AEE$69,TP5*$C$87)</f>
        <v>7350</v>
      </c>
      <c r="AEF5" s="145">
        <f t="shared" ref="AEF5:AEF36" si="328">IF(TQ5*$C$87&gt;$AEF$69,$AEF$69,TQ5*$C$87)</f>
        <v>7162.5</v>
      </c>
      <c r="AEG5" s="145">
        <f t="shared" ref="AEG5:AEG36" si="329">IF(TR5*$C$87&gt;$AEG$69,$AEG$69,TR5*$C$87)</f>
        <v>3510</v>
      </c>
      <c r="AEH5" s="145">
        <f t="shared" ref="AEH5:AEH36" si="330">IF(TS5*$C$87&gt;$AEH$69,$AEH$69,TS5*$C$87)</f>
        <v>7987.5</v>
      </c>
      <c r="AEI5" s="145">
        <f t="shared" ref="AEI5:AEI36" si="331">IF(TT5*$C$87&gt;$AEI$69,$AEI$69,TT5*$C$87)</f>
        <v>3937.5</v>
      </c>
      <c r="AEJ5" s="145">
        <f t="shared" ref="AEJ5:AEJ36" si="332">IF(TU5*$C$87&gt;$AEJ$69,$AEJ$69,TU5*$C$87)</f>
        <v>8700</v>
      </c>
      <c r="AEK5" s="145">
        <f t="shared" ref="AEK5:AEK36" si="333">IF(TV5*$C$87&gt;$AEK$69,$AEK$69,TV5*$C$87)</f>
        <v>8737.5</v>
      </c>
      <c r="AEL5" s="145">
        <f t="shared" ref="AEL5:AEL36" si="334">IF(TW5*$C$87&gt;$AEL$69,$AEL$69,TW5*$C$87)</f>
        <v>7087.5</v>
      </c>
      <c r="AEM5" s="145">
        <f t="shared" ref="AEM5:AEM36" si="335">IF(TX5*$C$87&gt;$AEM$69,$AEM$69,TX5*$C$87)</f>
        <v>4425</v>
      </c>
      <c r="AEN5" s="145">
        <f t="shared" ref="AEN5:AEN36" si="336">IF(TY5*$C$87&gt;$AEN$69,$AEN$69,TY5*$C$87)</f>
        <v>10350</v>
      </c>
      <c r="AEO5" s="145">
        <f t="shared" ref="AEO5:AEO36" si="337">IF(TZ5*$C$87&gt;$AEO$69,$AEO$69,TZ5*$C$87)</f>
        <v>4950</v>
      </c>
      <c r="AEP5" s="145">
        <f t="shared" ref="AEP5:AEP36" si="338">IF(UA5*$C$87&gt;$AEP$69,$AEP$69,UA5*$C$87)</f>
        <v>10912.5</v>
      </c>
      <c r="AEQ5" s="145">
        <f t="shared" ref="AEQ5:AEQ36" si="339">IF(UB5*$C$87&gt;$AEQ$69,$AEQ$69,UB5*$C$87)</f>
        <v>5550</v>
      </c>
      <c r="AER5" s="145">
        <f t="shared" ref="AER5:AER36" si="340">IF(UC5*$C$87&gt;$AER$69,$AER$69,UC5*$C$87)</f>
        <v>6225</v>
      </c>
    </row>
    <row r="6" spans="1:824">
      <c r="A6" s="76">
        <v>1</v>
      </c>
      <c r="B6" s="99">
        <f t="shared" ref="B6:B67" si="341">UF6</f>
        <v>20.971632663250091</v>
      </c>
      <c r="C6" s="99">
        <f t="shared" si="15"/>
        <v>23.355936039396848</v>
      </c>
      <c r="D6" s="99">
        <f t="shared" si="15"/>
        <v>32.870947735351798</v>
      </c>
      <c r="E6" s="99">
        <f t="shared" si="15"/>
        <v>46.904300848952857</v>
      </c>
      <c r="F6" s="99">
        <f t="shared" si="15"/>
        <v>31.125000000000004</v>
      </c>
      <c r="G6" s="99">
        <f t="shared" si="15"/>
        <v>42.75</v>
      </c>
      <c r="H6" s="99">
        <f t="shared" si="15"/>
        <v>23.55</v>
      </c>
      <c r="I6" s="99">
        <f t="shared" si="15"/>
        <v>65.249999999999986</v>
      </c>
      <c r="J6" s="99">
        <f t="shared" si="15"/>
        <v>60.000000000000007</v>
      </c>
      <c r="K6" s="99">
        <f t="shared" si="15"/>
        <v>51</v>
      </c>
      <c r="L6" s="99">
        <f t="shared" si="15"/>
        <v>38.123910160524701</v>
      </c>
      <c r="M6" s="99">
        <f t="shared" si="15"/>
        <v>75.375000000000014</v>
      </c>
      <c r="N6" s="99">
        <f t="shared" si="15"/>
        <v>43.875</v>
      </c>
      <c r="O6" s="99">
        <f t="shared" si="15"/>
        <v>36.112500000000004</v>
      </c>
      <c r="P6" s="99">
        <f t="shared" si="15"/>
        <v>70.125</v>
      </c>
      <c r="Q6" s="99">
        <f t="shared" si="15"/>
        <v>63.75</v>
      </c>
      <c r="R6" s="99">
        <f t="shared" si="15"/>
        <v>92.625</v>
      </c>
      <c r="S6" s="99">
        <f t="shared" si="15"/>
        <v>81</v>
      </c>
      <c r="T6" s="99">
        <f t="shared" si="15"/>
        <v>43.5</v>
      </c>
      <c r="U6" s="99">
        <f t="shared" si="15"/>
        <v>56.25</v>
      </c>
      <c r="V6" s="99">
        <f t="shared" si="15"/>
        <v>76.499999999999986</v>
      </c>
      <c r="W6" s="99">
        <f t="shared" si="15"/>
        <v>124.50000000000001</v>
      </c>
      <c r="X6" s="99">
        <f t="shared" ref="X6:X67" si="342">VB6</f>
        <v>109.875</v>
      </c>
      <c r="Y6" s="99">
        <f t="shared" si="16"/>
        <v>97.5</v>
      </c>
      <c r="Z6" s="99">
        <f t="shared" si="16"/>
        <v>86.625</v>
      </c>
      <c r="AA6" s="99">
        <f t="shared" si="16"/>
        <v>70.874999999999986</v>
      </c>
      <c r="AB6" s="99">
        <f t="shared" si="16"/>
        <v>165.75</v>
      </c>
      <c r="AC6" s="99">
        <f t="shared" si="16"/>
        <v>150.75000000000003</v>
      </c>
      <c r="AD6" s="99">
        <f t="shared" si="16"/>
        <v>139.50000000000003</v>
      </c>
      <c r="AE6" s="99">
        <f t="shared" si="16"/>
        <v>117.375</v>
      </c>
      <c r="AF6" s="99">
        <f t="shared" si="16"/>
        <v>102</v>
      </c>
      <c r="AG6" s="99">
        <f t="shared" si="16"/>
        <v>177.375</v>
      </c>
      <c r="AH6" s="99">
        <f t="shared" si="16"/>
        <v>161.625</v>
      </c>
      <c r="AI6" s="99">
        <f t="shared" si="16"/>
        <v>137.25</v>
      </c>
      <c r="AJ6" s="99">
        <f t="shared" si="16"/>
        <v>202.5</v>
      </c>
      <c r="AK6" s="99">
        <f t="shared" si="16"/>
        <v>112.87737485069</v>
      </c>
      <c r="AL6" s="99">
        <f t="shared" si="16"/>
        <v>145.5</v>
      </c>
      <c r="AM6" s="99">
        <f t="shared" si="16"/>
        <v>204.75</v>
      </c>
      <c r="AN6" s="99">
        <f t="shared" ref="AN6:AN67" si="343">VR6</f>
        <v>249.375</v>
      </c>
      <c r="AO6" s="99">
        <f t="shared" si="17"/>
        <v>192</v>
      </c>
      <c r="AP6" s="99">
        <f t="shared" si="17"/>
        <v>130.125</v>
      </c>
      <c r="AQ6" s="99">
        <f t="shared" si="17"/>
        <v>240.00000000000003</v>
      </c>
      <c r="AR6" s="99">
        <f t="shared" si="17"/>
        <v>230.625</v>
      </c>
      <c r="AS6" s="99">
        <f t="shared" si="17"/>
        <v>175.5</v>
      </c>
      <c r="AT6" s="99">
        <f t="shared" si="17"/>
        <v>294</v>
      </c>
      <c r="AU6" s="99">
        <f t="shared" si="17"/>
        <v>273.75</v>
      </c>
      <c r="AV6" s="99">
        <f t="shared" si="17"/>
        <v>213.75</v>
      </c>
      <c r="AW6" s="99">
        <f t="shared" si="17"/>
        <v>149.25</v>
      </c>
      <c r="AX6" s="99">
        <f t="shared" si="17"/>
        <v>260.99999999999994</v>
      </c>
      <c r="AY6" s="99">
        <f t="shared" si="17"/>
        <v>357.75</v>
      </c>
      <c r="AZ6" s="99">
        <f t="shared" si="17"/>
        <v>308.625</v>
      </c>
      <c r="BA6" s="99">
        <f t="shared" si="17"/>
        <v>240.75</v>
      </c>
      <c r="BB6" s="99">
        <f t="shared" si="17"/>
        <v>205.875</v>
      </c>
      <c r="BC6" s="99">
        <f t="shared" si="17"/>
        <v>340.125</v>
      </c>
      <c r="BD6" s="99">
        <f t="shared" si="17"/>
        <v>397.95099294895556</v>
      </c>
      <c r="BE6" s="99">
        <f t="shared" si="18"/>
        <v>294</v>
      </c>
      <c r="BF6" s="99">
        <f t="shared" si="18"/>
        <v>183.75</v>
      </c>
      <c r="BG6" s="99">
        <f t="shared" ref="BG6:BG67" si="344">WK6</f>
        <v>226.5</v>
      </c>
      <c r="BH6" s="99">
        <f t="shared" si="20"/>
        <v>412.5</v>
      </c>
      <c r="BI6" s="99">
        <f t="shared" si="20"/>
        <v>378.75</v>
      </c>
      <c r="BJ6" s="99">
        <f t="shared" si="20"/>
        <v>345</v>
      </c>
      <c r="BK6" s="99">
        <f t="shared" si="20"/>
        <v>269.62500000000006</v>
      </c>
      <c r="BL6" s="99">
        <f t="shared" si="20"/>
        <v>326.625</v>
      </c>
      <c r="BM6" s="99">
        <f t="shared" si="20"/>
        <v>292.12500000000006</v>
      </c>
      <c r="BN6" s="99">
        <f t="shared" si="20"/>
        <v>249.74999999999994</v>
      </c>
      <c r="BO6" s="99">
        <f t="shared" si="20"/>
        <v>502.50000000000006</v>
      </c>
      <c r="BP6" s="99">
        <f t="shared" si="20"/>
        <v>472.5</v>
      </c>
      <c r="BQ6" s="99">
        <f t="shared" si="20"/>
        <v>420</v>
      </c>
      <c r="BR6" s="99">
        <f t="shared" si="20"/>
        <v>483.75</v>
      </c>
      <c r="BS6" s="99">
        <f t="shared" si="20"/>
        <v>393.75</v>
      </c>
      <c r="BT6" s="99">
        <f t="shared" si="20"/>
        <v>324</v>
      </c>
      <c r="BU6" s="99">
        <f t="shared" si="20"/>
        <v>221.25</v>
      </c>
      <c r="BV6" s="99">
        <f t="shared" si="20"/>
        <v>461.25</v>
      </c>
      <c r="BW6" s="99">
        <f t="shared" si="20"/>
        <v>279.75</v>
      </c>
      <c r="BX6" s="99">
        <f t="shared" si="20"/>
        <v>382.5</v>
      </c>
      <c r="BY6" s="99">
        <f t="shared" ref="BY6:BY67" si="345">XC6</f>
        <v>573.75</v>
      </c>
      <c r="BZ6" s="99">
        <f t="shared" si="21"/>
        <v>540</v>
      </c>
      <c r="CA6" s="99">
        <f t="shared" si="21"/>
        <v>498.75</v>
      </c>
      <c r="CB6" s="99">
        <f t="shared" si="21"/>
        <v>356.21711653568155</v>
      </c>
      <c r="CC6" s="99">
        <f t="shared" si="21"/>
        <v>487.5</v>
      </c>
      <c r="CD6" s="99">
        <f t="shared" si="21"/>
        <v>262.875</v>
      </c>
      <c r="CE6" s="99">
        <f t="shared" si="21"/>
        <v>663.75</v>
      </c>
      <c r="CF6" s="99">
        <f t="shared" si="21"/>
        <v>600</v>
      </c>
      <c r="CG6" s="99">
        <f t="shared" si="21"/>
        <v>431.25</v>
      </c>
      <c r="CH6" s="99">
        <f t="shared" si="21"/>
        <v>319.875</v>
      </c>
      <c r="CI6" s="99">
        <f t="shared" si="21"/>
        <v>547.5</v>
      </c>
      <c r="CJ6" s="99">
        <f t="shared" si="21"/>
        <v>405</v>
      </c>
      <c r="CK6" s="99">
        <f t="shared" si="21"/>
        <v>645</v>
      </c>
      <c r="CL6" s="99">
        <f t="shared" si="21"/>
        <v>472.5</v>
      </c>
      <c r="CM6" s="99">
        <f t="shared" si="21"/>
        <v>750</v>
      </c>
      <c r="CN6" s="99">
        <f t="shared" si="21"/>
        <v>611.25</v>
      </c>
      <c r="CO6" s="99">
        <f t="shared" si="21"/>
        <v>562.5</v>
      </c>
      <c r="CP6" s="99">
        <f t="shared" ref="CP6:CP67" si="346">XT6</f>
        <v>366</v>
      </c>
      <c r="CQ6" s="99">
        <f t="shared" si="23"/>
        <v>446.25</v>
      </c>
      <c r="CR6" s="99">
        <f t="shared" si="23"/>
        <v>521.25</v>
      </c>
      <c r="CS6" s="99">
        <f t="shared" si="23"/>
        <v>735</v>
      </c>
      <c r="CT6" s="99">
        <f t="shared" si="23"/>
        <v>915</v>
      </c>
      <c r="CU6" s="99">
        <f t="shared" si="23"/>
        <v>840</v>
      </c>
      <c r="CV6" s="99">
        <f t="shared" si="23"/>
        <v>697.5</v>
      </c>
      <c r="CW6" s="99">
        <f t="shared" si="23"/>
        <v>495</v>
      </c>
      <c r="CX6" s="99">
        <f t="shared" si="23"/>
        <v>423.75</v>
      </c>
      <c r="CY6" s="99">
        <f t="shared" si="23"/>
        <v>656.25</v>
      </c>
      <c r="CZ6" s="99">
        <f t="shared" si="23"/>
        <v>1061.25</v>
      </c>
      <c r="DA6" s="99">
        <f t="shared" si="23"/>
        <v>573.60732375909777</v>
      </c>
      <c r="DB6" s="99">
        <f t="shared" si="23"/>
        <v>828.75</v>
      </c>
      <c r="DC6" s="99">
        <f t="shared" si="23"/>
        <v>1042.5</v>
      </c>
      <c r="DD6" s="99">
        <f t="shared" si="23"/>
        <v>952.5</v>
      </c>
      <c r="DE6" s="99">
        <f t="shared" si="23"/>
        <v>551.25</v>
      </c>
      <c r="DF6" s="99">
        <f t="shared" si="23"/>
        <v>791.25</v>
      </c>
      <c r="DG6" s="99">
        <f t="shared" si="23"/>
        <v>1170</v>
      </c>
      <c r="DH6" s="99">
        <f t="shared" ref="DH6:DH67" si="347">YL6</f>
        <v>645.46386714861887</v>
      </c>
      <c r="DI6" s="99">
        <f t="shared" si="24"/>
        <v>742.5</v>
      </c>
      <c r="DJ6" s="99">
        <f t="shared" si="24"/>
        <v>487.5</v>
      </c>
      <c r="DK6" s="99">
        <f t="shared" si="24"/>
        <v>948.75000000000011</v>
      </c>
      <c r="DL6" s="99">
        <f t="shared" si="24"/>
        <v>1143.75</v>
      </c>
      <c r="DM6" s="99">
        <f t="shared" si="24"/>
        <v>1050</v>
      </c>
      <c r="DN6" s="99">
        <f t="shared" si="24"/>
        <v>1083.75</v>
      </c>
      <c r="DO6" s="99">
        <f t="shared" si="24"/>
        <v>862.5</v>
      </c>
      <c r="DP6" s="99">
        <f t="shared" si="24"/>
        <v>615</v>
      </c>
      <c r="DQ6" s="99">
        <f t="shared" si="24"/>
        <v>1297.5</v>
      </c>
      <c r="DR6" s="99">
        <f t="shared" si="24"/>
        <v>720</v>
      </c>
      <c r="DS6" s="99">
        <f t="shared" si="24"/>
        <v>1046.25</v>
      </c>
      <c r="DT6" s="99">
        <f t="shared" si="24"/>
        <v>548.25</v>
      </c>
      <c r="DU6" s="99">
        <f t="shared" si="24"/>
        <v>1286.25</v>
      </c>
      <c r="DV6" s="99">
        <f t="shared" si="24"/>
        <v>1417.5</v>
      </c>
      <c r="DW6" s="99">
        <f t="shared" si="24"/>
        <v>1226.25</v>
      </c>
      <c r="DX6" s="99">
        <f t="shared" si="25"/>
        <v>1556.25</v>
      </c>
      <c r="DY6" s="99">
        <f t="shared" si="25"/>
        <v>982.50000000000011</v>
      </c>
      <c r="DZ6" s="99">
        <f t="shared" si="25"/>
        <v>795</v>
      </c>
      <c r="EA6" s="99">
        <f t="shared" si="25"/>
        <v>697.5</v>
      </c>
      <c r="EB6" s="99">
        <f t="shared" si="25"/>
        <v>1151.25</v>
      </c>
      <c r="EC6" s="99">
        <f t="shared" si="25"/>
        <v>1530</v>
      </c>
      <c r="ED6" s="99">
        <f t="shared" si="25"/>
        <v>1481.25</v>
      </c>
      <c r="EE6" s="99">
        <f t="shared" si="25"/>
        <v>1751.25</v>
      </c>
      <c r="EF6" s="99">
        <f t="shared" si="25"/>
        <v>1081.5</v>
      </c>
      <c r="EG6" s="99">
        <f t="shared" si="25"/>
        <v>1387.5</v>
      </c>
      <c r="EH6" s="99">
        <f t="shared" si="25"/>
        <v>1638.75</v>
      </c>
      <c r="EI6" s="99">
        <f t="shared" si="25"/>
        <v>1248.75</v>
      </c>
      <c r="EJ6" s="99">
        <f t="shared" si="25"/>
        <v>877.5</v>
      </c>
      <c r="EK6" s="99">
        <f t="shared" si="25"/>
        <v>1908.7500000000002</v>
      </c>
      <c r="EL6" s="99">
        <f t="shared" si="25"/>
        <v>802.5</v>
      </c>
      <c r="EM6" s="99">
        <f t="shared" si="25"/>
        <v>1927.5</v>
      </c>
      <c r="EN6" s="99">
        <f t="shared" si="25"/>
        <v>1207.5</v>
      </c>
      <c r="EO6" s="99">
        <f t="shared" si="25"/>
        <v>975</v>
      </c>
      <c r="EP6" s="99">
        <f t="shared" si="25"/>
        <v>1740</v>
      </c>
      <c r="EQ6" s="99">
        <f t="shared" si="25"/>
        <v>1567.5</v>
      </c>
      <c r="ER6" s="99">
        <f t="shared" si="25"/>
        <v>1398.75</v>
      </c>
      <c r="ES6" s="99">
        <f t="shared" si="25"/>
        <v>1875.0000000000002</v>
      </c>
      <c r="ET6" s="99">
        <f t="shared" si="25"/>
        <v>2242.5</v>
      </c>
      <c r="EU6" s="99">
        <f t="shared" si="26"/>
        <v>2178.75</v>
      </c>
      <c r="EV6" s="99">
        <f t="shared" si="27"/>
        <v>2096.25</v>
      </c>
      <c r="EW6" s="99">
        <f t="shared" si="28"/>
        <v>911.25</v>
      </c>
      <c r="EX6" s="99">
        <f t="shared" si="29"/>
        <v>1335</v>
      </c>
      <c r="EY6" s="99">
        <f t="shared" si="30"/>
        <v>1076.25</v>
      </c>
      <c r="EZ6" s="99">
        <f t="shared" si="31"/>
        <v>2340</v>
      </c>
      <c r="FA6" s="99">
        <f t="shared" si="32"/>
        <v>1931.2500000000002</v>
      </c>
      <c r="FB6" s="99">
        <f t="shared" si="33"/>
        <v>1755</v>
      </c>
      <c r="FC6" s="99">
        <f t="shared" si="34"/>
        <v>1620</v>
      </c>
      <c r="FD6" s="99">
        <f t="shared" si="35"/>
        <v>2598.75</v>
      </c>
      <c r="FE6" s="99">
        <f t="shared" si="36"/>
        <v>2358.75</v>
      </c>
      <c r="FF6" s="99">
        <f t="shared" si="37"/>
        <v>2505</v>
      </c>
      <c r="FG6" s="99">
        <f t="shared" si="38"/>
        <v>1031.25</v>
      </c>
      <c r="FH6" s="99">
        <f t="shared" si="39"/>
        <v>2276.25</v>
      </c>
      <c r="FI6" s="99">
        <f t="shared" si="40"/>
        <v>1492.5</v>
      </c>
      <c r="FJ6" s="99">
        <f t="shared" si="41"/>
        <v>1916.25</v>
      </c>
      <c r="FK6" s="99">
        <f t="shared" si="41"/>
        <v>1200</v>
      </c>
      <c r="FL6" s="99">
        <f t="shared" si="41"/>
        <v>2137.5</v>
      </c>
      <c r="FM6" s="99">
        <f t="shared" si="41"/>
        <v>2692.5</v>
      </c>
      <c r="FN6" s="99">
        <f t="shared" si="41"/>
        <v>1785</v>
      </c>
      <c r="FO6" s="99">
        <f t="shared" si="41"/>
        <v>2902.5</v>
      </c>
      <c r="FP6" s="99">
        <f t="shared" si="41"/>
        <v>1166.25</v>
      </c>
      <c r="FQ6" s="99">
        <f t="shared" si="41"/>
        <v>2531.25</v>
      </c>
      <c r="FR6" s="99">
        <f t="shared" si="41"/>
        <v>2096.25</v>
      </c>
      <c r="FS6" s="99">
        <f t="shared" si="41"/>
        <v>1657.5</v>
      </c>
      <c r="FT6" s="99">
        <f t="shared" si="41"/>
        <v>1331.25</v>
      </c>
      <c r="FU6" s="99">
        <f t="shared" si="41"/>
        <v>2876.25</v>
      </c>
      <c r="FV6" s="99">
        <f t="shared" si="41"/>
        <v>2366.25</v>
      </c>
      <c r="FW6" s="99">
        <f t="shared" si="41"/>
        <v>3258.75</v>
      </c>
      <c r="FX6" s="99">
        <f t="shared" si="41"/>
        <v>2898.75</v>
      </c>
      <c r="FY6" s="99">
        <f t="shared" si="41"/>
        <v>1987.5000000000002</v>
      </c>
      <c r="FZ6" s="99">
        <f t="shared" si="41"/>
        <v>2272.5</v>
      </c>
      <c r="GA6" s="99">
        <f t="shared" si="42"/>
        <v>3123.75</v>
      </c>
      <c r="GB6" s="99">
        <f t="shared" si="43"/>
        <v>1305</v>
      </c>
      <c r="GC6" s="99">
        <f t="shared" si="44"/>
        <v>3397.5</v>
      </c>
      <c r="GD6" s="99">
        <f t="shared" si="45"/>
        <v>2816.25</v>
      </c>
      <c r="GE6" s="99">
        <f t="shared" si="45"/>
        <v>1837.5</v>
      </c>
      <c r="GF6" s="99">
        <f t="shared" si="45"/>
        <v>1462.5</v>
      </c>
      <c r="GG6" s="99">
        <f t="shared" si="45"/>
        <v>3615</v>
      </c>
      <c r="GH6" s="99">
        <f t="shared" si="45"/>
        <v>2666.25</v>
      </c>
      <c r="GI6" s="99">
        <f t="shared" si="45"/>
        <v>3213.75</v>
      </c>
      <c r="GJ6" s="99">
        <f t="shared" si="45"/>
        <v>2531.25</v>
      </c>
      <c r="GK6" s="99">
        <f t="shared" si="45"/>
        <v>4125</v>
      </c>
      <c r="GL6" s="99">
        <f t="shared" si="45"/>
        <v>1447.5</v>
      </c>
      <c r="GM6" s="99">
        <f t="shared" si="45"/>
        <v>3611.25</v>
      </c>
      <c r="GN6" s="99">
        <f t="shared" si="45"/>
        <v>3510</v>
      </c>
      <c r="GO6" s="99">
        <f t="shared" si="45"/>
        <v>1635</v>
      </c>
      <c r="GP6" s="99">
        <f t="shared" si="45"/>
        <v>2058.75</v>
      </c>
      <c r="GQ6" s="99">
        <f t="shared" si="45"/>
        <v>3787.5</v>
      </c>
      <c r="GR6" s="99">
        <f t="shared" si="45"/>
        <v>3176.25</v>
      </c>
      <c r="GS6" s="99">
        <f t="shared" si="45"/>
        <v>2895</v>
      </c>
      <c r="GT6" s="99">
        <f t="shared" si="47"/>
        <v>3525</v>
      </c>
      <c r="GU6" s="99">
        <f t="shared" si="48"/>
        <v>3862.5000000000005</v>
      </c>
      <c r="GV6" s="99">
        <f t="shared" si="48"/>
        <v>4200</v>
      </c>
      <c r="GW6" s="99">
        <f t="shared" si="48"/>
        <v>2790</v>
      </c>
      <c r="GX6" s="99">
        <f t="shared" si="48"/>
        <v>1605</v>
      </c>
      <c r="GY6" s="99">
        <f t="shared" si="48"/>
        <v>3900</v>
      </c>
      <c r="GZ6" s="99">
        <f t="shared" si="48"/>
        <v>1826.25</v>
      </c>
      <c r="HA6" s="99">
        <f t="shared" si="48"/>
        <v>3195</v>
      </c>
      <c r="HB6" s="99">
        <f t="shared" si="48"/>
        <v>2291.25</v>
      </c>
      <c r="HC6" s="99">
        <f t="shared" si="48"/>
        <v>3536.25</v>
      </c>
      <c r="HD6" s="99">
        <f t="shared" si="48"/>
        <v>4762.5</v>
      </c>
      <c r="HE6" s="99">
        <f t="shared" si="48"/>
        <v>4125</v>
      </c>
      <c r="HF6" s="99">
        <f t="shared" si="48"/>
        <v>3900</v>
      </c>
      <c r="HG6" s="99">
        <f t="shared" si="48"/>
        <v>4237.5</v>
      </c>
      <c r="HH6" s="99">
        <f t="shared" si="48"/>
        <v>4687.5</v>
      </c>
      <c r="HI6" s="99">
        <f t="shared" si="48"/>
        <v>4462.5</v>
      </c>
      <c r="HJ6" s="99">
        <f t="shared" si="48"/>
        <v>3131.25</v>
      </c>
      <c r="HK6" s="99">
        <f t="shared" si="48"/>
        <v>1803.75</v>
      </c>
      <c r="HL6" s="99">
        <f t="shared" si="48"/>
        <v>3510</v>
      </c>
      <c r="HM6" s="99">
        <f t="shared" si="49"/>
        <v>4462.5</v>
      </c>
      <c r="HN6" s="99">
        <f t="shared" si="49"/>
        <v>2535</v>
      </c>
      <c r="HO6" s="99">
        <f t="shared" si="49"/>
        <v>2032.5000000000002</v>
      </c>
      <c r="HP6" s="99">
        <f t="shared" si="49"/>
        <v>5287.5</v>
      </c>
      <c r="HQ6" s="99">
        <f t="shared" si="49"/>
        <v>4350</v>
      </c>
      <c r="HR6" s="99">
        <f t="shared" si="49"/>
        <v>3975.0000000000005</v>
      </c>
      <c r="HS6" s="99">
        <f t="shared" si="49"/>
        <v>4762.5</v>
      </c>
      <c r="HT6" s="99">
        <f t="shared" si="49"/>
        <v>4987.5</v>
      </c>
      <c r="HU6" s="99">
        <f t="shared" si="49"/>
        <v>4800</v>
      </c>
      <c r="HV6" s="99">
        <f t="shared" si="49"/>
        <v>2013.75</v>
      </c>
      <c r="HW6" s="99">
        <f t="shared" si="49"/>
        <v>3457.5</v>
      </c>
      <c r="HX6" s="99">
        <f t="shared" si="49"/>
        <v>3862.5000000000005</v>
      </c>
      <c r="HY6" s="99">
        <f t="shared" si="49"/>
        <v>2827.5</v>
      </c>
      <c r="HZ6" s="99">
        <f t="shared" si="49"/>
        <v>2261.25</v>
      </c>
      <c r="IA6" s="99">
        <f t="shared" si="49"/>
        <v>4762.5</v>
      </c>
      <c r="IB6" s="99">
        <f t="shared" si="49"/>
        <v>5475</v>
      </c>
      <c r="IC6" s="99">
        <f t="shared" si="51"/>
        <v>4462.5</v>
      </c>
      <c r="ID6" s="99">
        <f t="shared" si="52"/>
        <v>5287.5</v>
      </c>
      <c r="IE6" s="99">
        <f t="shared" si="53"/>
        <v>5287.5</v>
      </c>
      <c r="IF6" s="99">
        <f t="shared" si="54"/>
        <v>5362.5</v>
      </c>
      <c r="IG6" s="99">
        <f t="shared" si="55"/>
        <v>6075</v>
      </c>
      <c r="IH6" s="99">
        <f t="shared" si="56"/>
        <v>3825</v>
      </c>
      <c r="II6" s="99">
        <f t="shared" si="57"/>
        <v>4237.5</v>
      </c>
      <c r="IJ6" s="99">
        <f t="shared" si="58"/>
        <v>2261.25</v>
      </c>
      <c r="IK6" s="99">
        <f t="shared" si="59"/>
        <v>2520</v>
      </c>
      <c r="IL6" s="99">
        <f t="shared" si="60"/>
        <v>5325</v>
      </c>
      <c r="IM6" s="99">
        <f t="shared" si="61"/>
        <v>4950</v>
      </c>
      <c r="IN6" s="99">
        <f t="shared" si="62"/>
        <v>5812.5</v>
      </c>
      <c r="IO6" s="99">
        <f t="shared" si="63"/>
        <v>6150</v>
      </c>
      <c r="IP6" s="99">
        <f t="shared" si="64"/>
        <v>4650</v>
      </c>
      <c r="IQ6" s="99">
        <f t="shared" si="65"/>
        <v>4237.5</v>
      </c>
      <c r="IR6" s="99">
        <f t="shared" si="66"/>
        <v>2760</v>
      </c>
      <c r="IS6" s="99">
        <f t="shared" si="67"/>
        <v>6300</v>
      </c>
      <c r="IT6" s="99">
        <f t="shared" si="68"/>
        <v>5850</v>
      </c>
      <c r="IU6" s="99">
        <f t="shared" si="68"/>
        <v>5437.5</v>
      </c>
      <c r="IV6" s="99">
        <f t="shared" si="68"/>
        <v>6412.5</v>
      </c>
      <c r="IW6" s="99">
        <f t="shared" si="68"/>
        <v>6412.5</v>
      </c>
      <c r="IX6" s="99">
        <f t="shared" si="68"/>
        <v>6750</v>
      </c>
      <c r="IY6" s="99">
        <f t="shared" si="68"/>
        <v>3003.75</v>
      </c>
      <c r="IZ6" s="99">
        <f t="shared" si="68"/>
        <v>3258.75</v>
      </c>
      <c r="JA6" s="99">
        <f t="shared" si="68"/>
        <v>7350</v>
      </c>
      <c r="JB6" s="99">
        <f t="shared" si="68"/>
        <v>7162.5</v>
      </c>
      <c r="JC6" s="99">
        <f t="shared" si="68"/>
        <v>3510</v>
      </c>
      <c r="JD6" s="99">
        <f t="shared" si="68"/>
        <v>7987.5</v>
      </c>
      <c r="JE6" s="99">
        <f t="shared" si="68"/>
        <v>3937.5</v>
      </c>
      <c r="JF6" s="99">
        <f t="shared" si="68"/>
        <v>8700</v>
      </c>
      <c r="JG6" s="99">
        <f t="shared" si="68"/>
        <v>8737.5</v>
      </c>
      <c r="JH6" s="99">
        <f t="shared" si="68"/>
        <v>7087.5</v>
      </c>
      <c r="JI6" s="99">
        <f t="shared" si="68"/>
        <v>4425</v>
      </c>
      <c r="JJ6" s="99">
        <f t="shared" si="68"/>
        <v>10350</v>
      </c>
      <c r="JK6" s="99">
        <f t="shared" si="68"/>
        <v>4950</v>
      </c>
      <c r="JL6" s="99">
        <f t="shared" si="68"/>
        <v>10912.5</v>
      </c>
      <c r="JM6" s="99">
        <f t="shared" si="68"/>
        <v>5550</v>
      </c>
      <c r="JN6" s="99">
        <f t="shared" si="68"/>
        <v>6225</v>
      </c>
      <c r="JP6" s="76">
        <v>1</v>
      </c>
      <c r="JQ6" s="99">
        <v>21.487500000000001</v>
      </c>
      <c r="JR6" s="99">
        <v>23.355936039396848</v>
      </c>
      <c r="JS6" s="99">
        <v>32.870947735351798</v>
      </c>
      <c r="JT6" s="99">
        <v>46.904300848952857</v>
      </c>
      <c r="JU6" s="99">
        <v>31.125000000000004</v>
      </c>
      <c r="JV6" s="99">
        <v>42.75</v>
      </c>
      <c r="JW6" s="99">
        <v>23.55</v>
      </c>
      <c r="JX6" s="99">
        <v>65.249999999999986</v>
      </c>
      <c r="JY6" s="99">
        <v>60.000000000000007</v>
      </c>
      <c r="JZ6" s="99">
        <v>51</v>
      </c>
      <c r="KA6" s="99">
        <v>38.123910160524701</v>
      </c>
      <c r="KB6" s="99">
        <v>75.375000000000014</v>
      </c>
      <c r="KC6" s="99">
        <v>43.875</v>
      </c>
      <c r="KD6" s="99">
        <v>36.112500000000004</v>
      </c>
      <c r="KE6" s="99">
        <v>70.125</v>
      </c>
      <c r="KF6" s="99">
        <v>63.75</v>
      </c>
      <c r="KG6" s="99">
        <v>92.625</v>
      </c>
      <c r="KH6" s="99">
        <v>81</v>
      </c>
      <c r="KI6" s="99">
        <v>43.5</v>
      </c>
      <c r="KJ6" s="99">
        <v>56.25</v>
      </c>
      <c r="KK6" s="99">
        <v>76.499999999999986</v>
      </c>
      <c r="KL6" s="99">
        <v>124.50000000000001</v>
      </c>
      <c r="KM6" s="99">
        <v>109.875</v>
      </c>
      <c r="KN6" s="99">
        <v>97.5</v>
      </c>
      <c r="KO6" s="99">
        <v>86.625</v>
      </c>
      <c r="KP6" s="99">
        <v>70.874999999999986</v>
      </c>
      <c r="KQ6" s="99">
        <v>165.75</v>
      </c>
      <c r="KR6" s="99">
        <v>150.75000000000003</v>
      </c>
      <c r="KS6" s="99">
        <v>139.50000000000003</v>
      </c>
      <c r="KT6" s="99">
        <v>117.375</v>
      </c>
      <c r="KU6" s="99">
        <v>102</v>
      </c>
      <c r="KV6" s="99">
        <v>177.375</v>
      </c>
      <c r="KW6" s="99">
        <v>161.625</v>
      </c>
      <c r="KX6" s="99">
        <v>137.25</v>
      </c>
      <c r="KY6" s="99">
        <v>202.5</v>
      </c>
      <c r="KZ6" s="99">
        <v>112.87737485069</v>
      </c>
      <c r="LA6" s="99">
        <v>145.5</v>
      </c>
      <c r="LB6" s="99">
        <v>204.75</v>
      </c>
      <c r="LC6" s="99">
        <v>249.375</v>
      </c>
      <c r="LD6" s="99">
        <v>192</v>
      </c>
      <c r="LE6" s="99">
        <v>130.125</v>
      </c>
      <c r="LF6" s="99">
        <v>240.00000000000003</v>
      </c>
      <c r="LG6" s="99">
        <v>230.625</v>
      </c>
      <c r="LH6" s="99">
        <v>175.5</v>
      </c>
      <c r="LI6" s="99">
        <v>294</v>
      </c>
      <c r="LJ6" s="99">
        <v>273.75</v>
      </c>
      <c r="LK6" s="99">
        <v>213.75</v>
      </c>
      <c r="LL6" s="99">
        <v>149.25</v>
      </c>
      <c r="LM6" s="99">
        <v>260.99999999999994</v>
      </c>
      <c r="LN6" s="99">
        <v>357.75</v>
      </c>
      <c r="LO6" s="99">
        <v>308.625</v>
      </c>
      <c r="LP6" s="99">
        <v>240.75</v>
      </c>
      <c r="LQ6" s="99">
        <v>205.875</v>
      </c>
      <c r="LR6" s="99">
        <v>340.125</v>
      </c>
      <c r="LS6" s="99">
        <v>397.95099294895556</v>
      </c>
      <c r="LT6" s="99">
        <v>294</v>
      </c>
      <c r="LU6" s="99">
        <v>183.75</v>
      </c>
      <c r="LV6" s="99">
        <v>226.5</v>
      </c>
      <c r="LW6" s="99">
        <v>412.5</v>
      </c>
      <c r="LX6" s="99">
        <v>378.75</v>
      </c>
      <c r="LY6" s="99">
        <v>345</v>
      </c>
      <c r="LZ6" s="99">
        <v>269.62500000000006</v>
      </c>
      <c r="MA6" s="99">
        <v>326.625</v>
      </c>
      <c r="MB6" s="99">
        <v>292.12500000000006</v>
      </c>
      <c r="MC6" s="99">
        <v>249.74999999999994</v>
      </c>
      <c r="MD6" s="99">
        <v>502.50000000000006</v>
      </c>
      <c r="ME6" s="99">
        <v>472.5</v>
      </c>
      <c r="MF6" s="99">
        <v>420</v>
      </c>
      <c r="MG6" s="99">
        <v>483.75</v>
      </c>
      <c r="MH6" s="99">
        <v>393.75</v>
      </c>
      <c r="MI6" s="99">
        <v>324</v>
      </c>
      <c r="MJ6" s="99">
        <v>221.25</v>
      </c>
      <c r="MK6" s="99">
        <v>461.25</v>
      </c>
      <c r="ML6" s="99">
        <v>279.75</v>
      </c>
      <c r="MM6" s="99">
        <v>382.5</v>
      </c>
      <c r="MN6" s="99">
        <v>573.75</v>
      </c>
      <c r="MO6" s="99">
        <v>540</v>
      </c>
      <c r="MP6" s="99">
        <v>498.75</v>
      </c>
      <c r="MQ6" s="99">
        <v>356.21711653568155</v>
      </c>
      <c r="MR6" s="99">
        <v>487.5</v>
      </c>
      <c r="MS6" s="99">
        <v>262.875</v>
      </c>
      <c r="MT6" s="99">
        <v>663.75</v>
      </c>
      <c r="MU6" s="99">
        <v>600</v>
      </c>
      <c r="MV6" s="99">
        <v>431.25</v>
      </c>
      <c r="MW6" s="99">
        <v>319.875</v>
      </c>
      <c r="MX6" s="99">
        <v>547.5</v>
      </c>
      <c r="MY6" s="99">
        <v>405</v>
      </c>
      <c r="MZ6" s="99">
        <v>645</v>
      </c>
      <c r="NA6" s="99">
        <v>472.5</v>
      </c>
      <c r="NB6" s="99">
        <v>750</v>
      </c>
      <c r="NC6" s="99">
        <v>611.25</v>
      </c>
      <c r="ND6" s="99">
        <v>562.5</v>
      </c>
      <c r="NE6" s="99">
        <v>366</v>
      </c>
      <c r="NF6" s="99">
        <v>446.25</v>
      </c>
      <c r="NG6" s="99">
        <v>521.25</v>
      </c>
      <c r="NH6" s="99">
        <v>735</v>
      </c>
      <c r="NI6" s="99">
        <v>915</v>
      </c>
      <c r="NJ6" s="99">
        <v>840</v>
      </c>
      <c r="NK6" s="99">
        <v>697.5</v>
      </c>
      <c r="NL6" s="99">
        <v>495</v>
      </c>
      <c r="NM6" s="99">
        <v>423.75</v>
      </c>
      <c r="NN6" s="99">
        <v>656.25</v>
      </c>
      <c r="NO6" s="99">
        <v>1061.25</v>
      </c>
      <c r="NP6" s="99">
        <v>573.60732375909777</v>
      </c>
      <c r="NQ6" s="99">
        <v>828.75</v>
      </c>
      <c r="NR6" s="99">
        <v>1042.5</v>
      </c>
      <c r="NS6" s="99">
        <v>952.5</v>
      </c>
      <c r="NT6" s="99">
        <v>551.25</v>
      </c>
      <c r="NU6" s="99">
        <v>791.25</v>
      </c>
      <c r="NV6" s="99">
        <v>1170</v>
      </c>
      <c r="NW6" s="99">
        <v>645.46386714861887</v>
      </c>
      <c r="NX6" s="99">
        <v>742.5</v>
      </c>
      <c r="NY6" s="99">
        <v>487.5</v>
      </c>
      <c r="NZ6" s="99">
        <v>948.75000000000011</v>
      </c>
      <c r="OA6" s="99">
        <v>1143.75</v>
      </c>
      <c r="OB6" s="99">
        <v>1050</v>
      </c>
      <c r="OC6" s="99">
        <v>1083.75</v>
      </c>
      <c r="OD6" s="99">
        <v>862.5</v>
      </c>
      <c r="OE6" s="99">
        <v>615</v>
      </c>
      <c r="OF6" s="99">
        <v>1297.5</v>
      </c>
      <c r="OG6" s="99">
        <v>720</v>
      </c>
      <c r="OH6" s="99">
        <v>1046.25</v>
      </c>
      <c r="OI6" s="99">
        <v>548.25</v>
      </c>
      <c r="OJ6" s="99">
        <v>1286.25</v>
      </c>
      <c r="OK6" s="99">
        <v>1417.5</v>
      </c>
      <c r="OL6" s="99">
        <v>1226.25</v>
      </c>
      <c r="OM6" s="99">
        <v>1556.25</v>
      </c>
      <c r="ON6" s="99">
        <v>982.50000000000011</v>
      </c>
      <c r="OO6" s="99">
        <v>795</v>
      </c>
      <c r="OP6" s="99">
        <v>697.5</v>
      </c>
      <c r="OQ6" s="99">
        <v>1151.25</v>
      </c>
      <c r="OR6" s="99">
        <v>1530</v>
      </c>
      <c r="OS6" s="99">
        <v>1481.25</v>
      </c>
      <c r="OT6" s="99">
        <v>1751.25</v>
      </c>
      <c r="OU6" s="99">
        <v>1081.5</v>
      </c>
      <c r="OV6" s="99">
        <v>1387.5</v>
      </c>
      <c r="OW6" s="99">
        <v>1638.75</v>
      </c>
      <c r="OX6" s="99">
        <v>1248.75</v>
      </c>
      <c r="OY6" s="99">
        <v>877.5</v>
      </c>
      <c r="OZ6" s="99">
        <v>1908.7500000000002</v>
      </c>
      <c r="PA6" s="99">
        <v>802.5</v>
      </c>
      <c r="PB6" s="99">
        <v>1927.5</v>
      </c>
      <c r="PC6" s="99">
        <v>1207.5</v>
      </c>
      <c r="PD6" s="99">
        <v>975</v>
      </c>
      <c r="PE6" s="99">
        <v>1740</v>
      </c>
      <c r="PF6" s="99">
        <v>1567.5</v>
      </c>
      <c r="PG6" s="99">
        <v>1398.75</v>
      </c>
      <c r="PH6" s="99">
        <v>1875.0000000000002</v>
      </c>
      <c r="PI6" s="99">
        <v>2242.5</v>
      </c>
      <c r="PJ6" s="99">
        <v>2178.75</v>
      </c>
      <c r="PK6" s="99">
        <v>2096.25</v>
      </c>
      <c r="PL6" s="99">
        <v>911.25</v>
      </c>
      <c r="PM6" s="99">
        <v>1335</v>
      </c>
      <c r="PN6" s="99">
        <v>1076.25</v>
      </c>
      <c r="PO6" s="99">
        <v>2340</v>
      </c>
      <c r="PP6" s="99">
        <v>1931.2500000000002</v>
      </c>
      <c r="PQ6" s="99">
        <v>1755</v>
      </c>
      <c r="PR6" s="99">
        <v>1620</v>
      </c>
      <c r="PS6" s="99">
        <v>2598.75</v>
      </c>
      <c r="PT6" s="99">
        <v>2358.75</v>
      </c>
      <c r="PU6" s="99">
        <v>2505</v>
      </c>
      <c r="PV6" s="99">
        <v>1031.25</v>
      </c>
      <c r="PW6" s="99">
        <v>2276.25</v>
      </c>
      <c r="PX6" s="99">
        <v>1492.5</v>
      </c>
      <c r="PY6" s="99">
        <v>1916.25</v>
      </c>
      <c r="PZ6" s="99">
        <v>1200</v>
      </c>
      <c r="QA6" s="99">
        <v>2137.5</v>
      </c>
      <c r="QB6" s="99">
        <v>2692.5</v>
      </c>
      <c r="QC6" s="99">
        <v>1785</v>
      </c>
      <c r="QD6" s="99">
        <v>2902.5</v>
      </c>
      <c r="QE6" s="99">
        <v>1166.25</v>
      </c>
      <c r="QF6" s="99">
        <v>2531.25</v>
      </c>
      <c r="QG6" s="99">
        <v>2096.25</v>
      </c>
      <c r="QH6" s="99">
        <v>1657.5</v>
      </c>
      <c r="QI6" s="99">
        <v>1331.25</v>
      </c>
      <c r="QJ6" s="99">
        <v>2876.25</v>
      </c>
      <c r="QK6" s="99">
        <v>2366.25</v>
      </c>
      <c r="QL6" s="99">
        <v>3258.8</v>
      </c>
      <c r="QM6" s="99">
        <v>2898.75</v>
      </c>
      <c r="QN6" s="99">
        <v>1987.5000000000002</v>
      </c>
      <c r="QO6" s="99">
        <v>2272.5</v>
      </c>
      <c r="QP6" s="99">
        <v>3123.75</v>
      </c>
      <c r="QQ6" s="99">
        <v>1305</v>
      </c>
      <c r="QR6" s="99">
        <v>3397.5</v>
      </c>
      <c r="QS6" s="99">
        <v>2816.25</v>
      </c>
      <c r="QT6" s="99">
        <v>1837.5</v>
      </c>
      <c r="QU6" s="99">
        <v>1462.5</v>
      </c>
      <c r="QV6" s="99">
        <v>3615</v>
      </c>
      <c r="QW6" s="99">
        <v>2666.25</v>
      </c>
      <c r="QX6" s="99">
        <v>3213.75</v>
      </c>
      <c r="QY6" s="99">
        <v>2531.25</v>
      </c>
      <c r="QZ6" s="99">
        <v>4125</v>
      </c>
      <c r="RA6" s="99">
        <v>1447.5</v>
      </c>
      <c r="RB6" s="99">
        <v>3611.25</v>
      </c>
      <c r="RC6" s="99">
        <v>3510</v>
      </c>
      <c r="RD6" s="99">
        <v>1635</v>
      </c>
      <c r="RE6" s="99">
        <v>2058.75</v>
      </c>
      <c r="RF6" s="99">
        <v>3787.5</v>
      </c>
      <c r="RG6" s="99">
        <v>3176.25</v>
      </c>
      <c r="RH6" s="99">
        <v>2895</v>
      </c>
      <c r="RI6" s="99">
        <v>3525</v>
      </c>
      <c r="RJ6" s="99">
        <v>3862.5000000000005</v>
      </c>
      <c r="RK6" s="99">
        <v>4200</v>
      </c>
      <c r="RL6" s="99">
        <v>2790</v>
      </c>
      <c r="RM6" s="99">
        <v>1605</v>
      </c>
      <c r="RN6" s="99">
        <v>3900</v>
      </c>
      <c r="RO6" s="99">
        <v>1826.25</v>
      </c>
      <c r="RP6" s="99">
        <v>3195</v>
      </c>
      <c r="RQ6" s="99">
        <v>2291.25</v>
      </c>
      <c r="RR6" s="99">
        <v>3536.25</v>
      </c>
      <c r="RS6" s="99">
        <v>4762.5</v>
      </c>
      <c r="RT6" s="99">
        <v>4125</v>
      </c>
      <c r="RU6" s="99">
        <v>3900</v>
      </c>
      <c r="RV6" s="99">
        <v>4237.5</v>
      </c>
      <c r="RW6" s="99">
        <v>4687.5</v>
      </c>
      <c r="RX6" s="99">
        <v>4462.5</v>
      </c>
      <c r="RY6" s="99">
        <v>3131.25</v>
      </c>
      <c r="RZ6" s="99">
        <v>1803.75</v>
      </c>
      <c r="SA6" s="99">
        <v>3510</v>
      </c>
      <c r="SB6" s="99">
        <v>4462.5</v>
      </c>
      <c r="SC6" s="99">
        <v>2535</v>
      </c>
      <c r="SD6" s="99">
        <v>2032.5000000000002</v>
      </c>
      <c r="SE6" s="99">
        <v>5287.5</v>
      </c>
      <c r="SF6" s="99">
        <v>4350</v>
      </c>
      <c r="SG6" s="99">
        <v>3975.0000000000005</v>
      </c>
      <c r="SH6" s="99">
        <v>4762.5</v>
      </c>
      <c r="SI6" s="99">
        <v>4987.5</v>
      </c>
      <c r="SJ6" s="99">
        <v>4800</v>
      </c>
      <c r="SK6" s="99">
        <v>2013.75</v>
      </c>
      <c r="SL6" s="99">
        <v>3457.5</v>
      </c>
      <c r="SM6" s="99">
        <v>3862.5000000000005</v>
      </c>
      <c r="SN6" s="99">
        <v>2827.5</v>
      </c>
      <c r="SO6" s="99">
        <v>2261.25</v>
      </c>
      <c r="SP6" s="99">
        <v>4762.5</v>
      </c>
      <c r="SQ6" s="99">
        <v>5475</v>
      </c>
      <c r="SR6" s="99">
        <v>4462.5</v>
      </c>
      <c r="SS6" s="99">
        <v>5287.5</v>
      </c>
      <c r="ST6" s="99">
        <v>5287.5</v>
      </c>
      <c r="SU6" s="99">
        <v>5362.5</v>
      </c>
      <c r="SV6" s="99">
        <v>6075</v>
      </c>
      <c r="SW6" s="99">
        <v>3825</v>
      </c>
      <c r="SX6" s="99">
        <v>4237.5</v>
      </c>
      <c r="SY6" s="99">
        <v>2261.25</v>
      </c>
      <c r="SZ6" s="99">
        <v>2520</v>
      </c>
      <c r="TA6" s="99">
        <v>5325</v>
      </c>
      <c r="TB6" s="99">
        <v>4950</v>
      </c>
      <c r="TC6" s="99">
        <v>5812.5</v>
      </c>
      <c r="TD6" s="99">
        <v>6150</v>
      </c>
      <c r="TE6" s="99">
        <v>4650</v>
      </c>
      <c r="TF6" s="99">
        <v>4237.5</v>
      </c>
      <c r="TG6" s="99">
        <v>2760</v>
      </c>
      <c r="TH6" s="99">
        <v>6300</v>
      </c>
      <c r="TI6" s="99">
        <v>5850</v>
      </c>
      <c r="TJ6" s="99">
        <v>5437.5</v>
      </c>
      <c r="TK6" s="99">
        <v>6412.5</v>
      </c>
      <c r="TL6" s="99">
        <v>6412.5</v>
      </c>
      <c r="TM6" s="99">
        <v>6750</v>
      </c>
      <c r="TN6" s="99">
        <v>3003.75</v>
      </c>
      <c r="TO6" s="99">
        <v>3258.75</v>
      </c>
      <c r="TP6" s="99">
        <v>7350</v>
      </c>
      <c r="TQ6" s="99">
        <v>7162.5</v>
      </c>
      <c r="TR6" s="99">
        <v>3510</v>
      </c>
      <c r="TS6" s="76">
        <v>7987.5</v>
      </c>
      <c r="TT6" s="99">
        <v>3937.5</v>
      </c>
      <c r="TU6" s="99">
        <v>8700</v>
      </c>
      <c r="TV6" s="76">
        <v>8737.5</v>
      </c>
      <c r="TW6" s="99">
        <v>7087.5</v>
      </c>
      <c r="TX6" s="99">
        <v>4425</v>
      </c>
      <c r="TY6" s="99">
        <v>10350</v>
      </c>
      <c r="TZ6" s="99">
        <v>4950</v>
      </c>
      <c r="UA6" s="76">
        <v>10912.5</v>
      </c>
      <c r="UB6" s="99">
        <v>5550</v>
      </c>
      <c r="UC6" s="99">
        <v>6225</v>
      </c>
      <c r="UE6" s="76">
        <v>1</v>
      </c>
      <c r="UF6" s="145">
        <f t="shared" ref="UF6:UF23" si="348">IF(JQ6*$C$87&gt;$UF$69,$UF$69,JQ6*$C$87)</f>
        <v>20.971632663250091</v>
      </c>
      <c r="UG6" s="145">
        <f t="shared" si="69"/>
        <v>23.355936039396848</v>
      </c>
      <c r="UH6" s="145">
        <f t="shared" si="70"/>
        <v>32.870947735351798</v>
      </c>
      <c r="UI6" s="145">
        <f t="shared" si="71"/>
        <v>46.904300848952857</v>
      </c>
      <c r="UJ6" s="145">
        <f t="shared" si="72"/>
        <v>31.125000000000004</v>
      </c>
      <c r="UK6" s="145">
        <f t="shared" si="73"/>
        <v>42.75</v>
      </c>
      <c r="UL6" s="145">
        <f t="shared" si="74"/>
        <v>23.55</v>
      </c>
      <c r="UM6" s="145">
        <f t="shared" si="75"/>
        <v>65.249999999999986</v>
      </c>
      <c r="UN6" s="145">
        <f t="shared" si="76"/>
        <v>60.000000000000007</v>
      </c>
      <c r="UO6" s="145">
        <f t="shared" si="77"/>
        <v>51</v>
      </c>
      <c r="UP6" s="145">
        <f t="shared" si="78"/>
        <v>38.123910160524701</v>
      </c>
      <c r="UQ6" s="145">
        <f t="shared" si="79"/>
        <v>75.375000000000014</v>
      </c>
      <c r="UR6" s="145">
        <f t="shared" si="80"/>
        <v>43.875</v>
      </c>
      <c r="US6" s="145">
        <f t="shared" si="81"/>
        <v>36.112500000000004</v>
      </c>
      <c r="UT6" s="145">
        <f t="shared" si="82"/>
        <v>70.125</v>
      </c>
      <c r="UU6" s="145">
        <f t="shared" si="83"/>
        <v>63.75</v>
      </c>
      <c r="UV6" s="145">
        <f t="shared" si="84"/>
        <v>92.625</v>
      </c>
      <c r="UW6" s="145">
        <f t="shared" si="85"/>
        <v>81</v>
      </c>
      <c r="UX6" s="145">
        <f t="shared" si="86"/>
        <v>43.5</v>
      </c>
      <c r="UY6" s="145">
        <f t="shared" si="87"/>
        <v>56.25</v>
      </c>
      <c r="UZ6" s="145">
        <f t="shared" si="88"/>
        <v>76.499999999999986</v>
      </c>
      <c r="VA6" s="145">
        <f t="shared" si="89"/>
        <v>124.50000000000001</v>
      </c>
      <c r="VB6" s="145">
        <f t="shared" si="90"/>
        <v>109.875</v>
      </c>
      <c r="VC6" s="145">
        <f t="shared" si="91"/>
        <v>97.5</v>
      </c>
      <c r="VD6" s="145">
        <f t="shared" si="92"/>
        <v>86.625</v>
      </c>
      <c r="VE6" s="145">
        <f t="shared" si="93"/>
        <v>70.874999999999986</v>
      </c>
      <c r="VF6" s="145">
        <f t="shared" si="94"/>
        <v>165.75</v>
      </c>
      <c r="VG6" s="145">
        <f t="shared" si="95"/>
        <v>150.75000000000003</v>
      </c>
      <c r="VH6" s="145">
        <f t="shared" si="96"/>
        <v>139.50000000000003</v>
      </c>
      <c r="VI6" s="145">
        <f t="shared" si="97"/>
        <v>117.375</v>
      </c>
      <c r="VJ6" s="145">
        <f t="shared" si="98"/>
        <v>102</v>
      </c>
      <c r="VK6" s="145">
        <f t="shared" si="99"/>
        <v>177.375</v>
      </c>
      <c r="VL6" s="145">
        <f t="shared" si="100"/>
        <v>161.625</v>
      </c>
      <c r="VM6" s="145">
        <f t="shared" si="101"/>
        <v>137.25</v>
      </c>
      <c r="VN6" s="145">
        <f t="shared" si="102"/>
        <v>202.5</v>
      </c>
      <c r="VO6" s="145">
        <f t="shared" si="103"/>
        <v>112.87737485069</v>
      </c>
      <c r="VP6" s="145">
        <f t="shared" si="104"/>
        <v>145.5</v>
      </c>
      <c r="VQ6" s="145">
        <f t="shared" si="105"/>
        <v>204.75</v>
      </c>
      <c r="VR6" s="145">
        <f t="shared" si="106"/>
        <v>249.375</v>
      </c>
      <c r="VS6" s="145">
        <f t="shared" si="107"/>
        <v>192</v>
      </c>
      <c r="VT6" s="145">
        <f t="shared" si="108"/>
        <v>130.125</v>
      </c>
      <c r="VU6" s="145">
        <f t="shared" si="109"/>
        <v>240.00000000000003</v>
      </c>
      <c r="VV6" s="145">
        <f t="shared" si="110"/>
        <v>230.625</v>
      </c>
      <c r="VW6" s="145">
        <f t="shared" si="111"/>
        <v>175.5</v>
      </c>
      <c r="VX6" s="145">
        <f t="shared" si="112"/>
        <v>294</v>
      </c>
      <c r="VY6" s="145">
        <f t="shared" si="113"/>
        <v>273.75</v>
      </c>
      <c r="VZ6" s="145">
        <f t="shared" si="114"/>
        <v>213.75</v>
      </c>
      <c r="WA6" s="145">
        <f t="shared" si="115"/>
        <v>149.25</v>
      </c>
      <c r="WB6" s="145">
        <f t="shared" si="116"/>
        <v>260.99999999999994</v>
      </c>
      <c r="WC6" s="145">
        <f t="shared" si="117"/>
        <v>357.75</v>
      </c>
      <c r="WD6" s="145">
        <f t="shared" si="118"/>
        <v>308.625</v>
      </c>
      <c r="WE6" s="145">
        <f t="shared" si="119"/>
        <v>240.75</v>
      </c>
      <c r="WF6" s="145">
        <f t="shared" si="120"/>
        <v>205.875</v>
      </c>
      <c r="WG6" s="145">
        <f t="shared" si="121"/>
        <v>340.125</v>
      </c>
      <c r="WH6" s="145">
        <f t="shared" si="122"/>
        <v>397.95099294895556</v>
      </c>
      <c r="WI6" s="145">
        <f t="shared" si="123"/>
        <v>294</v>
      </c>
      <c r="WJ6" s="145">
        <f t="shared" si="124"/>
        <v>183.75</v>
      </c>
      <c r="WK6" s="145">
        <f t="shared" si="125"/>
        <v>226.5</v>
      </c>
      <c r="WL6" s="145">
        <f t="shared" si="126"/>
        <v>412.5</v>
      </c>
      <c r="WM6" s="145">
        <f t="shared" si="127"/>
        <v>378.75</v>
      </c>
      <c r="WN6" s="145">
        <f t="shared" si="128"/>
        <v>345</v>
      </c>
      <c r="WO6" s="145">
        <f t="shared" si="129"/>
        <v>269.62500000000006</v>
      </c>
      <c r="WP6" s="145">
        <f t="shared" si="130"/>
        <v>326.625</v>
      </c>
      <c r="WQ6" s="145">
        <f t="shared" si="131"/>
        <v>292.12500000000006</v>
      </c>
      <c r="WR6" s="145">
        <f t="shared" si="132"/>
        <v>249.74999999999994</v>
      </c>
      <c r="WS6" s="145">
        <f t="shared" si="133"/>
        <v>502.50000000000006</v>
      </c>
      <c r="WT6" s="145">
        <f t="shared" si="134"/>
        <v>472.5</v>
      </c>
      <c r="WU6" s="145">
        <f t="shared" si="135"/>
        <v>420</v>
      </c>
      <c r="WV6" s="145">
        <f t="shared" si="136"/>
        <v>483.75</v>
      </c>
      <c r="WW6" s="145">
        <f t="shared" si="137"/>
        <v>393.75</v>
      </c>
      <c r="WX6" s="145">
        <f t="shared" si="138"/>
        <v>324</v>
      </c>
      <c r="WY6" s="145">
        <f t="shared" si="139"/>
        <v>221.25</v>
      </c>
      <c r="WZ6" s="145">
        <f t="shared" si="140"/>
        <v>461.25</v>
      </c>
      <c r="XA6" s="145">
        <f t="shared" si="141"/>
        <v>279.75</v>
      </c>
      <c r="XB6" s="145">
        <f t="shared" si="142"/>
        <v>382.5</v>
      </c>
      <c r="XC6" s="145">
        <f t="shared" si="143"/>
        <v>573.75</v>
      </c>
      <c r="XD6" s="145">
        <f t="shared" si="144"/>
        <v>540</v>
      </c>
      <c r="XE6" s="145">
        <f t="shared" si="145"/>
        <v>498.75</v>
      </c>
      <c r="XF6" s="145">
        <f t="shared" si="146"/>
        <v>356.21711653568155</v>
      </c>
      <c r="XG6" s="145">
        <f t="shared" si="147"/>
        <v>487.5</v>
      </c>
      <c r="XH6" s="145">
        <f t="shared" si="148"/>
        <v>262.875</v>
      </c>
      <c r="XI6" s="145">
        <f t="shared" si="149"/>
        <v>663.75</v>
      </c>
      <c r="XJ6" s="145">
        <f t="shared" si="150"/>
        <v>600</v>
      </c>
      <c r="XK6" s="145">
        <f t="shared" si="151"/>
        <v>431.25</v>
      </c>
      <c r="XL6" s="145">
        <f t="shared" si="152"/>
        <v>319.875</v>
      </c>
      <c r="XM6" s="145">
        <f t="shared" si="153"/>
        <v>547.5</v>
      </c>
      <c r="XN6" s="145">
        <f t="shared" si="154"/>
        <v>405</v>
      </c>
      <c r="XO6" s="145">
        <f t="shared" si="155"/>
        <v>645</v>
      </c>
      <c r="XP6" s="145">
        <f t="shared" si="156"/>
        <v>472.5</v>
      </c>
      <c r="XQ6" s="145">
        <f t="shared" si="157"/>
        <v>750</v>
      </c>
      <c r="XR6" s="145">
        <f t="shared" si="158"/>
        <v>611.25</v>
      </c>
      <c r="XS6" s="145">
        <f t="shared" si="159"/>
        <v>562.5</v>
      </c>
      <c r="XT6" s="145">
        <f t="shared" si="160"/>
        <v>366</v>
      </c>
      <c r="XU6" s="145">
        <f t="shared" si="161"/>
        <v>446.25</v>
      </c>
      <c r="XV6" s="145">
        <f t="shared" si="162"/>
        <v>521.25</v>
      </c>
      <c r="XW6" s="145">
        <f t="shared" si="163"/>
        <v>735</v>
      </c>
      <c r="XX6" s="145">
        <f t="shared" si="164"/>
        <v>915</v>
      </c>
      <c r="XY6" s="145">
        <f t="shared" si="165"/>
        <v>840</v>
      </c>
      <c r="XZ6" s="145">
        <f t="shared" si="166"/>
        <v>697.5</v>
      </c>
      <c r="YA6" s="145">
        <f t="shared" si="167"/>
        <v>495</v>
      </c>
      <c r="YB6" s="145">
        <f t="shared" si="168"/>
        <v>423.75</v>
      </c>
      <c r="YC6" s="145">
        <f t="shared" si="169"/>
        <v>656.25</v>
      </c>
      <c r="YD6" s="145">
        <f t="shared" si="170"/>
        <v>1061.25</v>
      </c>
      <c r="YE6" s="145">
        <f t="shared" si="171"/>
        <v>573.60732375909777</v>
      </c>
      <c r="YF6" s="145">
        <f t="shared" si="172"/>
        <v>828.75</v>
      </c>
      <c r="YG6" s="145">
        <f t="shared" si="173"/>
        <v>1042.5</v>
      </c>
      <c r="YH6" s="145">
        <f t="shared" si="174"/>
        <v>952.5</v>
      </c>
      <c r="YI6" s="145">
        <f t="shared" si="175"/>
        <v>551.25</v>
      </c>
      <c r="YJ6" s="145">
        <f t="shared" si="176"/>
        <v>791.25</v>
      </c>
      <c r="YK6" s="145">
        <f t="shared" si="177"/>
        <v>1170</v>
      </c>
      <c r="YL6" s="145">
        <f t="shared" si="178"/>
        <v>645.46386714861887</v>
      </c>
      <c r="YM6" s="145">
        <f t="shared" si="179"/>
        <v>742.5</v>
      </c>
      <c r="YN6" s="145">
        <f t="shared" si="180"/>
        <v>487.5</v>
      </c>
      <c r="YO6" s="145">
        <f t="shared" si="181"/>
        <v>948.75000000000011</v>
      </c>
      <c r="YP6" s="145">
        <f t="shared" si="182"/>
        <v>1143.75</v>
      </c>
      <c r="YQ6" s="145">
        <f t="shared" si="183"/>
        <v>1050</v>
      </c>
      <c r="YR6" s="145">
        <f t="shared" si="184"/>
        <v>1083.75</v>
      </c>
      <c r="YS6" s="145">
        <f t="shared" si="185"/>
        <v>862.5</v>
      </c>
      <c r="YT6" s="145">
        <f t="shared" si="186"/>
        <v>615</v>
      </c>
      <c r="YU6" s="145">
        <f t="shared" si="187"/>
        <v>1297.5</v>
      </c>
      <c r="YV6" s="145">
        <f t="shared" si="188"/>
        <v>720</v>
      </c>
      <c r="YW6" s="145">
        <f t="shared" si="189"/>
        <v>1046.25</v>
      </c>
      <c r="YX6" s="145">
        <f t="shared" si="190"/>
        <v>548.25</v>
      </c>
      <c r="YY6" s="145">
        <f t="shared" si="191"/>
        <v>1286.25</v>
      </c>
      <c r="YZ6" s="145">
        <f t="shared" si="192"/>
        <v>1417.5</v>
      </c>
      <c r="ZA6" s="145">
        <f t="shared" si="193"/>
        <v>1226.25</v>
      </c>
      <c r="ZB6" s="145">
        <f t="shared" si="194"/>
        <v>1556.25</v>
      </c>
      <c r="ZC6" s="145">
        <f t="shared" si="195"/>
        <v>982.50000000000011</v>
      </c>
      <c r="ZD6" s="145">
        <f t="shared" si="196"/>
        <v>795</v>
      </c>
      <c r="ZE6" s="145">
        <f t="shared" si="197"/>
        <v>697.5</v>
      </c>
      <c r="ZF6" s="145">
        <f t="shared" si="198"/>
        <v>1151.25</v>
      </c>
      <c r="ZG6" s="145">
        <f t="shared" si="199"/>
        <v>1530</v>
      </c>
      <c r="ZH6" s="145">
        <f t="shared" si="200"/>
        <v>1481.25</v>
      </c>
      <c r="ZI6" s="145">
        <f t="shared" si="201"/>
        <v>1751.25</v>
      </c>
      <c r="ZJ6" s="145">
        <f t="shared" si="202"/>
        <v>1081.5</v>
      </c>
      <c r="ZK6" s="145">
        <f t="shared" si="203"/>
        <v>1387.5</v>
      </c>
      <c r="ZL6" s="145">
        <f t="shared" si="204"/>
        <v>1638.75</v>
      </c>
      <c r="ZM6" s="145">
        <f t="shared" si="205"/>
        <v>1248.75</v>
      </c>
      <c r="ZN6" s="145">
        <f t="shared" si="206"/>
        <v>877.5</v>
      </c>
      <c r="ZO6" s="145">
        <f t="shared" si="207"/>
        <v>1908.7500000000002</v>
      </c>
      <c r="ZP6" s="145">
        <f t="shared" si="208"/>
        <v>802.5</v>
      </c>
      <c r="ZQ6" s="145">
        <f t="shared" si="209"/>
        <v>1927.5</v>
      </c>
      <c r="ZR6" s="145">
        <f t="shared" si="210"/>
        <v>1207.5</v>
      </c>
      <c r="ZS6" s="145">
        <f t="shared" si="211"/>
        <v>975</v>
      </c>
      <c r="ZT6" s="145">
        <f t="shared" si="212"/>
        <v>1740</v>
      </c>
      <c r="ZU6" s="145">
        <f t="shared" si="213"/>
        <v>1567.5</v>
      </c>
      <c r="ZV6" s="145">
        <f t="shared" si="214"/>
        <v>1398.75</v>
      </c>
      <c r="ZW6" s="145">
        <f t="shared" si="215"/>
        <v>1875.0000000000002</v>
      </c>
      <c r="ZX6" s="145">
        <f t="shared" si="216"/>
        <v>2242.5</v>
      </c>
      <c r="ZY6" s="145">
        <f t="shared" si="217"/>
        <v>2178.75</v>
      </c>
      <c r="ZZ6" s="145">
        <f t="shared" si="218"/>
        <v>2096.25</v>
      </c>
      <c r="AAA6" s="145">
        <f t="shared" si="219"/>
        <v>911.25</v>
      </c>
      <c r="AAB6" s="145">
        <f t="shared" si="220"/>
        <v>1335</v>
      </c>
      <c r="AAC6" s="145">
        <f t="shared" si="221"/>
        <v>1076.25</v>
      </c>
      <c r="AAD6" s="145">
        <f t="shared" si="222"/>
        <v>2340</v>
      </c>
      <c r="AAE6" s="145">
        <f t="shared" si="223"/>
        <v>1931.2500000000002</v>
      </c>
      <c r="AAF6" s="145">
        <f t="shared" si="224"/>
        <v>1755</v>
      </c>
      <c r="AAG6" s="145">
        <f t="shared" si="225"/>
        <v>1620</v>
      </c>
      <c r="AAH6" s="145">
        <f t="shared" si="226"/>
        <v>2598.75</v>
      </c>
      <c r="AAI6" s="145">
        <f t="shared" si="227"/>
        <v>2358.75</v>
      </c>
      <c r="AAJ6" s="145">
        <f t="shared" si="228"/>
        <v>2505</v>
      </c>
      <c r="AAK6" s="145">
        <f t="shared" si="229"/>
        <v>1031.25</v>
      </c>
      <c r="AAL6" s="145">
        <f t="shared" si="230"/>
        <v>2276.25</v>
      </c>
      <c r="AAM6" s="145">
        <f t="shared" si="231"/>
        <v>1492.5</v>
      </c>
      <c r="AAN6" s="145">
        <f t="shared" si="232"/>
        <v>1916.25</v>
      </c>
      <c r="AAO6" s="145">
        <f t="shared" si="233"/>
        <v>1200</v>
      </c>
      <c r="AAP6" s="145">
        <f t="shared" si="234"/>
        <v>2137.5</v>
      </c>
      <c r="AAQ6" s="145">
        <f t="shared" si="235"/>
        <v>2692.5</v>
      </c>
      <c r="AAR6" s="145">
        <f t="shared" si="236"/>
        <v>1785</v>
      </c>
      <c r="AAS6" s="145">
        <f t="shared" si="237"/>
        <v>2902.5</v>
      </c>
      <c r="AAT6" s="145">
        <f t="shared" si="238"/>
        <v>1166.25</v>
      </c>
      <c r="AAU6" s="145">
        <f t="shared" si="239"/>
        <v>2531.25</v>
      </c>
      <c r="AAV6" s="145">
        <f t="shared" si="240"/>
        <v>2096.25</v>
      </c>
      <c r="AAW6" s="145">
        <f t="shared" si="241"/>
        <v>1657.5</v>
      </c>
      <c r="AAX6" s="145">
        <f t="shared" si="242"/>
        <v>1331.25</v>
      </c>
      <c r="AAY6" s="145">
        <f t="shared" si="243"/>
        <v>2876.25</v>
      </c>
      <c r="AAZ6" s="145">
        <f t="shared" si="244"/>
        <v>2366.25</v>
      </c>
      <c r="ABA6" s="145">
        <f t="shared" si="245"/>
        <v>3258.75</v>
      </c>
      <c r="ABB6" s="145">
        <f t="shared" si="246"/>
        <v>2898.75</v>
      </c>
      <c r="ABC6" s="145">
        <f t="shared" si="247"/>
        <v>1987.5000000000002</v>
      </c>
      <c r="ABD6" s="145">
        <f t="shared" si="248"/>
        <v>2272.5</v>
      </c>
      <c r="ABE6" s="145">
        <f t="shared" si="249"/>
        <v>3123.75</v>
      </c>
      <c r="ABF6" s="145">
        <f t="shared" si="250"/>
        <v>1305</v>
      </c>
      <c r="ABG6" s="145">
        <f t="shared" si="251"/>
        <v>3397.5</v>
      </c>
      <c r="ABH6" s="145">
        <f t="shared" si="252"/>
        <v>2816.25</v>
      </c>
      <c r="ABI6" s="145">
        <f t="shared" si="253"/>
        <v>1837.5</v>
      </c>
      <c r="ABJ6" s="145">
        <f t="shared" si="254"/>
        <v>1462.5</v>
      </c>
      <c r="ABK6" s="145">
        <f t="shared" si="255"/>
        <v>3615</v>
      </c>
      <c r="ABL6" s="145">
        <f t="shared" si="256"/>
        <v>2666.25</v>
      </c>
      <c r="ABM6" s="145">
        <f t="shared" si="257"/>
        <v>3213.75</v>
      </c>
      <c r="ABN6" s="145">
        <f t="shared" si="258"/>
        <v>2531.25</v>
      </c>
      <c r="ABO6" s="145">
        <f t="shared" si="259"/>
        <v>4125</v>
      </c>
      <c r="ABP6" s="145">
        <f t="shared" si="260"/>
        <v>1447.5</v>
      </c>
      <c r="ABQ6" s="145">
        <f t="shared" si="261"/>
        <v>3611.25</v>
      </c>
      <c r="ABR6" s="145">
        <f t="shared" si="262"/>
        <v>3510</v>
      </c>
      <c r="ABS6" s="145">
        <f t="shared" si="263"/>
        <v>1635</v>
      </c>
      <c r="ABT6" s="145">
        <f t="shared" si="264"/>
        <v>2058.75</v>
      </c>
      <c r="ABU6" s="145">
        <f t="shared" si="265"/>
        <v>3787.5</v>
      </c>
      <c r="ABV6" s="145">
        <f t="shared" si="266"/>
        <v>3176.25</v>
      </c>
      <c r="ABW6" s="145">
        <f t="shared" si="267"/>
        <v>2895</v>
      </c>
      <c r="ABX6" s="145">
        <f t="shared" si="268"/>
        <v>3525</v>
      </c>
      <c r="ABY6" s="145">
        <f t="shared" si="269"/>
        <v>3862.5000000000005</v>
      </c>
      <c r="ABZ6" s="145">
        <f t="shared" si="270"/>
        <v>4200</v>
      </c>
      <c r="ACA6" s="145">
        <f t="shared" si="271"/>
        <v>2790</v>
      </c>
      <c r="ACB6" s="145">
        <f t="shared" si="272"/>
        <v>1605</v>
      </c>
      <c r="ACC6" s="145">
        <f t="shared" si="273"/>
        <v>3900</v>
      </c>
      <c r="ACD6" s="145">
        <f t="shared" si="274"/>
        <v>1826.25</v>
      </c>
      <c r="ACE6" s="145">
        <f t="shared" si="275"/>
        <v>3195</v>
      </c>
      <c r="ACF6" s="145">
        <f t="shared" si="276"/>
        <v>2291.25</v>
      </c>
      <c r="ACG6" s="145">
        <f t="shared" si="277"/>
        <v>3536.25</v>
      </c>
      <c r="ACH6" s="145">
        <f t="shared" si="278"/>
        <v>4762.5</v>
      </c>
      <c r="ACI6" s="145">
        <f t="shared" si="279"/>
        <v>4125</v>
      </c>
      <c r="ACJ6" s="145">
        <f t="shared" si="280"/>
        <v>3900</v>
      </c>
      <c r="ACK6" s="145">
        <f t="shared" si="281"/>
        <v>4237.5</v>
      </c>
      <c r="ACL6" s="145">
        <f t="shared" si="282"/>
        <v>4687.5</v>
      </c>
      <c r="ACM6" s="145">
        <f t="shared" si="283"/>
        <v>4462.5</v>
      </c>
      <c r="ACN6" s="145">
        <f t="shared" si="284"/>
        <v>3131.25</v>
      </c>
      <c r="ACO6" s="145">
        <f t="shared" si="285"/>
        <v>1803.75</v>
      </c>
      <c r="ACP6" s="145">
        <f t="shared" si="286"/>
        <v>3510</v>
      </c>
      <c r="ACQ6" s="145">
        <f t="shared" si="287"/>
        <v>4462.5</v>
      </c>
      <c r="ACR6" s="145">
        <f t="shared" si="288"/>
        <v>2535</v>
      </c>
      <c r="ACS6" s="145">
        <f t="shared" si="289"/>
        <v>2032.5000000000002</v>
      </c>
      <c r="ACT6" s="145">
        <f t="shared" si="290"/>
        <v>5287.5</v>
      </c>
      <c r="ACU6" s="145">
        <f t="shared" si="291"/>
        <v>4350</v>
      </c>
      <c r="ACV6" s="145">
        <f t="shared" si="292"/>
        <v>3975.0000000000005</v>
      </c>
      <c r="ACW6" s="145">
        <f t="shared" si="293"/>
        <v>4762.5</v>
      </c>
      <c r="ACX6" s="145">
        <f t="shared" si="294"/>
        <v>4987.5</v>
      </c>
      <c r="ACY6" s="145">
        <f t="shared" si="295"/>
        <v>4800</v>
      </c>
      <c r="ACZ6" s="145">
        <f t="shared" si="296"/>
        <v>2013.75</v>
      </c>
      <c r="ADA6" s="145">
        <f t="shared" si="297"/>
        <v>3457.5</v>
      </c>
      <c r="ADB6" s="145">
        <f t="shared" si="298"/>
        <v>3862.5000000000005</v>
      </c>
      <c r="ADC6" s="145">
        <f t="shared" si="299"/>
        <v>2827.5</v>
      </c>
      <c r="ADD6" s="145">
        <f t="shared" si="300"/>
        <v>2261.25</v>
      </c>
      <c r="ADE6" s="145">
        <f t="shared" si="301"/>
        <v>4762.5</v>
      </c>
      <c r="ADF6" s="145">
        <f t="shared" si="302"/>
        <v>5475</v>
      </c>
      <c r="ADG6" s="145">
        <f t="shared" si="303"/>
        <v>4462.5</v>
      </c>
      <c r="ADH6" s="145">
        <f t="shared" si="304"/>
        <v>5287.5</v>
      </c>
      <c r="ADI6" s="145">
        <f t="shared" si="305"/>
        <v>5287.5</v>
      </c>
      <c r="ADJ6" s="145">
        <f t="shared" si="306"/>
        <v>5362.5</v>
      </c>
      <c r="ADK6" s="145">
        <f t="shared" si="307"/>
        <v>6075</v>
      </c>
      <c r="ADL6" s="145">
        <f t="shared" si="308"/>
        <v>3825</v>
      </c>
      <c r="ADM6" s="145">
        <f t="shared" si="309"/>
        <v>4237.5</v>
      </c>
      <c r="ADN6" s="145">
        <f t="shared" si="310"/>
        <v>2261.25</v>
      </c>
      <c r="ADO6" s="145">
        <f t="shared" si="311"/>
        <v>2520</v>
      </c>
      <c r="ADP6" s="145">
        <f t="shared" si="312"/>
        <v>5325</v>
      </c>
      <c r="ADQ6" s="145">
        <f t="shared" si="313"/>
        <v>4950</v>
      </c>
      <c r="ADR6" s="145">
        <f t="shared" si="314"/>
        <v>5812.5</v>
      </c>
      <c r="ADS6" s="145">
        <f t="shared" si="315"/>
        <v>6150</v>
      </c>
      <c r="ADT6" s="145">
        <f t="shared" si="316"/>
        <v>4650</v>
      </c>
      <c r="ADU6" s="145">
        <f t="shared" si="317"/>
        <v>4237.5</v>
      </c>
      <c r="ADV6" s="145">
        <f t="shared" si="318"/>
        <v>2760</v>
      </c>
      <c r="ADW6" s="145">
        <f t="shared" si="319"/>
        <v>6300</v>
      </c>
      <c r="ADX6" s="145">
        <f t="shared" si="320"/>
        <v>5850</v>
      </c>
      <c r="ADY6" s="145">
        <f t="shared" si="321"/>
        <v>5437.5</v>
      </c>
      <c r="ADZ6" s="145">
        <f t="shared" si="322"/>
        <v>6412.5</v>
      </c>
      <c r="AEA6" s="145">
        <f t="shared" si="323"/>
        <v>6412.5</v>
      </c>
      <c r="AEB6" s="145">
        <f t="shared" si="324"/>
        <v>6750</v>
      </c>
      <c r="AEC6" s="145">
        <f t="shared" si="325"/>
        <v>3003.75</v>
      </c>
      <c r="AED6" s="145">
        <f t="shared" si="326"/>
        <v>3258.75</v>
      </c>
      <c r="AEE6" s="145">
        <f t="shared" si="327"/>
        <v>7350</v>
      </c>
      <c r="AEF6" s="145">
        <f t="shared" si="328"/>
        <v>7162.5</v>
      </c>
      <c r="AEG6" s="145">
        <f t="shared" si="329"/>
        <v>3510</v>
      </c>
      <c r="AEH6" s="145">
        <f t="shared" si="330"/>
        <v>7987.5</v>
      </c>
      <c r="AEI6" s="145">
        <f t="shared" si="331"/>
        <v>3937.5</v>
      </c>
      <c r="AEJ6" s="145">
        <f t="shared" si="332"/>
        <v>8700</v>
      </c>
      <c r="AEK6" s="145">
        <f t="shared" si="333"/>
        <v>8737.5</v>
      </c>
      <c r="AEL6" s="145">
        <f t="shared" si="334"/>
        <v>7087.5</v>
      </c>
      <c r="AEM6" s="145">
        <f t="shared" si="335"/>
        <v>4425</v>
      </c>
      <c r="AEN6" s="145">
        <f t="shared" si="336"/>
        <v>10350</v>
      </c>
      <c r="AEO6" s="145">
        <f t="shared" si="337"/>
        <v>4950</v>
      </c>
      <c r="AEP6" s="145">
        <f t="shared" si="338"/>
        <v>10912.5</v>
      </c>
      <c r="AEQ6" s="145">
        <f t="shared" si="339"/>
        <v>5550</v>
      </c>
      <c r="AER6" s="145">
        <f t="shared" si="340"/>
        <v>6225</v>
      </c>
    </row>
    <row r="7" spans="1:824" ht="13.5" thickBot="1">
      <c r="A7" s="76">
        <v>2</v>
      </c>
      <c r="B7" s="99">
        <f t="shared" si="341"/>
        <v>20.971632663250091</v>
      </c>
      <c r="C7" s="99">
        <f t="shared" si="15"/>
        <v>23.355936039396848</v>
      </c>
      <c r="D7" s="99">
        <f t="shared" si="15"/>
        <v>32.870947735351798</v>
      </c>
      <c r="E7" s="99">
        <f t="shared" si="15"/>
        <v>46.904300848952857</v>
      </c>
      <c r="F7" s="99">
        <f t="shared" si="15"/>
        <v>31.125000000000004</v>
      </c>
      <c r="G7" s="99">
        <f t="shared" si="15"/>
        <v>42.75</v>
      </c>
      <c r="H7" s="99">
        <f t="shared" si="15"/>
        <v>23.55</v>
      </c>
      <c r="I7" s="99">
        <f t="shared" si="15"/>
        <v>65.249999999999986</v>
      </c>
      <c r="J7" s="99">
        <f t="shared" si="15"/>
        <v>60.000000000000007</v>
      </c>
      <c r="K7" s="99">
        <f t="shared" si="15"/>
        <v>51</v>
      </c>
      <c r="L7" s="99">
        <f t="shared" si="15"/>
        <v>38.123910160524701</v>
      </c>
      <c r="M7" s="99">
        <f t="shared" si="15"/>
        <v>75.375000000000014</v>
      </c>
      <c r="N7" s="99">
        <f t="shared" si="15"/>
        <v>43.875</v>
      </c>
      <c r="O7" s="99">
        <f t="shared" si="15"/>
        <v>36.112500000000004</v>
      </c>
      <c r="P7" s="99">
        <f t="shared" si="15"/>
        <v>70.125</v>
      </c>
      <c r="Q7" s="99">
        <f t="shared" si="15"/>
        <v>63.75</v>
      </c>
      <c r="R7" s="99">
        <f t="shared" si="15"/>
        <v>92.625</v>
      </c>
      <c r="S7" s="99">
        <f t="shared" si="15"/>
        <v>81</v>
      </c>
      <c r="T7" s="99">
        <f t="shared" si="15"/>
        <v>43.5</v>
      </c>
      <c r="U7" s="99">
        <f t="shared" si="15"/>
        <v>56.25</v>
      </c>
      <c r="V7" s="99">
        <f t="shared" si="15"/>
        <v>76.499999999999986</v>
      </c>
      <c r="W7" s="99">
        <f t="shared" si="15"/>
        <v>124.50000000000001</v>
      </c>
      <c r="X7" s="99">
        <f t="shared" si="342"/>
        <v>109.875</v>
      </c>
      <c r="Y7" s="99">
        <f t="shared" si="16"/>
        <v>97.5</v>
      </c>
      <c r="Z7" s="99">
        <f t="shared" si="16"/>
        <v>86.625</v>
      </c>
      <c r="AA7" s="99">
        <f t="shared" si="16"/>
        <v>70.874999999999986</v>
      </c>
      <c r="AB7" s="99">
        <f t="shared" si="16"/>
        <v>165.75</v>
      </c>
      <c r="AC7" s="99">
        <f t="shared" si="16"/>
        <v>150.75000000000003</v>
      </c>
      <c r="AD7" s="99">
        <f t="shared" si="16"/>
        <v>139.50000000000003</v>
      </c>
      <c r="AE7" s="99">
        <f t="shared" si="16"/>
        <v>117.375</v>
      </c>
      <c r="AF7" s="99">
        <f t="shared" si="16"/>
        <v>102</v>
      </c>
      <c r="AG7" s="99">
        <f t="shared" si="16"/>
        <v>177.375</v>
      </c>
      <c r="AH7" s="99">
        <f t="shared" si="16"/>
        <v>161.625</v>
      </c>
      <c r="AI7" s="99">
        <f t="shared" si="16"/>
        <v>137.25</v>
      </c>
      <c r="AJ7" s="99">
        <f t="shared" si="16"/>
        <v>202.5</v>
      </c>
      <c r="AK7" s="99">
        <f t="shared" si="16"/>
        <v>113.87737485068963</v>
      </c>
      <c r="AL7" s="99">
        <f t="shared" si="16"/>
        <v>145.5</v>
      </c>
      <c r="AM7" s="99">
        <f t="shared" si="16"/>
        <v>204.75</v>
      </c>
      <c r="AN7" s="99">
        <f t="shared" si="343"/>
        <v>249.375</v>
      </c>
      <c r="AO7" s="99">
        <f t="shared" si="17"/>
        <v>192</v>
      </c>
      <c r="AP7" s="99">
        <f t="shared" si="17"/>
        <v>130.125</v>
      </c>
      <c r="AQ7" s="99">
        <f t="shared" si="17"/>
        <v>240.00000000000003</v>
      </c>
      <c r="AR7" s="99">
        <f t="shared" si="17"/>
        <v>230.625</v>
      </c>
      <c r="AS7" s="99">
        <f t="shared" si="17"/>
        <v>175.5</v>
      </c>
      <c r="AT7" s="99">
        <f t="shared" si="17"/>
        <v>294</v>
      </c>
      <c r="AU7" s="99">
        <f t="shared" si="17"/>
        <v>273.75</v>
      </c>
      <c r="AV7" s="99">
        <f t="shared" si="17"/>
        <v>213.75</v>
      </c>
      <c r="AW7" s="99">
        <f t="shared" si="17"/>
        <v>149.25</v>
      </c>
      <c r="AX7" s="99">
        <f t="shared" si="17"/>
        <v>260.99999999999994</v>
      </c>
      <c r="AY7" s="99">
        <f t="shared" si="17"/>
        <v>357.75</v>
      </c>
      <c r="AZ7" s="99">
        <f t="shared" si="17"/>
        <v>308.625</v>
      </c>
      <c r="BA7" s="99">
        <f t="shared" si="17"/>
        <v>240.75</v>
      </c>
      <c r="BB7" s="99">
        <f t="shared" si="17"/>
        <v>205.875</v>
      </c>
      <c r="BC7" s="99">
        <f t="shared" si="17"/>
        <v>340.125</v>
      </c>
      <c r="BD7" s="99">
        <f t="shared" si="17"/>
        <v>397.95099294895556</v>
      </c>
      <c r="BE7" s="99">
        <f t="shared" si="18"/>
        <v>294</v>
      </c>
      <c r="BF7" s="99">
        <f t="shared" si="18"/>
        <v>183.75</v>
      </c>
      <c r="BG7" s="99">
        <f t="shared" si="344"/>
        <v>226.5</v>
      </c>
      <c r="BH7" s="99">
        <f t="shared" si="20"/>
        <v>412.5</v>
      </c>
      <c r="BI7" s="99">
        <f t="shared" si="20"/>
        <v>378.75</v>
      </c>
      <c r="BJ7" s="99">
        <f t="shared" si="20"/>
        <v>345</v>
      </c>
      <c r="BK7" s="99">
        <f t="shared" si="20"/>
        <v>269.62500000000006</v>
      </c>
      <c r="BL7" s="99">
        <f t="shared" si="20"/>
        <v>326.625</v>
      </c>
      <c r="BM7" s="99">
        <f t="shared" si="20"/>
        <v>292.12500000000006</v>
      </c>
      <c r="BN7" s="99">
        <f t="shared" si="20"/>
        <v>249.74999999999994</v>
      </c>
      <c r="BO7" s="99">
        <f t="shared" si="20"/>
        <v>502.50000000000006</v>
      </c>
      <c r="BP7" s="99">
        <f t="shared" si="20"/>
        <v>472.5</v>
      </c>
      <c r="BQ7" s="99">
        <f t="shared" si="20"/>
        <v>420</v>
      </c>
      <c r="BR7" s="99">
        <f t="shared" si="20"/>
        <v>483.75</v>
      </c>
      <c r="BS7" s="99">
        <f t="shared" si="20"/>
        <v>393.75</v>
      </c>
      <c r="BT7" s="99">
        <f t="shared" si="20"/>
        <v>324</v>
      </c>
      <c r="BU7" s="99">
        <f t="shared" si="20"/>
        <v>222.25</v>
      </c>
      <c r="BV7" s="99">
        <f t="shared" si="20"/>
        <v>461.25</v>
      </c>
      <c r="BW7" s="99">
        <f t="shared" si="20"/>
        <v>279.75</v>
      </c>
      <c r="BX7" s="99">
        <f t="shared" si="20"/>
        <v>382.5</v>
      </c>
      <c r="BY7" s="99">
        <f t="shared" si="345"/>
        <v>573.75</v>
      </c>
      <c r="BZ7" s="99">
        <f t="shared" si="21"/>
        <v>540</v>
      </c>
      <c r="CA7" s="99">
        <f t="shared" si="21"/>
        <v>498.75</v>
      </c>
      <c r="CB7" s="99">
        <f t="shared" si="21"/>
        <v>356.21711653568155</v>
      </c>
      <c r="CC7" s="99">
        <f t="shared" si="21"/>
        <v>487.5</v>
      </c>
      <c r="CD7" s="99">
        <f t="shared" si="21"/>
        <v>262.875</v>
      </c>
      <c r="CE7" s="99">
        <f t="shared" si="21"/>
        <v>663.75</v>
      </c>
      <c r="CF7" s="99">
        <f t="shared" si="21"/>
        <v>600</v>
      </c>
      <c r="CG7" s="99">
        <f t="shared" si="21"/>
        <v>431.25</v>
      </c>
      <c r="CH7" s="99">
        <f t="shared" si="21"/>
        <v>319.875</v>
      </c>
      <c r="CI7" s="99">
        <f t="shared" si="21"/>
        <v>547.5</v>
      </c>
      <c r="CJ7" s="99">
        <f t="shared" si="21"/>
        <v>405</v>
      </c>
      <c r="CK7" s="99">
        <f t="shared" si="21"/>
        <v>645</v>
      </c>
      <c r="CL7" s="99">
        <f t="shared" si="21"/>
        <v>472.5</v>
      </c>
      <c r="CM7" s="99">
        <f t="shared" si="21"/>
        <v>750</v>
      </c>
      <c r="CN7" s="99">
        <f t="shared" si="21"/>
        <v>611.25</v>
      </c>
      <c r="CO7" s="99">
        <f t="shared" si="21"/>
        <v>562.5</v>
      </c>
      <c r="CP7" s="99">
        <f t="shared" si="346"/>
        <v>366</v>
      </c>
      <c r="CQ7" s="99">
        <f t="shared" si="23"/>
        <v>446.25</v>
      </c>
      <c r="CR7" s="99">
        <f t="shared" si="23"/>
        <v>521.25</v>
      </c>
      <c r="CS7" s="99">
        <f t="shared" si="23"/>
        <v>735</v>
      </c>
      <c r="CT7" s="99">
        <f t="shared" si="23"/>
        <v>915</v>
      </c>
      <c r="CU7" s="99">
        <f t="shared" si="23"/>
        <v>840</v>
      </c>
      <c r="CV7" s="99">
        <f t="shared" si="23"/>
        <v>697.5</v>
      </c>
      <c r="CW7" s="99">
        <f t="shared" si="23"/>
        <v>495</v>
      </c>
      <c r="CX7" s="99">
        <f t="shared" si="23"/>
        <v>423.75</v>
      </c>
      <c r="CY7" s="99">
        <f t="shared" si="23"/>
        <v>656.25</v>
      </c>
      <c r="CZ7" s="99">
        <f t="shared" si="23"/>
        <v>1061.25</v>
      </c>
      <c r="DA7" s="99">
        <f t="shared" si="23"/>
        <v>573.60732375909777</v>
      </c>
      <c r="DB7" s="99">
        <f t="shared" si="23"/>
        <v>828.75</v>
      </c>
      <c r="DC7" s="99">
        <f t="shared" si="23"/>
        <v>1042.5</v>
      </c>
      <c r="DD7" s="99">
        <f t="shared" si="23"/>
        <v>952.5</v>
      </c>
      <c r="DE7" s="99">
        <f t="shared" si="23"/>
        <v>551.25</v>
      </c>
      <c r="DF7" s="99">
        <f t="shared" si="23"/>
        <v>791.25</v>
      </c>
      <c r="DG7" s="99">
        <f t="shared" si="23"/>
        <v>1170</v>
      </c>
      <c r="DH7" s="99">
        <f t="shared" si="347"/>
        <v>645.46386714861887</v>
      </c>
      <c r="DI7" s="99">
        <f t="shared" si="24"/>
        <v>742.5</v>
      </c>
      <c r="DJ7" s="99">
        <f t="shared" si="24"/>
        <v>487.5</v>
      </c>
      <c r="DK7" s="99">
        <f t="shared" si="24"/>
        <v>948.75000000000011</v>
      </c>
      <c r="DL7" s="99">
        <f t="shared" si="24"/>
        <v>1143.75</v>
      </c>
      <c r="DM7" s="99">
        <f t="shared" si="24"/>
        <v>1050</v>
      </c>
      <c r="DN7" s="99">
        <f t="shared" si="24"/>
        <v>1083.75</v>
      </c>
      <c r="DO7" s="99">
        <f t="shared" si="24"/>
        <v>862.5</v>
      </c>
      <c r="DP7" s="99">
        <f t="shared" si="24"/>
        <v>615</v>
      </c>
      <c r="DQ7" s="99">
        <f t="shared" si="24"/>
        <v>1297.5</v>
      </c>
      <c r="DR7" s="99">
        <f t="shared" si="24"/>
        <v>720</v>
      </c>
      <c r="DS7" s="99">
        <f t="shared" si="24"/>
        <v>1046.25</v>
      </c>
      <c r="DT7" s="99">
        <f t="shared" si="24"/>
        <v>549.25</v>
      </c>
      <c r="DU7" s="99">
        <f t="shared" si="24"/>
        <v>1286.25</v>
      </c>
      <c r="DV7" s="99">
        <f t="shared" si="24"/>
        <v>1417.5</v>
      </c>
      <c r="DW7" s="99">
        <f t="shared" si="24"/>
        <v>1226.25</v>
      </c>
      <c r="DX7" s="99">
        <f t="shared" si="25"/>
        <v>1556.25</v>
      </c>
      <c r="DY7" s="99">
        <f t="shared" si="25"/>
        <v>982.50000000000011</v>
      </c>
      <c r="DZ7" s="99">
        <f t="shared" si="25"/>
        <v>795</v>
      </c>
      <c r="EA7" s="99">
        <f t="shared" si="25"/>
        <v>697.5</v>
      </c>
      <c r="EB7" s="99">
        <f t="shared" si="25"/>
        <v>1151.25</v>
      </c>
      <c r="EC7" s="99">
        <f t="shared" si="25"/>
        <v>1530</v>
      </c>
      <c r="ED7" s="99">
        <f t="shared" si="25"/>
        <v>1481.25</v>
      </c>
      <c r="EE7" s="99">
        <f t="shared" si="25"/>
        <v>1751.25</v>
      </c>
      <c r="EF7" s="99">
        <f t="shared" si="25"/>
        <v>1082.5</v>
      </c>
      <c r="EG7" s="99">
        <f t="shared" si="25"/>
        <v>1387.5</v>
      </c>
      <c r="EH7" s="99">
        <f t="shared" si="25"/>
        <v>1638.75</v>
      </c>
      <c r="EI7" s="99">
        <f t="shared" si="25"/>
        <v>1248.75</v>
      </c>
      <c r="EJ7" s="99">
        <f t="shared" si="25"/>
        <v>877.5</v>
      </c>
      <c r="EK7" s="99">
        <f t="shared" si="25"/>
        <v>1908.7500000000002</v>
      </c>
      <c r="EL7" s="99">
        <f t="shared" si="25"/>
        <v>802.5</v>
      </c>
      <c r="EM7" s="99">
        <f t="shared" si="25"/>
        <v>1927.5</v>
      </c>
      <c r="EN7" s="99">
        <f t="shared" si="25"/>
        <v>1207.5</v>
      </c>
      <c r="EO7" s="99">
        <f t="shared" si="25"/>
        <v>975</v>
      </c>
      <c r="EP7" s="99">
        <f t="shared" si="25"/>
        <v>1740</v>
      </c>
      <c r="EQ7" s="99">
        <f t="shared" si="25"/>
        <v>1567.5</v>
      </c>
      <c r="ER7" s="99">
        <f t="shared" si="25"/>
        <v>1398.75</v>
      </c>
      <c r="ES7" s="99">
        <f t="shared" si="25"/>
        <v>1875.0000000000002</v>
      </c>
      <c r="ET7" s="99">
        <f t="shared" si="25"/>
        <v>2242.5</v>
      </c>
      <c r="EU7" s="99">
        <f t="shared" si="26"/>
        <v>2178.75</v>
      </c>
      <c r="EV7" s="99">
        <f t="shared" si="27"/>
        <v>2096.25</v>
      </c>
      <c r="EW7" s="99">
        <f t="shared" si="28"/>
        <v>911.25</v>
      </c>
      <c r="EX7" s="99">
        <f t="shared" si="29"/>
        <v>1335</v>
      </c>
      <c r="EY7" s="99">
        <f t="shared" si="30"/>
        <v>1076.25</v>
      </c>
      <c r="EZ7" s="99">
        <f t="shared" si="31"/>
        <v>2340</v>
      </c>
      <c r="FA7" s="99">
        <f t="shared" si="32"/>
        <v>1931.2500000000002</v>
      </c>
      <c r="FB7" s="99">
        <f t="shared" si="33"/>
        <v>1755</v>
      </c>
      <c r="FC7" s="99">
        <f t="shared" si="34"/>
        <v>1620</v>
      </c>
      <c r="FD7" s="99">
        <f t="shared" si="35"/>
        <v>2598.75</v>
      </c>
      <c r="FE7" s="99">
        <f t="shared" si="36"/>
        <v>2358.75</v>
      </c>
      <c r="FF7" s="99">
        <f t="shared" si="37"/>
        <v>2505</v>
      </c>
      <c r="FG7" s="99">
        <f t="shared" si="38"/>
        <v>1031.25</v>
      </c>
      <c r="FH7" s="99">
        <f t="shared" si="39"/>
        <v>2276.25</v>
      </c>
      <c r="FI7" s="99">
        <f t="shared" si="40"/>
        <v>1492.5</v>
      </c>
      <c r="FJ7" s="99">
        <f t="shared" si="41"/>
        <v>1916.25</v>
      </c>
      <c r="FK7" s="99">
        <f t="shared" si="41"/>
        <v>1200</v>
      </c>
      <c r="FL7" s="99">
        <f t="shared" si="41"/>
        <v>2137.5</v>
      </c>
      <c r="FM7" s="99">
        <f t="shared" si="41"/>
        <v>2692.5</v>
      </c>
      <c r="FN7" s="99">
        <f t="shared" si="41"/>
        <v>1785</v>
      </c>
      <c r="FO7" s="99">
        <f t="shared" si="41"/>
        <v>2902.5</v>
      </c>
      <c r="FP7" s="99">
        <f t="shared" si="41"/>
        <v>1166.25</v>
      </c>
      <c r="FQ7" s="99">
        <f t="shared" si="41"/>
        <v>2531.25</v>
      </c>
      <c r="FR7" s="99">
        <f t="shared" si="41"/>
        <v>2096.25</v>
      </c>
      <c r="FS7" s="99">
        <f t="shared" si="41"/>
        <v>1657.5</v>
      </c>
      <c r="FT7" s="99">
        <f t="shared" si="41"/>
        <v>1331.25</v>
      </c>
      <c r="FU7" s="99">
        <f t="shared" si="41"/>
        <v>2876.25</v>
      </c>
      <c r="FV7" s="99">
        <f t="shared" si="41"/>
        <v>2366.25</v>
      </c>
      <c r="FW7" s="99">
        <f t="shared" si="41"/>
        <v>3258.75</v>
      </c>
      <c r="FX7" s="99">
        <f t="shared" si="41"/>
        <v>2898.75</v>
      </c>
      <c r="FY7" s="99">
        <f t="shared" si="41"/>
        <v>1987.5000000000002</v>
      </c>
      <c r="FZ7" s="99">
        <f t="shared" si="41"/>
        <v>2272.5</v>
      </c>
      <c r="GA7" s="99">
        <f t="shared" si="42"/>
        <v>3123.75</v>
      </c>
      <c r="GB7" s="99">
        <f t="shared" si="43"/>
        <v>1305</v>
      </c>
      <c r="GC7" s="99">
        <f t="shared" si="44"/>
        <v>3397.5</v>
      </c>
      <c r="GD7" s="99">
        <f t="shared" si="45"/>
        <v>2816.25</v>
      </c>
      <c r="GE7" s="99">
        <f t="shared" si="45"/>
        <v>1837.5</v>
      </c>
      <c r="GF7" s="99">
        <f t="shared" si="45"/>
        <v>1462.5</v>
      </c>
      <c r="GG7" s="99">
        <f t="shared" si="45"/>
        <v>3615</v>
      </c>
      <c r="GH7" s="99">
        <f t="shared" si="45"/>
        <v>2666.25</v>
      </c>
      <c r="GI7" s="99">
        <f t="shared" si="45"/>
        <v>3213.75</v>
      </c>
      <c r="GJ7" s="99">
        <f t="shared" si="45"/>
        <v>2531.25</v>
      </c>
      <c r="GK7" s="99">
        <f t="shared" si="45"/>
        <v>4125</v>
      </c>
      <c r="GL7" s="99">
        <f t="shared" si="45"/>
        <v>1447.5</v>
      </c>
      <c r="GM7" s="99">
        <f t="shared" si="45"/>
        <v>3611.25</v>
      </c>
      <c r="GN7" s="99">
        <f t="shared" si="45"/>
        <v>3510</v>
      </c>
      <c r="GO7" s="99">
        <f t="shared" si="45"/>
        <v>1635</v>
      </c>
      <c r="GP7" s="99">
        <f t="shared" si="45"/>
        <v>2058.75</v>
      </c>
      <c r="GQ7" s="99">
        <f t="shared" si="45"/>
        <v>3787.5</v>
      </c>
      <c r="GR7" s="99">
        <f t="shared" si="45"/>
        <v>3176.25</v>
      </c>
      <c r="GS7" s="99">
        <f t="shared" si="45"/>
        <v>2895</v>
      </c>
      <c r="GT7" s="99">
        <f t="shared" si="47"/>
        <v>3525</v>
      </c>
      <c r="GU7" s="99">
        <f t="shared" si="48"/>
        <v>3862.5000000000005</v>
      </c>
      <c r="GV7" s="99">
        <f t="shared" si="48"/>
        <v>4200</v>
      </c>
      <c r="GW7" s="99">
        <f t="shared" si="48"/>
        <v>2790</v>
      </c>
      <c r="GX7" s="99">
        <f t="shared" si="48"/>
        <v>1605</v>
      </c>
      <c r="GY7" s="99">
        <f t="shared" si="48"/>
        <v>3900</v>
      </c>
      <c r="GZ7" s="99">
        <f t="shared" si="48"/>
        <v>1826.25</v>
      </c>
      <c r="HA7" s="99">
        <f t="shared" si="48"/>
        <v>3195</v>
      </c>
      <c r="HB7" s="99">
        <f t="shared" si="48"/>
        <v>2291.25</v>
      </c>
      <c r="HC7" s="99">
        <f t="shared" si="48"/>
        <v>3536.25</v>
      </c>
      <c r="HD7" s="99">
        <f t="shared" si="48"/>
        <v>4762.5</v>
      </c>
      <c r="HE7" s="99">
        <f t="shared" si="48"/>
        <v>4125</v>
      </c>
      <c r="HF7" s="99">
        <f t="shared" si="48"/>
        <v>3900</v>
      </c>
      <c r="HG7" s="99">
        <f t="shared" si="48"/>
        <v>4237.5</v>
      </c>
      <c r="HH7" s="99">
        <f t="shared" si="48"/>
        <v>4687.5</v>
      </c>
      <c r="HI7" s="99">
        <f t="shared" si="48"/>
        <v>4462.5</v>
      </c>
      <c r="HJ7" s="99">
        <f t="shared" si="48"/>
        <v>3131.25</v>
      </c>
      <c r="HK7" s="99">
        <f t="shared" si="48"/>
        <v>1803.75</v>
      </c>
      <c r="HL7" s="99">
        <f t="shared" si="48"/>
        <v>3510</v>
      </c>
      <c r="HM7" s="99">
        <f t="shared" si="49"/>
        <v>4462.5</v>
      </c>
      <c r="HN7" s="99">
        <f t="shared" si="49"/>
        <v>2535</v>
      </c>
      <c r="HO7" s="99">
        <f t="shared" si="49"/>
        <v>2032.5000000000002</v>
      </c>
      <c r="HP7" s="99">
        <f t="shared" si="49"/>
        <v>5287.5</v>
      </c>
      <c r="HQ7" s="99">
        <f t="shared" si="49"/>
        <v>4350</v>
      </c>
      <c r="HR7" s="99">
        <f t="shared" si="49"/>
        <v>3975.0000000000005</v>
      </c>
      <c r="HS7" s="99">
        <f t="shared" si="49"/>
        <v>4762.5</v>
      </c>
      <c r="HT7" s="99">
        <f t="shared" si="49"/>
        <v>4987.5</v>
      </c>
      <c r="HU7" s="99">
        <f t="shared" si="49"/>
        <v>4800</v>
      </c>
      <c r="HV7" s="99">
        <f t="shared" si="49"/>
        <v>2013.75</v>
      </c>
      <c r="HW7" s="99">
        <f t="shared" si="49"/>
        <v>3457.5</v>
      </c>
      <c r="HX7" s="99">
        <f t="shared" si="49"/>
        <v>3862.5000000000005</v>
      </c>
      <c r="HY7" s="99">
        <f t="shared" si="49"/>
        <v>2827.5</v>
      </c>
      <c r="HZ7" s="99">
        <f t="shared" si="49"/>
        <v>2261.25</v>
      </c>
      <c r="IA7" s="99">
        <f t="shared" si="49"/>
        <v>4762.5</v>
      </c>
      <c r="IB7" s="99">
        <f t="shared" si="49"/>
        <v>5475</v>
      </c>
      <c r="IC7" s="99">
        <f t="shared" si="51"/>
        <v>4462.5</v>
      </c>
      <c r="ID7" s="99">
        <f t="shared" si="52"/>
        <v>5287.5</v>
      </c>
      <c r="IE7" s="99">
        <f t="shared" si="53"/>
        <v>5287.5</v>
      </c>
      <c r="IF7" s="99">
        <f t="shared" si="54"/>
        <v>5362.5</v>
      </c>
      <c r="IG7" s="99">
        <f t="shared" si="55"/>
        <v>6075</v>
      </c>
      <c r="IH7" s="99">
        <f t="shared" si="56"/>
        <v>3825</v>
      </c>
      <c r="II7" s="99">
        <f t="shared" si="57"/>
        <v>4237.5</v>
      </c>
      <c r="IJ7" s="99">
        <f t="shared" si="58"/>
        <v>2261.25</v>
      </c>
      <c r="IK7" s="99">
        <f t="shared" si="59"/>
        <v>2520</v>
      </c>
      <c r="IL7" s="99">
        <f t="shared" si="60"/>
        <v>5325</v>
      </c>
      <c r="IM7" s="99">
        <f t="shared" si="61"/>
        <v>4950</v>
      </c>
      <c r="IN7" s="99">
        <f t="shared" si="62"/>
        <v>5812.5</v>
      </c>
      <c r="IO7" s="99">
        <f t="shared" si="63"/>
        <v>6150</v>
      </c>
      <c r="IP7" s="99">
        <f t="shared" si="64"/>
        <v>4650</v>
      </c>
      <c r="IQ7" s="99">
        <f t="shared" si="65"/>
        <v>4237.5</v>
      </c>
      <c r="IR7" s="99">
        <f t="shared" si="66"/>
        <v>2760</v>
      </c>
      <c r="IS7" s="99">
        <f t="shared" si="67"/>
        <v>6300</v>
      </c>
      <c r="IT7" s="99">
        <f t="shared" si="68"/>
        <v>5850</v>
      </c>
      <c r="IU7" s="99">
        <f t="shared" si="68"/>
        <v>5437.5</v>
      </c>
      <c r="IV7" s="99">
        <f t="shared" si="68"/>
        <v>6412.5</v>
      </c>
      <c r="IW7" s="99">
        <f t="shared" si="68"/>
        <v>6412.5</v>
      </c>
      <c r="IX7" s="99">
        <f t="shared" si="68"/>
        <v>6750</v>
      </c>
      <c r="IY7" s="99">
        <f t="shared" si="68"/>
        <v>3003.75</v>
      </c>
      <c r="IZ7" s="99">
        <f t="shared" si="68"/>
        <v>3258.75</v>
      </c>
      <c r="JA7" s="99">
        <f t="shared" si="68"/>
        <v>7350</v>
      </c>
      <c r="JB7" s="99">
        <f t="shared" si="68"/>
        <v>7162.5</v>
      </c>
      <c r="JC7" s="99">
        <f t="shared" si="68"/>
        <v>3510</v>
      </c>
      <c r="JD7" s="99">
        <f t="shared" si="68"/>
        <v>7987.5</v>
      </c>
      <c r="JE7" s="99">
        <f t="shared" si="68"/>
        <v>3937.5</v>
      </c>
      <c r="JF7" s="99">
        <f t="shared" si="68"/>
        <v>8700</v>
      </c>
      <c r="JG7" s="99">
        <f t="shared" si="68"/>
        <v>8737.5</v>
      </c>
      <c r="JH7" s="99">
        <f t="shared" si="68"/>
        <v>7087.5</v>
      </c>
      <c r="JI7" s="99">
        <f t="shared" si="68"/>
        <v>4425</v>
      </c>
      <c r="JJ7" s="99">
        <f t="shared" si="68"/>
        <v>10350</v>
      </c>
      <c r="JK7" s="99">
        <f t="shared" si="68"/>
        <v>4950</v>
      </c>
      <c r="JL7" s="99">
        <f t="shared" si="68"/>
        <v>10912.5</v>
      </c>
      <c r="JM7" s="99">
        <f t="shared" si="68"/>
        <v>5550</v>
      </c>
      <c r="JN7" s="99">
        <f t="shared" si="68"/>
        <v>6225</v>
      </c>
      <c r="JP7" s="76">
        <v>2</v>
      </c>
      <c r="JQ7" s="99">
        <v>21.487500000000001</v>
      </c>
      <c r="JR7" s="99">
        <v>23.355936039396848</v>
      </c>
      <c r="JS7" s="99">
        <v>32.870947735351798</v>
      </c>
      <c r="JT7" s="102">
        <v>46.904300848952857</v>
      </c>
      <c r="JU7" s="99">
        <v>31.125000000000004</v>
      </c>
      <c r="JV7" s="102">
        <v>42.75</v>
      </c>
      <c r="JW7" s="99">
        <v>23.55</v>
      </c>
      <c r="JX7" s="102">
        <v>65.249999999999986</v>
      </c>
      <c r="JY7" s="102">
        <v>60.000000000000007</v>
      </c>
      <c r="JZ7" s="99">
        <v>51</v>
      </c>
      <c r="KA7" s="99">
        <v>38.123910160524701</v>
      </c>
      <c r="KB7" s="102">
        <v>75.375000000000014</v>
      </c>
      <c r="KC7" s="99">
        <v>43.875</v>
      </c>
      <c r="KD7" s="99">
        <v>36.112500000000004</v>
      </c>
      <c r="KE7" s="102">
        <v>70.125</v>
      </c>
      <c r="KF7" s="99">
        <v>63.75</v>
      </c>
      <c r="KG7" s="102">
        <v>92.625</v>
      </c>
      <c r="KH7" s="99">
        <v>81</v>
      </c>
      <c r="KI7" s="99">
        <v>43.5</v>
      </c>
      <c r="KJ7" s="99">
        <v>56.25</v>
      </c>
      <c r="KK7" s="99">
        <v>76.499999999999986</v>
      </c>
      <c r="KL7" s="99">
        <v>124.50000000000001</v>
      </c>
      <c r="KM7" s="99">
        <v>109.875</v>
      </c>
      <c r="KN7" s="99">
        <v>97.5</v>
      </c>
      <c r="KO7" s="99">
        <v>86.625</v>
      </c>
      <c r="KP7" s="99">
        <v>70.874999999999986</v>
      </c>
      <c r="KQ7" s="99">
        <v>165.75</v>
      </c>
      <c r="KR7" s="99">
        <v>150.75000000000003</v>
      </c>
      <c r="KS7" s="99">
        <v>139.50000000000003</v>
      </c>
      <c r="KT7" s="99">
        <v>117.375</v>
      </c>
      <c r="KU7" s="99">
        <v>102</v>
      </c>
      <c r="KV7" s="99">
        <v>177.375</v>
      </c>
      <c r="KW7" s="99">
        <v>161.625</v>
      </c>
      <c r="KX7" s="99">
        <v>137.25</v>
      </c>
      <c r="KY7" s="99">
        <v>202.5</v>
      </c>
      <c r="KZ7" s="99">
        <v>113.87737485068963</v>
      </c>
      <c r="LA7" s="99">
        <v>145.5</v>
      </c>
      <c r="LB7" s="99">
        <v>204.75</v>
      </c>
      <c r="LC7" s="99">
        <v>249.375</v>
      </c>
      <c r="LD7" s="99">
        <v>192</v>
      </c>
      <c r="LE7" s="99">
        <v>130.125</v>
      </c>
      <c r="LF7" s="99">
        <v>240.00000000000003</v>
      </c>
      <c r="LG7" s="99">
        <v>230.625</v>
      </c>
      <c r="LH7" s="99">
        <v>175.5</v>
      </c>
      <c r="LI7" s="99">
        <v>294</v>
      </c>
      <c r="LJ7" s="99">
        <v>273.75</v>
      </c>
      <c r="LK7" s="99">
        <v>213.75</v>
      </c>
      <c r="LL7" s="99">
        <v>149.25</v>
      </c>
      <c r="LM7" s="99">
        <v>260.99999999999994</v>
      </c>
      <c r="LN7" s="99">
        <v>357.75</v>
      </c>
      <c r="LO7" s="99">
        <v>308.625</v>
      </c>
      <c r="LP7" s="99">
        <v>240.75</v>
      </c>
      <c r="LQ7" s="99">
        <v>205.875</v>
      </c>
      <c r="LR7" s="99">
        <v>340.125</v>
      </c>
      <c r="LS7" s="99">
        <v>397.95099294895556</v>
      </c>
      <c r="LT7" s="99">
        <v>294</v>
      </c>
      <c r="LU7" s="99">
        <v>183.75</v>
      </c>
      <c r="LV7" s="99">
        <v>226.5</v>
      </c>
      <c r="LW7" s="99">
        <v>412.5</v>
      </c>
      <c r="LX7" s="99">
        <v>378.75</v>
      </c>
      <c r="LY7" s="99">
        <v>345</v>
      </c>
      <c r="LZ7" s="99">
        <v>269.62500000000006</v>
      </c>
      <c r="MA7" s="99">
        <v>326.625</v>
      </c>
      <c r="MB7" s="99">
        <v>292.12500000000006</v>
      </c>
      <c r="MC7" s="99">
        <v>249.74999999999994</v>
      </c>
      <c r="MD7" s="99">
        <v>502.50000000000006</v>
      </c>
      <c r="ME7" s="99">
        <v>472.5</v>
      </c>
      <c r="MF7" s="99">
        <v>420</v>
      </c>
      <c r="MG7" s="99">
        <v>483.75</v>
      </c>
      <c r="MH7" s="99">
        <v>393.75</v>
      </c>
      <c r="MI7" s="99">
        <v>324</v>
      </c>
      <c r="MJ7" s="99">
        <v>222.25</v>
      </c>
      <c r="MK7" s="99">
        <v>461.25</v>
      </c>
      <c r="ML7" s="99">
        <v>279.75</v>
      </c>
      <c r="MM7" s="99">
        <v>382.5</v>
      </c>
      <c r="MN7" s="99">
        <v>573.75</v>
      </c>
      <c r="MO7" s="99">
        <v>540</v>
      </c>
      <c r="MP7" s="99">
        <v>498.75</v>
      </c>
      <c r="MQ7" s="99">
        <v>356.21711653568155</v>
      </c>
      <c r="MR7" s="99">
        <v>487.5</v>
      </c>
      <c r="MS7" s="99">
        <v>262.875</v>
      </c>
      <c r="MT7" s="99">
        <v>663.75</v>
      </c>
      <c r="MU7" s="99">
        <v>600</v>
      </c>
      <c r="MV7" s="99">
        <v>431.25</v>
      </c>
      <c r="MW7" s="99">
        <v>319.875</v>
      </c>
      <c r="MX7" s="99">
        <v>547.5</v>
      </c>
      <c r="MY7" s="99">
        <v>405</v>
      </c>
      <c r="MZ7" s="99">
        <v>645</v>
      </c>
      <c r="NA7" s="99">
        <v>472.5</v>
      </c>
      <c r="NB7" s="99">
        <v>750</v>
      </c>
      <c r="NC7" s="99">
        <v>611.25</v>
      </c>
      <c r="ND7" s="99">
        <v>562.5</v>
      </c>
      <c r="NE7" s="99">
        <v>366</v>
      </c>
      <c r="NF7" s="99">
        <v>446.25</v>
      </c>
      <c r="NG7" s="99">
        <v>521.25</v>
      </c>
      <c r="NH7" s="99">
        <v>735</v>
      </c>
      <c r="NI7" s="99">
        <v>915</v>
      </c>
      <c r="NJ7" s="99">
        <v>840</v>
      </c>
      <c r="NK7" s="99">
        <v>697.5</v>
      </c>
      <c r="NL7" s="99">
        <v>495</v>
      </c>
      <c r="NM7" s="99">
        <v>423.75</v>
      </c>
      <c r="NN7" s="99">
        <v>656.25</v>
      </c>
      <c r="NO7" s="99">
        <v>1061.25</v>
      </c>
      <c r="NP7" s="99">
        <v>573.60732375909777</v>
      </c>
      <c r="NQ7" s="99">
        <v>828.75</v>
      </c>
      <c r="NR7" s="99">
        <v>1042.5</v>
      </c>
      <c r="NS7" s="99">
        <v>952.5</v>
      </c>
      <c r="NT7" s="99">
        <v>551.25</v>
      </c>
      <c r="NU7" s="99">
        <v>791.25</v>
      </c>
      <c r="NV7" s="99">
        <v>1170</v>
      </c>
      <c r="NW7" s="99">
        <v>645.46386714861887</v>
      </c>
      <c r="NX7" s="99">
        <v>742.5</v>
      </c>
      <c r="NY7" s="99">
        <v>487.5</v>
      </c>
      <c r="NZ7" s="99">
        <v>948.75000000000011</v>
      </c>
      <c r="OA7" s="99">
        <v>1143.75</v>
      </c>
      <c r="OB7" s="99">
        <v>1050</v>
      </c>
      <c r="OC7" s="99">
        <v>1083.75</v>
      </c>
      <c r="OD7" s="99">
        <v>862.5</v>
      </c>
      <c r="OE7" s="99">
        <v>615</v>
      </c>
      <c r="OF7" s="99">
        <v>1297.5</v>
      </c>
      <c r="OG7" s="99">
        <v>720</v>
      </c>
      <c r="OH7" s="99">
        <v>1046.25</v>
      </c>
      <c r="OI7" s="99">
        <v>549.25</v>
      </c>
      <c r="OJ7" s="99">
        <v>1286.25</v>
      </c>
      <c r="OK7" s="99">
        <v>1417.5</v>
      </c>
      <c r="OL7" s="99">
        <v>1226.25</v>
      </c>
      <c r="OM7" s="99">
        <v>1556.25</v>
      </c>
      <c r="ON7" s="99">
        <v>982.50000000000011</v>
      </c>
      <c r="OO7" s="99">
        <v>795</v>
      </c>
      <c r="OP7" s="99">
        <v>697.5</v>
      </c>
      <c r="OQ7" s="99">
        <v>1151.25</v>
      </c>
      <c r="OR7" s="99">
        <v>1530</v>
      </c>
      <c r="OS7" s="99">
        <v>1481.25</v>
      </c>
      <c r="OT7" s="99">
        <v>1751.25</v>
      </c>
      <c r="OU7" s="99">
        <v>1082.5</v>
      </c>
      <c r="OV7" s="99">
        <v>1387.5</v>
      </c>
      <c r="OW7" s="99">
        <v>1638.75</v>
      </c>
      <c r="OX7" s="99">
        <v>1248.75</v>
      </c>
      <c r="OY7" s="99">
        <v>877.5</v>
      </c>
      <c r="OZ7" s="99">
        <v>1908.7500000000002</v>
      </c>
      <c r="PA7" s="99">
        <v>802.5</v>
      </c>
      <c r="PB7" s="99">
        <v>1927.5</v>
      </c>
      <c r="PC7" s="99">
        <v>1207.5</v>
      </c>
      <c r="PD7" s="99">
        <v>975</v>
      </c>
      <c r="PE7" s="99">
        <v>1740</v>
      </c>
      <c r="PF7" s="99">
        <v>1567.5</v>
      </c>
      <c r="PG7" s="99">
        <v>1398.75</v>
      </c>
      <c r="PH7" s="99">
        <v>1875.0000000000002</v>
      </c>
      <c r="PI7" s="99">
        <v>2242.5</v>
      </c>
      <c r="PJ7" s="99">
        <v>2178.75</v>
      </c>
      <c r="PK7" s="99">
        <v>2096.25</v>
      </c>
      <c r="PL7" s="99">
        <v>911.25</v>
      </c>
      <c r="PM7" s="99">
        <v>1335</v>
      </c>
      <c r="PN7" s="99">
        <v>1076.25</v>
      </c>
      <c r="PO7" s="99">
        <v>2340</v>
      </c>
      <c r="PP7" s="99">
        <v>1931.2500000000002</v>
      </c>
      <c r="PQ7" s="99">
        <v>1755</v>
      </c>
      <c r="PR7" s="99">
        <v>1620</v>
      </c>
      <c r="PS7" s="99">
        <v>2598.75</v>
      </c>
      <c r="PT7" s="99">
        <v>2358.75</v>
      </c>
      <c r="PU7" s="99">
        <v>2505</v>
      </c>
      <c r="PV7" s="99">
        <v>1031.25</v>
      </c>
      <c r="PW7" s="99">
        <v>2276.25</v>
      </c>
      <c r="PX7" s="99">
        <v>1492.5</v>
      </c>
      <c r="PY7" s="99">
        <v>1916.25</v>
      </c>
      <c r="PZ7" s="99">
        <v>1200</v>
      </c>
      <c r="QA7" s="99">
        <v>2137.5</v>
      </c>
      <c r="QB7" s="99">
        <v>2692.5</v>
      </c>
      <c r="QC7" s="99">
        <v>1785</v>
      </c>
      <c r="QD7" s="99">
        <v>2902.5</v>
      </c>
      <c r="QE7" s="99">
        <v>1166.25</v>
      </c>
      <c r="QF7" s="99">
        <v>2531.25</v>
      </c>
      <c r="QG7" s="99">
        <v>2096.25</v>
      </c>
      <c r="QH7" s="99">
        <v>1657.5</v>
      </c>
      <c r="QI7" s="99">
        <v>1331.25</v>
      </c>
      <c r="QJ7" s="99">
        <v>2876.25</v>
      </c>
      <c r="QK7" s="99">
        <v>2366.25</v>
      </c>
      <c r="QL7" s="99">
        <v>3258.8</v>
      </c>
      <c r="QM7" s="99">
        <v>2898.75</v>
      </c>
      <c r="QN7" s="99">
        <v>1987.5000000000002</v>
      </c>
      <c r="QO7" s="99">
        <v>2272.5</v>
      </c>
      <c r="QP7" s="99">
        <v>3123.75</v>
      </c>
      <c r="QQ7" s="99">
        <v>1305</v>
      </c>
      <c r="QR7" s="99">
        <v>3397.5</v>
      </c>
      <c r="QS7" s="99">
        <v>2816.25</v>
      </c>
      <c r="QT7" s="99">
        <v>1837.5</v>
      </c>
      <c r="QU7" s="99">
        <v>1462.5</v>
      </c>
      <c r="QV7" s="99">
        <v>3615</v>
      </c>
      <c r="QW7" s="99">
        <v>2666.25</v>
      </c>
      <c r="QX7" s="99">
        <v>3213.75</v>
      </c>
      <c r="QY7" s="99">
        <v>2531.25</v>
      </c>
      <c r="QZ7" s="99">
        <v>4125</v>
      </c>
      <c r="RA7" s="99">
        <v>1447.5</v>
      </c>
      <c r="RB7" s="99">
        <v>3611.25</v>
      </c>
      <c r="RC7" s="99">
        <v>3510</v>
      </c>
      <c r="RD7" s="99">
        <v>1635</v>
      </c>
      <c r="RE7" s="99">
        <v>2058.75</v>
      </c>
      <c r="RF7" s="99">
        <v>3787.5</v>
      </c>
      <c r="RG7" s="99">
        <v>3176.25</v>
      </c>
      <c r="RH7" s="99">
        <v>2895</v>
      </c>
      <c r="RI7" s="99">
        <v>3525</v>
      </c>
      <c r="RJ7" s="99">
        <v>3862.5000000000005</v>
      </c>
      <c r="RK7" s="99">
        <v>4200</v>
      </c>
      <c r="RL7" s="99">
        <v>2790</v>
      </c>
      <c r="RM7" s="99">
        <v>1605</v>
      </c>
      <c r="RN7" s="99">
        <v>3900</v>
      </c>
      <c r="RO7" s="99">
        <v>1826.25</v>
      </c>
      <c r="RP7" s="99">
        <v>3195</v>
      </c>
      <c r="RQ7" s="99">
        <v>2291.25</v>
      </c>
      <c r="RR7" s="99">
        <v>3536.25</v>
      </c>
      <c r="RS7" s="99">
        <v>4762.5</v>
      </c>
      <c r="RT7" s="99">
        <v>4125</v>
      </c>
      <c r="RU7" s="99">
        <v>3900</v>
      </c>
      <c r="RV7" s="99">
        <v>4237.5</v>
      </c>
      <c r="RW7" s="99">
        <v>4687.5</v>
      </c>
      <c r="RX7" s="99">
        <v>4462.5</v>
      </c>
      <c r="RY7" s="99">
        <v>3131.25</v>
      </c>
      <c r="RZ7" s="99">
        <v>1803.75</v>
      </c>
      <c r="SA7" s="99">
        <v>3510</v>
      </c>
      <c r="SB7" s="99">
        <v>4462.5</v>
      </c>
      <c r="SC7" s="99">
        <v>2535</v>
      </c>
      <c r="SD7" s="99">
        <v>2032.5000000000002</v>
      </c>
      <c r="SE7" s="99">
        <v>5287.5</v>
      </c>
      <c r="SF7" s="99">
        <v>4350</v>
      </c>
      <c r="SG7" s="99">
        <v>3975.0000000000005</v>
      </c>
      <c r="SH7" s="99">
        <v>4762.5</v>
      </c>
      <c r="SI7" s="99">
        <v>4987.5</v>
      </c>
      <c r="SJ7" s="99">
        <v>4800</v>
      </c>
      <c r="SK7" s="99">
        <v>2013.75</v>
      </c>
      <c r="SL7" s="99">
        <v>3457.5</v>
      </c>
      <c r="SM7" s="99">
        <v>3862.5000000000005</v>
      </c>
      <c r="SN7" s="99">
        <v>2827.5</v>
      </c>
      <c r="SO7" s="99">
        <v>2261.25</v>
      </c>
      <c r="SP7" s="99">
        <v>4762.5</v>
      </c>
      <c r="SQ7" s="99">
        <v>5475</v>
      </c>
      <c r="SR7" s="99">
        <v>4462.5</v>
      </c>
      <c r="SS7" s="99">
        <v>5287.5</v>
      </c>
      <c r="ST7" s="99">
        <v>5287.5</v>
      </c>
      <c r="SU7" s="99">
        <v>5362.5</v>
      </c>
      <c r="SV7" s="99">
        <v>6075</v>
      </c>
      <c r="SW7" s="99">
        <v>3825</v>
      </c>
      <c r="SX7" s="99">
        <v>4237.5</v>
      </c>
      <c r="SY7" s="99">
        <v>2261.25</v>
      </c>
      <c r="SZ7" s="99">
        <v>2520</v>
      </c>
      <c r="TA7" s="99">
        <v>5325</v>
      </c>
      <c r="TB7" s="99">
        <v>4950</v>
      </c>
      <c r="TC7" s="99">
        <v>5812.5</v>
      </c>
      <c r="TD7" s="99">
        <v>6150</v>
      </c>
      <c r="TE7" s="99">
        <v>4650</v>
      </c>
      <c r="TF7" s="99">
        <v>4237.5</v>
      </c>
      <c r="TG7" s="99">
        <v>2760</v>
      </c>
      <c r="TH7" s="99">
        <v>6300</v>
      </c>
      <c r="TI7" s="99">
        <v>5850</v>
      </c>
      <c r="TJ7" s="99">
        <v>5437.5</v>
      </c>
      <c r="TK7" s="99">
        <v>6412.5</v>
      </c>
      <c r="TL7" s="99">
        <v>6412.5</v>
      </c>
      <c r="TM7" s="99">
        <v>6750</v>
      </c>
      <c r="TN7" s="99">
        <v>3003.75</v>
      </c>
      <c r="TO7" s="99">
        <v>3258.75</v>
      </c>
      <c r="TP7" s="99">
        <v>7350</v>
      </c>
      <c r="TQ7" s="99">
        <v>7162.5</v>
      </c>
      <c r="TR7" s="99">
        <v>3510</v>
      </c>
      <c r="TS7" s="76">
        <v>7987.5</v>
      </c>
      <c r="TT7" s="99">
        <v>3937.5</v>
      </c>
      <c r="TU7" s="99">
        <v>8700</v>
      </c>
      <c r="TV7" s="76">
        <v>8737.5</v>
      </c>
      <c r="TW7" s="99">
        <v>7087.5</v>
      </c>
      <c r="TX7" s="99">
        <v>4425</v>
      </c>
      <c r="TY7" s="99">
        <v>10350</v>
      </c>
      <c r="TZ7" s="99">
        <v>4950</v>
      </c>
      <c r="UA7" s="76">
        <v>10912.5</v>
      </c>
      <c r="UB7" s="99">
        <v>5550</v>
      </c>
      <c r="UC7" s="99">
        <v>6225</v>
      </c>
      <c r="UE7" s="76">
        <v>2</v>
      </c>
      <c r="UF7" s="145">
        <f t="shared" si="348"/>
        <v>20.971632663250091</v>
      </c>
      <c r="UG7" s="145">
        <f t="shared" si="69"/>
        <v>23.355936039396848</v>
      </c>
      <c r="UH7" s="145">
        <f t="shared" si="70"/>
        <v>32.870947735351798</v>
      </c>
      <c r="UI7" s="145">
        <f t="shared" si="71"/>
        <v>46.904300848952857</v>
      </c>
      <c r="UJ7" s="145">
        <f t="shared" si="72"/>
        <v>31.125000000000004</v>
      </c>
      <c r="UK7" s="145">
        <f t="shared" si="73"/>
        <v>42.75</v>
      </c>
      <c r="UL7" s="145">
        <f t="shared" si="74"/>
        <v>23.55</v>
      </c>
      <c r="UM7" s="145">
        <f t="shared" si="75"/>
        <v>65.249999999999986</v>
      </c>
      <c r="UN7" s="145">
        <f t="shared" si="76"/>
        <v>60.000000000000007</v>
      </c>
      <c r="UO7" s="145">
        <f t="shared" si="77"/>
        <v>51</v>
      </c>
      <c r="UP7" s="145">
        <f t="shared" si="78"/>
        <v>38.123910160524701</v>
      </c>
      <c r="UQ7" s="145">
        <f t="shared" si="79"/>
        <v>75.375000000000014</v>
      </c>
      <c r="UR7" s="145">
        <f t="shared" si="80"/>
        <v>43.875</v>
      </c>
      <c r="US7" s="145">
        <f t="shared" si="81"/>
        <v>36.112500000000004</v>
      </c>
      <c r="UT7" s="145">
        <f t="shared" si="82"/>
        <v>70.125</v>
      </c>
      <c r="UU7" s="145">
        <f t="shared" si="83"/>
        <v>63.75</v>
      </c>
      <c r="UV7" s="145">
        <f t="shared" si="84"/>
        <v>92.625</v>
      </c>
      <c r="UW7" s="145">
        <f t="shared" si="85"/>
        <v>81</v>
      </c>
      <c r="UX7" s="145">
        <f t="shared" si="86"/>
        <v>43.5</v>
      </c>
      <c r="UY7" s="145">
        <f t="shared" si="87"/>
        <v>56.25</v>
      </c>
      <c r="UZ7" s="145">
        <f t="shared" si="88"/>
        <v>76.499999999999986</v>
      </c>
      <c r="VA7" s="145">
        <f t="shared" si="89"/>
        <v>124.50000000000001</v>
      </c>
      <c r="VB7" s="145">
        <f t="shared" si="90"/>
        <v>109.875</v>
      </c>
      <c r="VC7" s="145">
        <f t="shared" si="91"/>
        <v>97.5</v>
      </c>
      <c r="VD7" s="145">
        <f t="shared" si="92"/>
        <v>86.625</v>
      </c>
      <c r="VE7" s="145">
        <f t="shared" si="93"/>
        <v>70.874999999999986</v>
      </c>
      <c r="VF7" s="145">
        <f t="shared" si="94"/>
        <v>165.75</v>
      </c>
      <c r="VG7" s="145">
        <f t="shared" si="95"/>
        <v>150.75000000000003</v>
      </c>
      <c r="VH7" s="145">
        <f t="shared" si="96"/>
        <v>139.50000000000003</v>
      </c>
      <c r="VI7" s="145">
        <f t="shared" si="97"/>
        <v>117.375</v>
      </c>
      <c r="VJ7" s="145">
        <f t="shared" si="98"/>
        <v>102</v>
      </c>
      <c r="VK7" s="145">
        <f t="shared" si="99"/>
        <v>177.375</v>
      </c>
      <c r="VL7" s="145">
        <f t="shared" si="100"/>
        <v>161.625</v>
      </c>
      <c r="VM7" s="145">
        <f t="shared" si="101"/>
        <v>137.25</v>
      </c>
      <c r="VN7" s="145">
        <f t="shared" si="102"/>
        <v>202.5</v>
      </c>
      <c r="VO7" s="145">
        <f t="shared" si="103"/>
        <v>113.87737485068963</v>
      </c>
      <c r="VP7" s="145">
        <f t="shared" si="104"/>
        <v>145.5</v>
      </c>
      <c r="VQ7" s="145">
        <f t="shared" si="105"/>
        <v>204.75</v>
      </c>
      <c r="VR7" s="145">
        <f t="shared" si="106"/>
        <v>249.375</v>
      </c>
      <c r="VS7" s="145">
        <f t="shared" si="107"/>
        <v>192</v>
      </c>
      <c r="VT7" s="145">
        <f t="shared" si="108"/>
        <v>130.125</v>
      </c>
      <c r="VU7" s="145">
        <f t="shared" si="109"/>
        <v>240.00000000000003</v>
      </c>
      <c r="VV7" s="145">
        <f t="shared" si="110"/>
        <v>230.625</v>
      </c>
      <c r="VW7" s="145">
        <f t="shared" si="111"/>
        <v>175.5</v>
      </c>
      <c r="VX7" s="145">
        <f t="shared" si="112"/>
        <v>294</v>
      </c>
      <c r="VY7" s="145">
        <f t="shared" si="113"/>
        <v>273.75</v>
      </c>
      <c r="VZ7" s="145">
        <f t="shared" si="114"/>
        <v>213.75</v>
      </c>
      <c r="WA7" s="145">
        <f t="shared" si="115"/>
        <v>149.25</v>
      </c>
      <c r="WB7" s="145">
        <f t="shared" si="116"/>
        <v>260.99999999999994</v>
      </c>
      <c r="WC7" s="145">
        <f t="shared" si="117"/>
        <v>357.75</v>
      </c>
      <c r="WD7" s="145">
        <f t="shared" si="118"/>
        <v>308.625</v>
      </c>
      <c r="WE7" s="145">
        <f t="shared" si="119"/>
        <v>240.75</v>
      </c>
      <c r="WF7" s="145">
        <f t="shared" si="120"/>
        <v>205.875</v>
      </c>
      <c r="WG7" s="145">
        <f t="shared" si="121"/>
        <v>340.125</v>
      </c>
      <c r="WH7" s="145">
        <f t="shared" si="122"/>
        <v>397.95099294895556</v>
      </c>
      <c r="WI7" s="145">
        <f t="shared" si="123"/>
        <v>294</v>
      </c>
      <c r="WJ7" s="145">
        <f t="shared" si="124"/>
        <v>183.75</v>
      </c>
      <c r="WK7" s="145">
        <f t="shared" si="125"/>
        <v>226.5</v>
      </c>
      <c r="WL7" s="145">
        <f t="shared" si="126"/>
        <v>412.5</v>
      </c>
      <c r="WM7" s="145">
        <f t="shared" si="127"/>
        <v>378.75</v>
      </c>
      <c r="WN7" s="145">
        <f t="shared" si="128"/>
        <v>345</v>
      </c>
      <c r="WO7" s="145">
        <f t="shared" si="129"/>
        <v>269.62500000000006</v>
      </c>
      <c r="WP7" s="145">
        <f t="shared" si="130"/>
        <v>326.625</v>
      </c>
      <c r="WQ7" s="145">
        <f t="shared" si="131"/>
        <v>292.12500000000006</v>
      </c>
      <c r="WR7" s="145">
        <f t="shared" si="132"/>
        <v>249.74999999999994</v>
      </c>
      <c r="WS7" s="145">
        <f t="shared" si="133"/>
        <v>502.50000000000006</v>
      </c>
      <c r="WT7" s="145">
        <f t="shared" si="134"/>
        <v>472.5</v>
      </c>
      <c r="WU7" s="145">
        <f t="shared" si="135"/>
        <v>420</v>
      </c>
      <c r="WV7" s="145">
        <f t="shared" si="136"/>
        <v>483.75</v>
      </c>
      <c r="WW7" s="145">
        <f t="shared" si="137"/>
        <v>393.75</v>
      </c>
      <c r="WX7" s="145">
        <f t="shared" si="138"/>
        <v>324</v>
      </c>
      <c r="WY7" s="145">
        <f t="shared" si="139"/>
        <v>222.25</v>
      </c>
      <c r="WZ7" s="145">
        <f t="shared" si="140"/>
        <v>461.25</v>
      </c>
      <c r="XA7" s="145">
        <f t="shared" si="141"/>
        <v>279.75</v>
      </c>
      <c r="XB7" s="145">
        <f t="shared" si="142"/>
        <v>382.5</v>
      </c>
      <c r="XC7" s="145">
        <f t="shared" si="143"/>
        <v>573.75</v>
      </c>
      <c r="XD7" s="145">
        <f t="shared" si="144"/>
        <v>540</v>
      </c>
      <c r="XE7" s="145">
        <f t="shared" si="145"/>
        <v>498.75</v>
      </c>
      <c r="XF7" s="145">
        <f t="shared" si="146"/>
        <v>356.21711653568155</v>
      </c>
      <c r="XG7" s="145">
        <f t="shared" si="147"/>
        <v>487.5</v>
      </c>
      <c r="XH7" s="145">
        <f t="shared" si="148"/>
        <v>262.875</v>
      </c>
      <c r="XI7" s="145">
        <f t="shared" si="149"/>
        <v>663.75</v>
      </c>
      <c r="XJ7" s="145">
        <f t="shared" si="150"/>
        <v>600</v>
      </c>
      <c r="XK7" s="145">
        <f t="shared" si="151"/>
        <v>431.25</v>
      </c>
      <c r="XL7" s="145">
        <f t="shared" si="152"/>
        <v>319.875</v>
      </c>
      <c r="XM7" s="145">
        <f t="shared" si="153"/>
        <v>547.5</v>
      </c>
      <c r="XN7" s="145">
        <f t="shared" si="154"/>
        <v>405</v>
      </c>
      <c r="XO7" s="145">
        <f t="shared" si="155"/>
        <v>645</v>
      </c>
      <c r="XP7" s="145">
        <f t="shared" si="156"/>
        <v>472.5</v>
      </c>
      <c r="XQ7" s="145">
        <f t="shared" si="157"/>
        <v>750</v>
      </c>
      <c r="XR7" s="145">
        <f t="shared" si="158"/>
        <v>611.25</v>
      </c>
      <c r="XS7" s="145">
        <f t="shared" si="159"/>
        <v>562.5</v>
      </c>
      <c r="XT7" s="145">
        <f t="shared" si="160"/>
        <v>366</v>
      </c>
      <c r="XU7" s="145">
        <f t="shared" si="161"/>
        <v>446.25</v>
      </c>
      <c r="XV7" s="145">
        <f t="shared" si="162"/>
        <v>521.25</v>
      </c>
      <c r="XW7" s="145">
        <f t="shared" si="163"/>
        <v>735</v>
      </c>
      <c r="XX7" s="145">
        <f t="shared" si="164"/>
        <v>915</v>
      </c>
      <c r="XY7" s="145">
        <f t="shared" si="165"/>
        <v>840</v>
      </c>
      <c r="XZ7" s="145">
        <f t="shared" si="166"/>
        <v>697.5</v>
      </c>
      <c r="YA7" s="145">
        <f t="shared" si="167"/>
        <v>495</v>
      </c>
      <c r="YB7" s="145">
        <f t="shared" si="168"/>
        <v>423.75</v>
      </c>
      <c r="YC7" s="145">
        <f t="shared" si="169"/>
        <v>656.25</v>
      </c>
      <c r="YD7" s="145">
        <f t="shared" si="170"/>
        <v>1061.25</v>
      </c>
      <c r="YE7" s="145">
        <f t="shared" si="171"/>
        <v>573.60732375909777</v>
      </c>
      <c r="YF7" s="145">
        <f t="shared" si="172"/>
        <v>828.75</v>
      </c>
      <c r="YG7" s="145">
        <f t="shared" si="173"/>
        <v>1042.5</v>
      </c>
      <c r="YH7" s="145">
        <f t="shared" si="174"/>
        <v>952.5</v>
      </c>
      <c r="YI7" s="145">
        <f t="shared" si="175"/>
        <v>551.25</v>
      </c>
      <c r="YJ7" s="145">
        <f t="shared" si="176"/>
        <v>791.25</v>
      </c>
      <c r="YK7" s="145">
        <f t="shared" si="177"/>
        <v>1170</v>
      </c>
      <c r="YL7" s="145">
        <f t="shared" si="178"/>
        <v>645.46386714861887</v>
      </c>
      <c r="YM7" s="145">
        <f t="shared" si="179"/>
        <v>742.5</v>
      </c>
      <c r="YN7" s="145">
        <f t="shared" si="180"/>
        <v>487.5</v>
      </c>
      <c r="YO7" s="145">
        <f t="shared" si="181"/>
        <v>948.75000000000011</v>
      </c>
      <c r="YP7" s="145">
        <f t="shared" si="182"/>
        <v>1143.75</v>
      </c>
      <c r="YQ7" s="145">
        <f t="shared" si="183"/>
        <v>1050</v>
      </c>
      <c r="YR7" s="145">
        <f t="shared" si="184"/>
        <v>1083.75</v>
      </c>
      <c r="YS7" s="145">
        <f t="shared" si="185"/>
        <v>862.5</v>
      </c>
      <c r="YT7" s="145">
        <f t="shared" si="186"/>
        <v>615</v>
      </c>
      <c r="YU7" s="145">
        <f t="shared" si="187"/>
        <v>1297.5</v>
      </c>
      <c r="YV7" s="145">
        <f t="shared" si="188"/>
        <v>720</v>
      </c>
      <c r="YW7" s="145">
        <f t="shared" si="189"/>
        <v>1046.25</v>
      </c>
      <c r="YX7" s="145">
        <f t="shared" si="190"/>
        <v>549.25</v>
      </c>
      <c r="YY7" s="145">
        <f t="shared" si="191"/>
        <v>1286.25</v>
      </c>
      <c r="YZ7" s="145">
        <f t="shared" si="192"/>
        <v>1417.5</v>
      </c>
      <c r="ZA7" s="145">
        <f t="shared" si="193"/>
        <v>1226.25</v>
      </c>
      <c r="ZB7" s="145">
        <f t="shared" si="194"/>
        <v>1556.25</v>
      </c>
      <c r="ZC7" s="145">
        <f t="shared" si="195"/>
        <v>982.50000000000011</v>
      </c>
      <c r="ZD7" s="145">
        <f t="shared" si="196"/>
        <v>795</v>
      </c>
      <c r="ZE7" s="145">
        <f t="shared" si="197"/>
        <v>697.5</v>
      </c>
      <c r="ZF7" s="145">
        <f t="shared" si="198"/>
        <v>1151.25</v>
      </c>
      <c r="ZG7" s="145">
        <f t="shared" si="199"/>
        <v>1530</v>
      </c>
      <c r="ZH7" s="145">
        <f t="shared" si="200"/>
        <v>1481.25</v>
      </c>
      <c r="ZI7" s="145">
        <f t="shared" si="201"/>
        <v>1751.25</v>
      </c>
      <c r="ZJ7" s="145">
        <f t="shared" si="202"/>
        <v>1082.5</v>
      </c>
      <c r="ZK7" s="145">
        <f t="shared" si="203"/>
        <v>1387.5</v>
      </c>
      <c r="ZL7" s="145">
        <f t="shared" si="204"/>
        <v>1638.75</v>
      </c>
      <c r="ZM7" s="145">
        <f t="shared" si="205"/>
        <v>1248.75</v>
      </c>
      <c r="ZN7" s="145">
        <f t="shared" si="206"/>
        <v>877.5</v>
      </c>
      <c r="ZO7" s="145">
        <f t="shared" si="207"/>
        <v>1908.7500000000002</v>
      </c>
      <c r="ZP7" s="145">
        <f t="shared" si="208"/>
        <v>802.5</v>
      </c>
      <c r="ZQ7" s="145">
        <f t="shared" si="209"/>
        <v>1927.5</v>
      </c>
      <c r="ZR7" s="145">
        <f t="shared" si="210"/>
        <v>1207.5</v>
      </c>
      <c r="ZS7" s="145">
        <f t="shared" si="211"/>
        <v>975</v>
      </c>
      <c r="ZT7" s="145">
        <f t="shared" si="212"/>
        <v>1740</v>
      </c>
      <c r="ZU7" s="145">
        <f t="shared" si="213"/>
        <v>1567.5</v>
      </c>
      <c r="ZV7" s="145">
        <f t="shared" si="214"/>
        <v>1398.75</v>
      </c>
      <c r="ZW7" s="145">
        <f t="shared" si="215"/>
        <v>1875.0000000000002</v>
      </c>
      <c r="ZX7" s="145">
        <f t="shared" si="216"/>
        <v>2242.5</v>
      </c>
      <c r="ZY7" s="145">
        <f t="shared" si="217"/>
        <v>2178.75</v>
      </c>
      <c r="ZZ7" s="145">
        <f t="shared" si="218"/>
        <v>2096.25</v>
      </c>
      <c r="AAA7" s="145">
        <f t="shared" si="219"/>
        <v>911.25</v>
      </c>
      <c r="AAB7" s="145">
        <f t="shared" si="220"/>
        <v>1335</v>
      </c>
      <c r="AAC7" s="145">
        <f t="shared" si="221"/>
        <v>1076.25</v>
      </c>
      <c r="AAD7" s="145">
        <f t="shared" si="222"/>
        <v>2340</v>
      </c>
      <c r="AAE7" s="145">
        <f t="shared" si="223"/>
        <v>1931.2500000000002</v>
      </c>
      <c r="AAF7" s="145">
        <f t="shared" si="224"/>
        <v>1755</v>
      </c>
      <c r="AAG7" s="145">
        <f t="shared" si="225"/>
        <v>1620</v>
      </c>
      <c r="AAH7" s="145">
        <f t="shared" si="226"/>
        <v>2598.75</v>
      </c>
      <c r="AAI7" s="145">
        <f t="shared" si="227"/>
        <v>2358.75</v>
      </c>
      <c r="AAJ7" s="145">
        <f t="shared" si="228"/>
        <v>2505</v>
      </c>
      <c r="AAK7" s="145">
        <f t="shared" si="229"/>
        <v>1031.25</v>
      </c>
      <c r="AAL7" s="145">
        <f t="shared" si="230"/>
        <v>2276.25</v>
      </c>
      <c r="AAM7" s="145">
        <f t="shared" si="231"/>
        <v>1492.5</v>
      </c>
      <c r="AAN7" s="145">
        <f t="shared" si="232"/>
        <v>1916.25</v>
      </c>
      <c r="AAO7" s="145">
        <f t="shared" si="233"/>
        <v>1200</v>
      </c>
      <c r="AAP7" s="145">
        <f t="shared" si="234"/>
        <v>2137.5</v>
      </c>
      <c r="AAQ7" s="145">
        <f t="shared" si="235"/>
        <v>2692.5</v>
      </c>
      <c r="AAR7" s="145">
        <f t="shared" si="236"/>
        <v>1785</v>
      </c>
      <c r="AAS7" s="145">
        <f t="shared" si="237"/>
        <v>2902.5</v>
      </c>
      <c r="AAT7" s="145">
        <f t="shared" si="238"/>
        <v>1166.25</v>
      </c>
      <c r="AAU7" s="145">
        <f t="shared" si="239"/>
        <v>2531.25</v>
      </c>
      <c r="AAV7" s="145">
        <f t="shared" si="240"/>
        <v>2096.25</v>
      </c>
      <c r="AAW7" s="145">
        <f t="shared" si="241"/>
        <v>1657.5</v>
      </c>
      <c r="AAX7" s="145">
        <f t="shared" si="242"/>
        <v>1331.25</v>
      </c>
      <c r="AAY7" s="145">
        <f t="shared" si="243"/>
        <v>2876.25</v>
      </c>
      <c r="AAZ7" s="145">
        <f t="shared" si="244"/>
        <v>2366.25</v>
      </c>
      <c r="ABA7" s="145">
        <f t="shared" si="245"/>
        <v>3258.75</v>
      </c>
      <c r="ABB7" s="145">
        <f t="shared" si="246"/>
        <v>2898.75</v>
      </c>
      <c r="ABC7" s="145">
        <f t="shared" si="247"/>
        <v>1987.5000000000002</v>
      </c>
      <c r="ABD7" s="145">
        <f t="shared" si="248"/>
        <v>2272.5</v>
      </c>
      <c r="ABE7" s="145">
        <f t="shared" si="249"/>
        <v>3123.75</v>
      </c>
      <c r="ABF7" s="145">
        <f t="shared" si="250"/>
        <v>1305</v>
      </c>
      <c r="ABG7" s="145">
        <f t="shared" si="251"/>
        <v>3397.5</v>
      </c>
      <c r="ABH7" s="145">
        <f t="shared" si="252"/>
        <v>2816.25</v>
      </c>
      <c r="ABI7" s="145">
        <f t="shared" si="253"/>
        <v>1837.5</v>
      </c>
      <c r="ABJ7" s="145">
        <f t="shared" si="254"/>
        <v>1462.5</v>
      </c>
      <c r="ABK7" s="145">
        <f t="shared" si="255"/>
        <v>3615</v>
      </c>
      <c r="ABL7" s="145">
        <f t="shared" si="256"/>
        <v>2666.25</v>
      </c>
      <c r="ABM7" s="145">
        <f t="shared" si="257"/>
        <v>3213.75</v>
      </c>
      <c r="ABN7" s="145">
        <f t="shared" si="258"/>
        <v>2531.25</v>
      </c>
      <c r="ABO7" s="145">
        <f t="shared" si="259"/>
        <v>4125</v>
      </c>
      <c r="ABP7" s="145">
        <f t="shared" si="260"/>
        <v>1447.5</v>
      </c>
      <c r="ABQ7" s="145">
        <f t="shared" si="261"/>
        <v>3611.25</v>
      </c>
      <c r="ABR7" s="145">
        <f t="shared" si="262"/>
        <v>3510</v>
      </c>
      <c r="ABS7" s="145">
        <f t="shared" si="263"/>
        <v>1635</v>
      </c>
      <c r="ABT7" s="145">
        <f t="shared" si="264"/>
        <v>2058.75</v>
      </c>
      <c r="ABU7" s="145">
        <f t="shared" si="265"/>
        <v>3787.5</v>
      </c>
      <c r="ABV7" s="145">
        <f t="shared" si="266"/>
        <v>3176.25</v>
      </c>
      <c r="ABW7" s="145">
        <f t="shared" si="267"/>
        <v>2895</v>
      </c>
      <c r="ABX7" s="145">
        <f t="shared" si="268"/>
        <v>3525</v>
      </c>
      <c r="ABY7" s="145">
        <f t="shared" si="269"/>
        <v>3862.5000000000005</v>
      </c>
      <c r="ABZ7" s="145">
        <f t="shared" si="270"/>
        <v>4200</v>
      </c>
      <c r="ACA7" s="145">
        <f t="shared" si="271"/>
        <v>2790</v>
      </c>
      <c r="ACB7" s="145">
        <f t="shared" si="272"/>
        <v>1605</v>
      </c>
      <c r="ACC7" s="145">
        <f t="shared" si="273"/>
        <v>3900</v>
      </c>
      <c r="ACD7" s="145">
        <f t="shared" si="274"/>
        <v>1826.25</v>
      </c>
      <c r="ACE7" s="145">
        <f t="shared" si="275"/>
        <v>3195</v>
      </c>
      <c r="ACF7" s="145">
        <f t="shared" si="276"/>
        <v>2291.25</v>
      </c>
      <c r="ACG7" s="145">
        <f t="shared" si="277"/>
        <v>3536.25</v>
      </c>
      <c r="ACH7" s="145">
        <f t="shared" si="278"/>
        <v>4762.5</v>
      </c>
      <c r="ACI7" s="145">
        <f t="shared" si="279"/>
        <v>4125</v>
      </c>
      <c r="ACJ7" s="145">
        <f t="shared" si="280"/>
        <v>3900</v>
      </c>
      <c r="ACK7" s="145">
        <f t="shared" si="281"/>
        <v>4237.5</v>
      </c>
      <c r="ACL7" s="145">
        <f t="shared" si="282"/>
        <v>4687.5</v>
      </c>
      <c r="ACM7" s="145">
        <f t="shared" si="283"/>
        <v>4462.5</v>
      </c>
      <c r="ACN7" s="145">
        <f t="shared" si="284"/>
        <v>3131.25</v>
      </c>
      <c r="ACO7" s="145">
        <f t="shared" si="285"/>
        <v>1803.75</v>
      </c>
      <c r="ACP7" s="145">
        <f t="shared" si="286"/>
        <v>3510</v>
      </c>
      <c r="ACQ7" s="145">
        <f t="shared" si="287"/>
        <v>4462.5</v>
      </c>
      <c r="ACR7" s="145">
        <f t="shared" si="288"/>
        <v>2535</v>
      </c>
      <c r="ACS7" s="145">
        <f t="shared" si="289"/>
        <v>2032.5000000000002</v>
      </c>
      <c r="ACT7" s="145">
        <f t="shared" si="290"/>
        <v>5287.5</v>
      </c>
      <c r="ACU7" s="145">
        <f t="shared" si="291"/>
        <v>4350</v>
      </c>
      <c r="ACV7" s="145">
        <f t="shared" si="292"/>
        <v>3975.0000000000005</v>
      </c>
      <c r="ACW7" s="145">
        <f t="shared" si="293"/>
        <v>4762.5</v>
      </c>
      <c r="ACX7" s="145">
        <f t="shared" si="294"/>
        <v>4987.5</v>
      </c>
      <c r="ACY7" s="145">
        <f t="shared" si="295"/>
        <v>4800</v>
      </c>
      <c r="ACZ7" s="145">
        <f t="shared" si="296"/>
        <v>2013.75</v>
      </c>
      <c r="ADA7" s="145">
        <f t="shared" si="297"/>
        <v>3457.5</v>
      </c>
      <c r="ADB7" s="145">
        <f t="shared" si="298"/>
        <v>3862.5000000000005</v>
      </c>
      <c r="ADC7" s="145">
        <f t="shared" si="299"/>
        <v>2827.5</v>
      </c>
      <c r="ADD7" s="145">
        <f t="shared" si="300"/>
        <v>2261.25</v>
      </c>
      <c r="ADE7" s="145">
        <f t="shared" si="301"/>
        <v>4762.5</v>
      </c>
      <c r="ADF7" s="145">
        <f t="shared" si="302"/>
        <v>5475</v>
      </c>
      <c r="ADG7" s="145">
        <f t="shared" si="303"/>
        <v>4462.5</v>
      </c>
      <c r="ADH7" s="145">
        <f t="shared" si="304"/>
        <v>5287.5</v>
      </c>
      <c r="ADI7" s="145">
        <f t="shared" si="305"/>
        <v>5287.5</v>
      </c>
      <c r="ADJ7" s="145">
        <f t="shared" si="306"/>
        <v>5362.5</v>
      </c>
      <c r="ADK7" s="145">
        <f t="shared" si="307"/>
        <v>6075</v>
      </c>
      <c r="ADL7" s="145">
        <f t="shared" si="308"/>
        <v>3825</v>
      </c>
      <c r="ADM7" s="145">
        <f t="shared" si="309"/>
        <v>4237.5</v>
      </c>
      <c r="ADN7" s="145">
        <f t="shared" si="310"/>
        <v>2261.25</v>
      </c>
      <c r="ADO7" s="145">
        <f t="shared" si="311"/>
        <v>2520</v>
      </c>
      <c r="ADP7" s="145">
        <f t="shared" si="312"/>
        <v>5325</v>
      </c>
      <c r="ADQ7" s="145">
        <f t="shared" si="313"/>
        <v>4950</v>
      </c>
      <c r="ADR7" s="145">
        <f t="shared" si="314"/>
        <v>5812.5</v>
      </c>
      <c r="ADS7" s="145">
        <f t="shared" si="315"/>
        <v>6150</v>
      </c>
      <c r="ADT7" s="145">
        <f t="shared" si="316"/>
        <v>4650</v>
      </c>
      <c r="ADU7" s="145">
        <f t="shared" si="317"/>
        <v>4237.5</v>
      </c>
      <c r="ADV7" s="145">
        <f t="shared" si="318"/>
        <v>2760</v>
      </c>
      <c r="ADW7" s="145">
        <f t="shared" si="319"/>
        <v>6300</v>
      </c>
      <c r="ADX7" s="145">
        <f t="shared" si="320"/>
        <v>5850</v>
      </c>
      <c r="ADY7" s="145">
        <f t="shared" si="321"/>
        <v>5437.5</v>
      </c>
      <c r="ADZ7" s="145">
        <f t="shared" si="322"/>
        <v>6412.5</v>
      </c>
      <c r="AEA7" s="145">
        <f t="shared" si="323"/>
        <v>6412.5</v>
      </c>
      <c r="AEB7" s="145">
        <f t="shared" si="324"/>
        <v>6750</v>
      </c>
      <c r="AEC7" s="145">
        <f t="shared" si="325"/>
        <v>3003.75</v>
      </c>
      <c r="AED7" s="145">
        <f t="shared" si="326"/>
        <v>3258.75</v>
      </c>
      <c r="AEE7" s="145">
        <f t="shared" si="327"/>
        <v>7350</v>
      </c>
      <c r="AEF7" s="145">
        <f t="shared" si="328"/>
        <v>7162.5</v>
      </c>
      <c r="AEG7" s="145">
        <f t="shared" si="329"/>
        <v>3510</v>
      </c>
      <c r="AEH7" s="145">
        <f t="shared" si="330"/>
        <v>7987.5</v>
      </c>
      <c r="AEI7" s="145">
        <f t="shared" si="331"/>
        <v>3937.5</v>
      </c>
      <c r="AEJ7" s="145">
        <f t="shared" si="332"/>
        <v>8700</v>
      </c>
      <c r="AEK7" s="145">
        <f t="shared" si="333"/>
        <v>8737.5</v>
      </c>
      <c r="AEL7" s="145">
        <f t="shared" si="334"/>
        <v>7087.5</v>
      </c>
      <c r="AEM7" s="145">
        <f t="shared" si="335"/>
        <v>4425</v>
      </c>
      <c r="AEN7" s="145">
        <f t="shared" si="336"/>
        <v>10350</v>
      </c>
      <c r="AEO7" s="145">
        <f t="shared" si="337"/>
        <v>4950</v>
      </c>
      <c r="AEP7" s="145">
        <f t="shared" si="338"/>
        <v>10912.5</v>
      </c>
      <c r="AEQ7" s="145">
        <f t="shared" si="339"/>
        <v>5550</v>
      </c>
      <c r="AER7" s="145">
        <f t="shared" si="340"/>
        <v>6225</v>
      </c>
    </row>
    <row r="8" spans="1:824" ht="13.5" thickBot="1">
      <c r="A8" s="76">
        <v>3</v>
      </c>
      <c r="B8" s="99">
        <f t="shared" si="341"/>
        <v>20.971632663250091</v>
      </c>
      <c r="C8" s="99">
        <f t="shared" si="15"/>
        <v>23.355936039396848</v>
      </c>
      <c r="D8" s="99">
        <f t="shared" si="15"/>
        <v>32.870947735351798</v>
      </c>
      <c r="E8" s="99">
        <f t="shared" si="15"/>
        <v>46.447738980751325</v>
      </c>
      <c r="F8" s="99">
        <f t="shared" si="15"/>
        <v>31.125000000000004</v>
      </c>
      <c r="G8" s="99">
        <f t="shared" si="15"/>
        <v>42.690763610525238</v>
      </c>
      <c r="H8" s="99">
        <f t="shared" si="15"/>
        <v>23.55</v>
      </c>
      <c r="I8" s="99">
        <f t="shared" si="15"/>
        <v>63.497221786127518</v>
      </c>
      <c r="J8" s="99">
        <f t="shared" si="15"/>
        <v>59.42442965808322</v>
      </c>
      <c r="K8" s="99">
        <f t="shared" si="15"/>
        <v>51</v>
      </c>
      <c r="L8" s="99">
        <f t="shared" si="15"/>
        <v>38.123910160524701</v>
      </c>
      <c r="M8" s="99">
        <f t="shared" si="15"/>
        <v>73.828309329274262</v>
      </c>
      <c r="N8" s="99">
        <f t="shared" si="15"/>
        <v>43.875</v>
      </c>
      <c r="O8" s="99">
        <f t="shared" si="15"/>
        <v>36.112500000000004</v>
      </c>
      <c r="P8" s="99">
        <f t="shared" si="15"/>
        <v>70.0562705620153</v>
      </c>
      <c r="Q8" s="99">
        <f t="shared" si="15"/>
        <v>63.75</v>
      </c>
      <c r="R8" s="99">
        <f t="shared" si="15"/>
        <v>92.004756642167024</v>
      </c>
      <c r="S8" s="99">
        <f t="shared" si="15"/>
        <v>81</v>
      </c>
      <c r="T8" s="99">
        <f t="shared" si="15"/>
        <v>43.5</v>
      </c>
      <c r="U8" s="99">
        <f t="shared" si="15"/>
        <v>56.25</v>
      </c>
      <c r="V8" s="99">
        <f t="shared" si="15"/>
        <v>76.499999999999986</v>
      </c>
      <c r="W8" s="99">
        <f t="shared" si="15"/>
        <v>124.50000000000001</v>
      </c>
      <c r="X8" s="99">
        <f t="shared" si="342"/>
        <v>109.84213131827069</v>
      </c>
      <c r="Y8" s="99">
        <f t="shared" si="16"/>
        <v>97.5</v>
      </c>
      <c r="Z8" s="99">
        <f t="shared" si="16"/>
        <v>86.625</v>
      </c>
      <c r="AA8" s="99">
        <f t="shared" si="16"/>
        <v>70.874999999999986</v>
      </c>
      <c r="AB8" s="99">
        <f t="shared" si="16"/>
        <v>165.75</v>
      </c>
      <c r="AC8" s="99">
        <f t="shared" si="16"/>
        <v>150.75000000000003</v>
      </c>
      <c r="AD8" s="99">
        <f t="shared" si="16"/>
        <v>139.50000000000003</v>
      </c>
      <c r="AE8" s="99">
        <f t="shared" si="16"/>
        <v>117.375</v>
      </c>
      <c r="AF8" s="99">
        <f t="shared" si="16"/>
        <v>102</v>
      </c>
      <c r="AG8" s="99">
        <f t="shared" si="16"/>
        <v>177.375</v>
      </c>
      <c r="AH8" s="99">
        <f t="shared" si="16"/>
        <v>161.625</v>
      </c>
      <c r="AI8" s="99">
        <f t="shared" si="16"/>
        <v>137.25</v>
      </c>
      <c r="AJ8" s="99">
        <f t="shared" si="16"/>
        <v>202.5</v>
      </c>
      <c r="AK8" s="99">
        <f t="shared" si="16"/>
        <v>113.87737485068963</v>
      </c>
      <c r="AL8" s="99">
        <f t="shared" si="16"/>
        <v>145.5</v>
      </c>
      <c r="AM8" s="99">
        <f t="shared" si="16"/>
        <v>204.75</v>
      </c>
      <c r="AN8" s="99">
        <f t="shared" si="343"/>
        <v>249.375</v>
      </c>
      <c r="AO8" s="99">
        <f t="shared" si="17"/>
        <v>192</v>
      </c>
      <c r="AP8" s="99">
        <f t="shared" si="17"/>
        <v>130.125</v>
      </c>
      <c r="AQ8" s="99">
        <f t="shared" si="17"/>
        <v>240.00000000000003</v>
      </c>
      <c r="AR8" s="99">
        <f t="shared" si="17"/>
        <v>230.625</v>
      </c>
      <c r="AS8" s="99">
        <f t="shared" si="17"/>
        <v>175.5</v>
      </c>
      <c r="AT8" s="99">
        <f t="shared" si="17"/>
        <v>294</v>
      </c>
      <c r="AU8" s="99">
        <f t="shared" si="17"/>
        <v>273.75</v>
      </c>
      <c r="AV8" s="99">
        <f t="shared" si="17"/>
        <v>213.75</v>
      </c>
      <c r="AW8" s="99">
        <f t="shared" si="17"/>
        <v>149.25</v>
      </c>
      <c r="AX8" s="99">
        <f t="shared" si="17"/>
        <v>260.99999999999994</v>
      </c>
      <c r="AY8" s="99">
        <f t="shared" si="17"/>
        <v>357.75</v>
      </c>
      <c r="AZ8" s="99">
        <f t="shared" si="17"/>
        <v>308.625</v>
      </c>
      <c r="BA8" s="99">
        <f t="shared" si="17"/>
        <v>240.75</v>
      </c>
      <c r="BB8" s="99">
        <f t="shared" si="17"/>
        <v>205.875</v>
      </c>
      <c r="BC8" s="99">
        <f t="shared" si="17"/>
        <v>340.125</v>
      </c>
      <c r="BD8" s="99">
        <f t="shared" si="17"/>
        <v>397.95099294895556</v>
      </c>
      <c r="BE8" s="99">
        <f t="shared" si="18"/>
        <v>294</v>
      </c>
      <c r="BF8" s="99">
        <f t="shared" si="18"/>
        <v>183.75</v>
      </c>
      <c r="BG8" s="99">
        <f t="shared" si="344"/>
        <v>226.5</v>
      </c>
      <c r="BH8" s="99">
        <f t="shared" si="20"/>
        <v>412.5</v>
      </c>
      <c r="BI8" s="99">
        <f t="shared" si="20"/>
        <v>378.75</v>
      </c>
      <c r="BJ8" s="99">
        <f t="shared" si="20"/>
        <v>345</v>
      </c>
      <c r="BK8" s="99">
        <f t="shared" si="20"/>
        <v>269.62500000000006</v>
      </c>
      <c r="BL8" s="99">
        <f t="shared" si="20"/>
        <v>326.625</v>
      </c>
      <c r="BM8" s="99">
        <f t="shared" si="20"/>
        <v>292.12500000000006</v>
      </c>
      <c r="BN8" s="99">
        <f t="shared" si="20"/>
        <v>249.74999999999994</v>
      </c>
      <c r="BO8" s="99">
        <f t="shared" si="20"/>
        <v>502.50000000000006</v>
      </c>
      <c r="BP8" s="99">
        <f t="shared" si="20"/>
        <v>472.5</v>
      </c>
      <c r="BQ8" s="99">
        <f t="shared" si="20"/>
        <v>420</v>
      </c>
      <c r="BR8" s="99">
        <f t="shared" si="20"/>
        <v>483.75</v>
      </c>
      <c r="BS8" s="99">
        <f t="shared" si="20"/>
        <v>393.75</v>
      </c>
      <c r="BT8" s="99">
        <f t="shared" si="20"/>
        <v>324</v>
      </c>
      <c r="BU8" s="99">
        <f t="shared" si="20"/>
        <v>223.25</v>
      </c>
      <c r="BV8" s="99">
        <f t="shared" si="20"/>
        <v>461.25</v>
      </c>
      <c r="BW8" s="99">
        <f t="shared" si="20"/>
        <v>279.75</v>
      </c>
      <c r="BX8" s="99">
        <f t="shared" si="20"/>
        <v>382.5</v>
      </c>
      <c r="BY8" s="99">
        <f t="shared" si="345"/>
        <v>573.75</v>
      </c>
      <c r="BZ8" s="99">
        <f t="shared" si="21"/>
        <v>540</v>
      </c>
      <c r="CA8" s="99">
        <f t="shared" si="21"/>
        <v>498.75</v>
      </c>
      <c r="CB8" s="99">
        <f t="shared" si="21"/>
        <v>356.21711653568155</v>
      </c>
      <c r="CC8" s="99">
        <f t="shared" si="21"/>
        <v>487.5</v>
      </c>
      <c r="CD8" s="99">
        <f t="shared" si="21"/>
        <v>262.875</v>
      </c>
      <c r="CE8" s="99">
        <f t="shared" si="21"/>
        <v>663.75</v>
      </c>
      <c r="CF8" s="99">
        <f t="shared" si="21"/>
        <v>600</v>
      </c>
      <c r="CG8" s="99">
        <f t="shared" si="21"/>
        <v>431.25</v>
      </c>
      <c r="CH8" s="99">
        <f t="shared" si="21"/>
        <v>319.875</v>
      </c>
      <c r="CI8" s="99">
        <f t="shared" si="21"/>
        <v>547.5</v>
      </c>
      <c r="CJ8" s="99">
        <f t="shared" si="21"/>
        <v>405</v>
      </c>
      <c r="CK8" s="99">
        <f t="shared" si="21"/>
        <v>645</v>
      </c>
      <c r="CL8" s="99">
        <f t="shared" si="21"/>
        <v>472.5</v>
      </c>
      <c r="CM8" s="99">
        <f t="shared" si="21"/>
        <v>750</v>
      </c>
      <c r="CN8" s="99">
        <f t="shared" si="21"/>
        <v>611.25</v>
      </c>
      <c r="CO8" s="99">
        <f t="shared" si="21"/>
        <v>562.5</v>
      </c>
      <c r="CP8" s="99">
        <f t="shared" si="346"/>
        <v>366</v>
      </c>
      <c r="CQ8" s="99">
        <f t="shared" si="23"/>
        <v>446.25</v>
      </c>
      <c r="CR8" s="99">
        <f t="shared" si="23"/>
        <v>521.25</v>
      </c>
      <c r="CS8" s="99">
        <f t="shared" si="23"/>
        <v>735</v>
      </c>
      <c r="CT8" s="99">
        <f t="shared" si="23"/>
        <v>915</v>
      </c>
      <c r="CU8" s="99">
        <f t="shared" si="23"/>
        <v>840</v>
      </c>
      <c r="CV8" s="99">
        <f t="shared" si="23"/>
        <v>697.5</v>
      </c>
      <c r="CW8" s="99">
        <f t="shared" si="23"/>
        <v>495</v>
      </c>
      <c r="CX8" s="99">
        <f t="shared" si="23"/>
        <v>423.75</v>
      </c>
      <c r="CY8" s="99">
        <f t="shared" si="23"/>
        <v>656.25</v>
      </c>
      <c r="CZ8" s="99">
        <f t="shared" si="23"/>
        <v>1061.25</v>
      </c>
      <c r="DA8" s="99">
        <f t="shared" si="23"/>
        <v>573.60732375909777</v>
      </c>
      <c r="DB8" s="99">
        <f t="shared" si="23"/>
        <v>828.75</v>
      </c>
      <c r="DC8" s="99">
        <f t="shared" si="23"/>
        <v>1042.5</v>
      </c>
      <c r="DD8" s="99">
        <f t="shared" si="23"/>
        <v>952.5</v>
      </c>
      <c r="DE8" s="99">
        <f t="shared" si="23"/>
        <v>551.25</v>
      </c>
      <c r="DF8" s="99">
        <f t="shared" si="23"/>
        <v>791.25</v>
      </c>
      <c r="DG8" s="99">
        <f t="shared" si="23"/>
        <v>1170</v>
      </c>
      <c r="DH8" s="99">
        <f t="shared" si="347"/>
        <v>645.46386714861887</v>
      </c>
      <c r="DI8" s="99">
        <f t="shared" si="24"/>
        <v>742.5</v>
      </c>
      <c r="DJ8" s="99">
        <f t="shared" si="24"/>
        <v>487.5</v>
      </c>
      <c r="DK8" s="99">
        <f t="shared" si="24"/>
        <v>948.75000000000011</v>
      </c>
      <c r="DL8" s="99">
        <f t="shared" si="24"/>
        <v>1143.75</v>
      </c>
      <c r="DM8" s="99">
        <f t="shared" si="24"/>
        <v>1050</v>
      </c>
      <c r="DN8" s="99">
        <f t="shared" si="24"/>
        <v>1083.75</v>
      </c>
      <c r="DO8" s="99">
        <f t="shared" si="24"/>
        <v>862.5</v>
      </c>
      <c r="DP8" s="99">
        <f t="shared" si="24"/>
        <v>615</v>
      </c>
      <c r="DQ8" s="99">
        <f t="shared" si="24"/>
        <v>1297.5</v>
      </c>
      <c r="DR8" s="99">
        <f t="shared" si="24"/>
        <v>720</v>
      </c>
      <c r="DS8" s="99">
        <f t="shared" si="24"/>
        <v>1046.25</v>
      </c>
      <c r="DT8" s="99">
        <f t="shared" si="24"/>
        <v>550.25</v>
      </c>
      <c r="DU8" s="99">
        <f t="shared" si="24"/>
        <v>1286.25</v>
      </c>
      <c r="DV8" s="99">
        <f t="shared" si="24"/>
        <v>1417.5</v>
      </c>
      <c r="DW8" s="99">
        <f t="shared" si="24"/>
        <v>1226.25</v>
      </c>
      <c r="DX8" s="99">
        <f t="shared" si="25"/>
        <v>1556.25</v>
      </c>
      <c r="DY8" s="99">
        <f t="shared" si="25"/>
        <v>982.50000000000011</v>
      </c>
      <c r="DZ8" s="99">
        <f t="shared" si="25"/>
        <v>795</v>
      </c>
      <c r="EA8" s="99">
        <f t="shared" si="25"/>
        <v>697.5</v>
      </c>
      <c r="EB8" s="99">
        <f t="shared" si="25"/>
        <v>1151.25</v>
      </c>
      <c r="EC8" s="99">
        <f t="shared" si="25"/>
        <v>1530</v>
      </c>
      <c r="ED8" s="99">
        <f t="shared" si="25"/>
        <v>1481.25</v>
      </c>
      <c r="EE8" s="99">
        <f t="shared" si="25"/>
        <v>1751.25</v>
      </c>
      <c r="EF8" s="99">
        <f t="shared" si="25"/>
        <v>1083.5</v>
      </c>
      <c r="EG8" s="99">
        <f t="shared" si="25"/>
        <v>1387.5</v>
      </c>
      <c r="EH8" s="99">
        <f t="shared" si="25"/>
        <v>1638.75</v>
      </c>
      <c r="EI8" s="99">
        <f t="shared" si="25"/>
        <v>1248.75</v>
      </c>
      <c r="EJ8" s="99">
        <f t="shared" si="25"/>
        <v>877.5</v>
      </c>
      <c r="EK8" s="99">
        <f t="shared" si="25"/>
        <v>1908.7500000000002</v>
      </c>
      <c r="EL8" s="99">
        <f t="shared" si="25"/>
        <v>802.5</v>
      </c>
      <c r="EM8" s="99">
        <f t="shared" si="25"/>
        <v>1927.5</v>
      </c>
      <c r="EN8" s="99">
        <f t="shared" si="25"/>
        <v>1207.5</v>
      </c>
      <c r="EO8" s="99">
        <f t="shared" si="25"/>
        <v>975</v>
      </c>
      <c r="EP8" s="99">
        <f t="shared" si="25"/>
        <v>1740</v>
      </c>
      <c r="EQ8" s="99">
        <f t="shared" si="25"/>
        <v>1567.5</v>
      </c>
      <c r="ER8" s="99">
        <f t="shared" si="25"/>
        <v>1398.75</v>
      </c>
      <c r="ES8" s="99">
        <f t="shared" si="25"/>
        <v>1875.0000000000002</v>
      </c>
      <c r="ET8" s="99">
        <f t="shared" si="25"/>
        <v>2242.5</v>
      </c>
      <c r="EU8" s="99">
        <f t="shared" si="26"/>
        <v>2178.75</v>
      </c>
      <c r="EV8" s="99">
        <f t="shared" si="27"/>
        <v>2096.25</v>
      </c>
      <c r="EW8" s="99">
        <f t="shared" si="28"/>
        <v>911.25</v>
      </c>
      <c r="EX8" s="99">
        <f t="shared" si="29"/>
        <v>1335</v>
      </c>
      <c r="EY8" s="99">
        <f t="shared" si="30"/>
        <v>1076.25</v>
      </c>
      <c r="EZ8" s="99">
        <f t="shared" si="31"/>
        <v>2340</v>
      </c>
      <c r="FA8" s="99">
        <f t="shared" si="32"/>
        <v>1931.2500000000002</v>
      </c>
      <c r="FB8" s="99">
        <f t="shared" si="33"/>
        <v>1755</v>
      </c>
      <c r="FC8" s="99">
        <f t="shared" si="34"/>
        <v>1620</v>
      </c>
      <c r="FD8" s="99">
        <f t="shared" si="35"/>
        <v>2598.75</v>
      </c>
      <c r="FE8" s="99">
        <f t="shared" si="36"/>
        <v>2358.75</v>
      </c>
      <c r="FF8" s="99">
        <f t="shared" si="37"/>
        <v>2505</v>
      </c>
      <c r="FG8" s="99">
        <f t="shared" si="38"/>
        <v>1031.25</v>
      </c>
      <c r="FH8" s="99">
        <f t="shared" si="39"/>
        <v>2276.25</v>
      </c>
      <c r="FI8" s="99">
        <f t="shared" si="40"/>
        <v>1492.5</v>
      </c>
      <c r="FJ8" s="99">
        <f t="shared" si="41"/>
        <v>1916.25</v>
      </c>
      <c r="FK8" s="99">
        <f t="shared" si="41"/>
        <v>1200</v>
      </c>
      <c r="FL8" s="99">
        <f t="shared" si="41"/>
        <v>2137.5</v>
      </c>
      <c r="FM8" s="99">
        <f t="shared" si="41"/>
        <v>2692.5</v>
      </c>
      <c r="FN8" s="99">
        <f t="shared" si="41"/>
        <v>1785</v>
      </c>
      <c r="FO8" s="99">
        <f t="shared" si="41"/>
        <v>2902.5</v>
      </c>
      <c r="FP8" s="99">
        <f t="shared" si="41"/>
        <v>1166.25</v>
      </c>
      <c r="FQ8" s="99">
        <f t="shared" si="41"/>
        <v>2531.25</v>
      </c>
      <c r="FR8" s="99">
        <f t="shared" si="41"/>
        <v>2096.25</v>
      </c>
      <c r="FS8" s="99">
        <f t="shared" si="41"/>
        <v>1657.5</v>
      </c>
      <c r="FT8" s="99">
        <f t="shared" si="41"/>
        <v>1331.25</v>
      </c>
      <c r="FU8" s="99">
        <f t="shared" si="41"/>
        <v>2876.25</v>
      </c>
      <c r="FV8" s="99">
        <f t="shared" si="41"/>
        <v>2366.25</v>
      </c>
      <c r="FW8" s="99">
        <f t="shared" si="41"/>
        <v>3258.75</v>
      </c>
      <c r="FX8" s="99">
        <f t="shared" si="41"/>
        <v>2898.75</v>
      </c>
      <c r="FY8" s="99">
        <f t="shared" si="41"/>
        <v>1987.5000000000002</v>
      </c>
      <c r="FZ8" s="99">
        <f t="shared" si="41"/>
        <v>2272.5</v>
      </c>
      <c r="GA8" s="99">
        <f t="shared" si="42"/>
        <v>3123.75</v>
      </c>
      <c r="GB8" s="99">
        <f t="shared" si="43"/>
        <v>1305</v>
      </c>
      <c r="GC8" s="99">
        <f t="shared" si="44"/>
        <v>3397.5</v>
      </c>
      <c r="GD8" s="99">
        <f t="shared" si="45"/>
        <v>2816.25</v>
      </c>
      <c r="GE8" s="99">
        <f t="shared" si="45"/>
        <v>1837.5</v>
      </c>
      <c r="GF8" s="99">
        <f t="shared" si="45"/>
        <v>1462.5</v>
      </c>
      <c r="GG8" s="99">
        <f t="shared" si="45"/>
        <v>3615</v>
      </c>
      <c r="GH8" s="99">
        <f t="shared" si="45"/>
        <v>2666.25</v>
      </c>
      <c r="GI8" s="99">
        <f t="shared" si="45"/>
        <v>3213.75</v>
      </c>
      <c r="GJ8" s="99">
        <f t="shared" si="45"/>
        <v>2531.25</v>
      </c>
      <c r="GK8" s="99">
        <f t="shared" si="45"/>
        <v>4125</v>
      </c>
      <c r="GL8" s="99">
        <f t="shared" si="45"/>
        <v>1447.5</v>
      </c>
      <c r="GM8" s="99">
        <f t="shared" si="45"/>
        <v>3611.25</v>
      </c>
      <c r="GN8" s="99">
        <f t="shared" si="45"/>
        <v>3510</v>
      </c>
      <c r="GO8" s="99">
        <f t="shared" si="45"/>
        <v>1635</v>
      </c>
      <c r="GP8" s="99">
        <f t="shared" si="45"/>
        <v>2058.75</v>
      </c>
      <c r="GQ8" s="99">
        <f t="shared" si="45"/>
        <v>3787.5</v>
      </c>
      <c r="GR8" s="99">
        <f t="shared" si="45"/>
        <v>3176.25</v>
      </c>
      <c r="GS8" s="99">
        <f t="shared" si="45"/>
        <v>2895</v>
      </c>
      <c r="GT8" s="99">
        <f t="shared" si="47"/>
        <v>3525</v>
      </c>
      <c r="GU8" s="99">
        <f t="shared" si="48"/>
        <v>3862.5000000000005</v>
      </c>
      <c r="GV8" s="99">
        <f t="shared" si="48"/>
        <v>4200</v>
      </c>
      <c r="GW8" s="99">
        <f t="shared" si="48"/>
        <v>2790</v>
      </c>
      <c r="GX8" s="99">
        <f t="shared" si="48"/>
        <v>1605</v>
      </c>
      <c r="GY8" s="99">
        <f t="shared" si="48"/>
        <v>3900</v>
      </c>
      <c r="GZ8" s="99">
        <f t="shared" si="48"/>
        <v>1826.25</v>
      </c>
      <c r="HA8" s="99">
        <f t="shared" si="48"/>
        <v>3195</v>
      </c>
      <c r="HB8" s="99">
        <f t="shared" si="48"/>
        <v>2291.25</v>
      </c>
      <c r="HC8" s="99">
        <f t="shared" si="48"/>
        <v>3536.25</v>
      </c>
      <c r="HD8" s="99">
        <f t="shared" si="48"/>
        <v>4762.5</v>
      </c>
      <c r="HE8" s="99">
        <f t="shared" si="48"/>
        <v>4125</v>
      </c>
      <c r="HF8" s="99">
        <f t="shared" si="48"/>
        <v>3900</v>
      </c>
      <c r="HG8" s="99">
        <f t="shared" si="48"/>
        <v>4237.5</v>
      </c>
      <c r="HH8" s="99">
        <f t="shared" si="48"/>
        <v>4687.5</v>
      </c>
      <c r="HI8" s="99">
        <f t="shared" si="48"/>
        <v>4462.5</v>
      </c>
      <c r="HJ8" s="99">
        <f t="shared" si="48"/>
        <v>3131.25</v>
      </c>
      <c r="HK8" s="99">
        <f t="shared" si="48"/>
        <v>1803.75</v>
      </c>
      <c r="HL8" s="99">
        <f t="shared" si="48"/>
        <v>3510</v>
      </c>
      <c r="HM8" s="99">
        <f t="shared" si="49"/>
        <v>4462.5</v>
      </c>
      <c r="HN8" s="99">
        <f t="shared" si="49"/>
        <v>2535</v>
      </c>
      <c r="HO8" s="99">
        <f t="shared" si="49"/>
        <v>2032.5000000000002</v>
      </c>
      <c r="HP8" s="99">
        <f t="shared" si="49"/>
        <v>5287.5</v>
      </c>
      <c r="HQ8" s="99">
        <f t="shared" si="49"/>
        <v>4350</v>
      </c>
      <c r="HR8" s="99">
        <f t="shared" si="49"/>
        <v>3975.0000000000005</v>
      </c>
      <c r="HS8" s="99">
        <f t="shared" si="49"/>
        <v>4762.5</v>
      </c>
      <c r="HT8" s="99">
        <f t="shared" si="49"/>
        <v>4987.5</v>
      </c>
      <c r="HU8" s="99">
        <f t="shared" si="49"/>
        <v>4800</v>
      </c>
      <c r="HV8" s="99">
        <f t="shared" si="49"/>
        <v>2013.75</v>
      </c>
      <c r="HW8" s="99">
        <f t="shared" si="49"/>
        <v>3457.5</v>
      </c>
      <c r="HX8" s="99">
        <f t="shared" si="49"/>
        <v>3862.5000000000005</v>
      </c>
      <c r="HY8" s="99">
        <f t="shared" si="49"/>
        <v>2827.5</v>
      </c>
      <c r="HZ8" s="99">
        <f t="shared" si="49"/>
        <v>2261.25</v>
      </c>
      <c r="IA8" s="99">
        <f t="shared" si="49"/>
        <v>4762.5</v>
      </c>
      <c r="IB8" s="99">
        <f t="shared" si="49"/>
        <v>5475</v>
      </c>
      <c r="IC8" s="99">
        <f t="shared" si="51"/>
        <v>4462.5</v>
      </c>
      <c r="ID8" s="99">
        <f t="shared" si="52"/>
        <v>5287.5</v>
      </c>
      <c r="IE8" s="99">
        <f t="shared" si="53"/>
        <v>5287.5</v>
      </c>
      <c r="IF8" s="99">
        <f t="shared" si="54"/>
        <v>5362.5</v>
      </c>
      <c r="IG8" s="99">
        <f t="shared" si="55"/>
        <v>6075</v>
      </c>
      <c r="IH8" s="99">
        <f t="shared" si="56"/>
        <v>3825</v>
      </c>
      <c r="II8" s="99">
        <f t="shared" si="57"/>
        <v>4237.5</v>
      </c>
      <c r="IJ8" s="99">
        <f t="shared" si="58"/>
        <v>2261.25</v>
      </c>
      <c r="IK8" s="99">
        <f t="shared" si="59"/>
        <v>2520</v>
      </c>
      <c r="IL8" s="99">
        <f t="shared" si="60"/>
        <v>5325</v>
      </c>
      <c r="IM8" s="99">
        <f t="shared" si="61"/>
        <v>4950</v>
      </c>
      <c r="IN8" s="99">
        <f t="shared" si="62"/>
        <v>5812.5</v>
      </c>
      <c r="IO8" s="99">
        <f t="shared" si="63"/>
        <v>6150</v>
      </c>
      <c r="IP8" s="99">
        <f t="shared" si="64"/>
        <v>4650</v>
      </c>
      <c r="IQ8" s="99">
        <f t="shared" si="65"/>
        <v>4237.5</v>
      </c>
      <c r="IR8" s="99">
        <f t="shared" si="66"/>
        <v>2760</v>
      </c>
      <c r="IS8" s="99">
        <f t="shared" si="67"/>
        <v>6300</v>
      </c>
      <c r="IT8" s="99">
        <f t="shared" si="68"/>
        <v>5850</v>
      </c>
      <c r="IU8" s="99">
        <f t="shared" si="68"/>
        <v>5437.5</v>
      </c>
      <c r="IV8" s="99">
        <f t="shared" si="68"/>
        <v>6412.5</v>
      </c>
      <c r="IW8" s="99">
        <f t="shared" si="68"/>
        <v>6412.5</v>
      </c>
      <c r="IX8" s="99">
        <f t="shared" si="68"/>
        <v>6750</v>
      </c>
      <c r="IY8" s="99">
        <f t="shared" si="68"/>
        <v>3003.75</v>
      </c>
      <c r="IZ8" s="99">
        <f t="shared" si="68"/>
        <v>3258.75</v>
      </c>
      <c r="JA8" s="99">
        <f t="shared" si="68"/>
        <v>7350</v>
      </c>
      <c r="JB8" s="99">
        <f t="shared" si="68"/>
        <v>7162.5</v>
      </c>
      <c r="JC8" s="99">
        <f t="shared" si="68"/>
        <v>3510</v>
      </c>
      <c r="JD8" s="99">
        <f t="shared" si="68"/>
        <v>7987.5</v>
      </c>
      <c r="JE8" s="99">
        <f t="shared" si="68"/>
        <v>3937.5</v>
      </c>
      <c r="JF8" s="99">
        <f t="shared" si="68"/>
        <v>8700</v>
      </c>
      <c r="JG8" s="99">
        <f t="shared" si="68"/>
        <v>8737.5</v>
      </c>
      <c r="JH8" s="99">
        <f t="shared" si="68"/>
        <v>7087.5</v>
      </c>
      <c r="JI8" s="99">
        <f t="shared" si="68"/>
        <v>4425</v>
      </c>
      <c r="JJ8" s="99">
        <f t="shared" si="68"/>
        <v>10350</v>
      </c>
      <c r="JK8" s="99">
        <f t="shared" si="68"/>
        <v>4950</v>
      </c>
      <c r="JL8" s="99">
        <f t="shared" si="68"/>
        <v>10912.5</v>
      </c>
      <c r="JM8" s="99">
        <f t="shared" si="68"/>
        <v>5550</v>
      </c>
      <c r="JN8" s="99">
        <f t="shared" si="68"/>
        <v>6225</v>
      </c>
      <c r="JP8" s="76">
        <v>3</v>
      </c>
      <c r="JQ8" s="102">
        <v>21.487500000000001</v>
      </c>
      <c r="JR8" s="102">
        <v>23.355936039396848</v>
      </c>
      <c r="JS8" s="102">
        <v>32.870947735351798</v>
      </c>
      <c r="JT8" s="99">
        <v>46.447738980751325</v>
      </c>
      <c r="JU8" s="102">
        <v>31.125000000000004</v>
      </c>
      <c r="JV8" s="99">
        <v>42.690763610525238</v>
      </c>
      <c r="JW8" s="102">
        <v>23.55</v>
      </c>
      <c r="JX8" s="99">
        <v>63.497221786127518</v>
      </c>
      <c r="JY8" s="99">
        <v>59.42442965808322</v>
      </c>
      <c r="JZ8" s="102">
        <v>51</v>
      </c>
      <c r="KA8" s="99">
        <v>38.123910160524701</v>
      </c>
      <c r="KB8" s="99">
        <v>73.828309329274262</v>
      </c>
      <c r="KC8" s="102">
        <v>43.875</v>
      </c>
      <c r="KD8" s="99">
        <v>36.112500000000004</v>
      </c>
      <c r="KE8" s="99">
        <v>70.0562705620153</v>
      </c>
      <c r="KF8" s="99">
        <v>63.75</v>
      </c>
      <c r="KG8" s="99">
        <v>92.004756642167024</v>
      </c>
      <c r="KH8" s="102">
        <v>81</v>
      </c>
      <c r="KI8" s="99">
        <v>43.5</v>
      </c>
      <c r="KJ8" s="99">
        <v>56.25</v>
      </c>
      <c r="KK8" s="99">
        <v>76.499999999999986</v>
      </c>
      <c r="KL8" s="102">
        <v>124.50000000000001</v>
      </c>
      <c r="KM8" s="102">
        <v>109.84213131827069</v>
      </c>
      <c r="KN8" s="99">
        <v>97.5</v>
      </c>
      <c r="KO8" s="99">
        <v>86.625</v>
      </c>
      <c r="KP8" s="99">
        <v>70.874999999999986</v>
      </c>
      <c r="KQ8" s="102">
        <v>165.75</v>
      </c>
      <c r="KR8" s="102">
        <v>150.75000000000003</v>
      </c>
      <c r="KS8" s="99">
        <v>139.50000000000003</v>
      </c>
      <c r="KT8" s="99">
        <v>117.375</v>
      </c>
      <c r="KU8" s="99">
        <v>102</v>
      </c>
      <c r="KV8" s="99">
        <v>177.375</v>
      </c>
      <c r="KW8" s="99">
        <v>161.625</v>
      </c>
      <c r="KX8" s="99">
        <v>137.25</v>
      </c>
      <c r="KY8" s="99">
        <v>202.5</v>
      </c>
      <c r="KZ8" s="99">
        <v>113.87737485068963</v>
      </c>
      <c r="LA8" s="99">
        <v>145.5</v>
      </c>
      <c r="LB8" s="99">
        <v>204.75</v>
      </c>
      <c r="LC8" s="99">
        <v>249.375</v>
      </c>
      <c r="LD8" s="99">
        <v>192</v>
      </c>
      <c r="LE8" s="99">
        <v>130.125</v>
      </c>
      <c r="LF8" s="99">
        <v>240.00000000000003</v>
      </c>
      <c r="LG8" s="99">
        <v>230.625</v>
      </c>
      <c r="LH8" s="99">
        <v>175.5</v>
      </c>
      <c r="LI8" s="99">
        <v>294</v>
      </c>
      <c r="LJ8" s="99">
        <v>273.75</v>
      </c>
      <c r="LK8" s="99">
        <v>213.75</v>
      </c>
      <c r="LL8" s="99">
        <v>149.25</v>
      </c>
      <c r="LM8" s="99">
        <v>260.99999999999994</v>
      </c>
      <c r="LN8" s="99">
        <v>357.75</v>
      </c>
      <c r="LO8" s="99">
        <v>308.625</v>
      </c>
      <c r="LP8" s="99">
        <v>240.75</v>
      </c>
      <c r="LQ8" s="99">
        <v>205.875</v>
      </c>
      <c r="LR8" s="99">
        <v>340.125</v>
      </c>
      <c r="LS8" s="99">
        <v>397.95099294895556</v>
      </c>
      <c r="LT8" s="99">
        <v>294</v>
      </c>
      <c r="LU8" s="99">
        <v>183.75</v>
      </c>
      <c r="LV8" s="99">
        <v>226.5</v>
      </c>
      <c r="LW8" s="99">
        <v>412.5</v>
      </c>
      <c r="LX8" s="99">
        <v>378.75</v>
      </c>
      <c r="LY8" s="99">
        <v>345</v>
      </c>
      <c r="LZ8" s="99">
        <v>269.62500000000006</v>
      </c>
      <c r="MA8" s="99">
        <v>326.625</v>
      </c>
      <c r="MB8" s="99">
        <v>292.12500000000006</v>
      </c>
      <c r="MC8" s="99">
        <v>249.74999999999994</v>
      </c>
      <c r="MD8" s="99">
        <v>502.50000000000006</v>
      </c>
      <c r="ME8" s="99">
        <v>472.5</v>
      </c>
      <c r="MF8" s="99">
        <v>420</v>
      </c>
      <c r="MG8" s="99">
        <v>483.75</v>
      </c>
      <c r="MH8" s="99">
        <v>393.75</v>
      </c>
      <c r="MI8" s="99">
        <v>324</v>
      </c>
      <c r="MJ8" s="99">
        <v>223.25</v>
      </c>
      <c r="MK8" s="99">
        <v>461.25</v>
      </c>
      <c r="ML8" s="99">
        <v>279.75</v>
      </c>
      <c r="MM8" s="99">
        <v>382.5</v>
      </c>
      <c r="MN8" s="99">
        <v>573.75</v>
      </c>
      <c r="MO8" s="99">
        <v>540</v>
      </c>
      <c r="MP8" s="99">
        <v>498.75</v>
      </c>
      <c r="MQ8" s="99">
        <v>356.21711653568155</v>
      </c>
      <c r="MR8" s="99">
        <v>487.5</v>
      </c>
      <c r="MS8" s="99">
        <v>262.875</v>
      </c>
      <c r="MT8" s="99">
        <v>663.75</v>
      </c>
      <c r="MU8" s="99">
        <v>600</v>
      </c>
      <c r="MV8" s="99">
        <v>431.25</v>
      </c>
      <c r="MW8" s="99">
        <v>319.875</v>
      </c>
      <c r="MX8" s="99">
        <v>547.5</v>
      </c>
      <c r="MY8" s="99">
        <v>405</v>
      </c>
      <c r="MZ8" s="99">
        <v>645</v>
      </c>
      <c r="NA8" s="99">
        <v>472.5</v>
      </c>
      <c r="NB8" s="99">
        <v>750</v>
      </c>
      <c r="NC8" s="99">
        <v>611.25</v>
      </c>
      <c r="ND8" s="99">
        <v>562.5</v>
      </c>
      <c r="NE8" s="99">
        <v>366</v>
      </c>
      <c r="NF8" s="99">
        <v>446.25</v>
      </c>
      <c r="NG8" s="99">
        <v>521.25</v>
      </c>
      <c r="NH8" s="99">
        <v>735</v>
      </c>
      <c r="NI8" s="99">
        <v>915</v>
      </c>
      <c r="NJ8" s="99">
        <v>840</v>
      </c>
      <c r="NK8" s="99">
        <v>697.5</v>
      </c>
      <c r="NL8" s="99">
        <v>495</v>
      </c>
      <c r="NM8" s="99">
        <v>423.75</v>
      </c>
      <c r="NN8" s="99">
        <v>656.25</v>
      </c>
      <c r="NO8" s="99">
        <v>1061.25</v>
      </c>
      <c r="NP8" s="99">
        <v>573.60732375909777</v>
      </c>
      <c r="NQ8" s="99">
        <v>828.75</v>
      </c>
      <c r="NR8" s="99">
        <v>1042.5</v>
      </c>
      <c r="NS8" s="99">
        <v>952.5</v>
      </c>
      <c r="NT8" s="99">
        <v>551.25</v>
      </c>
      <c r="NU8" s="99">
        <v>791.25</v>
      </c>
      <c r="NV8" s="99">
        <v>1170</v>
      </c>
      <c r="NW8" s="99">
        <v>645.46386714861887</v>
      </c>
      <c r="NX8" s="99">
        <v>742.5</v>
      </c>
      <c r="NY8" s="99">
        <v>487.5</v>
      </c>
      <c r="NZ8" s="99">
        <v>948.75000000000011</v>
      </c>
      <c r="OA8" s="99">
        <v>1143.75</v>
      </c>
      <c r="OB8" s="99">
        <v>1050</v>
      </c>
      <c r="OC8" s="99">
        <v>1083.75</v>
      </c>
      <c r="OD8" s="99">
        <v>862.5</v>
      </c>
      <c r="OE8" s="99">
        <v>615</v>
      </c>
      <c r="OF8" s="99">
        <v>1297.5</v>
      </c>
      <c r="OG8" s="99">
        <v>720</v>
      </c>
      <c r="OH8" s="99">
        <v>1046.25</v>
      </c>
      <c r="OI8" s="99">
        <v>550.25</v>
      </c>
      <c r="OJ8" s="99">
        <v>1286.25</v>
      </c>
      <c r="OK8" s="99">
        <v>1417.5</v>
      </c>
      <c r="OL8" s="99">
        <v>1226.25</v>
      </c>
      <c r="OM8" s="99">
        <v>1556.25</v>
      </c>
      <c r="ON8" s="99">
        <v>982.50000000000011</v>
      </c>
      <c r="OO8" s="99">
        <v>795</v>
      </c>
      <c r="OP8" s="99">
        <v>697.5</v>
      </c>
      <c r="OQ8" s="99">
        <v>1151.25</v>
      </c>
      <c r="OR8" s="99">
        <v>1530</v>
      </c>
      <c r="OS8" s="99">
        <v>1481.25</v>
      </c>
      <c r="OT8" s="99">
        <v>1751.25</v>
      </c>
      <c r="OU8" s="99">
        <v>1083.5</v>
      </c>
      <c r="OV8" s="99">
        <v>1387.5</v>
      </c>
      <c r="OW8" s="99">
        <v>1638.75</v>
      </c>
      <c r="OX8" s="99">
        <v>1248.75</v>
      </c>
      <c r="OY8" s="99">
        <v>877.5</v>
      </c>
      <c r="OZ8" s="99">
        <v>1908.7500000000002</v>
      </c>
      <c r="PA8" s="99">
        <v>802.5</v>
      </c>
      <c r="PB8" s="99">
        <v>1927.5</v>
      </c>
      <c r="PC8" s="99">
        <v>1207.5</v>
      </c>
      <c r="PD8" s="99">
        <v>975</v>
      </c>
      <c r="PE8" s="99">
        <v>1740</v>
      </c>
      <c r="PF8" s="99">
        <v>1567.5</v>
      </c>
      <c r="PG8" s="99">
        <v>1398.75</v>
      </c>
      <c r="PH8" s="99">
        <v>1875.0000000000002</v>
      </c>
      <c r="PI8" s="99">
        <v>2242.5</v>
      </c>
      <c r="PJ8" s="99">
        <v>2178.75</v>
      </c>
      <c r="PK8" s="99">
        <v>2096.25</v>
      </c>
      <c r="PL8" s="99">
        <v>911.25</v>
      </c>
      <c r="PM8" s="99">
        <v>1335</v>
      </c>
      <c r="PN8" s="99">
        <v>1076.25</v>
      </c>
      <c r="PO8" s="99">
        <v>2340</v>
      </c>
      <c r="PP8" s="99">
        <v>1931.2500000000002</v>
      </c>
      <c r="PQ8" s="99">
        <v>1755</v>
      </c>
      <c r="PR8" s="99">
        <v>1620</v>
      </c>
      <c r="PS8" s="99">
        <v>2598.75</v>
      </c>
      <c r="PT8" s="99">
        <v>2358.75</v>
      </c>
      <c r="PU8" s="99">
        <v>2505</v>
      </c>
      <c r="PV8" s="99">
        <v>1031.25</v>
      </c>
      <c r="PW8" s="99">
        <v>2276.25</v>
      </c>
      <c r="PX8" s="99">
        <v>1492.5</v>
      </c>
      <c r="PY8" s="99">
        <v>1916.25</v>
      </c>
      <c r="PZ8" s="99">
        <v>1200</v>
      </c>
      <c r="QA8" s="99">
        <v>2137.5</v>
      </c>
      <c r="QB8" s="99">
        <v>2692.5</v>
      </c>
      <c r="QC8" s="99">
        <v>1785</v>
      </c>
      <c r="QD8" s="99">
        <v>2902.5</v>
      </c>
      <c r="QE8" s="99">
        <v>1166.25</v>
      </c>
      <c r="QF8" s="99">
        <v>2531.25</v>
      </c>
      <c r="QG8" s="99">
        <v>2096.25</v>
      </c>
      <c r="QH8" s="99">
        <v>1657.5</v>
      </c>
      <c r="QI8" s="99">
        <v>1331.25</v>
      </c>
      <c r="QJ8" s="99">
        <v>2876.25</v>
      </c>
      <c r="QK8" s="99">
        <v>2366.25</v>
      </c>
      <c r="QL8" s="99">
        <v>3258.8</v>
      </c>
      <c r="QM8" s="99">
        <v>2898.75</v>
      </c>
      <c r="QN8" s="99">
        <v>1987.5000000000002</v>
      </c>
      <c r="QO8" s="99">
        <v>2272.5</v>
      </c>
      <c r="QP8" s="99">
        <v>3123.75</v>
      </c>
      <c r="QQ8" s="99">
        <v>1305</v>
      </c>
      <c r="QR8" s="99">
        <v>3397.5</v>
      </c>
      <c r="QS8" s="99">
        <v>2816.25</v>
      </c>
      <c r="QT8" s="99">
        <v>1837.5</v>
      </c>
      <c r="QU8" s="99">
        <v>1462.5</v>
      </c>
      <c r="QV8" s="99">
        <v>3615</v>
      </c>
      <c r="QW8" s="99">
        <v>2666.25</v>
      </c>
      <c r="QX8" s="99">
        <v>3213.75</v>
      </c>
      <c r="QY8" s="99">
        <v>2531.25</v>
      </c>
      <c r="QZ8" s="99">
        <v>4125</v>
      </c>
      <c r="RA8" s="99">
        <v>1447.5</v>
      </c>
      <c r="RB8" s="99">
        <v>3611.25</v>
      </c>
      <c r="RC8" s="99">
        <v>3510</v>
      </c>
      <c r="RD8" s="99">
        <v>1635</v>
      </c>
      <c r="RE8" s="99">
        <v>2058.75</v>
      </c>
      <c r="RF8" s="99">
        <v>3787.5</v>
      </c>
      <c r="RG8" s="99">
        <v>3176.25</v>
      </c>
      <c r="RH8" s="99">
        <v>2895</v>
      </c>
      <c r="RI8" s="99">
        <v>3525</v>
      </c>
      <c r="RJ8" s="99">
        <v>3862.5000000000005</v>
      </c>
      <c r="RK8" s="99">
        <v>4200</v>
      </c>
      <c r="RL8" s="99">
        <v>2790</v>
      </c>
      <c r="RM8" s="99">
        <v>1605</v>
      </c>
      <c r="RN8" s="99">
        <v>3900</v>
      </c>
      <c r="RO8" s="99">
        <v>1826.25</v>
      </c>
      <c r="RP8" s="99">
        <v>3195</v>
      </c>
      <c r="RQ8" s="99">
        <v>2291.25</v>
      </c>
      <c r="RR8" s="99">
        <v>3536.25</v>
      </c>
      <c r="RS8" s="99">
        <v>4762.5</v>
      </c>
      <c r="RT8" s="99">
        <v>4125</v>
      </c>
      <c r="RU8" s="99">
        <v>3900</v>
      </c>
      <c r="RV8" s="99">
        <v>4237.5</v>
      </c>
      <c r="RW8" s="99">
        <v>4687.5</v>
      </c>
      <c r="RX8" s="99">
        <v>4462.5</v>
      </c>
      <c r="RY8" s="99">
        <v>3131.25</v>
      </c>
      <c r="RZ8" s="99">
        <v>1803.75</v>
      </c>
      <c r="SA8" s="99">
        <v>3510</v>
      </c>
      <c r="SB8" s="99">
        <v>4462.5</v>
      </c>
      <c r="SC8" s="99">
        <v>2535</v>
      </c>
      <c r="SD8" s="99">
        <v>2032.5000000000002</v>
      </c>
      <c r="SE8" s="99">
        <v>5287.5</v>
      </c>
      <c r="SF8" s="99">
        <v>4350</v>
      </c>
      <c r="SG8" s="99">
        <v>3975.0000000000005</v>
      </c>
      <c r="SH8" s="99">
        <v>4762.5</v>
      </c>
      <c r="SI8" s="99">
        <v>4987.5</v>
      </c>
      <c r="SJ8" s="99">
        <v>4800</v>
      </c>
      <c r="SK8" s="99">
        <v>2013.75</v>
      </c>
      <c r="SL8" s="99">
        <v>3457.5</v>
      </c>
      <c r="SM8" s="99">
        <v>3862.5000000000005</v>
      </c>
      <c r="SN8" s="99">
        <v>2827.5</v>
      </c>
      <c r="SO8" s="99">
        <v>2261.25</v>
      </c>
      <c r="SP8" s="99">
        <v>4762.5</v>
      </c>
      <c r="SQ8" s="99">
        <v>5475</v>
      </c>
      <c r="SR8" s="99">
        <v>4462.5</v>
      </c>
      <c r="SS8" s="99">
        <v>5287.5</v>
      </c>
      <c r="ST8" s="99">
        <v>5287.5</v>
      </c>
      <c r="SU8" s="99">
        <v>5362.5</v>
      </c>
      <c r="SV8" s="99">
        <v>6075</v>
      </c>
      <c r="SW8" s="99">
        <v>3825</v>
      </c>
      <c r="SX8" s="99">
        <v>4237.5</v>
      </c>
      <c r="SY8" s="99">
        <v>2261.25</v>
      </c>
      <c r="SZ8" s="99">
        <v>2520</v>
      </c>
      <c r="TA8" s="99">
        <v>5325</v>
      </c>
      <c r="TB8" s="99">
        <v>4950</v>
      </c>
      <c r="TC8" s="99">
        <v>5812.5</v>
      </c>
      <c r="TD8" s="99">
        <v>6150</v>
      </c>
      <c r="TE8" s="99">
        <v>4650</v>
      </c>
      <c r="TF8" s="99">
        <v>4237.5</v>
      </c>
      <c r="TG8" s="99">
        <v>2760</v>
      </c>
      <c r="TH8" s="99">
        <v>6300</v>
      </c>
      <c r="TI8" s="99">
        <v>5850</v>
      </c>
      <c r="TJ8" s="99">
        <v>5437.5</v>
      </c>
      <c r="TK8" s="99">
        <v>6412.5</v>
      </c>
      <c r="TL8" s="99">
        <v>6412.5</v>
      </c>
      <c r="TM8" s="99">
        <v>6750</v>
      </c>
      <c r="TN8" s="99">
        <v>3003.75</v>
      </c>
      <c r="TO8" s="99">
        <v>3258.75</v>
      </c>
      <c r="TP8" s="99">
        <v>7350</v>
      </c>
      <c r="TQ8" s="99">
        <v>7162.5</v>
      </c>
      <c r="TR8" s="99">
        <v>3510</v>
      </c>
      <c r="TS8" s="76">
        <v>7987.5</v>
      </c>
      <c r="TT8" s="99">
        <v>3937.5</v>
      </c>
      <c r="TU8" s="99">
        <v>8700</v>
      </c>
      <c r="TV8" s="76">
        <v>8737.5</v>
      </c>
      <c r="TW8" s="99">
        <v>7087.5</v>
      </c>
      <c r="TX8" s="99">
        <v>4425</v>
      </c>
      <c r="TY8" s="99">
        <v>10350</v>
      </c>
      <c r="TZ8" s="99">
        <v>4950</v>
      </c>
      <c r="UA8" s="76">
        <v>10912.5</v>
      </c>
      <c r="UB8" s="99">
        <v>5550</v>
      </c>
      <c r="UC8" s="99">
        <v>6225</v>
      </c>
      <c r="UE8" s="76">
        <v>3</v>
      </c>
      <c r="UF8" s="145">
        <f t="shared" si="348"/>
        <v>20.971632663250091</v>
      </c>
      <c r="UG8" s="145">
        <f t="shared" si="69"/>
        <v>23.355936039396848</v>
      </c>
      <c r="UH8" s="145">
        <f t="shared" si="70"/>
        <v>32.870947735351798</v>
      </c>
      <c r="UI8" s="145">
        <f t="shared" si="71"/>
        <v>46.447738980751325</v>
      </c>
      <c r="UJ8" s="145">
        <f t="shared" si="72"/>
        <v>31.125000000000004</v>
      </c>
      <c r="UK8" s="145">
        <f t="shared" si="73"/>
        <v>42.690763610525238</v>
      </c>
      <c r="UL8" s="145">
        <f t="shared" si="74"/>
        <v>23.55</v>
      </c>
      <c r="UM8" s="145">
        <f t="shared" si="75"/>
        <v>63.497221786127518</v>
      </c>
      <c r="UN8" s="145">
        <f t="shared" si="76"/>
        <v>59.42442965808322</v>
      </c>
      <c r="UO8" s="145">
        <f t="shared" si="77"/>
        <v>51</v>
      </c>
      <c r="UP8" s="145">
        <f t="shared" si="78"/>
        <v>38.123910160524701</v>
      </c>
      <c r="UQ8" s="145">
        <f t="shared" si="79"/>
        <v>73.828309329274262</v>
      </c>
      <c r="UR8" s="145">
        <f t="shared" si="80"/>
        <v>43.875</v>
      </c>
      <c r="US8" s="145">
        <f t="shared" si="81"/>
        <v>36.112500000000004</v>
      </c>
      <c r="UT8" s="145">
        <f t="shared" si="82"/>
        <v>70.0562705620153</v>
      </c>
      <c r="UU8" s="145">
        <f t="shared" si="83"/>
        <v>63.75</v>
      </c>
      <c r="UV8" s="145">
        <f t="shared" si="84"/>
        <v>92.004756642167024</v>
      </c>
      <c r="UW8" s="145">
        <f t="shared" si="85"/>
        <v>81</v>
      </c>
      <c r="UX8" s="145">
        <f t="shared" si="86"/>
        <v>43.5</v>
      </c>
      <c r="UY8" s="145">
        <f t="shared" si="87"/>
        <v>56.25</v>
      </c>
      <c r="UZ8" s="145">
        <f t="shared" si="88"/>
        <v>76.499999999999986</v>
      </c>
      <c r="VA8" s="145">
        <f t="shared" si="89"/>
        <v>124.50000000000001</v>
      </c>
      <c r="VB8" s="145">
        <f t="shared" si="90"/>
        <v>109.84213131827069</v>
      </c>
      <c r="VC8" s="145">
        <f t="shared" si="91"/>
        <v>97.5</v>
      </c>
      <c r="VD8" s="145">
        <f t="shared" si="92"/>
        <v>86.625</v>
      </c>
      <c r="VE8" s="145">
        <f t="shared" si="93"/>
        <v>70.874999999999986</v>
      </c>
      <c r="VF8" s="145">
        <f t="shared" si="94"/>
        <v>165.75</v>
      </c>
      <c r="VG8" s="145">
        <f t="shared" si="95"/>
        <v>150.75000000000003</v>
      </c>
      <c r="VH8" s="145">
        <f t="shared" si="96"/>
        <v>139.50000000000003</v>
      </c>
      <c r="VI8" s="145">
        <f t="shared" si="97"/>
        <v>117.375</v>
      </c>
      <c r="VJ8" s="145">
        <f t="shared" si="98"/>
        <v>102</v>
      </c>
      <c r="VK8" s="145">
        <f t="shared" si="99"/>
        <v>177.375</v>
      </c>
      <c r="VL8" s="145">
        <f t="shared" si="100"/>
        <v>161.625</v>
      </c>
      <c r="VM8" s="145">
        <f t="shared" si="101"/>
        <v>137.25</v>
      </c>
      <c r="VN8" s="145">
        <f t="shared" si="102"/>
        <v>202.5</v>
      </c>
      <c r="VO8" s="145">
        <f t="shared" si="103"/>
        <v>113.87737485068963</v>
      </c>
      <c r="VP8" s="145">
        <f t="shared" si="104"/>
        <v>145.5</v>
      </c>
      <c r="VQ8" s="145">
        <f t="shared" si="105"/>
        <v>204.75</v>
      </c>
      <c r="VR8" s="145">
        <f t="shared" si="106"/>
        <v>249.375</v>
      </c>
      <c r="VS8" s="145">
        <f t="shared" si="107"/>
        <v>192</v>
      </c>
      <c r="VT8" s="145">
        <f t="shared" si="108"/>
        <v>130.125</v>
      </c>
      <c r="VU8" s="145">
        <f t="shared" si="109"/>
        <v>240.00000000000003</v>
      </c>
      <c r="VV8" s="145">
        <f t="shared" si="110"/>
        <v>230.625</v>
      </c>
      <c r="VW8" s="145">
        <f t="shared" si="111"/>
        <v>175.5</v>
      </c>
      <c r="VX8" s="145">
        <f t="shared" si="112"/>
        <v>294</v>
      </c>
      <c r="VY8" s="145">
        <f t="shared" si="113"/>
        <v>273.75</v>
      </c>
      <c r="VZ8" s="145">
        <f t="shared" si="114"/>
        <v>213.75</v>
      </c>
      <c r="WA8" s="145">
        <f t="shared" si="115"/>
        <v>149.25</v>
      </c>
      <c r="WB8" s="145">
        <f t="shared" si="116"/>
        <v>260.99999999999994</v>
      </c>
      <c r="WC8" s="145">
        <f t="shared" si="117"/>
        <v>357.75</v>
      </c>
      <c r="WD8" s="145">
        <f t="shared" si="118"/>
        <v>308.625</v>
      </c>
      <c r="WE8" s="145">
        <f t="shared" si="119"/>
        <v>240.75</v>
      </c>
      <c r="WF8" s="145">
        <f t="shared" si="120"/>
        <v>205.875</v>
      </c>
      <c r="WG8" s="145">
        <f t="shared" si="121"/>
        <v>340.125</v>
      </c>
      <c r="WH8" s="145">
        <f t="shared" si="122"/>
        <v>397.95099294895556</v>
      </c>
      <c r="WI8" s="145">
        <f t="shared" si="123"/>
        <v>294</v>
      </c>
      <c r="WJ8" s="145">
        <f t="shared" si="124"/>
        <v>183.75</v>
      </c>
      <c r="WK8" s="145">
        <f t="shared" si="125"/>
        <v>226.5</v>
      </c>
      <c r="WL8" s="145">
        <f t="shared" si="126"/>
        <v>412.5</v>
      </c>
      <c r="WM8" s="145">
        <f t="shared" si="127"/>
        <v>378.75</v>
      </c>
      <c r="WN8" s="145">
        <f t="shared" si="128"/>
        <v>345</v>
      </c>
      <c r="WO8" s="145">
        <f t="shared" si="129"/>
        <v>269.62500000000006</v>
      </c>
      <c r="WP8" s="145">
        <f t="shared" si="130"/>
        <v>326.625</v>
      </c>
      <c r="WQ8" s="145">
        <f t="shared" si="131"/>
        <v>292.12500000000006</v>
      </c>
      <c r="WR8" s="145">
        <f t="shared" si="132"/>
        <v>249.74999999999994</v>
      </c>
      <c r="WS8" s="145">
        <f t="shared" si="133"/>
        <v>502.50000000000006</v>
      </c>
      <c r="WT8" s="145">
        <f t="shared" si="134"/>
        <v>472.5</v>
      </c>
      <c r="WU8" s="145">
        <f t="shared" si="135"/>
        <v>420</v>
      </c>
      <c r="WV8" s="145">
        <f t="shared" si="136"/>
        <v>483.75</v>
      </c>
      <c r="WW8" s="145">
        <f t="shared" si="137"/>
        <v>393.75</v>
      </c>
      <c r="WX8" s="145">
        <f t="shared" si="138"/>
        <v>324</v>
      </c>
      <c r="WY8" s="145">
        <f t="shared" si="139"/>
        <v>223.25</v>
      </c>
      <c r="WZ8" s="145">
        <f t="shared" si="140"/>
        <v>461.25</v>
      </c>
      <c r="XA8" s="145">
        <f t="shared" si="141"/>
        <v>279.75</v>
      </c>
      <c r="XB8" s="145">
        <f t="shared" si="142"/>
        <v>382.5</v>
      </c>
      <c r="XC8" s="145">
        <f t="shared" si="143"/>
        <v>573.75</v>
      </c>
      <c r="XD8" s="145">
        <f t="shared" si="144"/>
        <v>540</v>
      </c>
      <c r="XE8" s="145">
        <f t="shared" si="145"/>
        <v>498.75</v>
      </c>
      <c r="XF8" s="145">
        <f t="shared" si="146"/>
        <v>356.21711653568155</v>
      </c>
      <c r="XG8" s="145">
        <f t="shared" si="147"/>
        <v>487.5</v>
      </c>
      <c r="XH8" s="145">
        <f t="shared" si="148"/>
        <v>262.875</v>
      </c>
      <c r="XI8" s="145">
        <f t="shared" si="149"/>
        <v>663.75</v>
      </c>
      <c r="XJ8" s="145">
        <f t="shared" si="150"/>
        <v>600</v>
      </c>
      <c r="XK8" s="145">
        <f t="shared" si="151"/>
        <v>431.25</v>
      </c>
      <c r="XL8" s="145">
        <f t="shared" si="152"/>
        <v>319.875</v>
      </c>
      <c r="XM8" s="145">
        <f t="shared" si="153"/>
        <v>547.5</v>
      </c>
      <c r="XN8" s="145">
        <f t="shared" si="154"/>
        <v>405</v>
      </c>
      <c r="XO8" s="145">
        <f t="shared" si="155"/>
        <v>645</v>
      </c>
      <c r="XP8" s="145">
        <f t="shared" si="156"/>
        <v>472.5</v>
      </c>
      <c r="XQ8" s="145">
        <f t="shared" si="157"/>
        <v>750</v>
      </c>
      <c r="XR8" s="145">
        <f t="shared" si="158"/>
        <v>611.25</v>
      </c>
      <c r="XS8" s="145">
        <f t="shared" si="159"/>
        <v>562.5</v>
      </c>
      <c r="XT8" s="145">
        <f t="shared" si="160"/>
        <v>366</v>
      </c>
      <c r="XU8" s="145">
        <f t="shared" si="161"/>
        <v>446.25</v>
      </c>
      <c r="XV8" s="145">
        <f t="shared" si="162"/>
        <v>521.25</v>
      </c>
      <c r="XW8" s="145">
        <f t="shared" si="163"/>
        <v>735</v>
      </c>
      <c r="XX8" s="145">
        <f t="shared" si="164"/>
        <v>915</v>
      </c>
      <c r="XY8" s="145">
        <f t="shared" si="165"/>
        <v>840</v>
      </c>
      <c r="XZ8" s="145">
        <f t="shared" si="166"/>
        <v>697.5</v>
      </c>
      <c r="YA8" s="145">
        <f t="shared" si="167"/>
        <v>495</v>
      </c>
      <c r="YB8" s="145">
        <f t="shared" si="168"/>
        <v>423.75</v>
      </c>
      <c r="YC8" s="145">
        <f t="shared" si="169"/>
        <v>656.25</v>
      </c>
      <c r="YD8" s="145">
        <f t="shared" si="170"/>
        <v>1061.25</v>
      </c>
      <c r="YE8" s="145">
        <f t="shared" si="171"/>
        <v>573.60732375909777</v>
      </c>
      <c r="YF8" s="145">
        <f t="shared" si="172"/>
        <v>828.75</v>
      </c>
      <c r="YG8" s="145">
        <f t="shared" si="173"/>
        <v>1042.5</v>
      </c>
      <c r="YH8" s="145">
        <f t="shared" si="174"/>
        <v>952.5</v>
      </c>
      <c r="YI8" s="145">
        <f t="shared" si="175"/>
        <v>551.25</v>
      </c>
      <c r="YJ8" s="145">
        <f t="shared" si="176"/>
        <v>791.25</v>
      </c>
      <c r="YK8" s="145">
        <f t="shared" si="177"/>
        <v>1170</v>
      </c>
      <c r="YL8" s="145">
        <f t="shared" si="178"/>
        <v>645.46386714861887</v>
      </c>
      <c r="YM8" s="145">
        <f t="shared" si="179"/>
        <v>742.5</v>
      </c>
      <c r="YN8" s="145">
        <f t="shared" si="180"/>
        <v>487.5</v>
      </c>
      <c r="YO8" s="145">
        <f t="shared" si="181"/>
        <v>948.75000000000011</v>
      </c>
      <c r="YP8" s="145">
        <f t="shared" si="182"/>
        <v>1143.75</v>
      </c>
      <c r="YQ8" s="145">
        <f t="shared" si="183"/>
        <v>1050</v>
      </c>
      <c r="YR8" s="145">
        <f t="shared" si="184"/>
        <v>1083.75</v>
      </c>
      <c r="YS8" s="145">
        <f t="shared" si="185"/>
        <v>862.5</v>
      </c>
      <c r="YT8" s="145">
        <f t="shared" si="186"/>
        <v>615</v>
      </c>
      <c r="YU8" s="145">
        <f t="shared" si="187"/>
        <v>1297.5</v>
      </c>
      <c r="YV8" s="145">
        <f t="shared" si="188"/>
        <v>720</v>
      </c>
      <c r="YW8" s="145">
        <f t="shared" si="189"/>
        <v>1046.25</v>
      </c>
      <c r="YX8" s="145">
        <f t="shared" si="190"/>
        <v>550.25</v>
      </c>
      <c r="YY8" s="145">
        <f t="shared" si="191"/>
        <v>1286.25</v>
      </c>
      <c r="YZ8" s="145">
        <f t="shared" si="192"/>
        <v>1417.5</v>
      </c>
      <c r="ZA8" s="145">
        <f t="shared" si="193"/>
        <v>1226.25</v>
      </c>
      <c r="ZB8" s="145">
        <f t="shared" si="194"/>
        <v>1556.25</v>
      </c>
      <c r="ZC8" s="145">
        <f t="shared" si="195"/>
        <v>982.50000000000011</v>
      </c>
      <c r="ZD8" s="145">
        <f t="shared" si="196"/>
        <v>795</v>
      </c>
      <c r="ZE8" s="145">
        <f t="shared" si="197"/>
        <v>697.5</v>
      </c>
      <c r="ZF8" s="145">
        <f t="shared" si="198"/>
        <v>1151.25</v>
      </c>
      <c r="ZG8" s="145">
        <f t="shared" si="199"/>
        <v>1530</v>
      </c>
      <c r="ZH8" s="145">
        <f t="shared" si="200"/>
        <v>1481.25</v>
      </c>
      <c r="ZI8" s="145">
        <f t="shared" si="201"/>
        <v>1751.25</v>
      </c>
      <c r="ZJ8" s="145">
        <f t="shared" si="202"/>
        <v>1083.5</v>
      </c>
      <c r="ZK8" s="145">
        <f t="shared" si="203"/>
        <v>1387.5</v>
      </c>
      <c r="ZL8" s="145">
        <f t="shared" si="204"/>
        <v>1638.75</v>
      </c>
      <c r="ZM8" s="145">
        <f t="shared" si="205"/>
        <v>1248.75</v>
      </c>
      <c r="ZN8" s="145">
        <f t="shared" si="206"/>
        <v>877.5</v>
      </c>
      <c r="ZO8" s="145">
        <f t="shared" si="207"/>
        <v>1908.7500000000002</v>
      </c>
      <c r="ZP8" s="145">
        <f t="shared" si="208"/>
        <v>802.5</v>
      </c>
      <c r="ZQ8" s="145">
        <f t="shared" si="209"/>
        <v>1927.5</v>
      </c>
      <c r="ZR8" s="145">
        <f t="shared" si="210"/>
        <v>1207.5</v>
      </c>
      <c r="ZS8" s="145">
        <f t="shared" si="211"/>
        <v>975</v>
      </c>
      <c r="ZT8" s="145">
        <f t="shared" si="212"/>
        <v>1740</v>
      </c>
      <c r="ZU8" s="145">
        <f t="shared" si="213"/>
        <v>1567.5</v>
      </c>
      <c r="ZV8" s="145">
        <f t="shared" si="214"/>
        <v>1398.75</v>
      </c>
      <c r="ZW8" s="145">
        <f t="shared" si="215"/>
        <v>1875.0000000000002</v>
      </c>
      <c r="ZX8" s="145">
        <f t="shared" si="216"/>
        <v>2242.5</v>
      </c>
      <c r="ZY8" s="145">
        <f t="shared" si="217"/>
        <v>2178.75</v>
      </c>
      <c r="ZZ8" s="145">
        <f t="shared" si="218"/>
        <v>2096.25</v>
      </c>
      <c r="AAA8" s="145">
        <f t="shared" si="219"/>
        <v>911.25</v>
      </c>
      <c r="AAB8" s="145">
        <f t="shared" si="220"/>
        <v>1335</v>
      </c>
      <c r="AAC8" s="145">
        <f t="shared" si="221"/>
        <v>1076.25</v>
      </c>
      <c r="AAD8" s="145">
        <f t="shared" si="222"/>
        <v>2340</v>
      </c>
      <c r="AAE8" s="145">
        <f t="shared" si="223"/>
        <v>1931.2500000000002</v>
      </c>
      <c r="AAF8" s="145">
        <f t="shared" si="224"/>
        <v>1755</v>
      </c>
      <c r="AAG8" s="145">
        <f t="shared" si="225"/>
        <v>1620</v>
      </c>
      <c r="AAH8" s="145">
        <f t="shared" si="226"/>
        <v>2598.75</v>
      </c>
      <c r="AAI8" s="145">
        <f t="shared" si="227"/>
        <v>2358.75</v>
      </c>
      <c r="AAJ8" s="145">
        <f t="shared" si="228"/>
        <v>2505</v>
      </c>
      <c r="AAK8" s="145">
        <f t="shared" si="229"/>
        <v>1031.25</v>
      </c>
      <c r="AAL8" s="145">
        <f t="shared" si="230"/>
        <v>2276.25</v>
      </c>
      <c r="AAM8" s="145">
        <f t="shared" si="231"/>
        <v>1492.5</v>
      </c>
      <c r="AAN8" s="145">
        <f t="shared" si="232"/>
        <v>1916.25</v>
      </c>
      <c r="AAO8" s="145">
        <f t="shared" si="233"/>
        <v>1200</v>
      </c>
      <c r="AAP8" s="145">
        <f t="shared" si="234"/>
        <v>2137.5</v>
      </c>
      <c r="AAQ8" s="145">
        <f t="shared" si="235"/>
        <v>2692.5</v>
      </c>
      <c r="AAR8" s="145">
        <f t="shared" si="236"/>
        <v>1785</v>
      </c>
      <c r="AAS8" s="145">
        <f t="shared" si="237"/>
        <v>2902.5</v>
      </c>
      <c r="AAT8" s="145">
        <f t="shared" si="238"/>
        <v>1166.25</v>
      </c>
      <c r="AAU8" s="145">
        <f t="shared" si="239"/>
        <v>2531.25</v>
      </c>
      <c r="AAV8" s="145">
        <f t="shared" si="240"/>
        <v>2096.25</v>
      </c>
      <c r="AAW8" s="145">
        <f t="shared" si="241"/>
        <v>1657.5</v>
      </c>
      <c r="AAX8" s="145">
        <f t="shared" si="242"/>
        <v>1331.25</v>
      </c>
      <c r="AAY8" s="145">
        <f t="shared" si="243"/>
        <v>2876.25</v>
      </c>
      <c r="AAZ8" s="145">
        <f t="shared" si="244"/>
        <v>2366.25</v>
      </c>
      <c r="ABA8" s="145">
        <f t="shared" si="245"/>
        <v>3258.75</v>
      </c>
      <c r="ABB8" s="145">
        <f t="shared" si="246"/>
        <v>2898.75</v>
      </c>
      <c r="ABC8" s="145">
        <f t="shared" si="247"/>
        <v>1987.5000000000002</v>
      </c>
      <c r="ABD8" s="145">
        <f t="shared" si="248"/>
        <v>2272.5</v>
      </c>
      <c r="ABE8" s="145">
        <f t="shared" si="249"/>
        <v>3123.75</v>
      </c>
      <c r="ABF8" s="145">
        <f t="shared" si="250"/>
        <v>1305</v>
      </c>
      <c r="ABG8" s="145">
        <f t="shared" si="251"/>
        <v>3397.5</v>
      </c>
      <c r="ABH8" s="145">
        <f t="shared" si="252"/>
        <v>2816.25</v>
      </c>
      <c r="ABI8" s="145">
        <f t="shared" si="253"/>
        <v>1837.5</v>
      </c>
      <c r="ABJ8" s="145">
        <f t="shared" si="254"/>
        <v>1462.5</v>
      </c>
      <c r="ABK8" s="145">
        <f t="shared" si="255"/>
        <v>3615</v>
      </c>
      <c r="ABL8" s="145">
        <f t="shared" si="256"/>
        <v>2666.25</v>
      </c>
      <c r="ABM8" s="145">
        <f t="shared" si="257"/>
        <v>3213.75</v>
      </c>
      <c r="ABN8" s="145">
        <f t="shared" si="258"/>
        <v>2531.25</v>
      </c>
      <c r="ABO8" s="145">
        <f t="shared" si="259"/>
        <v>4125</v>
      </c>
      <c r="ABP8" s="145">
        <f t="shared" si="260"/>
        <v>1447.5</v>
      </c>
      <c r="ABQ8" s="145">
        <f t="shared" si="261"/>
        <v>3611.25</v>
      </c>
      <c r="ABR8" s="145">
        <f t="shared" si="262"/>
        <v>3510</v>
      </c>
      <c r="ABS8" s="145">
        <f t="shared" si="263"/>
        <v>1635</v>
      </c>
      <c r="ABT8" s="145">
        <f t="shared" si="264"/>
        <v>2058.75</v>
      </c>
      <c r="ABU8" s="145">
        <f t="shared" si="265"/>
        <v>3787.5</v>
      </c>
      <c r="ABV8" s="145">
        <f t="shared" si="266"/>
        <v>3176.25</v>
      </c>
      <c r="ABW8" s="145">
        <f t="shared" si="267"/>
        <v>2895</v>
      </c>
      <c r="ABX8" s="145">
        <f t="shared" si="268"/>
        <v>3525</v>
      </c>
      <c r="ABY8" s="145">
        <f t="shared" si="269"/>
        <v>3862.5000000000005</v>
      </c>
      <c r="ABZ8" s="145">
        <f t="shared" si="270"/>
        <v>4200</v>
      </c>
      <c r="ACA8" s="145">
        <f t="shared" si="271"/>
        <v>2790</v>
      </c>
      <c r="ACB8" s="145">
        <f t="shared" si="272"/>
        <v>1605</v>
      </c>
      <c r="ACC8" s="145">
        <f t="shared" si="273"/>
        <v>3900</v>
      </c>
      <c r="ACD8" s="145">
        <f t="shared" si="274"/>
        <v>1826.25</v>
      </c>
      <c r="ACE8" s="145">
        <f t="shared" si="275"/>
        <v>3195</v>
      </c>
      <c r="ACF8" s="145">
        <f t="shared" si="276"/>
        <v>2291.25</v>
      </c>
      <c r="ACG8" s="145">
        <f t="shared" si="277"/>
        <v>3536.25</v>
      </c>
      <c r="ACH8" s="145">
        <f t="shared" si="278"/>
        <v>4762.5</v>
      </c>
      <c r="ACI8" s="145">
        <f t="shared" si="279"/>
        <v>4125</v>
      </c>
      <c r="ACJ8" s="145">
        <f t="shared" si="280"/>
        <v>3900</v>
      </c>
      <c r="ACK8" s="145">
        <f t="shared" si="281"/>
        <v>4237.5</v>
      </c>
      <c r="ACL8" s="145">
        <f t="shared" si="282"/>
        <v>4687.5</v>
      </c>
      <c r="ACM8" s="145">
        <f t="shared" si="283"/>
        <v>4462.5</v>
      </c>
      <c r="ACN8" s="145">
        <f t="shared" si="284"/>
        <v>3131.25</v>
      </c>
      <c r="ACO8" s="145">
        <f t="shared" si="285"/>
        <v>1803.75</v>
      </c>
      <c r="ACP8" s="145">
        <f t="shared" si="286"/>
        <v>3510</v>
      </c>
      <c r="ACQ8" s="145">
        <f t="shared" si="287"/>
        <v>4462.5</v>
      </c>
      <c r="ACR8" s="145">
        <f t="shared" si="288"/>
        <v>2535</v>
      </c>
      <c r="ACS8" s="145">
        <f t="shared" si="289"/>
        <v>2032.5000000000002</v>
      </c>
      <c r="ACT8" s="145">
        <f t="shared" si="290"/>
        <v>5287.5</v>
      </c>
      <c r="ACU8" s="145">
        <f t="shared" si="291"/>
        <v>4350</v>
      </c>
      <c r="ACV8" s="145">
        <f t="shared" si="292"/>
        <v>3975.0000000000005</v>
      </c>
      <c r="ACW8" s="145">
        <f t="shared" si="293"/>
        <v>4762.5</v>
      </c>
      <c r="ACX8" s="145">
        <f t="shared" si="294"/>
        <v>4987.5</v>
      </c>
      <c r="ACY8" s="145">
        <f t="shared" si="295"/>
        <v>4800</v>
      </c>
      <c r="ACZ8" s="145">
        <f t="shared" si="296"/>
        <v>2013.75</v>
      </c>
      <c r="ADA8" s="145">
        <f t="shared" si="297"/>
        <v>3457.5</v>
      </c>
      <c r="ADB8" s="145">
        <f t="shared" si="298"/>
        <v>3862.5000000000005</v>
      </c>
      <c r="ADC8" s="145">
        <f t="shared" si="299"/>
        <v>2827.5</v>
      </c>
      <c r="ADD8" s="145">
        <f t="shared" si="300"/>
        <v>2261.25</v>
      </c>
      <c r="ADE8" s="145">
        <f t="shared" si="301"/>
        <v>4762.5</v>
      </c>
      <c r="ADF8" s="145">
        <f t="shared" si="302"/>
        <v>5475</v>
      </c>
      <c r="ADG8" s="145">
        <f t="shared" si="303"/>
        <v>4462.5</v>
      </c>
      <c r="ADH8" s="145">
        <f t="shared" si="304"/>
        <v>5287.5</v>
      </c>
      <c r="ADI8" s="145">
        <f t="shared" si="305"/>
        <v>5287.5</v>
      </c>
      <c r="ADJ8" s="145">
        <f t="shared" si="306"/>
        <v>5362.5</v>
      </c>
      <c r="ADK8" s="145">
        <f t="shared" si="307"/>
        <v>6075</v>
      </c>
      <c r="ADL8" s="145">
        <f t="shared" si="308"/>
        <v>3825</v>
      </c>
      <c r="ADM8" s="145">
        <f t="shared" si="309"/>
        <v>4237.5</v>
      </c>
      <c r="ADN8" s="145">
        <f t="shared" si="310"/>
        <v>2261.25</v>
      </c>
      <c r="ADO8" s="145">
        <f t="shared" si="311"/>
        <v>2520</v>
      </c>
      <c r="ADP8" s="145">
        <f t="shared" si="312"/>
        <v>5325</v>
      </c>
      <c r="ADQ8" s="145">
        <f t="shared" si="313"/>
        <v>4950</v>
      </c>
      <c r="ADR8" s="145">
        <f t="shared" si="314"/>
        <v>5812.5</v>
      </c>
      <c r="ADS8" s="145">
        <f t="shared" si="315"/>
        <v>6150</v>
      </c>
      <c r="ADT8" s="145">
        <f t="shared" si="316"/>
        <v>4650</v>
      </c>
      <c r="ADU8" s="145">
        <f t="shared" si="317"/>
        <v>4237.5</v>
      </c>
      <c r="ADV8" s="145">
        <f t="shared" si="318"/>
        <v>2760</v>
      </c>
      <c r="ADW8" s="145">
        <f t="shared" si="319"/>
        <v>6300</v>
      </c>
      <c r="ADX8" s="145">
        <f t="shared" si="320"/>
        <v>5850</v>
      </c>
      <c r="ADY8" s="145">
        <f t="shared" si="321"/>
        <v>5437.5</v>
      </c>
      <c r="ADZ8" s="145">
        <f t="shared" si="322"/>
        <v>6412.5</v>
      </c>
      <c r="AEA8" s="145">
        <f t="shared" si="323"/>
        <v>6412.5</v>
      </c>
      <c r="AEB8" s="145">
        <f t="shared" si="324"/>
        <v>6750</v>
      </c>
      <c r="AEC8" s="145">
        <f t="shared" si="325"/>
        <v>3003.75</v>
      </c>
      <c r="AED8" s="145">
        <f t="shared" si="326"/>
        <v>3258.75</v>
      </c>
      <c r="AEE8" s="145">
        <f t="shared" si="327"/>
        <v>7350</v>
      </c>
      <c r="AEF8" s="145">
        <f t="shared" si="328"/>
        <v>7162.5</v>
      </c>
      <c r="AEG8" s="145">
        <f t="shared" si="329"/>
        <v>3510</v>
      </c>
      <c r="AEH8" s="145">
        <f t="shared" si="330"/>
        <v>7987.5</v>
      </c>
      <c r="AEI8" s="145">
        <f t="shared" si="331"/>
        <v>3937.5</v>
      </c>
      <c r="AEJ8" s="145">
        <f t="shared" si="332"/>
        <v>8700</v>
      </c>
      <c r="AEK8" s="145">
        <f t="shared" si="333"/>
        <v>8737.5</v>
      </c>
      <c r="AEL8" s="145">
        <f t="shared" si="334"/>
        <v>7087.5</v>
      </c>
      <c r="AEM8" s="145">
        <f t="shared" si="335"/>
        <v>4425</v>
      </c>
      <c r="AEN8" s="145">
        <f t="shared" si="336"/>
        <v>10350</v>
      </c>
      <c r="AEO8" s="145">
        <f t="shared" si="337"/>
        <v>4950</v>
      </c>
      <c r="AEP8" s="145">
        <f t="shared" si="338"/>
        <v>10912.5</v>
      </c>
      <c r="AEQ8" s="145">
        <f t="shared" si="339"/>
        <v>5550</v>
      </c>
      <c r="AER8" s="145">
        <f t="shared" si="340"/>
        <v>6225</v>
      </c>
    </row>
    <row r="9" spans="1:824" ht="13.5" thickBot="1">
      <c r="A9" s="76">
        <v>4</v>
      </c>
      <c r="B9" s="99">
        <f t="shared" si="341"/>
        <v>20.391880217150586</v>
      </c>
      <c r="C9" s="99">
        <f t="shared" si="15"/>
        <v>22.287470429199612</v>
      </c>
      <c r="D9" s="99">
        <f t="shared" si="15"/>
        <v>30.91171740237186</v>
      </c>
      <c r="E9" s="99">
        <f t="shared" si="15"/>
        <v>42.917004844004616</v>
      </c>
      <c r="F9" s="99">
        <f t="shared" si="15"/>
        <v>29.997632191626145</v>
      </c>
      <c r="G9" s="99">
        <f t="shared" si="15"/>
        <v>40.040898518498167</v>
      </c>
      <c r="H9" s="99">
        <f t="shared" si="15"/>
        <v>23.275292542180303</v>
      </c>
      <c r="I9" s="99">
        <f t="shared" si="15"/>
        <v>58.345818774688233</v>
      </c>
      <c r="J9" s="99">
        <f t="shared" si="15"/>
        <v>55.281165613712304</v>
      </c>
      <c r="K9" s="99">
        <f t="shared" si="15"/>
        <v>48.398518717121242</v>
      </c>
      <c r="L9" s="99">
        <f t="shared" si="15"/>
        <v>38.123910160524701</v>
      </c>
      <c r="M9" s="99">
        <f t="shared" si="15"/>
        <v>68.091508445198755</v>
      </c>
      <c r="N9" s="99">
        <f t="shared" si="15"/>
        <v>42.939045948677418</v>
      </c>
      <c r="O9" s="99">
        <f t="shared" si="15"/>
        <v>36.112500000000004</v>
      </c>
      <c r="P9" s="99">
        <f t="shared" si="15"/>
        <v>65.561239063074197</v>
      </c>
      <c r="Q9" s="99">
        <f t="shared" si="15"/>
        <v>63.75</v>
      </c>
      <c r="R9" s="99">
        <f t="shared" si="15"/>
        <v>85.579409468527814</v>
      </c>
      <c r="S9" s="99">
        <f t="shared" si="15"/>
        <v>76.649926198386964</v>
      </c>
      <c r="T9" s="99">
        <f t="shared" si="15"/>
        <v>43.5</v>
      </c>
      <c r="U9" s="99">
        <f t="shared" si="15"/>
        <v>56.25</v>
      </c>
      <c r="V9" s="99">
        <f t="shared" si="15"/>
        <v>76.499999999999986</v>
      </c>
      <c r="W9" s="99">
        <f t="shared" si="15"/>
        <v>122.16630209041158</v>
      </c>
      <c r="X9" s="99">
        <f t="shared" si="342"/>
        <v>102.8390906129931</v>
      </c>
      <c r="Y9" s="99">
        <f t="shared" si="16"/>
        <v>97.5</v>
      </c>
      <c r="Z9" s="99">
        <f t="shared" si="16"/>
        <v>86.625</v>
      </c>
      <c r="AA9" s="99">
        <f t="shared" si="16"/>
        <v>70.874999999999986</v>
      </c>
      <c r="AB9" s="99">
        <f t="shared" si="16"/>
        <v>165.35640510628653</v>
      </c>
      <c r="AC9" s="99">
        <f t="shared" si="16"/>
        <v>149.26902776930643</v>
      </c>
      <c r="AD9" s="99">
        <f t="shared" si="16"/>
        <v>139.50000000000003</v>
      </c>
      <c r="AE9" s="99">
        <f t="shared" si="16"/>
        <v>117.375</v>
      </c>
      <c r="AF9" s="99">
        <f t="shared" si="16"/>
        <v>102</v>
      </c>
      <c r="AG9" s="99">
        <f t="shared" si="16"/>
        <v>177.375</v>
      </c>
      <c r="AH9" s="99">
        <f t="shared" si="16"/>
        <v>161.625</v>
      </c>
      <c r="AI9" s="99">
        <f t="shared" si="16"/>
        <v>137.25</v>
      </c>
      <c r="AJ9" s="99">
        <f t="shared" si="16"/>
        <v>202.5</v>
      </c>
      <c r="AK9" s="99">
        <f t="shared" si="16"/>
        <v>113.87737485068963</v>
      </c>
      <c r="AL9" s="99">
        <f t="shared" si="16"/>
        <v>145.5</v>
      </c>
      <c r="AM9" s="99">
        <f t="shared" si="16"/>
        <v>204.75</v>
      </c>
      <c r="AN9" s="99">
        <f t="shared" si="343"/>
        <v>249.375</v>
      </c>
      <c r="AO9" s="99">
        <f t="shared" si="17"/>
        <v>192</v>
      </c>
      <c r="AP9" s="99">
        <f t="shared" si="17"/>
        <v>130.125</v>
      </c>
      <c r="AQ9" s="99">
        <f t="shared" si="17"/>
        <v>240.00000000000003</v>
      </c>
      <c r="AR9" s="99">
        <f t="shared" si="17"/>
        <v>230.625</v>
      </c>
      <c r="AS9" s="99">
        <f t="shared" si="17"/>
        <v>175.5</v>
      </c>
      <c r="AT9" s="99">
        <f t="shared" si="17"/>
        <v>294</v>
      </c>
      <c r="AU9" s="99">
        <f t="shared" si="17"/>
        <v>273.75</v>
      </c>
      <c r="AV9" s="99">
        <f t="shared" si="17"/>
        <v>213.75</v>
      </c>
      <c r="AW9" s="99">
        <f t="shared" si="17"/>
        <v>149.25</v>
      </c>
      <c r="AX9" s="99">
        <f t="shared" si="17"/>
        <v>260.99999999999994</v>
      </c>
      <c r="AY9" s="99">
        <f t="shared" si="17"/>
        <v>357.75</v>
      </c>
      <c r="AZ9" s="99">
        <f t="shared" si="17"/>
        <v>308.625</v>
      </c>
      <c r="BA9" s="99">
        <f t="shared" si="17"/>
        <v>240.75</v>
      </c>
      <c r="BB9" s="99">
        <f t="shared" si="17"/>
        <v>205.875</v>
      </c>
      <c r="BC9" s="99">
        <f t="shared" si="17"/>
        <v>340.125</v>
      </c>
      <c r="BD9" s="99">
        <f t="shared" si="17"/>
        <v>397.95099294895556</v>
      </c>
      <c r="BE9" s="99">
        <f t="shared" si="18"/>
        <v>294</v>
      </c>
      <c r="BF9" s="99">
        <f t="shared" si="18"/>
        <v>183.75</v>
      </c>
      <c r="BG9" s="99">
        <f t="shared" si="344"/>
        <v>226.5</v>
      </c>
      <c r="BH9" s="99">
        <f t="shared" si="20"/>
        <v>412.5</v>
      </c>
      <c r="BI9" s="99">
        <f t="shared" si="20"/>
        <v>378.75</v>
      </c>
      <c r="BJ9" s="99">
        <f t="shared" si="20"/>
        <v>345</v>
      </c>
      <c r="BK9" s="99">
        <f t="shared" si="20"/>
        <v>269.62500000000006</v>
      </c>
      <c r="BL9" s="99">
        <f t="shared" si="20"/>
        <v>326.625</v>
      </c>
      <c r="BM9" s="99">
        <f t="shared" si="20"/>
        <v>292.12500000000006</v>
      </c>
      <c r="BN9" s="99">
        <f t="shared" si="20"/>
        <v>249.74999999999994</v>
      </c>
      <c r="BO9" s="99">
        <f t="shared" si="20"/>
        <v>502.50000000000006</v>
      </c>
      <c r="BP9" s="99">
        <f t="shared" si="20"/>
        <v>472.5</v>
      </c>
      <c r="BQ9" s="99">
        <f t="shared" si="20"/>
        <v>420</v>
      </c>
      <c r="BR9" s="99">
        <f t="shared" si="20"/>
        <v>483.75</v>
      </c>
      <c r="BS9" s="99">
        <f t="shared" si="20"/>
        <v>393.75</v>
      </c>
      <c r="BT9" s="99">
        <f t="shared" si="20"/>
        <v>324</v>
      </c>
      <c r="BU9" s="99">
        <f t="shared" si="20"/>
        <v>224.25</v>
      </c>
      <c r="BV9" s="99">
        <f t="shared" si="20"/>
        <v>461.25</v>
      </c>
      <c r="BW9" s="99">
        <f t="shared" si="20"/>
        <v>279.75</v>
      </c>
      <c r="BX9" s="99">
        <f t="shared" si="20"/>
        <v>382.5</v>
      </c>
      <c r="BY9" s="99">
        <f t="shared" si="345"/>
        <v>573.75</v>
      </c>
      <c r="BZ9" s="99">
        <f t="shared" si="21"/>
        <v>540</v>
      </c>
      <c r="CA9" s="99">
        <f t="shared" si="21"/>
        <v>498.75</v>
      </c>
      <c r="CB9" s="99">
        <f t="shared" si="21"/>
        <v>356.21711653568155</v>
      </c>
      <c r="CC9" s="99">
        <f t="shared" si="21"/>
        <v>487.5</v>
      </c>
      <c r="CD9" s="99">
        <f t="shared" si="21"/>
        <v>262.875</v>
      </c>
      <c r="CE9" s="99">
        <f t="shared" si="21"/>
        <v>663.75</v>
      </c>
      <c r="CF9" s="99">
        <f t="shared" si="21"/>
        <v>600</v>
      </c>
      <c r="CG9" s="99">
        <f t="shared" si="21"/>
        <v>431.25</v>
      </c>
      <c r="CH9" s="99">
        <f t="shared" si="21"/>
        <v>319.875</v>
      </c>
      <c r="CI9" s="99">
        <f t="shared" si="21"/>
        <v>547.5</v>
      </c>
      <c r="CJ9" s="99">
        <f t="shared" si="21"/>
        <v>405</v>
      </c>
      <c r="CK9" s="99">
        <f t="shared" si="21"/>
        <v>645</v>
      </c>
      <c r="CL9" s="99">
        <f t="shared" si="21"/>
        <v>472.5</v>
      </c>
      <c r="CM9" s="99">
        <f t="shared" si="21"/>
        <v>750</v>
      </c>
      <c r="CN9" s="99">
        <f t="shared" si="21"/>
        <v>611.25</v>
      </c>
      <c r="CO9" s="99">
        <f t="shared" si="21"/>
        <v>562.5</v>
      </c>
      <c r="CP9" s="99">
        <f t="shared" si="346"/>
        <v>366</v>
      </c>
      <c r="CQ9" s="99">
        <f t="shared" si="23"/>
        <v>446.25</v>
      </c>
      <c r="CR9" s="99">
        <f t="shared" si="23"/>
        <v>521.25</v>
      </c>
      <c r="CS9" s="99">
        <f t="shared" si="23"/>
        <v>735</v>
      </c>
      <c r="CT9" s="99">
        <f t="shared" si="23"/>
        <v>915</v>
      </c>
      <c r="CU9" s="99">
        <f t="shared" si="23"/>
        <v>840</v>
      </c>
      <c r="CV9" s="99">
        <f t="shared" si="23"/>
        <v>697.5</v>
      </c>
      <c r="CW9" s="99">
        <f t="shared" si="23"/>
        <v>495</v>
      </c>
      <c r="CX9" s="99">
        <f t="shared" si="23"/>
        <v>423.75</v>
      </c>
      <c r="CY9" s="99">
        <f t="shared" si="23"/>
        <v>656.25</v>
      </c>
      <c r="CZ9" s="99">
        <f t="shared" si="23"/>
        <v>1061.25</v>
      </c>
      <c r="DA9" s="99">
        <f t="shared" si="23"/>
        <v>573.60732375909777</v>
      </c>
      <c r="DB9" s="99">
        <f t="shared" si="23"/>
        <v>828.75</v>
      </c>
      <c r="DC9" s="99">
        <f t="shared" si="23"/>
        <v>1042.5</v>
      </c>
      <c r="DD9" s="99">
        <f t="shared" si="23"/>
        <v>952.5</v>
      </c>
      <c r="DE9" s="99">
        <f t="shared" si="23"/>
        <v>551.25</v>
      </c>
      <c r="DF9" s="99">
        <f t="shared" si="23"/>
        <v>791.25</v>
      </c>
      <c r="DG9" s="99">
        <f t="shared" si="23"/>
        <v>1170</v>
      </c>
      <c r="DH9" s="99">
        <f t="shared" si="347"/>
        <v>645.46386714861887</v>
      </c>
      <c r="DI9" s="99">
        <f t="shared" si="24"/>
        <v>742.5</v>
      </c>
      <c r="DJ9" s="99">
        <f t="shared" si="24"/>
        <v>487.5</v>
      </c>
      <c r="DK9" s="99">
        <f t="shared" si="24"/>
        <v>948.75000000000011</v>
      </c>
      <c r="DL9" s="99">
        <f t="shared" si="24"/>
        <v>1143.75</v>
      </c>
      <c r="DM9" s="99">
        <f t="shared" si="24"/>
        <v>1050</v>
      </c>
      <c r="DN9" s="99">
        <f t="shared" si="24"/>
        <v>1083.75</v>
      </c>
      <c r="DO9" s="99">
        <f t="shared" si="24"/>
        <v>862.5</v>
      </c>
      <c r="DP9" s="99">
        <f t="shared" si="24"/>
        <v>615</v>
      </c>
      <c r="DQ9" s="99">
        <f t="shared" si="24"/>
        <v>1297.5</v>
      </c>
      <c r="DR9" s="99">
        <f t="shared" si="24"/>
        <v>720</v>
      </c>
      <c r="DS9" s="99">
        <f t="shared" si="24"/>
        <v>1046.25</v>
      </c>
      <c r="DT9" s="99">
        <f t="shared" si="24"/>
        <v>551.25</v>
      </c>
      <c r="DU9" s="99">
        <f t="shared" si="24"/>
        <v>1286.25</v>
      </c>
      <c r="DV9" s="99">
        <f t="shared" si="24"/>
        <v>1417.5</v>
      </c>
      <c r="DW9" s="99">
        <f t="shared" si="24"/>
        <v>1226.25</v>
      </c>
      <c r="DX9" s="99">
        <f t="shared" si="25"/>
        <v>1556.25</v>
      </c>
      <c r="DY9" s="99">
        <f t="shared" si="25"/>
        <v>982.50000000000011</v>
      </c>
      <c r="DZ9" s="99">
        <f t="shared" si="25"/>
        <v>795</v>
      </c>
      <c r="EA9" s="99">
        <f t="shared" si="25"/>
        <v>697.5</v>
      </c>
      <c r="EB9" s="99">
        <f t="shared" si="25"/>
        <v>1151.25</v>
      </c>
      <c r="EC9" s="99">
        <f t="shared" si="25"/>
        <v>1530</v>
      </c>
      <c r="ED9" s="99">
        <f t="shared" si="25"/>
        <v>1481.25</v>
      </c>
      <c r="EE9" s="99">
        <f t="shared" si="25"/>
        <v>1751.25</v>
      </c>
      <c r="EF9" s="99">
        <f t="shared" si="25"/>
        <v>1084.5</v>
      </c>
      <c r="EG9" s="99">
        <f t="shared" si="25"/>
        <v>1387.5</v>
      </c>
      <c r="EH9" s="99">
        <f t="shared" si="25"/>
        <v>1638.75</v>
      </c>
      <c r="EI9" s="99">
        <f t="shared" si="25"/>
        <v>1248.75</v>
      </c>
      <c r="EJ9" s="99">
        <f t="shared" si="25"/>
        <v>877.5</v>
      </c>
      <c r="EK9" s="99">
        <f t="shared" si="25"/>
        <v>1908.7500000000002</v>
      </c>
      <c r="EL9" s="99">
        <f t="shared" si="25"/>
        <v>802.5</v>
      </c>
      <c r="EM9" s="99">
        <f t="shared" si="25"/>
        <v>1927.5</v>
      </c>
      <c r="EN9" s="99">
        <f t="shared" si="25"/>
        <v>1207.5</v>
      </c>
      <c r="EO9" s="99">
        <f t="shared" si="25"/>
        <v>975</v>
      </c>
      <c r="EP9" s="99">
        <f t="shared" si="25"/>
        <v>1740</v>
      </c>
      <c r="EQ9" s="99">
        <f t="shared" si="25"/>
        <v>1567.5</v>
      </c>
      <c r="ER9" s="99">
        <f t="shared" si="25"/>
        <v>1398.75</v>
      </c>
      <c r="ES9" s="99">
        <f t="shared" si="25"/>
        <v>1875.0000000000002</v>
      </c>
      <c r="ET9" s="99">
        <f t="shared" si="25"/>
        <v>2242.5</v>
      </c>
      <c r="EU9" s="99">
        <f t="shared" si="26"/>
        <v>2178.75</v>
      </c>
      <c r="EV9" s="99">
        <f t="shared" si="27"/>
        <v>2096.25</v>
      </c>
      <c r="EW9" s="99">
        <f t="shared" si="28"/>
        <v>911.25</v>
      </c>
      <c r="EX9" s="99">
        <f t="shared" si="29"/>
        <v>1335</v>
      </c>
      <c r="EY9" s="99">
        <f t="shared" si="30"/>
        <v>1076.25</v>
      </c>
      <c r="EZ9" s="99">
        <f t="shared" si="31"/>
        <v>2340</v>
      </c>
      <c r="FA9" s="99">
        <f t="shared" si="32"/>
        <v>1931.2500000000002</v>
      </c>
      <c r="FB9" s="99">
        <f t="shared" si="33"/>
        <v>1755</v>
      </c>
      <c r="FC9" s="99">
        <f t="shared" si="34"/>
        <v>1620</v>
      </c>
      <c r="FD9" s="99">
        <f t="shared" si="35"/>
        <v>2598.75</v>
      </c>
      <c r="FE9" s="99">
        <f t="shared" si="36"/>
        <v>2358.75</v>
      </c>
      <c r="FF9" s="99">
        <f t="shared" si="37"/>
        <v>2505</v>
      </c>
      <c r="FG9" s="99">
        <f t="shared" si="38"/>
        <v>1031.25</v>
      </c>
      <c r="FH9" s="99">
        <f t="shared" si="39"/>
        <v>2276.25</v>
      </c>
      <c r="FI9" s="99">
        <f t="shared" si="40"/>
        <v>1492.5</v>
      </c>
      <c r="FJ9" s="99">
        <f t="shared" si="41"/>
        <v>1916.25</v>
      </c>
      <c r="FK9" s="99">
        <f t="shared" si="41"/>
        <v>1200</v>
      </c>
      <c r="FL9" s="99">
        <f t="shared" si="41"/>
        <v>2137.5</v>
      </c>
      <c r="FM9" s="99">
        <f t="shared" si="41"/>
        <v>2692.5</v>
      </c>
      <c r="FN9" s="99">
        <f t="shared" si="41"/>
        <v>1785</v>
      </c>
      <c r="FO9" s="99">
        <f t="shared" si="41"/>
        <v>2902.5</v>
      </c>
      <c r="FP9" s="99">
        <f t="shared" si="41"/>
        <v>1166.25</v>
      </c>
      <c r="FQ9" s="99">
        <f t="shared" si="41"/>
        <v>2531.25</v>
      </c>
      <c r="FR9" s="99">
        <f t="shared" si="41"/>
        <v>2096.25</v>
      </c>
      <c r="FS9" s="99">
        <f t="shared" si="41"/>
        <v>1657.5</v>
      </c>
      <c r="FT9" s="99">
        <f t="shared" si="41"/>
        <v>1331.25</v>
      </c>
      <c r="FU9" s="99">
        <f t="shared" si="41"/>
        <v>2876.25</v>
      </c>
      <c r="FV9" s="99">
        <f t="shared" si="41"/>
        <v>2366.25</v>
      </c>
      <c r="FW9" s="99">
        <f t="shared" si="41"/>
        <v>3258.75</v>
      </c>
      <c r="FX9" s="99">
        <f t="shared" si="41"/>
        <v>2898.75</v>
      </c>
      <c r="FY9" s="99">
        <f t="shared" si="41"/>
        <v>1987.5000000000002</v>
      </c>
      <c r="FZ9" s="99">
        <f t="shared" si="41"/>
        <v>2272.5</v>
      </c>
      <c r="GA9" s="99">
        <f t="shared" si="42"/>
        <v>3123.75</v>
      </c>
      <c r="GB9" s="99">
        <f t="shared" si="43"/>
        <v>1305</v>
      </c>
      <c r="GC9" s="99">
        <f t="shared" si="44"/>
        <v>3397.5</v>
      </c>
      <c r="GD9" s="99">
        <f t="shared" si="45"/>
        <v>2816.25</v>
      </c>
      <c r="GE9" s="99">
        <f t="shared" si="45"/>
        <v>1837.5</v>
      </c>
      <c r="GF9" s="99">
        <f t="shared" si="45"/>
        <v>1462.5</v>
      </c>
      <c r="GG9" s="99">
        <f t="shared" si="45"/>
        <v>3615</v>
      </c>
      <c r="GH9" s="99">
        <f t="shared" si="45"/>
        <v>2666.25</v>
      </c>
      <c r="GI9" s="99">
        <f t="shared" si="45"/>
        <v>3213.75</v>
      </c>
      <c r="GJ9" s="99">
        <f t="shared" si="45"/>
        <v>2531.25</v>
      </c>
      <c r="GK9" s="99">
        <f t="shared" si="45"/>
        <v>4125</v>
      </c>
      <c r="GL9" s="99">
        <f t="shared" si="45"/>
        <v>1447.5</v>
      </c>
      <c r="GM9" s="99">
        <f t="shared" si="45"/>
        <v>3611.25</v>
      </c>
      <c r="GN9" s="99">
        <f t="shared" si="45"/>
        <v>3510</v>
      </c>
      <c r="GO9" s="99">
        <f t="shared" si="45"/>
        <v>1635</v>
      </c>
      <c r="GP9" s="99">
        <f t="shared" si="45"/>
        <v>2058.75</v>
      </c>
      <c r="GQ9" s="99">
        <f t="shared" si="45"/>
        <v>3787.5</v>
      </c>
      <c r="GR9" s="99">
        <f t="shared" si="45"/>
        <v>3176.25</v>
      </c>
      <c r="GS9" s="99">
        <f t="shared" si="45"/>
        <v>2895</v>
      </c>
      <c r="GT9" s="99">
        <f t="shared" si="47"/>
        <v>3525</v>
      </c>
      <c r="GU9" s="99">
        <f t="shared" si="48"/>
        <v>3862.5000000000005</v>
      </c>
      <c r="GV9" s="99">
        <f t="shared" si="48"/>
        <v>4200</v>
      </c>
      <c r="GW9" s="99">
        <f t="shared" si="48"/>
        <v>2790</v>
      </c>
      <c r="GX9" s="99">
        <f t="shared" si="48"/>
        <v>1605</v>
      </c>
      <c r="GY9" s="99">
        <f t="shared" si="48"/>
        <v>3900</v>
      </c>
      <c r="GZ9" s="99">
        <f t="shared" si="48"/>
        <v>1826.25</v>
      </c>
      <c r="HA9" s="99">
        <f t="shared" si="48"/>
        <v>3195</v>
      </c>
      <c r="HB9" s="99">
        <f t="shared" si="48"/>
        <v>2291.25</v>
      </c>
      <c r="HC9" s="99">
        <f t="shared" si="48"/>
        <v>3536.25</v>
      </c>
      <c r="HD9" s="99">
        <f t="shared" si="48"/>
        <v>4762.5</v>
      </c>
      <c r="HE9" s="99">
        <f t="shared" si="48"/>
        <v>4125</v>
      </c>
      <c r="HF9" s="99">
        <f t="shared" si="48"/>
        <v>3900</v>
      </c>
      <c r="HG9" s="99">
        <f t="shared" si="48"/>
        <v>4237.5</v>
      </c>
      <c r="HH9" s="99">
        <f t="shared" si="48"/>
        <v>4687.5</v>
      </c>
      <c r="HI9" s="99">
        <f t="shared" si="48"/>
        <v>4462.5</v>
      </c>
      <c r="HJ9" s="99">
        <f t="shared" si="48"/>
        <v>3131.25</v>
      </c>
      <c r="HK9" s="99">
        <f t="shared" si="48"/>
        <v>1803.75</v>
      </c>
      <c r="HL9" s="99">
        <f t="shared" si="48"/>
        <v>3510</v>
      </c>
      <c r="HM9" s="99">
        <f t="shared" si="49"/>
        <v>4462.5</v>
      </c>
      <c r="HN9" s="99">
        <f t="shared" si="49"/>
        <v>2535</v>
      </c>
      <c r="HO9" s="99">
        <f t="shared" si="49"/>
        <v>2032.5000000000002</v>
      </c>
      <c r="HP9" s="99">
        <f t="shared" si="49"/>
        <v>5287.5</v>
      </c>
      <c r="HQ9" s="99">
        <f t="shared" si="49"/>
        <v>4350</v>
      </c>
      <c r="HR9" s="99">
        <f t="shared" si="49"/>
        <v>3975.0000000000005</v>
      </c>
      <c r="HS9" s="99">
        <f t="shared" si="49"/>
        <v>4762.5</v>
      </c>
      <c r="HT9" s="99">
        <f t="shared" si="49"/>
        <v>4987.5</v>
      </c>
      <c r="HU9" s="99">
        <f t="shared" si="49"/>
        <v>4800</v>
      </c>
      <c r="HV9" s="99">
        <f t="shared" si="49"/>
        <v>2013.75</v>
      </c>
      <c r="HW9" s="99">
        <f t="shared" si="49"/>
        <v>3457.5</v>
      </c>
      <c r="HX9" s="99">
        <f t="shared" si="49"/>
        <v>3862.5000000000005</v>
      </c>
      <c r="HY9" s="99">
        <f t="shared" si="49"/>
        <v>2827.5</v>
      </c>
      <c r="HZ9" s="99">
        <f t="shared" si="49"/>
        <v>2261.25</v>
      </c>
      <c r="IA9" s="99">
        <f t="shared" si="49"/>
        <v>4762.5</v>
      </c>
      <c r="IB9" s="99">
        <f t="shared" si="49"/>
        <v>5475</v>
      </c>
      <c r="IC9" s="99">
        <f t="shared" si="51"/>
        <v>4462.5</v>
      </c>
      <c r="ID9" s="99">
        <f t="shared" si="52"/>
        <v>5287.5</v>
      </c>
      <c r="IE9" s="99">
        <f t="shared" si="53"/>
        <v>5287.5</v>
      </c>
      <c r="IF9" s="99">
        <f t="shared" si="54"/>
        <v>5362.5</v>
      </c>
      <c r="IG9" s="99">
        <f t="shared" si="55"/>
        <v>6075</v>
      </c>
      <c r="IH9" s="99">
        <f t="shared" si="56"/>
        <v>3825</v>
      </c>
      <c r="II9" s="99">
        <f t="shared" si="57"/>
        <v>4237.5</v>
      </c>
      <c r="IJ9" s="99">
        <f t="shared" si="58"/>
        <v>2261.25</v>
      </c>
      <c r="IK9" s="99">
        <f t="shared" si="59"/>
        <v>2520</v>
      </c>
      <c r="IL9" s="99">
        <f t="shared" si="60"/>
        <v>5325</v>
      </c>
      <c r="IM9" s="99">
        <f t="shared" si="61"/>
        <v>4950</v>
      </c>
      <c r="IN9" s="99">
        <f t="shared" si="62"/>
        <v>5812.5</v>
      </c>
      <c r="IO9" s="99">
        <f t="shared" si="63"/>
        <v>6150</v>
      </c>
      <c r="IP9" s="99">
        <f t="shared" si="64"/>
        <v>4650</v>
      </c>
      <c r="IQ9" s="99">
        <f t="shared" si="65"/>
        <v>4237.5</v>
      </c>
      <c r="IR9" s="99">
        <f t="shared" si="66"/>
        <v>2760</v>
      </c>
      <c r="IS9" s="99">
        <f t="shared" si="67"/>
        <v>6300</v>
      </c>
      <c r="IT9" s="99">
        <f t="shared" si="68"/>
        <v>5850</v>
      </c>
      <c r="IU9" s="99">
        <f t="shared" si="68"/>
        <v>5437.5</v>
      </c>
      <c r="IV9" s="99">
        <f t="shared" si="68"/>
        <v>6412.5</v>
      </c>
      <c r="IW9" s="99">
        <f t="shared" si="68"/>
        <v>6412.5</v>
      </c>
      <c r="IX9" s="99">
        <f t="shared" si="68"/>
        <v>6750</v>
      </c>
      <c r="IY9" s="99">
        <f t="shared" si="68"/>
        <v>3003.75</v>
      </c>
      <c r="IZ9" s="99">
        <f t="shared" si="68"/>
        <v>3258.75</v>
      </c>
      <c r="JA9" s="99">
        <f t="shared" si="68"/>
        <v>7350</v>
      </c>
      <c r="JB9" s="99">
        <f t="shared" si="68"/>
        <v>7162.5</v>
      </c>
      <c r="JC9" s="99">
        <f t="shared" si="68"/>
        <v>3510</v>
      </c>
      <c r="JD9" s="99">
        <f t="shared" si="68"/>
        <v>7987.5</v>
      </c>
      <c r="JE9" s="99">
        <f t="shared" si="68"/>
        <v>3937.5</v>
      </c>
      <c r="JF9" s="99">
        <f t="shared" si="68"/>
        <v>8700</v>
      </c>
      <c r="JG9" s="99">
        <f t="shared" si="68"/>
        <v>8737.5</v>
      </c>
      <c r="JH9" s="99">
        <f t="shared" si="68"/>
        <v>7087.5</v>
      </c>
      <c r="JI9" s="99">
        <f t="shared" si="68"/>
        <v>4425</v>
      </c>
      <c r="JJ9" s="99">
        <f t="shared" si="68"/>
        <v>10350</v>
      </c>
      <c r="JK9" s="99">
        <f t="shared" si="68"/>
        <v>4950</v>
      </c>
      <c r="JL9" s="99">
        <f t="shared" si="68"/>
        <v>10912.5</v>
      </c>
      <c r="JM9" s="99">
        <f t="shared" si="68"/>
        <v>5550</v>
      </c>
      <c r="JN9" s="99">
        <f t="shared" si="68"/>
        <v>6225</v>
      </c>
      <c r="JP9" s="76">
        <v>4</v>
      </c>
      <c r="JQ9" s="99">
        <v>20.391880217150586</v>
      </c>
      <c r="JR9" s="99">
        <v>22.287470429199612</v>
      </c>
      <c r="JS9" s="99">
        <v>30.91171740237186</v>
      </c>
      <c r="JT9" s="99">
        <v>42.917004844004616</v>
      </c>
      <c r="JU9" s="99">
        <v>29.997632191626145</v>
      </c>
      <c r="JV9" s="99">
        <v>40.040898518498167</v>
      </c>
      <c r="JW9" s="99">
        <v>23.275292542180303</v>
      </c>
      <c r="JX9" s="99">
        <v>58.345818774688233</v>
      </c>
      <c r="JY9" s="99">
        <v>55.281165613712304</v>
      </c>
      <c r="JZ9" s="99">
        <v>48.398518717121242</v>
      </c>
      <c r="KA9" s="99">
        <v>38.123910160524701</v>
      </c>
      <c r="KB9" s="99">
        <v>68.091508445198755</v>
      </c>
      <c r="KC9" s="99">
        <v>42.939045948677418</v>
      </c>
      <c r="KD9" s="102">
        <v>36.112500000000004</v>
      </c>
      <c r="KE9" s="99">
        <v>65.561239063074197</v>
      </c>
      <c r="KF9" s="102">
        <v>63.75</v>
      </c>
      <c r="KG9" s="99">
        <v>85.579409468527814</v>
      </c>
      <c r="KH9" s="99">
        <v>76.649926198386964</v>
      </c>
      <c r="KI9" s="102">
        <v>43.5</v>
      </c>
      <c r="KJ9" s="99">
        <v>56.25</v>
      </c>
      <c r="KK9" s="102">
        <v>76.499999999999986</v>
      </c>
      <c r="KL9" s="99">
        <v>122.16630209041158</v>
      </c>
      <c r="KM9" s="99">
        <v>102.8390906129931</v>
      </c>
      <c r="KN9" s="102">
        <v>97.5</v>
      </c>
      <c r="KO9" s="99">
        <v>86.625</v>
      </c>
      <c r="KP9" s="99">
        <v>70.874999999999986</v>
      </c>
      <c r="KQ9" s="99">
        <v>165.35640510628653</v>
      </c>
      <c r="KR9" s="99">
        <v>149.26902776930643</v>
      </c>
      <c r="KS9" s="99">
        <v>139.50000000000003</v>
      </c>
      <c r="KT9" s="102">
        <v>117.375</v>
      </c>
      <c r="KU9" s="99">
        <v>102</v>
      </c>
      <c r="KV9" s="99">
        <v>177.375</v>
      </c>
      <c r="KW9" s="99">
        <v>161.625</v>
      </c>
      <c r="KX9" s="102">
        <v>137.25</v>
      </c>
      <c r="KY9" s="102">
        <v>202.5</v>
      </c>
      <c r="KZ9" s="99">
        <v>113.87737485068963</v>
      </c>
      <c r="LA9" s="99">
        <v>145.5</v>
      </c>
      <c r="LB9" s="99">
        <v>204.75</v>
      </c>
      <c r="LC9" s="102">
        <v>249.375</v>
      </c>
      <c r="LD9" s="99">
        <v>192</v>
      </c>
      <c r="LE9" s="99">
        <v>130.125</v>
      </c>
      <c r="LF9" s="99">
        <v>240.00000000000003</v>
      </c>
      <c r="LG9" s="99">
        <v>230.625</v>
      </c>
      <c r="LH9" s="99">
        <v>175.5</v>
      </c>
      <c r="LI9" s="102">
        <v>294</v>
      </c>
      <c r="LJ9" s="99">
        <v>273.75</v>
      </c>
      <c r="LK9" s="99">
        <v>213.75</v>
      </c>
      <c r="LL9" s="99">
        <v>149.25</v>
      </c>
      <c r="LM9" s="99">
        <v>260.99999999999994</v>
      </c>
      <c r="LN9" s="102">
        <v>357.75</v>
      </c>
      <c r="LO9" s="99">
        <v>308.625</v>
      </c>
      <c r="LP9" s="99">
        <v>240.75</v>
      </c>
      <c r="LQ9" s="99">
        <v>205.875</v>
      </c>
      <c r="LR9" s="102">
        <v>340.125</v>
      </c>
      <c r="LS9" s="99">
        <v>397.95099294895556</v>
      </c>
      <c r="LT9" s="99">
        <v>294</v>
      </c>
      <c r="LU9" s="99">
        <v>183.75</v>
      </c>
      <c r="LV9" s="99">
        <v>226.5</v>
      </c>
      <c r="LW9" s="102">
        <v>412.5</v>
      </c>
      <c r="LX9" s="99">
        <v>378.75</v>
      </c>
      <c r="LY9" s="99">
        <v>345</v>
      </c>
      <c r="LZ9" s="99">
        <v>269.62500000000006</v>
      </c>
      <c r="MA9" s="99">
        <v>326.625</v>
      </c>
      <c r="MB9" s="99">
        <v>292.12500000000006</v>
      </c>
      <c r="MC9" s="99">
        <v>249.74999999999994</v>
      </c>
      <c r="MD9" s="102">
        <v>502.50000000000006</v>
      </c>
      <c r="ME9" s="99">
        <v>472.5</v>
      </c>
      <c r="MF9" s="99">
        <v>420</v>
      </c>
      <c r="MG9" s="102">
        <v>483.75</v>
      </c>
      <c r="MH9" s="99">
        <v>393.75</v>
      </c>
      <c r="MI9" s="99">
        <v>324</v>
      </c>
      <c r="MJ9" s="99">
        <v>224.25</v>
      </c>
      <c r="MK9" s="99">
        <v>461.25</v>
      </c>
      <c r="ML9" s="99">
        <v>279.75</v>
      </c>
      <c r="MM9" s="99">
        <v>382.5</v>
      </c>
      <c r="MN9" s="102">
        <v>573.75</v>
      </c>
      <c r="MO9" s="99">
        <v>540</v>
      </c>
      <c r="MP9" s="99">
        <v>498.75</v>
      </c>
      <c r="MQ9" s="99">
        <v>356.21711653568155</v>
      </c>
      <c r="MR9" s="99">
        <v>487.5</v>
      </c>
      <c r="MS9" s="99">
        <v>262.875</v>
      </c>
      <c r="MT9" s="99">
        <v>663.75</v>
      </c>
      <c r="MU9" s="99">
        <v>600</v>
      </c>
      <c r="MV9" s="99">
        <v>431.25</v>
      </c>
      <c r="MW9" s="99">
        <v>319.875</v>
      </c>
      <c r="MX9" s="99">
        <v>547.5</v>
      </c>
      <c r="MY9" s="99">
        <v>405</v>
      </c>
      <c r="MZ9" s="99">
        <v>645</v>
      </c>
      <c r="NA9" s="99">
        <v>472.5</v>
      </c>
      <c r="NB9" s="99">
        <v>750</v>
      </c>
      <c r="NC9" s="99">
        <v>611.25</v>
      </c>
      <c r="ND9" s="99">
        <v>562.5</v>
      </c>
      <c r="NE9" s="99">
        <v>366</v>
      </c>
      <c r="NF9" s="99">
        <v>446.25</v>
      </c>
      <c r="NG9" s="99">
        <v>521.25</v>
      </c>
      <c r="NH9" s="99">
        <v>735</v>
      </c>
      <c r="NI9" s="99">
        <v>915</v>
      </c>
      <c r="NJ9" s="99">
        <v>840</v>
      </c>
      <c r="NK9" s="99">
        <v>697.5</v>
      </c>
      <c r="NL9" s="99">
        <v>495</v>
      </c>
      <c r="NM9" s="99">
        <v>423.75</v>
      </c>
      <c r="NN9" s="99">
        <v>656.25</v>
      </c>
      <c r="NO9" s="99">
        <v>1061.25</v>
      </c>
      <c r="NP9" s="99">
        <v>573.60732375909777</v>
      </c>
      <c r="NQ9" s="99">
        <v>828.75</v>
      </c>
      <c r="NR9" s="99">
        <v>1042.5</v>
      </c>
      <c r="NS9" s="99">
        <v>952.5</v>
      </c>
      <c r="NT9" s="99">
        <v>551.25</v>
      </c>
      <c r="NU9" s="99">
        <v>791.25</v>
      </c>
      <c r="NV9" s="99">
        <v>1170</v>
      </c>
      <c r="NW9" s="99">
        <v>645.46386714861887</v>
      </c>
      <c r="NX9" s="99">
        <v>742.5</v>
      </c>
      <c r="NY9" s="99">
        <v>487.5</v>
      </c>
      <c r="NZ9" s="99">
        <v>948.75000000000011</v>
      </c>
      <c r="OA9" s="99">
        <v>1143.75</v>
      </c>
      <c r="OB9" s="99">
        <v>1050</v>
      </c>
      <c r="OC9" s="99">
        <v>1083.75</v>
      </c>
      <c r="OD9" s="99">
        <v>862.5</v>
      </c>
      <c r="OE9" s="99">
        <v>615</v>
      </c>
      <c r="OF9" s="99">
        <v>1297.5</v>
      </c>
      <c r="OG9" s="99">
        <v>720</v>
      </c>
      <c r="OH9" s="99">
        <v>1046.25</v>
      </c>
      <c r="OI9" s="99">
        <v>551.25</v>
      </c>
      <c r="OJ9" s="99">
        <v>1286.25</v>
      </c>
      <c r="OK9" s="99">
        <v>1417.5</v>
      </c>
      <c r="OL9" s="99">
        <v>1226.25</v>
      </c>
      <c r="OM9" s="99">
        <v>1556.25</v>
      </c>
      <c r="ON9" s="99">
        <v>982.50000000000011</v>
      </c>
      <c r="OO9" s="99">
        <v>795</v>
      </c>
      <c r="OP9" s="99">
        <v>697.5</v>
      </c>
      <c r="OQ9" s="99">
        <v>1151.25</v>
      </c>
      <c r="OR9" s="99">
        <v>1530</v>
      </c>
      <c r="OS9" s="99">
        <v>1481.25</v>
      </c>
      <c r="OT9" s="99">
        <v>1751.25</v>
      </c>
      <c r="OU9" s="99">
        <v>1084.5</v>
      </c>
      <c r="OV9" s="99">
        <v>1387.5</v>
      </c>
      <c r="OW9" s="99">
        <v>1638.75</v>
      </c>
      <c r="OX9" s="99">
        <v>1248.75</v>
      </c>
      <c r="OY9" s="99">
        <v>877.5</v>
      </c>
      <c r="OZ9" s="99">
        <v>1908.7500000000002</v>
      </c>
      <c r="PA9" s="99">
        <v>802.5</v>
      </c>
      <c r="PB9" s="99">
        <v>1927.5</v>
      </c>
      <c r="PC9" s="99">
        <v>1207.5</v>
      </c>
      <c r="PD9" s="99">
        <v>975</v>
      </c>
      <c r="PE9" s="99">
        <v>1740</v>
      </c>
      <c r="PF9" s="99">
        <v>1567.5</v>
      </c>
      <c r="PG9" s="99">
        <v>1398.75</v>
      </c>
      <c r="PH9" s="99">
        <v>1875.0000000000002</v>
      </c>
      <c r="PI9" s="99">
        <v>2242.5</v>
      </c>
      <c r="PJ9" s="99">
        <v>2178.75</v>
      </c>
      <c r="PK9" s="99">
        <v>2096.25</v>
      </c>
      <c r="PL9" s="99">
        <v>911.25</v>
      </c>
      <c r="PM9" s="99">
        <v>1335</v>
      </c>
      <c r="PN9" s="99">
        <v>1076.25</v>
      </c>
      <c r="PO9" s="99">
        <v>2340</v>
      </c>
      <c r="PP9" s="99">
        <v>1931.2500000000002</v>
      </c>
      <c r="PQ9" s="99">
        <v>1755</v>
      </c>
      <c r="PR9" s="99">
        <v>1620</v>
      </c>
      <c r="PS9" s="99">
        <v>2598.75</v>
      </c>
      <c r="PT9" s="99">
        <v>2358.75</v>
      </c>
      <c r="PU9" s="99">
        <v>2505</v>
      </c>
      <c r="PV9" s="99">
        <v>1031.25</v>
      </c>
      <c r="PW9" s="99">
        <v>2276.25</v>
      </c>
      <c r="PX9" s="99">
        <v>1492.5</v>
      </c>
      <c r="PY9" s="99">
        <v>1916.25</v>
      </c>
      <c r="PZ9" s="99">
        <v>1200</v>
      </c>
      <c r="QA9" s="99">
        <v>2137.5</v>
      </c>
      <c r="QB9" s="99">
        <v>2692.5</v>
      </c>
      <c r="QC9" s="99">
        <v>1785</v>
      </c>
      <c r="QD9" s="99">
        <v>2902.5</v>
      </c>
      <c r="QE9" s="99">
        <v>1166.25</v>
      </c>
      <c r="QF9" s="99">
        <v>2531.25</v>
      </c>
      <c r="QG9" s="99">
        <v>2096.25</v>
      </c>
      <c r="QH9" s="99">
        <v>1657.5</v>
      </c>
      <c r="QI9" s="99">
        <v>1331.25</v>
      </c>
      <c r="QJ9" s="99">
        <v>2876.25</v>
      </c>
      <c r="QK9" s="99">
        <v>2366.25</v>
      </c>
      <c r="QL9" s="99">
        <v>3258.8</v>
      </c>
      <c r="QM9" s="99">
        <v>2898.75</v>
      </c>
      <c r="QN9" s="99">
        <v>1987.5000000000002</v>
      </c>
      <c r="QO9" s="99">
        <v>2272.5</v>
      </c>
      <c r="QP9" s="99">
        <v>3123.75</v>
      </c>
      <c r="QQ9" s="99">
        <v>1305</v>
      </c>
      <c r="QR9" s="99">
        <v>3397.5</v>
      </c>
      <c r="QS9" s="99">
        <v>2816.25</v>
      </c>
      <c r="QT9" s="99">
        <v>1837.5</v>
      </c>
      <c r="QU9" s="99">
        <v>1462.5</v>
      </c>
      <c r="QV9" s="99">
        <v>3615</v>
      </c>
      <c r="QW9" s="99">
        <v>2666.25</v>
      </c>
      <c r="QX9" s="99">
        <v>3213.75</v>
      </c>
      <c r="QY9" s="99">
        <v>2531.25</v>
      </c>
      <c r="QZ9" s="99">
        <v>4125</v>
      </c>
      <c r="RA9" s="99">
        <v>1447.5</v>
      </c>
      <c r="RB9" s="99">
        <v>3611.25</v>
      </c>
      <c r="RC9" s="99">
        <v>3510</v>
      </c>
      <c r="RD9" s="99">
        <v>1635</v>
      </c>
      <c r="RE9" s="99">
        <v>2058.75</v>
      </c>
      <c r="RF9" s="99">
        <v>3787.5</v>
      </c>
      <c r="RG9" s="99">
        <v>3176.25</v>
      </c>
      <c r="RH9" s="99">
        <v>2895</v>
      </c>
      <c r="RI9" s="99">
        <v>3525</v>
      </c>
      <c r="RJ9" s="99">
        <v>3862.5000000000005</v>
      </c>
      <c r="RK9" s="99">
        <v>4200</v>
      </c>
      <c r="RL9" s="99">
        <v>2790</v>
      </c>
      <c r="RM9" s="99">
        <v>1605</v>
      </c>
      <c r="RN9" s="99">
        <v>3900</v>
      </c>
      <c r="RO9" s="99">
        <v>1826.25</v>
      </c>
      <c r="RP9" s="99">
        <v>3195</v>
      </c>
      <c r="RQ9" s="99">
        <v>2291.25</v>
      </c>
      <c r="RR9" s="99">
        <v>3536.25</v>
      </c>
      <c r="RS9" s="99">
        <v>4762.5</v>
      </c>
      <c r="RT9" s="99">
        <v>4125</v>
      </c>
      <c r="RU9" s="99">
        <v>3900</v>
      </c>
      <c r="RV9" s="99">
        <v>4237.5</v>
      </c>
      <c r="RW9" s="99">
        <v>4687.5</v>
      </c>
      <c r="RX9" s="99">
        <v>4462.5</v>
      </c>
      <c r="RY9" s="99">
        <v>3131.25</v>
      </c>
      <c r="RZ9" s="99">
        <v>1803.75</v>
      </c>
      <c r="SA9" s="99">
        <v>3510</v>
      </c>
      <c r="SB9" s="99">
        <v>4462.5</v>
      </c>
      <c r="SC9" s="99">
        <v>2535</v>
      </c>
      <c r="SD9" s="99">
        <v>2032.5000000000002</v>
      </c>
      <c r="SE9" s="99">
        <v>5287.5</v>
      </c>
      <c r="SF9" s="99">
        <v>4350</v>
      </c>
      <c r="SG9" s="99">
        <v>3975.0000000000005</v>
      </c>
      <c r="SH9" s="99">
        <v>4762.5</v>
      </c>
      <c r="SI9" s="99">
        <v>4987.5</v>
      </c>
      <c r="SJ9" s="99">
        <v>4800</v>
      </c>
      <c r="SK9" s="99">
        <v>2013.75</v>
      </c>
      <c r="SL9" s="99">
        <v>3457.5</v>
      </c>
      <c r="SM9" s="99">
        <v>3862.5000000000005</v>
      </c>
      <c r="SN9" s="99">
        <v>2827.5</v>
      </c>
      <c r="SO9" s="99">
        <v>2261.25</v>
      </c>
      <c r="SP9" s="99">
        <v>4762.5</v>
      </c>
      <c r="SQ9" s="99">
        <v>5475</v>
      </c>
      <c r="SR9" s="99">
        <v>4462.5</v>
      </c>
      <c r="SS9" s="99">
        <v>5287.5</v>
      </c>
      <c r="ST9" s="99">
        <v>5287.5</v>
      </c>
      <c r="SU9" s="99">
        <v>5362.5</v>
      </c>
      <c r="SV9" s="99">
        <v>6075</v>
      </c>
      <c r="SW9" s="99">
        <v>3825</v>
      </c>
      <c r="SX9" s="99">
        <v>4237.5</v>
      </c>
      <c r="SY9" s="99">
        <v>2261.25</v>
      </c>
      <c r="SZ9" s="99">
        <v>2520</v>
      </c>
      <c r="TA9" s="99">
        <v>5325</v>
      </c>
      <c r="TB9" s="99">
        <v>4950</v>
      </c>
      <c r="TC9" s="99">
        <v>5812.5</v>
      </c>
      <c r="TD9" s="99">
        <v>6150</v>
      </c>
      <c r="TE9" s="99">
        <v>4650</v>
      </c>
      <c r="TF9" s="99">
        <v>4237.5</v>
      </c>
      <c r="TG9" s="99">
        <v>2760</v>
      </c>
      <c r="TH9" s="99">
        <v>6300</v>
      </c>
      <c r="TI9" s="99">
        <v>5850</v>
      </c>
      <c r="TJ9" s="99">
        <v>5437.5</v>
      </c>
      <c r="TK9" s="99">
        <v>6412.5</v>
      </c>
      <c r="TL9" s="99">
        <v>6412.5</v>
      </c>
      <c r="TM9" s="99">
        <v>6750</v>
      </c>
      <c r="TN9" s="99">
        <v>3003.75</v>
      </c>
      <c r="TO9" s="99">
        <v>3258.75</v>
      </c>
      <c r="TP9" s="99">
        <v>7350</v>
      </c>
      <c r="TQ9" s="99">
        <v>7162.5</v>
      </c>
      <c r="TR9" s="99">
        <v>3510</v>
      </c>
      <c r="TS9" s="76">
        <v>7987.5</v>
      </c>
      <c r="TT9" s="99">
        <v>3937.5</v>
      </c>
      <c r="TU9" s="99">
        <v>8700</v>
      </c>
      <c r="TV9" s="76">
        <v>8737.5</v>
      </c>
      <c r="TW9" s="99">
        <v>7087.5</v>
      </c>
      <c r="TX9" s="99">
        <v>4425</v>
      </c>
      <c r="TY9" s="99">
        <v>10350</v>
      </c>
      <c r="TZ9" s="99">
        <v>4950</v>
      </c>
      <c r="UA9" s="76">
        <v>10912.5</v>
      </c>
      <c r="UB9" s="99">
        <v>5550</v>
      </c>
      <c r="UC9" s="99">
        <v>6225</v>
      </c>
      <c r="UE9" s="76">
        <v>4</v>
      </c>
      <c r="UF9" s="145">
        <f t="shared" si="348"/>
        <v>20.391880217150586</v>
      </c>
      <c r="UG9" s="145">
        <f t="shared" si="69"/>
        <v>22.287470429199612</v>
      </c>
      <c r="UH9" s="145">
        <f t="shared" si="70"/>
        <v>30.91171740237186</v>
      </c>
      <c r="UI9" s="145">
        <f t="shared" si="71"/>
        <v>42.917004844004616</v>
      </c>
      <c r="UJ9" s="145">
        <f t="shared" si="72"/>
        <v>29.997632191626145</v>
      </c>
      <c r="UK9" s="145">
        <f t="shared" si="73"/>
        <v>40.040898518498167</v>
      </c>
      <c r="UL9" s="145">
        <f t="shared" si="74"/>
        <v>23.275292542180303</v>
      </c>
      <c r="UM9" s="145">
        <f t="shared" si="75"/>
        <v>58.345818774688233</v>
      </c>
      <c r="UN9" s="145">
        <f t="shared" si="76"/>
        <v>55.281165613712304</v>
      </c>
      <c r="UO9" s="145">
        <f t="shared" si="77"/>
        <v>48.398518717121242</v>
      </c>
      <c r="UP9" s="145">
        <f t="shared" si="78"/>
        <v>38.123910160524701</v>
      </c>
      <c r="UQ9" s="145">
        <f t="shared" si="79"/>
        <v>68.091508445198755</v>
      </c>
      <c r="UR9" s="145">
        <f t="shared" si="80"/>
        <v>42.939045948677418</v>
      </c>
      <c r="US9" s="145">
        <f t="shared" si="81"/>
        <v>36.112500000000004</v>
      </c>
      <c r="UT9" s="145">
        <f t="shared" si="82"/>
        <v>65.561239063074197</v>
      </c>
      <c r="UU9" s="145">
        <f t="shared" si="83"/>
        <v>63.75</v>
      </c>
      <c r="UV9" s="145">
        <f t="shared" si="84"/>
        <v>85.579409468527814</v>
      </c>
      <c r="UW9" s="145">
        <f t="shared" si="85"/>
        <v>76.649926198386964</v>
      </c>
      <c r="UX9" s="145">
        <f t="shared" si="86"/>
        <v>43.5</v>
      </c>
      <c r="UY9" s="145">
        <f t="shared" si="87"/>
        <v>56.25</v>
      </c>
      <c r="UZ9" s="145">
        <f t="shared" si="88"/>
        <v>76.499999999999986</v>
      </c>
      <c r="VA9" s="145">
        <f t="shared" si="89"/>
        <v>122.16630209041158</v>
      </c>
      <c r="VB9" s="145">
        <f t="shared" si="90"/>
        <v>102.8390906129931</v>
      </c>
      <c r="VC9" s="145">
        <f t="shared" si="91"/>
        <v>97.5</v>
      </c>
      <c r="VD9" s="145">
        <f t="shared" si="92"/>
        <v>86.625</v>
      </c>
      <c r="VE9" s="145">
        <f t="shared" si="93"/>
        <v>70.874999999999986</v>
      </c>
      <c r="VF9" s="145">
        <f t="shared" si="94"/>
        <v>165.35640510628653</v>
      </c>
      <c r="VG9" s="145">
        <f t="shared" si="95"/>
        <v>149.26902776930643</v>
      </c>
      <c r="VH9" s="145">
        <f t="shared" si="96"/>
        <v>139.50000000000003</v>
      </c>
      <c r="VI9" s="145">
        <f t="shared" si="97"/>
        <v>117.375</v>
      </c>
      <c r="VJ9" s="145">
        <f t="shared" si="98"/>
        <v>102</v>
      </c>
      <c r="VK9" s="145">
        <f t="shared" si="99"/>
        <v>177.375</v>
      </c>
      <c r="VL9" s="145">
        <f t="shared" si="100"/>
        <v>161.625</v>
      </c>
      <c r="VM9" s="145">
        <f t="shared" si="101"/>
        <v>137.25</v>
      </c>
      <c r="VN9" s="145">
        <f t="shared" si="102"/>
        <v>202.5</v>
      </c>
      <c r="VO9" s="145">
        <f t="shared" si="103"/>
        <v>113.87737485068963</v>
      </c>
      <c r="VP9" s="145">
        <f t="shared" si="104"/>
        <v>145.5</v>
      </c>
      <c r="VQ9" s="145">
        <f t="shared" si="105"/>
        <v>204.75</v>
      </c>
      <c r="VR9" s="145">
        <f t="shared" si="106"/>
        <v>249.375</v>
      </c>
      <c r="VS9" s="145">
        <f t="shared" si="107"/>
        <v>192</v>
      </c>
      <c r="VT9" s="145">
        <f t="shared" si="108"/>
        <v>130.125</v>
      </c>
      <c r="VU9" s="145">
        <f t="shared" si="109"/>
        <v>240.00000000000003</v>
      </c>
      <c r="VV9" s="145">
        <f t="shared" si="110"/>
        <v>230.625</v>
      </c>
      <c r="VW9" s="145">
        <f t="shared" si="111"/>
        <v>175.5</v>
      </c>
      <c r="VX9" s="145">
        <f t="shared" si="112"/>
        <v>294</v>
      </c>
      <c r="VY9" s="145">
        <f t="shared" si="113"/>
        <v>273.75</v>
      </c>
      <c r="VZ9" s="145">
        <f t="shared" si="114"/>
        <v>213.75</v>
      </c>
      <c r="WA9" s="145">
        <f t="shared" si="115"/>
        <v>149.25</v>
      </c>
      <c r="WB9" s="145">
        <f t="shared" si="116"/>
        <v>260.99999999999994</v>
      </c>
      <c r="WC9" s="145">
        <f t="shared" si="117"/>
        <v>357.75</v>
      </c>
      <c r="WD9" s="145">
        <f t="shared" si="118"/>
        <v>308.625</v>
      </c>
      <c r="WE9" s="145">
        <f t="shared" si="119"/>
        <v>240.75</v>
      </c>
      <c r="WF9" s="145">
        <f t="shared" si="120"/>
        <v>205.875</v>
      </c>
      <c r="WG9" s="145">
        <f t="shared" si="121"/>
        <v>340.125</v>
      </c>
      <c r="WH9" s="145">
        <f t="shared" si="122"/>
        <v>397.95099294895556</v>
      </c>
      <c r="WI9" s="145">
        <f t="shared" si="123"/>
        <v>294</v>
      </c>
      <c r="WJ9" s="145">
        <f t="shared" si="124"/>
        <v>183.75</v>
      </c>
      <c r="WK9" s="145">
        <f t="shared" si="125"/>
        <v>226.5</v>
      </c>
      <c r="WL9" s="145">
        <f t="shared" si="126"/>
        <v>412.5</v>
      </c>
      <c r="WM9" s="145">
        <f t="shared" si="127"/>
        <v>378.75</v>
      </c>
      <c r="WN9" s="145">
        <f t="shared" si="128"/>
        <v>345</v>
      </c>
      <c r="WO9" s="145">
        <f t="shared" si="129"/>
        <v>269.62500000000006</v>
      </c>
      <c r="WP9" s="145">
        <f t="shared" si="130"/>
        <v>326.625</v>
      </c>
      <c r="WQ9" s="145">
        <f t="shared" si="131"/>
        <v>292.12500000000006</v>
      </c>
      <c r="WR9" s="145">
        <f t="shared" si="132"/>
        <v>249.74999999999994</v>
      </c>
      <c r="WS9" s="145">
        <f t="shared" si="133"/>
        <v>502.50000000000006</v>
      </c>
      <c r="WT9" s="145">
        <f t="shared" si="134"/>
        <v>472.5</v>
      </c>
      <c r="WU9" s="145">
        <f t="shared" si="135"/>
        <v>420</v>
      </c>
      <c r="WV9" s="145">
        <f t="shared" si="136"/>
        <v>483.75</v>
      </c>
      <c r="WW9" s="145">
        <f t="shared" si="137"/>
        <v>393.75</v>
      </c>
      <c r="WX9" s="145">
        <f t="shared" si="138"/>
        <v>324</v>
      </c>
      <c r="WY9" s="145">
        <f t="shared" si="139"/>
        <v>224.25</v>
      </c>
      <c r="WZ9" s="145">
        <f t="shared" si="140"/>
        <v>461.25</v>
      </c>
      <c r="XA9" s="145">
        <f t="shared" si="141"/>
        <v>279.75</v>
      </c>
      <c r="XB9" s="145">
        <f t="shared" si="142"/>
        <v>382.5</v>
      </c>
      <c r="XC9" s="145">
        <f t="shared" si="143"/>
        <v>573.75</v>
      </c>
      <c r="XD9" s="145">
        <f t="shared" si="144"/>
        <v>540</v>
      </c>
      <c r="XE9" s="145">
        <f t="shared" si="145"/>
        <v>498.75</v>
      </c>
      <c r="XF9" s="145">
        <f t="shared" si="146"/>
        <v>356.21711653568155</v>
      </c>
      <c r="XG9" s="145">
        <f t="shared" si="147"/>
        <v>487.5</v>
      </c>
      <c r="XH9" s="145">
        <f t="shared" si="148"/>
        <v>262.875</v>
      </c>
      <c r="XI9" s="145">
        <f t="shared" si="149"/>
        <v>663.75</v>
      </c>
      <c r="XJ9" s="145">
        <f t="shared" si="150"/>
        <v>600</v>
      </c>
      <c r="XK9" s="145">
        <f t="shared" si="151"/>
        <v>431.25</v>
      </c>
      <c r="XL9" s="145">
        <f t="shared" si="152"/>
        <v>319.875</v>
      </c>
      <c r="XM9" s="145">
        <f t="shared" si="153"/>
        <v>547.5</v>
      </c>
      <c r="XN9" s="145">
        <f t="shared" si="154"/>
        <v>405</v>
      </c>
      <c r="XO9" s="145">
        <f t="shared" si="155"/>
        <v>645</v>
      </c>
      <c r="XP9" s="145">
        <f t="shared" si="156"/>
        <v>472.5</v>
      </c>
      <c r="XQ9" s="145">
        <f t="shared" si="157"/>
        <v>750</v>
      </c>
      <c r="XR9" s="145">
        <f t="shared" si="158"/>
        <v>611.25</v>
      </c>
      <c r="XS9" s="145">
        <f t="shared" si="159"/>
        <v>562.5</v>
      </c>
      <c r="XT9" s="145">
        <f t="shared" si="160"/>
        <v>366</v>
      </c>
      <c r="XU9" s="145">
        <f t="shared" si="161"/>
        <v>446.25</v>
      </c>
      <c r="XV9" s="145">
        <f t="shared" si="162"/>
        <v>521.25</v>
      </c>
      <c r="XW9" s="145">
        <f t="shared" si="163"/>
        <v>735</v>
      </c>
      <c r="XX9" s="145">
        <f t="shared" si="164"/>
        <v>915</v>
      </c>
      <c r="XY9" s="145">
        <f t="shared" si="165"/>
        <v>840</v>
      </c>
      <c r="XZ9" s="145">
        <f t="shared" si="166"/>
        <v>697.5</v>
      </c>
      <c r="YA9" s="145">
        <f t="shared" si="167"/>
        <v>495</v>
      </c>
      <c r="YB9" s="145">
        <f t="shared" si="168"/>
        <v>423.75</v>
      </c>
      <c r="YC9" s="145">
        <f t="shared" si="169"/>
        <v>656.25</v>
      </c>
      <c r="YD9" s="145">
        <f t="shared" si="170"/>
        <v>1061.25</v>
      </c>
      <c r="YE9" s="145">
        <f t="shared" si="171"/>
        <v>573.60732375909777</v>
      </c>
      <c r="YF9" s="145">
        <f t="shared" si="172"/>
        <v>828.75</v>
      </c>
      <c r="YG9" s="145">
        <f t="shared" si="173"/>
        <v>1042.5</v>
      </c>
      <c r="YH9" s="145">
        <f t="shared" si="174"/>
        <v>952.5</v>
      </c>
      <c r="YI9" s="145">
        <f t="shared" si="175"/>
        <v>551.25</v>
      </c>
      <c r="YJ9" s="145">
        <f t="shared" si="176"/>
        <v>791.25</v>
      </c>
      <c r="YK9" s="145">
        <f t="shared" si="177"/>
        <v>1170</v>
      </c>
      <c r="YL9" s="145">
        <f t="shared" si="178"/>
        <v>645.46386714861887</v>
      </c>
      <c r="YM9" s="145">
        <f t="shared" si="179"/>
        <v>742.5</v>
      </c>
      <c r="YN9" s="145">
        <f t="shared" si="180"/>
        <v>487.5</v>
      </c>
      <c r="YO9" s="145">
        <f t="shared" si="181"/>
        <v>948.75000000000011</v>
      </c>
      <c r="YP9" s="145">
        <f t="shared" si="182"/>
        <v>1143.75</v>
      </c>
      <c r="YQ9" s="145">
        <f t="shared" si="183"/>
        <v>1050</v>
      </c>
      <c r="YR9" s="145">
        <f t="shared" si="184"/>
        <v>1083.75</v>
      </c>
      <c r="YS9" s="145">
        <f t="shared" si="185"/>
        <v>862.5</v>
      </c>
      <c r="YT9" s="145">
        <f t="shared" si="186"/>
        <v>615</v>
      </c>
      <c r="YU9" s="145">
        <f t="shared" si="187"/>
        <v>1297.5</v>
      </c>
      <c r="YV9" s="145">
        <f t="shared" si="188"/>
        <v>720</v>
      </c>
      <c r="YW9" s="145">
        <f t="shared" si="189"/>
        <v>1046.25</v>
      </c>
      <c r="YX9" s="145">
        <f t="shared" si="190"/>
        <v>551.25</v>
      </c>
      <c r="YY9" s="145">
        <f t="shared" si="191"/>
        <v>1286.25</v>
      </c>
      <c r="YZ9" s="145">
        <f t="shared" si="192"/>
        <v>1417.5</v>
      </c>
      <c r="ZA9" s="145">
        <f t="shared" si="193"/>
        <v>1226.25</v>
      </c>
      <c r="ZB9" s="145">
        <f t="shared" si="194"/>
        <v>1556.25</v>
      </c>
      <c r="ZC9" s="145">
        <f t="shared" si="195"/>
        <v>982.50000000000011</v>
      </c>
      <c r="ZD9" s="145">
        <f t="shared" si="196"/>
        <v>795</v>
      </c>
      <c r="ZE9" s="145">
        <f t="shared" si="197"/>
        <v>697.5</v>
      </c>
      <c r="ZF9" s="145">
        <f t="shared" si="198"/>
        <v>1151.25</v>
      </c>
      <c r="ZG9" s="145">
        <f t="shared" si="199"/>
        <v>1530</v>
      </c>
      <c r="ZH9" s="145">
        <f t="shared" si="200"/>
        <v>1481.25</v>
      </c>
      <c r="ZI9" s="145">
        <f t="shared" si="201"/>
        <v>1751.25</v>
      </c>
      <c r="ZJ9" s="145">
        <f t="shared" si="202"/>
        <v>1084.5</v>
      </c>
      <c r="ZK9" s="145">
        <f t="shared" si="203"/>
        <v>1387.5</v>
      </c>
      <c r="ZL9" s="145">
        <f t="shared" si="204"/>
        <v>1638.75</v>
      </c>
      <c r="ZM9" s="145">
        <f t="shared" si="205"/>
        <v>1248.75</v>
      </c>
      <c r="ZN9" s="145">
        <f t="shared" si="206"/>
        <v>877.5</v>
      </c>
      <c r="ZO9" s="145">
        <f t="shared" si="207"/>
        <v>1908.7500000000002</v>
      </c>
      <c r="ZP9" s="145">
        <f t="shared" si="208"/>
        <v>802.5</v>
      </c>
      <c r="ZQ9" s="145">
        <f t="shared" si="209"/>
        <v>1927.5</v>
      </c>
      <c r="ZR9" s="145">
        <f t="shared" si="210"/>
        <v>1207.5</v>
      </c>
      <c r="ZS9" s="145">
        <f t="shared" si="211"/>
        <v>975</v>
      </c>
      <c r="ZT9" s="145">
        <f t="shared" si="212"/>
        <v>1740</v>
      </c>
      <c r="ZU9" s="145">
        <f t="shared" si="213"/>
        <v>1567.5</v>
      </c>
      <c r="ZV9" s="145">
        <f t="shared" si="214"/>
        <v>1398.75</v>
      </c>
      <c r="ZW9" s="145">
        <f t="shared" si="215"/>
        <v>1875.0000000000002</v>
      </c>
      <c r="ZX9" s="145">
        <f t="shared" si="216"/>
        <v>2242.5</v>
      </c>
      <c r="ZY9" s="145">
        <f t="shared" si="217"/>
        <v>2178.75</v>
      </c>
      <c r="ZZ9" s="145">
        <f t="shared" si="218"/>
        <v>2096.25</v>
      </c>
      <c r="AAA9" s="145">
        <f t="shared" si="219"/>
        <v>911.25</v>
      </c>
      <c r="AAB9" s="145">
        <f t="shared" si="220"/>
        <v>1335</v>
      </c>
      <c r="AAC9" s="145">
        <f t="shared" si="221"/>
        <v>1076.25</v>
      </c>
      <c r="AAD9" s="145">
        <f t="shared" si="222"/>
        <v>2340</v>
      </c>
      <c r="AAE9" s="145">
        <f t="shared" si="223"/>
        <v>1931.2500000000002</v>
      </c>
      <c r="AAF9" s="145">
        <f t="shared" si="224"/>
        <v>1755</v>
      </c>
      <c r="AAG9" s="145">
        <f t="shared" si="225"/>
        <v>1620</v>
      </c>
      <c r="AAH9" s="145">
        <f t="shared" si="226"/>
        <v>2598.75</v>
      </c>
      <c r="AAI9" s="145">
        <f t="shared" si="227"/>
        <v>2358.75</v>
      </c>
      <c r="AAJ9" s="145">
        <f t="shared" si="228"/>
        <v>2505</v>
      </c>
      <c r="AAK9" s="145">
        <f t="shared" si="229"/>
        <v>1031.25</v>
      </c>
      <c r="AAL9" s="145">
        <f t="shared" si="230"/>
        <v>2276.25</v>
      </c>
      <c r="AAM9" s="145">
        <f t="shared" si="231"/>
        <v>1492.5</v>
      </c>
      <c r="AAN9" s="145">
        <f t="shared" si="232"/>
        <v>1916.25</v>
      </c>
      <c r="AAO9" s="145">
        <f t="shared" si="233"/>
        <v>1200</v>
      </c>
      <c r="AAP9" s="145">
        <f t="shared" si="234"/>
        <v>2137.5</v>
      </c>
      <c r="AAQ9" s="145">
        <f t="shared" si="235"/>
        <v>2692.5</v>
      </c>
      <c r="AAR9" s="145">
        <f t="shared" si="236"/>
        <v>1785</v>
      </c>
      <c r="AAS9" s="145">
        <f t="shared" si="237"/>
        <v>2902.5</v>
      </c>
      <c r="AAT9" s="145">
        <f t="shared" si="238"/>
        <v>1166.25</v>
      </c>
      <c r="AAU9" s="145">
        <f t="shared" si="239"/>
        <v>2531.25</v>
      </c>
      <c r="AAV9" s="145">
        <f t="shared" si="240"/>
        <v>2096.25</v>
      </c>
      <c r="AAW9" s="145">
        <f t="shared" si="241"/>
        <v>1657.5</v>
      </c>
      <c r="AAX9" s="145">
        <f t="shared" si="242"/>
        <v>1331.25</v>
      </c>
      <c r="AAY9" s="145">
        <f t="shared" si="243"/>
        <v>2876.25</v>
      </c>
      <c r="AAZ9" s="145">
        <f t="shared" si="244"/>
        <v>2366.25</v>
      </c>
      <c r="ABA9" s="145">
        <f t="shared" si="245"/>
        <v>3258.75</v>
      </c>
      <c r="ABB9" s="145">
        <f t="shared" si="246"/>
        <v>2898.75</v>
      </c>
      <c r="ABC9" s="145">
        <f t="shared" si="247"/>
        <v>1987.5000000000002</v>
      </c>
      <c r="ABD9" s="145">
        <f t="shared" si="248"/>
        <v>2272.5</v>
      </c>
      <c r="ABE9" s="145">
        <f t="shared" si="249"/>
        <v>3123.75</v>
      </c>
      <c r="ABF9" s="145">
        <f t="shared" si="250"/>
        <v>1305</v>
      </c>
      <c r="ABG9" s="145">
        <f t="shared" si="251"/>
        <v>3397.5</v>
      </c>
      <c r="ABH9" s="145">
        <f t="shared" si="252"/>
        <v>2816.25</v>
      </c>
      <c r="ABI9" s="145">
        <f t="shared" si="253"/>
        <v>1837.5</v>
      </c>
      <c r="ABJ9" s="145">
        <f t="shared" si="254"/>
        <v>1462.5</v>
      </c>
      <c r="ABK9" s="145">
        <f t="shared" si="255"/>
        <v>3615</v>
      </c>
      <c r="ABL9" s="145">
        <f t="shared" si="256"/>
        <v>2666.25</v>
      </c>
      <c r="ABM9" s="145">
        <f t="shared" si="257"/>
        <v>3213.75</v>
      </c>
      <c r="ABN9" s="145">
        <f t="shared" si="258"/>
        <v>2531.25</v>
      </c>
      <c r="ABO9" s="145">
        <f t="shared" si="259"/>
        <v>4125</v>
      </c>
      <c r="ABP9" s="145">
        <f t="shared" si="260"/>
        <v>1447.5</v>
      </c>
      <c r="ABQ9" s="145">
        <f t="shared" si="261"/>
        <v>3611.25</v>
      </c>
      <c r="ABR9" s="145">
        <f t="shared" si="262"/>
        <v>3510</v>
      </c>
      <c r="ABS9" s="145">
        <f t="shared" si="263"/>
        <v>1635</v>
      </c>
      <c r="ABT9" s="145">
        <f t="shared" si="264"/>
        <v>2058.75</v>
      </c>
      <c r="ABU9" s="145">
        <f t="shared" si="265"/>
        <v>3787.5</v>
      </c>
      <c r="ABV9" s="145">
        <f t="shared" si="266"/>
        <v>3176.25</v>
      </c>
      <c r="ABW9" s="145">
        <f t="shared" si="267"/>
        <v>2895</v>
      </c>
      <c r="ABX9" s="145">
        <f t="shared" si="268"/>
        <v>3525</v>
      </c>
      <c r="ABY9" s="145">
        <f t="shared" si="269"/>
        <v>3862.5000000000005</v>
      </c>
      <c r="ABZ9" s="145">
        <f t="shared" si="270"/>
        <v>4200</v>
      </c>
      <c r="ACA9" s="145">
        <f t="shared" si="271"/>
        <v>2790</v>
      </c>
      <c r="ACB9" s="145">
        <f t="shared" si="272"/>
        <v>1605</v>
      </c>
      <c r="ACC9" s="145">
        <f t="shared" si="273"/>
        <v>3900</v>
      </c>
      <c r="ACD9" s="145">
        <f t="shared" si="274"/>
        <v>1826.25</v>
      </c>
      <c r="ACE9" s="145">
        <f t="shared" si="275"/>
        <v>3195</v>
      </c>
      <c r="ACF9" s="145">
        <f t="shared" si="276"/>
        <v>2291.25</v>
      </c>
      <c r="ACG9" s="145">
        <f t="shared" si="277"/>
        <v>3536.25</v>
      </c>
      <c r="ACH9" s="145">
        <f t="shared" si="278"/>
        <v>4762.5</v>
      </c>
      <c r="ACI9" s="145">
        <f t="shared" si="279"/>
        <v>4125</v>
      </c>
      <c r="ACJ9" s="145">
        <f t="shared" si="280"/>
        <v>3900</v>
      </c>
      <c r="ACK9" s="145">
        <f t="shared" si="281"/>
        <v>4237.5</v>
      </c>
      <c r="ACL9" s="145">
        <f t="shared" si="282"/>
        <v>4687.5</v>
      </c>
      <c r="ACM9" s="145">
        <f t="shared" si="283"/>
        <v>4462.5</v>
      </c>
      <c r="ACN9" s="145">
        <f t="shared" si="284"/>
        <v>3131.25</v>
      </c>
      <c r="ACO9" s="145">
        <f t="shared" si="285"/>
        <v>1803.75</v>
      </c>
      <c r="ACP9" s="145">
        <f t="shared" si="286"/>
        <v>3510</v>
      </c>
      <c r="ACQ9" s="145">
        <f t="shared" si="287"/>
        <v>4462.5</v>
      </c>
      <c r="ACR9" s="145">
        <f t="shared" si="288"/>
        <v>2535</v>
      </c>
      <c r="ACS9" s="145">
        <f t="shared" si="289"/>
        <v>2032.5000000000002</v>
      </c>
      <c r="ACT9" s="145">
        <f t="shared" si="290"/>
        <v>5287.5</v>
      </c>
      <c r="ACU9" s="145">
        <f t="shared" si="291"/>
        <v>4350</v>
      </c>
      <c r="ACV9" s="145">
        <f t="shared" si="292"/>
        <v>3975.0000000000005</v>
      </c>
      <c r="ACW9" s="145">
        <f t="shared" si="293"/>
        <v>4762.5</v>
      </c>
      <c r="ACX9" s="145">
        <f t="shared" si="294"/>
        <v>4987.5</v>
      </c>
      <c r="ACY9" s="145">
        <f t="shared" si="295"/>
        <v>4800</v>
      </c>
      <c r="ACZ9" s="145">
        <f t="shared" si="296"/>
        <v>2013.75</v>
      </c>
      <c r="ADA9" s="145">
        <f t="shared" si="297"/>
        <v>3457.5</v>
      </c>
      <c r="ADB9" s="145">
        <f t="shared" si="298"/>
        <v>3862.5000000000005</v>
      </c>
      <c r="ADC9" s="145">
        <f t="shared" si="299"/>
        <v>2827.5</v>
      </c>
      <c r="ADD9" s="145">
        <f t="shared" si="300"/>
        <v>2261.25</v>
      </c>
      <c r="ADE9" s="145">
        <f t="shared" si="301"/>
        <v>4762.5</v>
      </c>
      <c r="ADF9" s="145">
        <f t="shared" si="302"/>
        <v>5475</v>
      </c>
      <c r="ADG9" s="145">
        <f t="shared" si="303"/>
        <v>4462.5</v>
      </c>
      <c r="ADH9" s="145">
        <f t="shared" si="304"/>
        <v>5287.5</v>
      </c>
      <c r="ADI9" s="145">
        <f t="shared" si="305"/>
        <v>5287.5</v>
      </c>
      <c r="ADJ9" s="145">
        <f t="shared" si="306"/>
        <v>5362.5</v>
      </c>
      <c r="ADK9" s="145">
        <f t="shared" si="307"/>
        <v>6075</v>
      </c>
      <c r="ADL9" s="145">
        <f t="shared" si="308"/>
        <v>3825</v>
      </c>
      <c r="ADM9" s="145">
        <f t="shared" si="309"/>
        <v>4237.5</v>
      </c>
      <c r="ADN9" s="145">
        <f t="shared" si="310"/>
        <v>2261.25</v>
      </c>
      <c r="ADO9" s="145">
        <f t="shared" si="311"/>
        <v>2520</v>
      </c>
      <c r="ADP9" s="145">
        <f t="shared" si="312"/>
        <v>5325</v>
      </c>
      <c r="ADQ9" s="145">
        <f t="shared" si="313"/>
        <v>4950</v>
      </c>
      <c r="ADR9" s="145">
        <f t="shared" si="314"/>
        <v>5812.5</v>
      </c>
      <c r="ADS9" s="145">
        <f t="shared" si="315"/>
        <v>6150</v>
      </c>
      <c r="ADT9" s="145">
        <f t="shared" si="316"/>
        <v>4650</v>
      </c>
      <c r="ADU9" s="145">
        <f t="shared" si="317"/>
        <v>4237.5</v>
      </c>
      <c r="ADV9" s="145">
        <f t="shared" si="318"/>
        <v>2760</v>
      </c>
      <c r="ADW9" s="145">
        <f t="shared" si="319"/>
        <v>6300</v>
      </c>
      <c r="ADX9" s="145">
        <f t="shared" si="320"/>
        <v>5850</v>
      </c>
      <c r="ADY9" s="145">
        <f t="shared" si="321"/>
        <v>5437.5</v>
      </c>
      <c r="ADZ9" s="145">
        <f t="shared" si="322"/>
        <v>6412.5</v>
      </c>
      <c r="AEA9" s="145">
        <f t="shared" si="323"/>
        <v>6412.5</v>
      </c>
      <c r="AEB9" s="145">
        <f t="shared" si="324"/>
        <v>6750</v>
      </c>
      <c r="AEC9" s="145">
        <f t="shared" si="325"/>
        <v>3003.75</v>
      </c>
      <c r="AED9" s="145">
        <f t="shared" si="326"/>
        <v>3258.75</v>
      </c>
      <c r="AEE9" s="145">
        <f t="shared" si="327"/>
        <v>7350</v>
      </c>
      <c r="AEF9" s="145">
        <f t="shared" si="328"/>
        <v>7162.5</v>
      </c>
      <c r="AEG9" s="145">
        <f t="shared" si="329"/>
        <v>3510</v>
      </c>
      <c r="AEH9" s="145">
        <f t="shared" si="330"/>
        <v>7987.5</v>
      </c>
      <c r="AEI9" s="145">
        <f t="shared" si="331"/>
        <v>3937.5</v>
      </c>
      <c r="AEJ9" s="145">
        <f t="shared" si="332"/>
        <v>8700</v>
      </c>
      <c r="AEK9" s="145">
        <f t="shared" si="333"/>
        <v>8737.5</v>
      </c>
      <c r="AEL9" s="145">
        <f t="shared" si="334"/>
        <v>7087.5</v>
      </c>
      <c r="AEM9" s="145">
        <f t="shared" si="335"/>
        <v>4425</v>
      </c>
      <c r="AEN9" s="145">
        <f t="shared" si="336"/>
        <v>10350</v>
      </c>
      <c r="AEO9" s="145">
        <f t="shared" si="337"/>
        <v>4950</v>
      </c>
      <c r="AEP9" s="145">
        <f t="shared" si="338"/>
        <v>10912.5</v>
      </c>
      <c r="AEQ9" s="145">
        <f t="shared" si="339"/>
        <v>5550</v>
      </c>
      <c r="AER9" s="145">
        <f t="shared" si="340"/>
        <v>6225</v>
      </c>
    </row>
    <row r="10" spans="1:824" ht="13.5" thickBot="1">
      <c r="A10" s="76">
        <v>5</v>
      </c>
      <c r="B10" s="99">
        <f t="shared" si="341"/>
        <v>19.112460302466193</v>
      </c>
      <c r="C10" s="99">
        <f t="shared" si="15"/>
        <v>20.94930047725617</v>
      </c>
      <c r="D10" s="99">
        <f t="shared" si="15"/>
        <v>28.628115838702914</v>
      </c>
      <c r="E10" s="99">
        <f t="shared" si="15"/>
        <v>39.386270707257893</v>
      </c>
      <c r="F10" s="99">
        <f t="shared" si="15"/>
        <v>28.509238808898939</v>
      </c>
      <c r="G10" s="99">
        <f t="shared" si="15"/>
        <v>37.39103342647109</v>
      </c>
      <c r="H10" s="99">
        <f t="shared" si="15"/>
        <v>22.688058489283144</v>
      </c>
      <c r="I10" s="99">
        <f t="shared" si="15"/>
        <v>53.194415763248955</v>
      </c>
      <c r="J10" s="99">
        <f t="shared" si="15"/>
        <v>51.137901569341381</v>
      </c>
      <c r="K10" s="99">
        <f t="shared" si="15"/>
        <v>45.526466752116171</v>
      </c>
      <c r="L10" s="99">
        <f t="shared" si="15"/>
        <v>38.123910160524701</v>
      </c>
      <c r="M10" s="99">
        <f t="shared" si="15"/>
        <v>62.354707561123234</v>
      </c>
      <c r="N10" s="99">
        <f t="shared" si="15"/>
        <v>41.337376508269706</v>
      </c>
      <c r="O10" s="99">
        <f t="shared" si="15"/>
        <v>35.623223189181658</v>
      </c>
      <c r="P10" s="99">
        <f t="shared" si="15"/>
        <v>61.066207564133073</v>
      </c>
      <c r="Q10" s="99">
        <f t="shared" si="15"/>
        <v>62.043899342192439</v>
      </c>
      <c r="R10" s="99">
        <f t="shared" si="15"/>
        <v>79.15406229488859</v>
      </c>
      <c r="S10" s="99">
        <f t="shared" si="15"/>
        <v>71.884582522603878</v>
      </c>
      <c r="T10" s="99">
        <f t="shared" si="15"/>
        <v>43.067280375070368</v>
      </c>
      <c r="U10" s="99">
        <f t="shared" si="15"/>
        <v>56.25</v>
      </c>
      <c r="V10" s="99">
        <f t="shared" si="15"/>
        <v>74.967953249446566</v>
      </c>
      <c r="W10" s="99">
        <f t="shared" si="15"/>
        <v>115.01892033688391</v>
      </c>
      <c r="X10" s="99">
        <f t="shared" si="342"/>
        <v>95.83604990771552</v>
      </c>
      <c r="Y10" s="99">
        <f t="shared" si="16"/>
        <v>96.285418056639202</v>
      </c>
      <c r="Z10" s="99">
        <f t="shared" si="16"/>
        <v>86.625</v>
      </c>
      <c r="AA10" s="99">
        <f t="shared" si="16"/>
        <v>70.874999999999986</v>
      </c>
      <c r="AB10" s="99">
        <f t="shared" si="16"/>
        <v>156.39779043058564</v>
      </c>
      <c r="AC10" s="99">
        <f t="shared" si="16"/>
        <v>141.27340341124355</v>
      </c>
      <c r="AD10" s="99">
        <f t="shared" si="16"/>
        <v>139.50000000000003</v>
      </c>
      <c r="AE10" s="99">
        <f t="shared" si="16"/>
        <v>116.52033351242679</v>
      </c>
      <c r="AF10" s="99">
        <f t="shared" si="16"/>
        <v>102</v>
      </c>
      <c r="AG10" s="99">
        <f t="shared" si="16"/>
        <v>177.375</v>
      </c>
      <c r="AH10" s="99">
        <f t="shared" si="16"/>
        <v>161.625</v>
      </c>
      <c r="AI10" s="99">
        <f t="shared" si="16"/>
        <v>136.50705223955549</v>
      </c>
      <c r="AJ10" s="99">
        <f t="shared" si="16"/>
        <v>193.6901021304239</v>
      </c>
      <c r="AK10" s="99">
        <f t="shared" si="16"/>
        <v>113.87737485068963</v>
      </c>
      <c r="AL10" s="99">
        <f t="shared" si="16"/>
        <v>145.5</v>
      </c>
      <c r="AM10" s="99">
        <f t="shared" si="16"/>
        <v>204.75</v>
      </c>
      <c r="AN10" s="99">
        <f t="shared" si="343"/>
        <v>240.97320424330604</v>
      </c>
      <c r="AO10" s="99">
        <f t="shared" si="17"/>
        <v>192</v>
      </c>
      <c r="AP10" s="99">
        <f t="shared" si="17"/>
        <v>130.125</v>
      </c>
      <c r="AQ10" s="99">
        <f t="shared" si="17"/>
        <v>240.00000000000003</v>
      </c>
      <c r="AR10" s="99">
        <f t="shared" si="17"/>
        <v>230.625</v>
      </c>
      <c r="AS10" s="99">
        <f t="shared" si="17"/>
        <v>175.5</v>
      </c>
      <c r="AT10" s="99">
        <f t="shared" si="17"/>
        <v>287.1539979379499</v>
      </c>
      <c r="AU10" s="99">
        <f t="shared" si="17"/>
        <v>273.75</v>
      </c>
      <c r="AV10" s="99">
        <f t="shared" si="17"/>
        <v>213.75</v>
      </c>
      <c r="AW10" s="99">
        <f t="shared" si="17"/>
        <v>149.25</v>
      </c>
      <c r="AX10" s="99">
        <f t="shared" si="17"/>
        <v>260.99999999999994</v>
      </c>
      <c r="AY10" s="99">
        <f t="shared" si="17"/>
        <v>348.52186411755991</v>
      </c>
      <c r="AZ10" s="99">
        <f t="shared" si="17"/>
        <v>308.625</v>
      </c>
      <c r="BA10" s="99">
        <f t="shared" si="17"/>
        <v>240.75</v>
      </c>
      <c r="BB10" s="99">
        <f t="shared" si="17"/>
        <v>205.875</v>
      </c>
      <c r="BC10" s="99">
        <f t="shared" si="17"/>
        <v>333.65898999362184</v>
      </c>
      <c r="BD10" s="99">
        <f t="shared" si="17"/>
        <v>397.95099294895556</v>
      </c>
      <c r="BE10" s="99">
        <f t="shared" si="18"/>
        <v>294</v>
      </c>
      <c r="BF10" s="99">
        <f t="shared" si="18"/>
        <v>183.75</v>
      </c>
      <c r="BG10" s="99">
        <f t="shared" si="344"/>
        <v>226.5</v>
      </c>
      <c r="BH10" s="99">
        <f t="shared" si="20"/>
        <v>405.01683151067442</v>
      </c>
      <c r="BI10" s="99">
        <f t="shared" si="20"/>
        <v>378.75</v>
      </c>
      <c r="BJ10" s="99">
        <f t="shared" si="20"/>
        <v>345</v>
      </c>
      <c r="BK10" s="99">
        <f t="shared" si="20"/>
        <v>269.62500000000006</v>
      </c>
      <c r="BL10" s="99">
        <f t="shared" si="20"/>
        <v>326.625</v>
      </c>
      <c r="BM10" s="99">
        <f t="shared" si="20"/>
        <v>292.12500000000006</v>
      </c>
      <c r="BN10" s="99">
        <f t="shared" si="20"/>
        <v>249.74999999999994</v>
      </c>
      <c r="BO10" s="99">
        <f t="shared" si="20"/>
        <v>496.58019699507156</v>
      </c>
      <c r="BP10" s="99">
        <f t="shared" si="20"/>
        <v>472.5</v>
      </c>
      <c r="BQ10" s="99">
        <f t="shared" si="20"/>
        <v>420</v>
      </c>
      <c r="BR10" s="99">
        <f t="shared" si="20"/>
        <v>479.08196880248022</v>
      </c>
      <c r="BS10" s="99">
        <f t="shared" si="20"/>
        <v>393.75</v>
      </c>
      <c r="BT10" s="99">
        <f t="shared" si="20"/>
        <v>324</v>
      </c>
      <c r="BU10" s="99">
        <f t="shared" si="20"/>
        <v>224.25</v>
      </c>
      <c r="BV10" s="99">
        <f t="shared" si="20"/>
        <v>461.25</v>
      </c>
      <c r="BW10" s="99">
        <f t="shared" si="20"/>
        <v>279.75</v>
      </c>
      <c r="BX10" s="99">
        <f t="shared" si="20"/>
        <v>382.5</v>
      </c>
      <c r="BY10" s="99">
        <f t="shared" si="345"/>
        <v>570.71988572215469</v>
      </c>
      <c r="BZ10" s="99">
        <f t="shared" si="21"/>
        <v>540</v>
      </c>
      <c r="CA10" s="99">
        <f t="shared" si="21"/>
        <v>498.75</v>
      </c>
      <c r="CB10" s="99">
        <f t="shared" si="21"/>
        <v>356.21711653568155</v>
      </c>
      <c r="CC10" s="99">
        <f t="shared" si="21"/>
        <v>487.5</v>
      </c>
      <c r="CD10" s="99">
        <f t="shared" si="21"/>
        <v>262.875</v>
      </c>
      <c r="CE10" s="99">
        <f t="shared" si="21"/>
        <v>663.75</v>
      </c>
      <c r="CF10" s="99">
        <f t="shared" si="21"/>
        <v>600</v>
      </c>
      <c r="CG10" s="99">
        <f t="shared" si="21"/>
        <v>431.25</v>
      </c>
      <c r="CH10" s="99">
        <f t="shared" si="21"/>
        <v>319.875</v>
      </c>
      <c r="CI10" s="99">
        <f t="shared" si="21"/>
        <v>547.5</v>
      </c>
      <c r="CJ10" s="99">
        <f t="shared" si="21"/>
        <v>405</v>
      </c>
      <c r="CK10" s="99">
        <f t="shared" si="21"/>
        <v>645</v>
      </c>
      <c r="CL10" s="99">
        <f t="shared" si="21"/>
        <v>472.5</v>
      </c>
      <c r="CM10" s="99">
        <f t="shared" si="21"/>
        <v>750</v>
      </c>
      <c r="CN10" s="99">
        <f t="shared" si="21"/>
        <v>611.25</v>
      </c>
      <c r="CO10" s="99">
        <f t="shared" si="21"/>
        <v>562.5</v>
      </c>
      <c r="CP10" s="99">
        <f t="shared" si="346"/>
        <v>366</v>
      </c>
      <c r="CQ10" s="99">
        <f t="shared" si="23"/>
        <v>446.25</v>
      </c>
      <c r="CR10" s="99">
        <f t="shared" si="23"/>
        <v>521.25</v>
      </c>
      <c r="CS10" s="99">
        <f t="shared" si="23"/>
        <v>735</v>
      </c>
      <c r="CT10" s="99">
        <f t="shared" si="23"/>
        <v>915</v>
      </c>
      <c r="CU10" s="99">
        <f t="shared" si="23"/>
        <v>840</v>
      </c>
      <c r="CV10" s="99">
        <f t="shared" si="23"/>
        <v>697.5</v>
      </c>
      <c r="CW10" s="99">
        <f t="shared" si="23"/>
        <v>495</v>
      </c>
      <c r="CX10" s="99">
        <f t="shared" si="23"/>
        <v>423.75</v>
      </c>
      <c r="CY10" s="99">
        <f t="shared" si="23"/>
        <v>656.25</v>
      </c>
      <c r="CZ10" s="99">
        <f t="shared" si="23"/>
        <v>1061.25</v>
      </c>
      <c r="DA10" s="99">
        <f t="shared" si="23"/>
        <v>573.60732375909777</v>
      </c>
      <c r="DB10" s="99">
        <f t="shared" si="23"/>
        <v>828.75</v>
      </c>
      <c r="DC10" s="99">
        <f t="shared" si="23"/>
        <v>1042.5</v>
      </c>
      <c r="DD10" s="99">
        <f t="shared" si="23"/>
        <v>952.5</v>
      </c>
      <c r="DE10" s="99">
        <f t="shared" si="23"/>
        <v>551.25</v>
      </c>
      <c r="DF10" s="99">
        <f t="shared" si="23"/>
        <v>791.25</v>
      </c>
      <c r="DG10" s="99">
        <f t="shared" si="23"/>
        <v>1170</v>
      </c>
      <c r="DH10" s="99">
        <f t="shared" si="347"/>
        <v>645.46386714861887</v>
      </c>
      <c r="DI10" s="99">
        <f t="shared" si="24"/>
        <v>742.5</v>
      </c>
      <c r="DJ10" s="99">
        <f t="shared" si="24"/>
        <v>487.5</v>
      </c>
      <c r="DK10" s="99">
        <f t="shared" si="24"/>
        <v>948.75000000000011</v>
      </c>
      <c r="DL10" s="99">
        <f t="shared" si="24"/>
        <v>1143.75</v>
      </c>
      <c r="DM10" s="99">
        <f t="shared" si="24"/>
        <v>1050</v>
      </c>
      <c r="DN10" s="99">
        <f t="shared" si="24"/>
        <v>1083.75</v>
      </c>
      <c r="DO10" s="99">
        <f t="shared" si="24"/>
        <v>862.5</v>
      </c>
      <c r="DP10" s="99">
        <f t="shared" si="24"/>
        <v>615</v>
      </c>
      <c r="DQ10" s="99">
        <f t="shared" si="24"/>
        <v>1297.5</v>
      </c>
      <c r="DR10" s="99">
        <f t="shared" si="24"/>
        <v>720</v>
      </c>
      <c r="DS10" s="99">
        <f t="shared" si="24"/>
        <v>1046.25</v>
      </c>
      <c r="DT10" s="99">
        <f t="shared" si="24"/>
        <v>551.25</v>
      </c>
      <c r="DU10" s="99">
        <f t="shared" si="24"/>
        <v>1286.25</v>
      </c>
      <c r="DV10" s="99">
        <f t="shared" si="24"/>
        <v>1417.5</v>
      </c>
      <c r="DW10" s="99">
        <f t="shared" si="24"/>
        <v>1226.25</v>
      </c>
      <c r="DX10" s="99">
        <f t="shared" si="25"/>
        <v>1556.25</v>
      </c>
      <c r="DY10" s="99">
        <f t="shared" si="25"/>
        <v>982.50000000000011</v>
      </c>
      <c r="DZ10" s="99">
        <f t="shared" si="25"/>
        <v>795</v>
      </c>
      <c r="EA10" s="99">
        <f t="shared" si="25"/>
        <v>697.5</v>
      </c>
      <c r="EB10" s="99">
        <f t="shared" si="25"/>
        <v>1151.25</v>
      </c>
      <c r="EC10" s="99">
        <f t="shared" si="25"/>
        <v>1530</v>
      </c>
      <c r="ED10" s="99">
        <f t="shared" si="25"/>
        <v>1481.25</v>
      </c>
      <c r="EE10" s="99">
        <f t="shared" si="25"/>
        <v>1751.25</v>
      </c>
      <c r="EF10" s="99">
        <f t="shared" si="25"/>
        <v>1085.5</v>
      </c>
      <c r="EG10" s="99">
        <f t="shared" si="25"/>
        <v>1387.5</v>
      </c>
      <c r="EH10" s="99">
        <f t="shared" si="25"/>
        <v>1638.75</v>
      </c>
      <c r="EI10" s="99">
        <f t="shared" si="25"/>
        <v>1248.75</v>
      </c>
      <c r="EJ10" s="99">
        <f t="shared" si="25"/>
        <v>877.5</v>
      </c>
      <c r="EK10" s="99">
        <f t="shared" si="25"/>
        <v>1908.7500000000002</v>
      </c>
      <c r="EL10" s="99">
        <f t="shared" si="25"/>
        <v>802.5</v>
      </c>
      <c r="EM10" s="99">
        <f t="shared" si="25"/>
        <v>1927.5</v>
      </c>
      <c r="EN10" s="99">
        <f t="shared" si="25"/>
        <v>1207.5</v>
      </c>
      <c r="EO10" s="99">
        <f t="shared" si="25"/>
        <v>975</v>
      </c>
      <c r="EP10" s="99">
        <f t="shared" si="25"/>
        <v>1740</v>
      </c>
      <c r="EQ10" s="99">
        <f t="shared" si="25"/>
        <v>1567.5</v>
      </c>
      <c r="ER10" s="99">
        <f t="shared" si="25"/>
        <v>1398.75</v>
      </c>
      <c r="ES10" s="99">
        <f t="shared" si="25"/>
        <v>1875.0000000000002</v>
      </c>
      <c r="ET10" s="99">
        <f t="shared" si="25"/>
        <v>2242.5</v>
      </c>
      <c r="EU10" s="99">
        <f t="shared" si="26"/>
        <v>2178.75</v>
      </c>
      <c r="EV10" s="99">
        <f t="shared" si="27"/>
        <v>2096.25</v>
      </c>
      <c r="EW10" s="99">
        <f t="shared" si="28"/>
        <v>911.25</v>
      </c>
      <c r="EX10" s="99">
        <f t="shared" si="29"/>
        <v>1335</v>
      </c>
      <c r="EY10" s="99">
        <f t="shared" si="30"/>
        <v>1076.25</v>
      </c>
      <c r="EZ10" s="99">
        <f t="shared" si="31"/>
        <v>2340</v>
      </c>
      <c r="FA10" s="99">
        <f t="shared" si="32"/>
        <v>1931.2500000000002</v>
      </c>
      <c r="FB10" s="99">
        <f t="shared" si="33"/>
        <v>1755</v>
      </c>
      <c r="FC10" s="99">
        <f t="shared" si="34"/>
        <v>1620</v>
      </c>
      <c r="FD10" s="99">
        <f t="shared" si="35"/>
        <v>2598.75</v>
      </c>
      <c r="FE10" s="99">
        <f t="shared" si="36"/>
        <v>2358.75</v>
      </c>
      <c r="FF10" s="99">
        <f t="shared" si="37"/>
        <v>2505</v>
      </c>
      <c r="FG10" s="99">
        <f t="shared" si="38"/>
        <v>1031.25</v>
      </c>
      <c r="FH10" s="99">
        <f t="shared" si="39"/>
        <v>2276.25</v>
      </c>
      <c r="FI10" s="99">
        <f t="shared" si="40"/>
        <v>1492.5</v>
      </c>
      <c r="FJ10" s="99">
        <f t="shared" si="41"/>
        <v>1916.25</v>
      </c>
      <c r="FK10" s="99">
        <f t="shared" si="41"/>
        <v>1200</v>
      </c>
      <c r="FL10" s="99">
        <f t="shared" si="41"/>
        <v>2137.5</v>
      </c>
      <c r="FM10" s="99">
        <f t="shared" si="41"/>
        <v>2692.5</v>
      </c>
      <c r="FN10" s="99">
        <f t="shared" si="41"/>
        <v>1785</v>
      </c>
      <c r="FO10" s="99">
        <f t="shared" si="41"/>
        <v>2902.5</v>
      </c>
      <c r="FP10" s="99">
        <f t="shared" si="41"/>
        <v>1166.25</v>
      </c>
      <c r="FQ10" s="99">
        <f t="shared" si="41"/>
        <v>2531.25</v>
      </c>
      <c r="FR10" s="99">
        <f t="shared" si="41"/>
        <v>2096.25</v>
      </c>
      <c r="FS10" s="99">
        <f t="shared" si="41"/>
        <v>1657.5</v>
      </c>
      <c r="FT10" s="99">
        <f t="shared" si="41"/>
        <v>1331.25</v>
      </c>
      <c r="FU10" s="99">
        <f t="shared" si="41"/>
        <v>2876.25</v>
      </c>
      <c r="FV10" s="99">
        <f t="shared" si="41"/>
        <v>2366.25</v>
      </c>
      <c r="FW10" s="99">
        <f t="shared" si="41"/>
        <v>3258.75</v>
      </c>
      <c r="FX10" s="99">
        <f t="shared" si="41"/>
        <v>2898.75</v>
      </c>
      <c r="FY10" s="99">
        <f t="shared" si="41"/>
        <v>1987.5000000000002</v>
      </c>
      <c r="FZ10" s="99">
        <f t="shared" si="41"/>
        <v>2272.5</v>
      </c>
      <c r="GA10" s="99">
        <f t="shared" si="42"/>
        <v>3123.75</v>
      </c>
      <c r="GB10" s="99">
        <f t="shared" si="43"/>
        <v>1305</v>
      </c>
      <c r="GC10" s="99">
        <f t="shared" si="44"/>
        <v>3397.5</v>
      </c>
      <c r="GD10" s="99">
        <f t="shared" si="45"/>
        <v>2816.25</v>
      </c>
      <c r="GE10" s="99">
        <f t="shared" si="45"/>
        <v>1837.5</v>
      </c>
      <c r="GF10" s="99">
        <f t="shared" si="45"/>
        <v>1462.5</v>
      </c>
      <c r="GG10" s="99">
        <f t="shared" si="45"/>
        <v>3615</v>
      </c>
      <c r="GH10" s="99">
        <f t="shared" si="45"/>
        <v>2666.25</v>
      </c>
      <c r="GI10" s="99">
        <f t="shared" si="45"/>
        <v>3213.75</v>
      </c>
      <c r="GJ10" s="99">
        <f t="shared" si="45"/>
        <v>2531.25</v>
      </c>
      <c r="GK10" s="99">
        <f t="shared" si="45"/>
        <v>4125</v>
      </c>
      <c r="GL10" s="99">
        <f t="shared" si="45"/>
        <v>1447.5</v>
      </c>
      <c r="GM10" s="99">
        <f t="shared" si="45"/>
        <v>3611.25</v>
      </c>
      <c r="GN10" s="99">
        <f t="shared" si="45"/>
        <v>3510</v>
      </c>
      <c r="GO10" s="99">
        <f t="shared" si="45"/>
        <v>1635</v>
      </c>
      <c r="GP10" s="99">
        <f t="shared" si="45"/>
        <v>2058.75</v>
      </c>
      <c r="GQ10" s="99">
        <f t="shared" si="45"/>
        <v>3787.5</v>
      </c>
      <c r="GR10" s="99">
        <f t="shared" si="45"/>
        <v>3176.25</v>
      </c>
      <c r="GS10" s="99">
        <f t="shared" si="45"/>
        <v>2895</v>
      </c>
      <c r="GT10" s="99">
        <f t="shared" si="47"/>
        <v>3525</v>
      </c>
      <c r="GU10" s="99">
        <f t="shared" si="48"/>
        <v>3862.5000000000005</v>
      </c>
      <c r="GV10" s="99">
        <f t="shared" si="48"/>
        <v>4200</v>
      </c>
      <c r="GW10" s="99">
        <f t="shared" si="48"/>
        <v>2790</v>
      </c>
      <c r="GX10" s="99">
        <f t="shared" si="48"/>
        <v>1605</v>
      </c>
      <c r="GY10" s="99">
        <f t="shared" si="48"/>
        <v>3900</v>
      </c>
      <c r="GZ10" s="99">
        <f t="shared" si="48"/>
        <v>1826.25</v>
      </c>
      <c r="HA10" s="99">
        <f t="shared" si="48"/>
        <v>3195</v>
      </c>
      <c r="HB10" s="99">
        <f t="shared" si="48"/>
        <v>2291.25</v>
      </c>
      <c r="HC10" s="99">
        <f t="shared" si="48"/>
        <v>3536.25</v>
      </c>
      <c r="HD10" s="99">
        <f t="shared" si="48"/>
        <v>4762.5</v>
      </c>
      <c r="HE10" s="99">
        <f t="shared" si="48"/>
        <v>4125</v>
      </c>
      <c r="HF10" s="99">
        <f t="shared" si="48"/>
        <v>3900</v>
      </c>
      <c r="HG10" s="99">
        <f t="shared" si="48"/>
        <v>4237.5</v>
      </c>
      <c r="HH10" s="99">
        <f t="shared" si="48"/>
        <v>4687.5</v>
      </c>
      <c r="HI10" s="99">
        <f t="shared" si="48"/>
        <v>4462.5</v>
      </c>
      <c r="HJ10" s="99">
        <f t="shared" si="48"/>
        <v>3131.25</v>
      </c>
      <c r="HK10" s="99">
        <f t="shared" si="48"/>
        <v>1803.75</v>
      </c>
      <c r="HL10" s="99">
        <f t="shared" si="48"/>
        <v>3510</v>
      </c>
      <c r="HM10" s="99">
        <f t="shared" si="49"/>
        <v>4462.5</v>
      </c>
      <c r="HN10" s="99">
        <f t="shared" si="49"/>
        <v>2535</v>
      </c>
      <c r="HO10" s="99">
        <f t="shared" si="49"/>
        <v>2032.5000000000002</v>
      </c>
      <c r="HP10" s="99">
        <f t="shared" si="49"/>
        <v>5287.5</v>
      </c>
      <c r="HQ10" s="99">
        <f t="shared" si="49"/>
        <v>4350</v>
      </c>
      <c r="HR10" s="99">
        <f t="shared" si="49"/>
        <v>3975.0000000000005</v>
      </c>
      <c r="HS10" s="99">
        <f t="shared" si="49"/>
        <v>4762.5</v>
      </c>
      <c r="HT10" s="99">
        <f t="shared" si="49"/>
        <v>4987.5</v>
      </c>
      <c r="HU10" s="99">
        <f t="shared" si="49"/>
        <v>4800</v>
      </c>
      <c r="HV10" s="99">
        <f t="shared" si="49"/>
        <v>2013.75</v>
      </c>
      <c r="HW10" s="99">
        <f t="shared" si="49"/>
        <v>3457.5</v>
      </c>
      <c r="HX10" s="99">
        <f t="shared" si="49"/>
        <v>3862.5000000000005</v>
      </c>
      <c r="HY10" s="99">
        <f t="shared" si="49"/>
        <v>2827.5</v>
      </c>
      <c r="HZ10" s="99">
        <f t="shared" si="49"/>
        <v>2261.25</v>
      </c>
      <c r="IA10" s="99">
        <f t="shared" si="49"/>
        <v>4762.5</v>
      </c>
      <c r="IB10" s="99">
        <f t="shared" si="49"/>
        <v>5475</v>
      </c>
      <c r="IC10" s="99">
        <f t="shared" si="51"/>
        <v>4462.5</v>
      </c>
      <c r="ID10" s="99">
        <f t="shared" si="52"/>
        <v>5287.5</v>
      </c>
      <c r="IE10" s="99">
        <f t="shared" si="53"/>
        <v>5287.5</v>
      </c>
      <c r="IF10" s="99">
        <f t="shared" si="54"/>
        <v>5362.5</v>
      </c>
      <c r="IG10" s="99">
        <f t="shared" si="55"/>
        <v>6075</v>
      </c>
      <c r="IH10" s="99">
        <f t="shared" si="56"/>
        <v>3825</v>
      </c>
      <c r="II10" s="99">
        <f t="shared" si="57"/>
        <v>4237.5</v>
      </c>
      <c r="IJ10" s="99">
        <f t="shared" si="58"/>
        <v>2261.25</v>
      </c>
      <c r="IK10" s="99">
        <f t="shared" si="59"/>
        <v>2520</v>
      </c>
      <c r="IL10" s="99">
        <f t="shared" si="60"/>
        <v>5325</v>
      </c>
      <c r="IM10" s="99">
        <f t="shared" si="61"/>
        <v>4950</v>
      </c>
      <c r="IN10" s="99">
        <f t="shared" si="62"/>
        <v>5812.5</v>
      </c>
      <c r="IO10" s="99">
        <f t="shared" si="63"/>
        <v>6150</v>
      </c>
      <c r="IP10" s="99">
        <f t="shared" si="64"/>
        <v>4650</v>
      </c>
      <c r="IQ10" s="99">
        <f t="shared" si="65"/>
        <v>4237.5</v>
      </c>
      <c r="IR10" s="99">
        <f t="shared" si="66"/>
        <v>2760</v>
      </c>
      <c r="IS10" s="99">
        <f t="shared" si="67"/>
        <v>6300</v>
      </c>
      <c r="IT10" s="99">
        <f t="shared" si="68"/>
        <v>5850</v>
      </c>
      <c r="IU10" s="99">
        <f t="shared" si="68"/>
        <v>5437.5</v>
      </c>
      <c r="IV10" s="99">
        <f t="shared" si="68"/>
        <v>6412.5</v>
      </c>
      <c r="IW10" s="99">
        <f t="shared" si="68"/>
        <v>6412.5</v>
      </c>
      <c r="IX10" s="99">
        <f t="shared" si="68"/>
        <v>6750</v>
      </c>
      <c r="IY10" s="99">
        <f t="shared" si="68"/>
        <v>3003.75</v>
      </c>
      <c r="IZ10" s="99">
        <f t="shared" si="68"/>
        <v>3258.75</v>
      </c>
      <c r="JA10" s="99">
        <f t="shared" si="68"/>
        <v>7350</v>
      </c>
      <c r="JB10" s="99">
        <f t="shared" si="68"/>
        <v>7162.5</v>
      </c>
      <c r="JC10" s="99">
        <f t="shared" si="68"/>
        <v>3510</v>
      </c>
      <c r="JD10" s="99">
        <f t="shared" si="68"/>
        <v>7987.5</v>
      </c>
      <c r="JE10" s="99">
        <f t="shared" si="68"/>
        <v>3937.5</v>
      </c>
      <c r="JF10" s="99">
        <f t="shared" si="68"/>
        <v>8700</v>
      </c>
      <c r="JG10" s="99">
        <f t="shared" si="68"/>
        <v>8737.5</v>
      </c>
      <c r="JH10" s="99">
        <f t="shared" si="68"/>
        <v>7087.5</v>
      </c>
      <c r="JI10" s="99">
        <f t="shared" si="68"/>
        <v>4425</v>
      </c>
      <c r="JJ10" s="99">
        <f t="shared" si="68"/>
        <v>10350</v>
      </c>
      <c r="JK10" s="99">
        <f t="shared" si="68"/>
        <v>4950</v>
      </c>
      <c r="JL10" s="99">
        <f t="shared" si="68"/>
        <v>10912.5</v>
      </c>
      <c r="JM10" s="99">
        <f t="shared" si="68"/>
        <v>5550</v>
      </c>
      <c r="JN10" s="99">
        <f t="shared" si="68"/>
        <v>6225</v>
      </c>
      <c r="JP10" s="76">
        <v>5</v>
      </c>
      <c r="JQ10" s="99">
        <v>19.112460302466193</v>
      </c>
      <c r="JR10" s="99">
        <v>20.94930047725617</v>
      </c>
      <c r="JS10" s="99">
        <v>28.628115838702914</v>
      </c>
      <c r="JT10" s="99">
        <v>39.386270707257893</v>
      </c>
      <c r="JU10" s="99">
        <v>28.509238808898939</v>
      </c>
      <c r="JV10" s="99">
        <v>37.39103342647109</v>
      </c>
      <c r="JW10" s="99">
        <v>22.688058489283144</v>
      </c>
      <c r="JX10" s="99">
        <v>53.194415763248955</v>
      </c>
      <c r="JY10" s="99">
        <v>51.137901569341381</v>
      </c>
      <c r="JZ10" s="99">
        <v>45.526466752116171</v>
      </c>
      <c r="KA10" s="102">
        <v>38.123910160524701</v>
      </c>
      <c r="KB10" s="99">
        <v>62.354707561123234</v>
      </c>
      <c r="KC10" s="99">
        <v>41.337376508269706</v>
      </c>
      <c r="KD10" s="99">
        <v>35.623223189181658</v>
      </c>
      <c r="KE10" s="99">
        <v>61.066207564133073</v>
      </c>
      <c r="KF10" s="99">
        <v>62.043899342192439</v>
      </c>
      <c r="KG10" s="99">
        <v>79.15406229488859</v>
      </c>
      <c r="KH10" s="99">
        <v>71.884582522603878</v>
      </c>
      <c r="KI10" s="99">
        <v>43.067280375070368</v>
      </c>
      <c r="KJ10" s="102">
        <v>56.25</v>
      </c>
      <c r="KK10" s="99">
        <v>74.967953249446566</v>
      </c>
      <c r="KL10" s="99">
        <v>115.01892033688391</v>
      </c>
      <c r="KM10" s="99">
        <v>95.83604990771552</v>
      </c>
      <c r="KN10" s="99">
        <v>96.285418056639202</v>
      </c>
      <c r="KO10" s="102">
        <v>86.625</v>
      </c>
      <c r="KP10" s="102">
        <v>70.874999999999986</v>
      </c>
      <c r="KQ10" s="99">
        <v>156.39779043058564</v>
      </c>
      <c r="KR10" s="99">
        <v>141.27340341124355</v>
      </c>
      <c r="KS10" s="102">
        <v>139.50000000000003</v>
      </c>
      <c r="KT10" s="99">
        <v>116.52033351242679</v>
      </c>
      <c r="KU10" s="102">
        <v>102</v>
      </c>
      <c r="KV10" s="102">
        <v>177.375</v>
      </c>
      <c r="KW10" s="102">
        <v>161.625</v>
      </c>
      <c r="KX10" s="99">
        <v>136.50705223955549</v>
      </c>
      <c r="KY10" s="99">
        <v>193.6901021304239</v>
      </c>
      <c r="KZ10" s="99">
        <v>113.87737485068963</v>
      </c>
      <c r="LA10" s="99">
        <v>145.5</v>
      </c>
      <c r="LB10" s="102">
        <v>204.75</v>
      </c>
      <c r="LC10" s="99">
        <v>240.97320424330604</v>
      </c>
      <c r="LD10" s="102">
        <v>192</v>
      </c>
      <c r="LE10" s="99">
        <v>130.125</v>
      </c>
      <c r="LF10" s="102">
        <v>240.00000000000003</v>
      </c>
      <c r="LG10" s="102">
        <v>230.625</v>
      </c>
      <c r="LH10" s="99">
        <v>175.5</v>
      </c>
      <c r="LI10" s="99">
        <v>287.1539979379499</v>
      </c>
      <c r="LJ10" s="102">
        <v>273.75</v>
      </c>
      <c r="LK10" s="99">
        <v>213.75</v>
      </c>
      <c r="LL10" s="99">
        <v>149.25</v>
      </c>
      <c r="LM10" s="99">
        <v>260.99999999999994</v>
      </c>
      <c r="LN10" s="99">
        <v>348.52186411755991</v>
      </c>
      <c r="LO10" s="102">
        <v>308.625</v>
      </c>
      <c r="LP10" s="99">
        <v>240.75</v>
      </c>
      <c r="LQ10" s="99">
        <v>205.875</v>
      </c>
      <c r="LR10" s="99">
        <v>333.65898999362184</v>
      </c>
      <c r="LS10" s="99">
        <v>397.95099294895556</v>
      </c>
      <c r="LT10" s="99">
        <v>294</v>
      </c>
      <c r="LU10" s="99">
        <v>183.75</v>
      </c>
      <c r="LV10" s="99">
        <v>226.5</v>
      </c>
      <c r="LW10" s="99">
        <v>405.01683151067442</v>
      </c>
      <c r="LX10" s="102">
        <v>378.75</v>
      </c>
      <c r="LY10" s="102">
        <v>345</v>
      </c>
      <c r="LZ10" s="99">
        <v>269.62500000000006</v>
      </c>
      <c r="MA10" s="99">
        <v>326.625</v>
      </c>
      <c r="MB10" s="99">
        <v>292.12500000000006</v>
      </c>
      <c r="MC10" s="99">
        <v>249.74999999999994</v>
      </c>
      <c r="MD10" s="99">
        <v>496.58019699507156</v>
      </c>
      <c r="ME10" s="99">
        <v>472.5</v>
      </c>
      <c r="MF10" s="102">
        <v>420</v>
      </c>
      <c r="MG10" s="99">
        <v>479.08196880248022</v>
      </c>
      <c r="MH10" s="102">
        <v>393.75</v>
      </c>
      <c r="MI10" s="99">
        <v>324</v>
      </c>
      <c r="MJ10" s="99">
        <v>224.25</v>
      </c>
      <c r="MK10" s="102">
        <v>461.25</v>
      </c>
      <c r="ML10" s="99">
        <v>279.75</v>
      </c>
      <c r="MM10" s="99">
        <v>382.5</v>
      </c>
      <c r="MN10" s="99">
        <v>570.71988572215469</v>
      </c>
      <c r="MO10" s="99">
        <v>540</v>
      </c>
      <c r="MP10" s="102">
        <v>498.75</v>
      </c>
      <c r="MQ10" s="99">
        <v>356.21711653568155</v>
      </c>
      <c r="MR10" s="99">
        <v>487.5</v>
      </c>
      <c r="MS10" s="99">
        <v>262.875</v>
      </c>
      <c r="MT10" s="99">
        <v>663.75</v>
      </c>
      <c r="MU10" s="99">
        <v>600</v>
      </c>
      <c r="MV10" s="99">
        <v>431.25</v>
      </c>
      <c r="MW10" s="99">
        <v>319.875</v>
      </c>
      <c r="MX10" s="99">
        <v>547.5</v>
      </c>
      <c r="MY10" s="99">
        <v>405</v>
      </c>
      <c r="MZ10" s="99">
        <v>645</v>
      </c>
      <c r="NA10" s="99">
        <v>472.5</v>
      </c>
      <c r="NB10" s="99">
        <v>750</v>
      </c>
      <c r="NC10" s="99">
        <v>611.25</v>
      </c>
      <c r="ND10" s="99">
        <v>562.5</v>
      </c>
      <c r="NE10" s="99">
        <v>366</v>
      </c>
      <c r="NF10" s="99">
        <v>446.25</v>
      </c>
      <c r="NG10" s="99">
        <v>521.25</v>
      </c>
      <c r="NH10" s="99">
        <v>735</v>
      </c>
      <c r="NI10" s="99">
        <v>915</v>
      </c>
      <c r="NJ10" s="99">
        <v>840</v>
      </c>
      <c r="NK10" s="99">
        <v>697.5</v>
      </c>
      <c r="NL10" s="99">
        <v>495</v>
      </c>
      <c r="NM10" s="99">
        <v>423.75</v>
      </c>
      <c r="NN10" s="99">
        <v>656.25</v>
      </c>
      <c r="NO10" s="99">
        <v>1061.25</v>
      </c>
      <c r="NP10" s="99">
        <v>573.60732375909777</v>
      </c>
      <c r="NQ10" s="99">
        <v>828.75</v>
      </c>
      <c r="NR10" s="99">
        <v>1042.5</v>
      </c>
      <c r="NS10" s="99">
        <v>952.5</v>
      </c>
      <c r="NT10" s="99">
        <v>551.25</v>
      </c>
      <c r="NU10" s="99">
        <v>791.25</v>
      </c>
      <c r="NV10" s="99">
        <v>1170</v>
      </c>
      <c r="NW10" s="99">
        <v>645.46386714861887</v>
      </c>
      <c r="NX10" s="99">
        <v>742.5</v>
      </c>
      <c r="NY10" s="99">
        <v>487.5</v>
      </c>
      <c r="NZ10" s="99">
        <v>948.75000000000011</v>
      </c>
      <c r="OA10" s="99">
        <v>1143.75</v>
      </c>
      <c r="OB10" s="99">
        <v>1050</v>
      </c>
      <c r="OC10" s="99">
        <v>1083.75</v>
      </c>
      <c r="OD10" s="99">
        <v>862.5</v>
      </c>
      <c r="OE10" s="99">
        <v>615</v>
      </c>
      <c r="OF10" s="99">
        <v>1297.5</v>
      </c>
      <c r="OG10" s="99">
        <v>720</v>
      </c>
      <c r="OH10" s="99">
        <v>1046.25</v>
      </c>
      <c r="OI10" s="99">
        <v>551.25</v>
      </c>
      <c r="OJ10" s="99">
        <v>1286.25</v>
      </c>
      <c r="OK10" s="99">
        <v>1417.5</v>
      </c>
      <c r="OL10" s="99">
        <v>1226.25</v>
      </c>
      <c r="OM10" s="99">
        <v>1556.25</v>
      </c>
      <c r="ON10" s="99">
        <v>982.50000000000011</v>
      </c>
      <c r="OO10" s="99">
        <v>795</v>
      </c>
      <c r="OP10" s="99">
        <v>697.5</v>
      </c>
      <c r="OQ10" s="99">
        <v>1151.25</v>
      </c>
      <c r="OR10" s="99">
        <v>1530</v>
      </c>
      <c r="OS10" s="99">
        <v>1481.25</v>
      </c>
      <c r="OT10" s="99">
        <v>1751.25</v>
      </c>
      <c r="OU10" s="99">
        <v>1085.5</v>
      </c>
      <c r="OV10" s="99">
        <v>1387.5</v>
      </c>
      <c r="OW10" s="99">
        <v>1638.75</v>
      </c>
      <c r="OX10" s="99">
        <v>1248.75</v>
      </c>
      <c r="OY10" s="99">
        <v>877.5</v>
      </c>
      <c r="OZ10" s="99">
        <v>1908.7500000000002</v>
      </c>
      <c r="PA10" s="99">
        <v>802.5</v>
      </c>
      <c r="PB10" s="99">
        <v>1927.5</v>
      </c>
      <c r="PC10" s="99">
        <v>1207.5</v>
      </c>
      <c r="PD10" s="99">
        <v>975</v>
      </c>
      <c r="PE10" s="99">
        <v>1740</v>
      </c>
      <c r="PF10" s="99">
        <v>1567.5</v>
      </c>
      <c r="PG10" s="99">
        <v>1398.75</v>
      </c>
      <c r="PH10" s="99">
        <v>1875.0000000000002</v>
      </c>
      <c r="PI10" s="99">
        <v>2242.5</v>
      </c>
      <c r="PJ10" s="99">
        <v>2178.75</v>
      </c>
      <c r="PK10" s="99">
        <v>2096.25</v>
      </c>
      <c r="PL10" s="99">
        <v>911.25</v>
      </c>
      <c r="PM10" s="99">
        <v>1335</v>
      </c>
      <c r="PN10" s="99">
        <v>1076.25</v>
      </c>
      <c r="PO10" s="99">
        <v>2340</v>
      </c>
      <c r="PP10" s="99">
        <v>1931.2500000000002</v>
      </c>
      <c r="PQ10" s="99">
        <v>1755</v>
      </c>
      <c r="PR10" s="99">
        <v>1620</v>
      </c>
      <c r="PS10" s="99">
        <v>2598.75</v>
      </c>
      <c r="PT10" s="99">
        <v>2358.75</v>
      </c>
      <c r="PU10" s="99">
        <v>2505</v>
      </c>
      <c r="PV10" s="99">
        <v>1031.25</v>
      </c>
      <c r="PW10" s="99">
        <v>2276.25</v>
      </c>
      <c r="PX10" s="99">
        <v>1492.5</v>
      </c>
      <c r="PY10" s="99">
        <v>1916.25</v>
      </c>
      <c r="PZ10" s="99">
        <v>1200</v>
      </c>
      <c r="QA10" s="99">
        <v>2137.5</v>
      </c>
      <c r="QB10" s="99">
        <v>2692.5</v>
      </c>
      <c r="QC10" s="99">
        <v>1785</v>
      </c>
      <c r="QD10" s="99">
        <v>2902.5</v>
      </c>
      <c r="QE10" s="99">
        <v>1166.25</v>
      </c>
      <c r="QF10" s="99">
        <v>2531.25</v>
      </c>
      <c r="QG10" s="99">
        <v>2096.25</v>
      </c>
      <c r="QH10" s="99">
        <v>1657.5</v>
      </c>
      <c r="QI10" s="99">
        <v>1331.25</v>
      </c>
      <c r="QJ10" s="99">
        <v>2876.25</v>
      </c>
      <c r="QK10" s="99">
        <v>2366.25</v>
      </c>
      <c r="QL10" s="99">
        <v>3258.8</v>
      </c>
      <c r="QM10" s="99">
        <v>2898.75</v>
      </c>
      <c r="QN10" s="99">
        <v>1987.5000000000002</v>
      </c>
      <c r="QO10" s="99">
        <v>2272.5</v>
      </c>
      <c r="QP10" s="99">
        <v>3123.75</v>
      </c>
      <c r="QQ10" s="99">
        <v>1305</v>
      </c>
      <c r="QR10" s="99">
        <v>3397.5</v>
      </c>
      <c r="QS10" s="99">
        <v>2816.25</v>
      </c>
      <c r="QT10" s="99">
        <v>1837.5</v>
      </c>
      <c r="QU10" s="99">
        <v>1462.5</v>
      </c>
      <c r="QV10" s="99">
        <v>3615</v>
      </c>
      <c r="QW10" s="99">
        <v>2666.25</v>
      </c>
      <c r="QX10" s="99">
        <v>3213.75</v>
      </c>
      <c r="QY10" s="99">
        <v>2531.25</v>
      </c>
      <c r="QZ10" s="99">
        <v>4125</v>
      </c>
      <c r="RA10" s="99">
        <v>1447.5</v>
      </c>
      <c r="RB10" s="99">
        <v>3611.25</v>
      </c>
      <c r="RC10" s="99">
        <v>3510</v>
      </c>
      <c r="RD10" s="99">
        <v>1635</v>
      </c>
      <c r="RE10" s="99">
        <v>2058.75</v>
      </c>
      <c r="RF10" s="99">
        <v>3787.5</v>
      </c>
      <c r="RG10" s="99">
        <v>3176.25</v>
      </c>
      <c r="RH10" s="99">
        <v>2895</v>
      </c>
      <c r="RI10" s="99">
        <v>3525</v>
      </c>
      <c r="RJ10" s="99">
        <v>3862.5000000000005</v>
      </c>
      <c r="RK10" s="99">
        <v>4200</v>
      </c>
      <c r="RL10" s="99">
        <v>2790</v>
      </c>
      <c r="RM10" s="99">
        <v>1605</v>
      </c>
      <c r="RN10" s="99">
        <v>3900</v>
      </c>
      <c r="RO10" s="99">
        <v>1826.25</v>
      </c>
      <c r="RP10" s="99">
        <v>3195</v>
      </c>
      <c r="RQ10" s="99">
        <v>2291.25</v>
      </c>
      <c r="RR10" s="99">
        <v>3536.25</v>
      </c>
      <c r="RS10" s="99">
        <v>4762.5</v>
      </c>
      <c r="RT10" s="99">
        <v>4125</v>
      </c>
      <c r="RU10" s="99">
        <v>3900</v>
      </c>
      <c r="RV10" s="99">
        <v>4237.5</v>
      </c>
      <c r="RW10" s="99">
        <v>4687.5</v>
      </c>
      <c r="RX10" s="99">
        <v>4462.5</v>
      </c>
      <c r="RY10" s="99">
        <v>3131.25</v>
      </c>
      <c r="RZ10" s="99">
        <v>1803.75</v>
      </c>
      <c r="SA10" s="99">
        <v>3510</v>
      </c>
      <c r="SB10" s="99">
        <v>4462.5</v>
      </c>
      <c r="SC10" s="99">
        <v>2535</v>
      </c>
      <c r="SD10" s="99">
        <v>2032.5000000000002</v>
      </c>
      <c r="SE10" s="99">
        <v>5287.5</v>
      </c>
      <c r="SF10" s="99">
        <v>4350</v>
      </c>
      <c r="SG10" s="99">
        <v>3975.0000000000005</v>
      </c>
      <c r="SH10" s="99">
        <v>4762.5</v>
      </c>
      <c r="SI10" s="99">
        <v>4987.5</v>
      </c>
      <c r="SJ10" s="99">
        <v>4800</v>
      </c>
      <c r="SK10" s="99">
        <v>2013.75</v>
      </c>
      <c r="SL10" s="99">
        <v>3457.5</v>
      </c>
      <c r="SM10" s="99">
        <v>3862.5000000000005</v>
      </c>
      <c r="SN10" s="99">
        <v>2827.5</v>
      </c>
      <c r="SO10" s="99">
        <v>2261.25</v>
      </c>
      <c r="SP10" s="99">
        <v>4762.5</v>
      </c>
      <c r="SQ10" s="99">
        <v>5475</v>
      </c>
      <c r="SR10" s="99">
        <v>4462.5</v>
      </c>
      <c r="SS10" s="99">
        <v>5287.5</v>
      </c>
      <c r="ST10" s="99">
        <v>5287.5</v>
      </c>
      <c r="SU10" s="99">
        <v>5362.5</v>
      </c>
      <c r="SV10" s="99">
        <v>6075</v>
      </c>
      <c r="SW10" s="99">
        <v>3825</v>
      </c>
      <c r="SX10" s="99">
        <v>4237.5</v>
      </c>
      <c r="SY10" s="99">
        <v>2261.25</v>
      </c>
      <c r="SZ10" s="99">
        <v>2520</v>
      </c>
      <c r="TA10" s="99">
        <v>5325</v>
      </c>
      <c r="TB10" s="99">
        <v>4950</v>
      </c>
      <c r="TC10" s="99">
        <v>5812.5</v>
      </c>
      <c r="TD10" s="99">
        <v>6150</v>
      </c>
      <c r="TE10" s="99">
        <v>4650</v>
      </c>
      <c r="TF10" s="99">
        <v>4237.5</v>
      </c>
      <c r="TG10" s="99">
        <v>2760</v>
      </c>
      <c r="TH10" s="99">
        <v>6300</v>
      </c>
      <c r="TI10" s="99">
        <v>5850</v>
      </c>
      <c r="TJ10" s="99">
        <v>5437.5</v>
      </c>
      <c r="TK10" s="99">
        <v>6412.5</v>
      </c>
      <c r="TL10" s="99">
        <v>6412.5</v>
      </c>
      <c r="TM10" s="99">
        <v>6750</v>
      </c>
      <c r="TN10" s="99">
        <v>3003.75</v>
      </c>
      <c r="TO10" s="99">
        <v>3258.75</v>
      </c>
      <c r="TP10" s="99">
        <v>7350</v>
      </c>
      <c r="TQ10" s="99">
        <v>7162.5</v>
      </c>
      <c r="TR10" s="99">
        <v>3510</v>
      </c>
      <c r="TS10" s="76">
        <v>7987.5</v>
      </c>
      <c r="TT10" s="99">
        <v>3937.5</v>
      </c>
      <c r="TU10" s="99">
        <v>8700</v>
      </c>
      <c r="TV10" s="76">
        <v>8737.5</v>
      </c>
      <c r="TW10" s="99">
        <v>7087.5</v>
      </c>
      <c r="TX10" s="99">
        <v>4425</v>
      </c>
      <c r="TY10" s="99">
        <v>10350</v>
      </c>
      <c r="TZ10" s="99">
        <v>4950</v>
      </c>
      <c r="UA10" s="76">
        <v>10912.5</v>
      </c>
      <c r="UB10" s="99">
        <v>5550</v>
      </c>
      <c r="UC10" s="99">
        <v>6225</v>
      </c>
      <c r="UE10" s="76">
        <v>5</v>
      </c>
      <c r="UF10" s="145">
        <f t="shared" si="348"/>
        <v>19.112460302466193</v>
      </c>
      <c r="UG10" s="145">
        <f t="shared" si="69"/>
        <v>20.94930047725617</v>
      </c>
      <c r="UH10" s="145">
        <f t="shared" si="70"/>
        <v>28.628115838702914</v>
      </c>
      <c r="UI10" s="145">
        <f t="shared" si="71"/>
        <v>39.386270707257893</v>
      </c>
      <c r="UJ10" s="145">
        <f t="shared" si="72"/>
        <v>28.509238808898939</v>
      </c>
      <c r="UK10" s="145">
        <f t="shared" si="73"/>
        <v>37.39103342647109</v>
      </c>
      <c r="UL10" s="145">
        <f t="shared" si="74"/>
        <v>22.688058489283144</v>
      </c>
      <c r="UM10" s="145">
        <f t="shared" si="75"/>
        <v>53.194415763248955</v>
      </c>
      <c r="UN10" s="145">
        <f t="shared" si="76"/>
        <v>51.137901569341381</v>
      </c>
      <c r="UO10" s="145">
        <f t="shared" si="77"/>
        <v>45.526466752116171</v>
      </c>
      <c r="UP10" s="145">
        <f t="shared" si="78"/>
        <v>38.123910160524701</v>
      </c>
      <c r="UQ10" s="145">
        <f t="shared" si="79"/>
        <v>62.354707561123234</v>
      </c>
      <c r="UR10" s="145">
        <f t="shared" si="80"/>
        <v>41.337376508269706</v>
      </c>
      <c r="US10" s="145">
        <f t="shared" si="81"/>
        <v>35.623223189181658</v>
      </c>
      <c r="UT10" s="145">
        <f t="shared" si="82"/>
        <v>61.066207564133073</v>
      </c>
      <c r="UU10" s="145">
        <f t="shared" si="83"/>
        <v>62.043899342192439</v>
      </c>
      <c r="UV10" s="145">
        <f t="shared" si="84"/>
        <v>79.15406229488859</v>
      </c>
      <c r="UW10" s="145">
        <f t="shared" si="85"/>
        <v>71.884582522603878</v>
      </c>
      <c r="UX10" s="145">
        <f t="shared" si="86"/>
        <v>43.067280375070368</v>
      </c>
      <c r="UY10" s="145">
        <f t="shared" si="87"/>
        <v>56.25</v>
      </c>
      <c r="UZ10" s="145">
        <f t="shared" si="88"/>
        <v>74.967953249446566</v>
      </c>
      <c r="VA10" s="145">
        <f t="shared" si="89"/>
        <v>115.01892033688391</v>
      </c>
      <c r="VB10" s="145">
        <f t="shared" si="90"/>
        <v>95.83604990771552</v>
      </c>
      <c r="VC10" s="145">
        <f t="shared" si="91"/>
        <v>96.285418056639202</v>
      </c>
      <c r="VD10" s="145">
        <f t="shared" si="92"/>
        <v>86.625</v>
      </c>
      <c r="VE10" s="145">
        <f t="shared" si="93"/>
        <v>70.874999999999986</v>
      </c>
      <c r="VF10" s="145">
        <f t="shared" si="94"/>
        <v>156.39779043058564</v>
      </c>
      <c r="VG10" s="145">
        <f t="shared" si="95"/>
        <v>141.27340341124355</v>
      </c>
      <c r="VH10" s="145">
        <f t="shared" si="96"/>
        <v>139.50000000000003</v>
      </c>
      <c r="VI10" s="145">
        <f t="shared" si="97"/>
        <v>116.52033351242679</v>
      </c>
      <c r="VJ10" s="145">
        <f t="shared" si="98"/>
        <v>102</v>
      </c>
      <c r="VK10" s="145">
        <f t="shared" si="99"/>
        <v>177.375</v>
      </c>
      <c r="VL10" s="145">
        <f t="shared" si="100"/>
        <v>161.625</v>
      </c>
      <c r="VM10" s="145">
        <f t="shared" si="101"/>
        <v>136.50705223955549</v>
      </c>
      <c r="VN10" s="145">
        <f t="shared" si="102"/>
        <v>193.6901021304239</v>
      </c>
      <c r="VO10" s="145">
        <f t="shared" si="103"/>
        <v>113.87737485068963</v>
      </c>
      <c r="VP10" s="145">
        <f t="shared" si="104"/>
        <v>145.5</v>
      </c>
      <c r="VQ10" s="145">
        <f t="shared" si="105"/>
        <v>204.75</v>
      </c>
      <c r="VR10" s="145">
        <f t="shared" si="106"/>
        <v>240.97320424330604</v>
      </c>
      <c r="VS10" s="145">
        <f t="shared" si="107"/>
        <v>192</v>
      </c>
      <c r="VT10" s="145">
        <f t="shared" si="108"/>
        <v>130.125</v>
      </c>
      <c r="VU10" s="145">
        <f t="shared" si="109"/>
        <v>240.00000000000003</v>
      </c>
      <c r="VV10" s="145">
        <f t="shared" si="110"/>
        <v>230.625</v>
      </c>
      <c r="VW10" s="145">
        <f t="shared" si="111"/>
        <v>175.5</v>
      </c>
      <c r="VX10" s="145">
        <f t="shared" si="112"/>
        <v>287.1539979379499</v>
      </c>
      <c r="VY10" s="145">
        <f t="shared" si="113"/>
        <v>273.75</v>
      </c>
      <c r="VZ10" s="145">
        <f t="shared" si="114"/>
        <v>213.75</v>
      </c>
      <c r="WA10" s="145">
        <f t="shared" si="115"/>
        <v>149.25</v>
      </c>
      <c r="WB10" s="145">
        <f t="shared" si="116"/>
        <v>260.99999999999994</v>
      </c>
      <c r="WC10" s="145">
        <f t="shared" si="117"/>
        <v>348.52186411755991</v>
      </c>
      <c r="WD10" s="145">
        <f t="shared" si="118"/>
        <v>308.625</v>
      </c>
      <c r="WE10" s="145">
        <f t="shared" si="119"/>
        <v>240.75</v>
      </c>
      <c r="WF10" s="145">
        <f t="shared" si="120"/>
        <v>205.875</v>
      </c>
      <c r="WG10" s="145">
        <f t="shared" si="121"/>
        <v>333.65898999362184</v>
      </c>
      <c r="WH10" s="145">
        <f t="shared" si="122"/>
        <v>397.95099294895556</v>
      </c>
      <c r="WI10" s="145">
        <f t="shared" si="123"/>
        <v>294</v>
      </c>
      <c r="WJ10" s="145">
        <f t="shared" si="124"/>
        <v>183.75</v>
      </c>
      <c r="WK10" s="145">
        <f t="shared" si="125"/>
        <v>226.5</v>
      </c>
      <c r="WL10" s="145">
        <f t="shared" si="126"/>
        <v>405.01683151067442</v>
      </c>
      <c r="WM10" s="145">
        <f t="shared" si="127"/>
        <v>378.75</v>
      </c>
      <c r="WN10" s="145">
        <f t="shared" si="128"/>
        <v>345</v>
      </c>
      <c r="WO10" s="145">
        <f t="shared" si="129"/>
        <v>269.62500000000006</v>
      </c>
      <c r="WP10" s="145">
        <f t="shared" si="130"/>
        <v>326.625</v>
      </c>
      <c r="WQ10" s="145">
        <f t="shared" si="131"/>
        <v>292.12500000000006</v>
      </c>
      <c r="WR10" s="145">
        <f t="shared" si="132"/>
        <v>249.74999999999994</v>
      </c>
      <c r="WS10" s="145">
        <f t="shared" si="133"/>
        <v>496.58019699507156</v>
      </c>
      <c r="WT10" s="145">
        <f t="shared" si="134"/>
        <v>472.5</v>
      </c>
      <c r="WU10" s="145">
        <f t="shared" si="135"/>
        <v>420</v>
      </c>
      <c r="WV10" s="145">
        <f t="shared" si="136"/>
        <v>479.08196880248022</v>
      </c>
      <c r="WW10" s="145">
        <f t="shared" si="137"/>
        <v>393.75</v>
      </c>
      <c r="WX10" s="145">
        <f t="shared" si="138"/>
        <v>324</v>
      </c>
      <c r="WY10" s="145">
        <f t="shared" si="139"/>
        <v>224.25</v>
      </c>
      <c r="WZ10" s="145">
        <f t="shared" si="140"/>
        <v>461.25</v>
      </c>
      <c r="XA10" s="145">
        <f t="shared" si="141"/>
        <v>279.75</v>
      </c>
      <c r="XB10" s="145">
        <f t="shared" si="142"/>
        <v>382.5</v>
      </c>
      <c r="XC10" s="145">
        <f t="shared" si="143"/>
        <v>570.71988572215469</v>
      </c>
      <c r="XD10" s="145">
        <f t="shared" si="144"/>
        <v>540</v>
      </c>
      <c r="XE10" s="145">
        <f t="shared" si="145"/>
        <v>498.75</v>
      </c>
      <c r="XF10" s="145">
        <f t="shared" si="146"/>
        <v>356.21711653568155</v>
      </c>
      <c r="XG10" s="145">
        <f t="shared" si="147"/>
        <v>487.5</v>
      </c>
      <c r="XH10" s="145">
        <f t="shared" si="148"/>
        <v>262.875</v>
      </c>
      <c r="XI10" s="145">
        <f t="shared" si="149"/>
        <v>663.75</v>
      </c>
      <c r="XJ10" s="145">
        <f t="shared" si="150"/>
        <v>600</v>
      </c>
      <c r="XK10" s="145">
        <f t="shared" si="151"/>
        <v>431.25</v>
      </c>
      <c r="XL10" s="145">
        <f t="shared" si="152"/>
        <v>319.875</v>
      </c>
      <c r="XM10" s="145">
        <f t="shared" si="153"/>
        <v>547.5</v>
      </c>
      <c r="XN10" s="145">
        <f t="shared" si="154"/>
        <v>405</v>
      </c>
      <c r="XO10" s="145">
        <f t="shared" si="155"/>
        <v>645</v>
      </c>
      <c r="XP10" s="145">
        <f t="shared" si="156"/>
        <v>472.5</v>
      </c>
      <c r="XQ10" s="145">
        <f t="shared" si="157"/>
        <v>750</v>
      </c>
      <c r="XR10" s="145">
        <f t="shared" si="158"/>
        <v>611.25</v>
      </c>
      <c r="XS10" s="145">
        <f t="shared" si="159"/>
        <v>562.5</v>
      </c>
      <c r="XT10" s="145">
        <f t="shared" si="160"/>
        <v>366</v>
      </c>
      <c r="XU10" s="145">
        <f t="shared" si="161"/>
        <v>446.25</v>
      </c>
      <c r="XV10" s="145">
        <f t="shared" si="162"/>
        <v>521.25</v>
      </c>
      <c r="XW10" s="145">
        <f t="shared" si="163"/>
        <v>735</v>
      </c>
      <c r="XX10" s="145">
        <f t="shared" si="164"/>
        <v>915</v>
      </c>
      <c r="XY10" s="145">
        <f t="shared" si="165"/>
        <v>840</v>
      </c>
      <c r="XZ10" s="145">
        <f t="shared" si="166"/>
        <v>697.5</v>
      </c>
      <c r="YA10" s="145">
        <f t="shared" si="167"/>
        <v>495</v>
      </c>
      <c r="YB10" s="145">
        <f t="shared" si="168"/>
        <v>423.75</v>
      </c>
      <c r="YC10" s="145">
        <f t="shared" si="169"/>
        <v>656.25</v>
      </c>
      <c r="YD10" s="145">
        <f t="shared" si="170"/>
        <v>1061.25</v>
      </c>
      <c r="YE10" s="145">
        <f t="shared" si="171"/>
        <v>573.60732375909777</v>
      </c>
      <c r="YF10" s="145">
        <f t="shared" si="172"/>
        <v>828.75</v>
      </c>
      <c r="YG10" s="145">
        <f t="shared" si="173"/>
        <v>1042.5</v>
      </c>
      <c r="YH10" s="145">
        <f t="shared" si="174"/>
        <v>952.5</v>
      </c>
      <c r="YI10" s="145">
        <f t="shared" si="175"/>
        <v>551.25</v>
      </c>
      <c r="YJ10" s="145">
        <f t="shared" si="176"/>
        <v>791.25</v>
      </c>
      <c r="YK10" s="145">
        <f t="shared" si="177"/>
        <v>1170</v>
      </c>
      <c r="YL10" s="145">
        <f t="shared" si="178"/>
        <v>645.46386714861887</v>
      </c>
      <c r="YM10" s="145">
        <f t="shared" si="179"/>
        <v>742.5</v>
      </c>
      <c r="YN10" s="145">
        <f t="shared" si="180"/>
        <v>487.5</v>
      </c>
      <c r="YO10" s="145">
        <f t="shared" si="181"/>
        <v>948.75000000000011</v>
      </c>
      <c r="YP10" s="145">
        <f t="shared" si="182"/>
        <v>1143.75</v>
      </c>
      <c r="YQ10" s="145">
        <f t="shared" si="183"/>
        <v>1050</v>
      </c>
      <c r="YR10" s="145">
        <f t="shared" si="184"/>
        <v>1083.75</v>
      </c>
      <c r="YS10" s="145">
        <f t="shared" si="185"/>
        <v>862.5</v>
      </c>
      <c r="YT10" s="145">
        <f t="shared" si="186"/>
        <v>615</v>
      </c>
      <c r="YU10" s="145">
        <f t="shared" si="187"/>
        <v>1297.5</v>
      </c>
      <c r="YV10" s="145">
        <f t="shared" si="188"/>
        <v>720</v>
      </c>
      <c r="YW10" s="145">
        <f t="shared" si="189"/>
        <v>1046.25</v>
      </c>
      <c r="YX10" s="145">
        <f t="shared" si="190"/>
        <v>551.25</v>
      </c>
      <c r="YY10" s="145">
        <f t="shared" si="191"/>
        <v>1286.25</v>
      </c>
      <c r="YZ10" s="145">
        <f t="shared" si="192"/>
        <v>1417.5</v>
      </c>
      <c r="ZA10" s="145">
        <f t="shared" si="193"/>
        <v>1226.25</v>
      </c>
      <c r="ZB10" s="145">
        <f t="shared" si="194"/>
        <v>1556.25</v>
      </c>
      <c r="ZC10" s="145">
        <f t="shared" si="195"/>
        <v>982.50000000000011</v>
      </c>
      <c r="ZD10" s="145">
        <f t="shared" si="196"/>
        <v>795</v>
      </c>
      <c r="ZE10" s="145">
        <f t="shared" si="197"/>
        <v>697.5</v>
      </c>
      <c r="ZF10" s="145">
        <f t="shared" si="198"/>
        <v>1151.25</v>
      </c>
      <c r="ZG10" s="145">
        <f t="shared" si="199"/>
        <v>1530</v>
      </c>
      <c r="ZH10" s="145">
        <f t="shared" si="200"/>
        <v>1481.25</v>
      </c>
      <c r="ZI10" s="145">
        <f t="shared" si="201"/>
        <v>1751.25</v>
      </c>
      <c r="ZJ10" s="145">
        <f t="shared" si="202"/>
        <v>1085.5</v>
      </c>
      <c r="ZK10" s="145">
        <f t="shared" si="203"/>
        <v>1387.5</v>
      </c>
      <c r="ZL10" s="145">
        <f t="shared" si="204"/>
        <v>1638.75</v>
      </c>
      <c r="ZM10" s="145">
        <f t="shared" si="205"/>
        <v>1248.75</v>
      </c>
      <c r="ZN10" s="145">
        <f t="shared" si="206"/>
        <v>877.5</v>
      </c>
      <c r="ZO10" s="145">
        <f t="shared" si="207"/>
        <v>1908.7500000000002</v>
      </c>
      <c r="ZP10" s="145">
        <f t="shared" si="208"/>
        <v>802.5</v>
      </c>
      <c r="ZQ10" s="145">
        <f t="shared" si="209"/>
        <v>1927.5</v>
      </c>
      <c r="ZR10" s="145">
        <f t="shared" si="210"/>
        <v>1207.5</v>
      </c>
      <c r="ZS10" s="145">
        <f t="shared" si="211"/>
        <v>975</v>
      </c>
      <c r="ZT10" s="145">
        <f t="shared" si="212"/>
        <v>1740</v>
      </c>
      <c r="ZU10" s="145">
        <f t="shared" si="213"/>
        <v>1567.5</v>
      </c>
      <c r="ZV10" s="145">
        <f t="shared" si="214"/>
        <v>1398.75</v>
      </c>
      <c r="ZW10" s="145">
        <f t="shared" si="215"/>
        <v>1875.0000000000002</v>
      </c>
      <c r="ZX10" s="145">
        <f t="shared" si="216"/>
        <v>2242.5</v>
      </c>
      <c r="ZY10" s="145">
        <f t="shared" si="217"/>
        <v>2178.75</v>
      </c>
      <c r="ZZ10" s="145">
        <f t="shared" si="218"/>
        <v>2096.25</v>
      </c>
      <c r="AAA10" s="145">
        <f t="shared" si="219"/>
        <v>911.25</v>
      </c>
      <c r="AAB10" s="145">
        <f t="shared" si="220"/>
        <v>1335</v>
      </c>
      <c r="AAC10" s="145">
        <f t="shared" si="221"/>
        <v>1076.25</v>
      </c>
      <c r="AAD10" s="145">
        <f t="shared" si="222"/>
        <v>2340</v>
      </c>
      <c r="AAE10" s="145">
        <f t="shared" si="223"/>
        <v>1931.2500000000002</v>
      </c>
      <c r="AAF10" s="145">
        <f t="shared" si="224"/>
        <v>1755</v>
      </c>
      <c r="AAG10" s="145">
        <f t="shared" si="225"/>
        <v>1620</v>
      </c>
      <c r="AAH10" s="145">
        <f t="shared" si="226"/>
        <v>2598.75</v>
      </c>
      <c r="AAI10" s="145">
        <f t="shared" si="227"/>
        <v>2358.75</v>
      </c>
      <c r="AAJ10" s="145">
        <f t="shared" si="228"/>
        <v>2505</v>
      </c>
      <c r="AAK10" s="145">
        <f t="shared" si="229"/>
        <v>1031.25</v>
      </c>
      <c r="AAL10" s="145">
        <f t="shared" si="230"/>
        <v>2276.25</v>
      </c>
      <c r="AAM10" s="145">
        <f t="shared" si="231"/>
        <v>1492.5</v>
      </c>
      <c r="AAN10" s="145">
        <f t="shared" si="232"/>
        <v>1916.25</v>
      </c>
      <c r="AAO10" s="145">
        <f t="shared" si="233"/>
        <v>1200</v>
      </c>
      <c r="AAP10" s="145">
        <f t="shared" si="234"/>
        <v>2137.5</v>
      </c>
      <c r="AAQ10" s="145">
        <f t="shared" si="235"/>
        <v>2692.5</v>
      </c>
      <c r="AAR10" s="145">
        <f t="shared" si="236"/>
        <v>1785</v>
      </c>
      <c r="AAS10" s="145">
        <f t="shared" si="237"/>
        <v>2902.5</v>
      </c>
      <c r="AAT10" s="145">
        <f t="shared" si="238"/>
        <v>1166.25</v>
      </c>
      <c r="AAU10" s="145">
        <f t="shared" si="239"/>
        <v>2531.25</v>
      </c>
      <c r="AAV10" s="145">
        <f t="shared" si="240"/>
        <v>2096.25</v>
      </c>
      <c r="AAW10" s="145">
        <f t="shared" si="241"/>
        <v>1657.5</v>
      </c>
      <c r="AAX10" s="145">
        <f t="shared" si="242"/>
        <v>1331.25</v>
      </c>
      <c r="AAY10" s="145">
        <f t="shared" si="243"/>
        <v>2876.25</v>
      </c>
      <c r="AAZ10" s="145">
        <f t="shared" si="244"/>
        <v>2366.25</v>
      </c>
      <c r="ABA10" s="145">
        <f t="shared" si="245"/>
        <v>3258.75</v>
      </c>
      <c r="ABB10" s="145">
        <f t="shared" si="246"/>
        <v>2898.75</v>
      </c>
      <c r="ABC10" s="145">
        <f t="shared" si="247"/>
        <v>1987.5000000000002</v>
      </c>
      <c r="ABD10" s="145">
        <f t="shared" si="248"/>
        <v>2272.5</v>
      </c>
      <c r="ABE10" s="145">
        <f t="shared" si="249"/>
        <v>3123.75</v>
      </c>
      <c r="ABF10" s="145">
        <f t="shared" si="250"/>
        <v>1305</v>
      </c>
      <c r="ABG10" s="145">
        <f t="shared" si="251"/>
        <v>3397.5</v>
      </c>
      <c r="ABH10" s="145">
        <f t="shared" si="252"/>
        <v>2816.25</v>
      </c>
      <c r="ABI10" s="145">
        <f t="shared" si="253"/>
        <v>1837.5</v>
      </c>
      <c r="ABJ10" s="145">
        <f t="shared" si="254"/>
        <v>1462.5</v>
      </c>
      <c r="ABK10" s="145">
        <f t="shared" si="255"/>
        <v>3615</v>
      </c>
      <c r="ABL10" s="145">
        <f t="shared" si="256"/>
        <v>2666.25</v>
      </c>
      <c r="ABM10" s="145">
        <f t="shared" si="257"/>
        <v>3213.75</v>
      </c>
      <c r="ABN10" s="145">
        <f t="shared" si="258"/>
        <v>2531.25</v>
      </c>
      <c r="ABO10" s="145">
        <f t="shared" si="259"/>
        <v>4125</v>
      </c>
      <c r="ABP10" s="145">
        <f t="shared" si="260"/>
        <v>1447.5</v>
      </c>
      <c r="ABQ10" s="145">
        <f t="shared" si="261"/>
        <v>3611.25</v>
      </c>
      <c r="ABR10" s="145">
        <f t="shared" si="262"/>
        <v>3510</v>
      </c>
      <c r="ABS10" s="145">
        <f t="shared" si="263"/>
        <v>1635</v>
      </c>
      <c r="ABT10" s="145">
        <f t="shared" si="264"/>
        <v>2058.75</v>
      </c>
      <c r="ABU10" s="145">
        <f t="shared" si="265"/>
        <v>3787.5</v>
      </c>
      <c r="ABV10" s="145">
        <f t="shared" si="266"/>
        <v>3176.25</v>
      </c>
      <c r="ABW10" s="145">
        <f t="shared" si="267"/>
        <v>2895</v>
      </c>
      <c r="ABX10" s="145">
        <f t="shared" si="268"/>
        <v>3525</v>
      </c>
      <c r="ABY10" s="145">
        <f t="shared" si="269"/>
        <v>3862.5000000000005</v>
      </c>
      <c r="ABZ10" s="145">
        <f t="shared" si="270"/>
        <v>4200</v>
      </c>
      <c r="ACA10" s="145">
        <f t="shared" si="271"/>
        <v>2790</v>
      </c>
      <c r="ACB10" s="145">
        <f t="shared" si="272"/>
        <v>1605</v>
      </c>
      <c r="ACC10" s="145">
        <f t="shared" si="273"/>
        <v>3900</v>
      </c>
      <c r="ACD10" s="145">
        <f t="shared" si="274"/>
        <v>1826.25</v>
      </c>
      <c r="ACE10" s="145">
        <f t="shared" si="275"/>
        <v>3195</v>
      </c>
      <c r="ACF10" s="145">
        <f t="shared" si="276"/>
        <v>2291.25</v>
      </c>
      <c r="ACG10" s="145">
        <f t="shared" si="277"/>
        <v>3536.25</v>
      </c>
      <c r="ACH10" s="145">
        <f t="shared" si="278"/>
        <v>4762.5</v>
      </c>
      <c r="ACI10" s="145">
        <f t="shared" si="279"/>
        <v>4125</v>
      </c>
      <c r="ACJ10" s="145">
        <f t="shared" si="280"/>
        <v>3900</v>
      </c>
      <c r="ACK10" s="145">
        <f t="shared" si="281"/>
        <v>4237.5</v>
      </c>
      <c r="ACL10" s="145">
        <f t="shared" si="282"/>
        <v>4687.5</v>
      </c>
      <c r="ACM10" s="145">
        <f t="shared" si="283"/>
        <v>4462.5</v>
      </c>
      <c r="ACN10" s="145">
        <f t="shared" si="284"/>
        <v>3131.25</v>
      </c>
      <c r="ACO10" s="145">
        <f t="shared" si="285"/>
        <v>1803.75</v>
      </c>
      <c r="ACP10" s="145">
        <f t="shared" si="286"/>
        <v>3510</v>
      </c>
      <c r="ACQ10" s="145">
        <f t="shared" si="287"/>
        <v>4462.5</v>
      </c>
      <c r="ACR10" s="145">
        <f t="shared" si="288"/>
        <v>2535</v>
      </c>
      <c r="ACS10" s="145">
        <f t="shared" si="289"/>
        <v>2032.5000000000002</v>
      </c>
      <c r="ACT10" s="145">
        <f t="shared" si="290"/>
        <v>5287.5</v>
      </c>
      <c r="ACU10" s="145">
        <f t="shared" si="291"/>
        <v>4350</v>
      </c>
      <c r="ACV10" s="145">
        <f t="shared" si="292"/>
        <v>3975.0000000000005</v>
      </c>
      <c r="ACW10" s="145">
        <f t="shared" si="293"/>
        <v>4762.5</v>
      </c>
      <c r="ACX10" s="145">
        <f t="shared" si="294"/>
        <v>4987.5</v>
      </c>
      <c r="ACY10" s="145">
        <f t="shared" si="295"/>
        <v>4800</v>
      </c>
      <c r="ACZ10" s="145">
        <f t="shared" si="296"/>
        <v>2013.75</v>
      </c>
      <c r="ADA10" s="145">
        <f t="shared" si="297"/>
        <v>3457.5</v>
      </c>
      <c r="ADB10" s="145">
        <f t="shared" si="298"/>
        <v>3862.5000000000005</v>
      </c>
      <c r="ADC10" s="145">
        <f t="shared" si="299"/>
        <v>2827.5</v>
      </c>
      <c r="ADD10" s="145">
        <f t="shared" si="300"/>
        <v>2261.25</v>
      </c>
      <c r="ADE10" s="145">
        <f t="shared" si="301"/>
        <v>4762.5</v>
      </c>
      <c r="ADF10" s="145">
        <f t="shared" si="302"/>
        <v>5475</v>
      </c>
      <c r="ADG10" s="145">
        <f t="shared" si="303"/>
        <v>4462.5</v>
      </c>
      <c r="ADH10" s="145">
        <f t="shared" si="304"/>
        <v>5287.5</v>
      </c>
      <c r="ADI10" s="145">
        <f t="shared" si="305"/>
        <v>5287.5</v>
      </c>
      <c r="ADJ10" s="145">
        <f t="shared" si="306"/>
        <v>5362.5</v>
      </c>
      <c r="ADK10" s="145">
        <f t="shared" si="307"/>
        <v>6075</v>
      </c>
      <c r="ADL10" s="145">
        <f t="shared" si="308"/>
        <v>3825</v>
      </c>
      <c r="ADM10" s="145">
        <f t="shared" si="309"/>
        <v>4237.5</v>
      </c>
      <c r="ADN10" s="145">
        <f t="shared" si="310"/>
        <v>2261.25</v>
      </c>
      <c r="ADO10" s="145">
        <f t="shared" si="311"/>
        <v>2520</v>
      </c>
      <c r="ADP10" s="145">
        <f t="shared" si="312"/>
        <v>5325</v>
      </c>
      <c r="ADQ10" s="145">
        <f t="shared" si="313"/>
        <v>4950</v>
      </c>
      <c r="ADR10" s="145">
        <f t="shared" si="314"/>
        <v>5812.5</v>
      </c>
      <c r="ADS10" s="145">
        <f t="shared" si="315"/>
        <v>6150</v>
      </c>
      <c r="ADT10" s="145">
        <f t="shared" si="316"/>
        <v>4650</v>
      </c>
      <c r="ADU10" s="145">
        <f t="shared" si="317"/>
        <v>4237.5</v>
      </c>
      <c r="ADV10" s="145">
        <f t="shared" si="318"/>
        <v>2760</v>
      </c>
      <c r="ADW10" s="145">
        <f t="shared" si="319"/>
        <v>6300</v>
      </c>
      <c r="ADX10" s="145">
        <f t="shared" si="320"/>
        <v>5850</v>
      </c>
      <c r="ADY10" s="145">
        <f t="shared" si="321"/>
        <v>5437.5</v>
      </c>
      <c r="ADZ10" s="145">
        <f t="shared" si="322"/>
        <v>6412.5</v>
      </c>
      <c r="AEA10" s="145">
        <f t="shared" si="323"/>
        <v>6412.5</v>
      </c>
      <c r="AEB10" s="145">
        <f t="shared" si="324"/>
        <v>6750</v>
      </c>
      <c r="AEC10" s="145">
        <f t="shared" si="325"/>
        <v>3003.75</v>
      </c>
      <c r="AED10" s="145">
        <f t="shared" si="326"/>
        <v>3258.75</v>
      </c>
      <c r="AEE10" s="145">
        <f t="shared" si="327"/>
        <v>7350</v>
      </c>
      <c r="AEF10" s="145">
        <f t="shared" si="328"/>
        <v>7162.5</v>
      </c>
      <c r="AEG10" s="145">
        <f t="shared" si="329"/>
        <v>3510</v>
      </c>
      <c r="AEH10" s="145">
        <f t="shared" si="330"/>
        <v>7987.5</v>
      </c>
      <c r="AEI10" s="145">
        <f t="shared" si="331"/>
        <v>3937.5</v>
      </c>
      <c r="AEJ10" s="145">
        <f t="shared" si="332"/>
        <v>8700</v>
      </c>
      <c r="AEK10" s="145">
        <f t="shared" si="333"/>
        <v>8737.5</v>
      </c>
      <c r="AEL10" s="145">
        <f t="shared" si="334"/>
        <v>7087.5</v>
      </c>
      <c r="AEM10" s="145">
        <f t="shared" si="335"/>
        <v>4425</v>
      </c>
      <c r="AEN10" s="145">
        <f t="shared" si="336"/>
        <v>10350</v>
      </c>
      <c r="AEO10" s="145">
        <f t="shared" si="337"/>
        <v>4950</v>
      </c>
      <c r="AEP10" s="145">
        <f t="shared" si="338"/>
        <v>10912.5</v>
      </c>
      <c r="AEQ10" s="145">
        <f t="shared" si="339"/>
        <v>5550</v>
      </c>
      <c r="AER10" s="145">
        <f t="shared" si="340"/>
        <v>6225</v>
      </c>
    </row>
    <row r="11" spans="1:824" ht="13.5" thickBot="1">
      <c r="A11" s="76">
        <v>6</v>
      </c>
      <c r="B11" s="99">
        <f t="shared" si="341"/>
        <v>17.833040387781804</v>
      </c>
      <c r="C11" s="99">
        <f t="shared" si="15"/>
        <v>19.611130525312724</v>
      </c>
      <c r="D11" s="99">
        <f t="shared" si="15"/>
        <v>26.344514275033962</v>
      </c>
      <c r="E11" s="99">
        <f t="shared" si="15"/>
        <v>35.855536570511184</v>
      </c>
      <c r="F11" s="99">
        <f t="shared" si="15"/>
        <v>27.020845426171739</v>
      </c>
      <c r="G11" s="99">
        <f t="shared" si="15"/>
        <v>34.741168334444012</v>
      </c>
      <c r="H11" s="99">
        <f t="shared" si="15"/>
        <v>22.100824436385984</v>
      </c>
      <c r="I11" s="99">
        <f t="shared" si="15"/>
        <v>48.043012751809663</v>
      </c>
      <c r="J11" s="99">
        <f t="shared" si="15"/>
        <v>46.994637524970464</v>
      </c>
      <c r="K11" s="99">
        <f t="shared" si="15"/>
        <v>42.654414787111087</v>
      </c>
      <c r="L11" s="99">
        <f t="shared" si="15"/>
        <v>38.123910160524701</v>
      </c>
      <c r="M11" s="99">
        <f t="shared" si="15"/>
        <v>56.617906677047714</v>
      </c>
      <c r="N11" s="99">
        <f t="shared" si="15"/>
        <v>39.735707067862002</v>
      </c>
      <c r="O11" s="99">
        <f t="shared" si="15"/>
        <v>34.732700648187503</v>
      </c>
      <c r="P11" s="99">
        <f t="shared" si="15"/>
        <v>56.57117606519197</v>
      </c>
      <c r="Q11" s="99">
        <f t="shared" si="15"/>
        <v>59.440726129617296</v>
      </c>
      <c r="R11" s="99">
        <f t="shared" si="15"/>
        <v>72.72871512124938</v>
      </c>
      <c r="S11" s="99">
        <f t="shared" si="15"/>
        <v>67.119238846820778</v>
      </c>
      <c r="T11" s="99">
        <f t="shared" si="15"/>
        <v>42.163488957188548</v>
      </c>
      <c r="U11" s="99">
        <f t="shared" si="15"/>
        <v>55.228761867670045</v>
      </c>
      <c r="V11" s="99">
        <f t="shared" si="15"/>
        <v>72.179506842303837</v>
      </c>
      <c r="W11" s="99">
        <f t="shared" si="15"/>
        <v>107.87153858335624</v>
      </c>
      <c r="X11" s="99">
        <f t="shared" si="342"/>
        <v>88.833009202437935</v>
      </c>
      <c r="Y11" s="99">
        <f t="shared" si="16"/>
        <v>92.265920356749561</v>
      </c>
      <c r="Z11" s="99">
        <f t="shared" si="16"/>
        <v>85.876529279045201</v>
      </c>
      <c r="AA11" s="99">
        <f t="shared" si="16"/>
        <v>69.947722901119661</v>
      </c>
      <c r="AB11" s="99">
        <f t="shared" si="16"/>
        <v>147.43917575488476</v>
      </c>
      <c r="AC11" s="99">
        <f t="shared" si="16"/>
        <v>133.27777905318064</v>
      </c>
      <c r="AD11" s="99">
        <f t="shared" si="16"/>
        <v>135.88788097046933</v>
      </c>
      <c r="AE11" s="99">
        <f t="shared" si="16"/>
        <v>112.16438031713676</v>
      </c>
      <c r="AF11" s="99">
        <f t="shared" si="16"/>
        <v>101.30541391087729</v>
      </c>
      <c r="AG11" s="99">
        <f t="shared" si="16"/>
        <v>172.22417061633533</v>
      </c>
      <c r="AH11" s="99">
        <f t="shared" si="16"/>
        <v>157.90906141434067</v>
      </c>
      <c r="AI11" s="99">
        <f t="shared" si="16"/>
        <v>131.88915776399449</v>
      </c>
      <c r="AJ11" s="99">
        <f t="shared" si="16"/>
        <v>183.532548151388</v>
      </c>
      <c r="AK11" s="99">
        <f t="shared" si="16"/>
        <v>113.87737485068963</v>
      </c>
      <c r="AL11" s="99">
        <f t="shared" si="16"/>
        <v>145.5</v>
      </c>
      <c r="AM11" s="99">
        <f t="shared" si="16"/>
        <v>200.23003945597293</v>
      </c>
      <c r="AN11" s="99">
        <f t="shared" si="343"/>
        <v>228.80928776949457</v>
      </c>
      <c r="AO11" s="99">
        <f t="shared" si="17"/>
        <v>188.39879595852159</v>
      </c>
      <c r="AP11" s="99">
        <f t="shared" si="17"/>
        <v>130.125</v>
      </c>
      <c r="AQ11" s="99">
        <f t="shared" si="17"/>
        <v>234.13312804868673</v>
      </c>
      <c r="AR11" s="99">
        <f t="shared" si="17"/>
        <v>226.37400779753941</v>
      </c>
      <c r="AS11" s="99">
        <f t="shared" si="17"/>
        <v>175.5</v>
      </c>
      <c r="AT11" s="99">
        <f t="shared" si="17"/>
        <v>273.83763853607599</v>
      </c>
      <c r="AU11" s="99">
        <f t="shared" si="17"/>
        <v>269.18347781855618</v>
      </c>
      <c r="AV11" s="99">
        <f t="shared" si="17"/>
        <v>213.75</v>
      </c>
      <c r="AW11" s="99">
        <f t="shared" si="17"/>
        <v>149.25</v>
      </c>
      <c r="AX11" s="99">
        <f t="shared" si="17"/>
        <v>260.99999999999994</v>
      </c>
      <c r="AY11" s="99">
        <f t="shared" si="17"/>
        <v>331.72592604535703</v>
      </c>
      <c r="AZ11" s="99">
        <f t="shared" si="17"/>
        <v>303.73660106544656</v>
      </c>
      <c r="BA11" s="99">
        <f t="shared" si="17"/>
        <v>240.75</v>
      </c>
      <c r="BB11" s="99">
        <f t="shared" si="17"/>
        <v>205.875</v>
      </c>
      <c r="BC11" s="99">
        <f t="shared" si="17"/>
        <v>319.07819106723275</v>
      </c>
      <c r="BD11" s="99">
        <f t="shared" si="17"/>
        <v>397.95099294895556</v>
      </c>
      <c r="BE11" s="99">
        <f t="shared" si="18"/>
        <v>294</v>
      </c>
      <c r="BF11" s="99">
        <f t="shared" si="18"/>
        <v>183.75</v>
      </c>
      <c r="BG11" s="99">
        <f t="shared" si="344"/>
        <v>226.5</v>
      </c>
      <c r="BH11" s="99">
        <f t="shared" si="20"/>
        <v>386.68196076346231</v>
      </c>
      <c r="BI11" s="99">
        <f t="shared" si="20"/>
        <v>376.50474378133947</v>
      </c>
      <c r="BJ11" s="99">
        <f t="shared" si="20"/>
        <v>340.61942942506454</v>
      </c>
      <c r="BK11" s="99">
        <f t="shared" si="20"/>
        <v>269.62500000000006</v>
      </c>
      <c r="BL11" s="99">
        <f t="shared" si="20"/>
        <v>326.625</v>
      </c>
      <c r="BM11" s="99">
        <f t="shared" si="20"/>
        <v>292.12500000000006</v>
      </c>
      <c r="BN11" s="99">
        <f t="shared" si="20"/>
        <v>249.74999999999994</v>
      </c>
      <c r="BO11" s="99">
        <f t="shared" si="20"/>
        <v>474.39623358499944</v>
      </c>
      <c r="BP11" s="99">
        <f t="shared" si="20"/>
        <v>472.5</v>
      </c>
      <c r="BQ11" s="99">
        <f t="shared" si="20"/>
        <v>418.59149019954469</v>
      </c>
      <c r="BR11" s="99">
        <f t="shared" si="20"/>
        <v>458.92017336916217</v>
      </c>
      <c r="BS11" s="99">
        <f t="shared" si="20"/>
        <v>389.56873167013725</v>
      </c>
      <c r="BT11" s="99">
        <f t="shared" si="20"/>
        <v>324</v>
      </c>
      <c r="BU11" s="99">
        <f t="shared" si="20"/>
        <v>224.25</v>
      </c>
      <c r="BV11" s="99">
        <f t="shared" si="20"/>
        <v>460.29434554848893</v>
      </c>
      <c r="BW11" s="99">
        <f t="shared" si="20"/>
        <v>279.75</v>
      </c>
      <c r="BX11" s="99">
        <f t="shared" si="20"/>
        <v>382.5</v>
      </c>
      <c r="BY11" s="99">
        <f t="shared" si="345"/>
        <v>546.58756972168555</v>
      </c>
      <c r="BZ11" s="99">
        <f t="shared" si="21"/>
        <v>540</v>
      </c>
      <c r="CA11" s="99">
        <f t="shared" si="21"/>
        <v>498.29292030328065</v>
      </c>
      <c r="CB11" s="99">
        <f t="shared" si="21"/>
        <v>356.21711653568155</v>
      </c>
      <c r="CC11" s="99">
        <f t="shared" si="21"/>
        <v>487.5</v>
      </c>
      <c r="CD11" s="99">
        <f t="shared" si="21"/>
        <v>262.875</v>
      </c>
      <c r="CE11" s="99">
        <f t="shared" si="21"/>
        <v>663.75</v>
      </c>
      <c r="CF11" s="99">
        <f t="shared" si="21"/>
        <v>600</v>
      </c>
      <c r="CG11" s="99">
        <f t="shared" si="21"/>
        <v>431.25</v>
      </c>
      <c r="CH11" s="99">
        <f t="shared" si="21"/>
        <v>319.875</v>
      </c>
      <c r="CI11" s="99">
        <f t="shared" si="21"/>
        <v>547.5</v>
      </c>
      <c r="CJ11" s="99">
        <f t="shared" si="21"/>
        <v>405</v>
      </c>
      <c r="CK11" s="99">
        <f t="shared" si="21"/>
        <v>645</v>
      </c>
      <c r="CL11" s="99">
        <f t="shared" si="21"/>
        <v>472.5</v>
      </c>
      <c r="CM11" s="99">
        <f t="shared" si="21"/>
        <v>750</v>
      </c>
      <c r="CN11" s="99">
        <f t="shared" si="21"/>
        <v>611.25</v>
      </c>
      <c r="CO11" s="99">
        <f t="shared" si="21"/>
        <v>562.5</v>
      </c>
      <c r="CP11" s="99">
        <f t="shared" si="346"/>
        <v>366</v>
      </c>
      <c r="CQ11" s="99">
        <f t="shared" si="23"/>
        <v>446.25</v>
      </c>
      <c r="CR11" s="99">
        <f t="shared" si="23"/>
        <v>521.25</v>
      </c>
      <c r="CS11" s="99">
        <f t="shared" si="23"/>
        <v>735</v>
      </c>
      <c r="CT11" s="99">
        <f t="shared" si="23"/>
        <v>915</v>
      </c>
      <c r="CU11" s="99">
        <f t="shared" si="23"/>
        <v>840</v>
      </c>
      <c r="CV11" s="99">
        <f t="shared" si="23"/>
        <v>697.5</v>
      </c>
      <c r="CW11" s="99">
        <f t="shared" si="23"/>
        <v>495</v>
      </c>
      <c r="CX11" s="99">
        <f t="shared" si="23"/>
        <v>423.75</v>
      </c>
      <c r="CY11" s="99">
        <f t="shared" si="23"/>
        <v>656.25</v>
      </c>
      <c r="CZ11" s="99">
        <f t="shared" si="23"/>
        <v>1061.25</v>
      </c>
      <c r="DA11" s="99">
        <f t="shared" si="23"/>
        <v>573.60732375909777</v>
      </c>
      <c r="DB11" s="99">
        <f t="shared" si="23"/>
        <v>828.75</v>
      </c>
      <c r="DC11" s="99">
        <f t="shared" si="23"/>
        <v>1042.5</v>
      </c>
      <c r="DD11" s="99">
        <f t="shared" si="23"/>
        <v>952.5</v>
      </c>
      <c r="DE11" s="99">
        <f t="shared" si="23"/>
        <v>551.25</v>
      </c>
      <c r="DF11" s="99">
        <f t="shared" si="23"/>
        <v>791.25</v>
      </c>
      <c r="DG11" s="99">
        <f t="shared" si="23"/>
        <v>1170</v>
      </c>
      <c r="DH11" s="99">
        <f t="shared" si="347"/>
        <v>645.46386714861887</v>
      </c>
      <c r="DI11" s="99">
        <f t="shared" si="24"/>
        <v>742.5</v>
      </c>
      <c r="DJ11" s="99">
        <f t="shared" si="24"/>
        <v>487.5</v>
      </c>
      <c r="DK11" s="99">
        <f t="shared" si="24"/>
        <v>948.75000000000011</v>
      </c>
      <c r="DL11" s="99">
        <f t="shared" si="24"/>
        <v>1143.75</v>
      </c>
      <c r="DM11" s="99">
        <f t="shared" si="24"/>
        <v>1050</v>
      </c>
      <c r="DN11" s="99">
        <f t="shared" si="24"/>
        <v>1083.75</v>
      </c>
      <c r="DO11" s="99">
        <f t="shared" si="24"/>
        <v>862.5</v>
      </c>
      <c r="DP11" s="99">
        <f t="shared" si="24"/>
        <v>615</v>
      </c>
      <c r="DQ11" s="99">
        <f t="shared" si="24"/>
        <v>1297.5</v>
      </c>
      <c r="DR11" s="99">
        <f t="shared" si="24"/>
        <v>720</v>
      </c>
      <c r="DS11" s="99">
        <f t="shared" si="24"/>
        <v>1046.25</v>
      </c>
      <c r="DT11" s="99">
        <f t="shared" si="24"/>
        <v>551.25</v>
      </c>
      <c r="DU11" s="99">
        <f t="shared" si="24"/>
        <v>1286.25</v>
      </c>
      <c r="DV11" s="99">
        <f t="shared" si="24"/>
        <v>1417.5</v>
      </c>
      <c r="DW11" s="99">
        <f t="shared" si="24"/>
        <v>1226.25</v>
      </c>
      <c r="DX11" s="99">
        <f t="shared" si="25"/>
        <v>1556.25</v>
      </c>
      <c r="DY11" s="99">
        <f t="shared" si="25"/>
        <v>982.50000000000011</v>
      </c>
      <c r="DZ11" s="99">
        <f t="shared" si="25"/>
        <v>795</v>
      </c>
      <c r="EA11" s="99">
        <f t="shared" si="25"/>
        <v>697.5</v>
      </c>
      <c r="EB11" s="99">
        <f t="shared" si="25"/>
        <v>1151.25</v>
      </c>
      <c r="EC11" s="99">
        <f t="shared" si="25"/>
        <v>1530</v>
      </c>
      <c r="ED11" s="99">
        <f t="shared" si="25"/>
        <v>1481.25</v>
      </c>
      <c r="EE11" s="99">
        <f t="shared" si="25"/>
        <v>1751.25</v>
      </c>
      <c r="EF11" s="99">
        <f t="shared" si="25"/>
        <v>1086.5</v>
      </c>
      <c r="EG11" s="99">
        <f t="shared" si="25"/>
        <v>1387.5</v>
      </c>
      <c r="EH11" s="99">
        <f t="shared" si="25"/>
        <v>1638.75</v>
      </c>
      <c r="EI11" s="99">
        <f t="shared" si="25"/>
        <v>1248.75</v>
      </c>
      <c r="EJ11" s="99">
        <f t="shared" si="25"/>
        <v>877.5</v>
      </c>
      <c r="EK11" s="99">
        <f t="shared" si="25"/>
        <v>1908.7500000000002</v>
      </c>
      <c r="EL11" s="99">
        <f t="shared" si="25"/>
        <v>802.5</v>
      </c>
      <c r="EM11" s="99">
        <f t="shared" si="25"/>
        <v>1927.5</v>
      </c>
      <c r="EN11" s="99">
        <f t="shared" si="25"/>
        <v>1207.5</v>
      </c>
      <c r="EO11" s="99">
        <f t="shared" si="25"/>
        <v>975</v>
      </c>
      <c r="EP11" s="99">
        <f t="shared" si="25"/>
        <v>1740</v>
      </c>
      <c r="EQ11" s="99">
        <f t="shared" si="25"/>
        <v>1567.5</v>
      </c>
      <c r="ER11" s="99">
        <f t="shared" si="25"/>
        <v>1398.75</v>
      </c>
      <c r="ES11" s="99">
        <f t="shared" si="25"/>
        <v>1875.0000000000002</v>
      </c>
      <c r="ET11" s="99">
        <f t="shared" si="25"/>
        <v>2242.5</v>
      </c>
      <c r="EU11" s="99">
        <f t="shared" si="26"/>
        <v>2178.75</v>
      </c>
      <c r="EV11" s="99">
        <f t="shared" si="27"/>
        <v>2096.25</v>
      </c>
      <c r="EW11" s="99">
        <f t="shared" si="28"/>
        <v>911.25</v>
      </c>
      <c r="EX11" s="99">
        <f t="shared" si="29"/>
        <v>1335</v>
      </c>
      <c r="EY11" s="99">
        <f t="shared" si="30"/>
        <v>1076.25</v>
      </c>
      <c r="EZ11" s="99">
        <f t="shared" si="31"/>
        <v>2340</v>
      </c>
      <c r="FA11" s="99">
        <f t="shared" si="32"/>
        <v>1931.2500000000002</v>
      </c>
      <c r="FB11" s="99">
        <f t="shared" si="33"/>
        <v>1755</v>
      </c>
      <c r="FC11" s="99">
        <f t="shared" si="34"/>
        <v>1620</v>
      </c>
      <c r="FD11" s="99">
        <f t="shared" si="35"/>
        <v>2598.75</v>
      </c>
      <c r="FE11" s="99">
        <f t="shared" si="36"/>
        <v>2358.75</v>
      </c>
      <c r="FF11" s="99">
        <f t="shared" si="37"/>
        <v>2505</v>
      </c>
      <c r="FG11" s="99">
        <f t="shared" si="38"/>
        <v>1031.25</v>
      </c>
      <c r="FH11" s="99">
        <f t="shared" si="39"/>
        <v>2276.25</v>
      </c>
      <c r="FI11" s="99">
        <f t="shared" si="40"/>
        <v>1492.5</v>
      </c>
      <c r="FJ11" s="99">
        <f t="shared" si="41"/>
        <v>1916.25</v>
      </c>
      <c r="FK11" s="99">
        <f t="shared" si="41"/>
        <v>1200</v>
      </c>
      <c r="FL11" s="99">
        <f t="shared" si="41"/>
        <v>2137.5</v>
      </c>
      <c r="FM11" s="99">
        <f t="shared" si="41"/>
        <v>2692.5</v>
      </c>
      <c r="FN11" s="99">
        <f t="shared" si="41"/>
        <v>1785</v>
      </c>
      <c r="FO11" s="99">
        <f t="shared" si="41"/>
        <v>2902.5</v>
      </c>
      <c r="FP11" s="99">
        <f t="shared" si="41"/>
        <v>1166.25</v>
      </c>
      <c r="FQ11" s="99">
        <f t="shared" si="41"/>
        <v>2531.25</v>
      </c>
      <c r="FR11" s="99">
        <f t="shared" si="41"/>
        <v>2096.25</v>
      </c>
      <c r="FS11" s="99">
        <f t="shared" si="41"/>
        <v>1657.5</v>
      </c>
      <c r="FT11" s="99">
        <f t="shared" si="41"/>
        <v>1331.25</v>
      </c>
      <c r="FU11" s="99">
        <f t="shared" si="41"/>
        <v>2876.25</v>
      </c>
      <c r="FV11" s="99">
        <f t="shared" si="41"/>
        <v>2366.25</v>
      </c>
      <c r="FW11" s="99">
        <f t="shared" si="41"/>
        <v>3258.75</v>
      </c>
      <c r="FX11" s="99">
        <f t="shared" si="41"/>
        <v>2898.75</v>
      </c>
      <c r="FY11" s="99">
        <f t="shared" si="41"/>
        <v>1987.5000000000002</v>
      </c>
      <c r="FZ11" s="99">
        <f t="shared" si="41"/>
        <v>2272.5</v>
      </c>
      <c r="GA11" s="99">
        <f t="shared" si="42"/>
        <v>3123.75</v>
      </c>
      <c r="GB11" s="99">
        <f t="shared" si="43"/>
        <v>1305</v>
      </c>
      <c r="GC11" s="99">
        <f t="shared" si="44"/>
        <v>3397.5</v>
      </c>
      <c r="GD11" s="99">
        <f t="shared" si="45"/>
        <v>2816.25</v>
      </c>
      <c r="GE11" s="99">
        <f t="shared" si="45"/>
        <v>1837.5</v>
      </c>
      <c r="GF11" s="99">
        <f t="shared" si="45"/>
        <v>1462.5</v>
      </c>
      <c r="GG11" s="99">
        <f t="shared" si="45"/>
        <v>3615</v>
      </c>
      <c r="GH11" s="99">
        <f t="shared" si="45"/>
        <v>2666.25</v>
      </c>
      <c r="GI11" s="99">
        <f t="shared" si="45"/>
        <v>3213.75</v>
      </c>
      <c r="GJ11" s="99">
        <f t="shared" si="45"/>
        <v>2531.25</v>
      </c>
      <c r="GK11" s="99">
        <f t="shared" si="45"/>
        <v>4125</v>
      </c>
      <c r="GL11" s="99">
        <f t="shared" si="45"/>
        <v>1447.5</v>
      </c>
      <c r="GM11" s="99">
        <f t="shared" si="45"/>
        <v>3611.25</v>
      </c>
      <c r="GN11" s="99">
        <f t="shared" si="45"/>
        <v>3510</v>
      </c>
      <c r="GO11" s="99">
        <f t="shared" si="45"/>
        <v>1635</v>
      </c>
      <c r="GP11" s="99">
        <f t="shared" si="45"/>
        <v>2058.75</v>
      </c>
      <c r="GQ11" s="99">
        <f t="shared" si="45"/>
        <v>3787.5</v>
      </c>
      <c r="GR11" s="99">
        <f t="shared" si="45"/>
        <v>3176.25</v>
      </c>
      <c r="GS11" s="99">
        <f t="shared" si="45"/>
        <v>2895</v>
      </c>
      <c r="GT11" s="99">
        <f t="shared" si="47"/>
        <v>3525</v>
      </c>
      <c r="GU11" s="99">
        <f t="shared" si="48"/>
        <v>3862.5000000000005</v>
      </c>
      <c r="GV11" s="99">
        <f t="shared" si="48"/>
        <v>4200</v>
      </c>
      <c r="GW11" s="99">
        <f t="shared" si="48"/>
        <v>2790</v>
      </c>
      <c r="GX11" s="99">
        <f t="shared" si="48"/>
        <v>1605</v>
      </c>
      <c r="GY11" s="99">
        <f t="shared" si="48"/>
        <v>3900</v>
      </c>
      <c r="GZ11" s="99">
        <f t="shared" si="48"/>
        <v>1826.25</v>
      </c>
      <c r="HA11" s="99">
        <f t="shared" si="48"/>
        <v>3195</v>
      </c>
      <c r="HB11" s="99">
        <f t="shared" si="48"/>
        <v>2291.25</v>
      </c>
      <c r="HC11" s="99">
        <f t="shared" si="48"/>
        <v>3536.25</v>
      </c>
      <c r="HD11" s="99">
        <f t="shared" si="48"/>
        <v>4762.5</v>
      </c>
      <c r="HE11" s="99">
        <f t="shared" si="48"/>
        <v>4125</v>
      </c>
      <c r="HF11" s="99">
        <f t="shared" si="48"/>
        <v>3900</v>
      </c>
      <c r="HG11" s="99">
        <f t="shared" si="48"/>
        <v>4237.5</v>
      </c>
      <c r="HH11" s="99">
        <f t="shared" si="48"/>
        <v>4687.5</v>
      </c>
      <c r="HI11" s="99">
        <f t="shared" si="48"/>
        <v>4462.5</v>
      </c>
      <c r="HJ11" s="99">
        <f t="shared" si="48"/>
        <v>3131.25</v>
      </c>
      <c r="HK11" s="99">
        <f t="shared" si="48"/>
        <v>1803.75</v>
      </c>
      <c r="HL11" s="99">
        <f t="shared" si="48"/>
        <v>3510</v>
      </c>
      <c r="HM11" s="99">
        <f t="shared" si="49"/>
        <v>4462.5</v>
      </c>
      <c r="HN11" s="99">
        <f t="shared" si="49"/>
        <v>2535</v>
      </c>
      <c r="HO11" s="99">
        <f t="shared" si="49"/>
        <v>2032.5000000000002</v>
      </c>
      <c r="HP11" s="99">
        <f t="shared" si="49"/>
        <v>5287.5</v>
      </c>
      <c r="HQ11" s="99">
        <f t="shared" si="49"/>
        <v>4350</v>
      </c>
      <c r="HR11" s="99">
        <f t="shared" si="49"/>
        <v>3975.0000000000005</v>
      </c>
      <c r="HS11" s="99">
        <f t="shared" si="49"/>
        <v>4762.5</v>
      </c>
      <c r="HT11" s="99">
        <f t="shared" si="49"/>
        <v>4987.5</v>
      </c>
      <c r="HU11" s="99">
        <f t="shared" si="49"/>
        <v>4800</v>
      </c>
      <c r="HV11" s="99">
        <f t="shared" si="49"/>
        <v>2013.75</v>
      </c>
      <c r="HW11" s="99">
        <f t="shared" si="49"/>
        <v>3457.5</v>
      </c>
      <c r="HX11" s="99">
        <f t="shared" si="49"/>
        <v>3862.5000000000005</v>
      </c>
      <c r="HY11" s="99">
        <f t="shared" si="49"/>
        <v>2827.5</v>
      </c>
      <c r="HZ11" s="99">
        <f t="shared" si="49"/>
        <v>2261.25</v>
      </c>
      <c r="IA11" s="99">
        <f t="shared" si="49"/>
        <v>4762.5</v>
      </c>
      <c r="IB11" s="99">
        <f t="shared" si="49"/>
        <v>5475</v>
      </c>
      <c r="IC11" s="99">
        <f t="shared" si="51"/>
        <v>4462.5</v>
      </c>
      <c r="ID11" s="99">
        <f t="shared" si="52"/>
        <v>5287.5</v>
      </c>
      <c r="IE11" s="99">
        <f t="shared" si="53"/>
        <v>5287.5</v>
      </c>
      <c r="IF11" s="99">
        <f t="shared" si="54"/>
        <v>5362.5</v>
      </c>
      <c r="IG11" s="99">
        <f t="shared" si="55"/>
        <v>6075</v>
      </c>
      <c r="IH11" s="99">
        <f t="shared" si="56"/>
        <v>3825</v>
      </c>
      <c r="II11" s="99">
        <f t="shared" si="57"/>
        <v>4237.5</v>
      </c>
      <c r="IJ11" s="99">
        <f t="shared" si="58"/>
        <v>2261.25</v>
      </c>
      <c r="IK11" s="99">
        <f t="shared" si="59"/>
        <v>2520</v>
      </c>
      <c r="IL11" s="99">
        <f t="shared" si="60"/>
        <v>5325</v>
      </c>
      <c r="IM11" s="99">
        <f t="shared" si="61"/>
        <v>4950</v>
      </c>
      <c r="IN11" s="99">
        <f t="shared" si="62"/>
        <v>5812.5</v>
      </c>
      <c r="IO11" s="99">
        <f t="shared" si="63"/>
        <v>6150</v>
      </c>
      <c r="IP11" s="99">
        <f t="shared" si="64"/>
        <v>4650</v>
      </c>
      <c r="IQ11" s="99">
        <f t="shared" si="65"/>
        <v>4237.5</v>
      </c>
      <c r="IR11" s="99">
        <f t="shared" si="66"/>
        <v>2760</v>
      </c>
      <c r="IS11" s="99">
        <f t="shared" si="67"/>
        <v>6300</v>
      </c>
      <c r="IT11" s="99">
        <f t="shared" si="68"/>
        <v>5850</v>
      </c>
      <c r="IU11" s="99">
        <f t="shared" si="68"/>
        <v>5437.5</v>
      </c>
      <c r="IV11" s="99">
        <f t="shared" si="68"/>
        <v>6412.5</v>
      </c>
      <c r="IW11" s="99">
        <f t="shared" si="68"/>
        <v>6412.5</v>
      </c>
      <c r="IX11" s="99">
        <f t="shared" si="68"/>
        <v>6750</v>
      </c>
      <c r="IY11" s="99">
        <f t="shared" si="68"/>
        <v>3003.75</v>
      </c>
      <c r="IZ11" s="99">
        <f t="shared" si="68"/>
        <v>3258.75</v>
      </c>
      <c r="JA11" s="99">
        <f t="shared" si="68"/>
        <v>7350</v>
      </c>
      <c r="JB11" s="99">
        <f t="shared" si="68"/>
        <v>7162.5</v>
      </c>
      <c r="JC11" s="99">
        <f t="shared" si="68"/>
        <v>3510</v>
      </c>
      <c r="JD11" s="99">
        <f t="shared" si="68"/>
        <v>7987.5</v>
      </c>
      <c r="JE11" s="99">
        <f t="shared" si="68"/>
        <v>3937.5</v>
      </c>
      <c r="JF11" s="99">
        <f t="shared" si="68"/>
        <v>8700</v>
      </c>
      <c r="JG11" s="99">
        <f t="shared" si="68"/>
        <v>8737.5</v>
      </c>
      <c r="JH11" s="99">
        <f t="shared" si="68"/>
        <v>7087.5</v>
      </c>
      <c r="JI11" s="99">
        <f t="shared" si="68"/>
        <v>4425</v>
      </c>
      <c r="JJ11" s="99">
        <f t="shared" si="68"/>
        <v>10350</v>
      </c>
      <c r="JK11" s="99">
        <f t="shared" si="68"/>
        <v>4950</v>
      </c>
      <c r="JL11" s="99">
        <f t="shared" si="68"/>
        <v>10912.5</v>
      </c>
      <c r="JM11" s="99">
        <f t="shared" si="68"/>
        <v>5550</v>
      </c>
      <c r="JN11" s="99">
        <f t="shared" si="68"/>
        <v>6225</v>
      </c>
      <c r="JP11" s="76">
        <v>6</v>
      </c>
      <c r="JQ11" s="99">
        <v>17.833040387781804</v>
      </c>
      <c r="JR11" s="99">
        <v>19.611130525312724</v>
      </c>
      <c r="JS11" s="99">
        <v>26.344514275033962</v>
      </c>
      <c r="JT11" s="99">
        <v>35.855536570511184</v>
      </c>
      <c r="JU11" s="99">
        <v>27.020845426171739</v>
      </c>
      <c r="JV11" s="99">
        <v>34.741168334444012</v>
      </c>
      <c r="JW11" s="99">
        <v>22.100824436385984</v>
      </c>
      <c r="JX11" s="99">
        <v>48.043012751809663</v>
      </c>
      <c r="JY11" s="99">
        <v>46.994637524970464</v>
      </c>
      <c r="JZ11" s="99">
        <v>42.654414787111087</v>
      </c>
      <c r="KA11" s="99">
        <v>38.123910160524701</v>
      </c>
      <c r="KB11" s="99">
        <v>56.617906677047714</v>
      </c>
      <c r="KC11" s="99">
        <v>39.735707067862002</v>
      </c>
      <c r="KD11" s="99">
        <v>34.732700648187503</v>
      </c>
      <c r="KE11" s="99">
        <v>56.57117606519197</v>
      </c>
      <c r="KF11" s="99">
        <v>59.440726129617296</v>
      </c>
      <c r="KG11" s="99">
        <v>72.72871512124938</v>
      </c>
      <c r="KH11" s="99">
        <v>67.119238846820778</v>
      </c>
      <c r="KI11" s="99">
        <v>42.163488957188548</v>
      </c>
      <c r="KJ11" s="99">
        <v>55.228761867670045</v>
      </c>
      <c r="KK11" s="99">
        <v>72.179506842303837</v>
      </c>
      <c r="KL11" s="99">
        <v>107.87153858335624</v>
      </c>
      <c r="KM11" s="99">
        <v>88.833009202437935</v>
      </c>
      <c r="KN11" s="99">
        <v>92.265920356749561</v>
      </c>
      <c r="KO11" s="99">
        <v>85.876529279045201</v>
      </c>
      <c r="KP11" s="99">
        <v>69.947722901119661</v>
      </c>
      <c r="KQ11" s="99">
        <v>147.43917575488476</v>
      </c>
      <c r="KR11" s="99">
        <v>133.27777905318064</v>
      </c>
      <c r="KS11" s="99">
        <v>135.88788097046933</v>
      </c>
      <c r="KT11" s="99">
        <v>112.16438031713676</v>
      </c>
      <c r="KU11" s="99">
        <v>101.30541391087729</v>
      </c>
      <c r="KV11" s="99">
        <v>172.22417061633533</v>
      </c>
      <c r="KW11" s="99">
        <v>157.90906141434067</v>
      </c>
      <c r="KX11" s="99">
        <v>131.88915776399449</v>
      </c>
      <c r="KY11" s="99">
        <v>183.532548151388</v>
      </c>
      <c r="KZ11" s="99">
        <v>113.87737485068963</v>
      </c>
      <c r="LA11" s="102">
        <v>145.5</v>
      </c>
      <c r="LB11" s="99">
        <v>200.23003945597293</v>
      </c>
      <c r="LC11" s="99">
        <v>228.80928776949457</v>
      </c>
      <c r="LD11" s="99">
        <v>188.39879595852159</v>
      </c>
      <c r="LE11" s="99">
        <v>130.125</v>
      </c>
      <c r="LF11" s="99">
        <v>234.13312804868673</v>
      </c>
      <c r="LG11" s="99">
        <v>226.37400779753941</v>
      </c>
      <c r="LH11" s="102">
        <v>175.5</v>
      </c>
      <c r="LI11" s="99">
        <v>273.83763853607599</v>
      </c>
      <c r="LJ11" s="99">
        <v>269.18347781855618</v>
      </c>
      <c r="LK11" s="102">
        <v>213.75</v>
      </c>
      <c r="LL11" s="99">
        <v>149.25</v>
      </c>
      <c r="LM11" s="102">
        <v>260.99999999999994</v>
      </c>
      <c r="LN11" s="99">
        <v>331.72592604535703</v>
      </c>
      <c r="LO11" s="99">
        <v>303.73660106544656</v>
      </c>
      <c r="LP11" s="102">
        <v>240.75</v>
      </c>
      <c r="LQ11" s="99">
        <v>205.875</v>
      </c>
      <c r="LR11" s="99">
        <v>319.07819106723275</v>
      </c>
      <c r="LS11" s="102">
        <v>397.95099294895556</v>
      </c>
      <c r="LT11" s="102">
        <v>294</v>
      </c>
      <c r="LU11" s="99">
        <v>183.75</v>
      </c>
      <c r="LV11" s="99">
        <v>226.5</v>
      </c>
      <c r="LW11" s="99">
        <v>386.68196076346231</v>
      </c>
      <c r="LX11" s="99">
        <v>376.50474378133947</v>
      </c>
      <c r="LY11" s="99">
        <v>340.61942942506454</v>
      </c>
      <c r="LZ11" s="102">
        <v>269.62500000000006</v>
      </c>
      <c r="MA11" s="102">
        <v>326.625</v>
      </c>
      <c r="MB11" s="99">
        <v>292.12500000000006</v>
      </c>
      <c r="MC11" s="99">
        <v>249.74999999999994</v>
      </c>
      <c r="MD11" s="99">
        <v>474.39623358499944</v>
      </c>
      <c r="ME11" s="102">
        <v>472.5</v>
      </c>
      <c r="MF11" s="99">
        <v>418.59149019954469</v>
      </c>
      <c r="MG11" s="99">
        <v>458.92017336916217</v>
      </c>
      <c r="MH11" s="99">
        <v>389.56873167013725</v>
      </c>
      <c r="MI11" s="99">
        <v>324</v>
      </c>
      <c r="MJ11" s="99">
        <v>224.25</v>
      </c>
      <c r="MK11" s="99">
        <v>460.29434554848893</v>
      </c>
      <c r="ML11" s="99">
        <v>279.75</v>
      </c>
      <c r="MM11" s="99">
        <v>382.5</v>
      </c>
      <c r="MN11" s="99">
        <v>546.58756972168555</v>
      </c>
      <c r="MO11" s="102">
        <v>540</v>
      </c>
      <c r="MP11" s="99">
        <v>498.29292030328065</v>
      </c>
      <c r="MQ11" s="99">
        <v>356.21711653568155</v>
      </c>
      <c r="MR11" s="99">
        <v>487.5</v>
      </c>
      <c r="MS11" s="99">
        <v>262.875</v>
      </c>
      <c r="MT11" s="102">
        <v>663.75</v>
      </c>
      <c r="MU11" s="102">
        <v>600</v>
      </c>
      <c r="MV11" s="99">
        <v>431.25</v>
      </c>
      <c r="MW11" s="99">
        <v>319.875</v>
      </c>
      <c r="MX11" s="102">
        <v>547.5</v>
      </c>
      <c r="MY11" s="99">
        <v>405</v>
      </c>
      <c r="MZ11" s="102">
        <v>645</v>
      </c>
      <c r="NA11" s="99">
        <v>472.5</v>
      </c>
      <c r="NB11" s="102">
        <v>750</v>
      </c>
      <c r="NC11" s="99">
        <v>611.25</v>
      </c>
      <c r="ND11" s="99">
        <v>562.5</v>
      </c>
      <c r="NE11" s="99">
        <v>366</v>
      </c>
      <c r="NF11" s="99">
        <v>446.25</v>
      </c>
      <c r="NG11" s="99">
        <v>521.25</v>
      </c>
      <c r="NH11" s="102">
        <v>735</v>
      </c>
      <c r="NI11" s="99">
        <v>915</v>
      </c>
      <c r="NJ11" s="102">
        <v>840</v>
      </c>
      <c r="NK11" s="99">
        <v>697.5</v>
      </c>
      <c r="NL11" s="99">
        <v>495</v>
      </c>
      <c r="NM11" s="99">
        <v>423.75</v>
      </c>
      <c r="NN11" s="99">
        <v>656.25</v>
      </c>
      <c r="NO11" s="99">
        <v>1061.25</v>
      </c>
      <c r="NP11" s="99">
        <v>573.60732375909777</v>
      </c>
      <c r="NQ11" s="102">
        <v>828.75</v>
      </c>
      <c r="NR11" s="99">
        <v>1042.5</v>
      </c>
      <c r="NS11" s="102">
        <v>952.5</v>
      </c>
      <c r="NT11" s="99">
        <v>551.25</v>
      </c>
      <c r="NU11" s="99">
        <v>791.25</v>
      </c>
      <c r="NV11" s="99">
        <v>1170</v>
      </c>
      <c r="NW11" s="99">
        <v>645.46386714861887</v>
      </c>
      <c r="NX11" s="99">
        <v>742.5</v>
      </c>
      <c r="NY11" s="99">
        <v>487.5</v>
      </c>
      <c r="NZ11" s="99">
        <v>948.75000000000011</v>
      </c>
      <c r="OA11" s="99">
        <v>1143.75</v>
      </c>
      <c r="OB11" s="99">
        <v>1050</v>
      </c>
      <c r="OC11" s="99">
        <v>1083.75</v>
      </c>
      <c r="OD11" s="99">
        <v>862.5</v>
      </c>
      <c r="OE11" s="99">
        <v>615</v>
      </c>
      <c r="OF11" s="99">
        <v>1297.5</v>
      </c>
      <c r="OG11" s="99">
        <v>720</v>
      </c>
      <c r="OH11" s="99">
        <v>1046.25</v>
      </c>
      <c r="OI11" s="99">
        <v>551.25</v>
      </c>
      <c r="OJ11" s="99">
        <v>1286.25</v>
      </c>
      <c r="OK11" s="99">
        <v>1417.5</v>
      </c>
      <c r="OL11" s="99">
        <v>1226.25</v>
      </c>
      <c r="OM11" s="99">
        <v>1556.25</v>
      </c>
      <c r="ON11" s="99">
        <v>982.50000000000011</v>
      </c>
      <c r="OO11" s="99">
        <v>795</v>
      </c>
      <c r="OP11" s="99">
        <v>697.5</v>
      </c>
      <c r="OQ11" s="99">
        <v>1151.25</v>
      </c>
      <c r="OR11" s="99">
        <v>1530</v>
      </c>
      <c r="OS11" s="99">
        <v>1481.25</v>
      </c>
      <c r="OT11" s="99">
        <v>1751.25</v>
      </c>
      <c r="OU11" s="99">
        <v>1086.5</v>
      </c>
      <c r="OV11" s="99">
        <v>1387.5</v>
      </c>
      <c r="OW11" s="99">
        <v>1638.75</v>
      </c>
      <c r="OX11" s="99">
        <v>1248.75</v>
      </c>
      <c r="OY11" s="99">
        <v>877.5</v>
      </c>
      <c r="OZ11" s="99">
        <v>1908.7500000000002</v>
      </c>
      <c r="PA11" s="99">
        <v>802.5</v>
      </c>
      <c r="PB11" s="99">
        <v>1927.5</v>
      </c>
      <c r="PC11" s="99">
        <v>1207.5</v>
      </c>
      <c r="PD11" s="99">
        <v>975</v>
      </c>
      <c r="PE11" s="99">
        <v>1740</v>
      </c>
      <c r="PF11" s="99">
        <v>1567.5</v>
      </c>
      <c r="PG11" s="99">
        <v>1398.75</v>
      </c>
      <c r="PH11" s="99">
        <v>1875.0000000000002</v>
      </c>
      <c r="PI11" s="99">
        <v>2242.5</v>
      </c>
      <c r="PJ11" s="99">
        <v>2178.75</v>
      </c>
      <c r="PK11" s="99">
        <v>2096.25</v>
      </c>
      <c r="PL11" s="99">
        <v>911.25</v>
      </c>
      <c r="PM11" s="99">
        <v>1335</v>
      </c>
      <c r="PN11" s="99">
        <v>1076.25</v>
      </c>
      <c r="PO11" s="99">
        <v>2340</v>
      </c>
      <c r="PP11" s="99">
        <v>1931.2500000000002</v>
      </c>
      <c r="PQ11" s="99">
        <v>1755</v>
      </c>
      <c r="PR11" s="99">
        <v>1620</v>
      </c>
      <c r="PS11" s="99">
        <v>2598.75</v>
      </c>
      <c r="PT11" s="99">
        <v>2358.75</v>
      </c>
      <c r="PU11" s="99">
        <v>2505</v>
      </c>
      <c r="PV11" s="99">
        <v>1031.25</v>
      </c>
      <c r="PW11" s="99">
        <v>2276.25</v>
      </c>
      <c r="PX11" s="99">
        <v>1492.5</v>
      </c>
      <c r="PY11" s="99">
        <v>1916.25</v>
      </c>
      <c r="PZ11" s="99">
        <v>1200</v>
      </c>
      <c r="QA11" s="99">
        <v>2137.5</v>
      </c>
      <c r="QB11" s="99">
        <v>2692.5</v>
      </c>
      <c r="QC11" s="99">
        <v>1785</v>
      </c>
      <c r="QD11" s="99">
        <v>2902.5</v>
      </c>
      <c r="QE11" s="99">
        <v>1166.25</v>
      </c>
      <c r="QF11" s="99">
        <v>2531.25</v>
      </c>
      <c r="QG11" s="99">
        <v>2096.25</v>
      </c>
      <c r="QH11" s="99">
        <v>1657.5</v>
      </c>
      <c r="QI11" s="99">
        <v>1331.25</v>
      </c>
      <c r="QJ11" s="99">
        <v>2876.25</v>
      </c>
      <c r="QK11" s="99">
        <v>2366.25</v>
      </c>
      <c r="QL11" s="99">
        <v>3258.8</v>
      </c>
      <c r="QM11" s="99">
        <v>2898.75</v>
      </c>
      <c r="QN11" s="99">
        <v>1987.5000000000002</v>
      </c>
      <c r="QO11" s="99">
        <v>2272.5</v>
      </c>
      <c r="QP11" s="99">
        <v>3123.75</v>
      </c>
      <c r="QQ11" s="99">
        <v>1305</v>
      </c>
      <c r="QR11" s="99">
        <v>3397.5</v>
      </c>
      <c r="QS11" s="99">
        <v>2816.25</v>
      </c>
      <c r="QT11" s="99">
        <v>1837.5</v>
      </c>
      <c r="QU11" s="99">
        <v>1462.5</v>
      </c>
      <c r="QV11" s="99">
        <v>3615</v>
      </c>
      <c r="QW11" s="99">
        <v>2666.25</v>
      </c>
      <c r="QX11" s="99">
        <v>3213.75</v>
      </c>
      <c r="QY11" s="99">
        <v>2531.25</v>
      </c>
      <c r="QZ11" s="99">
        <v>4125</v>
      </c>
      <c r="RA11" s="99">
        <v>1447.5</v>
      </c>
      <c r="RB11" s="99">
        <v>3611.25</v>
      </c>
      <c r="RC11" s="99">
        <v>3510</v>
      </c>
      <c r="RD11" s="99">
        <v>1635</v>
      </c>
      <c r="RE11" s="99">
        <v>2058.75</v>
      </c>
      <c r="RF11" s="99">
        <v>3787.5</v>
      </c>
      <c r="RG11" s="99">
        <v>3176.25</v>
      </c>
      <c r="RH11" s="99">
        <v>2895</v>
      </c>
      <c r="RI11" s="99">
        <v>3525</v>
      </c>
      <c r="RJ11" s="99">
        <v>3862.5000000000005</v>
      </c>
      <c r="RK11" s="99">
        <v>4200</v>
      </c>
      <c r="RL11" s="99">
        <v>2790</v>
      </c>
      <c r="RM11" s="99">
        <v>1605</v>
      </c>
      <c r="RN11" s="99">
        <v>3900</v>
      </c>
      <c r="RO11" s="99">
        <v>1826.25</v>
      </c>
      <c r="RP11" s="99">
        <v>3195</v>
      </c>
      <c r="RQ11" s="99">
        <v>2291.25</v>
      </c>
      <c r="RR11" s="99">
        <v>3536.25</v>
      </c>
      <c r="RS11" s="99">
        <v>4762.5</v>
      </c>
      <c r="RT11" s="99">
        <v>4125</v>
      </c>
      <c r="RU11" s="99">
        <v>3900</v>
      </c>
      <c r="RV11" s="99">
        <v>4237.5</v>
      </c>
      <c r="RW11" s="99">
        <v>4687.5</v>
      </c>
      <c r="RX11" s="99">
        <v>4462.5</v>
      </c>
      <c r="RY11" s="99">
        <v>3131.25</v>
      </c>
      <c r="RZ11" s="99">
        <v>1803.75</v>
      </c>
      <c r="SA11" s="99">
        <v>3510</v>
      </c>
      <c r="SB11" s="99">
        <v>4462.5</v>
      </c>
      <c r="SC11" s="99">
        <v>2535</v>
      </c>
      <c r="SD11" s="99">
        <v>2032.5000000000002</v>
      </c>
      <c r="SE11" s="99">
        <v>5287.5</v>
      </c>
      <c r="SF11" s="99">
        <v>4350</v>
      </c>
      <c r="SG11" s="99">
        <v>3975.0000000000005</v>
      </c>
      <c r="SH11" s="99">
        <v>4762.5</v>
      </c>
      <c r="SI11" s="99">
        <v>4987.5</v>
      </c>
      <c r="SJ11" s="99">
        <v>4800</v>
      </c>
      <c r="SK11" s="99">
        <v>2013.75</v>
      </c>
      <c r="SL11" s="99">
        <v>3457.5</v>
      </c>
      <c r="SM11" s="99">
        <v>3862.5000000000005</v>
      </c>
      <c r="SN11" s="99">
        <v>2827.5</v>
      </c>
      <c r="SO11" s="99">
        <v>2261.25</v>
      </c>
      <c r="SP11" s="99">
        <v>4762.5</v>
      </c>
      <c r="SQ11" s="99">
        <v>5475</v>
      </c>
      <c r="SR11" s="99">
        <v>4462.5</v>
      </c>
      <c r="SS11" s="99">
        <v>5287.5</v>
      </c>
      <c r="ST11" s="99">
        <v>5287.5</v>
      </c>
      <c r="SU11" s="99">
        <v>5362.5</v>
      </c>
      <c r="SV11" s="99">
        <v>6075</v>
      </c>
      <c r="SW11" s="99">
        <v>3825</v>
      </c>
      <c r="SX11" s="99">
        <v>4237.5</v>
      </c>
      <c r="SY11" s="99">
        <v>2261.25</v>
      </c>
      <c r="SZ11" s="99">
        <v>2520</v>
      </c>
      <c r="TA11" s="99">
        <v>5325</v>
      </c>
      <c r="TB11" s="99">
        <v>4950</v>
      </c>
      <c r="TC11" s="99">
        <v>5812.5</v>
      </c>
      <c r="TD11" s="99">
        <v>6150</v>
      </c>
      <c r="TE11" s="99">
        <v>4650</v>
      </c>
      <c r="TF11" s="99">
        <v>4237.5</v>
      </c>
      <c r="TG11" s="99">
        <v>2760</v>
      </c>
      <c r="TH11" s="99">
        <v>6300</v>
      </c>
      <c r="TI11" s="99">
        <v>5850</v>
      </c>
      <c r="TJ11" s="99">
        <v>5437.5</v>
      </c>
      <c r="TK11" s="99">
        <v>6412.5</v>
      </c>
      <c r="TL11" s="99">
        <v>6412.5</v>
      </c>
      <c r="TM11" s="99">
        <v>6750</v>
      </c>
      <c r="TN11" s="99">
        <v>3003.75</v>
      </c>
      <c r="TO11" s="99">
        <v>3258.75</v>
      </c>
      <c r="TP11" s="99">
        <v>7350</v>
      </c>
      <c r="TQ11" s="99">
        <v>7162.5</v>
      </c>
      <c r="TR11" s="99">
        <v>3510</v>
      </c>
      <c r="TS11" s="76">
        <v>7987.5</v>
      </c>
      <c r="TT11" s="99">
        <v>3937.5</v>
      </c>
      <c r="TU11" s="99">
        <v>8700</v>
      </c>
      <c r="TV11" s="76">
        <v>8737.5</v>
      </c>
      <c r="TW11" s="99">
        <v>7087.5</v>
      </c>
      <c r="TX11" s="99">
        <v>4425</v>
      </c>
      <c r="TY11" s="99">
        <v>10350</v>
      </c>
      <c r="TZ11" s="99">
        <v>4950</v>
      </c>
      <c r="UA11" s="76">
        <v>10912.5</v>
      </c>
      <c r="UB11" s="99">
        <v>5550</v>
      </c>
      <c r="UC11" s="99">
        <v>6225</v>
      </c>
      <c r="UE11" s="76">
        <v>6</v>
      </c>
      <c r="UF11" s="145">
        <f t="shared" si="348"/>
        <v>17.833040387781804</v>
      </c>
      <c r="UG11" s="145">
        <f t="shared" si="69"/>
        <v>19.611130525312724</v>
      </c>
      <c r="UH11" s="145">
        <f t="shared" si="70"/>
        <v>26.344514275033962</v>
      </c>
      <c r="UI11" s="145">
        <f t="shared" si="71"/>
        <v>35.855536570511184</v>
      </c>
      <c r="UJ11" s="145">
        <f t="shared" si="72"/>
        <v>27.020845426171739</v>
      </c>
      <c r="UK11" s="145">
        <f t="shared" si="73"/>
        <v>34.741168334444012</v>
      </c>
      <c r="UL11" s="145">
        <f t="shared" si="74"/>
        <v>22.100824436385984</v>
      </c>
      <c r="UM11" s="145">
        <f t="shared" si="75"/>
        <v>48.043012751809663</v>
      </c>
      <c r="UN11" s="145">
        <f t="shared" si="76"/>
        <v>46.994637524970464</v>
      </c>
      <c r="UO11" s="145">
        <f t="shared" si="77"/>
        <v>42.654414787111087</v>
      </c>
      <c r="UP11" s="145">
        <f t="shared" si="78"/>
        <v>38.123910160524701</v>
      </c>
      <c r="UQ11" s="145">
        <f t="shared" si="79"/>
        <v>56.617906677047714</v>
      </c>
      <c r="UR11" s="145">
        <f t="shared" si="80"/>
        <v>39.735707067862002</v>
      </c>
      <c r="US11" s="145">
        <f t="shared" si="81"/>
        <v>34.732700648187503</v>
      </c>
      <c r="UT11" s="145">
        <f t="shared" si="82"/>
        <v>56.57117606519197</v>
      </c>
      <c r="UU11" s="145">
        <f t="shared" si="83"/>
        <v>59.440726129617296</v>
      </c>
      <c r="UV11" s="145">
        <f t="shared" si="84"/>
        <v>72.72871512124938</v>
      </c>
      <c r="UW11" s="145">
        <f t="shared" si="85"/>
        <v>67.119238846820778</v>
      </c>
      <c r="UX11" s="145">
        <f t="shared" si="86"/>
        <v>42.163488957188548</v>
      </c>
      <c r="UY11" s="145">
        <f t="shared" si="87"/>
        <v>55.228761867670045</v>
      </c>
      <c r="UZ11" s="145">
        <f t="shared" si="88"/>
        <v>72.179506842303837</v>
      </c>
      <c r="VA11" s="145">
        <f t="shared" si="89"/>
        <v>107.87153858335624</v>
      </c>
      <c r="VB11" s="145">
        <f t="shared" si="90"/>
        <v>88.833009202437935</v>
      </c>
      <c r="VC11" s="145">
        <f t="shared" si="91"/>
        <v>92.265920356749561</v>
      </c>
      <c r="VD11" s="145">
        <f t="shared" si="92"/>
        <v>85.876529279045201</v>
      </c>
      <c r="VE11" s="145">
        <f t="shared" si="93"/>
        <v>69.947722901119661</v>
      </c>
      <c r="VF11" s="145">
        <f t="shared" si="94"/>
        <v>147.43917575488476</v>
      </c>
      <c r="VG11" s="145">
        <f t="shared" si="95"/>
        <v>133.27777905318064</v>
      </c>
      <c r="VH11" s="145">
        <f t="shared" si="96"/>
        <v>135.88788097046933</v>
      </c>
      <c r="VI11" s="145">
        <f t="shared" si="97"/>
        <v>112.16438031713676</v>
      </c>
      <c r="VJ11" s="145">
        <f t="shared" si="98"/>
        <v>101.30541391087729</v>
      </c>
      <c r="VK11" s="145">
        <f t="shared" si="99"/>
        <v>172.22417061633533</v>
      </c>
      <c r="VL11" s="145">
        <f t="shared" si="100"/>
        <v>157.90906141434067</v>
      </c>
      <c r="VM11" s="145">
        <f t="shared" si="101"/>
        <v>131.88915776399449</v>
      </c>
      <c r="VN11" s="145">
        <f t="shared" si="102"/>
        <v>183.532548151388</v>
      </c>
      <c r="VO11" s="145">
        <f t="shared" si="103"/>
        <v>113.87737485068963</v>
      </c>
      <c r="VP11" s="145">
        <f t="shared" si="104"/>
        <v>145.5</v>
      </c>
      <c r="VQ11" s="145">
        <f t="shared" si="105"/>
        <v>200.23003945597293</v>
      </c>
      <c r="VR11" s="145">
        <f t="shared" si="106"/>
        <v>228.80928776949457</v>
      </c>
      <c r="VS11" s="145">
        <f t="shared" si="107"/>
        <v>188.39879595852159</v>
      </c>
      <c r="VT11" s="145">
        <f t="shared" si="108"/>
        <v>130.125</v>
      </c>
      <c r="VU11" s="145">
        <f t="shared" si="109"/>
        <v>234.13312804868673</v>
      </c>
      <c r="VV11" s="145">
        <f t="shared" si="110"/>
        <v>226.37400779753941</v>
      </c>
      <c r="VW11" s="145">
        <f t="shared" si="111"/>
        <v>175.5</v>
      </c>
      <c r="VX11" s="145">
        <f t="shared" si="112"/>
        <v>273.83763853607599</v>
      </c>
      <c r="VY11" s="145">
        <f t="shared" si="113"/>
        <v>269.18347781855618</v>
      </c>
      <c r="VZ11" s="145">
        <f t="shared" si="114"/>
        <v>213.75</v>
      </c>
      <c r="WA11" s="145">
        <f t="shared" si="115"/>
        <v>149.25</v>
      </c>
      <c r="WB11" s="145">
        <f t="shared" si="116"/>
        <v>260.99999999999994</v>
      </c>
      <c r="WC11" s="145">
        <f t="shared" si="117"/>
        <v>331.72592604535703</v>
      </c>
      <c r="WD11" s="145">
        <f t="shared" si="118"/>
        <v>303.73660106544656</v>
      </c>
      <c r="WE11" s="145">
        <f t="shared" si="119"/>
        <v>240.75</v>
      </c>
      <c r="WF11" s="145">
        <f t="shared" si="120"/>
        <v>205.875</v>
      </c>
      <c r="WG11" s="145">
        <f t="shared" si="121"/>
        <v>319.07819106723275</v>
      </c>
      <c r="WH11" s="145">
        <f t="shared" si="122"/>
        <v>397.95099294895556</v>
      </c>
      <c r="WI11" s="145">
        <f t="shared" si="123"/>
        <v>294</v>
      </c>
      <c r="WJ11" s="145">
        <f t="shared" si="124"/>
        <v>183.75</v>
      </c>
      <c r="WK11" s="145">
        <f t="shared" si="125"/>
        <v>226.5</v>
      </c>
      <c r="WL11" s="145">
        <f t="shared" si="126"/>
        <v>386.68196076346231</v>
      </c>
      <c r="WM11" s="145">
        <f t="shared" si="127"/>
        <v>376.50474378133947</v>
      </c>
      <c r="WN11" s="145">
        <f t="shared" si="128"/>
        <v>340.61942942506454</v>
      </c>
      <c r="WO11" s="145">
        <f t="shared" si="129"/>
        <v>269.62500000000006</v>
      </c>
      <c r="WP11" s="145">
        <f t="shared" si="130"/>
        <v>326.625</v>
      </c>
      <c r="WQ11" s="145">
        <f t="shared" si="131"/>
        <v>292.12500000000006</v>
      </c>
      <c r="WR11" s="145">
        <f t="shared" si="132"/>
        <v>249.74999999999994</v>
      </c>
      <c r="WS11" s="145">
        <f t="shared" si="133"/>
        <v>474.39623358499944</v>
      </c>
      <c r="WT11" s="145">
        <f t="shared" si="134"/>
        <v>472.5</v>
      </c>
      <c r="WU11" s="145">
        <f t="shared" si="135"/>
        <v>418.59149019954469</v>
      </c>
      <c r="WV11" s="145">
        <f t="shared" si="136"/>
        <v>458.92017336916217</v>
      </c>
      <c r="WW11" s="145">
        <f t="shared" si="137"/>
        <v>389.56873167013725</v>
      </c>
      <c r="WX11" s="145">
        <f t="shared" si="138"/>
        <v>324</v>
      </c>
      <c r="WY11" s="145">
        <f t="shared" si="139"/>
        <v>224.25</v>
      </c>
      <c r="WZ11" s="145">
        <f t="shared" si="140"/>
        <v>460.29434554848893</v>
      </c>
      <c r="XA11" s="145">
        <f t="shared" si="141"/>
        <v>279.75</v>
      </c>
      <c r="XB11" s="145">
        <f t="shared" si="142"/>
        <v>382.5</v>
      </c>
      <c r="XC11" s="145">
        <f t="shared" si="143"/>
        <v>546.58756972168555</v>
      </c>
      <c r="XD11" s="145">
        <f t="shared" si="144"/>
        <v>540</v>
      </c>
      <c r="XE11" s="145">
        <f t="shared" si="145"/>
        <v>498.29292030328065</v>
      </c>
      <c r="XF11" s="145">
        <f t="shared" si="146"/>
        <v>356.21711653568155</v>
      </c>
      <c r="XG11" s="145">
        <f t="shared" si="147"/>
        <v>487.5</v>
      </c>
      <c r="XH11" s="145">
        <f t="shared" si="148"/>
        <v>262.875</v>
      </c>
      <c r="XI11" s="145">
        <f t="shared" si="149"/>
        <v>663.75</v>
      </c>
      <c r="XJ11" s="145">
        <f t="shared" si="150"/>
        <v>600</v>
      </c>
      <c r="XK11" s="145">
        <f t="shared" si="151"/>
        <v>431.25</v>
      </c>
      <c r="XL11" s="145">
        <f t="shared" si="152"/>
        <v>319.875</v>
      </c>
      <c r="XM11" s="145">
        <f t="shared" si="153"/>
        <v>547.5</v>
      </c>
      <c r="XN11" s="145">
        <f t="shared" si="154"/>
        <v>405</v>
      </c>
      <c r="XO11" s="145">
        <f t="shared" si="155"/>
        <v>645</v>
      </c>
      <c r="XP11" s="145">
        <f t="shared" si="156"/>
        <v>472.5</v>
      </c>
      <c r="XQ11" s="145">
        <f t="shared" si="157"/>
        <v>750</v>
      </c>
      <c r="XR11" s="145">
        <f t="shared" si="158"/>
        <v>611.25</v>
      </c>
      <c r="XS11" s="145">
        <f t="shared" si="159"/>
        <v>562.5</v>
      </c>
      <c r="XT11" s="145">
        <f t="shared" si="160"/>
        <v>366</v>
      </c>
      <c r="XU11" s="145">
        <f t="shared" si="161"/>
        <v>446.25</v>
      </c>
      <c r="XV11" s="145">
        <f t="shared" si="162"/>
        <v>521.25</v>
      </c>
      <c r="XW11" s="145">
        <f t="shared" si="163"/>
        <v>735</v>
      </c>
      <c r="XX11" s="145">
        <f t="shared" si="164"/>
        <v>915</v>
      </c>
      <c r="XY11" s="145">
        <f t="shared" si="165"/>
        <v>840</v>
      </c>
      <c r="XZ11" s="145">
        <f t="shared" si="166"/>
        <v>697.5</v>
      </c>
      <c r="YA11" s="145">
        <f t="shared" si="167"/>
        <v>495</v>
      </c>
      <c r="YB11" s="145">
        <f t="shared" si="168"/>
        <v>423.75</v>
      </c>
      <c r="YC11" s="145">
        <f t="shared" si="169"/>
        <v>656.25</v>
      </c>
      <c r="YD11" s="145">
        <f t="shared" si="170"/>
        <v>1061.25</v>
      </c>
      <c r="YE11" s="145">
        <f t="shared" si="171"/>
        <v>573.60732375909777</v>
      </c>
      <c r="YF11" s="145">
        <f t="shared" si="172"/>
        <v>828.75</v>
      </c>
      <c r="YG11" s="145">
        <f t="shared" si="173"/>
        <v>1042.5</v>
      </c>
      <c r="YH11" s="145">
        <f t="shared" si="174"/>
        <v>952.5</v>
      </c>
      <c r="YI11" s="145">
        <f t="shared" si="175"/>
        <v>551.25</v>
      </c>
      <c r="YJ11" s="145">
        <f t="shared" si="176"/>
        <v>791.25</v>
      </c>
      <c r="YK11" s="145">
        <f t="shared" si="177"/>
        <v>1170</v>
      </c>
      <c r="YL11" s="145">
        <f t="shared" si="178"/>
        <v>645.46386714861887</v>
      </c>
      <c r="YM11" s="145">
        <f t="shared" si="179"/>
        <v>742.5</v>
      </c>
      <c r="YN11" s="145">
        <f t="shared" si="180"/>
        <v>487.5</v>
      </c>
      <c r="YO11" s="145">
        <f t="shared" si="181"/>
        <v>948.75000000000011</v>
      </c>
      <c r="YP11" s="145">
        <f t="shared" si="182"/>
        <v>1143.75</v>
      </c>
      <c r="YQ11" s="145">
        <f t="shared" si="183"/>
        <v>1050</v>
      </c>
      <c r="YR11" s="145">
        <f t="shared" si="184"/>
        <v>1083.75</v>
      </c>
      <c r="YS11" s="145">
        <f t="shared" si="185"/>
        <v>862.5</v>
      </c>
      <c r="YT11" s="145">
        <f t="shared" si="186"/>
        <v>615</v>
      </c>
      <c r="YU11" s="145">
        <f t="shared" si="187"/>
        <v>1297.5</v>
      </c>
      <c r="YV11" s="145">
        <f t="shared" si="188"/>
        <v>720</v>
      </c>
      <c r="YW11" s="145">
        <f t="shared" si="189"/>
        <v>1046.25</v>
      </c>
      <c r="YX11" s="145">
        <f t="shared" si="190"/>
        <v>551.25</v>
      </c>
      <c r="YY11" s="145">
        <f t="shared" si="191"/>
        <v>1286.25</v>
      </c>
      <c r="YZ11" s="145">
        <f t="shared" si="192"/>
        <v>1417.5</v>
      </c>
      <c r="ZA11" s="145">
        <f t="shared" si="193"/>
        <v>1226.25</v>
      </c>
      <c r="ZB11" s="145">
        <f t="shared" si="194"/>
        <v>1556.25</v>
      </c>
      <c r="ZC11" s="145">
        <f t="shared" si="195"/>
        <v>982.50000000000011</v>
      </c>
      <c r="ZD11" s="145">
        <f t="shared" si="196"/>
        <v>795</v>
      </c>
      <c r="ZE11" s="145">
        <f t="shared" si="197"/>
        <v>697.5</v>
      </c>
      <c r="ZF11" s="145">
        <f t="shared" si="198"/>
        <v>1151.25</v>
      </c>
      <c r="ZG11" s="145">
        <f t="shared" si="199"/>
        <v>1530</v>
      </c>
      <c r="ZH11" s="145">
        <f t="shared" si="200"/>
        <v>1481.25</v>
      </c>
      <c r="ZI11" s="145">
        <f t="shared" si="201"/>
        <v>1751.25</v>
      </c>
      <c r="ZJ11" s="145">
        <f t="shared" si="202"/>
        <v>1086.5</v>
      </c>
      <c r="ZK11" s="145">
        <f t="shared" si="203"/>
        <v>1387.5</v>
      </c>
      <c r="ZL11" s="145">
        <f t="shared" si="204"/>
        <v>1638.75</v>
      </c>
      <c r="ZM11" s="145">
        <f t="shared" si="205"/>
        <v>1248.75</v>
      </c>
      <c r="ZN11" s="145">
        <f t="shared" si="206"/>
        <v>877.5</v>
      </c>
      <c r="ZO11" s="145">
        <f t="shared" si="207"/>
        <v>1908.7500000000002</v>
      </c>
      <c r="ZP11" s="145">
        <f t="shared" si="208"/>
        <v>802.5</v>
      </c>
      <c r="ZQ11" s="145">
        <f t="shared" si="209"/>
        <v>1927.5</v>
      </c>
      <c r="ZR11" s="145">
        <f t="shared" si="210"/>
        <v>1207.5</v>
      </c>
      <c r="ZS11" s="145">
        <f t="shared" si="211"/>
        <v>975</v>
      </c>
      <c r="ZT11" s="145">
        <f t="shared" si="212"/>
        <v>1740</v>
      </c>
      <c r="ZU11" s="145">
        <f t="shared" si="213"/>
        <v>1567.5</v>
      </c>
      <c r="ZV11" s="145">
        <f t="shared" si="214"/>
        <v>1398.75</v>
      </c>
      <c r="ZW11" s="145">
        <f t="shared" si="215"/>
        <v>1875.0000000000002</v>
      </c>
      <c r="ZX11" s="145">
        <f t="shared" si="216"/>
        <v>2242.5</v>
      </c>
      <c r="ZY11" s="145">
        <f t="shared" si="217"/>
        <v>2178.75</v>
      </c>
      <c r="ZZ11" s="145">
        <f t="shared" si="218"/>
        <v>2096.25</v>
      </c>
      <c r="AAA11" s="145">
        <f t="shared" si="219"/>
        <v>911.25</v>
      </c>
      <c r="AAB11" s="145">
        <f t="shared" si="220"/>
        <v>1335</v>
      </c>
      <c r="AAC11" s="145">
        <f t="shared" si="221"/>
        <v>1076.25</v>
      </c>
      <c r="AAD11" s="145">
        <f t="shared" si="222"/>
        <v>2340</v>
      </c>
      <c r="AAE11" s="145">
        <f t="shared" si="223"/>
        <v>1931.2500000000002</v>
      </c>
      <c r="AAF11" s="145">
        <f t="shared" si="224"/>
        <v>1755</v>
      </c>
      <c r="AAG11" s="145">
        <f t="shared" si="225"/>
        <v>1620</v>
      </c>
      <c r="AAH11" s="145">
        <f t="shared" si="226"/>
        <v>2598.75</v>
      </c>
      <c r="AAI11" s="145">
        <f t="shared" si="227"/>
        <v>2358.75</v>
      </c>
      <c r="AAJ11" s="145">
        <f t="shared" si="228"/>
        <v>2505</v>
      </c>
      <c r="AAK11" s="145">
        <f t="shared" si="229"/>
        <v>1031.25</v>
      </c>
      <c r="AAL11" s="145">
        <f t="shared" si="230"/>
        <v>2276.25</v>
      </c>
      <c r="AAM11" s="145">
        <f t="shared" si="231"/>
        <v>1492.5</v>
      </c>
      <c r="AAN11" s="145">
        <f t="shared" si="232"/>
        <v>1916.25</v>
      </c>
      <c r="AAO11" s="145">
        <f t="shared" si="233"/>
        <v>1200</v>
      </c>
      <c r="AAP11" s="145">
        <f t="shared" si="234"/>
        <v>2137.5</v>
      </c>
      <c r="AAQ11" s="145">
        <f t="shared" si="235"/>
        <v>2692.5</v>
      </c>
      <c r="AAR11" s="145">
        <f t="shared" si="236"/>
        <v>1785</v>
      </c>
      <c r="AAS11" s="145">
        <f t="shared" si="237"/>
        <v>2902.5</v>
      </c>
      <c r="AAT11" s="145">
        <f t="shared" si="238"/>
        <v>1166.25</v>
      </c>
      <c r="AAU11" s="145">
        <f t="shared" si="239"/>
        <v>2531.25</v>
      </c>
      <c r="AAV11" s="145">
        <f t="shared" si="240"/>
        <v>2096.25</v>
      </c>
      <c r="AAW11" s="145">
        <f t="shared" si="241"/>
        <v>1657.5</v>
      </c>
      <c r="AAX11" s="145">
        <f t="shared" si="242"/>
        <v>1331.25</v>
      </c>
      <c r="AAY11" s="145">
        <f t="shared" si="243"/>
        <v>2876.25</v>
      </c>
      <c r="AAZ11" s="145">
        <f t="shared" si="244"/>
        <v>2366.25</v>
      </c>
      <c r="ABA11" s="145">
        <f t="shared" si="245"/>
        <v>3258.75</v>
      </c>
      <c r="ABB11" s="145">
        <f t="shared" si="246"/>
        <v>2898.75</v>
      </c>
      <c r="ABC11" s="145">
        <f t="shared" si="247"/>
        <v>1987.5000000000002</v>
      </c>
      <c r="ABD11" s="145">
        <f t="shared" si="248"/>
        <v>2272.5</v>
      </c>
      <c r="ABE11" s="145">
        <f t="shared" si="249"/>
        <v>3123.75</v>
      </c>
      <c r="ABF11" s="145">
        <f t="shared" si="250"/>
        <v>1305</v>
      </c>
      <c r="ABG11" s="145">
        <f t="shared" si="251"/>
        <v>3397.5</v>
      </c>
      <c r="ABH11" s="145">
        <f t="shared" si="252"/>
        <v>2816.25</v>
      </c>
      <c r="ABI11" s="145">
        <f t="shared" si="253"/>
        <v>1837.5</v>
      </c>
      <c r="ABJ11" s="145">
        <f t="shared" si="254"/>
        <v>1462.5</v>
      </c>
      <c r="ABK11" s="145">
        <f t="shared" si="255"/>
        <v>3615</v>
      </c>
      <c r="ABL11" s="145">
        <f t="shared" si="256"/>
        <v>2666.25</v>
      </c>
      <c r="ABM11" s="145">
        <f t="shared" si="257"/>
        <v>3213.75</v>
      </c>
      <c r="ABN11" s="145">
        <f t="shared" si="258"/>
        <v>2531.25</v>
      </c>
      <c r="ABO11" s="145">
        <f t="shared" si="259"/>
        <v>4125</v>
      </c>
      <c r="ABP11" s="145">
        <f t="shared" si="260"/>
        <v>1447.5</v>
      </c>
      <c r="ABQ11" s="145">
        <f t="shared" si="261"/>
        <v>3611.25</v>
      </c>
      <c r="ABR11" s="145">
        <f t="shared" si="262"/>
        <v>3510</v>
      </c>
      <c r="ABS11" s="145">
        <f t="shared" si="263"/>
        <v>1635</v>
      </c>
      <c r="ABT11" s="145">
        <f t="shared" si="264"/>
        <v>2058.75</v>
      </c>
      <c r="ABU11" s="145">
        <f t="shared" si="265"/>
        <v>3787.5</v>
      </c>
      <c r="ABV11" s="145">
        <f t="shared" si="266"/>
        <v>3176.25</v>
      </c>
      <c r="ABW11" s="145">
        <f t="shared" si="267"/>
        <v>2895</v>
      </c>
      <c r="ABX11" s="145">
        <f t="shared" si="268"/>
        <v>3525</v>
      </c>
      <c r="ABY11" s="145">
        <f t="shared" si="269"/>
        <v>3862.5000000000005</v>
      </c>
      <c r="ABZ11" s="145">
        <f t="shared" si="270"/>
        <v>4200</v>
      </c>
      <c r="ACA11" s="145">
        <f t="shared" si="271"/>
        <v>2790</v>
      </c>
      <c r="ACB11" s="145">
        <f t="shared" si="272"/>
        <v>1605</v>
      </c>
      <c r="ACC11" s="145">
        <f t="shared" si="273"/>
        <v>3900</v>
      </c>
      <c r="ACD11" s="145">
        <f t="shared" si="274"/>
        <v>1826.25</v>
      </c>
      <c r="ACE11" s="145">
        <f t="shared" si="275"/>
        <v>3195</v>
      </c>
      <c r="ACF11" s="145">
        <f t="shared" si="276"/>
        <v>2291.25</v>
      </c>
      <c r="ACG11" s="145">
        <f t="shared" si="277"/>
        <v>3536.25</v>
      </c>
      <c r="ACH11" s="145">
        <f t="shared" si="278"/>
        <v>4762.5</v>
      </c>
      <c r="ACI11" s="145">
        <f t="shared" si="279"/>
        <v>4125</v>
      </c>
      <c r="ACJ11" s="145">
        <f t="shared" si="280"/>
        <v>3900</v>
      </c>
      <c r="ACK11" s="145">
        <f t="shared" si="281"/>
        <v>4237.5</v>
      </c>
      <c r="ACL11" s="145">
        <f t="shared" si="282"/>
        <v>4687.5</v>
      </c>
      <c r="ACM11" s="145">
        <f t="shared" si="283"/>
        <v>4462.5</v>
      </c>
      <c r="ACN11" s="145">
        <f t="shared" si="284"/>
        <v>3131.25</v>
      </c>
      <c r="ACO11" s="145">
        <f t="shared" si="285"/>
        <v>1803.75</v>
      </c>
      <c r="ACP11" s="145">
        <f t="shared" si="286"/>
        <v>3510</v>
      </c>
      <c r="ACQ11" s="145">
        <f t="shared" si="287"/>
        <v>4462.5</v>
      </c>
      <c r="ACR11" s="145">
        <f t="shared" si="288"/>
        <v>2535</v>
      </c>
      <c r="ACS11" s="145">
        <f t="shared" si="289"/>
        <v>2032.5000000000002</v>
      </c>
      <c r="ACT11" s="145">
        <f t="shared" si="290"/>
        <v>5287.5</v>
      </c>
      <c r="ACU11" s="145">
        <f t="shared" si="291"/>
        <v>4350</v>
      </c>
      <c r="ACV11" s="145">
        <f t="shared" si="292"/>
        <v>3975.0000000000005</v>
      </c>
      <c r="ACW11" s="145">
        <f t="shared" si="293"/>
        <v>4762.5</v>
      </c>
      <c r="ACX11" s="145">
        <f t="shared" si="294"/>
        <v>4987.5</v>
      </c>
      <c r="ACY11" s="145">
        <f t="shared" si="295"/>
        <v>4800</v>
      </c>
      <c r="ACZ11" s="145">
        <f t="shared" si="296"/>
        <v>2013.75</v>
      </c>
      <c r="ADA11" s="145">
        <f t="shared" si="297"/>
        <v>3457.5</v>
      </c>
      <c r="ADB11" s="145">
        <f t="shared" si="298"/>
        <v>3862.5000000000005</v>
      </c>
      <c r="ADC11" s="145">
        <f t="shared" si="299"/>
        <v>2827.5</v>
      </c>
      <c r="ADD11" s="145">
        <f t="shared" si="300"/>
        <v>2261.25</v>
      </c>
      <c r="ADE11" s="145">
        <f t="shared" si="301"/>
        <v>4762.5</v>
      </c>
      <c r="ADF11" s="145">
        <f t="shared" si="302"/>
        <v>5475</v>
      </c>
      <c r="ADG11" s="145">
        <f t="shared" si="303"/>
        <v>4462.5</v>
      </c>
      <c r="ADH11" s="145">
        <f t="shared" si="304"/>
        <v>5287.5</v>
      </c>
      <c r="ADI11" s="145">
        <f t="shared" si="305"/>
        <v>5287.5</v>
      </c>
      <c r="ADJ11" s="145">
        <f t="shared" si="306"/>
        <v>5362.5</v>
      </c>
      <c r="ADK11" s="145">
        <f t="shared" si="307"/>
        <v>6075</v>
      </c>
      <c r="ADL11" s="145">
        <f t="shared" si="308"/>
        <v>3825</v>
      </c>
      <c r="ADM11" s="145">
        <f t="shared" si="309"/>
        <v>4237.5</v>
      </c>
      <c r="ADN11" s="145">
        <f t="shared" si="310"/>
        <v>2261.25</v>
      </c>
      <c r="ADO11" s="145">
        <f t="shared" si="311"/>
        <v>2520</v>
      </c>
      <c r="ADP11" s="145">
        <f t="shared" si="312"/>
        <v>5325</v>
      </c>
      <c r="ADQ11" s="145">
        <f t="shared" si="313"/>
        <v>4950</v>
      </c>
      <c r="ADR11" s="145">
        <f t="shared" si="314"/>
        <v>5812.5</v>
      </c>
      <c r="ADS11" s="145">
        <f t="shared" si="315"/>
        <v>6150</v>
      </c>
      <c r="ADT11" s="145">
        <f t="shared" si="316"/>
        <v>4650</v>
      </c>
      <c r="ADU11" s="145">
        <f t="shared" si="317"/>
        <v>4237.5</v>
      </c>
      <c r="ADV11" s="145">
        <f t="shared" si="318"/>
        <v>2760</v>
      </c>
      <c r="ADW11" s="145">
        <f t="shared" si="319"/>
        <v>6300</v>
      </c>
      <c r="ADX11" s="145">
        <f t="shared" si="320"/>
        <v>5850</v>
      </c>
      <c r="ADY11" s="145">
        <f t="shared" si="321"/>
        <v>5437.5</v>
      </c>
      <c r="ADZ11" s="145">
        <f t="shared" si="322"/>
        <v>6412.5</v>
      </c>
      <c r="AEA11" s="145">
        <f t="shared" si="323"/>
        <v>6412.5</v>
      </c>
      <c r="AEB11" s="145">
        <f t="shared" si="324"/>
        <v>6750</v>
      </c>
      <c r="AEC11" s="145">
        <f t="shared" si="325"/>
        <v>3003.75</v>
      </c>
      <c r="AED11" s="145">
        <f t="shared" si="326"/>
        <v>3258.75</v>
      </c>
      <c r="AEE11" s="145">
        <f t="shared" si="327"/>
        <v>7350</v>
      </c>
      <c r="AEF11" s="145">
        <f t="shared" si="328"/>
        <v>7162.5</v>
      </c>
      <c r="AEG11" s="145">
        <f t="shared" si="329"/>
        <v>3510</v>
      </c>
      <c r="AEH11" s="145">
        <f t="shared" si="330"/>
        <v>7987.5</v>
      </c>
      <c r="AEI11" s="145">
        <f t="shared" si="331"/>
        <v>3937.5</v>
      </c>
      <c r="AEJ11" s="145">
        <f t="shared" si="332"/>
        <v>8700</v>
      </c>
      <c r="AEK11" s="145">
        <f t="shared" si="333"/>
        <v>8737.5</v>
      </c>
      <c r="AEL11" s="145">
        <f t="shared" si="334"/>
        <v>7087.5</v>
      </c>
      <c r="AEM11" s="145">
        <f t="shared" si="335"/>
        <v>4425</v>
      </c>
      <c r="AEN11" s="145">
        <f t="shared" si="336"/>
        <v>10350</v>
      </c>
      <c r="AEO11" s="145">
        <f t="shared" si="337"/>
        <v>4950</v>
      </c>
      <c r="AEP11" s="145">
        <f t="shared" si="338"/>
        <v>10912.5</v>
      </c>
      <c r="AEQ11" s="145">
        <f t="shared" si="339"/>
        <v>5550</v>
      </c>
      <c r="AER11" s="145">
        <f t="shared" si="340"/>
        <v>6225</v>
      </c>
    </row>
    <row r="12" spans="1:824" ht="13.5" thickBot="1">
      <c r="A12" s="76">
        <v>7</v>
      </c>
      <c r="B12" s="99">
        <f t="shared" si="341"/>
        <v>16.553620473097414</v>
      </c>
      <c r="C12" s="99">
        <f t="shared" si="15"/>
        <v>18.272960573369279</v>
      </c>
      <c r="D12" s="99">
        <f t="shared" si="15"/>
        <v>24.060912711365017</v>
      </c>
      <c r="E12" s="99">
        <f t="shared" si="15"/>
        <v>32.324802433764468</v>
      </c>
      <c r="F12" s="99">
        <f t="shared" si="15"/>
        <v>25.532452043444533</v>
      </c>
      <c r="G12" s="99">
        <f t="shared" si="15"/>
        <v>32.091303242416934</v>
      </c>
      <c r="H12" s="99">
        <f t="shared" si="15"/>
        <v>21.513590383488822</v>
      </c>
      <c r="I12" s="99">
        <f t="shared" si="15"/>
        <v>42.891609740370377</v>
      </c>
      <c r="J12" s="99">
        <f t="shared" si="15"/>
        <v>42.851373480599541</v>
      </c>
      <c r="K12" s="99">
        <f t="shared" si="15"/>
        <v>39.782362822106016</v>
      </c>
      <c r="L12" s="99">
        <f t="shared" si="15"/>
        <v>38.016717497515103</v>
      </c>
      <c r="M12" s="99">
        <f t="shared" si="15"/>
        <v>50.8811057929722</v>
      </c>
      <c r="N12" s="99">
        <f t="shared" si="15"/>
        <v>38.134037627454298</v>
      </c>
      <c r="O12" s="99">
        <f t="shared" si="15"/>
        <v>33.842178107193348</v>
      </c>
      <c r="P12" s="99">
        <f t="shared" si="15"/>
        <v>52.076144566250854</v>
      </c>
      <c r="Q12" s="99">
        <f t="shared" si="15"/>
        <v>56.837552917042167</v>
      </c>
      <c r="R12" s="99">
        <f t="shared" si="15"/>
        <v>66.30336794761017</v>
      </c>
      <c r="S12" s="99">
        <f t="shared" si="15"/>
        <v>62.353895171037678</v>
      </c>
      <c r="T12" s="99">
        <f t="shared" si="15"/>
        <v>41.259697539306728</v>
      </c>
      <c r="U12" s="99">
        <f t="shared" si="15"/>
        <v>53.773381388423758</v>
      </c>
      <c r="V12" s="99">
        <f t="shared" si="15"/>
        <v>69.391060435161123</v>
      </c>
      <c r="W12" s="99">
        <f t="shared" si="15"/>
        <v>100.72415682982856</v>
      </c>
      <c r="X12" s="99">
        <f t="shared" si="342"/>
        <v>81.829968497160337</v>
      </c>
      <c r="Y12" s="99">
        <f t="shared" si="16"/>
        <v>88.24642265685992</v>
      </c>
      <c r="Z12" s="99">
        <f t="shared" si="16"/>
        <v>83.486442284106147</v>
      </c>
      <c r="AA12" s="99">
        <f t="shared" si="16"/>
        <v>68.478313683674529</v>
      </c>
      <c r="AB12" s="99">
        <f t="shared" si="16"/>
        <v>138.4805610791839</v>
      </c>
      <c r="AC12" s="99">
        <f t="shared" si="16"/>
        <v>125.28215469511773</v>
      </c>
      <c r="AD12" s="99">
        <f t="shared" si="16"/>
        <v>130.46734211676497</v>
      </c>
      <c r="AE12" s="99">
        <f t="shared" si="16"/>
        <v>107.80842712184672</v>
      </c>
      <c r="AF12" s="99">
        <f t="shared" si="16"/>
        <v>98.805412295785061</v>
      </c>
      <c r="AG12" s="99">
        <f t="shared" si="16"/>
        <v>165.23545034353191</v>
      </c>
      <c r="AH12" s="99">
        <f t="shared" si="16"/>
        <v>152.02060108697901</v>
      </c>
      <c r="AI12" s="99">
        <f t="shared" si="16"/>
        <v>127.27126328843349</v>
      </c>
      <c r="AJ12" s="99">
        <f t="shared" si="16"/>
        <v>173.3749941723521</v>
      </c>
      <c r="AK12" s="99">
        <f t="shared" si="16"/>
        <v>113.87737485068963</v>
      </c>
      <c r="AL12" s="99">
        <f t="shared" si="16"/>
        <v>144.97167207447382</v>
      </c>
      <c r="AM12" s="99">
        <f t="shared" si="16"/>
        <v>192.64280582500271</v>
      </c>
      <c r="AN12" s="99">
        <f t="shared" si="343"/>
        <v>216.64537129568313</v>
      </c>
      <c r="AO12" s="99">
        <f t="shared" si="17"/>
        <v>181.97278314286135</v>
      </c>
      <c r="AP12" s="99">
        <f t="shared" si="17"/>
        <v>130.125</v>
      </c>
      <c r="AQ12" s="99">
        <f t="shared" si="17"/>
        <v>224.83619217780233</v>
      </c>
      <c r="AR12" s="99">
        <f t="shared" si="17"/>
        <v>218.27824190945873</v>
      </c>
      <c r="AS12" s="99">
        <f t="shared" si="17"/>
        <v>175.47648784541914</v>
      </c>
      <c r="AT12" s="99">
        <f t="shared" si="17"/>
        <v>260.52127913420208</v>
      </c>
      <c r="AU12" s="99">
        <f t="shared" si="17"/>
        <v>259.13489302795114</v>
      </c>
      <c r="AV12" s="99">
        <f t="shared" si="17"/>
        <v>212.9393830868521</v>
      </c>
      <c r="AW12" s="99">
        <f t="shared" si="17"/>
        <v>149.25</v>
      </c>
      <c r="AX12" s="99">
        <f t="shared" si="17"/>
        <v>258.65107094230274</v>
      </c>
      <c r="AY12" s="99">
        <f t="shared" si="17"/>
        <v>314.92998797315414</v>
      </c>
      <c r="AZ12" s="99">
        <f t="shared" si="17"/>
        <v>292.97972981148234</v>
      </c>
      <c r="BA12" s="99">
        <f t="shared" si="17"/>
        <v>240.10416432770347</v>
      </c>
      <c r="BB12" s="99">
        <f t="shared" si="17"/>
        <v>205.875</v>
      </c>
      <c r="BC12" s="99">
        <f t="shared" si="17"/>
        <v>304.49739214084366</v>
      </c>
      <c r="BD12" s="99">
        <f t="shared" si="17"/>
        <v>384.54375493191145</v>
      </c>
      <c r="BE12" s="99">
        <f t="shared" si="18"/>
        <v>292.05923770798438</v>
      </c>
      <c r="BF12" s="99">
        <f t="shared" si="18"/>
        <v>183.75</v>
      </c>
      <c r="BG12" s="99">
        <f t="shared" si="344"/>
        <v>226.5</v>
      </c>
      <c r="BH12" s="99">
        <f t="shared" si="20"/>
        <v>368.34709001625021</v>
      </c>
      <c r="BI12" s="99">
        <f t="shared" si="20"/>
        <v>363.44091983427688</v>
      </c>
      <c r="BJ12" s="99">
        <f t="shared" si="20"/>
        <v>329.20575750571254</v>
      </c>
      <c r="BK12" s="99">
        <f t="shared" si="20"/>
        <v>269.16606150476957</v>
      </c>
      <c r="BL12" s="99">
        <f t="shared" si="20"/>
        <v>324.8971101169987</v>
      </c>
      <c r="BM12" s="99">
        <f t="shared" si="20"/>
        <v>292.12500000000006</v>
      </c>
      <c r="BN12" s="99">
        <f t="shared" si="20"/>
        <v>249.74999999999994</v>
      </c>
      <c r="BO12" s="99">
        <f t="shared" si="20"/>
        <v>452.21227017492731</v>
      </c>
      <c r="BP12" s="99">
        <f t="shared" si="20"/>
        <v>458.02796676257935</v>
      </c>
      <c r="BQ12" s="99">
        <f t="shared" si="20"/>
        <v>404.67673692951803</v>
      </c>
      <c r="BR12" s="99">
        <f t="shared" si="20"/>
        <v>438.75837793584401</v>
      </c>
      <c r="BS12" s="99">
        <f t="shared" si="20"/>
        <v>377.57008326766629</v>
      </c>
      <c r="BT12" s="99">
        <f t="shared" si="20"/>
        <v>324</v>
      </c>
      <c r="BU12" s="99">
        <f t="shared" si="20"/>
        <v>224.25</v>
      </c>
      <c r="BV12" s="99">
        <f t="shared" si="20"/>
        <v>445.79324279716019</v>
      </c>
      <c r="BW12" s="99">
        <f t="shared" si="20"/>
        <v>279.75</v>
      </c>
      <c r="BX12" s="99">
        <f t="shared" si="20"/>
        <v>382.5</v>
      </c>
      <c r="BY12" s="99">
        <f t="shared" si="345"/>
        <v>522.4552537212162</v>
      </c>
      <c r="BZ12" s="99">
        <f t="shared" si="21"/>
        <v>526.96260501690688</v>
      </c>
      <c r="CA12" s="99">
        <f t="shared" si="21"/>
        <v>483.34599439697001</v>
      </c>
      <c r="CB12" s="99">
        <f t="shared" si="21"/>
        <v>356.21711653568155</v>
      </c>
      <c r="CC12" s="99">
        <f t="shared" si="21"/>
        <v>487.5</v>
      </c>
      <c r="CD12" s="99">
        <f t="shared" si="21"/>
        <v>262.875</v>
      </c>
      <c r="CE12" s="99">
        <f t="shared" si="21"/>
        <v>655.38759798559613</v>
      </c>
      <c r="CF12" s="99">
        <f t="shared" si="21"/>
        <v>587.96488069165912</v>
      </c>
      <c r="CG12" s="99">
        <f t="shared" si="21"/>
        <v>431.25</v>
      </c>
      <c r="CH12" s="99">
        <f t="shared" si="21"/>
        <v>319.875</v>
      </c>
      <c r="CI12" s="99">
        <f t="shared" si="21"/>
        <v>531.82380459273281</v>
      </c>
      <c r="CJ12" s="99">
        <f t="shared" si="21"/>
        <v>405</v>
      </c>
      <c r="CK12" s="99">
        <f t="shared" si="21"/>
        <v>633.26066683408101</v>
      </c>
      <c r="CL12" s="99">
        <f t="shared" si="21"/>
        <v>472.5</v>
      </c>
      <c r="CM12" s="99">
        <f t="shared" si="21"/>
        <v>745.06325099661228</v>
      </c>
      <c r="CN12" s="99">
        <f t="shared" si="21"/>
        <v>611.25</v>
      </c>
      <c r="CO12" s="99">
        <f t="shared" si="21"/>
        <v>562.5</v>
      </c>
      <c r="CP12" s="99">
        <f t="shared" si="346"/>
        <v>366</v>
      </c>
      <c r="CQ12" s="99">
        <f t="shared" si="23"/>
        <v>446.25</v>
      </c>
      <c r="CR12" s="99">
        <f t="shared" si="23"/>
        <v>521.25</v>
      </c>
      <c r="CS12" s="99">
        <f t="shared" si="23"/>
        <v>723.85830996275547</v>
      </c>
      <c r="CT12" s="99">
        <f t="shared" si="23"/>
        <v>915</v>
      </c>
      <c r="CU12" s="99">
        <f t="shared" si="23"/>
        <v>837.27510394419153</v>
      </c>
      <c r="CV12" s="99">
        <f t="shared" si="23"/>
        <v>697.5</v>
      </c>
      <c r="CW12" s="99">
        <f t="shared" si="23"/>
        <v>495</v>
      </c>
      <c r="CX12" s="99">
        <f t="shared" si="23"/>
        <v>423.75</v>
      </c>
      <c r="CY12" s="99">
        <f t="shared" si="23"/>
        <v>656.25</v>
      </c>
      <c r="CZ12" s="99">
        <f t="shared" si="23"/>
        <v>1061.25</v>
      </c>
      <c r="DA12" s="99">
        <f t="shared" si="23"/>
        <v>573.60732375909777</v>
      </c>
      <c r="DB12" s="99">
        <f t="shared" si="23"/>
        <v>817.7716360807035</v>
      </c>
      <c r="DC12" s="99">
        <f t="shared" si="23"/>
        <v>1042.5</v>
      </c>
      <c r="DD12" s="99">
        <f t="shared" si="23"/>
        <v>952.33765709382556</v>
      </c>
      <c r="DE12" s="99">
        <f t="shared" si="23"/>
        <v>551.25</v>
      </c>
      <c r="DF12" s="99">
        <f t="shared" si="23"/>
        <v>791.25</v>
      </c>
      <c r="DG12" s="99">
        <f t="shared" si="23"/>
        <v>1170</v>
      </c>
      <c r="DH12" s="99">
        <f t="shared" si="347"/>
        <v>645.46386714861887</v>
      </c>
      <c r="DI12" s="99">
        <f t="shared" si="24"/>
        <v>742.5</v>
      </c>
      <c r="DJ12" s="99">
        <f t="shared" si="24"/>
        <v>487.5</v>
      </c>
      <c r="DK12" s="99">
        <f t="shared" si="24"/>
        <v>948.75000000000011</v>
      </c>
      <c r="DL12" s="99">
        <f t="shared" si="24"/>
        <v>1143.75</v>
      </c>
      <c r="DM12" s="99">
        <f t="shared" si="24"/>
        <v>1050</v>
      </c>
      <c r="DN12" s="99">
        <f t="shared" si="24"/>
        <v>1083.75</v>
      </c>
      <c r="DO12" s="99">
        <f t="shared" si="24"/>
        <v>862.5</v>
      </c>
      <c r="DP12" s="99">
        <f t="shared" si="24"/>
        <v>615</v>
      </c>
      <c r="DQ12" s="99">
        <f t="shared" si="24"/>
        <v>1297.5</v>
      </c>
      <c r="DR12" s="99">
        <f t="shared" si="24"/>
        <v>720</v>
      </c>
      <c r="DS12" s="99">
        <f t="shared" si="24"/>
        <v>1046.25</v>
      </c>
      <c r="DT12" s="99">
        <f t="shared" si="24"/>
        <v>551.25</v>
      </c>
      <c r="DU12" s="99">
        <f t="shared" si="24"/>
        <v>1286.25</v>
      </c>
      <c r="DV12" s="99">
        <f t="shared" si="24"/>
        <v>1417.5</v>
      </c>
      <c r="DW12" s="99">
        <f t="shared" si="24"/>
        <v>1226.25</v>
      </c>
      <c r="DX12" s="99">
        <f t="shared" si="25"/>
        <v>1556.25</v>
      </c>
      <c r="DY12" s="99">
        <f t="shared" si="25"/>
        <v>982.50000000000011</v>
      </c>
      <c r="DZ12" s="99">
        <f t="shared" si="25"/>
        <v>795</v>
      </c>
      <c r="EA12" s="99">
        <f t="shared" si="25"/>
        <v>697.5</v>
      </c>
      <c r="EB12" s="99">
        <f t="shared" si="25"/>
        <v>1151.25</v>
      </c>
      <c r="EC12" s="99">
        <f t="shared" si="25"/>
        <v>1530</v>
      </c>
      <c r="ED12" s="99">
        <f t="shared" si="25"/>
        <v>1481.25</v>
      </c>
      <c r="EE12" s="99">
        <f t="shared" si="25"/>
        <v>1751.25</v>
      </c>
      <c r="EF12" s="99">
        <f t="shared" si="25"/>
        <v>1087.5</v>
      </c>
      <c r="EG12" s="99">
        <f t="shared" si="25"/>
        <v>1387.5</v>
      </c>
      <c r="EH12" s="99">
        <f t="shared" si="25"/>
        <v>1638.75</v>
      </c>
      <c r="EI12" s="99">
        <f t="shared" si="25"/>
        <v>1248.75</v>
      </c>
      <c r="EJ12" s="99">
        <f t="shared" si="25"/>
        <v>877.5</v>
      </c>
      <c r="EK12" s="99">
        <f t="shared" si="25"/>
        <v>1908.7500000000002</v>
      </c>
      <c r="EL12" s="99">
        <f t="shared" si="25"/>
        <v>802.5</v>
      </c>
      <c r="EM12" s="99">
        <f t="shared" si="25"/>
        <v>1927.5</v>
      </c>
      <c r="EN12" s="99">
        <f t="shared" si="25"/>
        <v>1207.5</v>
      </c>
      <c r="EO12" s="99">
        <f t="shared" si="25"/>
        <v>975</v>
      </c>
      <c r="EP12" s="99">
        <f t="shared" si="25"/>
        <v>1740</v>
      </c>
      <c r="EQ12" s="99">
        <f t="shared" si="25"/>
        <v>1567.5</v>
      </c>
      <c r="ER12" s="99">
        <f t="shared" si="25"/>
        <v>1398.75</v>
      </c>
      <c r="ES12" s="99">
        <f t="shared" si="25"/>
        <v>1875.0000000000002</v>
      </c>
      <c r="ET12" s="99">
        <f t="shared" si="25"/>
        <v>2242.5</v>
      </c>
      <c r="EU12" s="99">
        <f t="shared" si="26"/>
        <v>2178.75</v>
      </c>
      <c r="EV12" s="99">
        <f t="shared" si="27"/>
        <v>2096.25</v>
      </c>
      <c r="EW12" s="99">
        <f t="shared" si="28"/>
        <v>911.25</v>
      </c>
      <c r="EX12" s="99">
        <f t="shared" si="29"/>
        <v>1335</v>
      </c>
      <c r="EY12" s="99">
        <f t="shared" si="30"/>
        <v>1076.25</v>
      </c>
      <c r="EZ12" s="99">
        <f t="shared" si="31"/>
        <v>2340</v>
      </c>
      <c r="FA12" s="99">
        <f t="shared" si="32"/>
        <v>1931.2500000000002</v>
      </c>
      <c r="FB12" s="99">
        <f t="shared" si="33"/>
        <v>1755</v>
      </c>
      <c r="FC12" s="99">
        <f t="shared" si="34"/>
        <v>1620</v>
      </c>
      <c r="FD12" s="99">
        <f t="shared" si="35"/>
        <v>2598.75</v>
      </c>
      <c r="FE12" s="99">
        <f t="shared" si="36"/>
        <v>2358.75</v>
      </c>
      <c r="FF12" s="99">
        <f t="shared" si="37"/>
        <v>2505</v>
      </c>
      <c r="FG12" s="99">
        <f t="shared" si="38"/>
        <v>1031.25</v>
      </c>
      <c r="FH12" s="99">
        <f t="shared" si="39"/>
        <v>2276.25</v>
      </c>
      <c r="FI12" s="99">
        <f t="shared" si="40"/>
        <v>1492.5</v>
      </c>
      <c r="FJ12" s="99">
        <f t="shared" si="41"/>
        <v>1916.25</v>
      </c>
      <c r="FK12" s="99">
        <f t="shared" si="41"/>
        <v>1200</v>
      </c>
      <c r="FL12" s="99">
        <f t="shared" si="41"/>
        <v>2137.5</v>
      </c>
      <c r="FM12" s="99">
        <f t="shared" si="41"/>
        <v>2692.5</v>
      </c>
      <c r="FN12" s="99">
        <f t="shared" si="41"/>
        <v>1785</v>
      </c>
      <c r="FO12" s="99">
        <f t="shared" si="41"/>
        <v>2902.5</v>
      </c>
      <c r="FP12" s="99">
        <f t="shared" si="41"/>
        <v>1166.25</v>
      </c>
      <c r="FQ12" s="99">
        <f t="shared" si="41"/>
        <v>2531.25</v>
      </c>
      <c r="FR12" s="99">
        <f t="shared" si="41"/>
        <v>2096.25</v>
      </c>
      <c r="FS12" s="99">
        <f t="shared" si="41"/>
        <v>1657.5</v>
      </c>
      <c r="FT12" s="99">
        <f t="shared" si="41"/>
        <v>1331.25</v>
      </c>
      <c r="FU12" s="99">
        <f t="shared" si="41"/>
        <v>2876.25</v>
      </c>
      <c r="FV12" s="99">
        <f t="shared" si="41"/>
        <v>2366.25</v>
      </c>
      <c r="FW12" s="99">
        <f t="shared" si="41"/>
        <v>3258.75</v>
      </c>
      <c r="FX12" s="99">
        <f t="shared" si="41"/>
        <v>2898.75</v>
      </c>
      <c r="FY12" s="99">
        <f t="shared" si="41"/>
        <v>1987.5000000000002</v>
      </c>
      <c r="FZ12" s="99">
        <f t="shared" si="41"/>
        <v>2272.5</v>
      </c>
      <c r="GA12" s="99">
        <f t="shared" si="42"/>
        <v>3123.75</v>
      </c>
      <c r="GB12" s="99">
        <f t="shared" si="43"/>
        <v>1305</v>
      </c>
      <c r="GC12" s="99">
        <f t="shared" si="44"/>
        <v>3397.5</v>
      </c>
      <c r="GD12" s="99">
        <f t="shared" si="45"/>
        <v>2816.25</v>
      </c>
      <c r="GE12" s="99">
        <f t="shared" si="45"/>
        <v>1837.5</v>
      </c>
      <c r="GF12" s="99">
        <f t="shared" si="45"/>
        <v>1462.5</v>
      </c>
      <c r="GG12" s="99">
        <f t="shared" si="45"/>
        <v>3615</v>
      </c>
      <c r="GH12" s="99">
        <f t="shared" si="45"/>
        <v>2666.25</v>
      </c>
      <c r="GI12" s="99">
        <f t="shared" si="45"/>
        <v>3213.75</v>
      </c>
      <c r="GJ12" s="99">
        <f t="shared" si="45"/>
        <v>2531.25</v>
      </c>
      <c r="GK12" s="99">
        <f t="shared" si="45"/>
        <v>4125</v>
      </c>
      <c r="GL12" s="99">
        <f t="shared" si="45"/>
        <v>1447.5</v>
      </c>
      <c r="GM12" s="99">
        <f t="shared" si="45"/>
        <v>3611.25</v>
      </c>
      <c r="GN12" s="99">
        <f t="shared" si="45"/>
        <v>3510</v>
      </c>
      <c r="GO12" s="99">
        <f t="shared" si="45"/>
        <v>1635</v>
      </c>
      <c r="GP12" s="99">
        <f t="shared" si="45"/>
        <v>2058.75</v>
      </c>
      <c r="GQ12" s="99">
        <f t="shared" si="45"/>
        <v>3787.5</v>
      </c>
      <c r="GR12" s="99">
        <f t="shared" si="45"/>
        <v>3176.25</v>
      </c>
      <c r="GS12" s="99">
        <f t="shared" si="45"/>
        <v>2895</v>
      </c>
      <c r="GT12" s="99">
        <f t="shared" si="47"/>
        <v>3525</v>
      </c>
      <c r="GU12" s="99">
        <f t="shared" si="48"/>
        <v>3862.5000000000005</v>
      </c>
      <c r="GV12" s="99">
        <f t="shared" si="48"/>
        <v>4200</v>
      </c>
      <c r="GW12" s="99">
        <f t="shared" si="48"/>
        <v>2790</v>
      </c>
      <c r="GX12" s="99">
        <f t="shared" si="48"/>
        <v>1605</v>
      </c>
      <c r="GY12" s="99">
        <f t="shared" si="48"/>
        <v>3900</v>
      </c>
      <c r="GZ12" s="99">
        <f t="shared" si="48"/>
        <v>1826.25</v>
      </c>
      <c r="HA12" s="99">
        <f t="shared" si="48"/>
        <v>3195</v>
      </c>
      <c r="HB12" s="99">
        <f t="shared" si="48"/>
        <v>2291.25</v>
      </c>
      <c r="HC12" s="99">
        <f t="shared" si="48"/>
        <v>3536.25</v>
      </c>
      <c r="HD12" s="99">
        <f t="shared" si="48"/>
        <v>4762.5</v>
      </c>
      <c r="HE12" s="99">
        <f t="shared" si="48"/>
        <v>4125</v>
      </c>
      <c r="HF12" s="99">
        <f t="shared" si="48"/>
        <v>3900</v>
      </c>
      <c r="HG12" s="99">
        <f t="shared" si="48"/>
        <v>4237.5</v>
      </c>
      <c r="HH12" s="99">
        <f t="shared" si="48"/>
        <v>4687.5</v>
      </c>
      <c r="HI12" s="99">
        <f t="shared" si="48"/>
        <v>4462.5</v>
      </c>
      <c r="HJ12" s="99">
        <f t="shared" si="48"/>
        <v>3131.25</v>
      </c>
      <c r="HK12" s="99">
        <f t="shared" si="48"/>
        <v>1803.75</v>
      </c>
      <c r="HL12" s="99">
        <f t="shared" si="48"/>
        <v>3510</v>
      </c>
      <c r="HM12" s="99">
        <f t="shared" si="49"/>
        <v>4462.5</v>
      </c>
      <c r="HN12" s="99">
        <f t="shared" si="49"/>
        <v>2535</v>
      </c>
      <c r="HO12" s="99">
        <f t="shared" si="49"/>
        <v>2032.5000000000002</v>
      </c>
      <c r="HP12" s="99">
        <f t="shared" si="49"/>
        <v>5287.5</v>
      </c>
      <c r="HQ12" s="99">
        <f t="shared" si="49"/>
        <v>4350</v>
      </c>
      <c r="HR12" s="99">
        <f t="shared" si="49"/>
        <v>3975.0000000000005</v>
      </c>
      <c r="HS12" s="99">
        <f t="shared" si="49"/>
        <v>4762.5</v>
      </c>
      <c r="HT12" s="99">
        <f t="shared" si="49"/>
        <v>4987.5</v>
      </c>
      <c r="HU12" s="99">
        <f t="shared" si="49"/>
        <v>4800</v>
      </c>
      <c r="HV12" s="99">
        <f t="shared" si="49"/>
        <v>2013.75</v>
      </c>
      <c r="HW12" s="99">
        <f t="shared" si="49"/>
        <v>3457.5</v>
      </c>
      <c r="HX12" s="99">
        <f t="shared" si="49"/>
        <v>3862.5000000000005</v>
      </c>
      <c r="HY12" s="99">
        <f t="shared" si="49"/>
        <v>2827.5</v>
      </c>
      <c r="HZ12" s="99">
        <f t="shared" si="49"/>
        <v>2261.25</v>
      </c>
      <c r="IA12" s="99">
        <f t="shared" si="49"/>
        <v>4762.5</v>
      </c>
      <c r="IB12" s="99">
        <f t="shared" si="49"/>
        <v>5475</v>
      </c>
      <c r="IC12" s="99">
        <f t="shared" si="51"/>
        <v>4462.5</v>
      </c>
      <c r="ID12" s="99">
        <f t="shared" si="52"/>
        <v>5287.5</v>
      </c>
      <c r="IE12" s="99">
        <f t="shared" si="53"/>
        <v>5287.5</v>
      </c>
      <c r="IF12" s="99">
        <f t="shared" si="54"/>
        <v>5362.5</v>
      </c>
      <c r="IG12" s="99">
        <f t="shared" si="55"/>
        <v>6075</v>
      </c>
      <c r="IH12" s="99">
        <f t="shared" si="56"/>
        <v>3825</v>
      </c>
      <c r="II12" s="99">
        <f t="shared" si="57"/>
        <v>4237.5</v>
      </c>
      <c r="IJ12" s="99">
        <f t="shared" si="58"/>
        <v>2261.25</v>
      </c>
      <c r="IK12" s="99">
        <f t="shared" si="59"/>
        <v>2520</v>
      </c>
      <c r="IL12" s="99">
        <f t="shared" si="60"/>
        <v>5325</v>
      </c>
      <c r="IM12" s="99">
        <f t="shared" si="61"/>
        <v>4950</v>
      </c>
      <c r="IN12" s="99">
        <f t="shared" si="62"/>
        <v>5812.5</v>
      </c>
      <c r="IO12" s="99">
        <f t="shared" si="63"/>
        <v>6150</v>
      </c>
      <c r="IP12" s="99">
        <f t="shared" si="64"/>
        <v>4650</v>
      </c>
      <c r="IQ12" s="99">
        <f t="shared" si="65"/>
        <v>4237.5</v>
      </c>
      <c r="IR12" s="99">
        <f t="shared" si="66"/>
        <v>2760</v>
      </c>
      <c r="IS12" s="99">
        <f t="shared" si="67"/>
        <v>6300</v>
      </c>
      <c r="IT12" s="99">
        <f t="shared" si="68"/>
        <v>5850</v>
      </c>
      <c r="IU12" s="99">
        <f t="shared" si="68"/>
        <v>5437.5</v>
      </c>
      <c r="IV12" s="99">
        <f t="shared" si="68"/>
        <v>6412.5</v>
      </c>
      <c r="IW12" s="99">
        <f t="shared" si="68"/>
        <v>6412.5</v>
      </c>
      <c r="IX12" s="99">
        <f t="shared" si="68"/>
        <v>6750</v>
      </c>
      <c r="IY12" s="99">
        <f t="shared" si="68"/>
        <v>3003.75</v>
      </c>
      <c r="IZ12" s="99">
        <f t="shared" si="68"/>
        <v>3258.75</v>
      </c>
      <c r="JA12" s="99">
        <f t="shared" si="68"/>
        <v>7350</v>
      </c>
      <c r="JB12" s="99">
        <f t="shared" si="68"/>
        <v>7162.5</v>
      </c>
      <c r="JC12" s="99">
        <f t="shared" si="68"/>
        <v>3510</v>
      </c>
      <c r="JD12" s="99">
        <f t="shared" si="68"/>
        <v>7987.5</v>
      </c>
      <c r="JE12" s="99">
        <f t="shared" si="68"/>
        <v>3937.5</v>
      </c>
      <c r="JF12" s="99">
        <f t="shared" si="68"/>
        <v>8700</v>
      </c>
      <c r="JG12" s="99">
        <f t="shared" si="68"/>
        <v>8737.5</v>
      </c>
      <c r="JH12" s="99">
        <f t="shared" si="68"/>
        <v>7087.5</v>
      </c>
      <c r="JI12" s="99">
        <f t="shared" si="68"/>
        <v>4425</v>
      </c>
      <c r="JJ12" s="99">
        <f t="shared" si="68"/>
        <v>10350</v>
      </c>
      <c r="JK12" s="99">
        <f t="shared" si="68"/>
        <v>4950</v>
      </c>
      <c r="JL12" s="99">
        <f t="shared" si="68"/>
        <v>10912.5</v>
      </c>
      <c r="JM12" s="99">
        <f t="shared" si="68"/>
        <v>5550</v>
      </c>
      <c r="JN12" s="99">
        <f t="shared" si="68"/>
        <v>6225</v>
      </c>
      <c r="JP12" s="76">
        <v>7</v>
      </c>
      <c r="JQ12" s="99">
        <v>16.553620473097414</v>
      </c>
      <c r="JR12" s="99">
        <v>18.272960573369279</v>
      </c>
      <c r="JS12" s="99">
        <v>24.060912711365017</v>
      </c>
      <c r="JT12" s="99">
        <v>32.324802433764468</v>
      </c>
      <c r="JU12" s="99">
        <v>25.532452043444533</v>
      </c>
      <c r="JV12" s="99">
        <v>32.091303242416934</v>
      </c>
      <c r="JW12" s="99">
        <v>21.513590383488822</v>
      </c>
      <c r="JX12" s="118">
        <v>42.891609740370377</v>
      </c>
      <c r="JY12" s="99">
        <v>42.851373480599541</v>
      </c>
      <c r="JZ12" s="99">
        <v>39.782362822106016</v>
      </c>
      <c r="KA12" s="99">
        <v>38.016717497515103</v>
      </c>
      <c r="KB12" s="99">
        <v>50.8811057929722</v>
      </c>
      <c r="KC12" s="99">
        <v>38.134037627454298</v>
      </c>
      <c r="KD12" s="99">
        <v>33.842178107193348</v>
      </c>
      <c r="KE12" s="99">
        <v>52.076144566250854</v>
      </c>
      <c r="KF12" s="99">
        <v>56.837552917042167</v>
      </c>
      <c r="KG12" s="99">
        <v>66.30336794761017</v>
      </c>
      <c r="KH12" s="99">
        <v>62.353895171037678</v>
      </c>
      <c r="KI12" s="99">
        <v>41.259697539306728</v>
      </c>
      <c r="KJ12" s="99">
        <v>53.773381388423758</v>
      </c>
      <c r="KK12" s="99">
        <v>69.391060435161123</v>
      </c>
      <c r="KL12" s="99">
        <v>100.72415682982856</v>
      </c>
      <c r="KM12" s="99">
        <v>81.829968497160337</v>
      </c>
      <c r="KN12" s="99">
        <v>88.24642265685992</v>
      </c>
      <c r="KO12" s="99">
        <v>83.486442284106147</v>
      </c>
      <c r="KP12" s="99">
        <v>68.478313683674529</v>
      </c>
      <c r="KQ12" s="99">
        <v>138.4805610791839</v>
      </c>
      <c r="KR12" s="99">
        <v>125.28215469511773</v>
      </c>
      <c r="KS12" s="99">
        <v>130.46734211676497</v>
      </c>
      <c r="KT12" s="99">
        <v>107.80842712184672</v>
      </c>
      <c r="KU12" s="99">
        <v>98.805412295785061</v>
      </c>
      <c r="KV12" s="99">
        <v>165.23545034353191</v>
      </c>
      <c r="KW12" s="99">
        <v>152.02060108697901</v>
      </c>
      <c r="KX12" s="99">
        <v>127.27126328843349</v>
      </c>
      <c r="KY12" s="99">
        <v>173.3749941723521</v>
      </c>
      <c r="KZ12" s="102">
        <v>113.87737485068963</v>
      </c>
      <c r="LA12" s="99">
        <v>144.97167207447382</v>
      </c>
      <c r="LB12" s="99">
        <v>192.64280582500271</v>
      </c>
      <c r="LC12" s="99">
        <v>216.64537129568313</v>
      </c>
      <c r="LD12" s="99">
        <v>181.97278314286135</v>
      </c>
      <c r="LE12" s="102">
        <v>130.125</v>
      </c>
      <c r="LF12" s="99">
        <v>224.83619217780233</v>
      </c>
      <c r="LG12" s="99">
        <v>218.27824190945873</v>
      </c>
      <c r="LH12" s="99">
        <v>175.47648784541914</v>
      </c>
      <c r="LI12" s="99">
        <v>260.52127913420208</v>
      </c>
      <c r="LJ12" s="99">
        <v>259.13489302795114</v>
      </c>
      <c r="LK12" s="99">
        <v>212.9393830868521</v>
      </c>
      <c r="LL12" s="102">
        <v>149.25</v>
      </c>
      <c r="LM12" s="99">
        <v>258.65107094230274</v>
      </c>
      <c r="LN12" s="99">
        <v>314.92998797315414</v>
      </c>
      <c r="LO12" s="99">
        <v>292.97972981148234</v>
      </c>
      <c r="LP12" s="99">
        <v>240.10416432770347</v>
      </c>
      <c r="LQ12" s="102">
        <v>205.875</v>
      </c>
      <c r="LR12" s="99">
        <v>304.49739214084366</v>
      </c>
      <c r="LS12" s="99">
        <v>384.54375493191145</v>
      </c>
      <c r="LT12" s="99">
        <v>292.05923770798438</v>
      </c>
      <c r="LU12" s="102">
        <v>183.75</v>
      </c>
      <c r="LV12" s="99">
        <v>226.5</v>
      </c>
      <c r="LW12" s="99">
        <v>368.34709001625021</v>
      </c>
      <c r="LX12" s="99">
        <v>363.44091983427688</v>
      </c>
      <c r="LY12" s="99">
        <v>329.20575750571254</v>
      </c>
      <c r="LZ12" s="99">
        <v>269.16606150476957</v>
      </c>
      <c r="MA12" s="99">
        <v>324.8971101169987</v>
      </c>
      <c r="MB12" s="99">
        <v>292.12500000000006</v>
      </c>
      <c r="MC12" s="99">
        <v>249.74999999999994</v>
      </c>
      <c r="MD12" s="99">
        <v>452.21227017492731</v>
      </c>
      <c r="ME12" s="99">
        <v>458.02796676257935</v>
      </c>
      <c r="MF12" s="99">
        <v>404.67673692951803</v>
      </c>
      <c r="MG12" s="99">
        <v>438.75837793584401</v>
      </c>
      <c r="MH12" s="99">
        <v>377.57008326766629</v>
      </c>
      <c r="MI12" s="99">
        <v>324</v>
      </c>
      <c r="MJ12" s="102">
        <v>224.25</v>
      </c>
      <c r="MK12" s="99">
        <v>445.79324279716019</v>
      </c>
      <c r="ML12" s="99">
        <v>279.75</v>
      </c>
      <c r="MM12" s="99">
        <v>382.5</v>
      </c>
      <c r="MN12" s="99">
        <v>522.4552537212162</v>
      </c>
      <c r="MO12" s="99">
        <v>526.96260501690688</v>
      </c>
      <c r="MP12" s="99">
        <v>483.34599439697001</v>
      </c>
      <c r="MQ12" s="99">
        <v>356.21711653568155</v>
      </c>
      <c r="MR12" s="99">
        <v>487.5</v>
      </c>
      <c r="MS12" s="102">
        <v>262.875</v>
      </c>
      <c r="MT12" s="99">
        <v>655.38759798559613</v>
      </c>
      <c r="MU12" s="99">
        <v>587.96488069165912</v>
      </c>
      <c r="MV12" s="99">
        <v>431.25</v>
      </c>
      <c r="MW12" s="99">
        <v>319.875</v>
      </c>
      <c r="MX12" s="99">
        <v>531.82380459273281</v>
      </c>
      <c r="MY12" s="99">
        <v>405</v>
      </c>
      <c r="MZ12" s="99">
        <v>633.26066683408101</v>
      </c>
      <c r="NA12" s="99">
        <v>472.5</v>
      </c>
      <c r="NB12" s="99">
        <v>745.06325099661228</v>
      </c>
      <c r="NC12" s="99">
        <v>611.25</v>
      </c>
      <c r="ND12" s="99">
        <v>562.5</v>
      </c>
      <c r="NE12" s="99">
        <v>366</v>
      </c>
      <c r="NF12" s="99">
        <v>446.25</v>
      </c>
      <c r="NG12" s="99">
        <v>521.25</v>
      </c>
      <c r="NH12" s="99">
        <v>723.85830996275547</v>
      </c>
      <c r="NI12" s="102">
        <v>915</v>
      </c>
      <c r="NJ12" s="99">
        <v>837.27510394419153</v>
      </c>
      <c r="NK12" s="99">
        <v>697.5</v>
      </c>
      <c r="NL12" s="99">
        <v>495</v>
      </c>
      <c r="NM12" s="99">
        <v>423.75</v>
      </c>
      <c r="NN12" s="99">
        <v>656.25</v>
      </c>
      <c r="NO12" s="102">
        <v>1061.25</v>
      </c>
      <c r="NP12" s="99">
        <v>573.60732375909777</v>
      </c>
      <c r="NQ12" s="99">
        <v>817.7716360807035</v>
      </c>
      <c r="NR12" s="102">
        <v>1042.5</v>
      </c>
      <c r="NS12" s="99">
        <v>952.33765709382556</v>
      </c>
      <c r="NT12" s="99">
        <v>551.25</v>
      </c>
      <c r="NU12" s="99">
        <v>791.25</v>
      </c>
      <c r="NV12" s="102">
        <v>1170</v>
      </c>
      <c r="NW12" s="99">
        <v>645.46386714861887</v>
      </c>
      <c r="NX12" s="99">
        <v>742.5</v>
      </c>
      <c r="NY12" s="99">
        <v>487.5</v>
      </c>
      <c r="NZ12" s="99">
        <v>948.75000000000011</v>
      </c>
      <c r="OA12" s="102">
        <v>1143.75</v>
      </c>
      <c r="OB12" s="102">
        <v>1050</v>
      </c>
      <c r="OC12" s="99">
        <v>1083.75</v>
      </c>
      <c r="OD12" s="99">
        <v>862.5</v>
      </c>
      <c r="OE12" s="99">
        <v>615</v>
      </c>
      <c r="OF12" s="102">
        <v>1297.5</v>
      </c>
      <c r="OG12" s="99">
        <v>720</v>
      </c>
      <c r="OH12" s="99">
        <v>1046.25</v>
      </c>
      <c r="OI12" s="99">
        <v>551.25</v>
      </c>
      <c r="OJ12" s="102">
        <v>1286.25</v>
      </c>
      <c r="OK12" s="102">
        <v>1417.5</v>
      </c>
      <c r="OL12" s="99">
        <v>1226.25</v>
      </c>
      <c r="OM12" s="99">
        <v>1556.25</v>
      </c>
      <c r="ON12" s="99">
        <v>982.50000000000011</v>
      </c>
      <c r="OO12" s="99">
        <v>795</v>
      </c>
      <c r="OP12" s="99">
        <v>697.5</v>
      </c>
      <c r="OQ12" s="99">
        <v>1151.25</v>
      </c>
      <c r="OR12" s="102">
        <v>1530</v>
      </c>
      <c r="OS12" s="102">
        <v>1481.25</v>
      </c>
      <c r="OT12" s="99">
        <v>1751.25</v>
      </c>
      <c r="OU12" s="99">
        <v>1087.5</v>
      </c>
      <c r="OV12" s="99">
        <v>1387.5</v>
      </c>
      <c r="OW12" s="102">
        <v>1638.75</v>
      </c>
      <c r="OX12" s="99">
        <v>1248.75</v>
      </c>
      <c r="OY12" s="99">
        <v>877.5</v>
      </c>
      <c r="OZ12" s="99">
        <v>1908.7500000000002</v>
      </c>
      <c r="PA12" s="99">
        <v>802.5</v>
      </c>
      <c r="PB12" s="99">
        <v>1927.5</v>
      </c>
      <c r="PC12" s="99">
        <v>1207.5</v>
      </c>
      <c r="PD12" s="99">
        <v>975</v>
      </c>
      <c r="PE12" s="99">
        <v>1740</v>
      </c>
      <c r="PF12" s="99">
        <v>1567.5</v>
      </c>
      <c r="PG12" s="99">
        <v>1398.75</v>
      </c>
      <c r="PH12" s="99">
        <v>1875.0000000000002</v>
      </c>
      <c r="PI12" s="99">
        <v>2242.5</v>
      </c>
      <c r="PJ12" s="99">
        <v>2178.75</v>
      </c>
      <c r="PK12" s="99">
        <v>2096.25</v>
      </c>
      <c r="PL12" s="99">
        <v>911.25</v>
      </c>
      <c r="PM12" s="99">
        <v>1335</v>
      </c>
      <c r="PN12" s="99">
        <v>1076.25</v>
      </c>
      <c r="PO12" s="99">
        <v>2340</v>
      </c>
      <c r="PP12" s="99">
        <v>1931.2500000000002</v>
      </c>
      <c r="PQ12" s="99">
        <v>1755</v>
      </c>
      <c r="PR12" s="99">
        <v>1620</v>
      </c>
      <c r="PS12" s="99">
        <v>2598.75</v>
      </c>
      <c r="PT12" s="99">
        <v>2358.75</v>
      </c>
      <c r="PU12" s="99">
        <v>2505</v>
      </c>
      <c r="PV12" s="99">
        <v>1031.25</v>
      </c>
      <c r="PW12" s="99">
        <v>2276.25</v>
      </c>
      <c r="PX12" s="99">
        <v>1492.5</v>
      </c>
      <c r="PY12" s="99">
        <v>1916.25</v>
      </c>
      <c r="PZ12" s="99">
        <v>1200</v>
      </c>
      <c r="QA12" s="99">
        <v>2137.5</v>
      </c>
      <c r="QB12" s="99">
        <v>2692.5</v>
      </c>
      <c r="QC12" s="99">
        <v>1785</v>
      </c>
      <c r="QD12" s="99">
        <v>2902.5</v>
      </c>
      <c r="QE12" s="99">
        <v>1166.25</v>
      </c>
      <c r="QF12" s="99">
        <v>2531.25</v>
      </c>
      <c r="QG12" s="99">
        <v>2096.25</v>
      </c>
      <c r="QH12" s="99">
        <v>1657.5</v>
      </c>
      <c r="QI12" s="99">
        <v>1331.25</v>
      </c>
      <c r="QJ12" s="99">
        <v>2876.25</v>
      </c>
      <c r="QK12" s="99">
        <v>2366.25</v>
      </c>
      <c r="QL12" s="99">
        <v>3258.8</v>
      </c>
      <c r="QM12" s="99">
        <v>2898.75</v>
      </c>
      <c r="QN12" s="99">
        <v>1987.5000000000002</v>
      </c>
      <c r="QO12" s="99">
        <v>2272.5</v>
      </c>
      <c r="QP12" s="99">
        <v>3123.75</v>
      </c>
      <c r="QQ12" s="99">
        <v>1305</v>
      </c>
      <c r="QR12" s="99">
        <v>3397.5</v>
      </c>
      <c r="QS12" s="99">
        <v>2816.25</v>
      </c>
      <c r="QT12" s="99">
        <v>1837.5</v>
      </c>
      <c r="QU12" s="99">
        <v>1462.5</v>
      </c>
      <c r="QV12" s="99">
        <v>3615</v>
      </c>
      <c r="QW12" s="99">
        <v>2666.25</v>
      </c>
      <c r="QX12" s="99">
        <v>3213.75</v>
      </c>
      <c r="QY12" s="99">
        <v>2531.25</v>
      </c>
      <c r="QZ12" s="99">
        <v>4125</v>
      </c>
      <c r="RA12" s="99">
        <v>1447.5</v>
      </c>
      <c r="RB12" s="99">
        <v>3611.25</v>
      </c>
      <c r="RC12" s="99">
        <v>3510</v>
      </c>
      <c r="RD12" s="99">
        <v>1635</v>
      </c>
      <c r="RE12" s="99">
        <v>2058.75</v>
      </c>
      <c r="RF12" s="99">
        <v>3787.5</v>
      </c>
      <c r="RG12" s="99">
        <v>3176.25</v>
      </c>
      <c r="RH12" s="99">
        <v>2895</v>
      </c>
      <c r="RI12" s="99">
        <v>3525</v>
      </c>
      <c r="RJ12" s="99">
        <v>3862.5000000000005</v>
      </c>
      <c r="RK12" s="99">
        <v>4200</v>
      </c>
      <c r="RL12" s="99">
        <v>2790</v>
      </c>
      <c r="RM12" s="99">
        <v>1605</v>
      </c>
      <c r="RN12" s="99">
        <v>3900</v>
      </c>
      <c r="RO12" s="99">
        <v>1826.25</v>
      </c>
      <c r="RP12" s="99">
        <v>3195</v>
      </c>
      <c r="RQ12" s="99">
        <v>2291.25</v>
      </c>
      <c r="RR12" s="99">
        <v>3536.25</v>
      </c>
      <c r="RS12" s="99">
        <v>4762.5</v>
      </c>
      <c r="RT12" s="99">
        <v>4125</v>
      </c>
      <c r="RU12" s="99">
        <v>3900</v>
      </c>
      <c r="RV12" s="99">
        <v>4237.5</v>
      </c>
      <c r="RW12" s="99">
        <v>4687.5</v>
      </c>
      <c r="RX12" s="99">
        <v>4462.5</v>
      </c>
      <c r="RY12" s="99">
        <v>3131.25</v>
      </c>
      <c r="RZ12" s="99">
        <v>1803.75</v>
      </c>
      <c r="SA12" s="99">
        <v>3510</v>
      </c>
      <c r="SB12" s="99">
        <v>4462.5</v>
      </c>
      <c r="SC12" s="99">
        <v>2535</v>
      </c>
      <c r="SD12" s="99">
        <v>2032.5000000000002</v>
      </c>
      <c r="SE12" s="99">
        <v>5287.5</v>
      </c>
      <c r="SF12" s="99">
        <v>4350</v>
      </c>
      <c r="SG12" s="99">
        <v>3975.0000000000005</v>
      </c>
      <c r="SH12" s="99">
        <v>4762.5</v>
      </c>
      <c r="SI12" s="99">
        <v>4987.5</v>
      </c>
      <c r="SJ12" s="99">
        <v>4800</v>
      </c>
      <c r="SK12" s="99">
        <v>2013.75</v>
      </c>
      <c r="SL12" s="99">
        <v>3457.5</v>
      </c>
      <c r="SM12" s="99">
        <v>3862.5000000000005</v>
      </c>
      <c r="SN12" s="99">
        <v>2827.5</v>
      </c>
      <c r="SO12" s="99">
        <v>2261.25</v>
      </c>
      <c r="SP12" s="99">
        <v>4762.5</v>
      </c>
      <c r="SQ12" s="99">
        <v>5475</v>
      </c>
      <c r="SR12" s="99">
        <v>4462.5</v>
      </c>
      <c r="SS12" s="99">
        <v>5287.5</v>
      </c>
      <c r="ST12" s="99">
        <v>5287.5</v>
      </c>
      <c r="SU12" s="99">
        <v>5362.5</v>
      </c>
      <c r="SV12" s="99">
        <v>6075</v>
      </c>
      <c r="SW12" s="99">
        <v>3825</v>
      </c>
      <c r="SX12" s="99">
        <v>4237.5</v>
      </c>
      <c r="SY12" s="99">
        <v>2261.25</v>
      </c>
      <c r="SZ12" s="99">
        <v>2520</v>
      </c>
      <c r="TA12" s="99">
        <v>5325</v>
      </c>
      <c r="TB12" s="99">
        <v>4950</v>
      </c>
      <c r="TC12" s="99">
        <v>5812.5</v>
      </c>
      <c r="TD12" s="99">
        <v>6150</v>
      </c>
      <c r="TE12" s="99">
        <v>4650</v>
      </c>
      <c r="TF12" s="99">
        <v>4237.5</v>
      </c>
      <c r="TG12" s="99">
        <v>2760</v>
      </c>
      <c r="TH12" s="99">
        <v>6300</v>
      </c>
      <c r="TI12" s="99">
        <v>5850</v>
      </c>
      <c r="TJ12" s="99">
        <v>5437.5</v>
      </c>
      <c r="TK12" s="99">
        <v>6412.5</v>
      </c>
      <c r="TL12" s="99">
        <v>6412.5</v>
      </c>
      <c r="TM12" s="99">
        <v>6750</v>
      </c>
      <c r="TN12" s="99">
        <v>3003.75</v>
      </c>
      <c r="TO12" s="99">
        <v>3258.75</v>
      </c>
      <c r="TP12" s="99">
        <v>7350</v>
      </c>
      <c r="TQ12" s="99">
        <v>7162.5</v>
      </c>
      <c r="TR12" s="99">
        <v>3510</v>
      </c>
      <c r="TS12" s="76">
        <v>7987.5</v>
      </c>
      <c r="TT12" s="99">
        <v>3937.5</v>
      </c>
      <c r="TU12" s="99">
        <v>8700</v>
      </c>
      <c r="TV12" s="76">
        <v>8737.5</v>
      </c>
      <c r="TW12" s="99">
        <v>7087.5</v>
      </c>
      <c r="TX12" s="99">
        <v>4425</v>
      </c>
      <c r="TY12" s="99">
        <v>10350</v>
      </c>
      <c r="TZ12" s="99">
        <v>4950</v>
      </c>
      <c r="UA12" s="76">
        <v>10912.5</v>
      </c>
      <c r="UB12" s="99">
        <v>5550</v>
      </c>
      <c r="UC12" s="99">
        <v>6225</v>
      </c>
      <c r="UE12" s="76">
        <v>7</v>
      </c>
      <c r="UF12" s="145">
        <f t="shared" si="348"/>
        <v>16.553620473097414</v>
      </c>
      <c r="UG12" s="145">
        <f t="shared" si="69"/>
        <v>18.272960573369279</v>
      </c>
      <c r="UH12" s="145">
        <f t="shared" si="70"/>
        <v>24.060912711365017</v>
      </c>
      <c r="UI12" s="145">
        <f t="shared" si="71"/>
        <v>32.324802433764468</v>
      </c>
      <c r="UJ12" s="145">
        <f t="shared" si="72"/>
        <v>25.532452043444533</v>
      </c>
      <c r="UK12" s="145">
        <f t="shared" si="73"/>
        <v>32.091303242416934</v>
      </c>
      <c r="UL12" s="145">
        <f t="shared" si="74"/>
        <v>21.513590383488822</v>
      </c>
      <c r="UM12" s="145">
        <f t="shared" si="75"/>
        <v>42.891609740370377</v>
      </c>
      <c r="UN12" s="145">
        <f t="shared" si="76"/>
        <v>42.851373480599541</v>
      </c>
      <c r="UO12" s="145">
        <f t="shared" si="77"/>
        <v>39.782362822106016</v>
      </c>
      <c r="UP12" s="145">
        <f t="shared" si="78"/>
        <v>38.016717497515103</v>
      </c>
      <c r="UQ12" s="145">
        <f t="shared" si="79"/>
        <v>50.8811057929722</v>
      </c>
      <c r="UR12" s="145">
        <f t="shared" si="80"/>
        <v>38.134037627454298</v>
      </c>
      <c r="US12" s="145">
        <f t="shared" si="81"/>
        <v>33.842178107193348</v>
      </c>
      <c r="UT12" s="145">
        <f t="shared" si="82"/>
        <v>52.076144566250854</v>
      </c>
      <c r="UU12" s="145">
        <f t="shared" si="83"/>
        <v>56.837552917042167</v>
      </c>
      <c r="UV12" s="145">
        <f t="shared" si="84"/>
        <v>66.30336794761017</v>
      </c>
      <c r="UW12" s="145">
        <f t="shared" si="85"/>
        <v>62.353895171037678</v>
      </c>
      <c r="UX12" s="145">
        <f t="shared" si="86"/>
        <v>41.259697539306728</v>
      </c>
      <c r="UY12" s="145">
        <f t="shared" si="87"/>
        <v>53.773381388423758</v>
      </c>
      <c r="UZ12" s="145">
        <f t="shared" si="88"/>
        <v>69.391060435161123</v>
      </c>
      <c r="VA12" s="145">
        <f t="shared" si="89"/>
        <v>100.72415682982856</v>
      </c>
      <c r="VB12" s="145">
        <f t="shared" si="90"/>
        <v>81.829968497160337</v>
      </c>
      <c r="VC12" s="145">
        <f t="shared" si="91"/>
        <v>88.24642265685992</v>
      </c>
      <c r="VD12" s="145">
        <f t="shared" si="92"/>
        <v>83.486442284106147</v>
      </c>
      <c r="VE12" s="145">
        <f t="shared" si="93"/>
        <v>68.478313683674529</v>
      </c>
      <c r="VF12" s="145">
        <f t="shared" si="94"/>
        <v>138.4805610791839</v>
      </c>
      <c r="VG12" s="145">
        <f t="shared" si="95"/>
        <v>125.28215469511773</v>
      </c>
      <c r="VH12" s="145">
        <f t="shared" si="96"/>
        <v>130.46734211676497</v>
      </c>
      <c r="VI12" s="145">
        <f t="shared" si="97"/>
        <v>107.80842712184672</v>
      </c>
      <c r="VJ12" s="145">
        <f t="shared" si="98"/>
        <v>98.805412295785061</v>
      </c>
      <c r="VK12" s="145">
        <f t="shared" si="99"/>
        <v>165.23545034353191</v>
      </c>
      <c r="VL12" s="145">
        <f t="shared" si="100"/>
        <v>152.02060108697901</v>
      </c>
      <c r="VM12" s="145">
        <f t="shared" si="101"/>
        <v>127.27126328843349</v>
      </c>
      <c r="VN12" s="145">
        <f t="shared" si="102"/>
        <v>173.3749941723521</v>
      </c>
      <c r="VO12" s="145">
        <f t="shared" si="103"/>
        <v>113.87737485068963</v>
      </c>
      <c r="VP12" s="145">
        <f t="shared" si="104"/>
        <v>144.97167207447382</v>
      </c>
      <c r="VQ12" s="145">
        <f t="shared" si="105"/>
        <v>192.64280582500271</v>
      </c>
      <c r="VR12" s="145">
        <f t="shared" si="106"/>
        <v>216.64537129568313</v>
      </c>
      <c r="VS12" s="145">
        <f t="shared" si="107"/>
        <v>181.97278314286135</v>
      </c>
      <c r="VT12" s="145">
        <f t="shared" si="108"/>
        <v>130.125</v>
      </c>
      <c r="VU12" s="145">
        <f t="shared" si="109"/>
        <v>224.83619217780233</v>
      </c>
      <c r="VV12" s="145">
        <f t="shared" si="110"/>
        <v>218.27824190945873</v>
      </c>
      <c r="VW12" s="145">
        <f t="shared" si="111"/>
        <v>175.47648784541914</v>
      </c>
      <c r="VX12" s="145">
        <f t="shared" si="112"/>
        <v>260.52127913420208</v>
      </c>
      <c r="VY12" s="145">
        <f t="shared" si="113"/>
        <v>259.13489302795114</v>
      </c>
      <c r="VZ12" s="145">
        <f t="shared" si="114"/>
        <v>212.9393830868521</v>
      </c>
      <c r="WA12" s="145">
        <f t="shared" si="115"/>
        <v>149.25</v>
      </c>
      <c r="WB12" s="145">
        <f t="shared" si="116"/>
        <v>258.65107094230274</v>
      </c>
      <c r="WC12" s="145">
        <f t="shared" si="117"/>
        <v>314.92998797315414</v>
      </c>
      <c r="WD12" s="145">
        <f t="shared" si="118"/>
        <v>292.97972981148234</v>
      </c>
      <c r="WE12" s="145">
        <f t="shared" si="119"/>
        <v>240.10416432770347</v>
      </c>
      <c r="WF12" s="145">
        <f t="shared" si="120"/>
        <v>205.875</v>
      </c>
      <c r="WG12" s="145">
        <f t="shared" si="121"/>
        <v>304.49739214084366</v>
      </c>
      <c r="WH12" s="145">
        <f t="shared" si="122"/>
        <v>384.54375493191145</v>
      </c>
      <c r="WI12" s="145">
        <f t="shared" si="123"/>
        <v>292.05923770798438</v>
      </c>
      <c r="WJ12" s="145">
        <f t="shared" si="124"/>
        <v>183.75</v>
      </c>
      <c r="WK12" s="145">
        <f t="shared" si="125"/>
        <v>226.5</v>
      </c>
      <c r="WL12" s="145">
        <f t="shared" si="126"/>
        <v>368.34709001625021</v>
      </c>
      <c r="WM12" s="145">
        <f t="shared" si="127"/>
        <v>363.44091983427688</v>
      </c>
      <c r="WN12" s="145">
        <f t="shared" si="128"/>
        <v>329.20575750571254</v>
      </c>
      <c r="WO12" s="145">
        <f t="shared" si="129"/>
        <v>269.16606150476957</v>
      </c>
      <c r="WP12" s="145">
        <f t="shared" si="130"/>
        <v>324.8971101169987</v>
      </c>
      <c r="WQ12" s="145">
        <f t="shared" si="131"/>
        <v>292.12500000000006</v>
      </c>
      <c r="WR12" s="145">
        <f t="shared" si="132"/>
        <v>249.74999999999994</v>
      </c>
      <c r="WS12" s="145">
        <f t="shared" si="133"/>
        <v>452.21227017492731</v>
      </c>
      <c r="WT12" s="145">
        <f t="shared" si="134"/>
        <v>458.02796676257935</v>
      </c>
      <c r="WU12" s="145">
        <f t="shared" si="135"/>
        <v>404.67673692951803</v>
      </c>
      <c r="WV12" s="145">
        <f t="shared" si="136"/>
        <v>438.75837793584401</v>
      </c>
      <c r="WW12" s="145">
        <f t="shared" si="137"/>
        <v>377.57008326766629</v>
      </c>
      <c r="WX12" s="145">
        <f t="shared" si="138"/>
        <v>324</v>
      </c>
      <c r="WY12" s="145">
        <f t="shared" si="139"/>
        <v>224.25</v>
      </c>
      <c r="WZ12" s="145">
        <f t="shared" si="140"/>
        <v>445.79324279716019</v>
      </c>
      <c r="XA12" s="145">
        <f t="shared" si="141"/>
        <v>279.75</v>
      </c>
      <c r="XB12" s="145">
        <f t="shared" si="142"/>
        <v>382.5</v>
      </c>
      <c r="XC12" s="145">
        <f t="shared" si="143"/>
        <v>522.4552537212162</v>
      </c>
      <c r="XD12" s="145">
        <f t="shared" si="144"/>
        <v>526.96260501690688</v>
      </c>
      <c r="XE12" s="145">
        <f t="shared" si="145"/>
        <v>483.34599439697001</v>
      </c>
      <c r="XF12" s="145">
        <f t="shared" si="146"/>
        <v>356.21711653568155</v>
      </c>
      <c r="XG12" s="145">
        <f t="shared" si="147"/>
        <v>487.5</v>
      </c>
      <c r="XH12" s="145">
        <f t="shared" si="148"/>
        <v>262.875</v>
      </c>
      <c r="XI12" s="145">
        <f t="shared" si="149"/>
        <v>655.38759798559613</v>
      </c>
      <c r="XJ12" s="145">
        <f t="shared" si="150"/>
        <v>587.96488069165912</v>
      </c>
      <c r="XK12" s="145">
        <f t="shared" si="151"/>
        <v>431.25</v>
      </c>
      <c r="XL12" s="145">
        <f t="shared" si="152"/>
        <v>319.875</v>
      </c>
      <c r="XM12" s="145">
        <f t="shared" si="153"/>
        <v>531.82380459273281</v>
      </c>
      <c r="XN12" s="145">
        <f t="shared" si="154"/>
        <v>405</v>
      </c>
      <c r="XO12" s="145">
        <f t="shared" si="155"/>
        <v>633.26066683408101</v>
      </c>
      <c r="XP12" s="145">
        <f t="shared" si="156"/>
        <v>472.5</v>
      </c>
      <c r="XQ12" s="145">
        <f t="shared" si="157"/>
        <v>745.06325099661228</v>
      </c>
      <c r="XR12" s="145">
        <f t="shared" si="158"/>
        <v>611.25</v>
      </c>
      <c r="XS12" s="145">
        <f t="shared" si="159"/>
        <v>562.5</v>
      </c>
      <c r="XT12" s="145">
        <f t="shared" si="160"/>
        <v>366</v>
      </c>
      <c r="XU12" s="145">
        <f t="shared" si="161"/>
        <v>446.25</v>
      </c>
      <c r="XV12" s="145">
        <f t="shared" si="162"/>
        <v>521.25</v>
      </c>
      <c r="XW12" s="145">
        <f t="shared" si="163"/>
        <v>723.85830996275547</v>
      </c>
      <c r="XX12" s="145">
        <f t="shared" si="164"/>
        <v>915</v>
      </c>
      <c r="XY12" s="145">
        <f t="shared" si="165"/>
        <v>837.27510394419153</v>
      </c>
      <c r="XZ12" s="145">
        <f t="shared" si="166"/>
        <v>697.5</v>
      </c>
      <c r="YA12" s="145">
        <f t="shared" si="167"/>
        <v>495</v>
      </c>
      <c r="YB12" s="145">
        <f t="shared" si="168"/>
        <v>423.75</v>
      </c>
      <c r="YC12" s="145">
        <f t="shared" si="169"/>
        <v>656.25</v>
      </c>
      <c r="YD12" s="145">
        <f t="shared" si="170"/>
        <v>1061.25</v>
      </c>
      <c r="YE12" s="145">
        <f t="shared" si="171"/>
        <v>573.60732375909777</v>
      </c>
      <c r="YF12" s="145">
        <f t="shared" si="172"/>
        <v>817.7716360807035</v>
      </c>
      <c r="YG12" s="145">
        <f t="shared" si="173"/>
        <v>1042.5</v>
      </c>
      <c r="YH12" s="145">
        <f t="shared" si="174"/>
        <v>952.33765709382556</v>
      </c>
      <c r="YI12" s="145">
        <f t="shared" si="175"/>
        <v>551.25</v>
      </c>
      <c r="YJ12" s="145">
        <f t="shared" si="176"/>
        <v>791.25</v>
      </c>
      <c r="YK12" s="145">
        <f t="shared" si="177"/>
        <v>1170</v>
      </c>
      <c r="YL12" s="145">
        <f t="shared" si="178"/>
        <v>645.46386714861887</v>
      </c>
      <c r="YM12" s="145">
        <f t="shared" si="179"/>
        <v>742.5</v>
      </c>
      <c r="YN12" s="145">
        <f t="shared" si="180"/>
        <v>487.5</v>
      </c>
      <c r="YO12" s="145">
        <f t="shared" si="181"/>
        <v>948.75000000000011</v>
      </c>
      <c r="YP12" s="145">
        <f t="shared" si="182"/>
        <v>1143.75</v>
      </c>
      <c r="YQ12" s="145">
        <f t="shared" si="183"/>
        <v>1050</v>
      </c>
      <c r="YR12" s="145">
        <f t="shared" si="184"/>
        <v>1083.75</v>
      </c>
      <c r="YS12" s="145">
        <f t="shared" si="185"/>
        <v>862.5</v>
      </c>
      <c r="YT12" s="145">
        <f t="shared" si="186"/>
        <v>615</v>
      </c>
      <c r="YU12" s="145">
        <f t="shared" si="187"/>
        <v>1297.5</v>
      </c>
      <c r="YV12" s="145">
        <f t="shared" si="188"/>
        <v>720</v>
      </c>
      <c r="YW12" s="145">
        <f t="shared" si="189"/>
        <v>1046.25</v>
      </c>
      <c r="YX12" s="145">
        <f t="shared" si="190"/>
        <v>551.25</v>
      </c>
      <c r="YY12" s="145">
        <f t="shared" si="191"/>
        <v>1286.25</v>
      </c>
      <c r="YZ12" s="145">
        <f t="shared" si="192"/>
        <v>1417.5</v>
      </c>
      <c r="ZA12" s="145">
        <f t="shared" si="193"/>
        <v>1226.25</v>
      </c>
      <c r="ZB12" s="145">
        <f t="shared" si="194"/>
        <v>1556.25</v>
      </c>
      <c r="ZC12" s="145">
        <f t="shared" si="195"/>
        <v>982.50000000000011</v>
      </c>
      <c r="ZD12" s="145">
        <f t="shared" si="196"/>
        <v>795</v>
      </c>
      <c r="ZE12" s="145">
        <f t="shared" si="197"/>
        <v>697.5</v>
      </c>
      <c r="ZF12" s="145">
        <f t="shared" si="198"/>
        <v>1151.25</v>
      </c>
      <c r="ZG12" s="145">
        <f t="shared" si="199"/>
        <v>1530</v>
      </c>
      <c r="ZH12" s="145">
        <f t="shared" si="200"/>
        <v>1481.25</v>
      </c>
      <c r="ZI12" s="145">
        <f t="shared" si="201"/>
        <v>1751.25</v>
      </c>
      <c r="ZJ12" s="145">
        <f t="shared" si="202"/>
        <v>1087.5</v>
      </c>
      <c r="ZK12" s="145">
        <f t="shared" si="203"/>
        <v>1387.5</v>
      </c>
      <c r="ZL12" s="145">
        <f t="shared" si="204"/>
        <v>1638.75</v>
      </c>
      <c r="ZM12" s="145">
        <f t="shared" si="205"/>
        <v>1248.75</v>
      </c>
      <c r="ZN12" s="145">
        <f t="shared" si="206"/>
        <v>877.5</v>
      </c>
      <c r="ZO12" s="145">
        <f t="shared" si="207"/>
        <v>1908.7500000000002</v>
      </c>
      <c r="ZP12" s="145">
        <f t="shared" si="208"/>
        <v>802.5</v>
      </c>
      <c r="ZQ12" s="145">
        <f t="shared" si="209"/>
        <v>1927.5</v>
      </c>
      <c r="ZR12" s="145">
        <f t="shared" si="210"/>
        <v>1207.5</v>
      </c>
      <c r="ZS12" s="145">
        <f t="shared" si="211"/>
        <v>975</v>
      </c>
      <c r="ZT12" s="145">
        <f t="shared" si="212"/>
        <v>1740</v>
      </c>
      <c r="ZU12" s="145">
        <f t="shared" si="213"/>
        <v>1567.5</v>
      </c>
      <c r="ZV12" s="145">
        <f t="shared" si="214"/>
        <v>1398.75</v>
      </c>
      <c r="ZW12" s="145">
        <f t="shared" si="215"/>
        <v>1875.0000000000002</v>
      </c>
      <c r="ZX12" s="145">
        <f t="shared" si="216"/>
        <v>2242.5</v>
      </c>
      <c r="ZY12" s="145">
        <f t="shared" si="217"/>
        <v>2178.75</v>
      </c>
      <c r="ZZ12" s="145">
        <f t="shared" si="218"/>
        <v>2096.25</v>
      </c>
      <c r="AAA12" s="145">
        <f t="shared" si="219"/>
        <v>911.25</v>
      </c>
      <c r="AAB12" s="145">
        <f t="shared" si="220"/>
        <v>1335</v>
      </c>
      <c r="AAC12" s="145">
        <f t="shared" si="221"/>
        <v>1076.25</v>
      </c>
      <c r="AAD12" s="145">
        <f t="shared" si="222"/>
        <v>2340</v>
      </c>
      <c r="AAE12" s="145">
        <f t="shared" si="223"/>
        <v>1931.2500000000002</v>
      </c>
      <c r="AAF12" s="145">
        <f t="shared" si="224"/>
        <v>1755</v>
      </c>
      <c r="AAG12" s="145">
        <f t="shared" si="225"/>
        <v>1620</v>
      </c>
      <c r="AAH12" s="145">
        <f t="shared" si="226"/>
        <v>2598.75</v>
      </c>
      <c r="AAI12" s="145">
        <f t="shared" si="227"/>
        <v>2358.75</v>
      </c>
      <c r="AAJ12" s="145">
        <f t="shared" si="228"/>
        <v>2505</v>
      </c>
      <c r="AAK12" s="145">
        <f t="shared" si="229"/>
        <v>1031.25</v>
      </c>
      <c r="AAL12" s="145">
        <f t="shared" si="230"/>
        <v>2276.25</v>
      </c>
      <c r="AAM12" s="145">
        <f t="shared" si="231"/>
        <v>1492.5</v>
      </c>
      <c r="AAN12" s="145">
        <f t="shared" si="232"/>
        <v>1916.25</v>
      </c>
      <c r="AAO12" s="145">
        <f t="shared" si="233"/>
        <v>1200</v>
      </c>
      <c r="AAP12" s="145">
        <f t="shared" si="234"/>
        <v>2137.5</v>
      </c>
      <c r="AAQ12" s="145">
        <f t="shared" si="235"/>
        <v>2692.5</v>
      </c>
      <c r="AAR12" s="145">
        <f t="shared" si="236"/>
        <v>1785</v>
      </c>
      <c r="AAS12" s="145">
        <f t="shared" si="237"/>
        <v>2902.5</v>
      </c>
      <c r="AAT12" s="145">
        <f t="shared" si="238"/>
        <v>1166.25</v>
      </c>
      <c r="AAU12" s="145">
        <f t="shared" si="239"/>
        <v>2531.25</v>
      </c>
      <c r="AAV12" s="145">
        <f t="shared" si="240"/>
        <v>2096.25</v>
      </c>
      <c r="AAW12" s="145">
        <f t="shared" si="241"/>
        <v>1657.5</v>
      </c>
      <c r="AAX12" s="145">
        <f t="shared" si="242"/>
        <v>1331.25</v>
      </c>
      <c r="AAY12" s="145">
        <f t="shared" si="243"/>
        <v>2876.25</v>
      </c>
      <c r="AAZ12" s="145">
        <f t="shared" si="244"/>
        <v>2366.25</v>
      </c>
      <c r="ABA12" s="145">
        <f t="shared" si="245"/>
        <v>3258.75</v>
      </c>
      <c r="ABB12" s="145">
        <f t="shared" si="246"/>
        <v>2898.75</v>
      </c>
      <c r="ABC12" s="145">
        <f t="shared" si="247"/>
        <v>1987.5000000000002</v>
      </c>
      <c r="ABD12" s="145">
        <f t="shared" si="248"/>
        <v>2272.5</v>
      </c>
      <c r="ABE12" s="145">
        <f t="shared" si="249"/>
        <v>3123.75</v>
      </c>
      <c r="ABF12" s="145">
        <f t="shared" si="250"/>
        <v>1305</v>
      </c>
      <c r="ABG12" s="145">
        <f t="shared" si="251"/>
        <v>3397.5</v>
      </c>
      <c r="ABH12" s="145">
        <f t="shared" si="252"/>
        <v>2816.25</v>
      </c>
      <c r="ABI12" s="145">
        <f t="shared" si="253"/>
        <v>1837.5</v>
      </c>
      <c r="ABJ12" s="145">
        <f t="shared" si="254"/>
        <v>1462.5</v>
      </c>
      <c r="ABK12" s="145">
        <f t="shared" si="255"/>
        <v>3615</v>
      </c>
      <c r="ABL12" s="145">
        <f t="shared" si="256"/>
        <v>2666.25</v>
      </c>
      <c r="ABM12" s="145">
        <f t="shared" si="257"/>
        <v>3213.75</v>
      </c>
      <c r="ABN12" s="145">
        <f t="shared" si="258"/>
        <v>2531.25</v>
      </c>
      <c r="ABO12" s="145">
        <f t="shared" si="259"/>
        <v>4125</v>
      </c>
      <c r="ABP12" s="145">
        <f t="shared" si="260"/>
        <v>1447.5</v>
      </c>
      <c r="ABQ12" s="145">
        <f t="shared" si="261"/>
        <v>3611.25</v>
      </c>
      <c r="ABR12" s="145">
        <f t="shared" si="262"/>
        <v>3510</v>
      </c>
      <c r="ABS12" s="145">
        <f t="shared" si="263"/>
        <v>1635</v>
      </c>
      <c r="ABT12" s="145">
        <f t="shared" si="264"/>
        <v>2058.75</v>
      </c>
      <c r="ABU12" s="145">
        <f t="shared" si="265"/>
        <v>3787.5</v>
      </c>
      <c r="ABV12" s="145">
        <f t="shared" si="266"/>
        <v>3176.25</v>
      </c>
      <c r="ABW12" s="145">
        <f t="shared" si="267"/>
        <v>2895</v>
      </c>
      <c r="ABX12" s="145">
        <f t="shared" si="268"/>
        <v>3525</v>
      </c>
      <c r="ABY12" s="145">
        <f t="shared" si="269"/>
        <v>3862.5000000000005</v>
      </c>
      <c r="ABZ12" s="145">
        <f t="shared" si="270"/>
        <v>4200</v>
      </c>
      <c r="ACA12" s="145">
        <f t="shared" si="271"/>
        <v>2790</v>
      </c>
      <c r="ACB12" s="145">
        <f t="shared" si="272"/>
        <v>1605</v>
      </c>
      <c r="ACC12" s="145">
        <f t="shared" si="273"/>
        <v>3900</v>
      </c>
      <c r="ACD12" s="145">
        <f t="shared" si="274"/>
        <v>1826.25</v>
      </c>
      <c r="ACE12" s="145">
        <f t="shared" si="275"/>
        <v>3195</v>
      </c>
      <c r="ACF12" s="145">
        <f t="shared" si="276"/>
        <v>2291.25</v>
      </c>
      <c r="ACG12" s="145">
        <f t="shared" si="277"/>
        <v>3536.25</v>
      </c>
      <c r="ACH12" s="145">
        <f t="shared" si="278"/>
        <v>4762.5</v>
      </c>
      <c r="ACI12" s="145">
        <f t="shared" si="279"/>
        <v>4125</v>
      </c>
      <c r="ACJ12" s="145">
        <f t="shared" si="280"/>
        <v>3900</v>
      </c>
      <c r="ACK12" s="145">
        <f t="shared" si="281"/>
        <v>4237.5</v>
      </c>
      <c r="ACL12" s="145">
        <f t="shared" si="282"/>
        <v>4687.5</v>
      </c>
      <c r="ACM12" s="145">
        <f t="shared" si="283"/>
        <v>4462.5</v>
      </c>
      <c r="ACN12" s="145">
        <f t="shared" si="284"/>
        <v>3131.25</v>
      </c>
      <c r="ACO12" s="145">
        <f t="shared" si="285"/>
        <v>1803.75</v>
      </c>
      <c r="ACP12" s="145">
        <f t="shared" si="286"/>
        <v>3510</v>
      </c>
      <c r="ACQ12" s="145">
        <f t="shared" si="287"/>
        <v>4462.5</v>
      </c>
      <c r="ACR12" s="145">
        <f t="shared" si="288"/>
        <v>2535</v>
      </c>
      <c r="ACS12" s="145">
        <f t="shared" si="289"/>
        <v>2032.5000000000002</v>
      </c>
      <c r="ACT12" s="145">
        <f t="shared" si="290"/>
        <v>5287.5</v>
      </c>
      <c r="ACU12" s="145">
        <f t="shared" si="291"/>
        <v>4350</v>
      </c>
      <c r="ACV12" s="145">
        <f t="shared" si="292"/>
        <v>3975.0000000000005</v>
      </c>
      <c r="ACW12" s="145">
        <f t="shared" si="293"/>
        <v>4762.5</v>
      </c>
      <c r="ACX12" s="145">
        <f t="shared" si="294"/>
        <v>4987.5</v>
      </c>
      <c r="ACY12" s="145">
        <f t="shared" si="295"/>
        <v>4800</v>
      </c>
      <c r="ACZ12" s="145">
        <f t="shared" si="296"/>
        <v>2013.75</v>
      </c>
      <c r="ADA12" s="145">
        <f t="shared" si="297"/>
        <v>3457.5</v>
      </c>
      <c r="ADB12" s="145">
        <f t="shared" si="298"/>
        <v>3862.5000000000005</v>
      </c>
      <c r="ADC12" s="145">
        <f t="shared" si="299"/>
        <v>2827.5</v>
      </c>
      <c r="ADD12" s="145">
        <f t="shared" si="300"/>
        <v>2261.25</v>
      </c>
      <c r="ADE12" s="145">
        <f t="shared" si="301"/>
        <v>4762.5</v>
      </c>
      <c r="ADF12" s="145">
        <f t="shared" si="302"/>
        <v>5475</v>
      </c>
      <c r="ADG12" s="145">
        <f t="shared" si="303"/>
        <v>4462.5</v>
      </c>
      <c r="ADH12" s="145">
        <f t="shared" si="304"/>
        <v>5287.5</v>
      </c>
      <c r="ADI12" s="145">
        <f t="shared" si="305"/>
        <v>5287.5</v>
      </c>
      <c r="ADJ12" s="145">
        <f t="shared" si="306"/>
        <v>5362.5</v>
      </c>
      <c r="ADK12" s="145">
        <f t="shared" si="307"/>
        <v>6075</v>
      </c>
      <c r="ADL12" s="145">
        <f t="shared" si="308"/>
        <v>3825</v>
      </c>
      <c r="ADM12" s="145">
        <f t="shared" si="309"/>
        <v>4237.5</v>
      </c>
      <c r="ADN12" s="145">
        <f t="shared" si="310"/>
        <v>2261.25</v>
      </c>
      <c r="ADO12" s="145">
        <f t="shared" si="311"/>
        <v>2520</v>
      </c>
      <c r="ADP12" s="145">
        <f t="shared" si="312"/>
        <v>5325</v>
      </c>
      <c r="ADQ12" s="145">
        <f t="shared" si="313"/>
        <v>4950</v>
      </c>
      <c r="ADR12" s="145">
        <f t="shared" si="314"/>
        <v>5812.5</v>
      </c>
      <c r="ADS12" s="145">
        <f t="shared" si="315"/>
        <v>6150</v>
      </c>
      <c r="ADT12" s="145">
        <f t="shared" si="316"/>
        <v>4650</v>
      </c>
      <c r="ADU12" s="145">
        <f t="shared" si="317"/>
        <v>4237.5</v>
      </c>
      <c r="ADV12" s="145">
        <f t="shared" si="318"/>
        <v>2760</v>
      </c>
      <c r="ADW12" s="145">
        <f t="shared" si="319"/>
        <v>6300</v>
      </c>
      <c r="ADX12" s="145">
        <f t="shared" si="320"/>
        <v>5850</v>
      </c>
      <c r="ADY12" s="145">
        <f t="shared" si="321"/>
        <v>5437.5</v>
      </c>
      <c r="ADZ12" s="145">
        <f t="shared" si="322"/>
        <v>6412.5</v>
      </c>
      <c r="AEA12" s="145">
        <f t="shared" si="323"/>
        <v>6412.5</v>
      </c>
      <c r="AEB12" s="145">
        <f t="shared" si="324"/>
        <v>6750</v>
      </c>
      <c r="AEC12" s="145">
        <f t="shared" si="325"/>
        <v>3003.75</v>
      </c>
      <c r="AED12" s="145">
        <f t="shared" si="326"/>
        <v>3258.75</v>
      </c>
      <c r="AEE12" s="145">
        <f t="shared" si="327"/>
        <v>7350</v>
      </c>
      <c r="AEF12" s="145">
        <f t="shared" si="328"/>
        <v>7162.5</v>
      </c>
      <c r="AEG12" s="145">
        <f t="shared" si="329"/>
        <v>3510</v>
      </c>
      <c r="AEH12" s="145">
        <f t="shared" si="330"/>
        <v>7987.5</v>
      </c>
      <c r="AEI12" s="145">
        <f t="shared" si="331"/>
        <v>3937.5</v>
      </c>
      <c r="AEJ12" s="145">
        <f t="shared" si="332"/>
        <v>8700</v>
      </c>
      <c r="AEK12" s="145">
        <f t="shared" si="333"/>
        <v>8737.5</v>
      </c>
      <c r="AEL12" s="145">
        <f t="shared" si="334"/>
        <v>7087.5</v>
      </c>
      <c r="AEM12" s="145">
        <f t="shared" si="335"/>
        <v>4425</v>
      </c>
      <c r="AEN12" s="145">
        <f t="shared" si="336"/>
        <v>10350</v>
      </c>
      <c r="AEO12" s="145">
        <f t="shared" si="337"/>
        <v>4950</v>
      </c>
      <c r="AEP12" s="145">
        <f t="shared" si="338"/>
        <v>10912.5</v>
      </c>
      <c r="AEQ12" s="145">
        <f t="shared" si="339"/>
        <v>5550</v>
      </c>
      <c r="AER12" s="145">
        <f t="shared" si="340"/>
        <v>6225</v>
      </c>
    </row>
    <row r="13" spans="1:824" ht="14.25" thickTop="1" thickBot="1">
      <c r="A13" s="76">
        <v>8</v>
      </c>
      <c r="B13" s="99">
        <f t="shared" si="341"/>
        <v>15.274200558413023</v>
      </c>
      <c r="C13" s="99">
        <f t="shared" si="15"/>
        <v>16.934790621425837</v>
      </c>
      <c r="D13" s="99">
        <f t="shared" si="15"/>
        <v>21.777311147696068</v>
      </c>
      <c r="E13" s="99">
        <f t="shared" si="15"/>
        <v>28.794068297017759</v>
      </c>
      <c r="F13" s="99">
        <f t="shared" si="15"/>
        <v>24.044058660717329</v>
      </c>
      <c r="G13" s="99">
        <f t="shared" si="15"/>
        <v>29.44143815038986</v>
      </c>
      <c r="H13" s="99">
        <f t="shared" si="15"/>
        <v>20.926356330591663</v>
      </c>
      <c r="I13" s="99">
        <f t="shared" si="15"/>
        <v>36.788370798617656</v>
      </c>
      <c r="J13" s="99">
        <f t="shared" si="15"/>
        <v>38.708109436228632</v>
      </c>
      <c r="K13" s="99">
        <f t="shared" si="15"/>
        <v>36.910310857100939</v>
      </c>
      <c r="L13" s="99">
        <f t="shared" si="15"/>
        <v>36.694632982149876</v>
      </c>
      <c r="M13" s="99">
        <f t="shared" si="15"/>
        <v>45.144304908896686</v>
      </c>
      <c r="N13" s="99">
        <f t="shared" si="15"/>
        <v>36.532368187046593</v>
      </c>
      <c r="O13" s="99">
        <f t="shared" si="15"/>
        <v>32.951655566199193</v>
      </c>
      <c r="P13" s="99">
        <f t="shared" si="15"/>
        <v>47.581113067309751</v>
      </c>
      <c r="Q13" s="99">
        <f t="shared" si="15"/>
        <v>54.234379704467031</v>
      </c>
      <c r="R13" s="99">
        <f t="shared" si="15"/>
        <v>59.878020773970938</v>
      </c>
      <c r="S13" s="99">
        <f t="shared" si="15"/>
        <v>57.588551495254585</v>
      </c>
      <c r="T13" s="99">
        <f t="shared" si="15"/>
        <v>40.355906121424901</v>
      </c>
      <c r="U13" s="99">
        <f t="shared" si="15"/>
        <v>52.318000909177456</v>
      </c>
      <c r="V13" s="99">
        <f t="shared" si="15"/>
        <v>66.602614028018394</v>
      </c>
      <c r="W13" s="99">
        <f t="shared" si="15"/>
        <v>93.576775076300891</v>
      </c>
      <c r="X13" s="99">
        <f t="shared" si="342"/>
        <v>74.826927791882767</v>
      </c>
      <c r="Y13" s="99">
        <f t="shared" si="16"/>
        <v>84.226924956970265</v>
      </c>
      <c r="Z13" s="99">
        <f t="shared" si="16"/>
        <v>81.096355289167093</v>
      </c>
      <c r="AA13" s="99">
        <f t="shared" si="16"/>
        <v>67.008904466229396</v>
      </c>
      <c r="AB13" s="99">
        <f t="shared" si="16"/>
        <v>129.52194640348301</v>
      </c>
      <c r="AC13" s="99">
        <f t="shared" si="16"/>
        <v>117.28653033705483</v>
      </c>
      <c r="AD13" s="99">
        <f t="shared" si="16"/>
        <v>125.04680326306062</v>
      </c>
      <c r="AE13" s="99">
        <f t="shared" si="16"/>
        <v>103.45247392655666</v>
      </c>
      <c r="AF13" s="99">
        <f t="shared" si="16"/>
        <v>96.305410680692816</v>
      </c>
      <c r="AG13" s="99">
        <f t="shared" si="16"/>
        <v>158.24673007072849</v>
      </c>
      <c r="AH13" s="99">
        <f t="shared" si="16"/>
        <v>146.13214075961736</v>
      </c>
      <c r="AI13" s="99">
        <f t="shared" si="16"/>
        <v>122.65336881287249</v>
      </c>
      <c r="AJ13" s="99">
        <f t="shared" si="16"/>
        <v>163.21744019331624</v>
      </c>
      <c r="AK13" s="99">
        <f t="shared" si="16"/>
        <v>111.94903566199241</v>
      </c>
      <c r="AL13" s="99">
        <f t="shared" si="16"/>
        <v>141.39051406078593</v>
      </c>
      <c r="AM13" s="99">
        <f t="shared" si="16"/>
        <v>185.05557219403249</v>
      </c>
      <c r="AN13" s="99">
        <f t="shared" si="343"/>
        <v>204.48145482187167</v>
      </c>
      <c r="AO13" s="99">
        <f t="shared" si="17"/>
        <v>175.5467703272011</v>
      </c>
      <c r="AP13" s="99">
        <f t="shared" si="17"/>
        <v>128.10936892618884</v>
      </c>
      <c r="AQ13" s="99">
        <f t="shared" si="17"/>
        <v>215.53925630691796</v>
      </c>
      <c r="AR13" s="99">
        <f t="shared" si="17"/>
        <v>210.18247602137805</v>
      </c>
      <c r="AS13" s="99">
        <f t="shared" si="17"/>
        <v>171.70964237868685</v>
      </c>
      <c r="AT13" s="99">
        <f t="shared" si="17"/>
        <v>247.20491973232816</v>
      </c>
      <c r="AU13" s="99">
        <f t="shared" si="17"/>
        <v>249.08630823734617</v>
      </c>
      <c r="AV13" s="99">
        <f t="shared" si="17"/>
        <v>207.44478945608856</v>
      </c>
      <c r="AW13" s="99">
        <f t="shared" si="17"/>
        <v>147.28713179367816</v>
      </c>
      <c r="AX13" s="99">
        <f t="shared" si="17"/>
        <v>251.40442039753967</v>
      </c>
      <c r="AY13" s="99">
        <f t="shared" si="17"/>
        <v>298.13404990095125</v>
      </c>
      <c r="AZ13" s="99">
        <f t="shared" si="17"/>
        <v>282.22285855751812</v>
      </c>
      <c r="BA13" s="99">
        <f t="shared" si="17"/>
        <v>234.34845847331113</v>
      </c>
      <c r="BB13" s="99">
        <f t="shared" si="17"/>
        <v>202.37924140047303</v>
      </c>
      <c r="BC13" s="99">
        <f t="shared" si="17"/>
        <v>289.91659321445456</v>
      </c>
      <c r="BD13" s="99">
        <f t="shared" si="17"/>
        <v>369.84462094551589</v>
      </c>
      <c r="BE13" s="99">
        <f t="shared" si="18"/>
        <v>284.40324818216124</v>
      </c>
      <c r="BF13" s="99">
        <f t="shared" si="18"/>
        <v>182.10104055989075</v>
      </c>
      <c r="BG13" s="99">
        <f t="shared" si="344"/>
        <v>226.5</v>
      </c>
      <c r="BH13" s="99">
        <f t="shared" si="20"/>
        <v>350.01221926903804</v>
      </c>
      <c r="BI13" s="99">
        <f t="shared" si="20"/>
        <v>350.37709588721435</v>
      </c>
      <c r="BJ13" s="99">
        <f t="shared" si="20"/>
        <v>317.79208558636049</v>
      </c>
      <c r="BK13" s="99">
        <f t="shared" si="20"/>
        <v>263.19697544440726</v>
      </c>
      <c r="BL13" s="99">
        <f t="shared" si="20"/>
        <v>316.9773286038432</v>
      </c>
      <c r="BM13" s="99">
        <f t="shared" si="20"/>
        <v>292.12500000000006</v>
      </c>
      <c r="BN13" s="99">
        <f t="shared" si="20"/>
        <v>249.74999999999994</v>
      </c>
      <c r="BO13" s="99">
        <f t="shared" si="20"/>
        <v>430.02830676485513</v>
      </c>
      <c r="BP13" s="99">
        <f t="shared" si="20"/>
        <v>441.75431199480562</v>
      </c>
      <c r="BQ13" s="99">
        <f t="shared" si="20"/>
        <v>390.76198365949142</v>
      </c>
      <c r="BR13" s="99">
        <f t="shared" si="20"/>
        <v>418.59658250252591</v>
      </c>
      <c r="BS13" s="99">
        <f t="shared" si="20"/>
        <v>365.57143486519527</v>
      </c>
      <c r="BT13" s="99">
        <f t="shared" si="20"/>
        <v>324</v>
      </c>
      <c r="BU13" s="99">
        <f t="shared" si="20"/>
        <v>222.75740168718664</v>
      </c>
      <c r="BV13" s="99">
        <f t="shared" si="20"/>
        <v>431.2921400458315</v>
      </c>
      <c r="BW13" s="99">
        <f t="shared" si="20"/>
        <v>279.75</v>
      </c>
      <c r="BX13" s="99">
        <f t="shared" si="20"/>
        <v>382.5</v>
      </c>
      <c r="BY13" s="99">
        <f t="shared" si="345"/>
        <v>498.32293772074684</v>
      </c>
      <c r="BZ13" s="99">
        <f t="shared" si="21"/>
        <v>509.53302799236116</v>
      </c>
      <c r="CA13" s="99">
        <f t="shared" si="21"/>
        <v>468.39906849065932</v>
      </c>
      <c r="CB13" s="99">
        <f t="shared" si="21"/>
        <v>356.21711653568155</v>
      </c>
      <c r="CC13" s="99">
        <f t="shared" si="21"/>
        <v>487.5</v>
      </c>
      <c r="CD13" s="99">
        <f t="shared" si="21"/>
        <v>261.5464428577215</v>
      </c>
      <c r="CE13" s="99">
        <f t="shared" si="21"/>
        <v>634.20537609010762</v>
      </c>
      <c r="CF13" s="99">
        <f t="shared" si="21"/>
        <v>569.21970028382452</v>
      </c>
      <c r="CG13" s="99">
        <f t="shared" si="21"/>
        <v>431.25</v>
      </c>
      <c r="CH13" s="99">
        <f t="shared" si="21"/>
        <v>319.875</v>
      </c>
      <c r="CI13" s="99">
        <f t="shared" si="21"/>
        <v>516.07292117461247</v>
      </c>
      <c r="CJ13" s="99">
        <f t="shared" si="21"/>
        <v>405</v>
      </c>
      <c r="CK13" s="99">
        <f t="shared" si="21"/>
        <v>613.91169273933269</v>
      </c>
      <c r="CL13" s="99">
        <f t="shared" si="21"/>
        <v>472.5</v>
      </c>
      <c r="CM13" s="99">
        <f t="shared" si="21"/>
        <v>722.43566698402014</v>
      </c>
      <c r="CN13" s="99">
        <f t="shared" si="21"/>
        <v>611.25</v>
      </c>
      <c r="CO13" s="99">
        <f t="shared" si="21"/>
        <v>562.5</v>
      </c>
      <c r="CP13" s="99">
        <f t="shared" si="346"/>
        <v>366</v>
      </c>
      <c r="CQ13" s="99">
        <f t="shared" si="23"/>
        <v>446.25</v>
      </c>
      <c r="CR13" s="99">
        <f t="shared" si="23"/>
        <v>521.25</v>
      </c>
      <c r="CS13" s="99">
        <f t="shared" si="23"/>
        <v>703.07436785878701</v>
      </c>
      <c r="CT13" s="99">
        <f t="shared" si="23"/>
        <v>896.81772578382538</v>
      </c>
      <c r="CU13" s="99">
        <f t="shared" si="23"/>
        <v>812.99075290291387</v>
      </c>
      <c r="CV13" s="99">
        <f t="shared" si="23"/>
        <v>697.5</v>
      </c>
      <c r="CW13" s="99">
        <f t="shared" si="23"/>
        <v>495</v>
      </c>
      <c r="CX13" s="99">
        <f t="shared" si="23"/>
        <v>423.75</v>
      </c>
      <c r="CY13" s="99">
        <f t="shared" si="23"/>
        <v>656.25</v>
      </c>
      <c r="CZ13" s="99">
        <f t="shared" si="23"/>
        <v>1042.1906434857483</v>
      </c>
      <c r="DA13" s="99">
        <f t="shared" si="23"/>
        <v>573.60732375909777</v>
      </c>
      <c r="DB13" s="99">
        <f t="shared" si="23"/>
        <v>795.84779485196088</v>
      </c>
      <c r="DC13" s="99">
        <f t="shared" si="23"/>
        <v>1027.7899969931789</v>
      </c>
      <c r="DD13" s="99">
        <f t="shared" si="23"/>
        <v>926.3289543151717</v>
      </c>
      <c r="DE13" s="99">
        <f t="shared" si="23"/>
        <v>551.25</v>
      </c>
      <c r="DF13" s="99">
        <f t="shared" si="23"/>
        <v>791.25</v>
      </c>
      <c r="DG13" s="99">
        <f t="shared" si="23"/>
        <v>1150.6334627398619</v>
      </c>
      <c r="DH13" s="99">
        <f t="shared" si="347"/>
        <v>645.46386714861887</v>
      </c>
      <c r="DI13" s="99">
        <f t="shared" si="24"/>
        <v>742.5</v>
      </c>
      <c r="DJ13" s="99">
        <f t="shared" si="24"/>
        <v>487.5</v>
      </c>
      <c r="DK13" s="99">
        <f t="shared" si="24"/>
        <v>948.75000000000011</v>
      </c>
      <c r="DL13" s="99">
        <f t="shared" si="24"/>
        <v>1131.4595992432851</v>
      </c>
      <c r="DM13" s="99">
        <f t="shared" si="24"/>
        <v>1023.3692081656661</v>
      </c>
      <c r="DN13" s="99">
        <f t="shared" si="24"/>
        <v>1083.75</v>
      </c>
      <c r="DO13" s="99">
        <f t="shared" si="24"/>
        <v>862.5</v>
      </c>
      <c r="DP13" s="99">
        <f t="shared" si="24"/>
        <v>615</v>
      </c>
      <c r="DQ13" s="99">
        <f t="shared" si="24"/>
        <v>1283.079872327143</v>
      </c>
      <c r="DR13" s="99">
        <f t="shared" si="24"/>
        <v>720</v>
      </c>
      <c r="DS13" s="99">
        <f t="shared" si="24"/>
        <v>1046.25</v>
      </c>
      <c r="DT13" s="99">
        <f t="shared" si="24"/>
        <v>551.25</v>
      </c>
      <c r="DU13" s="99">
        <f t="shared" si="24"/>
        <v>1276.4913488806014</v>
      </c>
      <c r="DV13" s="99">
        <f t="shared" si="24"/>
        <v>1407.6542491581586</v>
      </c>
      <c r="DW13" s="99">
        <f t="shared" si="24"/>
        <v>1226.25</v>
      </c>
      <c r="DX13" s="99">
        <f t="shared" si="25"/>
        <v>1556.25</v>
      </c>
      <c r="DY13" s="99">
        <f t="shared" si="25"/>
        <v>982.50000000000011</v>
      </c>
      <c r="DZ13" s="99">
        <f t="shared" si="25"/>
        <v>795</v>
      </c>
      <c r="EA13" s="99">
        <f t="shared" si="25"/>
        <v>697.5</v>
      </c>
      <c r="EB13" s="99">
        <f t="shared" si="25"/>
        <v>1151.25</v>
      </c>
      <c r="EC13" s="99">
        <f t="shared" si="25"/>
        <v>1525.2024286270764</v>
      </c>
      <c r="ED13" s="99">
        <f t="shared" si="25"/>
        <v>1474.467214635722</v>
      </c>
      <c r="EE13" s="99">
        <f t="shared" si="25"/>
        <v>1751.25</v>
      </c>
      <c r="EF13" s="99">
        <f t="shared" si="25"/>
        <v>1087.5</v>
      </c>
      <c r="EG13" s="99">
        <f t="shared" si="25"/>
        <v>1387.5</v>
      </c>
      <c r="EH13" s="99">
        <f t="shared" si="25"/>
        <v>1636.6231515632521</v>
      </c>
      <c r="EI13" s="99">
        <f t="shared" si="25"/>
        <v>1248.75</v>
      </c>
      <c r="EJ13" s="99">
        <f t="shared" si="25"/>
        <v>877.5</v>
      </c>
      <c r="EK13" s="99">
        <f t="shared" si="25"/>
        <v>1908.7500000000002</v>
      </c>
      <c r="EL13" s="99">
        <f t="shared" si="25"/>
        <v>802.5</v>
      </c>
      <c r="EM13" s="99">
        <f t="shared" si="25"/>
        <v>1927.5</v>
      </c>
      <c r="EN13" s="99">
        <f t="shared" si="25"/>
        <v>1207.5</v>
      </c>
      <c r="EO13" s="99">
        <f t="shared" si="25"/>
        <v>975</v>
      </c>
      <c r="EP13" s="99">
        <f t="shared" si="25"/>
        <v>1740</v>
      </c>
      <c r="EQ13" s="99">
        <f t="shared" si="25"/>
        <v>1567.5</v>
      </c>
      <c r="ER13" s="99">
        <f t="shared" si="25"/>
        <v>1398.75</v>
      </c>
      <c r="ES13" s="99">
        <f t="shared" si="25"/>
        <v>1875.0000000000002</v>
      </c>
      <c r="ET13" s="99">
        <f t="shared" si="25"/>
        <v>2242.5</v>
      </c>
      <c r="EU13" s="99">
        <f t="shared" si="26"/>
        <v>2178.75</v>
      </c>
      <c r="EV13" s="99">
        <f t="shared" si="27"/>
        <v>2096.25</v>
      </c>
      <c r="EW13" s="99">
        <f t="shared" si="28"/>
        <v>911.25</v>
      </c>
      <c r="EX13" s="99">
        <f t="shared" si="29"/>
        <v>1335</v>
      </c>
      <c r="EY13" s="99">
        <f t="shared" si="30"/>
        <v>1076.25</v>
      </c>
      <c r="EZ13" s="99">
        <f t="shared" si="31"/>
        <v>2340</v>
      </c>
      <c r="FA13" s="99">
        <f t="shared" si="32"/>
        <v>1931.2500000000002</v>
      </c>
      <c r="FB13" s="99">
        <f t="shared" si="33"/>
        <v>1755</v>
      </c>
      <c r="FC13" s="99">
        <f t="shared" si="34"/>
        <v>1620</v>
      </c>
      <c r="FD13" s="99">
        <f t="shared" si="35"/>
        <v>2598.75</v>
      </c>
      <c r="FE13" s="99">
        <f t="shared" si="36"/>
        <v>2358.75</v>
      </c>
      <c r="FF13" s="99">
        <f t="shared" si="37"/>
        <v>2505</v>
      </c>
      <c r="FG13" s="99">
        <f t="shared" si="38"/>
        <v>1031.25</v>
      </c>
      <c r="FH13" s="99">
        <f t="shared" si="39"/>
        <v>2276.25</v>
      </c>
      <c r="FI13" s="99">
        <f t="shared" si="40"/>
        <v>1492.5</v>
      </c>
      <c r="FJ13" s="99">
        <f t="shared" si="41"/>
        <v>1916.25</v>
      </c>
      <c r="FK13" s="99">
        <f t="shared" si="41"/>
        <v>1200</v>
      </c>
      <c r="FL13" s="99">
        <f t="shared" si="41"/>
        <v>2137.5</v>
      </c>
      <c r="FM13" s="99">
        <f t="shared" si="41"/>
        <v>2692.5</v>
      </c>
      <c r="FN13" s="99">
        <f t="shared" si="41"/>
        <v>1785</v>
      </c>
      <c r="FO13" s="99">
        <f t="shared" si="41"/>
        <v>2902.5</v>
      </c>
      <c r="FP13" s="99">
        <f t="shared" si="41"/>
        <v>1166.25</v>
      </c>
      <c r="FQ13" s="99">
        <f t="shared" si="41"/>
        <v>2531.25</v>
      </c>
      <c r="FR13" s="99">
        <f t="shared" si="41"/>
        <v>2096.25</v>
      </c>
      <c r="FS13" s="99">
        <f t="shared" si="41"/>
        <v>1657.5</v>
      </c>
      <c r="FT13" s="99">
        <f t="shared" si="41"/>
        <v>1331.25</v>
      </c>
      <c r="FU13" s="99">
        <f t="shared" si="41"/>
        <v>2876.25</v>
      </c>
      <c r="FV13" s="99">
        <f t="shared" si="41"/>
        <v>2366.25</v>
      </c>
      <c r="FW13" s="99">
        <f t="shared" si="41"/>
        <v>3258.75</v>
      </c>
      <c r="FX13" s="99">
        <f t="shared" si="41"/>
        <v>2898.75</v>
      </c>
      <c r="FY13" s="99">
        <f t="shared" si="41"/>
        <v>1987.5000000000002</v>
      </c>
      <c r="FZ13" s="99">
        <f t="shared" si="41"/>
        <v>2272.5</v>
      </c>
      <c r="GA13" s="99">
        <f t="shared" si="42"/>
        <v>3123.75</v>
      </c>
      <c r="GB13" s="99">
        <f t="shared" si="43"/>
        <v>1305</v>
      </c>
      <c r="GC13" s="99">
        <f t="shared" si="44"/>
        <v>3397.5</v>
      </c>
      <c r="GD13" s="99">
        <f t="shared" si="45"/>
        <v>2816.25</v>
      </c>
      <c r="GE13" s="99">
        <f t="shared" si="45"/>
        <v>1837.5</v>
      </c>
      <c r="GF13" s="99">
        <f t="shared" si="45"/>
        <v>1462.5</v>
      </c>
      <c r="GG13" s="99">
        <f t="shared" si="45"/>
        <v>3615</v>
      </c>
      <c r="GH13" s="99">
        <f t="shared" si="45"/>
        <v>2666.25</v>
      </c>
      <c r="GI13" s="99">
        <f t="shared" si="45"/>
        <v>3213.75</v>
      </c>
      <c r="GJ13" s="99">
        <f t="shared" si="45"/>
        <v>2531.25</v>
      </c>
      <c r="GK13" s="99">
        <f t="shared" si="45"/>
        <v>4125</v>
      </c>
      <c r="GL13" s="99">
        <f t="shared" si="45"/>
        <v>1447.5</v>
      </c>
      <c r="GM13" s="99">
        <f t="shared" si="45"/>
        <v>3611.25</v>
      </c>
      <c r="GN13" s="99">
        <f t="shared" si="45"/>
        <v>3510</v>
      </c>
      <c r="GO13" s="99">
        <f t="shared" si="45"/>
        <v>1635</v>
      </c>
      <c r="GP13" s="99">
        <f t="shared" si="45"/>
        <v>2058.75</v>
      </c>
      <c r="GQ13" s="99">
        <f t="shared" si="45"/>
        <v>3787.5</v>
      </c>
      <c r="GR13" s="99">
        <f t="shared" si="45"/>
        <v>3176.25</v>
      </c>
      <c r="GS13" s="99">
        <f t="shared" si="45"/>
        <v>2895</v>
      </c>
      <c r="GT13" s="99">
        <f t="shared" si="47"/>
        <v>3525</v>
      </c>
      <c r="GU13" s="99">
        <f t="shared" si="48"/>
        <v>3862.5000000000005</v>
      </c>
      <c r="GV13" s="99">
        <f t="shared" si="48"/>
        <v>4200</v>
      </c>
      <c r="GW13" s="99">
        <f t="shared" si="48"/>
        <v>2790</v>
      </c>
      <c r="GX13" s="99">
        <f t="shared" si="48"/>
        <v>1605</v>
      </c>
      <c r="GY13" s="99">
        <f t="shared" si="48"/>
        <v>3900</v>
      </c>
      <c r="GZ13" s="99">
        <f t="shared" si="48"/>
        <v>1826.25</v>
      </c>
      <c r="HA13" s="99">
        <f t="shared" si="48"/>
        <v>3195</v>
      </c>
      <c r="HB13" s="99">
        <f t="shared" si="48"/>
        <v>2291.25</v>
      </c>
      <c r="HC13" s="99">
        <f t="shared" si="48"/>
        <v>3536.25</v>
      </c>
      <c r="HD13" s="99">
        <f t="shared" si="48"/>
        <v>4762.5</v>
      </c>
      <c r="HE13" s="99">
        <f t="shared" si="48"/>
        <v>4125</v>
      </c>
      <c r="HF13" s="99">
        <f t="shared" si="48"/>
        <v>3900</v>
      </c>
      <c r="HG13" s="99">
        <f t="shared" si="48"/>
        <v>4237.5</v>
      </c>
      <c r="HH13" s="99">
        <f t="shared" si="48"/>
        <v>4687.5</v>
      </c>
      <c r="HI13" s="99">
        <f t="shared" si="48"/>
        <v>4462.5</v>
      </c>
      <c r="HJ13" s="99">
        <f t="shared" si="48"/>
        <v>3131.25</v>
      </c>
      <c r="HK13" s="99">
        <f t="shared" si="48"/>
        <v>1803.75</v>
      </c>
      <c r="HL13" s="99">
        <f t="shared" si="48"/>
        <v>3510</v>
      </c>
      <c r="HM13" s="99">
        <f t="shared" si="49"/>
        <v>4462.5</v>
      </c>
      <c r="HN13" s="99">
        <f t="shared" si="49"/>
        <v>2535</v>
      </c>
      <c r="HO13" s="99">
        <f t="shared" si="49"/>
        <v>2032.5000000000002</v>
      </c>
      <c r="HP13" s="99">
        <f t="shared" si="49"/>
        <v>5287.5</v>
      </c>
      <c r="HQ13" s="99">
        <f t="shared" si="49"/>
        <v>4350</v>
      </c>
      <c r="HR13" s="99">
        <f t="shared" si="49"/>
        <v>3975.0000000000005</v>
      </c>
      <c r="HS13" s="99">
        <f t="shared" si="49"/>
        <v>4762.5</v>
      </c>
      <c r="HT13" s="99">
        <f t="shared" si="49"/>
        <v>4987.5</v>
      </c>
      <c r="HU13" s="99">
        <f t="shared" si="49"/>
        <v>4800</v>
      </c>
      <c r="HV13" s="99">
        <f t="shared" si="49"/>
        <v>2013.75</v>
      </c>
      <c r="HW13" s="99">
        <f t="shared" si="49"/>
        <v>3457.5</v>
      </c>
      <c r="HX13" s="99">
        <f t="shared" si="49"/>
        <v>3862.5000000000005</v>
      </c>
      <c r="HY13" s="99">
        <f t="shared" si="49"/>
        <v>2827.5</v>
      </c>
      <c r="HZ13" s="99">
        <f t="shared" si="49"/>
        <v>2261.25</v>
      </c>
      <c r="IA13" s="99">
        <f t="shared" si="49"/>
        <v>4762.5</v>
      </c>
      <c r="IB13" s="99">
        <f t="shared" si="49"/>
        <v>5475</v>
      </c>
      <c r="IC13" s="99">
        <f t="shared" si="51"/>
        <v>4462.5</v>
      </c>
      <c r="ID13" s="99">
        <f t="shared" si="52"/>
        <v>5287.5</v>
      </c>
      <c r="IE13" s="99">
        <f t="shared" si="53"/>
        <v>5287.5</v>
      </c>
      <c r="IF13" s="99">
        <f t="shared" si="54"/>
        <v>5362.5</v>
      </c>
      <c r="IG13" s="99">
        <f t="shared" si="55"/>
        <v>6075</v>
      </c>
      <c r="IH13" s="99">
        <f t="shared" si="56"/>
        <v>3825</v>
      </c>
      <c r="II13" s="99">
        <f t="shared" si="57"/>
        <v>4237.5</v>
      </c>
      <c r="IJ13" s="99">
        <f t="shared" si="58"/>
        <v>2261.25</v>
      </c>
      <c r="IK13" s="99">
        <f t="shared" si="59"/>
        <v>2520</v>
      </c>
      <c r="IL13" s="99">
        <f t="shared" si="60"/>
        <v>5325</v>
      </c>
      <c r="IM13" s="99">
        <f t="shared" si="61"/>
        <v>4950</v>
      </c>
      <c r="IN13" s="99">
        <f t="shared" si="62"/>
        <v>5812.5</v>
      </c>
      <c r="IO13" s="99">
        <f t="shared" si="63"/>
        <v>6150</v>
      </c>
      <c r="IP13" s="99">
        <f t="shared" si="64"/>
        <v>4650</v>
      </c>
      <c r="IQ13" s="99">
        <f t="shared" si="65"/>
        <v>4237.5</v>
      </c>
      <c r="IR13" s="99">
        <f t="shared" si="66"/>
        <v>2760</v>
      </c>
      <c r="IS13" s="99">
        <f t="shared" si="67"/>
        <v>6300</v>
      </c>
      <c r="IT13" s="99">
        <f t="shared" si="68"/>
        <v>5850</v>
      </c>
      <c r="IU13" s="99">
        <f t="shared" si="68"/>
        <v>5437.5</v>
      </c>
      <c r="IV13" s="99">
        <f t="shared" si="68"/>
        <v>6412.5</v>
      </c>
      <c r="IW13" s="99">
        <f t="shared" si="68"/>
        <v>6412.5</v>
      </c>
      <c r="IX13" s="99">
        <f t="shared" si="68"/>
        <v>6750</v>
      </c>
      <c r="IY13" s="99">
        <f t="shared" si="68"/>
        <v>3003.75</v>
      </c>
      <c r="IZ13" s="99">
        <f t="shared" si="68"/>
        <v>3258.75</v>
      </c>
      <c r="JA13" s="99">
        <f t="shared" si="68"/>
        <v>7350</v>
      </c>
      <c r="JB13" s="99">
        <f t="shared" si="68"/>
        <v>7162.5</v>
      </c>
      <c r="JC13" s="99">
        <f t="shared" si="68"/>
        <v>3510</v>
      </c>
      <c r="JD13" s="99">
        <f t="shared" si="68"/>
        <v>7987.5</v>
      </c>
      <c r="JE13" s="99">
        <f t="shared" si="68"/>
        <v>3937.5</v>
      </c>
      <c r="JF13" s="99">
        <f t="shared" si="68"/>
        <v>8700</v>
      </c>
      <c r="JG13" s="99">
        <f t="shared" si="68"/>
        <v>8737.5</v>
      </c>
      <c r="JH13" s="99">
        <f t="shared" si="68"/>
        <v>7087.5</v>
      </c>
      <c r="JI13" s="99">
        <f t="shared" si="68"/>
        <v>4425</v>
      </c>
      <c r="JJ13" s="99">
        <f t="shared" si="68"/>
        <v>10350</v>
      </c>
      <c r="JK13" s="99">
        <f t="shared" si="68"/>
        <v>4950</v>
      </c>
      <c r="JL13" s="99">
        <f t="shared" si="68"/>
        <v>10912.5</v>
      </c>
      <c r="JM13" s="99">
        <f t="shared" si="68"/>
        <v>5550</v>
      </c>
      <c r="JN13" s="99">
        <f t="shared" si="68"/>
        <v>6225</v>
      </c>
      <c r="JP13" s="76">
        <v>8</v>
      </c>
      <c r="JQ13" s="99">
        <v>15.274200558413023</v>
      </c>
      <c r="JR13" s="99">
        <v>16.934790621425837</v>
      </c>
      <c r="JS13" s="118">
        <v>21.777311147696068</v>
      </c>
      <c r="JT13" s="118">
        <v>28.794068297017759</v>
      </c>
      <c r="JU13" s="99">
        <v>24.044058660717329</v>
      </c>
      <c r="JV13" s="99">
        <v>29.44143815038986</v>
      </c>
      <c r="JW13" s="99">
        <v>20.926356330591663</v>
      </c>
      <c r="JX13" s="99">
        <v>36.788370798617656</v>
      </c>
      <c r="JY13" s="118">
        <v>38.708109436228632</v>
      </c>
      <c r="JZ13" s="99">
        <v>36.910310857100939</v>
      </c>
      <c r="KA13" s="99">
        <v>36.694632982149876</v>
      </c>
      <c r="KB13" s="118">
        <v>45.144304908896686</v>
      </c>
      <c r="KC13" s="99">
        <v>36.532368187046593</v>
      </c>
      <c r="KD13" s="99">
        <v>32.951655566199193</v>
      </c>
      <c r="KE13" s="99">
        <v>47.581113067309751</v>
      </c>
      <c r="KF13" s="99">
        <v>54.234379704467031</v>
      </c>
      <c r="KG13" s="118">
        <v>59.878020773970938</v>
      </c>
      <c r="KH13" s="99">
        <v>57.588551495254585</v>
      </c>
      <c r="KI13" s="99">
        <v>40.355906121424901</v>
      </c>
      <c r="KJ13" s="99">
        <v>52.318000909177456</v>
      </c>
      <c r="KK13" s="99">
        <v>66.602614028018394</v>
      </c>
      <c r="KL13" s="99">
        <v>93.576775076300891</v>
      </c>
      <c r="KM13" s="99">
        <v>74.826927791882767</v>
      </c>
      <c r="KN13" s="99">
        <v>84.226924956970265</v>
      </c>
      <c r="KO13" s="99">
        <v>81.096355289167093</v>
      </c>
      <c r="KP13" s="99">
        <v>67.008904466229396</v>
      </c>
      <c r="KQ13" s="99">
        <v>129.52194640348301</v>
      </c>
      <c r="KR13" s="99">
        <v>117.28653033705483</v>
      </c>
      <c r="KS13" s="99">
        <v>125.04680326306062</v>
      </c>
      <c r="KT13" s="99">
        <v>103.45247392655666</v>
      </c>
      <c r="KU13" s="99">
        <v>96.305410680692816</v>
      </c>
      <c r="KV13" s="99">
        <v>158.24673007072849</v>
      </c>
      <c r="KW13" s="99">
        <v>146.13214075961736</v>
      </c>
      <c r="KX13" s="99">
        <v>122.65336881287249</v>
      </c>
      <c r="KY13" s="99">
        <v>163.21744019331624</v>
      </c>
      <c r="KZ13" s="99">
        <v>111.94903566199241</v>
      </c>
      <c r="LA13" s="99">
        <v>141.39051406078593</v>
      </c>
      <c r="LB13" s="99">
        <v>185.05557219403249</v>
      </c>
      <c r="LC13" s="99">
        <v>204.48145482187167</v>
      </c>
      <c r="LD13" s="99">
        <v>175.5467703272011</v>
      </c>
      <c r="LE13" s="99">
        <v>128.10936892618884</v>
      </c>
      <c r="LF13" s="99">
        <v>215.53925630691796</v>
      </c>
      <c r="LG13" s="99">
        <v>210.18247602137805</v>
      </c>
      <c r="LH13" s="99">
        <v>171.70964237868685</v>
      </c>
      <c r="LI13" s="99">
        <v>247.20491973232816</v>
      </c>
      <c r="LJ13" s="99">
        <v>249.08630823734617</v>
      </c>
      <c r="LK13" s="99">
        <v>207.44478945608856</v>
      </c>
      <c r="LL13" s="99">
        <v>147.28713179367816</v>
      </c>
      <c r="LM13" s="99">
        <v>251.40442039753967</v>
      </c>
      <c r="LN13" s="99">
        <v>298.13404990095125</v>
      </c>
      <c r="LO13" s="99">
        <v>282.22285855751812</v>
      </c>
      <c r="LP13" s="99">
        <v>234.34845847331113</v>
      </c>
      <c r="LQ13" s="99">
        <v>202.37924140047303</v>
      </c>
      <c r="LR13" s="99">
        <v>289.91659321445456</v>
      </c>
      <c r="LS13" s="99">
        <v>369.84462094551589</v>
      </c>
      <c r="LT13" s="99">
        <v>284.40324818216124</v>
      </c>
      <c r="LU13" s="99">
        <v>182.10104055989075</v>
      </c>
      <c r="LV13" s="102">
        <v>226.5</v>
      </c>
      <c r="LW13" s="99">
        <v>350.01221926903804</v>
      </c>
      <c r="LX13" s="99">
        <v>350.37709588721435</v>
      </c>
      <c r="LY13" s="99">
        <v>317.79208558636049</v>
      </c>
      <c r="LZ13" s="99">
        <v>263.19697544440726</v>
      </c>
      <c r="MA13" s="99">
        <v>316.9773286038432</v>
      </c>
      <c r="MB13" s="102">
        <v>292.12500000000006</v>
      </c>
      <c r="MC13" s="99">
        <v>249.74999999999994</v>
      </c>
      <c r="MD13" s="99">
        <v>430.02830676485513</v>
      </c>
      <c r="ME13" s="99">
        <v>441.75431199480562</v>
      </c>
      <c r="MF13" s="99">
        <v>390.76198365949142</v>
      </c>
      <c r="MG13" s="99">
        <v>418.59658250252591</v>
      </c>
      <c r="MH13" s="99">
        <v>365.57143486519527</v>
      </c>
      <c r="MI13" s="102">
        <v>324</v>
      </c>
      <c r="MJ13" s="99">
        <v>222.75740168718664</v>
      </c>
      <c r="MK13" s="99">
        <v>431.2921400458315</v>
      </c>
      <c r="ML13" s="99">
        <v>279.75</v>
      </c>
      <c r="MM13" s="102">
        <v>382.5</v>
      </c>
      <c r="MN13" s="99">
        <v>498.32293772074684</v>
      </c>
      <c r="MO13" s="99">
        <v>509.53302799236116</v>
      </c>
      <c r="MP13" s="99">
        <v>468.39906849065932</v>
      </c>
      <c r="MQ13" s="99">
        <v>356.21711653568155</v>
      </c>
      <c r="MR13" s="102">
        <v>487.5</v>
      </c>
      <c r="MS13" s="99">
        <v>261.5464428577215</v>
      </c>
      <c r="MT13" s="99">
        <v>634.20537609010762</v>
      </c>
      <c r="MU13" s="99">
        <v>569.21970028382452</v>
      </c>
      <c r="MV13" s="102">
        <v>431.25</v>
      </c>
      <c r="MW13" s="99">
        <v>319.875</v>
      </c>
      <c r="MX13" s="99">
        <v>516.07292117461247</v>
      </c>
      <c r="MY13" s="99">
        <v>405</v>
      </c>
      <c r="MZ13" s="99">
        <v>613.91169273933269</v>
      </c>
      <c r="NA13" s="102">
        <v>472.5</v>
      </c>
      <c r="NB13" s="99">
        <v>722.43566698402014</v>
      </c>
      <c r="NC13" s="99">
        <v>611.25</v>
      </c>
      <c r="ND13" s="102">
        <v>562.5</v>
      </c>
      <c r="NE13" s="99">
        <v>366</v>
      </c>
      <c r="NF13" s="99">
        <v>446.25</v>
      </c>
      <c r="NG13" s="102">
        <v>521.25</v>
      </c>
      <c r="NH13" s="99">
        <v>703.07436785878701</v>
      </c>
      <c r="NI13" s="99">
        <v>896.81772578382538</v>
      </c>
      <c r="NJ13" s="99">
        <v>812.99075290291387</v>
      </c>
      <c r="NK13" s="99">
        <v>697.5</v>
      </c>
      <c r="NL13" s="99">
        <v>495</v>
      </c>
      <c r="NM13" s="99">
        <v>423.75</v>
      </c>
      <c r="NN13" s="102">
        <v>656.25</v>
      </c>
      <c r="NO13" s="99">
        <v>1042.1906434857483</v>
      </c>
      <c r="NP13" s="99">
        <v>573.60732375909777</v>
      </c>
      <c r="NQ13" s="99">
        <v>795.84779485196088</v>
      </c>
      <c r="NR13" s="99">
        <v>1027.7899969931789</v>
      </c>
      <c r="NS13" s="99">
        <v>926.3289543151717</v>
      </c>
      <c r="NT13" s="99">
        <v>551.25</v>
      </c>
      <c r="NU13" s="99">
        <v>791.25</v>
      </c>
      <c r="NV13" s="99">
        <v>1150.6334627398619</v>
      </c>
      <c r="NW13" s="99">
        <v>645.46386714861887</v>
      </c>
      <c r="NX13" s="102">
        <v>742.5</v>
      </c>
      <c r="NY13" s="99">
        <v>487.5</v>
      </c>
      <c r="NZ13" s="99">
        <v>948.75000000000011</v>
      </c>
      <c r="OA13" s="99">
        <v>1131.4595992432851</v>
      </c>
      <c r="OB13" s="99">
        <v>1023.3692081656661</v>
      </c>
      <c r="OC13" s="99">
        <v>1083.75</v>
      </c>
      <c r="OD13" s="99">
        <v>862.5</v>
      </c>
      <c r="OE13" s="99">
        <v>615</v>
      </c>
      <c r="OF13" s="99">
        <v>1283.079872327143</v>
      </c>
      <c r="OG13" s="99">
        <v>720</v>
      </c>
      <c r="OH13" s="99">
        <v>1046.25</v>
      </c>
      <c r="OI13" s="99">
        <v>551.25</v>
      </c>
      <c r="OJ13" s="99">
        <v>1276.4913488806014</v>
      </c>
      <c r="OK13" s="99">
        <v>1407.6542491581586</v>
      </c>
      <c r="OL13" s="99">
        <v>1226.25</v>
      </c>
      <c r="OM13" s="102">
        <v>1556.25</v>
      </c>
      <c r="ON13" s="99">
        <v>982.50000000000011</v>
      </c>
      <c r="OO13" s="99">
        <v>795</v>
      </c>
      <c r="OP13" s="99">
        <v>697.5</v>
      </c>
      <c r="OQ13" s="99">
        <v>1151.25</v>
      </c>
      <c r="OR13" s="99">
        <v>1525.2024286270764</v>
      </c>
      <c r="OS13" s="99">
        <v>1474.467214635722</v>
      </c>
      <c r="OT13" s="102">
        <v>1751.25</v>
      </c>
      <c r="OU13" s="99">
        <v>1087.5</v>
      </c>
      <c r="OV13" s="99">
        <v>1387.5</v>
      </c>
      <c r="OW13" s="99">
        <v>1636.6231515632521</v>
      </c>
      <c r="OX13" s="99">
        <v>1248.75</v>
      </c>
      <c r="OY13" s="99">
        <v>877.5</v>
      </c>
      <c r="OZ13" s="102">
        <v>1908.7500000000002</v>
      </c>
      <c r="PA13" s="99">
        <v>802.5</v>
      </c>
      <c r="PB13" s="102">
        <v>1927.5</v>
      </c>
      <c r="PC13" s="99">
        <v>1207.5</v>
      </c>
      <c r="PD13" s="99">
        <v>975</v>
      </c>
      <c r="PE13" s="99">
        <v>1740</v>
      </c>
      <c r="PF13" s="99">
        <v>1567.5</v>
      </c>
      <c r="PG13" s="99">
        <v>1398.75</v>
      </c>
      <c r="PH13" s="102">
        <v>1875.0000000000002</v>
      </c>
      <c r="PI13" s="102">
        <v>2242.5</v>
      </c>
      <c r="PJ13" s="102">
        <v>2178.75</v>
      </c>
      <c r="PK13" s="102">
        <v>2096.25</v>
      </c>
      <c r="PL13" s="99">
        <v>911.25</v>
      </c>
      <c r="PM13" s="99">
        <v>1335</v>
      </c>
      <c r="PN13" s="99">
        <v>1076.25</v>
      </c>
      <c r="PO13" s="102">
        <v>2340</v>
      </c>
      <c r="PP13" s="99">
        <v>1931.2500000000002</v>
      </c>
      <c r="PQ13" s="99">
        <v>1755</v>
      </c>
      <c r="PR13" s="99">
        <v>1620</v>
      </c>
      <c r="PS13" s="102">
        <v>2598.75</v>
      </c>
      <c r="PT13" s="102">
        <v>2358.75</v>
      </c>
      <c r="PU13" s="102">
        <v>2505</v>
      </c>
      <c r="PV13" s="99">
        <v>1031.25</v>
      </c>
      <c r="PW13" s="99">
        <v>2276.25</v>
      </c>
      <c r="PX13" s="99">
        <v>1492.5</v>
      </c>
      <c r="PY13" s="99">
        <v>1916.25</v>
      </c>
      <c r="PZ13" s="99">
        <v>1200</v>
      </c>
      <c r="QA13" s="99">
        <v>2137.5</v>
      </c>
      <c r="QB13" s="99">
        <v>2692.5</v>
      </c>
      <c r="QC13" s="99">
        <v>1785</v>
      </c>
      <c r="QD13" s="102">
        <v>2902.5</v>
      </c>
      <c r="QE13" s="99">
        <v>1166.25</v>
      </c>
      <c r="QF13" s="99">
        <v>2531.25</v>
      </c>
      <c r="QG13" s="99">
        <v>2096.25</v>
      </c>
      <c r="QH13" s="99">
        <v>1657.5</v>
      </c>
      <c r="QI13" s="99">
        <v>1331.25</v>
      </c>
      <c r="QJ13" s="99">
        <v>2876.25</v>
      </c>
      <c r="QK13" s="99">
        <v>2366.25</v>
      </c>
      <c r="QL13" s="99">
        <v>3258.8</v>
      </c>
      <c r="QM13" s="99">
        <v>2898.75</v>
      </c>
      <c r="QN13" s="99">
        <v>1987.5000000000002</v>
      </c>
      <c r="QO13" s="99">
        <v>2272.5</v>
      </c>
      <c r="QP13" s="99">
        <v>3123.75</v>
      </c>
      <c r="QQ13" s="99">
        <v>1305</v>
      </c>
      <c r="QR13" s="102">
        <v>3397.5</v>
      </c>
      <c r="QS13" s="99">
        <v>2816.25</v>
      </c>
      <c r="QT13" s="99">
        <v>1837.5</v>
      </c>
      <c r="QU13" s="99">
        <v>1462.5</v>
      </c>
      <c r="QV13" s="99">
        <v>3615</v>
      </c>
      <c r="QW13" s="99">
        <v>2666.25</v>
      </c>
      <c r="QX13" s="99">
        <v>3213.75</v>
      </c>
      <c r="QY13" s="99">
        <v>2531.25</v>
      </c>
      <c r="QZ13" s="99">
        <v>4125</v>
      </c>
      <c r="RA13" s="99">
        <v>1447.5</v>
      </c>
      <c r="RB13" s="99">
        <v>3611.25</v>
      </c>
      <c r="RC13" s="99">
        <v>3510</v>
      </c>
      <c r="RD13" s="99">
        <v>1635</v>
      </c>
      <c r="RE13" s="99">
        <v>2058.75</v>
      </c>
      <c r="RF13" s="102">
        <v>3787.5</v>
      </c>
      <c r="RG13" s="99">
        <v>3176.25</v>
      </c>
      <c r="RH13" s="99">
        <v>2895</v>
      </c>
      <c r="RI13" s="99">
        <v>3525</v>
      </c>
      <c r="RJ13" s="99">
        <v>3862.5000000000005</v>
      </c>
      <c r="RK13" s="99">
        <v>4200</v>
      </c>
      <c r="RL13" s="99">
        <v>2790</v>
      </c>
      <c r="RM13" s="99">
        <v>1605</v>
      </c>
      <c r="RN13" s="99">
        <v>3900</v>
      </c>
      <c r="RO13" s="99">
        <v>1826.25</v>
      </c>
      <c r="RP13" s="99">
        <v>3195</v>
      </c>
      <c r="RQ13" s="99">
        <v>2291.25</v>
      </c>
      <c r="RR13" s="99">
        <v>3536.25</v>
      </c>
      <c r="RS13" s="99">
        <v>4762.5</v>
      </c>
      <c r="RT13" s="99">
        <v>4125</v>
      </c>
      <c r="RU13" s="99">
        <v>3900</v>
      </c>
      <c r="RV13" s="102">
        <v>4237.5</v>
      </c>
      <c r="RW13" s="99">
        <v>4687.5</v>
      </c>
      <c r="RX13" s="102">
        <v>4462.5</v>
      </c>
      <c r="RY13" s="99">
        <v>3131.25</v>
      </c>
      <c r="RZ13" s="99">
        <v>1803.75</v>
      </c>
      <c r="SA13" s="99">
        <v>3510</v>
      </c>
      <c r="SB13" s="99">
        <v>4462.5</v>
      </c>
      <c r="SC13" s="99">
        <v>2535</v>
      </c>
      <c r="SD13" s="99">
        <v>2032.5000000000002</v>
      </c>
      <c r="SE13" s="99">
        <v>5287.5</v>
      </c>
      <c r="SF13" s="99">
        <v>4350</v>
      </c>
      <c r="SG13" s="99">
        <v>3975.0000000000005</v>
      </c>
      <c r="SH13" s="99">
        <v>4762.5</v>
      </c>
      <c r="SI13" s="99">
        <v>4987.5</v>
      </c>
      <c r="SJ13" s="99">
        <v>4800</v>
      </c>
      <c r="SK13" s="99">
        <v>2013.75</v>
      </c>
      <c r="SL13" s="99">
        <v>3457.5</v>
      </c>
      <c r="SM13" s="99">
        <v>3862.5000000000005</v>
      </c>
      <c r="SN13" s="99">
        <v>2827.5</v>
      </c>
      <c r="SO13" s="99">
        <v>2261.25</v>
      </c>
      <c r="SP13" s="99">
        <v>4762.5</v>
      </c>
      <c r="SQ13" s="99">
        <v>5475</v>
      </c>
      <c r="SR13" s="99">
        <v>4462.5</v>
      </c>
      <c r="SS13" s="99">
        <v>5287.5</v>
      </c>
      <c r="ST13" s="99">
        <v>5287.5</v>
      </c>
      <c r="SU13" s="99">
        <v>5362.5</v>
      </c>
      <c r="SV13" s="99">
        <v>6075</v>
      </c>
      <c r="SW13" s="99">
        <v>3825</v>
      </c>
      <c r="SX13" s="99">
        <v>4237.5</v>
      </c>
      <c r="SY13" s="99">
        <v>2261.25</v>
      </c>
      <c r="SZ13" s="99">
        <v>2520</v>
      </c>
      <c r="TA13" s="99">
        <v>5325</v>
      </c>
      <c r="TB13" s="99">
        <v>4950</v>
      </c>
      <c r="TC13" s="99">
        <v>5812.5</v>
      </c>
      <c r="TD13" s="99">
        <v>6150</v>
      </c>
      <c r="TE13" s="99">
        <v>4650</v>
      </c>
      <c r="TF13" s="99">
        <v>4237.5</v>
      </c>
      <c r="TG13" s="99">
        <v>2760</v>
      </c>
      <c r="TH13" s="99">
        <v>6300</v>
      </c>
      <c r="TI13" s="99">
        <v>5850</v>
      </c>
      <c r="TJ13" s="99">
        <v>5437.5</v>
      </c>
      <c r="TK13" s="99">
        <v>6412.5</v>
      </c>
      <c r="TL13" s="99">
        <v>6412.5</v>
      </c>
      <c r="TM13" s="99">
        <v>6750</v>
      </c>
      <c r="TN13" s="99">
        <v>3003.75</v>
      </c>
      <c r="TO13" s="99">
        <v>3258.75</v>
      </c>
      <c r="TP13" s="99">
        <v>7350</v>
      </c>
      <c r="TQ13" s="99">
        <v>7162.5</v>
      </c>
      <c r="TR13" s="99">
        <v>3510</v>
      </c>
      <c r="TS13" s="76">
        <v>7987.5</v>
      </c>
      <c r="TT13" s="99">
        <v>3937.5</v>
      </c>
      <c r="TU13" s="99">
        <v>8700</v>
      </c>
      <c r="TV13" s="76">
        <v>8737.5</v>
      </c>
      <c r="TW13" s="99">
        <v>7087.5</v>
      </c>
      <c r="TX13" s="99">
        <v>4425</v>
      </c>
      <c r="TY13" s="99">
        <v>10350</v>
      </c>
      <c r="TZ13" s="99">
        <v>4950</v>
      </c>
      <c r="UA13" s="76">
        <v>10912.5</v>
      </c>
      <c r="UB13" s="99">
        <v>5550</v>
      </c>
      <c r="UC13" s="99">
        <v>6225</v>
      </c>
      <c r="UE13" s="76">
        <v>8</v>
      </c>
      <c r="UF13" s="145">
        <f t="shared" si="348"/>
        <v>15.274200558413023</v>
      </c>
      <c r="UG13" s="145">
        <f t="shared" si="69"/>
        <v>16.934790621425837</v>
      </c>
      <c r="UH13" s="145">
        <f t="shared" si="70"/>
        <v>21.777311147696068</v>
      </c>
      <c r="UI13" s="145">
        <f t="shared" si="71"/>
        <v>28.794068297017759</v>
      </c>
      <c r="UJ13" s="145">
        <f t="shared" si="72"/>
        <v>24.044058660717329</v>
      </c>
      <c r="UK13" s="145">
        <f t="shared" si="73"/>
        <v>29.44143815038986</v>
      </c>
      <c r="UL13" s="145">
        <f t="shared" si="74"/>
        <v>20.926356330591663</v>
      </c>
      <c r="UM13" s="145">
        <f t="shared" si="75"/>
        <v>36.788370798617656</v>
      </c>
      <c r="UN13" s="145">
        <f t="shared" si="76"/>
        <v>38.708109436228632</v>
      </c>
      <c r="UO13" s="145">
        <f t="shared" si="77"/>
        <v>36.910310857100939</v>
      </c>
      <c r="UP13" s="145">
        <f t="shared" si="78"/>
        <v>36.694632982149876</v>
      </c>
      <c r="UQ13" s="145">
        <f t="shared" si="79"/>
        <v>45.144304908896686</v>
      </c>
      <c r="UR13" s="145">
        <f t="shared" si="80"/>
        <v>36.532368187046593</v>
      </c>
      <c r="US13" s="145">
        <f t="shared" si="81"/>
        <v>32.951655566199193</v>
      </c>
      <c r="UT13" s="145">
        <f t="shared" si="82"/>
        <v>47.581113067309751</v>
      </c>
      <c r="UU13" s="145">
        <f t="shared" si="83"/>
        <v>54.234379704467031</v>
      </c>
      <c r="UV13" s="145">
        <f t="shared" si="84"/>
        <v>59.878020773970938</v>
      </c>
      <c r="UW13" s="145">
        <f t="shared" si="85"/>
        <v>57.588551495254585</v>
      </c>
      <c r="UX13" s="145">
        <f t="shared" si="86"/>
        <v>40.355906121424901</v>
      </c>
      <c r="UY13" s="145">
        <f t="shared" si="87"/>
        <v>52.318000909177456</v>
      </c>
      <c r="UZ13" s="145">
        <f t="shared" si="88"/>
        <v>66.602614028018394</v>
      </c>
      <c r="VA13" s="145">
        <f t="shared" si="89"/>
        <v>93.576775076300891</v>
      </c>
      <c r="VB13" s="145">
        <f t="shared" si="90"/>
        <v>74.826927791882767</v>
      </c>
      <c r="VC13" s="145">
        <f t="shared" si="91"/>
        <v>84.226924956970265</v>
      </c>
      <c r="VD13" s="145">
        <f t="shared" si="92"/>
        <v>81.096355289167093</v>
      </c>
      <c r="VE13" s="145">
        <f t="shared" si="93"/>
        <v>67.008904466229396</v>
      </c>
      <c r="VF13" s="145">
        <f t="shared" si="94"/>
        <v>129.52194640348301</v>
      </c>
      <c r="VG13" s="145">
        <f t="shared" si="95"/>
        <v>117.28653033705483</v>
      </c>
      <c r="VH13" s="145">
        <f t="shared" si="96"/>
        <v>125.04680326306062</v>
      </c>
      <c r="VI13" s="145">
        <f t="shared" si="97"/>
        <v>103.45247392655666</v>
      </c>
      <c r="VJ13" s="145">
        <f t="shared" si="98"/>
        <v>96.305410680692816</v>
      </c>
      <c r="VK13" s="145">
        <f t="shared" si="99"/>
        <v>158.24673007072849</v>
      </c>
      <c r="VL13" s="145">
        <f t="shared" si="100"/>
        <v>146.13214075961736</v>
      </c>
      <c r="VM13" s="145">
        <f t="shared" si="101"/>
        <v>122.65336881287249</v>
      </c>
      <c r="VN13" s="145">
        <f t="shared" si="102"/>
        <v>163.21744019331624</v>
      </c>
      <c r="VO13" s="145">
        <f t="shared" si="103"/>
        <v>111.94903566199241</v>
      </c>
      <c r="VP13" s="145">
        <f t="shared" si="104"/>
        <v>141.39051406078593</v>
      </c>
      <c r="VQ13" s="145">
        <f t="shared" si="105"/>
        <v>185.05557219403249</v>
      </c>
      <c r="VR13" s="145">
        <f t="shared" si="106"/>
        <v>204.48145482187167</v>
      </c>
      <c r="VS13" s="145">
        <f t="shared" si="107"/>
        <v>175.5467703272011</v>
      </c>
      <c r="VT13" s="145">
        <f t="shared" si="108"/>
        <v>128.10936892618884</v>
      </c>
      <c r="VU13" s="145">
        <f t="shared" si="109"/>
        <v>215.53925630691796</v>
      </c>
      <c r="VV13" s="145">
        <f t="shared" si="110"/>
        <v>210.18247602137805</v>
      </c>
      <c r="VW13" s="145">
        <f t="shared" si="111"/>
        <v>171.70964237868685</v>
      </c>
      <c r="VX13" s="145">
        <f t="shared" si="112"/>
        <v>247.20491973232816</v>
      </c>
      <c r="VY13" s="145">
        <f t="shared" si="113"/>
        <v>249.08630823734617</v>
      </c>
      <c r="VZ13" s="145">
        <f t="shared" si="114"/>
        <v>207.44478945608856</v>
      </c>
      <c r="WA13" s="145">
        <f t="shared" si="115"/>
        <v>147.28713179367816</v>
      </c>
      <c r="WB13" s="145">
        <f t="shared" si="116"/>
        <v>251.40442039753967</v>
      </c>
      <c r="WC13" s="145">
        <f t="shared" si="117"/>
        <v>298.13404990095125</v>
      </c>
      <c r="WD13" s="145">
        <f t="shared" si="118"/>
        <v>282.22285855751812</v>
      </c>
      <c r="WE13" s="145">
        <f t="shared" si="119"/>
        <v>234.34845847331113</v>
      </c>
      <c r="WF13" s="145">
        <f t="shared" si="120"/>
        <v>202.37924140047303</v>
      </c>
      <c r="WG13" s="145">
        <f t="shared" si="121"/>
        <v>289.91659321445456</v>
      </c>
      <c r="WH13" s="145">
        <f t="shared" si="122"/>
        <v>369.84462094551589</v>
      </c>
      <c r="WI13" s="145">
        <f t="shared" si="123"/>
        <v>284.40324818216124</v>
      </c>
      <c r="WJ13" s="145">
        <f t="shared" si="124"/>
        <v>182.10104055989075</v>
      </c>
      <c r="WK13" s="145">
        <f t="shared" si="125"/>
        <v>226.5</v>
      </c>
      <c r="WL13" s="145">
        <f t="shared" si="126"/>
        <v>350.01221926903804</v>
      </c>
      <c r="WM13" s="145">
        <f t="shared" si="127"/>
        <v>350.37709588721435</v>
      </c>
      <c r="WN13" s="145">
        <f t="shared" si="128"/>
        <v>317.79208558636049</v>
      </c>
      <c r="WO13" s="145">
        <f t="shared" si="129"/>
        <v>263.19697544440726</v>
      </c>
      <c r="WP13" s="145">
        <f t="shared" si="130"/>
        <v>316.9773286038432</v>
      </c>
      <c r="WQ13" s="145">
        <f t="shared" si="131"/>
        <v>292.12500000000006</v>
      </c>
      <c r="WR13" s="145">
        <f t="shared" si="132"/>
        <v>249.74999999999994</v>
      </c>
      <c r="WS13" s="145">
        <f t="shared" si="133"/>
        <v>430.02830676485513</v>
      </c>
      <c r="WT13" s="145">
        <f t="shared" si="134"/>
        <v>441.75431199480562</v>
      </c>
      <c r="WU13" s="145">
        <f t="shared" si="135"/>
        <v>390.76198365949142</v>
      </c>
      <c r="WV13" s="145">
        <f t="shared" si="136"/>
        <v>418.59658250252591</v>
      </c>
      <c r="WW13" s="145">
        <f t="shared" si="137"/>
        <v>365.57143486519527</v>
      </c>
      <c r="WX13" s="145">
        <f t="shared" si="138"/>
        <v>324</v>
      </c>
      <c r="WY13" s="145">
        <f t="shared" si="139"/>
        <v>222.75740168718664</v>
      </c>
      <c r="WZ13" s="145">
        <f t="shared" si="140"/>
        <v>431.2921400458315</v>
      </c>
      <c r="XA13" s="145">
        <f t="shared" si="141"/>
        <v>279.75</v>
      </c>
      <c r="XB13" s="145">
        <f t="shared" si="142"/>
        <v>382.5</v>
      </c>
      <c r="XC13" s="145">
        <f t="shared" si="143"/>
        <v>498.32293772074684</v>
      </c>
      <c r="XD13" s="145">
        <f t="shared" si="144"/>
        <v>509.53302799236116</v>
      </c>
      <c r="XE13" s="145">
        <f t="shared" si="145"/>
        <v>468.39906849065932</v>
      </c>
      <c r="XF13" s="145">
        <f t="shared" si="146"/>
        <v>356.21711653568155</v>
      </c>
      <c r="XG13" s="145">
        <f t="shared" si="147"/>
        <v>487.5</v>
      </c>
      <c r="XH13" s="145">
        <f t="shared" si="148"/>
        <v>261.5464428577215</v>
      </c>
      <c r="XI13" s="145">
        <f t="shared" si="149"/>
        <v>634.20537609010762</v>
      </c>
      <c r="XJ13" s="145">
        <f t="shared" si="150"/>
        <v>569.21970028382452</v>
      </c>
      <c r="XK13" s="145">
        <f t="shared" si="151"/>
        <v>431.25</v>
      </c>
      <c r="XL13" s="145">
        <f t="shared" si="152"/>
        <v>319.875</v>
      </c>
      <c r="XM13" s="145">
        <f t="shared" si="153"/>
        <v>516.07292117461247</v>
      </c>
      <c r="XN13" s="145">
        <f t="shared" si="154"/>
        <v>405</v>
      </c>
      <c r="XO13" s="145">
        <f t="shared" si="155"/>
        <v>613.91169273933269</v>
      </c>
      <c r="XP13" s="145">
        <f t="shared" si="156"/>
        <v>472.5</v>
      </c>
      <c r="XQ13" s="145">
        <f t="shared" si="157"/>
        <v>722.43566698402014</v>
      </c>
      <c r="XR13" s="145">
        <f t="shared" si="158"/>
        <v>611.25</v>
      </c>
      <c r="XS13" s="145">
        <f t="shared" si="159"/>
        <v>562.5</v>
      </c>
      <c r="XT13" s="145">
        <f t="shared" si="160"/>
        <v>366</v>
      </c>
      <c r="XU13" s="145">
        <f t="shared" si="161"/>
        <v>446.25</v>
      </c>
      <c r="XV13" s="145">
        <f t="shared" si="162"/>
        <v>521.25</v>
      </c>
      <c r="XW13" s="145">
        <f t="shared" si="163"/>
        <v>703.07436785878701</v>
      </c>
      <c r="XX13" s="145">
        <f t="shared" si="164"/>
        <v>896.81772578382538</v>
      </c>
      <c r="XY13" s="145">
        <f t="shared" si="165"/>
        <v>812.99075290291387</v>
      </c>
      <c r="XZ13" s="145">
        <f t="shared" si="166"/>
        <v>697.5</v>
      </c>
      <c r="YA13" s="145">
        <f t="shared" si="167"/>
        <v>495</v>
      </c>
      <c r="YB13" s="145">
        <f t="shared" si="168"/>
        <v>423.75</v>
      </c>
      <c r="YC13" s="145">
        <f t="shared" si="169"/>
        <v>656.25</v>
      </c>
      <c r="YD13" s="145">
        <f t="shared" si="170"/>
        <v>1042.1906434857483</v>
      </c>
      <c r="YE13" s="145">
        <f t="shared" si="171"/>
        <v>573.60732375909777</v>
      </c>
      <c r="YF13" s="145">
        <f t="shared" si="172"/>
        <v>795.84779485196088</v>
      </c>
      <c r="YG13" s="145">
        <f t="shared" si="173"/>
        <v>1027.7899969931789</v>
      </c>
      <c r="YH13" s="145">
        <f t="shared" si="174"/>
        <v>926.3289543151717</v>
      </c>
      <c r="YI13" s="145">
        <f t="shared" si="175"/>
        <v>551.25</v>
      </c>
      <c r="YJ13" s="145">
        <f t="shared" si="176"/>
        <v>791.25</v>
      </c>
      <c r="YK13" s="145">
        <f t="shared" si="177"/>
        <v>1150.6334627398619</v>
      </c>
      <c r="YL13" s="145">
        <f t="shared" si="178"/>
        <v>645.46386714861887</v>
      </c>
      <c r="YM13" s="145">
        <f t="shared" si="179"/>
        <v>742.5</v>
      </c>
      <c r="YN13" s="145">
        <f t="shared" si="180"/>
        <v>487.5</v>
      </c>
      <c r="YO13" s="145">
        <f t="shared" si="181"/>
        <v>948.75000000000011</v>
      </c>
      <c r="YP13" s="145">
        <f t="shared" si="182"/>
        <v>1131.4595992432851</v>
      </c>
      <c r="YQ13" s="145">
        <f t="shared" si="183"/>
        <v>1023.3692081656661</v>
      </c>
      <c r="YR13" s="145">
        <f t="shared" si="184"/>
        <v>1083.75</v>
      </c>
      <c r="YS13" s="145">
        <f t="shared" si="185"/>
        <v>862.5</v>
      </c>
      <c r="YT13" s="145">
        <f t="shared" si="186"/>
        <v>615</v>
      </c>
      <c r="YU13" s="145">
        <f t="shared" si="187"/>
        <v>1283.079872327143</v>
      </c>
      <c r="YV13" s="145">
        <f t="shared" si="188"/>
        <v>720</v>
      </c>
      <c r="YW13" s="145">
        <f t="shared" si="189"/>
        <v>1046.25</v>
      </c>
      <c r="YX13" s="145">
        <f t="shared" si="190"/>
        <v>551.25</v>
      </c>
      <c r="YY13" s="145">
        <f t="shared" si="191"/>
        <v>1276.4913488806014</v>
      </c>
      <c r="YZ13" s="145">
        <f t="shared" si="192"/>
        <v>1407.6542491581586</v>
      </c>
      <c r="ZA13" s="145">
        <f t="shared" si="193"/>
        <v>1226.25</v>
      </c>
      <c r="ZB13" s="145">
        <f t="shared" si="194"/>
        <v>1556.25</v>
      </c>
      <c r="ZC13" s="145">
        <f t="shared" si="195"/>
        <v>982.50000000000011</v>
      </c>
      <c r="ZD13" s="145">
        <f t="shared" si="196"/>
        <v>795</v>
      </c>
      <c r="ZE13" s="145">
        <f t="shared" si="197"/>
        <v>697.5</v>
      </c>
      <c r="ZF13" s="145">
        <f t="shared" si="198"/>
        <v>1151.25</v>
      </c>
      <c r="ZG13" s="145">
        <f t="shared" si="199"/>
        <v>1525.2024286270764</v>
      </c>
      <c r="ZH13" s="145">
        <f t="shared" si="200"/>
        <v>1474.467214635722</v>
      </c>
      <c r="ZI13" s="145">
        <f t="shared" si="201"/>
        <v>1751.25</v>
      </c>
      <c r="ZJ13" s="145">
        <f t="shared" si="202"/>
        <v>1087.5</v>
      </c>
      <c r="ZK13" s="145">
        <f t="shared" si="203"/>
        <v>1387.5</v>
      </c>
      <c r="ZL13" s="145">
        <f t="shared" si="204"/>
        <v>1636.6231515632521</v>
      </c>
      <c r="ZM13" s="145">
        <f t="shared" si="205"/>
        <v>1248.75</v>
      </c>
      <c r="ZN13" s="145">
        <f t="shared" si="206"/>
        <v>877.5</v>
      </c>
      <c r="ZO13" s="145">
        <f t="shared" si="207"/>
        <v>1908.7500000000002</v>
      </c>
      <c r="ZP13" s="145">
        <f t="shared" si="208"/>
        <v>802.5</v>
      </c>
      <c r="ZQ13" s="145">
        <f t="shared" si="209"/>
        <v>1927.5</v>
      </c>
      <c r="ZR13" s="145">
        <f t="shared" si="210"/>
        <v>1207.5</v>
      </c>
      <c r="ZS13" s="145">
        <f t="shared" si="211"/>
        <v>975</v>
      </c>
      <c r="ZT13" s="145">
        <f t="shared" si="212"/>
        <v>1740</v>
      </c>
      <c r="ZU13" s="145">
        <f t="shared" si="213"/>
        <v>1567.5</v>
      </c>
      <c r="ZV13" s="145">
        <f t="shared" si="214"/>
        <v>1398.75</v>
      </c>
      <c r="ZW13" s="145">
        <f t="shared" si="215"/>
        <v>1875.0000000000002</v>
      </c>
      <c r="ZX13" s="145">
        <f t="shared" si="216"/>
        <v>2242.5</v>
      </c>
      <c r="ZY13" s="145">
        <f t="shared" si="217"/>
        <v>2178.75</v>
      </c>
      <c r="ZZ13" s="145">
        <f t="shared" si="218"/>
        <v>2096.25</v>
      </c>
      <c r="AAA13" s="145">
        <f t="shared" si="219"/>
        <v>911.25</v>
      </c>
      <c r="AAB13" s="145">
        <f t="shared" si="220"/>
        <v>1335</v>
      </c>
      <c r="AAC13" s="145">
        <f t="shared" si="221"/>
        <v>1076.25</v>
      </c>
      <c r="AAD13" s="145">
        <f t="shared" si="222"/>
        <v>2340</v>
      </c>
      <c r="AAE13" s="145">
        <f t="shared" si="223"/>
        <v>1931.2500000000002</v>
      </c>
      <c r="AAF13" s="145">
        <f t="shared" si="224"/>
        <v>1755</v>
      </c>
      <c r="AAG13" s="145">
        <f t="shared" si="225"/>
        <v>1620</v>
      </c>
      <c r="AAH13" s="145">
        <f t="shared" si="226"/>
        <v>2598.75</v>
      </c>
      <c r="AAI13" s="145">
        <f t="shared" si="227"/>
        <v>2358.75</v>
      </c>
      <c r="AAJ13" s="145">
        <f t="shared" si="228"/>
        <v>2505</v>
      </c>
      <c r="AAK13" s="145">
        <f t="shared" si="229"/>
        <v>1031.25</v>
      </c>
      <c r="AAL13" s="145">
        <f t="shared" si="230"/>
        <v>2276.25</v>
      </c>
      <c r="AAM13" s="145">
        <f t="shared" si="231"/>
        <v>1492.5</v>
      </c>
      <c r="AAN13" s="145">
        <f t="shared" si="232"/>
        <v>1916.25</v>
      </c>
      <c r="AAO13" s="145">
        <f t="shared" si="233"/>
        <v>1200</v>
      </c>
      <c r="AAP13" s="145">
        <f t="shared" si="234"/>
        <v>2137.5</v>
      </c>
      <c r="AAQ13" s="145">
        <f t="shared" si="235"/>
        <v>2692.5</v>
      </c>
      <c r="AAR13" s="145">
        <f t="shared" si="236"/>
        <v>1785</v>
      </c>
      <c r="AAS13" s="145">
        <f t="shared" si="237"/>
        <v>2902.5</v>
      </c>
      <c r="AAT13" s="145">
        <f t="shared" si="238"/>
        <v>1166.25</v>
      </c>
      <c r="AAU13" s="145">
        <f t="shared" si="239"/>
        <v>2531.25</v>
      </c>
      <c r="AAV13" s="145">
        <f t="shared" si="240"/>
        <v>2096.25</v>
      </c>
      <c r="AAW13" s="145">
        <f t="shared" si="241"/>
        <v>1657.5</v>
      </c>
      <c r="AAX13" s="145">
        <f t="shared" si="242"/>
        <v>1331.25</v>
      </c>
      <c r="AAY13" s="145">
        <f t="shared" si="243"/>
        <v>2876.25</v>
      </c>
      <c r="AAZ13" s="145">
        <f t="shared" si="244"/>
        <v>2366.25</v>
      </c>
      <c r="ABA13" s="145">
        <f t="shared" si="245"/>
        <v>3258.75</v>
      </c>
      <c r="ABB13" s="145">
        <f t="shared" si="246"/>
        <v>2898.75</v>
      </c>
      <c r="ABC13" s="145">
        <f t="shared" si="247"/>
        <v>1987.5000000000002</v>
      </c>
      <c r="ABD13" s="145">
        <f t="shared" si="248"/>
        <v>2272.5</v>
      </c>
      <c r="ABE13" s="145">
        <f t="shared" si="249"/>
        <v>3123.75</v>
      </c>
      <c r="ABF13" s="145">
        <f t="shared" si="250"/>
        <v>1305</v>
      </c>
      <c r="ABG13" s="145">
        <f t="shared" si="251"/>
        <v>3397.5</v>
      </c>
      <c r="ABH13" s="145">
        <f t="shared" si="252"/>
        <v>2816.25</v>
      </c>
      <c r="ABI13" s="145">
        <f t="shared" si="253"/>
        <v>1837.5</v>
      </c>
      <c r="ABJ13" s="145">
        <f t="shared" si="254"/>
        <v>1462.5</v>
      </c>
      <c r="ABK13" s="145">
        <f t="shared" si="255"/>
        <v>3615</v>
      </c>
      <c r="ABL13" s="145">
        <f t="shared" si="256"/>
        <v>2666.25</v>
      </c>
      <c r="ABM13" s="145">
        <f t="shared" si="257"/>
        <v>3213.75</v>
      </c>
      <c r="ABN13" s="145">
        <f t="shared" si="258"/>
        <v>2531.25</v>
      </c>
      <c r="ABO13" s="145">
        <f t="shared" si="259"/>
        <v>4125</v>
      </c>
      <c r="ABP13" s="145">
        <f t="shared" si="260"/>
        <v>1447.5</v>
      </c>
      <c r="ABQ13" s="145">
        <f t="shared" si="261"/>
        <v>3611.25</v>
      </c>
      <c r="ABR13" s="145">
        <f t="shared" si="262"/>
        <v>3510</v>
      </c>
      <c r="ABS13" s="145">
        <f t="shared" si="263"/>
        <v>1635</v>
      </c>
      <c r="ABT13" s="145">
        <f t="shared" si="264"/>
        <v>2058.75</v>
      </c>
      <c r="ABU13" s="145">
        <f t="shared" si="265"/>
        <v>3787.5</v>
      </c>
      <c r="ABV13" s="145">
        <f t="shared" si="266"/>
        <v>3176.25</v>
      </c>
      <c r="ABW13" s="145">
        <f t="shared" si="267"/>
        <v>2895</v>
      </c>
      <c r="ABX13" s="145">
        <f t="shared" si="268"/>
        <v>3525</v>
      </c>
      <c r="ABY13" s="145">
        <f t="shared" si="269"/>
        <v>3862.5000000000005</v>
      </c>
      <c r="ABZ13" s="145">
        <f t="shared" si="270"/>
        <v>4200</v>
      </c>
      <c r="ACA13" s="145">
        <f t="shared" si="271"/>
        <v>2790</v>
      </c>
      <c r="ACB13" s="145">
        <f t="shared" si="272"/>
        <v>1605</v>
      </c>
      <c r="ACC13" s="145">
        <f t="shared" si="273"/>
        <v>3900</v>
      </c>
      <c r="ACD13" s="145">
        <f t="shared" si="274"/>
        <v>1826.25</v>
      </c>
      <c r="ACE13" s="145">
        <f t="shared" si="275"/>
        <v>3195</v>
      </c>
      <c r="ACF13" s="145">
        <f t="shared" si="276"/>
        <v>2291.25</v>
      </c>
      <c r="ACG13" s="145">
        <f t="shared" si="277"/>
        <v>3536.25</v>
      </c>
      <c r="ACH13" s="145">
        <f t="shared" si="278"/>
        <v>4762.5</v>
      </c>
      <c r="ACI13" s="145">
        <f t="shared" si="279"/>
        <v>4125</v>
      </c>
      <c r="ACJ13" s="145">
        <f t="shared" si="280"/>
        <v>3900</v>
      </c>
      <c r="ACK13" s="145">
        <f t="shared" si="281"/>
        <v>4237.5</v>
      </c>
      <c r="ACL13" s="145">
        <f t="shared" si="282"/>
        <v>4687.5</v>
      </c>
      <c r="ACM13" s="145">
        <f t="shared" si="283"/>
        <v>4462.5</v>
      </c>
      <c r="ACN13" s="145">
        <f t="shared" si="284"/>
        <v>3131.25</v>
      </c>
      <c r="ACO13" s="145">
        <f t="shared" si="285"/>
        <v>1803.75</v>
      </c>
      <c r="ACP13" s="145">
        <f t="shared" si="286"/>
        <v>3510</v>
      </c>
      <c r="ACQ13" s="145">
        <f t="shared" si="287"/>
        <v>4462.5</v>
      </c>
      <c r="ACR13" s="145">
        <f t="shared" si="288"/>
        <v>2535</v>
      </c>
      <c r="ACS13" s="145">
        <f t="shared" si="289"/>
        <v>2032.5000000000002</v>
      </c>
      <c r="ACT13" s="145">
        <f t="shared" si="290"/>
        <v>5287.5</v>
      </c>
      <c r="ACU13" s="145">
        <f t="shared" si="291"/>
        <v>4350</v>
      </c>
      <c r="ACV13" s="145">
        <f t="shared" si="292"/>
        <v>3975.0000000000005</v>
      </c>
      <c r="ACW13" s="145">
        <f t="shared" si="293"/>
        <v>4762.5</v>
      </c>
      <c r="ACX13" s="145">
        <f t="shared" si="294"/>
        <v>4987.5</v>
      </c>
      <c r="ACY13" s="145">
        <f t="shared" si="295"/>
        <v>4800</v>
      </c>
      <c r="ACZ13" s="145">
        <f t="shared" si="296"/>
        <v>2013.75</v>
      </c>
      <c r="ADA13" s="145">
        <f t="shared" si="297"/>
        <v>3457.5</v>
      </c>
      <c r="ADB13" s="145">
        <f t="shared" si="298"/>
        <v>3862.5000000000005</v>
      </c>
      <c r="ADC13" s="145">
        <f t="shared" si="299"/>
        <v>2827.5</v>
      </c>
      <c r="ADD13" s="145">
        <f t="shared" si="300"/>
        <v>2261.25</v>
      </c>
      <c r="ADE13" s="145">
        <f t="shared" si="301"/>
        <v>4762.5</v>
      </c>
      <c r="ADF13" s="145">
        <f t="shared" si="302"/>
        <v>5475</v>
      </c>
      <c r="ADG13" s="145">
        <f t="shared" si="303"/>
        <v>4462.5</v>
      </c>
      <c r="ADH13" s="145">
        <f t="shared" si="304"/>
        <v>5287.5</v>
      </c>
      <c r="ADI13" s="145">
        <f t="shared" si="305"/>
        <v>5287.5</v>
      </c>
      <c r="ADJ13" s="145">
        <f t="shared" si="306"/>
        <v>5362.5</v>
      </c>
      <c r="ADK13" s="145">
        <f t="shared" si="307"/>
        <v>6075</v>
      </c>
      <c r="ADL13" s="145">
        <f t="shared" si="308"/>
        <v>3825</v>
      </c>
      <c r="ADM13" s="145">
        <f t="shared" si="309"/>
        <v>4237.5</v>
      </c>
      <c r="ADN13" s="145">
        <f t="shared" si="310"/>
        <v>2261.25</v>
      </c>
      <c r="ADO13" s="145">
        <f t="shared" si="311"/>
        <v>2520</v>
      </c>
      <c r="ADP13" s="145">
        <f t="shared" si="312"/>
        <v>5325</v>
      </c>
      <c r="ADQ13" s="145">
        <f t="shared" si="313"/>
        <v>4950</v>
      </c>
      <c r="ADR13" s="145">
        <f t="shared" si="314"/>
        <v>5812.5</v>
      </c>
      <c r="ADS13" s="145">
        <f t="shared" si="315"/>
        <v>6150</v>
      </c>
      <c r="ADT13" s="145">
        <f t="shared" si="316"/>
        <v>4650</v>
      </c>
      <c r="ADU13" s="145">
        <f t="shared" si="317"/>
        <v>4237.5</v>
      </c>
      <c r="ADV13" s="145">
        <f t="shared" si="318"/>
        <v>2760</v>
      </c>
      <c r="ADW13" s="145">
        <f t="shared" si="319"/>
        <v>6300</v>
      </c>
      <c r="ADX13" s="145">
        <f t="shared" si="320"/>
        <v>5850</v>
      </c>
      <c r="ADY13" s="145">
        <f t="shared" si="321"/>
        <v>5437.5</v>
      </c>
      <c r="ADZ13" s="145">
        <f t="shared" si="322"/>
        <v>6412.5</v>
      </c>
      <c r="AEA13" s="145">
        <f t="shared" si="323"/>
        <v>6412.5</v>
      </c>
      <c r="AEB13" s="145">
        <f t="shared" si="324"/>
        <v>6750</v>
      </c>
      <c r="AEC13" s="145">
        <f t="shared" si="325"/>
        <v>3003.75</v>
      </c>
      <c r="AED13" s="145">
        <f t="shared" si="326"/>
        <v>3258.75</v>
      </c>
      <c r="AEE13" s="145">
        <f t="shared" si="327"/>
        <v>7350</v>
      </c>
      <c r="AEF13" s="145">
        <f t="shared" si="328"/>
        <v>7162.5</v>
      </c>
      <c r="AEG13" s="145">
        <f t="shared" si="329"/>
        <v>3510</v>
      </c>
      <c r="AEH13" s="145">
        <f t="shared" si="330"/>
        <v>7987.5</v>
      </c>
      <c r="AEI13" s="145">
        <f t="shared" si="331"/>
        <v>3937.5</v>
      </c>
      <c r="AEJ13" s="145">
        <f t="shared" si="332"/>
        <v>8700</v>
      </c>
      <c r="AEK13" s="145">
        <f t="shared" si="333"/>
        <v>8737.5</v>
      </c>
      <c r="AEL13" s="145">
        <f t="shared" si="334"/>
        <v>7087.5</v>
      </c>
      <c r="AEM13" s="145">
        <f t="shared" si="335"/>
        <v>4425</v>
      </c>
      <c r="AEN13" s="145">
        <f t="shared" si="336"/>
        <v>10350</v>
      </c>
      <c r="AEO13" s="145">
        <f t="shared" si="337"/>
        <v>4950</v>
      </c>
      <c r="AEP13" s="145">
        <f t="shared" si="338"/>
        <v>10912.5</v>
      </c>
      <c r="AEQ13" s="145">
        <f t="shared" si="339"/>
        <v>5550</v>
      </c>
      <c r="AER13" s="145">
        <f t="shared" si="340"/>
        <v>6225</v>
      </c>
    </row>
    <row r="14" spans="1:824" ht="14.25" thickTop="1" thickBot="1">
      <c r="A14" s="76">
        <v>9</v>
      </c>
      <c r="B14" s="99">
        <f t="shared" si="341"/>
        <v>13.994780643728634</v>
      </c>
      <c r="C14" s="99">
        <f t="shared" si="15"/>
        <v>15.596620669482391</v>
      </c>
      <c r="D14" s="99">
        <f t="shared" si="15"/>
        <v>18.868284746034842</v>
      </c>
      <c r="E14" s="99">
        <f t="shared" si="15"/>
        <v>23.656758170613148</v>
      </c>
      <c r="F14" s="99">
        <f t="shared" si="15"/>
        <v>22.555665277990123</v>
      </c>
      <c r="G14" s="99">
        <f t="shared" si="15"/>
        <v>26.791573058362786</v>
      </c>
      <c r="H14" s="99">
        <f t="shared" si="15"/>
        <v>20.339122277694504</v>
      </c>
      <c r="I14" s="99">
        <f t="shared" si="15"/>
        <v>29.977161621369707</v>
      </c>
      <c r="J14" s="99">
        <f t="shared" si="15"/>
        <v>33.63495379289612</v>
      </c>
      <c r="K14" s="99">
        <f t="shared" si="15"/>
        <v>34.038258892095868</v>
      </c>
      <c r="L14" s="99">
        <f t="shared" si="15"/>
        <v>35.37254846678465</v>
      </c>
      <c r="M14" s="99">
        <f t="shared" si="15"/>
        <v>37.049190220244377</v>
      </c>
      <c r="N14" s="99">
        <f t="shared" si="15"/>
        <v>34.930698746638889</v>
      </c>
      <c r="O14" s="99">
        <f t="shared" si="15"/>
        <v>32.061133025205045</v>
      </c>
      <c r="P14" s="99">
        <f t="shared" si="15"/>
        <v>43.086081568368641</v>
      </c>
      <c r="Q14" s="99">
        <f t="shared" si="15"/>
        <v>51.631206491891895</v>
      </c>
      <c r="R14" s="99">
        <f t="shared" si="15"/>
        <v>52.030482042023657</v>
      </c>
      <c r="S14" s="99">
        <f t="shared" si="15"/>
        <v>52.823207819471484</v>
      </c>
      <c r="T14" s="99">
        <f t="shared" si="15"/>
        <v>39.452114703543074</v>
      </c>
      <c r="U14" s="99">
        <f t="shared" si="15"/>
        <v>50.862620429931155</v>
      </c>
      <c r="V14" s="99">
        <f t="shared" si="15"/>
        <v>63.814167620875665</v>
      </c>
      <c r="W14" s="99">
        <f t="shared" si="15"/>
        <v>86.429393322773223</v>
      </c>
      <c r="X14" s="99">
        <f t="shared" si="342"/>
        <v>67.823887086605154</v>
      </c>
      <c r="Y14" s="99">
        <f t="shared" si="16"/>
        <v>80.207427257080624</v>
      </c>
      <c r="Z14" s="99">
        <f t="shared" si="16"/>
        <v>78.706268294228025</v>
      </c>
      <c r="AA14" s="99">
        <f t="shared" si="16"/>
        <v>65.539495248784235</v>
      </c>
      <c r="AB14" s="99">
        <f t="shared" si="16"/>
        <v>120.56333172778211</v>
      </c>
      <c r="AC14" s="99">
        <f t="shared" si="16"/>
        <v>109.29090597899193</v>
      </c>
      <c r="AD14" s="99">
        <f t="shared" si="16"/>
        <v>119.62626440935627</v>
      </c>
      <c r="AE14" s="99">
        <f t="shared" si="16"/>
        <v>99.096520731266637</v>
      </c>
      <c r="AF14" s="99">
        <f t="shared" si="16"/>
        <v>93.805409065600585</v>
      </c>
      <c r="AG14" s="99">
        <f t="shared" si="16"/>
        <v>151.25800979792504</v>
      </c>
      <c r="AH14" s="99">
        <f t="shared" si="16"/>
        <v>140.2436804322557</v>
      </c>
      <c r="AI14" s="99">
        <f t="shared" si="16"/>
        <v>118.0354743373115</v>
      </c>
      <c r="AJ14" s="99">
        <f t="shared" si="16"/>
        <v>153.05988621428031</v>
      </c>
      <c r="AK14" s="99">
        <f t="shared" si="16"/>
        <v>109.57785204807725</v>
      </c>
      <c r="AL14" s="99">
        <f t="shared" si="16"/>
        <v>137.80935604709799</v>
      </c>
      <c r="AM14" s="99">
        <f t="shared" si="16"/>
        <v>177.46833856306228</v>
      </c>
      <c r="AN14" s="99">
        <f t="shared" si="343"/>
        <v>192.31753834806022</v>
      </c>
      <c r="AO14" s="99">
        <f t="shared" si="17"/>
        <v>169.12075751154086</v>
      </c>
      <c r="AP14" s="99">
        <f t="shared" si="17"/>
        <v>125.67982001326496</v>
      </c>
      <c r="AQ14" s="99">
        <f t="shared" si="17"/>
        <v>206.24232043603362</v>
      </c>
      <c r="AR14" s="99">
        <f t="shared" si="17"/>
        <v>202.08671013329737</v>
      </c>
      <c r="AS14" s="99">
        <f t="shared" si="17"/>
        <v>167.94279691195456</v>
      </c>
      <c r="AT14" s="99">
        <f t="shared" si="17"/>
        <v>233.88856033045425</v>
      </c>
      <c r="AU14" s="99">
        <f t="shared" si="17"/>
        <v>239.03772344674121</v>
      </c>
      <c r="AV14" s="99">
        <f t="shared" si="17"/>
        <v>201.95019582532501</v>
      </c>
      <c r="AW14" s="99">
        <f t="shared" si="17"/>
        <v>144.81596979075198</v>
      </c>
      <c r="AX14" s="99">
        <f t="shared" si="17"/>
        <v>244.1577698527766</v>
      </c>
      <c r="AY14" s="99">
        <f t="shared" si="17"/>
        <v>281.33811182874842</v>
      </c>
      <c r="AZ14" s="99">
        <f t="shared" si="17"/>
        <v>271.46598730355396</v>
      </c>
      <c r="BA14" s="99">
        <f t="shared" si="17"/>
        <v>228.59275261891875</v>
      </c>
      <c r="BB14" s="99">
        <f t="shared" si="17"/>
        <v>198.49625525511237</v>
      </c>
      <c r="BC14" s="99">
        <f t="shared" si="17"/>
        <v>275.33579428806547</v>
      </c>
      <c r="BD14" s="99">
        <f t="shared" si="17"/>
        <v>355.14548695912026</v>
      </c>
      <c r="BE14" s="99">
        <f t="shared" si="18"/>
        <v>276.74725865633809</v>
      </c>
      <c r="BF14" s="99">
        <f t="shared" si="18"/>
        <v>179.5759188279562</v>
      </c>
      <c r="BG14" s="99">
        <f t="shared" si="344"/>
        <v>226.39625334622528</v>
      </c>
      <c r="BH14" s="99">
        <f t="shared" si="20"/>
        <v>331.67734852182593</v>
      </c>
      <c r="BI14" s="99">
        <f t="shared" si="20"/>
        <v>337.31327194015176</v>
      </c>
      <c r="BJ14" s="99">
        <f t="shared" si="20"/>
        <v>306.37841366700854</v>
      </c>
      <c r="BK14" s="99">
        <f t="shared" si="20"/>
        <v>257.22788938404494</v>
      </c>
      <c r="BL14" s="99">
        <f t="shared" si="20"/>
        <v>309.05754709068765</v>
      </c>
      <c r="BM14" s="99">
        <f t="shared" si="20"/>
        <v>290.80627053585374</v>
      </c>
      <c r="BN14" s="99">
        <f t="shared" si="20"/>
        <v>249.74999999999994</v>
      </c>
      <c r="BO14" s="99">
        <f t="shared" si="20"/>
        <v>407.84434335478301</v>
      </c>
      <c r="BP14" s="99">
        <f t="shared" si="20"/>
        <v>425.48065722703188</v>
      </c>
      <c r="BQ14" s="99">
        <f t="shared" si="20"/>
        <v>376.84723038946476</v>
      </c>
      <c r="BR14" s="99">
        <f t="shared" si="20"/>
        <v>398.43478706920774</v>
      </c>
      <c r="BS14" s="99">
        <f t="shared" si="20"/>
        <v>353.57278646272431</v>
      </c>
      <c r="BT14" s="99">
        <f t="shared" si="20"/>
        <v>323.24045249315952</v>
      </c>
      <c r="BU14" s="99">
        <f t="shared" si="20"/>
        <v>220.19446321672379</v>
      </c>
      <c r="BV14" s="99">
        <f t="shared" si="20"/>
        <v>416.79103729450276</v>
      </c>
      <c r="BW14" s="99">
        <f t="shared" si="20"/>
        <v>279.75</v>
      </c>
      <c r="BX14" s="99">
        <f t="shared" si="20"/>
        <v>379.91413651522493</v>
      </c>
      <c r="BY14" s="99">
        <f t="shared" si="345"/>
        <v>474.19062172027748</v>
      </c>
      <c r="BZ14" s="99">
        <f t="shared" si="21"/>
        <v>492.10345096781538</v>
      </c>
      <c r="CA14" s="99">
        <f t="shared" si="21"/>
        <v>453.45214258434868</v>
      </c>
      <c r="CB14" s="99">
        <f t="shared" si="21"/>
        <v>356.21711653568155</v>
      </c>
      <c r="CC14" s="99">
        <f t="shared" si="21"/>
        <v>484.27441878300829</v>
      </c>
      <c r="CD14" s="99">
        <f t="shared" si="21"/>
        <v>258.95025445794283</v>
      </c>
      <c r="CE14" s="99">
        <f t="shared" si="21"/>
        <v>613.023154194619</v>
      </c>
      <c r="CF14" s="99">
        <f t="shared" si="21"/>
        <v>550.47451987598993</v>
      </c>
      <c r="CG14" s="99">
        <f t="shared" si="21"/>
        <v>428.82072147874908</v>
      </c>
      <c r="CH14" s="99">
        <f t="shared" si="21"/>
        <v>319.875</v>
      </c>
      <c r="CI14" s="99">
        <f t="shared" si="21"/>
        <v>500.32203775649208</v>
      </c>
      <c r="CJ14" s="99">
        <f t="shared" si="21"/>
        <v>405</v>
      </c>
      <c r="CK14" s="99">
        <f t="shared" si="21"/>
        <v>594.56271864458427</v>
      </c>
      <c r="CL14" s="99">
        <f t="shared" si="21"/>
        <v>470.57434993791043</v>
      </c>
      <c r="CM14" s="99">
        <f t="shared" si="21"/>
        <v>699.80808297142801</v>
      </c>
      <c r="CN14" s="99">
        <f t="shared" si="21"/>
        <v>611.25</v>
      </c>
      <c r="CO14" s="99">
        <f t="shared" si="21"/>
        <v>559.46133472522388</v>
      </c>
      <c r="CP14" s="99">
        <f t="shared" si="346"/>
        <v>366</v>
      </c>
      <c r="CQ14" s="99">
        <f t="shared" si="23"/>
        <v>446.25</v>
      </c>
      <c r="CR14" s="99">
        <f t="shared" si="23"/>
        <v>519.29164200470109</v>
      </c>
      <c r="CS14" s="99">
        <f t="shared" si="23"/>
        <v>682.29042575481856</v>
      </c>
      <c r="CT14" s="99">
        <f t="shared" si="23"/>
        <v>870.40320013226631</v>
      </c>
      <c r="CU14" s="99">
        <f t="shared" si="23"/>
        <v>788.7064018616361</v>
      </c>
      <c r="CV14" s="99">
        <f t="shared" si="23"/>
        <v>697.5</v>
      </c>
      <c r="CW14" s="99">
        <f t="shared" si="23"/>
        <v>495</v>
      </c>
      <c r="CX14" s="99">
        <f t="shared" si="23"/>
        <v>423.75</v>
      </c>
      <c r="CY14" s="99">
        <f t="shared" si="23"/>
        <v>653.86298265473181</v>
      </c>
      <c r="CZ14" s="99">
        <f t="shared" si="23"/>
        <v>1011.3352699694012</v>
      </c>
      <c r="DA14" s="99">
        <f t="shared" si="23"/>
        <v>573.60732375909777</v>
      </c>
      <c r="DB14" s="99">
        <f t="shared" si="23"/>
        <v>773.92395362321815</v>
      </c>
      <c r="DC14" s="99">
        <f t="shared" si="23"/>
        <v>999.04457238801558</v>
      </c>
      <c r="DD14" s="99">
        <f t="shared" si="23"/>
        <v>900.32025153651807</v>
      </c>
      <c r="DE14" s="99">
        <f t="shared" si="23"/>
        <v>551.25</v>
      </c>
      <c r="DF14" s="99">
        <f t="shared" si="23"/>
        <v>791.25</v>
      </c>
      <c r="DG14" s="99">
        <f t="shared" si="23"/>
        <v>1117.379208760367</v>
      </c>
      <c r="DH14" s="99">
        <f t="shared" si="347"/>
        <v>645.46386714861887</v>
      </c>
      <c r="DI14" s="99">
        <f t="shared" si="24"/>
        <v>740.90580252855455</v>
      </c>
      <c r="DJ14" s="99">
        <f t="shared" si="24"/>
        <v>487.5</v>
      </c>
      <c r="DK14" s="99">
        <f t="shared" si="24"/>
        <v>948.75000000000011</v>
      </c>
      <c r="DL14" s="99">
        <f t="shared" si="24"/>
        <v>1101.1703445992648</v>
      </c>
      <c r="DM14" s="99">
        <f t="shared" si="24"/>
        <v>995.94079415354088</v>
      </c>
      <c r="DN14" s="99">
        <f t="shared" si="24"/>
        <v>1083.75</v>
      </c>
      <c r="DO14" s="99">
        <f t="shared" si="24"/>
        <v>862.5</v>
      </c>
      <c r="DP14" s="99">
        <f t="shared" si="24"/>
        <v>615</v>
      </c>
      <c r="DQ14" s="99">
        <f t="shared" si="24"/>
        <v>1247.5419816002016</v>
      </c>
      <c r="DR14" s="99">
        <f t="shared" si="24"/>
        <v>720</v>
      </c>
      <c r="DS14" s="99">
        <f t="shared" si="24"/>
        <v>1046.25</v>
      </c>
      <c r="DT14" s="99">
        <f t="shared" si="24"/>
        <v>551.25</v>
      </c>
      <c r="DU14" s="99">
        <f t="shared" si="24"/>
        <v>1243.9409909675921</v>
      </c>
      <c r="DV14" s="99">
        <f t="shared" si="24"/>
        <v>1370.427373223007</v>
      </c>
      <c r="DW14" s="99">
        <f t="shared" si="24"/>
        <v>1226.25</v>
      </c>
      <c r="DX14" s="99">
        <f t="shared" si="25"/>
        <v>1523.8926544109056</v>
      </c>
      <c r="DY14" s="99">
        <f t="shared" si="25"/>
        <v>982.50000000000011</v>
      </c>
      <c r="DZ14" s="99">
        <f t="shared" si="25"/>
        <v>795</v>
      </c>
      <c r="EA14" s="99">
        <f t="shared" si="25"/>
        <v>697.5</v>
      </c>
      <c r="EB14" s="99">
        <f t="shared" si="25"/>
        <v>1151.25</v>
      </c>
      <c r="EC14" s="99">
        <f t="shared" si="25"/>
        <v>1486.2584471268528</v>
      </c>
      <c r="ED14" s="99">
        <f t="shared" si="25"/>
        <v>1439.4747538725053</v>
      </c>
      <c r="EE14" s="99">
        <f t="shared" si="25"/>
        <v>1727.0597070931735</v>
      </c>
      <c r="EF14" s="99">
        <f t="shared" si="25"/>
        <v>1087.5</v>
      </c>
      <c r="EG14" s="99">
        <f t="shared" si="25"/>
        <v>1387.5</v>
      </c>
      <c r="EH14" s="99">
        <f t="shared" si="25"/>
        <v>1596.1484328832407</v>
      </c>
      <c r="EI14" s="99">
        <f t="shared" si="25"/>
        <v>1248.75</v>
      </c>
      <c r="EJ14" s="99">
        <f t="shared" si="25"/>
        <v>877.5</v>
      </c>
      <c r="EK14" s="99">
        <f t="shared" si="25"/>
        <v>1880.3705149327534</v>
      </c>
      <c r="EL14" s="99">
        <f t="shared" si="25"/>
        <v>802.5</v>
      </c>
      <c r="EM14" s="99">
        <f t="shared" si="25"/>
        <v>1908.413716368995</v>
      </c>
      <c r="EN14" s="99">
        <f t="shared" si="25"/>
        <v>1207.5</v>
      </c>
      <c r="EO14" s="99">
        <f t="shared" si="25"/>
        <v>975</v>
      </c>
      <c r="EP14" s="99">
        <f t="shared" si="25"/>
        <v>1740</v>
      </c>
      <c r="EQ14" s="99">
        <f t="shared" si="25"/>
        <v>1567.5</v>
      </c>
      <c r="ER14" s="99">
        <f t="shared" si="25"/>
        <v>1398.75</v>
      </c>
      <c r="ES14" s="99">
        <f t="shared" si="25"/>
        <v>1834.007012716203</v>
      </c>
      <c r="ET14" s="99">
        <f t="shared" si="25"/>
        <v>2189.6688103506531</v>
      </c>
      <c r="EU14" s="99">
        <f t="shared" si="26"/>
        <v>2164.4873389018944</v>
      </c>
      <c r="EV14" s="99">
        <f t="shared" si="27"/>
        <v>2083.000969380395</v>
      </c>
      <c r="EW14" s="99">
        <f t="shared" si="28"/>
        <v>911.25</v>
      </c>
      <c r="EX14" s="99">
        <f t="shared" si="29"/>
        <v>1335</v>
      </c>
      <c r="EY14" s="99">
        <f t="shared" si="30"/>
        <v>1076.25</v>
      </c>
      <c r="EZ14" s="99">
        <f t="shared" si="31"/>
        <v>2330.8407894688426</v>
      </c>
      <c r="FA14" s="99">
        <f t="shared" si="32"/>
        <v>1931.2500000000002</v>
      </c>
      <c r="FB14" s="99">
        <f t="shared" si="33"/>
        <v>1755</v>
      </c>
      <c r="FC14" s="99">
        <f t="shared" si="34"/>
        <v>1620</v>
      </c>
      <c r="FD14" s="99">
        <f t="shared" si="35"/>
        <v>2565.8851357899252</v>
      </c>
      <c r="FE14" s="99">
        <f t="shared" si="36"/>
        <v>2350.0586958094727</v>
      </c>
      <c r="FF14" s="99">
        <f t="shared" si="37"/>
        <v>2501.4257652730462</v>
      </c>
      <c r="FG14" s="99">
        <f t="shared" si="38"/>
        <v>1031.25</v>
      </c>
      <c r="FH14" s="99">
        <f t="shared" si="39"/>
        <v>2276.25</v>
      </c>
      <c r="FI14" s="99">
        <f t="shared" si="40"/>
        <v>1492.5</v>
      </c>
      <c r="FJ14" s="99">
        <f t="shared" si="41"/>
        <v>1916.25</v>
      </c>
      <c r="FK14" s="99">
        <f t="shared" si="41"/>
        <v>1200</v>
      </c>
      <c r="FL14" s="99">
        <f t="shared" si="41"/>
        <v>2137.5</v>
      </c>
      <c r="FM14" s="99">
        <f t="shared" si="41"/>
        <v>2692.5</v>
      </c>
      <c r="FN14" s="99">
        <f t="shared" si="41"/>
        <v>1785</v>
      </c>
      <c r="FO14" s="99">
        <f t="shared" si="41"/>
        <v>2888.9298779183578</v>
      </c>
      <c r="FP14" s="99">
        <f t="shared" si="41"/>
        <v>1166.25</v>
      </c>
      <c r="FQ14" s="99">
        <f t="shared" si="41"/>
        <v>2531.25</v>
      </c>
      <c r="FR14" s="99">
        <f t="shared" si="41"/>
        <v>2096.25</v>
      </c>
      <c r="FS14" s="99">
        <f t="shared" si="41"/>
        <v>1657.5</v>
      </c>
      <c r="FT14" s="99">
        <f t="shared" si="41"/>
        <v>1331.25</v>
      </c>
      <c r="FU14" s="99">
        <f t="shared" si="41"/>
        <v>2876.25</v>
      </c>
      <c r="FV14" s="99">
        <f t="shared" si="41"/>
        <v>2366.25</v>
      </c>
      <c r="FW14" s="99">
        <f t="shared" si="41"/>
        <v>3258.75</v>
      </c>
      <c r="FX14" s="99">
        <f t="shared" si="41"/>
        <v>2898.75</v>
      </c>
      <c r="FY14" s="99">
        <f t="shared" si="41"/>
        <v>1987.5000000000002</v>
      </c>
      <c r="FZ14" s="99">
        <f t="shared" si="41"/>
        <v>2272.5</v>
      </c>
      <c r="GA14" s="99">
        <f t="shared" si="42"/>
        <v>3123.75</v>
      </c>
      <c r="GB14" s="99">
        <f t="shared" si="43"/>
        <v>1305</v>
      </c>
      <c r="GC14" s="99">
        <f t="shared" si="44"/>
        <v>3387.7216614274848</v>
      </c>
      <c r="GD14" s="99">
        <f t="shared" si="45"/>
        <v>2816.25</v>
      </c>
      <c r="GE14" s="99">
        <f t="shared" si="45"/>
        <v>1837.5</v>
      </c>
      <c r="GF14" s="99">
        <f t="shared" si="45"/>
        <v>1462.5</v>
      </c>
      <c r="GG14" s="99">
        <f t="shared" si="45"/>
        <v>3615</v>
      </c>
      <c r="GH14" s="99">
        <f t="shared" si="45"/>
        <v>2666.25</v>
      </c>
      <c r="GI14" s="99">
        <f t="shared" si="45"/>
        <v>3213.75</v>
      </c>
      <c r="GJ14" s="99">
        <f t="shared" si="45"/>
        <v>2531.25</v>
      </c>
      <c r="GK14" s="99">
        <f t="shared" si="45"/>
        <v>4125</v>
      </c>
      <c r="GL14" s="99">
        <f t="shared" si="45"/>
        <v>1447.5</v>
      </c>
      <c r="GM14" s="99">
        <f t="shared" si="45"/>
        <v>3611.25</v>
      </c>
      <c r="GN14" s="99">
        <f t="shared" si="45"/>
        <v>3510</v>
      </c>
      <c r="GO14" s="99">
        <f t="shared" si="45"/>
        <v>1635</v>
      </c>
      <c r="GP14" s="99">
        <f t="shared" si="45"/>
        <v>2058.75</v>
      </c>
      <c r="GQ14" s="99">
        <f t="shared" si="45"/>
        <v>3785.3381118327061</v>
      </c>
      <c r="GR14" s="99">
        <f t="shared" si="45"/>
        <v>3176.25</v>
      </c>
      <c r="GS14" s="99">
        <f t="shared" si="45"/>
        <v>2895</v>
      </c>
      <c r="GT14" s="99">
        <f t="shared" si="47"/>
        <v>3525</v>
      </c>
      <c r="GU14" s="99">
        <f t="shared" si="48"/>
        <v>3862.5000000000005</v>
      </c>
      <c r="GV14" s="99">
        <f t="shared" si="48"/>
        <v>4200</v>
      </c>
      <c r="GW14" s="99">
        <f t="shared" si="48"/>
        <v>2790</v>
      </c>
      <c r="GX14" s="99">
        <f t="shared" si="48"/>
        <v>1605</v>
      </c>
      <c r="GY14" s="99">
        <f t="shared" si="48"/>
        <v>3900</v>
      </c>
      <c r="GZ14" s="99">
        <f t="shared" si="48"/>
        <v>1826.25</v>
      </c>
      <c r="HA14" s="99">
        <f t="shared" si="48"/>
        <v>3195</v>
      </c>
      <c r="HB14" s="99">
        <f t="shared" si="48"/>
        <v>2291.25</v>
      </c>
      <c r="HC14" s="99">
        <f t="shared" si="48"/>
        <v>3536.25</v>
      </c>
      <c r="HD14" s="99">
        <f t="shared" si="48"/>
        <v>4762.5</v>
      </c>
      <c r="HE14" s="99">
        <f t="shared" si="48"/>
        <v>4125</v>
      </c>
      <c r="HF14" s="99">
        <f t="shared" si="48"/>
        <v>3900</v>
      </c>
      <c r="HG14" s="99">
        <f t="shared" si="48"/>
        <v>4229.4631940881791</v>
      </c>
      <c r="HH14" s="99">
        <f t="shared" si="48"/>
        <v>4687.5</v>
      </c>
      <c r="HI14" s="99">
        <f t="shared" si="48"/>
        <v>4454.3046815240859</v>
      </c>
      <c r="HJ14" s="99">
        <f t="shared" si="48"/>
        <v>3131.25</v>
      </c>
      <c r="HK14" s="99">
        <f t="shared" si="48"/>
        <v>1803.75</v>
      </c>
      <c r="HL14" s="99">
        <f t="shared" si="48"/>
        <v>3510</v>
      </c>
      <c r="HM14" s="99">
        <f t="shared" si="49"/>
        <v>4462.5</v>
      </c>
      <c r="HN14" s="99">
        <f t="shared" si="49"/>
        <v>2535</v>
      </c>
      <c r="HO14" s="99">
        <f t="shared" si="49"/>
        <v>2032.5000000000002</v>
      </c>
      <c r="HP14" s="99">
        <f t="shared" si="49"/>
        <v>5287.5</v>
      </c>
      <c r="HQ14" s="99">
        <f t="shared" si="49"/>
        <v>4350</v>
      </c>
      <c r="HR14" s="99">
        <f t="shared" si="49"/>
        <v>3975.0000000000005</v>
      </c>
      <c r="HS14" s="99">
        <f t="shared" si="49"/>
        <v>4762.5</v>
      </c>
      <c r="HT14" s="99">
        <f t="shared" si="49"/>
        <v>4987.5</v>
      </c>
      <c r="HU14" s="99">
        <f t="shared" si="49"/>
        <v>4800</v>
      </c>
      <c r="HV14" s="99">
        <f t="shared" si="49"/>
        <v>2013.75</v>
      </c>
      <c r="HW14" s="99">
        <f t="shared" si="49"/>
        <v>3457.5</v>
      </c>
      <c r="HX14" s="99">
        <f t="shared" si="49"/>
        <v>3862.5000000000005</v>
      </c>
      <c r="HY14" s="99">
        <f t="shared" si="49"/>
        <v>2827.5</v>
      </c>
      <c r="HZ14" s="99">
        <f t="shared" si="49"/>
        <v>2261.25</v>
      </c>
      <c r="IA14" s="99">
        <f t="shared" si="49"/>
        <v>4762.5</v>
      </c>
      <c r="IB14" s="99">
        <f t="shared" si="49"/>
        <v>5475</v>
      </c>
      <c r="IC14" s="99">
        <f t="shared" si="51"/>
        <v>4462.5</v>
      </c>
      <c r="ID14" s="99">
        <f t="shared" si="52"/>
        <v>5287.5</v>
      </c>
      <c r="IE14" s="99">
        <f t="shared" si="53"/>
        <v>5287.5</v>
      </c>
      <c r="IF14" s="99">
        <f t="shared" si="54"/>
        <v>5362.5</v>
      </c>
      <c r="IG14" s="99">
        <f t="shared" si="55"/>
        <v>6075</v>
      </c>
      <c r="IH14" s="99">
        <f t="shared" si="56"/>
        <v>3825</v>
      </c>
      <c r="II14" s="99">
        <f t="shared" si="57"/>
        <v>4237.5</v>
      </c>
      <c r="IJ14" s="99">
        <f t="shared" si="58"/>
        <v>2261.25</v>
      </c>
      <c r="IK14" s="99">
        <f t="shared" si="59"/>
        <v>2520</v>
      </c>
      <c r="IL14" s="99">
        <f t="shared" si="60"/>
        <v>5325</v>
      </c>
      <c r="IM14" s="99">
        <f t="shared" si="61"/>
        <v>4950</v>
      </c>
      <c r="IN14" s="99">
        <f t="shared" si="62"/>
        <v>5812.5</v>
      </c>
      <c r="IO14" s="99">
        <f t="shared" si="63"/>
        <v>6150</v>
      </c>
      <c r="IP14" s="99">
        <f t="shared" si="64"/>
        <v>4650</v>
      </c>
      <c r="IQ14" s="99">
        <f t="shared" si="65"/>
        <v>4237.5</v>
      </c>
      <c r="IR14" s="99">
        <f t="shared" si="66"/>
        <v>2760</v>
      </c>
      <c r="IS14" s="99">
        <f t="shared" si="67"/>
        <v>6300</v>
      </c>
      <c r="IT14" s="99">
        <f t="shared" si="68"/>
        <v>5850</v>
      </c>
      <c r="IU14" s="99">
        <f t="shared" si="68"/>
        <v>5437.5</v>
      </c>
      <c r="IV14" s="99">
        <f t="shared" si="68"/>
        <v>6412.5</v>
      </c>
      <c r="IW14" s="99">
        <f t="shared" si="68"/>
        <v>6412.5</v>
      </c>
      <c r="IX14" s="99">
        <f t="shared" si="68"/>
        <v>6750</v>
      </c>
      <c r="IY14" s="99">
        <f t="shared" si="68"/>
        <v>3003.75</v>
      </c>
      <c r="IZ14" s="99">
        <f t="shared" si="68"/>
        <v>3258.75</v>
      </c>
      <c r="JA14" s="99">
        <f t="shared" si="68"/>
        <v>7350</v>
      </c>
      <c r="JB14" s="99">
        <f t="shared" si="68"/>
        <v>7162.5</v>
      </c>
      <c r="JC14" s="99">
        <f t="shared" si="68"/>
        <v>3510</v>
      </c>
      <c r="JD14" s="99">
        <f t="shared" si="68"/>
        <v>7987.5</v>
      </c>
      <c r="JE14" s="99">
        <f t="shared" si="68"/>
        <v>3937.5</v>
      </c>
      <c r="JF14" s="99">
        <f t="shared" si="68"/>
        <v>8700</v>
      </c>
      <c r="JG14" s="99">
        <f t="shared" si="68"/>
        <v>8737.5</v>
      </c>
      <c r="JH14" s="99">
        <f t="shared" si="68"/>
        <v>7087.5</v>
      </c>
      <c r="JI14" s="99">
        <f t="shared" si="68"/>
        <v>4425</v>
      </c>
      <c r="JJ14" s="99">
        <f t="shared" si="68"/>
        <v>10350</v>
      </c>
      <c r="JK14" s="99">
        <f t="shared" si="68"/>
        <v>4950</v>
      </c>
      <c r="JL14" s="99">
        <f t="shared" si="68"/>
        <v>10912.5</v>
      </c>
      <c r="JM14" s="99">
        <f t="shared" si="68"/>
        <v>5550</v>
      </c>
      <c r="JN14" s="99">
        <f t="shared" si="68"/>
        <v>6225</v>
      </c>
      <c r="JP14" s="76">
        <v>9</v>
      </c>
      <c r="JQ14" s="118">
        <v>13.994780643728634</v>
      </c>
      <c r="JR14" s="118">
        <v>15.596620669482391</v>
      </c>
      <c r="JS14" s="99">
        <v>18.868284746034842</v>
      </c>
      <c r="JT14" s="99">
        <v>23.656758170613148</v>
      </c>
      <c r="JU14" s="99">
        <v>22.555665277990123</v>
      </c>
      <c r="JV14" s="118">
        <v>26.791573058362786</v>
      </c>
      <c r="JW14" s="99">
        <v>20.339122277694504</v>
      </c>
      <c r="JX14" s="99">
        <v>29.977161621369707</v>
      </c>
      <c r="JY14" s="99">
        <v>33.63495379289612</v>
      </c>
      <c r="JZ14" s="99">
        <v>34.038258892095868</v>
      </c>
      <c r="KA14" s="99">
        <v>35.37254846678465</v>
      </c>
      <c r="KB14" s="99">
        <v>37.049190220244377</v>
      </c>
      <c r="KC14" s="99">
        <v>34.930698746638889</v>
      </c>
      <c r="KD14" s="99">
        <v>32.061133025205045</v>
      </c>
      <c r="KE14" s="118">
        <v>43.086081568368641</v>
      </c>
      <c r="KF14" s="99">
        <v>51.631206491891895</v>
      </c>
      <c r="KG14" s="99">
        <v>52.030482042023657</v>
      </c>
      <c r="KH14" s="118">
        <v>52.823207819471484</v>
      </c>
      <c r="KI14" s="99">
        <v>39.452114703543074</v>
      </c>
      <c r="KJ14" s="99">
        <v>50.862620429931155</v>
      </c>
      <c r="KK14" s="99">
        <v>63.814167620875665</v>
      </c>
      <c r="KL14" s="99">
        <v>86.429393322773223</v>
      </c>
      <c r="KM14" s="118">
        <v>67.823887086605154</v>
      </c>
      <c r="KN14" s="99">
        <v>80.207427257080624</v>
      </c>
      <c r="KO14" s="99">
        <v>78.706268294228025</v>
      </c>
      <c r="KP14" s="99">
        <v>65.539495248784235</v>
      </c>
      <c r="KQ14" s="99">
        <v>120.56333172778211</v>
      </c>
      <c r="KR14" s="99">
        <v>109.29090597899193</v>
      </c>
      <c r="KS14" s="99">
        <v>119.62626440935627</v>
      </c>
      <c r="KT14" s="99">
        <v>99.096520731266637</v>
      </c>
      <c r="KU14" s="99">
        <v>93.805409065600585</v>
      </c>
      <c r="KV14" s="99">
        <v>151.25800979792504</v>
      </c>
      <c r="KW14" s="99">
        <v>140.2436804322557</v>
      </c>
      <c r="KX14" s="99">
        <v>118.0354743373115</v>
      </c>
      <c r="KY14" s="99">
        <v>153.05988621428031</v>
      </c>
      <c r="KZ14" s="99">
        <v>109.57785204807725</v>
      </c>
      <c r="LA14" s="99">
        <v>137.80935604709799</v>
      </c>
      <c r="LB14" s="99">
        <v>177.46833856306228</v>
      </c>
      <c r="LC14" s="99">
        <v>192.31753834806022</v>
      </c>
      <c r="LD14" s="99">
        <v>169.12075751154086</v>
      </c>
      <c r="LE14" s="99">
        <v>125.67982001326496</v>
      </c>
      <c r="LF14" s="99">
        <v>206.24232043603362</v>
      </c>
      <c r="LG14" s="99">
        <v>202.08671013329737</v>
      </c>
      <c r="LH14" s="99">
        <v>167.94279691195456</v>
      </c>
      <c r="LI14" s="99">
        <v>233.88856033045425</v>
      </c>
      <c r="LJ14" s="99">
        <v>239.03772344674121</v>
      </c>
      <c r="LK14" s="99">
        <v>201.95019582532501</v>
      </c>
      <c r="LL14" s="99">
        <v>144.81596979075198</v>
      </c>
      <c r="LM14" s="99">
        <v>244.1577698527766</v>
      </c>
      <c r="LN14" s="99">
        <v>281.33811182874842</v>
      </c>
      <c r="LO14" s="99">
        <v>271.46598730355396</v>
      </c>
      <c r="LP14" s="99">
        <v>228.59275261891875</v>
      </c>
      <c r="LQ14" s="99">
        <v>198.49625525511237</v>
      </c>
      <c r="LR14" s="99">
        <v>275.33579428806547</v>
      </c>
      <c r="LS14" s="99">
        <v>355.14548695912026</v>
      </c>
      <c r="LT14" s="99">
        <v>276.74725865633809</v>
      </c>
      <c r="LU14" s="99">
        <v>179.5759188279562</v>
      </c>
      <c r="LV14" s="99">
        <v>226.39625334622528</v>
      </c>
      <c r="LW14" s="99">
        <v>331.67734852182593</v>
      </c>
      <c r="LX14" s="99">
        <v>337.31327194015176</v>
      </c>
      <c r="LY14" s="99">
        <v>306.37841366700854</v>
      </c>
      <c r="LZ14" s="99">
        <v>257.22788938404494</v>
      </c>
      <c r="MA14" s="99">
        <v>309.05754709068765</v>
      </c>
      <c r="MB14" s="99">
        <v>290.80627053585374</v>
      </c>
      <c r="MC14" s="102">
        <v>249.74999999999994</v>
      </c>
      <c r="MD14" s="99">
        <v>407.84434335478301</v>
      </c>
      <c r="ME14" s="99">
        <v>425.48065722703188</v>
      </c>
      <c r="MF14" s="99">
        <v>376.84723038946476</v>
      </c>
      <c r="MG14" s="99">
        <v>398.43478706920774</v>
      </c>
      <c r="MH14" s="99">
        <v>353.57278646272431</v>
      </c>
      <c r="MI14" s="99">
        <v>323.24045249315952</v>
      </c>
      <c r="MJ14" s="99">
        <v>220.19446321672379</v>
      </c>
      <c r="MK14" s="99">
        <v>416.79103729450276</v>
      </c>
      <c r="ML14" s="102">
        <v>279.75</v>
      </c>
      <c r="MM14" s="99">
        <v>379.91413651522493</v>
      </c>
      <c r="MN14" s="99">
        <v>474.19062172027748</v>
      </c>
      <c r="MO14" s="99">
        <v>492.10345096781538</v>
      </c>
      <c r="MP14" s="99">
        <v>453.45214258434868</v>
      </c>
      <c r="MQ14" s="99">
        <v>356.21711653568155</v>
      </c>
      <c r="MR14" s="99">
        <v>484.27441878300829</v>
      </c>
      <c r="MS14" s="99">
        <v>258.95025445794283</v>
      </c>
      <c r="MT14" s="99">
        <v>613.023154194619</v>
      </c>
      <c r="MU14" s="99">
        <v>550.47451987598993</v>
      </c>
      <c r="MV14" s="99">
        <v>428.82072147874908</v>
      </c>
      <c r="MW14" s="102">
        <v>319.875</v>
      </c>
      <c r="MX14" s="99">
        <v>500.32203775649208</v>
      </c>
      <c r="MY14" s="99">
        <v>405</v>
      </c>
      <c r="MZ14" s="99">
        <v>594.56271864458427</v>
      </c>
      <c r="NA14" s="99">
        <v>470.57434993791043</v>
      </c>
      <c r="NB14" s="99">
        <v>699.80808297142801</v>
      </c>
      <c r="NC14" s="102">
        <v>611.25</v>
      </c>
      <c r="ND14" s="99">
        <v>559.46133472522388</v>
      </c>
      <c r="NE14" s="102">
        <v>366</v>
      </c>
      <c r="NF14" s="99">
        <v>446.25</v>
      </c>
      <c r="NG14" s="99">
        <v>519.29164200470109</v>
      </c>
      <c r="NH14" s="99">
        <v>682.29042575481856</v>
      </c>
      <c r="NI14" s="99">
        <v>870.40320013226631</v>
      </c>
      <c r="NJ14" s="99">
        <v>788.7064018616361</v>
      </c>
      <c r="NK14" s="102">
        <v>697.5</v>
      </c>
      <c r="NL14" s="99">
        <v>495</v>
      </c>
      <c r="NM14" s="102">
        <v>423.75</v>
      </c>
      <c r="NN14" s="99">
        <v>653.86298265473181</v>
      </c>
      <c r="NO14" s="99">
        <v>1011.3352699694012</v>
      </c>
      <c r="NP14" s="99">
        <v>573.60732375909777</v>
      </c>
      <c r="NQ14" s="99">
        <v>773.92395362321815</v>
      </c>
      <c r="NR14" s="99">
        <v>999.04457238801558</v>
      </c>
      <c r="NS14" s="99">
        <v>900.32025153651807</v>
      </c>
      <c r="NT14" s="99">
        <v>551.25</v>
      </c>
      <c r="NU14" s="102">
        <v>791.25</v>
      </c>
      <c r="NV14" s="99">
        <v>1117.379208760367</v>
      </c>
      <c r="NW14" s="99">
        <v>645.46386714861887</v>
      </c>
      <c r="NX14" s="99">
        <v>740.90580252855455</v>
      </c>
      <c r="NY14" s="102">
        <v>487.5</v>
      </c>
      <c r="NZ14" s="99">
        <v>948.75000000000011</v>
      </c>
      <c r="OA14" s="99">
        <v>1101.1703445992648</v>
      </c>
      <c r="OB14" s="99">
        <v>995.94079415354088</v>
      </c>
      <c r="OC14" s="99">
        <v>1083.75</v>
      </c>
      <c r="OD14" s="102">
        <v>862.5</v>
      </c>
      <c r="OE14" s="99">
        <v>615</v>
      </c>
      <c r="OF14" s="99">
        <v>1247.5419816002016</v>
      </c>
      <c r="OG14" s="99">
        <v>720</v>
      </c>
      <c r="OH14" s="99">
        <v>1046.25</v>
      </c>
      <c r="OI14" s="102">
        <v>551.25</v>
      </c>
      <c r="OJ14" s="99">
        <v>1243.9409909675921</v>
      </c>
      <c r="OK14" s="99">
        <v>1370.427373223007</v>
      </c>
      <c r="OL14" s="99">
        <v>1226.25</v>
      </c>
      <c r="OM14" s="99">
        <v>1523.8926544109056</v>
      </c>
      <c r="ON14" s="102">
        <v>982.50000000000011</v>
      </c>
      <c r="OO14" s="99">
        <v>795</v>
      </c>
      <c r="OP14" s="99">
        <v>697.5</v>
      </c>
      <c r="OQ14" s="99">
        <v>1151.25</v>
      </c>
      <c r="OR14" s="99">
        <v>1486.2584471268528</v>
      </c>
      <c r="OS14" s="99">
        <v>1439.4747538725053</v>
      </c>
      <c r="OT14" s="99">
        <v>1727.0597070931735</v>
      </c>
      <c r="OU14" s="102">
        <v>1087.5</v>
      </c>
      <c r="OV14" s="99">
        <v>1387.5</v>
      </c>
      <c r="OW14" s="99">
        <v>1596.1484328832407</v>
      </c>
      <c r="OX14" s="99">
        <v>1248.75</v>
      </c>
      <c r="OY14" s="99">
        <v>877.5</v>
      </c>
      <c r="OZ14" s="99">
        <v>1880.3705149327534</v>
      </c>
      <c r="PA14" s="99">
        <v>802.5</v>
      </c>
      <c r="PB14" s="99">
        <v>1908.413716368995</v>
      </c>
      <c r="PC14" s="102">
        <v>1207.5</v>
      </c>
      <c r="PD14" s="99">
        <v>975</v>
      </c>
      <c r="PE14" s="99">
        <v>1740</v>
      </c>
      <c r="PF14" s="99">
        <v>1567.5</v>
      </c>
      <c r="PG14" s="99">
        <v>1398.75</v>
      </c>
      <c r="PH14" s="99">
        <v>1834.007012716203</v>
      </c>
      <c r="PI14" s="99">
        <v>2189.6688103506531</v>
      </c>
      <c r="PJ14" s="99">
        <v>2164.4873389018944</v>
      </c>
      <c r="PK14" s="99">
        <v>2083.000969380395</v>
      </c>
      <c r="PL14" s="99">
        <v>911.25</v>
      </c>
      <c r="PM14" s="102">
        <v>1335</v>
      </c>
      <c r="PN14" s="99">
        <v>1076.25</v>
      </c>
      <c r="PO14" s="99">
        <v>2330.8407894688426</v>
      </c>
      <c r="PP14" s="99">
        <v>1931.2500000000002</v>
      </c>
      <c r="PQ14" s="99">
        <v>1755</v>
      </c>
      <c r="PR14" s="99">
        <v>1620</v>
      </c>
      <c r="PS14" s="99">
        <v>2565.8851357899252</v>
      </c>
      <c r="PT14" s="99">
        <v>2350.0586958094727</v>
      </c>
      <c r="PU14" s="99">
        <v>2501.4257652730462</v>
      </c>
      <c r="PV14" s="99">
        <v>1031.25</v>
      </c>
      <c r="PW14" s="99">
        <v>2276.25</v>
      </c>
      <c r="PX14" s="102">
        <v>1492.5</v>
      </c>
      <c r="PY14" s="99">
        <v>1916.25</v>
      </c>
      <c r="PZ14" s="99">
        <v>1200</v>
      </c>
      <c r="QA14" s="99">
        <v>2137.5</v>
      </c>
      <c r="QB14" s="102">
        <v>2692.5</v>
      </c>
      <c r="QC14" s="99">
        <v>1785</v>
      </c>
      <c r="QD14" s="99">
        <v>2888.9298779183578</v>
      </c>
      <c r="QE14" s="99">
        <v>1166.25</v>
      </c>
      <c r="QF14" s="99">
        <v>2531.25</v>
      </c>
      <c r="QG14" s="99">
        <v>2096.25</v>
      </c>
      <c r="QH14" s="102">
        <v>1657.5</v>
      </c>
      <c r="QI14" s="99">
        <v>1331.25</v>
      </c>
      <c r="QJ14" s="102">
        <v>2876.25</v>
      </c>
      <c r="QK14" s="99">
        <v>2366.25</v>
      </c>
      <c r="QL14" s="99">
        <v>3258.8</v>
      </c>
      <c r="QM14" s="99">
        <v>2898.75</v>
      </c>
      <c r="QN14" s="99">
        <v>1987.5000000000002</v>
      </c>
      <c r="QO14" s="99">
        <v>2272.5</v>
      </c>
      <c r="QP14" s="102">
        <v>3123.75</v>
      </c>
      <c r="QQ14" s="99">
        <v>1305</v>
      </c>
      <c r="QR14" s="99">
        <v>3387.7216614274848</v>
      </c>
      <c r="QS14" s="99">
        <v>2816.25</v>
      </c>
      <c r="QT14" s="102">
        <v>1837.5</v>
      </c>
      <c r="QU14" s="99">
        <v>1462.5</v>
      </c>
      <c r="QV14" s="99">
        <v>3615</v>
      </c>
      <c r="QW14" s="99">
        <v>2666.25</v>
      </c>
      <c r="QX14" s="99">
        <v>3213.75</v>
      </c>
      <c r="QY14" s="99">
        <v>2531.25</v>
      </c>
      <c r="QZ14" s="99">
        <v>4125</v>
      </c>
      <c r="RA14" s="99">
        <v>1447.5</v>
      </c>
      <c r="RB14" s="99">
        <v>3611.25</v>
      </c>
      <c r="RC14" s="102">
        <v>3510</v>
      </c>
      <c r="RD14" s="99">
        <v>1635</v>
      </c>
      <c r="RE14" s="99">
        <v>2058.75</v>
      </c>
      <c r="RF14" s="99">
        <v>3785.3381118327061</v>
      </c>
      <c r="RG14" s="99">
        <v>3176.25</v>
      </c>
      <c r="RH14" s="99">
        <v>2895</v>
      </c>
      <c r="RI14" s="99">
        <v>3525</v>
      </c>
      <c r="RJ14" s="99">
        <v>3862.5000000000005</v>
      </c>
      <c r="RK14" s="99">
        <v>4200</v>
      </c>
      <c r="RL14" s="99">
        <v>2790</v>
      </c>
      <c r="RM14" s="99">
        <v>1605</v>
      </c>
      <c r="RN14" s="102">
        <v>3900</v>
      </c>
      <c r="RO14" s="99">
        <v>1826.25</v>
      </c>
      <c r="RP14" s="99">
        <v>3195</v>
      </c>
      <c r="RQ14" s="99">
        <v>2291.25</v>
      </c>
      <c r="RR14" s="99">
        <v>3536.25</v>
      </c>
      <c r="RS14" s="99">
        <v>4762.5</v>
      </c>
      <c r="RT14" s="99">
        <v>4125</v>
      </c>
      <c r="RU14" s="99">
        <v>3900</v>
      </c>
      <c r="RV14" s="99">
        <v>4229.4631940881791</v>
      </c>
      <c r="RW14" s="99">
        <v>4687.5</v>
      </c>
      <c r="RX14" s="99">
        <v>4454.3046815240859</v>
      </c>
      <c r="RY14" s="99">
        <v>3131.25</v>
      </c>
      <c r="RZ14" s="99">
        <v>1803.75</v>
      </c>
      <c r="SA14" s="99">
        <v>3510</v>
      </c>
      <c r="SB14" s="99">
        <v>4462.5</v>
      </c>
      <c r="SC14" s="99">
        <v>2535</v>
      </c>
      <c r="SD14" s="99">
        <v>2032.5000000000002</v>
      </c>
      <c r="SE14" s="99">
        <v>5287.5</v>
      </c>
      <c r="SF14" s="99">
        <v>4350</v>
      </c>
      <c r="SG14" s="99">
        <v>3975.0000000000005</v>
      </c>
      <c r="SH14" s="102">
        <v>4762.5</v>
      </c>
      <c r="SI14" s="99">
        <v>4987.5</v>
      </c>
      <c r="SJ14" s="99">
        <v>4800</v>
      </c>
      <c r="SK14" s="99">
        <v>2013.75</v>
      </c>
      <c r="SL14" s="99">
        <v>3457.5</v>
      </c>
      <c r="SM14" s="99">
        <v>3862.5000000000005</v>
      </c>
      <c r="SN14" s="99">
        <v>2827.5</v>
      </c>
      <c r="SO14" s="99">
        <v>2261.25</v>
      </c>
      <c r="SP14" s="99">
        <v>4762.5</v>
      </c>
      <c r="SQ14" s="99">
        <v>5475</v>
      </c>
      <c r="SR14" s="99">
        <v>4462.5</v>
      </c>
      <c r="SS14" s="102">
        <v>5287.5</v>
      </c>
      <c r="ST14" s="99">
        <v>5287.5</v>
      </c>
      <c r="SU14" s="102">
        <v>5362.5</v>
      </c>
      <c r="SV14" s="99">
        <v>6075</v>
      </c>
      <c r="SW14" s="99">
        <v>3825</v>
      </c>
      <c r="SX14" s="99">
        <v>4237.5</v>
      </c>
      <c r="SY14" s="99">
        <v>2261.25</v>
      </c>
      <c r="SZ14" s="99">
        <v>2520</v>
      </c>
      <c r="TA14" s="99">
        <v>5325</v>
      </c>
      <c r="TB14" s="99">
        <v>4950</v>
      </c>
      <c r="TC14" s="99">
        <v>5812.5</v>
      </c>
      <c r="TD14" s="99">
        <v>6150</v>
      </c>
      <c r="TE14" s="99">
        <v>4650</v>
      </c>
      <c r="TF14" s="99">
        <v>4237.5</v>
      </c>
      <c r="TG14" s="99">
        <v>2760</v>
      </c>
      <c r="TH14" s="99">
        <v>6300</v>
      </c>
      <c r="TI14" s="99">
        <v>5850</v>
      </c>
      <c r="TJ14" s="99">
        <v>5437.5</v>
      </c>
      <c r="TK14" s="102">
        <v>6412.5</v>
      </c>
      <c r="TL14" s="99">
        <v>6412.5</v>
      </c>
      <c r="TM14" s="99">
        <v>6750</v>
      </c>
      <c r="TN14" s="99">
        <v>3003.75</v>
      </c>
      <c r="TO14" s="99">
        <v>3258.75</v>
      </c>
      <c r="TP14" s="99">
        <v>7350</v>
      </c>
      <c r="TQ14" s="99">
        <v>7162.5</v>
      </c>
      <c r="TR14" s="99">
        <v>3510</v>
      </c>
      <c r="TS14" s="76">
        <v>7987.5</v>
      </c>
      <c r="TT14" s="99">
        <v>3937.5</v>
      </c>
      <c r="TU14" s="99">
        <v>8700</v>
      </c>
      <c r="TV14" s="76">
        <v>8737.5</v>
      </c>
      <c r="TW14" s="99">
        <v>7087.5</v>
      </c>
      <c r="TX14" s="99">
        <v>4425</v>
      </c>
      <c r="TY14" s="99">
        <v>10350</v>
      </c>
      <c r="TZ14" s="99">
        <v>4950</v>
      </c>
      <c r="UA14" s="76">
        <v>10912.5</v>
      </c>
      <c r="UB14" s="99">
        <v>5550</v>
      </c>
      <c r="UC14" s="99">
        <v>6225</v>
      </c>
      <c r="UE14" s="76">
        <v>9</v>
      </c>
      <c r="UF14" s="145">
        <f t="shared" si="348"/>
        <v>13.994780643728634</v>
      </c>
      <c r="UG14" s="145">
        <f t="shared" si="69"/>
        <v>15.596620669482391</v>
      </c>
      <c r="UH14" s="145">
        <f t="shared" si="70"/>
        <v>18.868284746034842</v>
      </c>
      <c r="UI14" s="145">
        <f t="shared" si="71"/>
        <v>23.656758170613148</v>
      </c>
      <c r="UJ14" s="145">
        <f t="shared" si="72"/>
        <v>22.555665277990123</v>
      </c>
      <c r="UK14" s="145">
        <f t="shared" si="73"/>
        <v>26.791573058362786</v>
      </c>
      <c r="UL14" s="145">
        <f t="shared" si="74"/>
        <v>20.339122277694504</v>
      </c>
      <c r="UM14" s="145">
        <f t="shared" si="75"/>
        <v>29.977161621369707</v>
      </c>
      <c r="UN14" s="145">
        <f t="shared" si="76"/>
        <v>33.63495379289612</v>
      </c>
      <c r="UO14" s="145">
        <f t="shared" si="77"/>
        <v>34.038258892095868</v>
      </c>
      <c r="UP14" s="145">
        <f t="shared" si="78"/>
        <v>35.37254846678465</v>
      </c>
      <c r="UQ14" s="145">
        <f t="shared" si="79"/>
        <v>37.049190220244377</v>
      </c>
      <c r="UR14" s="145">
        <f t="shared" si="80"/>
        <v>34.930698746638889</v>
      </c>
      <c r="US14" s="145">
        <f t="shared" si="81"/>
        <v>32.061133025205045</v>
      </c>
      <c r="UT14" s="145">
        <f t="shared" si="82"/>
        <v>43.086081568368641</v>
      </c>
      <c r="UU14" s="145">
        <f t="shared" si="83"/>
        <v>51.631206491891895</v>
      </c>
      <c r="UV14" s="145">
        <f t="shared" si="84"/>
        <v>52.030482042023657</v>
      </c>
      <c r="UW14" s="145">
        <f t="shared" si="85"/>
        <v>52.823207819471484</v>
      </c>
      <c r="UX14" s="145">
        <f t="shared" si="86"/>
        <v>39.452114703543074</v>
      </c>
      <c r="UY14" s="145">
        <f t="shared" si="87"/>
        <v>50.862620429931155</v>
      </c>
      <c r="UZ14" s="145">
        <f t="shared" si="88"/>
        <v>63.814167620875665</v>
      </c>
      <c r="VA14" s="145">
        <f t="shared" si="89"/>
        <v>86.429393322773223</v>
      </c>
      <c r="VB14" s="145">
        <f t="shared" si="90"/>
        <v>67.823887086605154</v>
      </c>
      <c r="VC14" s="145">
        <f t="shared" si="91"/>
        <v>80.207427257080624</v>
      </c>
      <c r="VD14" s="145">
        <f t="shared" si="92"/>
        <v>78.706268294228025</v>
      </c>
      <c r="VE14" s="145">
        <f t="shared" si="93"/>
        <v>65.539495248784235</v>
      </c>
      <c r="VF14" s="145">
        <f t="shared" si="94"/>
        <v>120.56333172778211</v>
      </c>
      <c r="VG14" s="145">
        <f t="shared" si="95"/>
        <v>109.29090597899193</v>
      </c>
      <c r="VH14" s="145">
        <f t="shared" si="96"/>
        <v>119.62626440935627</v>
      </c>
      <c r="VI14" s="145">
        <f t="shared" si="97"/>
        <v>99.096520731266637</v>
      </c>
      <c r="VJ14" s="145">
        <f t="shared" si="98"/>
        <v>93.805409065600585</v>
      </c>
      <c r="VK14" s="145">
        <f t="shared" si="99"/>
        <v>151.25800979792504</v>
      </c>
      <c r="VL14" s="145">
        <f t="shared" si="100"/>
        <v>140.2436804322557</v>
      </c>
      <c r="VM14" s="145">
        <f t="shared" si="101"/>
        <v>118.0354743373115</v>
      </c>
      <c r="VN14" s="145">
        <f t="shared" si="102"/>
        <v>153.05988621428031</v>
      </c>
      <c r="VO14" s="145">
        <f t="shared" si="103"/>
        <v>109.57785204807725</v>
      </c>
      <c r="VP14" s="145">
        <f t="shared" si="104"/>
        <v>137.80935604709799</v>
      </c>
      <c r="VQ14" s="145">
        <f t="shared" si="105"/>
        <v>177.46833856306228</v>
      </c>
      <c r="VR14" s="145">
        <f t="shared" si="106"/>
        <v>192.31753834806022</v>
      </c>
      <c r="VS14" s="145">
        <f t="shared" si="107"/>
        <v>169.12075751154086</v>
      </c>
      <c r="VT14" s="145">
        <f t="shared" si="108"/>
        <v>125.67982001326496</v>
      </c>
      <c r="VU14" s="145">
        <f t="shared" si="109"/>
        <v>206.24232043603362</v>
      </c>
      <c r="VV14" s="145">
        <f t="shared" si="110"/>
        <v>202.08671013329737</v>
      </c>
      <c r="VW14" s="145">
        <f t="shared" si="111"/>
        <v>167.94279691195456</v>
      </c>
      <c r="VX14" s="145">
        <f t="shared" si="112"/>
        <v>233.88856033045425</v>
      </c>
      <c r="VY14" s="145">
        <f t="shared" si="113"/>
        <v>239.03772344674121</v>
      </c>
      <c r="VZ14" s="145">
        <f t="shared" si="114"/>
        <v>201.95019582532501</v>
      </c>
      <c r="WA14" s="145">
        <f t="shared" si="115"/>
        <v>144.81596979075198</v>
      </c>
      <c r="WB14" s="145">
        <f t="shared" si="116"/>
        <v>244.1577698527766</v>
      </c>
      <c r="WC14" s="145">
        <f t="shared" si="117"/>
        <v>281.33811182874842</v>
      </c>
      <c r="WD14" s="145">
        <f t="shared" si="118"/>
        <v>271.46598730355396</v>
      </c>
      <c r="WE14" s="145">
        <f t="shared" si="119"/>
        <v>228.59275261891875</v>
      </c>
      <c r="WF14" s="145">
        <f t="shared" si="120"/>
        <v>198.49625525511237</v>
      </c>
      <c r="WG14" s="145">
        <f t="shared" si="121"/>
        <v>275.33579428806547</v>
      </c>
      <c r="WH14" s="145">
        <f t="shared" si="122"/>
        <v>355.14548695912026</v>
      </c>
      <c r="WI14" s="145">
        <f t="shared" si="123"/>
        <v>276.74725865633809</v>
      </c>
      <c r="WJ14" s="145">
        <f t="shared" si="124"/>
        <v>179.5759188279562</v>
      </c>
      <c r="WK14" s="145">
        <f t="shared" si="125"/>
        <v>226.39625334622528</v>
      </c>
      <c r="WL14" s="145">
        <f t="shared" si="126"/>
        <v>331.67734852182593</v>
      </c>
      <c r="WM14" s="145">
        <f t="shared" si="127"/>
        <v>337.31327194015176</v>
      </c>
      <c r="WN14" s="145">
        <f t="shared" si="128"/>
        <v>306.37841366700854</v>
      </c>
      <c r="WO14" s="145">
        <f t="shared" si="129"/>
        <v>257.22788938404494</v>
      </c>
      <c r="WP14" s="145">
        <f t="shared" si="130"/>
        <v>309.05754709068765</v>
      </c>
      <c r="WQ14" s="145">
        <f t="shared" si="131"/>
        <v>290.80627053585374</v>
      </c>
      <c r="WR14" s="145">
        <f t="shared" si="132"/>
        <v>249.74999999999994</v>
      </c>
      <c r="WS14" s="145">
        <f t="shared" si="133"/>
        <v>407.84434335478301</v>
      </c>
      <c r="WT14" s="145">
        <f t="shared" si="134"/>
        <v>425.48065722703188</v>
      </c>
      <c r="WU14" s="145">
        <f t="shared" si="135"/>
        <v>376.84723038946476</v>
      </c>
      <c r="WV14" s="145">
        <f t="shared" si="136"/>
        <v>398.43478706920774</v>
      </c>
      <c r="WW14" s="145">
        <f t="shared" si="137"/>
        <v>353.57278646272431</v>
      </c>
      <c r="WX14" s="145">
        <f t="shared" si="138"/>
        <v>323.24045249315952</v>
      </c>
      <c r="WY14" s="145">
        <f t="shared" si="139"/>
        <v>220.19446321672379</v>
      </c>
      <c r="WZ14" s="145">
        <f t="shared" si="140"/>
        <v>416.79103729450276</v>
      </c>
      <c r="XA14" s="145">
        <f t="shared" si="141"/>
        <v>279.75</v>
      </c>
      <c r="XB14" s="145">
        <f t="shared" si="142"/>
        <v>379.91413651522493</v>
      </c>
      <c r="XC14" s="145">
        <f t="shared" si="143"/>
        <v>474.19062172027748</v>
      </c>
      <c r="XD14" s="145">
        <f t="shared" si="144"/>
        <v>492.10345096781538</v>
      </c>
      <c r="XE14" s="145">
        <f t="shared" si="145"/>
        <v>453.45214258434868</v>
      </c>
      <c r="XF14" s="145">
        <f t="shared" si="146"/>
        <v>356.21711653568155</v>
      </c>
      <c r="XG14" s="145">
        <f t="shared" si="147"/>
        <v>484.27441878300829</v>
      </c>
      <c r="XH14" s="145">
        <f t="shared" si="148"/>
        <v>258.95025445794283</v>
      </c>
      <c r="XI14" s="145">
        <f t="shared" si="149"/>
        <v>613.023154194619</v>
      </c>
      <c r="XJ14" s="145">
        <f t="shared" si="150"/>
        <v>550.47451987598993</v>
      </c>
      <c r="XK14" s="145">
        <f t="shared" si="151"/>
        <v>428.82072147874908</v>
      </c>
      <c r="XL14" s="145">
        <f t="shared" si="152"/>
        <v>319.875</v>
      </c>
      <c r="XM14" s="145">
        <f t="shared" si="153"/>
        <v>500.32203775649208</v>
      </c>
      <c r="XN14" s="145">
        <f t="shared" si="154"/>
        <v>405</v>
      </c>
      <c r="XO14" s="145">
        <f t="shared" si="155"/>
        <v>594.56271864458427</v>
      </c>
      <c r="XP14" s="145">
        <f t="shared" si="156"/>
        <v>470.57434993791043</v>
      </c>
      <c r="XQ14" s="145">
        <f t="shared" si="157"/>
        <v>699.80808297142801</v>
      </c>
      <c r="XR14" s="145">
        <f t="shared" si="158"/>
        <v>611.25</v>
      </c>
      <c r="XS14" s="145">
        <f t="shared" si="159"/>
        <v>559.46133472522388</v>
      </c>
      <c r="XT14" s="145">
        <f t="shared" si="160"/>
        <v>366</v>
      </c>
      <c r="XU14" s="145">
        <f t="shared" si="161"/>
        <v>446.25</v>
      </c>
      <c r="XV14" s="145">
        <f t="shared" si="162"/>
        <v>519.29164200470109</v>
      </c>
      <c r="XW14" s="145">
        <f t="shared" si="163"/>
        <v>682.29042575481856</v>
      </c>
      <c r="XX14" s="145">
        <f t="shared" si="164"/>
        <v>870.40320013226631</v>
      </c>
      <c r="XY14" s="145">
        <f t="shared" si="165"/>
        <v>788.7064018616361</v>
      </c>
      <c r="XZ14" s="145">
        <f t="shared" si="166"/>
        <v>697.5</v>
      </c>
      <c r="YA14" s="145">
        <f t="shared" si="167"/>
        <v>495</v>
      </c>
      <c r="YB14" s="145">
        <f t="shared" si="168"/>
        <v>423.75</v>
      </c>
      <c r="YC14" s="145">
        <f t="shared" si="169"/>
        <v>653.86298265473181</v>
      </c>
      <c r="YD14" s="145">
        <f t="shared" si="170"/>
        <v>1011.3352699694012</v>
      </c>
      <c r="YE14" s="145">
        <f t="shared" si="171"/>
        <v>573.60732375909777</v>
      </c>
      <c r="YF14" s="145">
        <f t="shared" si="172"/>
        <v>773.92395362321815</v>
      </c>
      <c r="YG14" s="145">
        <f t="shared" si="173"/>
        <v>999.04457238801558</v>
      </c>
      <c r="YH14" s="145">
        <f t="shared" si="174"/>
        <v>900.32025153651807</v>
      </c>
      <c r="YI14" s="145">
        <f t="shared" si="175"/>
        <v>551.25</v>
      </c>
      <c r="YJ14" s="145">
        <f t="shared" si="176"/>
        <v>791.25</v>
      </c>
      <c r="YK14" s="145">
        <f t="shared" si="177"/>
        <v>1117.379208760367</v>
      </c>
      <c r="YL14" s="145">
        <f t="shared" si="178"/>
        <v>645.46386714861887</v>
      </c>
      <c r="YM14" s="145">
        <f t="shared" si="179"/>
        <v>740.90580252855455</v>
      </c>
      <c r="YN14" s="145">
        <f t="shared" si="180"/>
        <v>487.5</v>
      </c>
      <c r="YO14" s="145">
        <f t="shared" si="181"/>
        <v>948.75000000000011</v>
      </c>
      <c r="YP14" s="145">
        <f t="shared" si="182"/>
        <v>1101.1703445992648</v>
      </c>
      <c r="YQ14" s="145">
        <f t="shared" si="183"/>
        <v>995.94079415354088</v>
      </c>
      <c r="YR14" s="145">
        <f t="shared" si="184"/>
        <v>1083.75</v>
      </c>
      <c r="YS14" s="145">
        <f t="shared" si="185"/>
        <v>862.5</v>
      </c>
      <c r="YT14" s="145">
        <f t="shared" si="186"/>
        <v>615</v>
      </c>
      <c r="YU14" s="145">
        <f t="shared" si="187"/>
        <v>1247.5419816002016</v>
      </c>
      <c r="YV14" s="145">
        <f t="shared" si="188"/>
        <v>720</v>
      </c>
      <c r="YW14" s="145">
        <f t="shared" si="189"/>
        <v>1046.25</v>
      </c>
      <c r="YX14" s="145">
        <f t="shared" si="190"/>
        <v>551.25</v>
      </c>
      <c r="YY14" s="145">
        <f t="shared" si="191"/>
        <v>1243.9409909675921</v>
      </c>
      <c r="YZ14" s="145">
        <f t="shared" si="192"/>
        <v>1370.427373223007</v>
      </c>
      <c r="ZA14" s="145">
        <f t="shared" si="193"/>
        <v>1226.25</v>
      </c>
      <c r="ZB14" s="145">
        <f t="shared" si="194"/>
        <v>1523.8926544109056</v>
      </c>
      <c r="ZC14" s="145">
        <f t="shared" si="195"/>
        <v>982.50000000000011</v>
      </c>
      <c r="ZD14" s="145">
        <f t="shared" si="196"/>
        <v>795</v>
      </c>
      <c r="ZE14" s="145">
        <f t="shared" si="197"/>
        <v>697.5</v>
      </c>
      <c r="ZF14" s="145">
        <f t="shared" si="198"/>
        <v>1151.25</v>
      </c>
      <c r="ZG14" s="145">
        <f t="shared" si="199"/>
        <v>1486.2584471268528</v>
      </c>
      <c r="ZH14" s="145">
        <f t="shared" si="200"/>
        <v>1439.4747538725053</v>
      </c>
      <c r="ZI14" s="145">
        <f t="shared" si="201"/>
        <v>1727.0597070931735</v>
      </c>
      <c r="ZJ14" s="145">
        <f t="shared" si="202"/>
        <v>1087.5</v>
      </c>
      <c r="ZK14" s="145">
        <f t="shared" si="203"/>
        <v>1387.5</v>
      </c>
      <c r="ZL14" s="145">
        <f t="shared" si="204"/>
        <v>1596.1484328832407</v>
      </c>
      <c r="ZM14" s="145">
        <f t="shared" si="205"/>
        <v>1248.75</v>
      </c>
      <c r="ZN14" s="145">
        <f t="shared" si="206"/>
        <v>877.5</v>
      </c>
      <c r="ZO14" s="145">
        <f t="shared" si="207"/>
        <v>1880.3705149327534</v>
      </c>
      <c r="ZP14" s="145">
        <f t="shared" si="208"/>
        <v>802.5</v>
      </c>
      <c r="ZQ14" s="145">
        <f t="shared" si="209"/>
        <v>1908.413716368995</v>
      </c>
      <c r="ZR14" s="145">
        <f t="shared" si="210"/>
        <v>1207.5</v>
      </c>
      <c r="ZS14" s="145">
        <f t="shared" si="211"/>
        <v>975</v>
      </c>
      <c r="ZT14" s="145">
        <f t="shared" si="212"/>
        <v>1740</v>
      </c>
      <c r="ZU14" s="145">
        <f t="shared" si="213"/>
        <v>1567.5</v>
      </c>
      <c r="ZV14" s="145">
        <f t="shared" si="214"/>
        <v>1398.75</v>
      </c>
      <c r="ZW14" s="145">
        <f t="shared" si="215"/>
        <v>1834.007012716203</v>
      </c>
      <c r="ZX14" s="145">
        <f t="shared" si="216"/>
        <v>2189.6688103506531</v>
      </c>
      <c r="ZY14" s="145">
        <f t="shared" si="217"/>
        <v>2164.4873389018944</v>
      </c>
      <c r="ZZ14" s="145">
        <f t="shared" si="218"/>
        <v>2083.000969380395</v>
      </c>
      <c r="AAA14" s="145">
        <f t="shared" si="219"/>
        <v>911.25</v>
      </c>
      <c r="AAB14" s="145">
        <f t="shared" si="220"/>
        <v>1335</v>
      </c>
      <c r="AAC14" s="145">
        <f t="shared" si="221"/>
        <v>1076.25</v>
      </c>
      <c r="AAD14" s="145">
        <f t="shared" si="222"/>
        <v>2330.8407894688426</v>
      </c>
      <c r="AAE14" s="145">
        <f t="shared" si="223"/>
        <v>1931.2500000000002</v>
      </c>
      <c r="AAF14" s="145">
        <f t="shared" si="224"/>
        <v>1755</v>
      </c>
      <c r="AAG14" s="145">
        <f t="shared" si="225"/>
        <v>1620</v>
      </c>
      <c r="AAH14" s="145">
        <f t="shared" si="226"/>
        <v>2565.8851357899252</v>
      </c>
      <c r="AAI14" s="145">
        <f t="shared" si="227"/>
        <v>2350.0586958094727</v>
      </c>
      <c r="AAJ14" s="145">
        <f t="shared" si="228"/>
        <v>2501.4257652730462</v>
      </c>
      <c r="AAK14" s="145">
        <f t="shared" si="229"/>
        <v>1031.25</v>
      </c>
      <c r="AAL14" s="145">
        <f t="shared" si="230"/>
        <v>2276.25</v>
      </c>
      <c r="AAM14" s="145">
        <f t="shared" si="231"/>
        <v>1492.5</v>
      </c>
      <c r="AAN14" s="145">
        <f t="shared" si="232"/>
        <v>1916.25</v>
      </c>
      <c r="AAO14" s="145">
        <f t="shared" si="233"/>
        <v>1200</v>
      </c>
      <c r="AAP14" s="145">
        <f t="shared" si="234"/>
        <v>2137.5</v>
      </c>
      <c r="AAQ14" s="145">
        <f t="shared" si="235"/>
        <v>2692.5</v>
      </c>
      <c r="AAR14" s="145">
        <f t="shared" si="236"/>
        <v>1785</v>
      </c>
      <c r="AAS14" s="145">
        <f t="shared" si="237"/>
        <v>2888.9298779183578</v>
      </c>
      <c r="AAT14" s="145">
        <f t="shared" si="238"/>
        <v>1166.25</v>
      </c>
      <c r="AAU14" s="145">
        <f t="shared" si="239"/>
        <v>2531.25</v>
      </c>
      <c r="AAV14" s="145">
        <f t="shared" si="240"/>
        <v>2096.25</v>
      </c>
      <c r="AAW14" s="145">
        <f t="shared" si="241"/>
        <v>1657.5</v>
      </c>
      <c r="AAX14" s="145">
        <f t="shared" si="242"/>
        <v>1331.25</v>
      </c>
      <c r="AAY14" s="145">
        <f t="shared" si="243"/>
        <v>2876.25</v>
      </c>
      <c r="AAZ14" s="145">
        <f t="shared" si="244"/>
        <v>2366.25</v>
      </c>
      <c r="ABA14" s="145">
        <f t="shared" si="245"/>
        <v>3258.75</v>
      </c>
      <c r="ABB14" s="145">
        <f t="shared" si="246"/>
        <v>2898.75</v>
      </c>
      <c r="ABC14" s="145">
        <f t="shared" si="247"/>
        <v>1987.5000000000002</v>
      </c>
      <c r="ABD14" s="145">
        <f t="shared" si="248"/>
        <v>2272.5</v>
      </c>
      <c r="ABE14" s="145">
        <f t="shared" si="249"/>
        <v>3123.75</v>
      </c>
      <c r="ABF14" s="145">
        <f t="shared" si="250"/>
        <v>1305</v>
      </c>
      <c r="ABG14" s="145">
        <f t="shared" si="251"/>
        <v>3387.7216614274848</v>
      </c>
      <c r="ABH14" s="145">
        <f t="shared" si="252"/>
        <v>2816.25</v>
      </c>
      <c r="ABI14" s="145">
        <f t="shared" si="253"/>
        <v>1837.5</v>
      </c>
      <c r="ABJ14" s="145">
        <f t="shared" si="254"/>
        <v>1462.5</v>
      </c>
      <c r="ABK14" s="145">
        <f t="shared" si="255"/>
        <v>3615</v>
      </c>
      <c r="ABL14" s="145">
        <f t="shared" si="256"/>
        <v>2666.25</v>
      </c>
      <c r="ABM14" s="145">
        <f t="shared" si="257"/>
        <v>3213.75</v>
      </c>
      <c r="ABN14" s="145">
        <f t="shared" si="258"/>
        <v>2531.25</v>
      </c>
      <c r="ABO14" s="145">
        <f t="shared" si="259"/>
        <v>4125</v>
      </c>
      <c r="ABP14" s="145">
        <f t="shared" si="260"/>
        <v>1447.5</v>
      </c>
      <c r="ABQ14" s="145">
        <f t="shared" si="261"/>
        <v>3611.25</v>
      </c>
      <c r="ABR14" s="145">
        <f t="shared" si="262"/>
        <v>3510</v>
      </c>
      <c r="ABS14" s="145">
        <f t="shared" si="263"/>
        <v>1635</v>
      </c>
      <c r="ABT14" s="145">
        <f t="shared" si="264"/>
        <v>2058.75</v>
      </c>
      <c r="ABU14" s="145">
        <f t="shared" si="265"/>
        <v>3785.3381118327061</v>
      </c>
      <c r="ABV14" s="145">
        <f t="shared" si="266"/>
        <v>3176.25</v>
      </c>
      <c r="ABW14" s="145">
        <f t="shared" si="267"/>
        <v>2895</v>
      </c>
      <c r="ABX14" s="145">
        <f t="shared" si="268"/>
        <v>3525</v>
      </c>
      <c r="ABY14" s="145">
        <f t="shared" si="269"/>
        <v>3862.5000000000005</v>
      </c>
      <c r="ABZ14" s="145">
        <f t="shared" si="270"/>
        <v>4200</v>
      </c>
      <c r="ACA14" s="145">
        <f t="shared" si="271"/>
        <v>2790</v>
      </c>
      <c r="ACB14" s="145">
        <f t="shared" si="272"/>
        <v>1605</v>
      </c>
      <c r="ACC14" s="145">
        <f t="shared" si="273"/>
        <v>3900</v>
      </c>
      <c r="ACD14" s="145">
        <f t="shared" si="274"/>
        <v>1826.25</v>
      </c>
      <c r="ACE14" s="145">
        <f t="shared" si="275"/>
        <v>3195</v>
      </c>
      <c r="ACF14" s="145">
        <f t="shared" si="276"/>
        <v>2291.25</v>
      </c>
      <c r="ACG14" s="145">
        <f t="shared" si="277"/>
        <v>3536.25</v>
      </c>
      <c r="ACH14" s="145">
        <f t="shared" si="278"/>
        <v>4762.5</v>
      </c>
      <c r="ACI14" s="145">
        <f t="shared" si="279"/>
        <v>4125</v>
      </c>
      <c r="ACJ14" s="145">
        <f t="shared" si="280"/>
        <v>3900</v>
      </c>
      <c r="ACK14" s="145">
        <f t="shared" si="281"/>
        <v>4229.4631940881791</v>
      </c>
      <c r="ACL14" s="145">
        <f t="shared" si="282"/>
        <v>4687.5</v>
      </c>
      <c r="ACM14" s="145">
        <f t="shared" si="283"/>
        <v>4454.3046815240859</v>
      </c>
      <c r="ACN14" s="145">
        <f t="shared" si="284"/>
        <v>3131.25</v>
      </c>
      <c r="ACO14" s="145">
        <f t="shared" si="285"/>
        <v>1803.75</v>
      </c>
      <c r="ACP14" s="145">
        <f t="shared" si="286"/>
        <v>3510</v>
      </c>
      <c r="ACQ14" s="145">
        <f t="shared" si="287"/>
        <v>4462.5</v>
      </c>
      <c r="ACR14" s="145">
        <f t="shared" si="288"/>
        <v>2535</v>
      </c>
      <c r="ACS14" s="145">
        <f t="shared" si="289"/>
        <v>2032.5000000000002</v>
      </c>
      <c r="ACT14" s="145">
        <f t="shared" si="290"/>
        <v>5287.5</v>
      </c>
      <c r="ACU14" s="145">
        <f t="shared" si="291"/>
        <v>4350</v>
      </c>
      <c r="ACV14" s="145">
        <f t="shared" si="292"/>
        <v>3975.0000000000005</v>
      </c>
      <c r="ACW14" s="145">
        <f t="shared" si="293"/>
        <v>4762.5</v>
      </c>
      <c r="ACX14" s="145">
        <f t="shared" si="294"/>
        <v>4987.5</v>
      </c>
      <c r="ACY14" s="145">
        <f t="shared" si="295"/>
        <v>4800</v>
      </c>
      <c r="ACZ14" s="145">
        <f t="shared" si="296"/>
        <v>2013.75</v>
      </c>
      <c r="ADA14" s="145">
        <f t="shared" si="297"/>
        <v>3457.5</v>
      </c>
      <c r="ADB14" s="145">
        <f t="shared" si="298"/>
        <v>3862.5000000000005</v>
      </c>
      <c r="ADC14" s="145">
        <f t="shared" si="299"/>
        <v>2827.5</v>
      </c>
      <c r="ADD14" s="145">
        <f t="shared" si="300"/>
        <v>2261.25</v>
      </c>
      <c r="ADE14" s="145">
        <f t="shared" si="301"/>
        <v>4762.5</v>
      </c>
      <c r="ADF14" s="145">
        <f t="shared" si="302"/>
        <v>5475</v>
      </c>
      <c r="ADG14" s="145">
        <f t="shared" si="303"/>
        <v>4462.5</v>
      </c>
      <c r="ADH14" s="145">
        <f t="shared" si="304"/>
        <v>5287.5</v>
      </c>
      <c r="ADI14" s="145">
        <f t="shared" si="305"/>
        <v>5287.5</v>
      </c>
      <c r="ADJ14" s="145">
        <f t="shared" si="306"/>
        <v>5362.5</v>
      </c>
      <c r="ADK14" s="145">
        <f t="shared" si="307"/>
        <v>6075</v>
      </c>
      <c r="ADL14" s="145">
        <f t="shared" si="308"/>
        <v>3825</v>
      </c>
      <c r="ADM14" s="145">
        <f t="shared" si="309"/>
        <v>4237.5</v>
      </c>
      <c r="ADN14" s="145">
        <f t="shared" si="310"/>
        <v>2261.25</v>
      </c>
      <c r="ADO14" s="145">
        <f t="shared" si="311"/>
        <v>2520</v>
      </c>
      <c r="ADP14" s="145">
        <f t="shared" si="312"/>
        <v>5325</v>
      </c>
      <c r="ADQ14" s="145">
        <f t="shared" si="313"/>
        <v>4950</v>
      </c>
      <c r="ADR14" s="145">
        <f t="shared" si="314"/>
        <v>5812.5</v>
      </c>
      <c r="ADS14" s="145">
        <f t="shared" si="315"/>
        <v>6150</v>
      </c>
      <c r="ADT14" s="145">
        <f t="shared" si="316"/>
        <v>4650</v>
      </c>
      <c r="ADU14" s="145">
        <f t="shared" si="317"/>
        <v>4237.5</v>
      </c>
      <c r="ADV14" s="145">
        <f t="shared" si="318"/>
        <v>2760</v>
      </c>
      <c r="ADW14" s="145">
        <f t="shared" si="319"/>
        <v>6300</v>
      </c>
      <c r="ADX14" s="145">
        <f t="shared" si="320"/>
        <v>5850</v>
      </c>
      <c r="ADY14" s="145">
        <f t="shared" si="321"/>
        <v>5437.5</v>
      </c>
      <c r="ADZ14" s="145">
        <f t="shared" si="322"/>
        <v>6412.5</v>
      </c>
      <c r="AEA14" s="145">
        <f t="shared" si="323"/>
        <v>6412.5</v>
      </c>
      <c r="AEB14" s="145">
        <f t="shared" si="324"/>
        <v>6750</v>
      </c>
      <c r="AEC14" s="145">
        <f t="shared" si="325"/>
        <v>3003.75</v>
      </c>
      <c r="AED14" s="145">
        <f t="shared" si="326"/>
        <v>3258.75</v>
      </c>
      <c r="AEE14" s="145">
        <f t="shared" si="327"/>
        <v>7350</v>
      </c>
      <c r="AEF14" s="145">
        <f t="shared" si="328"/>
        <v>7162.5</v>
      </c>
      <c r="AEG14" s="145">
        <f t="shared" si="329"/>
        <v>3510</v>
      </c>
      <c r="AEH14" s="145">
        <f t="shared" si="330"/>
        <v>7987.5</v>
      </c>
      <c r="AEI14" s="145">
        <f t="shared" si="331"/>
        <v>3937.5</v>
      </c>
      <c r="AEJ14" s="145">
        <f t="shared" si="332"/>
        <v>8700</v>
      </c>
      <c r="AEK14" s="145">
        <f t="shared" si="333"/>
        <v>8737.5</v>
      </c>
      <c r="AEL14" s="145">
        <f t="shared" si="334"/>
        <v>7087.5</v>
      </c>
      <c r="AEM14" s="145">
        <f t="shared" si="335"/>
        <v>4425</v>
      </c>
      <c r="AEN14" s="145">
        <f t="shared" si="336"/>
        <v>10350</v>
      </c>
      <c r="AEO14" s="145">
        <f t="shared" si="337"/>
        <v>4950</v>
      </c>
      <c r="AEP14" s="145">
        <f t="shared" si="338"/>
        <v>10912.5</v>
      </c>
      <c r="AEQ14" s="145">
        <f t="shared" si="339"/>
        <v>5550</v>
      </c>
      <c r="AER14" s="145">
        <f t="shared" si="340"/>
        <v>6225</v>
      </c>
    </row>
    <row r="15" spans="1:824" ht="14.25" thickTop="1" thickBot="1">
      <c r="A15" s="107">
        <v>10</v>
      </c>
      <c r="B15" s="99">
        <f t="shared" si="341"/>
        <v>12.352389500798772</v>
      </c>
      <c r="C15" s="99">
        <f t="shared" si="15"/>
        <v>14.05332781909433</v>
      </c>
      <c r="D15" s="99">
        <f t="shared" si="15"/>
        <v>15.959505194226546</v>
      </c>
      <c r="E15" s="99">
        <f t="shared" si="15"/>
        <v>19.886406794882493</v>
      </c>
      <c r="F15" s="99">
        <f t="shared" si="15"/>
        <v>21.067271895262923</v>
      </c>
      <c r="G15" s="99">
        <f t="shared" si="15"/>
        <v>23.32715353794217</v>
      </c>
      <c r="H15" s="99">
        <f t="shared" si="15"/>
        <v>19.751888224797341</v>
      </c>
      <c r="I15" s="99">
        <f t="shared" si="15"/>
        <v>25.079531045852878</v>
      </c>
      <c r="J15" s="99">
        <f t="shared" si="15"/>
        <v>28.521387384616318</v>
      </c>
      <c r="K15" s="99">
        <f t="shared" si="15"/>
        <v>31.166206927090784</v>
      </c>
      <c r="L15" s="99">
        <f t="shared" si="15"/>
        <v>34.050463951419431</v>
      </c>
      <c r="M15" s="99">
        <f t="shared" si="15"/>
        <v>31.135182533914886</v>
      </c>
      <c r="N15" s="99">
        <f t="shared" si="15"/>
        <v>33.329029306231178</v>
      </c>
      <c r="O15" s="99">
        <f t="shared" si="15"/>
        <v>31.170610484210883</v>
      </c>
      <c r="P15" s="99">
        <f t="shared" si="15"/>
        <v>36.97216982966345</v>
      </c>
      <c r="Q15" s="99">
        <f t="shared" si="15"/>
        <v>49.028033279316766</v>
      </c>
      <c r="R15" s="99">
        <f t="shared" si="15"/>
        <v>44.00059625484851</v>
      </c>
      <c r="S15" s="99">
        <f t="shared" si="15"/>
        <v>47.374495642757296</v>
      </c>
      <c r="T15" s="99">
        <f t="shared" si="15"/>
        <v>38.548323285661255</v>
      </c>
      <c r="U15" s="99">
        <f t="shared" si="15"/>
        <v>49.407239950684861</v>
      </c>
      <c r="V15" s="99">
        <f t="shared" si="15"/>
        <v>61.02572121373295</v>
      </c>
      <c r="W15" s="99">
        <f t="shared" si="15"/>
        <v>79.282011569245554</v>
      </c>
      <c r="X15" s="99">
        <f t="shared" si="342"/>
        <v>58.317059164083794</v>
      </c>
      <c r="Y15" s="99">
        <f t="shared" si="16"/>
        <v>76.187929557190969</v>
      </c>
      <c r="Z15" s="99">
        <f t="shared" si="16"/>
        <v>76.316181299288957</v>
      </c>
      <c r="AA15" s="99">
        <f t="shared" si="16"/>
        <v>64.070086031339102</v>
      </c>
      <c r="AB15" s="99">
        <f t="shared" si="16"/>
        <v>111.60471705208124</v>
      </c>
      <c r="AC15" s="99">
        <f t="shared" si="16"/>
        <v>101.29528162092903</v>
      </c>
      <c r="AD15" s="99">
        <f t="shared" si="16"/>
        <v>114.20572555565191</v>
      </c>
      <c r="AE15" s="99">
        <f t="shared" si="16"/>
        <v>94.740567535976581</v>
      </c>
      <c r="AF15" s="99">
        <f t="shared" si="16"/>
        <v>91.305407450508341</v>
      </c>
      <c r="AG15" s="99">
        <f t="shared" si="16"/>
        <v>144.26928952512162</v>
      </c>
      <c r="AH15" s="99">
        <f t="shared" si="16"/>
        <v>134.35522010489404</v>
      </c>
      <c r="AI15" s="99">
        <f t="shared" si="16"/>
        <v>113.4175798617505</v>
      </c>
      <c r="AJ15" s="99">
        <f t="shared" si="16"/>
        <v>142.90233223524442</v>
      </c>
      <c r="AK15" s="99">
        <f t="shared" si="16"/>
        <v>107.20666843416207</v>
      </c>
      <c r="AL15" s="99">
        <f t="shared" si="16"/>
        <v>134.22819803341011</v>
      </c>
      <c r="AM15" s="99">
        <f t="shared" si="16"/>
        <v>169.88110493209209</v>
      </c>
      <c r="AN15" s="99">
        <f t="shared" si="343"/>
        <v>180.15362187424878</v>
      </c>
      <c r="AO15" s="99">
        <f t="shared" si="17"/>
        <v>162.69474469588062</v>
      </c>
      <c r="AP15" s="99">
        <f t="shared" si="17"/>
        <v>123.25027110034111</v>
      </c>
      <c r="AQ15" s="99">
        <f t="shared" si="17"/>
        <v>196.94538456514928</v>
      </c>
      <c r="AR15" s="99">
        <f t="shared" si="17"/>
        <v>193.9909442452167</v>
      </c>
      <c r="AS15" s="99">
        <f t="shared" si="17"/>
        <v>164.17595144522227</v>
      </c>
      <c r="AT15" s="99">
        <f t="shared" si="17"/>
        <v>220.57220092858034</v>
      </c>
      <c r="AU15" s="99">
        <f t="shared" si="17"/>
        <v>228.98913865613625</v>
      </c>
      <c r="AV15" s="99">
        <f t="shared" si="17"/>
        <v>196.45560219456149</v>
      </c>
      <c r="AW15" s="99">
        <f t="shared" si="17"/>
        <v>142.3448077878258</v>
      </c>
      <c r="AX15" s="99">
        <f t="shared" si="17"/>
        <v>236.91111930801355</v>
      </c>
      <c r="AY15" s="99">
        <f t="shared" si="17"/>
        <v>264.54217375654559</v>
      </c>
      <c r="AZ15" s="99">
        <f t="shared" si="17"/>
        <v>260.70911604958974</v>
      </c>
      <c r="BA15" s="99">
        <f t="shared" si="17"/>
        <v>222.83704676452635</v>
      </c>
      <c r="BB15" s="99">
        <f t="shared" si="17"/>
        <v>194.61326910975171</v>
      </c>
      <c r="BC15" s="99">
        <f t="shared" si="17"/>
        <v>260.75499536167632</v>
      </c>
      <c r="BD15" s="99">
        <f t="shared" si="17"/>
        <v>340.44635297272464</v>
      </c>
      <c r="BE15" s="99">
        <f t="shared" si="18"/>
        <v>269.09126913051495</v>
      </c>
      <c r="BF15" s="99">
        <f t="shared" si="18"/>
        <v>177.05079709602165</v>
      </c>
      <c r="BG15" s="99">
        <f t="shared" si="344"/>
        <v>222.71850241119793</v>
      </c>
      <c r="BH15" s="99">
        <f t="shared" si="20"/>
        <v>313.34247777461383</v>
      </c>
      <c r="BI15" s="99">
        <f t="shared" si="20"/>
        <v>324.24944799308918</v>
      </c>
      <c r="BJ15" s="99">
        <f t="shared" si="20"/>
        <v>294.96474174765655</v>
      </c>
      <c r="BK15" s="99">
        <f t="shared" si="20"/>
        <v>251.25880332368254</v>
      </c>
      <c r="BL15" s="99">
        <f t="shared" si="20"/>
        <v>301.13776557753209</v>
      </c>
      <c r="BM15" s="99">
        <f t="shared" si="20"/>
        <v>285.31479823548085</v>
      </c>
      <c r="BN15" s="99">
        <f t="shared" si="20"/>
        <v>246.16407825119018</v>
      </c>
      <c r="BO15" s="99">
        <f t="shared" si="20"/>
        <v>385.66037994471083</v>
      </c>
      <c r="BP15" s="99">
        <f t="shared" si="20"/>
        <v>409.20700245925809</v>
      </c>
      <c r="BQ15" s="99">
        <f t="shared" si="20"/>
        <v>362.93247711943815</v>
      </c>
      <c r="BR15" s="99">
        <f t="shared" si="20"/>
        <v>378.27299163588964</v>
      </c>
      <c r="BS15" s="99">
        <f t="shared" si="20"/>
        <v>341.57413806025329</v>
      </c>
      <c r="BT15" s="99">
        <f t="shared" si="20"/>
        <v>317.57959302441861</v>
      </c>
      <c r="BU15" s="99">
        <f t="shared" si="20"/>
        <v>217.63152474626094</v>
      </c>
      <c r="BV15" s="99">
        <f t="shared" si="20"/>
        <v>402.28993454317407</v>
      </c>
      <c r="BW15" s="99">
        <f t="shared" si="20"/>
        <v>276.24534316939975</v>
      </c>
      <c r="BX15" s="99">
        <f t="shared" si="20"/>
        <v>372.44286094182075</v>
      </c>
      <c r="BY15" s="99">
        <f t="shared" si="345"/>
        <v>450.05830571980817</v>
      </c>
      <c r="BZ15" s="99">
        <f t="shared" si="21"/>
        <v>474.6738739432696</v>
      </c>
      <c r="CA15" s="99">
        <f t="shared" si="21"/>
        <v>438.50521667803798</v>
      </c>
      <c r="CB15" s="99">
        <f t="shared" si="21"/>
        <v>356.21711653568155</v>
      </c>
      <c r="CC15" s="99">
        <f t="shared" si="21"/>
        <v>473.89561168408721</v>
      </c>
      <c r="CD15" s="99">
        <f t="shared" si="21"/>
        <v>256.35406605816416</v>
      </c>
      <c r="CE15" s="99">
        <f t="shared" si="21"/>
        <v>591.84093229913049</v>
      </c>
      <c r="CF15" s="99">
        <f t="shared" si="21"/>
        <v>531.72933946815533</v>
      </c>
      <c r="CG15" s="99">
        <f t="shared" si="21"/>
        <v>421.00414162368332</v>
      </c>
      <c r="CH15" s="99">
        <f t="shared" si="21"/>
        <v>316.59607842177138</v>
      </c>
      <c r="CI15" s="99">
        <f t="shared" si="21"/>
        <v>484.57115433837163</v>
      </c>
      <c r="CJ15" s="99">
        <f t="shared" si="21"/>
        <v>405</v>
      </c>
      <c r="CK15" s="99">
        <f t="shared" si="21"/>
        <v>575.21374454983595</v>
      </c>
      <c r="CL15" s="99">
        <f t="shared" si="21"/>
        <v>462.55553010891515</v>
      </c>
      <c r="CM15" s="99">
        <f t="shared" si="21"/>
        <v>677.18049895883576</v>
      </c>
      <c r="CN15" s="99">
        <f t="shared" si="21"/>
        <v>601.28942171478764</v>
      </c>
      <c r="CO15" s="99">
        <f t="shared" si="21"/>
        <v>548.43022887364214</v>
      </c>
      <c r="CP15" s="99">
        <f t="shared" si="346"/>
        <v>362.82131006284101</v>
      </c>
      <c r="CQ15" s="99">
        <f t="shared" si="23"/>
        <v>446.25</v>
      </c>
      <c r="CR15" s="99">
        <f t="shared" si="23"/>
        <v>511.13661932735437</v>
      </c>
      <c r="CS15" s="99">
        <f t="shared" si="23"/>
        <v>661.50648365085021</v>
      </c>
      <c r="CT15" s="99">
        <f t="shared" si="23"/>
        <v>843.98867448070735</v>
      </c>
      <c r="CU15" s="99">
        <f t="shared" si="23"/>
        <v>764.42205082035844</v>
      </c>
      <c r="CV15" s="99">
        <f t="shared" si="23"/>
        <v>687.84593082622018</v>
      </c>
      <c r="CW15" s="99">
        <f t="shared" si="23"/>
        <v>495</v>
      </c>
      <c r="CX15" s="99">
        <f t="shared" si="23"/>
        <v>420.95192579501946</v>
      </c>
      <c r="CY15" s="99">
        <f t="shared" si="23"/>
        <v>642.20872391905243</v>
      </c>
      <c r="CZ15" s="99">
        <f t="shared" si="23"/>
        <v>980.47989645305415</v>
      </c>
      <c r="DA15" s="99">
        <f t="shared" si="23"/>
        <v>573.60732375909777</v>
      </c>
      <c r="DB15" s="99">
        <f t="shared" si="23"/>
        <v>752.00011239447542</v>
      </c>
      <c r="DC15" s="99">
        <f t="shared" si="23"/>
        <v>970.29914778285251</v>
      </c>
      <c r="DD15" s="99">
        <f t="shared" si="23"/>
        <v>874.31154875786433</v>
      </c>
      <c r="DE15" s="99">
        <f t="shared" si="23"/>
        <v>551.25</v>
      </c>
      <c r="DF15" s="99">
        <f t="shared" si="23"/>
        <v>782.16946251852494</v>
      </c>
      <c r="DG15" s="99">
        <f t="shared" si="23"/>
        <v>1084.124954780872</v>
      </c>
      <c r="DH15" s="99">
        <f t="shared" si="347"/>
        <v>645.46386714861887</v>
      </c>
      <c r="DI15" s="99">
        <f t="shared" si="24"/>
        <v>729.02434972935532</v>
      </c>
      <c r="DJ15" s="99">
        <f t="shared" si="24"/>
        <v>484.94516474430696</v>
      </c>
      <c r="DK15" s="99">
        <f t="shared" si="24"/>
        <v>948.75000000000011</v>
      </c>
      <c r="DL15" s="99">
        <f t="shared" si="24"/>
        <v>1070.8810899552448</v>
      </c>
      <c r="DM15" s="99">
        <f t="shared" si="24"/>
        <v>968.51238014141563</v>
      </c>
      <c r="DN15" s="99">
        <f t="shared" si="24"/>
        <v>1083.75</v>
      </c>
      <c r="DO15" s="99">
        <f t="shared" si="24"/>
        <v>853.68436863069815</v>
      </c>
      <c r="DP15" s="99">
        <f t="shared" si="24"/>
        <v>615</v>
      </c>
      <c r="DQ15" s="99">
        <f t="shared" si="24"/>
        <v>1212.0040908732603</v>
      </c>
      <c r="DR15" s="99">
        <f t="shared" si="24"/>
        <v>720</v>
      </c>
      <c r="DS15" s="99">
        <f t="shared" si="24"/>
        <v>1046.25</v>
      </c>
      <c r="DT15" s="99">
        <f t="shared" si="24"/>
        <v>549.09942239602321</v>
      </c>
      <c r="DU15" s="99">
        <f t="shared" si="24"/>
        <v>1211.3906330545828</v>
      </c>
      <c r="DV15" s="99">
        <f t="shared" si="24"/>
        <v>1333.2004972878553</v>
      </c>
      <c r="DW15" s="99">
        <f t="shared" si="24"/>
        <v>1226.25</v>
      </c>
      <c r="DX15" s="99">
        <f t="shared" si="25"/>
        <v>1483.7118439575979</v>
      </c>
      <c r="DY15" s="99">
        <f t="shared" si="25"/>
        <v>974.93399453048448</v>
      </c>
      <c r="DZ15" s="99">
        <f t="shared" si="25"/>
        <v>795</v>
      </c>
      <c r="EA15" s="99">
        <f t="shared" si="25"/>
        <v>697.5</v>
      </c>
      <c r="EB15" s="99">
        <f t="shared" si="25"/>
        <v>1151.25</v>
      </c>
      <c r="EC15" s="99">
        <f t="shared" si="25"/>
        <v>1447.3144656266295</v>
      </c>
      <c r="ED15" s="99">
        <f t="shared" si="25"/>
        <v>1404.4822931092883</v>
      </c>
      <c r="EE15" s="99">
        <f t="shared" si="25"/>
        <v>1683.7109906340179</v>
      </c>
      <c r="EF15" s="99">
        <f t="shared" si="25"/>
        <v>1080.410285841655</v>
      </c>
      <c r="EG15" s="99">
        <f t="shared" si="25"/>
        <v>1387.5</v>
      </c>
      <c r="EH15" s="99">
        <f t="shared" si="25"/>
        <v>1555.6737142032296</v>
      </c>
      <c r="EI15" s="99">
        <f t="shared" si="25"/>
        <v>1248.75</v>
      </c>
      <c r="EJ15" s="99">
        <f t="shared" si="25"/>
        <v>877.5</v>
      </c>
      <c r="EK15" s="99">
        <f t="shared" si="25"/>
        <v>1832.5421876318171</v>
      </c>
      <c r="EL15" s="99">
        <f t="shared" si="25"/>
        <v>802.5</v>
      </c>
      <c r="EM15" s="99">
        <f t="shared" si="25"/>
        <v>1862.6159473562882</v>
      </c>
      <c r="EN15" s="99">
        <f t="shared" si="25"/>
        <v>1201.3878556662353</v>
      </c>
      <c r="EO15" s="99">
        <f t="shared" si="25"/>
        <v>975</v>
      </c>
      <c r="EP15" s="99">
        <f t="shared" si="25"/>
        <v>1740</v>
      </c>
      <c r="EQ15" s="99">
        <f t="shared" si="25"/>
        <v>1567.5</v>
      </c>
      <c r="ER15" s="99">
        <f t="shared" si="25"/>
        <v>1398.75</v>
      </c>
      <c r="ES15" s="99">
        <f t="shared" si="25"/>
        <v>1790.7006674046411</v>
      </c>
      <c r="ET15" s="99">
        <f t="shared" si="25"/>
        <v>2131.6928028317102</v>
      </c>
      <c r="EU15" s="99">
        <f t="shared" si="26"/>
        <v>2112.7103545777381</v>
      </c>
      <c r="EV15" s="99">
        <f t="shared" si="27"/>
        <v>2034.9037141779513</v>
      </c>
      <c r="EW15" s="99">
        <f t="shared" si="28"/>
        <v>911.25</v>
      </c>
      <c r="EX15" s="99">
        <f t="shared" si="29"/>
        <v>1329.9440757218647</v>
      </c>
      <c r="EY15" s="99">
        <f t="shared" si="30"/>
        <v>1076.25</v>
      </c>
      <c r="EZ15" s="99">
        <f t="shared" si="31"/>
        <v>2276.8032912255112</v>
      </c>
      <c r="FA15" s="99">
        <f t="shared" si="32"/>
        <v>1931.2500000000002</v>
      </c>
      <c r="FB15" s="99">
        <f t="shared" si="33"/>
        <v>1755</v>
      </c>
      <c r="FC15" s="99">
        <f t="shared" si="34"/>
        <v>1620</v>
      </c>
      <c r="FD15" s="99">
        <f t="shared" si="35"/>
        <v>2503.0120361556519</v>
      </c>
      <c r="FE15" s="99">
        <f t="shared" si="36"/>
        <v>2298.7817507790905</v>
      </c>
      <c r="FF15" s="99">
        <f t="shared" si="37"/>
        <v>2445.1663145163357</v>
      </c>
      <c r="FG15" s="99">
        <f t="shared" si="38"/>
        <v>1031.25</v>
      </c>
      <c r="FH15" s="99">
        <f t="shared" si="39"/>
        <v>2276.25</v>
      </c>
      <c r="FI15" s="99">
        <f t="shared" si="40"/>
        <v>1488.5067673870678</v>
      </c>
      <c r="FJ15" s="99">
        <f t="shared" si="41"/>
        <v>1916.25</v>
      </c>
      <c r="FK15" s="99">
        <f t="shared" si="41"/>
        <v>1200</v>
      </c>
      <c r="FL15" s="99">
        <f t="shared" si="41"/>
        <v>2137.5</v>
      </c>
      <c r="FM15" s="99">
        <f t="shared" si="41"/>
        <v>2633.9940533503805</v>
      </c>
      <c r="FN15" s="99">
        <f t="shared" si="41"/>
        <v>1785</v>
      </c>
      <c r="FO15" s="99">
        <f t="shared" si="41"/>
        <v>2822.6757662221366</v>
      </c>
      <c r="FP15" s="99">
        <f t="shared" si="41"/>
        <v>1166.25</v>
      </c>
      <c r="FQ15" s="99">
        <f t="shared" si="41"/>
        <v>2531.25</v>
      </c>
      <c r="FR15" s="99">
        <f t="shared" si="41"/>
        <v>2096.25</v>
      </c>
      <c r="FS15" s="99">
        <f t="shared" si="41"/>
        <v>1655.173565682936</v>
      </c>
      <c r="FT15" s="99">
        <f t="shared" si="41"/>
        <v>1331.25</v>
      </c>
      <c r="FU15" s="99">
        <f t="shared" si="41"/>
        <v>2817.7399112800736</v>
      </c>
      <c r="FV15" s="99">
        <f t="shared" si="41"/>
        <v>2366.25</v>
      </c>
      <c r="FW15" s="99">
        <f t="shared" si="41"/>
        <v>3258.75</v>
      </c>
      <c r="FX15" s="99">
        <f t="shared" si="41"/>
        <v>2898.75</v>
      </c>
      <c r="FY15" s="99">
        <f t="shared" si="41"/>
        <v>1987.5000000000002</v>
      </c>
      <c r="FZ15" s="99">
        <f t="shared" si="41"/>
        <v>2272.5</v>
      </c>
      <c r="GA15" s="99">
        <f t="shared" si="42"/>
        <v>3067.0589917694579</v>
      </c>
      <c r="GB15" s="99">
        <f t="shared" si="43"/>
        <v>1305</v>
      </c>
      <c r="GC15" s="99">
        <f t="shared" si="44"/>
        <v>3314.8443232777836</v>
      </c>
      <c r="GD15" s="99">
        <f t="shared" si="45"/>
        <v>2816.25</v>
      </c>
      <c r="GE15" s="99">
        <f t="shared" si="45"/>
        <v>1836.8684071617347</v>
      </c>
      <c r="GF15" s="99">
        <f t="shared" si="45"/>
        <v>1462.5</v>
      </c>
      <c r="GG15" s="99">
        <f t="shared" si="45"/>
        <v>3615</v>
      </c>
      <c r="GH15" s="99">
        <f t="shared" si="45"/>
        <v>2666.25</v>
      </c>
      <c r="GI15" s="99">
        <f t="shared" si="45"/>
        <v>3213.75</v>
      </c>
      <c r="GJ15" s="99">
        <f t="shared" si="45"/>
        <v>2531.25</v>
      </c>
      <c r="GK15" s="99">
        <f t="shared" si="45"/>
        <v>4125</v>
      </c>
      <c r="GL15" s="99">
        <f t="shared" si="45"/>
        <v>1447.5</v>
      </c>
      <c r="GM15" s="99">
        <f t="shared" si="45"/>
        <v>3611.25</v>
      </c>
      <c r="GN15" s="99">
        <f t="shared" si="45"/>
        <v>3460.0132926041574</v>
      </c>
      <c r="GO15" s="99">
        <f t="shared" si="45"/>
        <v>1635</v>
      </c>
      <c r="GP15" s="99">
        <f t="shared" si="45"/>
        <v>2058.75</v>
      </c>
      <c r="GQ15" s="99">
        <f t="shared" si="45"/>
        <v>3708.7005920727297</v>
      </c>
      <c r="GR15" s="99">
        <f t="shared" si="45"/>
        <v>3176.25</v>
      </c>
      <c r="GS15" s="99">
        <f t="shared" si="45"/>
        <v>2895</v>
      </c>
      <c r="GT15" s="99">
        <f t="shared" si="47"/>
        <v>3525</v>
      </c>
      <c r="GU15" s="99">
        <f t="shared" si="48"/>
        <v>3862.5000000000005</v>
      </c>
      <c r="GV15" s="99">
        <f t="shared" si="48"/>
        <v>4200</v>
      </c>
      <c r="GW15" s="99">
        <f t="shared" si="48"/>
        <v>2790</v>
      </c>
      <c r="GX15" s="99">
        <f t="shared" si="48"/>
        <v>1605</v>
      </c>
      <c r="GY15" s="99">
        <f t="shared" si="48"/>
        <v>3855.2255381002092</v>
      </c>
      <c r="GZ15" s="99">
        <f t="shared" si="48"/>
        <v>1826.25</v>
      </c>
      <c r="HA15" s="99">
        <f t="shared" si="48"/>
        <v>3195</v>
      </c>
      <c r="HB15" s="99">
        <f t="shared" si="48"/>
        <v>2291.25</v>
      </c>
      <c r="HC15" s="99">
        <f t="shared" si="48"/>
        <v>3536.25</v>
      </c>
      <c r="HD15" s="99">
        <f t="shared" si="48"/>
        <v>4762.5</v>
      </c>
      <c r="HE15" s="99">
        <f t="shared" si="48"/>
        <v>4125</v>
      </c>
      <c r="HF15" s="99">
        <f t="shared" si="48"/>
        <v>3900</v>
      </c>
      <c r="HG15" s="99">
        <f t="shared" si="48"/>
        <v>4148.162853687576</v>
      </c>
      <c r="HH15" s="99">
        <f t="shared" si="48"/>
        <v>4687.5</v>
      </c>
      <c r="HI15" s="99">
        <f t="shared" si="48"/>
        <v>4371.400827792454</v>
      </c>
      <c r="HJ15" s="99">
        <f t="shared" si="48"/>
        <v>3131.25</v>
      </c>
      <c r="HK15" s="99">
        <f t="shared" si="48"/>
        <v>1803.75</v>
      </c>
      <c r="HL15" s="99">
        <f t="shared" si="48"/>
        <v>3510</v>
      </c>
      <c r="HM15" s="99">
        <f t="shared" si="49"/>
        <v>4462.5</v>
      </c>
      <c r="HN15" s="99">
        <f t="shared" si="49"/>
        <v>2535</v>
      </c>
      <c r="HO15" s="99">
        <f t="shared" si="49"/>
        <v>2032.5000000000002</v>
      </c>
      <c r="HP15" s="99">
        <f t="shared" si="49"/>
        <v>5287.5</v>
      </c>
      <c r="HQ15" s="99">
        <f t="shared" si="49"/>
        <v>4350</v>
      </c>
      <c r="HR15" s="99">
        <f t="shared" si="49"/>
        <v>3975.0000000000005</v>
      </c>
      <c r="HS15" s="99">
        <f t="shared" si="49"/>
        <v>4677.5871037693378</v>
      </c>
      <c r="HT15" s="99">
        <f t="shared" si="49"/>
        <v>4987.5</v>
      </c>
      <c r="HU15" s="99">
        <f t="shared" si="49"/>
        <v>4800</v>
      </c>
      <c r="HV15" s="99">
        <f t="shared" si="49"/>
        <v>2013.75</v>
      </c>
      <c r="HW15" s="99">
        <f t="shared" si="49"/>
        <v>3457.5</v>
      </c>
      <c r="HX15" s="99">
        <f t="shared" si="49"/>
        <v>3862.5000000000005</v>
      </c>
      <c r="HY15" s="99">
        <f t="shared" si="49"/>
        <v>2827.5</v>
      </c>
      <c r="HZ15" s="99">
        <f t="shared" si="49"/>
        <v>2261.25</v>
      </c>
      <c r="IA15" s="99">
        <f t="shared" si="49"/>
        <v>4762.5</v>
      </c>
      <c r="IB15" s="99">
        <f t="shared" si="49"/>
        <v>5475</v>
      </c>
      <c r="IC15" s="99">
        <f t="shared" si="51"/>
        <v>4462.5</v>
      </c>
      <c r="ID15" s="99">
        <f t="shared" si="52"/>
        <v>5210.2626880446178</v>
      </c>
      <c r="IE15" s="99">
        <f t="shared" si="53"/>
        <v>5287.5</v>
      </c>
      <c r="IF15" s="99">
        <f t="shared" si="54"/>
        <v>5280.7710730449944</v>
      </c>
      <c r="IG15" s="99">
        <f t="shared" si="55"/>
        <v>6075</v>
      </c>
      <c r="IH15" s="99">
        <f t="shared" si="56"/>
        <v>3825</v>
      </c>
      <c r="II15" s="99">
        <f t="shared" si="57"/>
        <v>4237.5</v>
      </c>
      <c r="IJ15" s="99">
        <f t="shared" si="58"/>
        <v>2261.25</v>
      </c>
      <c r="IK15" s="99">
        <f t="shared" si="59"/>
        <v>2520</v>
      </c>
      <c r="IL15" s="99">
        <f t="shared" si="60"/>
        <v>5325</v>
      </c>
      <c r="IM15" s="99">
        <f t="shared" si="61"/>
        <v>4950</v>
      </c>
      <c r="IN15" s="99">
        <f t="shared" si="62"/>
        <v>5812.5</v>
      </c>
      <c r="IO15" s="99">
        <f t="shared" si="63"/>
        <v>6150</v>
      </c>
      <c r="IP15" s="99">
        <f t="shared" si="64"/>
        <v>4650</v>
      </c>
      <c r="IQ15" s="99">
        <f t="shared" si="65"/>
        <v>4237.5</v>
      </c>
      <c r="IR15" s="99">
        <f t="shared" si="66"/>
        <v>2760</v>
      </c>
      <c r="IS15" s="99">
        <f t="shared" si="67"/>
        <v>6300</v>
      </c>
      <c r="IT15" s="99">
        <f t="shared" si="68"/>
        <v>5850</v>
      </c>
      <c r="IU15" s="99">
        <f t="shared" si="68"/>
        <v>5437.5</v>
      </c>
      <c r="IV15" s="99">
        <f t="shared" si="68"/>
        <v>6351.1943503903785</v>
      </c>
      <c r="IW15" s="99">
        <f t="shared" si="68"/>
        <v>6412.5</v>
      </c>
      <c r="IX15" s="99">
        <f t="shared" si="68"/>
        <v>6750</v>
      </c>
      <c r="IY15" s="99">
        <f t="shared" si="68"/>
        <v>3003.75</v>
      </c>
      <c r="IZ15" s="99">
        <f t="shared" si="68"/>
        <v>3258.75</v>
      </c>
      <c r="JA15" s="99">
        <f t="shared" si="68"/>
        <v>7350</v>
      </c>
      <c r="JB15" s="99">
        <f t="shared" si="68"/>
        <v>7162.5</v>
      </c>
      <c r="JC15" s="99">
        <f t="shared" si="68"/>
        <v>3510</v>
      </c>
      <c r="JD15" s="99">
        <f t="shared" si="68"/>
        <v>7987.5</v>
      </c>
      <c r="JE15" s="99">
        <f t="shared" si="68"/>
        <v>3937.5</v>
      </c>
      <c r="JF15" s="99">
        <f t="shared" si="68"/>
        <v>8700</v>
      </c>
      <c r="JG15" s="99">
        <f t="shared" si="68"/>
        <v>8737.5</v>
      </c>
      <c r="JH15" s="99">
        <f t="shared" si="68"/>
        <v>7087.5</v>
      </c>
      <c r="JI15" s="99">
        <f t="shared" si="68"/>
        <v>4425</v>
      </c>
      <c r="JJ15" s="99">
        <f t="shared" si="68"/>
        <v>10350</v>
      </c>
      <c r="JK15" s="99">
        <f t="shared" si="68"/>
        <v>4950</v>
      </c>
      <c r="JL15" s="99">
        <f t="shared" si="68"/>
        <v>10912.5</v>
      </c>
      <c r="JM15" s="99">
        <f t="shared" si="68"/>
        <v>5550</v>
      </c>
      <c r="JN15" s="99">
        <f t="shared" si="68"/>
        <v>6225</v>
      </c>
      <c r="JP15" s="107">
        <v>10</v>
      </c>
      <c r="JQ15" s="108">
        <v>12.352389500798772</v>
      </c>
      <c r="JR15" s="108">
        <v>14.05332781909433</v>
      </c>
      <c r="JS15" s="108">
        <v>15.959505194226546</v>
      </c>
      <c r="JT15" s="108">
        <v>19.886406794882493</v>
      </c>
      <c r="JU15" s="108">
        <v>21.067271895262923</v>
      </c>
      <c r="JV15" s="108">
        <v>23.32715353794217</v>
      </c>
      <c r="JW15" s="108">
        <v>19.751888224797341</v>
      </c>
      <c r="JX15" s="108">
        <v>25.079531045852878</v>
      </c>
      <c r="JY15" s="108">
        <v>28.521387384616318</v>
      </c>
      <c r="JZ15" s="118">
        <v>31.166206927090784</v>
      </c>
      <c r="KA15" s="108">
        <v>34.050463951419431</v>
      </c>
      <c r="KB15" s="108">
        <v>31.135182533914886</v>
      </c>
      <c r="KC15" s="108">
        <v>33.329029306231178</v>
      </c>
      <c r="KD15" s="108">
        <v>31.170610484210883</v>
      </c>
      <c r="KE15" s="108">
        <v>36.97216982966345</v>
      </c>
      <c r="KF15" s="108">
        <v>49.028033279316766</v>
      </c>
      <c r="KG15" s="108">
        <v>44.00059625484851</v>
      </c>
      <c r="KH15" s="108">
        <v>47.374495642757296</v>
      </c>
      <c r="KI15" s="108">
        <v>38.548323285661255</v>
      </c>
      <c r="KJ15" s="108">
        <v>49.407239950684861</v>
      </c>
      <c r="KK15" s="108">
        <v>61.02572121373295</v>
      </c>
      <c r="KL15" s="118">
        <v>79.282011569245554</v>
      </c>
      <c r="KM15" s="108">
        <v>58.317059164083794</v>
      </c>
      <c r="KN15" s="108">
        <v>76.187929557190969</v>
      </c>
      <c r="KO15" s="108">
        <v>76.316181299288957</v>
      </c>
      <c r="KP15" s="108">
        <v>64.070086031339102</v>
      </c>
      <c r="KQ15" s="108">
        <v>111.60471705208124</v>
      </c>
      <c r="KR15" s="108">
        <v>101.29528162092903</v>
      </c>
      <c r="KS15" s="108">
        <v>114.20572555565191</v>
      </c>
      <c r="KT15" s="108">
        <v>94.740567535976581</v>
      </c>
      <c r="KU15" s="108">
        <v>91.305407450508341</v>
      </c>
      <c r="KV15" s="108">
        <v>144.26928952512162</v>
      </c>
      <c r="KW15" s="108">
        <v>134.35522010489404</v>
      </c>
      <c r="KX15" s="108">
        <v>113.4175798617505</v>
      </c>
      <c r="KY15" s="108">
        <v>142.90233223524442</v>
      </c>
      <c r="KZ15" s="108">
        <v>107.20666843416207</v>
      </c>
      <c r="LA15" s="108">
        <v>134.22819803341011</v>
      </c>
      <c r="LB15" s="108">
        <v>169.88110493209209</v>
      </c>
      <c r="LC15" s="108">
        <v>180.15362187424878</v>
      </c>
      <c r="LD15" s="108">
        <v>162.69474469588062</v>
      </c>
      <c r="LE15" s="108">
        <v>123.25027110034111</v>
      </c>
      <c r="LF15" s="108">
        <v>196.94538456514928</v>
      </c>
      <c r="LG15" s="108">
        <v>193.9909442452167</v>
      </c>
      <c r="LH15" s="108">
        <v>164.17595144522227</v>
      </c>
      <c r="LI15" s="108">
        <v>220.57220092858034</v>
      </c>
      <c r="LJ15" s="108">
        <v>228.98913865613625</v>
      </c>
      <c r="LK15" s="108">
        <v>196.45560219456149</v>
      </c>
      <c r="LL15" s="108">
        <v>142.3448077878258</v>
      </c>
      <c r="LM15" s="108">
        <v>236.91111930801355</v>
      </c>
      <c r="LN15" s="108">
        <v>264.54217375654559</v>
      </c>
      <c r="LO15" s="108">
        <v>260.70911604958974</v>
      </c>
      <c r="LP15" s="108">
        <v>222.83704676452635</v>
      </c>
      <c r="LQ15" s="108">
        <v>194.61326910975171</v>
      </c>
      <c r="LR15" s="108">
        <v>260.75499536167632</v>
      </c>
      <c r="LS15" s="108">
        <v>340.44635297272464</v>
      </c>
      <c r="LT15" s="108">
        <v>269.09126913051495</v>
      </c>
      <c r="LU15" s="108">
        <v>177.05079709602165</v>
      </c>
      <c r="LV15" s="108">
        <v>222.71850241119793</v>
      </c>
      <c r="LW15" s="108">
        <v>313.34247777461383</v>
      </c>
      <c r="LX15" s="108">
        <v>324.24944799308918</v>
      </c>
      <c r="LY15" s="108">
        <v>294.96474174765655</v>
      </c>
      <c r="LZ15" s="108">
        <v>251.25880332368254</v>
      </c>
      <c r="MA15" s="108">
        <v>301.13776557753209</v>
      </c>
      <c r="MB15" s="108">
        <v>285.31479823548085</v>
      </c>
      <c r="MC15" s="108">
        <v>246.16407825119018</v>
      </c>
      <c r="MD15" s="108">
        <v>385.66037994471083</v>
      </c>
      <c r="ME15" s="108">
        <v>409.20700245925809</v>
      </c>
      <c r="MF15" s="108">
        <v>362.93247711943815</v>
      </c>
      <c r="MG15" s="108">
        <v>378.27299163588964</v>
      </c>
      <c r="MH15" s="108">
        <v>341.57413806025329</v>
      </c>
      <c r="MI15" s="108">
        <v>317.57959302441861</v>
      </c>
      <c r="MJ15" s="108">
        <v>217.63152474626094</v>
      </c>
      <c r="MK15" s="108">
        <v>402.28993454317407</v>
      </c>
      <c r="ML15" s="108">
        <v>276.24534316939975</v>
      </c>
      <c r="MM15" s="108">
        <v>372.44286094182075</v>
      </c>
      <c r="MN15" s="108">
        <v>450.05830571980817</v>
      </c>
      <c r="MO15" s="108">
        <v>474.6738739432696</v>
      </c>
      <c r="MP15" s="108">
        <v>438.50521667803798</v>
      </c>
      <c r="MQ15" s="108">
        <v>356.21711653568155</v>
      </c>
      <c r="MR15" s="108">
        <v>473.89561168408721</v>
      </c>
      <c r="MS15" s="108">
        <v>256.35406605816416</v>
      </c>
      <c r="MT15" s="108">
        <v>591.84093229913049</v>
      </c>
      <c r="MU15" s="108">
        <v>531.72933946815533</v>
      </c>
      <c r="MV15" s="108">
        <v>421.00414162368332</v>
      </c>
      <c r="MW15" s="108">
        <v>316.59607842177138</v>
      </c>
      <c r="MX15" s="108">
        <v>484.57115433837163</v>
      </c>
      <c r="MY15" s="102">
        <v>405</v>
      </c>
      <c r="MZ15" s="108">
        <v>575.21374454983595</v>
      </c>
      <c r="NA15" s="108">
        <v>462.55553010891515</v>
      </c>
      <c r="NB15" s="108">
        <v>677.18049895883576</v>
      </c>
      <c r="NC15" s="108">
        <v>601.28942171478764</v>
      </c>
      <c r="ND15" s="108">
        <v>548.43022887364214</v>
      </c>
      <c r="NE15" s="108">
        <v>362.82131006284101</v>
      </c>
      <c r="NF15" s="102">
        <v>446.25</v>
      </c>
      <c r="NG15" s="108">
        <v>511.13661932735437</v>
      </c>
      <c r="NH15" s="108">
        <v>661.50648365085021</v>
      </c>
      <c r="NI15" s="108">
        <v>843.98867448070735</v>
      </c>
      <c r="NJ15" s="108">
        <v>764.42205082035844</v>
      </c>
      <c r="NK15" s="108">
        <v>687.84593082622018</v>
      </c>
      <c r="NL15" s="102">
        <v>495</v>
      </c>
      <c r="NM15" s="108">
        <v>420.95192579501946</v>
      </c>
      <c r="NN15" s="108">
        <v>642.20872391905243</v>
      </c>
      <c r="NO15" s="108">
        <v>980.47989645305415</v>
      </c>
      <c r="NP15" s="108">
        <v>573.60732375909777</v>
      </c>
      <c r="NQ15" s="108">
        <v>752.00011239447542</v>
      </c>
      <c r="NR15" s="108">
        <v>970.29914778285251</v>
      </c>
      <c r="NS15" s="108">
        <v>874.31154875786433</v>
      </c>
      <c r="NT15" s="102">
        <v>551.25</v>
      </c>
      <c r="NU15" s="108">
        <v>782.16946251852494</v>
      </c>
      <c r="NV15" s="108">
        <v>1084.124954780872</v>
      </c>
      <c r="NW15" s="108">
        <v>645.46386714861887</v>
      </c>
      <c r="NX15" s="108">
        <v>729.02434972935532</v>
      </c>
      <c r="NY15" s="108">
        <v>484.94516474430696</v>
      </c>
      <c r="NZ15" s="102">
        <v>948.75000000000011</v>
      </c>
      <c r="OA15" s="108">
        <v>1070.8810899552448</v>
      </c>
      <c r="OB15" s="108">
        <v>968.51238014141563</v>
      </c>
      <c r="OC15" s="102">
        <v>1083.75</v>
      </c>
      <c r="OD15" s="108">
        <v>853.68436863069815</v>
      </c>
      <c r="OE15" s="102">
        <v>615</v>
      </c>
      <c r="OF15" s="108">
        <v>1212.0040908732603</v>
      </c>
      <c r="OG15" s="108">
        <v>720</v>
      </c>
      <c r="OH15" s="102">
        <v>1046.25</v>
      </c>
      <c r="OI15" s="108">
        <v>549.09942239602321</v>
      </c>
      <c r="OJ15" s="108">
        <v>1211.3906330545828</v>
      </c>
      <c r="OK15" s="108">
        <v>1333.2004972878553</v>
      </c>
      <c r="OL15" s="102">
        <v>1226.25</v>
      </c>
      <c r="OM15" s="108">
        <v>1483.7118439575979</v>
      </c>
      <c r="ON15" s="108">
        <v>974.93399453048448</v>
      </c>
      <c r="OO15" s="108">
        <v>795</v>
      </c>
      <c r="OP15" s="108">
        <v>697.5</v>
      </c>
      <c r="OQ15" s="102">
        <v>1151.25</v>
      </c>
      <c r="OR15" s="108">
        <v>1447.3144656266295</v>
      </c>
      <c r="OS15" s="108">
        <v>1404.4822931092883</v>
      </c>
      <c r="OT15" s="108">
        <v>1683.7109906340179</v>
      </c>
      <c r="OU15" s="108">
        <v>1080.410285841655</v>
      </c>
      <c r="OV15" s="102">
        <v>1387.5</v>
      </c>
      <c r="OW15" s="108">
        <v>1555.6737142032296</v>
      </c>
      <c r="OX15" s="102">
        <v>1248.75</v>
      </c>
      <c r="OY15" s="108">
        <v>877.5</v>
      </c>
      <c r="OZ15" s="108">
        <v>1832.5421876318171</v>
      </c>
      <c r="PA15" s="108">
        <v>802.5</v>
      </c>
      <c r="PB15" s="108">
        <v>1862.6159473562882</v>
      </c>
      <c r="PC15" s="108">
        <v>1201.3878556662353</v>
      </c>
      <c r="PD15" s="108">
        <v>975</v>
      </c>
      <c r="PE15" s="108">
        <v>1740</v>
      </c>
      <c r="PF15" s="102">
        <v>1567.5</v>
      </c>
      <c r="PG15" s="102">
        <v>1398.75</v>
      </c>
      <c r="PH15" s="108">
        <v>1790.7006674046411</v>
      </c>
      <c r="PI15" s="108">
        <v>2131.6928028317102</v>
      </c>
      <c r="PJ15" s="108">
        <v>2112.7103545777381</v>
      </c>
      <c r="PK15" s="108">
        <v>2034.9037141779513</v>
      </c>
      <c r="PL15" s="108">
        <v>911.25</v>
      </c>
      <c r="PM15" s="108">
        <v>1329.9440757218647</v>
      </c>
      <c r="PN15" s="108">
        <v>1076.25</v>
      </c>
      <c r="PO15" s="108">
        <v>2276.8032912255112</v>
      </c>
      <c r="PP15" s="108">
        <v>1931.2500000000002</v>
      </c>
      <c r="PQ15" s="102">
        <v>1755</v>
      </c>
      <c r="PR15" s="102">
        <v>1620</v>
      </c>
      <c r="PS15" s="108">
        <v>2503.0120361556519</v>
      </c>
      <c r="PT15" s="108">
        <v>2298.7817507790905</v>
      </c>
      <c r="PU15" s="108">
        <v>2445.1663145163357</v>
      </c>
      <c r="PV15" s="108">
        <v>1031.25</v>
      </c>
      <c r="PW15" s="108">
        <v>2276.25</v>
      </c>
      <c r="PX15" s="108">
        <v>1488.5067673870678</v>
      </c>
      <c r="PY15" s="102">
        <v>1916.25</v>
      </c>
      <c r="PZ15" s="108">
        <v>1200</v>
      </c>
      <c r="QA15" s="108">
        <v>2137.5</v>
      </c>
      <c r="QB15" s="108">
        <v>2633.9940533503805</v>
      </c>
      <c r="QC15" s="102">
        <v>1785</v>
      </c>
      <c r="QD15" s="108">
        <v>2822.6757662221366</v>
      </c>
      <c r="QE15" s="108">
        <v>1166.25</v>
      </c>
      <c r="QF15" s="108">
        <v>2531.25</v>
      </c>
      <c r="QG15" s="102">
        <v>2096.25</v>
      </c>
      <c r="QH15" s="108">
        <v>1655.173565682936</v>
      </c>
      <c r="QI15" s="108">
        <v>1331.25</v>
      </c>
      <c r="QJ15" s="108">
        <v>2817.7399112800736</v>
      </c>
      <c r="QK15" s="108">
        <v>2366.25</v>
      </c>
      <c r="QL15" s="99">
        <v>3258.8</v>
      </c>
      <c r="QM15" s="108">
        <v>2898.75</v>
      </c>
      <c r="QN15" s="102">
        <v>1987.5000000000002</v>
      </c>
      <c r="QO15" s="102">
        <v>2272.5</v>
      </c>
      <c r="QP15" s="108">
        <v>3067.0589917694579</v>
      </c>
      <c r="QQ15" s="108">
        <v>1305</v>
      </c>
      <c r="QR15" s="108">
        <v>3314.8443232777836</v>
      </c>
      <c r="QS15" s="108">
        <v>2816.25</v>
      </c>
      <c r="QT15" s="108">
        <v>1836.8684071617347</v>
      </c>
      <c r="QU15" s="108">
        <v>1462.5</v>
      </c>
      <c r="QV15" s="108">
        <v>3615</v>
      </c>
      <c r="QW15" s="108">
        <v>2666.25</v>
      </c>
      <c r="QX15" s="108">
        <v>3213.75</v>
      </c>
      <c r="QY15" s="102">
        <v>2531.25</v>
      </c>
      <c r="QZ15" s="108">
        <v>4125</v>
      </c>
      <c r="RA15" s="108">
        <v>1447.5</v>
      </c>
      <c r="RB15" s="108">
        <v>3611.25</v>
      </c>
      <c r="RC15" s="108">
        <v>3460.0132926041574</v>
      </c>
      <c r="RD15" s="108">
        <v>1635</v>
      </c>
      <c r="RE15" s="102">
        <v>2058.75</v>
      </c>
      <c r="RF15" s="108">
        <v>3708.7005920727297</v>
      </c>
      <c r="RG15" s="108">
        <v>3176.25</v>
      </c>
      <c r="RH15" s="108">
        <v>2895</v>
      </c>
      <c r="RI15" s="108">
        <v>3525</v>
      </c>
      <c r="RJ15" s="108">
        <v>3862.5000000000005</v>
      </c>
      <c r="RK15" s="108">
        <v>4200</v>
      </c>
      <c r="RL15" s="108">
        <v>2790</v>
      </c>
      <c r="RM15" s="108">
        <v>1605</v>
      </c>
      <c r="RN15" s="108">
        <v>3855.2255381002092</v>
      </c>
      <c r="RO15" s="108">
        <v>1826.25</v>
      </c>
      <c r="RP15" s="108">
        <v>3195</v>
      </c>
      <c r="RQ15" s="102">
        <v>2291.25</v>
      </c>
      <c r="RR15" s="108">
        <v>3536.25</v>
      </c>
      <c r="RS15" s="108">
        <v>4762.5</v>
      </c>
      <c r="RT15" s="108">
        <v>4125</v>
      </c>
      <c r="RU15" s="108">
        <v>3900</v>
      </c>
      <c r="RV15" s="108">
        <v>4148.162853687576</v>
      </c>
      <c r="RW15" s="108">
        <v>4687.5</v>
      </c>
      <c r="RX15" s="108">
        <v>4371.400827792454</v>
      </c>
      <c r="RY15" s="108">
        <v>3131.25</v>
      </c>
      <c r="RZ15" s="108">
        <v>1803.75</v>
      </c>
      <c r="SA15" s="108">
        <v>3510</v>
      </c>
      <c r="SB15" s="108">
        <v>4462.5</v>
      </c>
      <c r="SC15" s="102">
        <v>2535</v>
      </c>
      <c r="SD15" s="108">
        <v>2032.5000000000002</v>
      </c>
      <c r="SE15" s="108">
        <v>5287.5</v>
      </c>
      <c r="SF15" s="108">
        <v>4350</v>
      </c>
      <c r="SG15" s="108">
        <v>3975.0000000000005</v>
      </c>
      <c r="SH15" s="108">
        <v>4677.5871037693378</v>
      </c>
      <c r="SI15" s="108">
        <v>4987.5</v>
      </c>
      <c r="SJ15" s="108">
        <v>4800</v>
      </c>
      <c r="SK15" s="108">
        <v>2013.75</v>
      </c>
      <c r="SL15" s="108">
        <v>3457.5</v>
      </c>
      <c r="SM15" s="108">
        <v>3862.5000000000005</v>
      </c>
      <c r="SN15" s="102">
        <v>2827.5</v>
      </c>
      <c r="SO15" s="108">
        <v>2261.25</v>
      </c>
      <c r="SP15" s="108">
        <v>4762.5</v>
      </c>
      <c r="SQ15" s="108">
        <v>5475</v>
      </c>
      <c r="SR15" s="108">
        <v>4462.5</v>
      </c>
      <c r="SS15" s="108">
        <v>5210.2626880446178</v>
      </c>
      <c r="ST15" s="108">
        <v>5287.5</v>
      </c>
      <c r="SU15" s="108">
        <v>5280.7710730449944</v>
      </c>
      <c r="SV15" s="108">
        <v>6075</v>
      </c>
      <c r="SW15" s="108">
        <v>3825</v>
      </c>
      <c r="SX15" s="108">
        <v>4237.5</v>
      </c>
      <c r="SY15" s="108">
        <v>2261.25</v>
      </c>
      <c r="SZ15" s="108">
        <v>2520</v>
      </c>
      <c r="TA15" s="108">
        <v>5325</v>
      </c>
      <c r="TB15" s="108">
        <v>4950</v>
      </c>
      <c r="TC15" s="108">
        <v>5812.5</v>
      </c>
      <c r="TD15" s="108">
        <v>6150</v>
      </c>
      <c r="TE15" s="108">
        <v>4650</v>
      </c>
      <c r="TF15" s="108">
        <v>4237.5</v>
      </c>
      <c r="TG15" s="108">
        <v>2760</v>
      </c>
      <c r="TH15" s="108">
        <v>6300</v>
      </c>
      <c r="TI15" s="108">
        <v>5850</v>
      </c>
      <c r="TJ15" s="108">
        <v>5437.5</v>
      </c>
      <c r="TK15" s="108">
        <v>6351.1943503903785</v>
      </c>
      <c r="TL15" s="108">
        <v>6412.5</v>
      </c>
      <c r="TM15" s="108">
        <v>6750</v>
      </c>
      <c r="TN15" s="108">
        <v>3003.75</v>
      </c>
      <c r="TO15" s="108">
        <v>3258.75</v>
      </c>
      <c r="TP15" s="108">
        <v>7350</v>
      </c>
      <c r="TQ15" s="108">
        <v>7162.5</v>
      </c>
      <c r="TR15" s="108">
        <v>3510</v>
      </c>
      <c r="TS15" s="107">
        <v>7987.5</v>
      </c>
      <c r="TT15" s="108">
        <v>3937.5</v>
      </c>
      <c r="TU15" s="108">
        <v>8700</v>
      </c>
      <c r="TV15" s="107">
        <v>8737.5</v>
      </c>
      <c r="TW15" s="108">
        <v>7087.5</v>
      </c>
      <c r="TX15" s="108">
        <v>4425</v>
      </c>
      <c r="TY15" s="108">
        <v>10350</v>
      </c>
      <c r="TZ15" s="108">
        <v>4950</v>
      </c>
      <c r="UA15" s="107">
        <v>10912.5</v>
      </c>
      <c r="UB15" s="108">
        <v>5550</v>
      </c>
      <c r="UC15" s="108">
        <v>6225</v>
      </c>
      <c r="UE15" s="107">
        <v>10</v>
      </c>
      <c r="UF15" s="145">
        <f t="shared" si="348"/>
        <v>12.352389500798772</v>
      </c>
      <c r="UG15" s="145">
        <f t="shared" si="69"/>
        <v>14.05332781909433</v>
      </c>
      <c r="UH15" s="145">
        <f t="shared" si="70"/>
        <v>15.959505194226546</v>
      </c>
      <c r="UI15" s="145">
        <f t="shared" si="71"/>
        <v>19.886406794882493</v>
      </c>
      <c r="UJ15" s="145">
        <f t="shared" si="72"/>
        <v>21.067271895262923</v>
      </c>
      <c r="UK15" s="145">
        <f t="shared" si="73"/>
        <v>23.32715353794217</v>
      </c>
      <c r="UL15" s="145">
        <f t="shared" si="74"/>
        <v>19.751888224797341</v>
      </c>
      <c r="UM15" s="145">
        <f t="shared" si="75"/>
        <v>25.079531045852878</v>
      </c>
      <c r="UN15" s="145">
        <f t="shared" si="76"/>
        <v>28.521387384616318</v>
      </c>
      <c r="UO15" s="145">
        <f t="shared" si="77"/>
        <v>31.166206927090784</v>
      </c>
      <c r="UP15" s="145">
        <f t="shared" si="78"/>
        <v>34.050463951419431</v>
      </c>
      <c r="UQ15" s="145">
        <f t="shared" si="79"/>
        <v>31.135182533914886</v>
      </c>
      <c r="UR15" s="145">
        <f t="shared" si="80"/>
        <v>33.329029306231178</v>
      </c>
      <c r="US15" s="145">
        <f t="shared" si="81"/>
        <v>31.170610484210883</v>
      </c>
      <c r="UT15" s="145">
        <f t="shared" si="82"/>
        <v>36.97216982966345</v>
      </c>
      <c r="UU15" s="145">
        <f t="shared" si="83"/>
        <v>49.028033279316766</v>
      </c>
      <c r="UV15" s="145">
        <f t="shared" si="84"/>
        <v>44.00059625484851</v>
      </c>
      <c r="UW15" s="145">
        <f t="shared" si="85"/>
        <v>47.374495642757296</v>
      </c>
      <c r="UX15" s="145">
        <f t="shared" si="86"/>
        <v>38.548323285661255</v>
      </c>
      <c r="UY15" s="145">
        <f t="shared" si="87"/>
        <v>49.407239950684861</v>
      </c>
      <c r="UZ15" s="145">
        <f t="shared" si="88"/>
        <v>61.02572121373295</v>
      </c>
      <c r="VA15" s="145">
        <f t="shared" si="89"/>
        <v>79.282011569245554</v>
      </c>
      <c r="VB15" s="145">
        <f t="shared" si="90"/>
        <v>58.317059164083794</v>
      </c>
      <c r="VC15" s="145">
        <f t="shared" si="91"/>
        <v>76.187929557190969</v>
      </c>
      <c r="VD15" s="145">
        <f t="shared" si="92"/>
        <v>76.316181299288957</v>
      </c>
      <c r="VE15" s="145">
        <f t="shared" si="93"/>
        <v>64.070086031339102</v>
      </c>
      <c r="VF15" s="145">
        <f t="shared" si="94"/>
        <v>111.60471705208124</v>
      </c>
      <c r="VG15" s="145">
        <f t="shared" si="95"/>
        <v>101.29528162092903</v>
      </c>
      <c r="VH15" s="145">
        <f t="shared" si="96"/>
        <v>114.20572555565191</v>
      </c>
      <c r="VI15" s="145">
        <f t="shared" si="97"/>
        <v>94.740567535976581</v>
      </c>
      <c r="VJ15" s="145">
        <f t="shared" si="98"/>
        <v>91.305407450508341</v>
      </c>
      <c r="VK15" s="145">
        <f t="shared" si="99"/>
        <v>144.26928952512162</v>
      </c>
      <c r="VL15" s="145">
        <f t="shared" si="100"/>
        <v>134.35522010489404</v>
      </c>
      <c r="VM15" s="145">
        <f t="shared" si="101"/>
        <v>113.4175798617505</v>
      </c>
      <c r="VN15" s="145">
        <f t="shared" si="102"/>
        <v>142.90233223524442</v>
      </c>
      <c r="VO15" s="145">
        <f t="shared" si="103"/>
        <v>107.20666843416207</v>
      </c>
      <c r="VP15" s="145">
        <f t="shared" si="104"/>
        <v>134.22819803341011</v>
      </c>
      <c r="VQ15" s="145">
        <f t="shared" si="105"/>
        <v>169.88110493209209</v>
      </c>
      <c r="VR15" s="145">
        <f t="shared" si="106"/>
        <v>180.15362187424878</v>
      </c>
      <c r="VS15" s="145">
        <f t="shared" si="107"/>
        <v>162.69474469588062</v>
      </c>
      <c r="VT15" s="145">
        <f t="shared" si="108"/>
        <v>123.25027110034111</v>
      </c>
      <c r="VU15" s="145">
        <f t="shared" si="109"/>
        <v>196.94538456514928</v>
      </c>
      <c r="VV15" s="145">
        <f t="shared" si="110"/>
        <v>193.9909442452167</v>
      </c>
      <c r="VW15" s="145">
        <f t="shared" si="111"/>
        <v>164.17595144522227</v>
      </c>
      <c r="VX15" s="145">
        <f t="shared" si="112"/>
        <v>220.57220092858034</v>
      </c>
      <c r="VY15" s="145">
        <f t="shared" si="113"/>
        <v>228.98913865613625</v>
      </c>
      <c r="VZ15" s="145">
        <f t="shared" si="114"/>
        <v>196.45560219456149</v>
      </c>
      <c r="WA15" s="145">
        <f t="shared" si="115"/>
        <v>142.3448077878258</v>
      </c>
      <c r="WB15" s="145">
        <f t="shared" si="116"/>
        <v>236.91111930801355</v>
      </c>
      <c r="WC15" s="145">
        <f t="shared" si="117"/>
        <v>264.54217375654559</v>
      </c>
      <c r="WD15" s="145">
        <f t="shared" si="118"/>
        <v>260.70911604958974</v>
      </c>
      <c r="WE15" s="145">
        <f t="shared" si="119"/>
        <v>222.83704676452635</v>
      </c>
      <c r="WF15" s="145">
        <f t="shared" si="120"/>
        <v>194.61326910975171</v>
      </c>
      <c r="WG15" s="145">
        <f t="shared" si="121"/>
        <v>260.75499536167632</v>
      </c>
      <c r="WH15" s="145">
        <f t="shared" si="122"/>
        <v>340.44635297272464</v>
      </c>
      <c r="WI15" s="145">
        <f t="shared" si="123"/>
        <v>269.09126913051495</v>
      </c>
      <c r="WJ15" s="145">
        <f t="shared" si="124"/>
        <v>177.05079709602165</v>
      </c>
      <c r="WK15" s="145">
        <f t="shared" si="125"/>
        <v>222.71850241119793</v>
      </c>
      <c r="WL15" s="145">
        <f t="shared" si="126"/>
        <v>313.34247777461383</v>
      </c>
      <c r="WM15" s="145">
        <f t="shared" si="127"/>
        <v>324.24944799308918</v>
      </c>
      <c r="WN15" s="145">
        <f t="shared" si="128"/>
        <v>294.96474174765655</v>
      </c>
      <c r="WO15" s="145">
        <f t="shared" si="129"/>
        <v>251.25880332368254</v>
      </c>
      <c r="WP15" s="145">
        <f t="shared" si="130"/>
        <v>301.13776557753209</v>
      </c>
      <c r="WQ15" s="145">
        <f t="shared" si="131"/>
        <v>285.31479823548085</v>
      </c>
      <c r="WR15" s="145">
        <f t="shared" si="132"/>
        <v>246.16407825119018</v>
      </c>
      <c r="WS15" s="145">
        <f t="shared" si="133"/>
        <v>385.66037994471083</v>
      </c>
      <c r="WT15" s="145">
        <f t="shared" si="134"/>
        <v>409.20700245925809</v>
      </c>
      <c r="WU15" s="145">
        <f t="shared" si="135"/>
        <v>362.93247711943815</v>
      </c>
      <c r="WV15" s="145">
        <f t="shared" si="136"/>
        <v>378.27299163588964</v>
      </c>
      <c r="WW15" s="145">
        <f t="shared" si="137"/>
        <v>341.57413806025329</v>
      </c>
      <c r="WX15" s="145">
        <f t="shared" si="138"/>
        <v>317.57959302441861</v>
      </c>
      <c r="WY15" s="145">
        <f t="shared" si="139"/>
        <v>217.63152474626094</v>
      </c>
      <c r="WZ15" s="145">
        <f t="shared" si="140"/>
        <v>402.28993454317407</v>
      </c>
      <c r="XA15" s="145">
        <f t="shared" si="141"/>
        <v>276.24534316939975</v>
      </c>
      <c r="XB15" s="145">
        <f t="shared" si="142"/>
        <v>372.44286094182075</v>
      </c>
      <c r="XC15" s="145">
        <f t="shared" si="143"/>
        <v>450.05830571980817</v>
      </c>
      <c r="XD15" s="145">
        <f t="shared" si="144"/>
        <v>474.6738739432696</v>
      </c>
      <c r="XE15" s="145">
        <f t="shared" si="145"/>
        <v>438.50521667803798</v>
      </c>
      <c r="XF15" s="145">
        <f t="shared" si="146"/>
        <v>356.21711653568155</v>
      </c>
      <c r="XG15" s="145">
        <f t="shared" si="147"/>
        <v>473.89561168408721</v>
      </c>
      <c r="XH15" s="145">
        <f t="shared" si="148"/>
        <v>256.35406605816416</v>
      </c>
      <c r="XI15" s="145">
        <f t="shared" si="149"/>
        <v>591.84093229913049</v>
      </c>
      <c r="XJ15" s="145">
        <f t="shared" si="150"/>
        <v>531.72933946815533</v>
      </c>
      <c r="XK15" s="145">
        <f t="shared" si="151"/>
        <v>421.00414162368332</v>
      </c>
      <c r="XL15" s="145">
        <f t="shared" si="152"/>
        <v>316.59607842177138</v>
      </c>
      <c r="XM15" s="145">
        <f t="shared" si="153"/>
        <v>484.57115433837163</v>
      </c>
      <c r="XN15" s="145">
        <f t="shared" si="154"/>
        <v>405</v>
      </c>
      <c r="XO15" s="145">
        <f t="shared" si="155"/>
        <v>575.21374454983595</v>
      </c>
      <c r="XP15" s="145">
        <f t="shared" si="156"/>
        <v>462.55553010891515</v>
      </c>
      <c r="XQ15" s="145">
        <f t="shared" si="157"/>
        <v>677.18049895883576</v>
      </c>
      <c r="XR15" s="145">
        <f t="shared" si="158"/>
        <v>601.28942171478764</v>
      </c>
      <c r="XS15" s="145">
        <f t="shared" si="159"/>
        <v>548.43022887364214</v>
      </c>
      <c r="XT15" s="145">
        <f t="shared" si="160"/>
        <v>362.82131006284101</v>
      </c>
      <c r="XU15" s="145">
        <f t="shared" si="161"/>
        <v>446.25</v>
      </c>
      <c r="XV15" s="145">
        <f t="shared" si="162"/>
        <v>511.13661932735437</v>
      </c>
      <c r="XW15" s="145">
        <f t="shared" si="163"/>
        <v>661.50648365085021</v>
      </c>
      <c r="XX15" s="145">
        <f t="shared" si="164"/>
        <v>843.98867448070735</v>
      </c>
      <c r="XY15" s="145">
        <f t="shared" si="165"/>
        <v>764.42205082035844</v>
      </c>
      <c r="XZ15" s="145">
        <f t="shared" si="166"/>
        <v>687.84593082622018</v>
      </c>
      <c r="YA15" s="145">
        <f t="shared" si="167"/>
        <v>495</v>
      </c>
      <c r="YB15" s="145">
        <f t="shared" si="168"/>
        <v>420.95192579501946</v>
      </c>
      <c r="YC15" s="145">
        <f t="shared" si="169"/>
        <v>642.20872391905243</v>
      </c>
      <c r="YD15" s="145">
        <f t="shared" si="170"/>
        <v>980.47989645305415</v>
      </c>
      <c r="YE15" s="145">
        <f t="shared" si="171"/>
        <v>573.60732375909777</v>
      </c>
      <c r="YF15" s="145">
        <f t="shared" si="172"/>
        <v>752.00011239447542</v>
      </c>
      <c r="YG15" s="145">
        <f t="shared" si="173"/>
        <v>970.29914778285251</v>
      </c>
      <c r="YH15" s="145">
        <f t="shared" si="174"/>
        <v>874.31154875786433</v>
      </c>
      <c r="YI15" s="145">
        <f t="shared" si="175"/>
        <v>551.25</v>
      </c>
      <c r="YJ15" s="145">
        <f t="shared" si="176"/>
        <v>782.16946251852494</v>
      </c>
      <c r="YK15" s="145">
        <f t="shared" si="177"/>
        <v>1084.124954780872</v>
      </c>
      <c r="YL15" s="145">
        <f t="shared" si="178"/>
        <v>645.46386714861887</v>
      </c>
      <c r="YM15" s="145">
        <f t="shared" si="179"/>
        <v>729.02434972935532</v>
      </c>
      <c r="YN15" s="145">
        <f t="shared" si="180"/>
        <v>484.94516474430696</v>
      </c>
      <c r="YO15" s="145">
        <f t="shared" si="181"/>
        <v>948.75000000000011</v>
      </c>
      <c r="YP15" s="145">
        <f t="shared" si="182"/>
        <v>1070.8810899552448</v>
      </c>
      <c r="YQ15" s="145">
        <f t="shared" si="183"/>
        <v>968.51238014141563</v>
      </c>
      <c r="YR15" s="145">
        <f t="shared" si="184"/>
        <v>1083.75</v>
      </c>
      <c r="YS15" s="145">
        <f t="shared" si="185"/>
        <v>853.68436863069815</v>
      </c>
      <c r="YT15" s="145">
        <f t="shared" si="186"/>
        <v>615</v>
      </c>
      <c r="YU15" s="145">
        <f t="shared" si="187"/>
        <v>1212.0040908732603</v>
      </c>
      <c r="YV15" s="145">
        <f t="shared" si="188"/>
        <v>720</v>
      </c>
      <c r="YW15" s="145">
        <f t="shared" si="189"/>
        <v>1046.25</v>
      </c>
      <c r="YX15" s="145">
        <f t="shared" si="190"/>
        <v>549.09942239602321</v>
      </c>
      <c r="YY15" s="145">
        <f t="shared" si="191"/>
        <v>1211.3906330545828</v>
      </c>
      <c r="YZ15" s="145">
        <f t="shared" si="192"/>
        <v>1333.2004972878553</v>
      </c>
      <c r="ZA15" s="145">
        <f t="shared" si="193"/>
        <v>1226.25</v>
      </c>
      <c r="ZB15" s="145">
        <f t="shared" si="194"/>
        <v>1483.7118439575979</v>
      </c>
      <c r="ZC15" s="145">
        <f t="shared" si="195"/>
        <v>974.93399453048448</v>
      </c>
      <c r="ZD15" s="145">
        <f t="shared" si="196"/>
        <v>795</v>
      </c>
      <c r="ZE15" s="145">
        <f t="shared" si="197"/>
        <v>697.5</v>
      </c>
      <c r="ZF15" s="145">
        <f t="shared" si="198"/>
        <v>1151.25</v>
      </c>
      <c r="ZG15" s="145">
        <f t="shared" si="199"/>
        <v>1447.3144656266295</v>
      </c>
      <c r="ZH15" s="145">
        <f t="shared" si="200"/>
        <v>1404.4822931092883</v>
      </c>
      <c r="ZI15" s="145">
        <f t="shared" si="201"/>
        <v>1683.7109906340179</v>
      </c>
      <c r="ZJ15" s="145">
        <f t="shared" si="202"/>
        <v>1080.410285841655</v>
      </c>
      <c r="ZK15" s="145">
        <f t="shared" si="203"/>
        <v>1387.5</v>
      </c>
      <c r="ZL15" s="145">
        <f t="shared" si="204"/>
        <v>1555.6737142032296</v>
      </c>
      <c r="ZM15" s="145">
        <f t="shared" si="205"/>
        <v>1248.75</v>
      </c>
      <c r="ZN15" s="145">
        <f t="shared" si="206"/>
        <v>877.5</v>
      </c>
      <c r="ZO15" s="145">
        <f t="shared" si="207"/>
        <v>1832.5421876318171</v>
      </c>
      <c r="ZP15" s="145">
        <f t="shared" si="208"/>
        <v>802.5</v>
      </c>
      <c r="ZQ15" s="145">
        <f t="shared" si="209"/>
        <v>1862.6159473562882</v>
      </c>
      <c r="ZR15" s="145">
        <f t="shared" si="210"/>
        <v>1201.3878556662353</v>
      </c>
      <c r="ZS15" s="145">
        <f t="shared" si="211"/>
        <v>975</v>
      </c>
      <c r="ZT15" s="145">
        <f t="shared" si="212"/>
        <v>1740</v>
      </c>
      <c r="ZU15" s="145">
        <f t="shared" si="213"/>
        <v>1567.5</v>
      </c>
      <c r="ZV15" s="145">
        <f t="shared" si="214"/>
        <v>1398.75</v>
      </c>
      <c r="ZW15" s="145">
        <f t="shared" si="215"/>
        <v>1790.7006674046411</v>
      </c>
      <c r="ZX15" s="145">
        <f t="shared" si="216"/>
        <v>2131.6928028317102</v>
      </c>
      <c r="ZY15" s="145">
        <f t="shared" si="217"/>
        <v>2112.7103545777381</v>
      </c>
      <c r="ZZ15" s="145">
        <f t="shared" si="218"/>
        <v>2034.9037141779513</v>
      </c>
      <c r="AAA15" s="145">
        <f t="shared" si="219"/>
        <v>911.25</v>
      </c>
      <c r="AAB15" s="145">
        <f t="shared" si="220"/>
        <v>1329.9440757218647</v>
      </c>
      <c r="AAC15" s="145">
        <f t="shared" si="221"/>
        <v>1076.25</v>
      </c>
      <c r="AAD15" s="145">
        <f t="shared" si="222"/>
        <v>2276.8032912255112</v>
      </c>
      <c r="AAE15" s="145">
        <f t="shared" si="223"/>
        <v>1931.2500000000002</v>
      </c>
      <c r="AAF15" s="145">
        <f t="shared" si="224"/>
        <v>1755</v>
      </c>
      <c r="AAG15" s="145">
        <f t="shared" si="225"/>
        <v>1620</v>
      </c>
      <c r="AAH15" s="145">
        <f t="shared" si="226"/>
        <v>2503.0120361556519</v>
      </c>
      <c r="AAI15" s="145">
        <f t="shared" si="227"/>
        <v>2298.7817507790905</v>
      </c>
      <c r="AAJ15" s="145">
        <f t="shared" si="228"/>
        <v>2445.1663145163357</v>
      </c>
      <c r="AAK15" s="145">
        <f t="shared" si="229"/>
        <v>1031.25</v>
      </c>
      <c r="AAL15" s="145">
        <f t="shared" si="230"/>
        <v>2276.25</v>
      </c>
      <c r="AAM15" s="145">
        <f t="shared" si="231"/>
        <v>1488.5067673870678</v>
      </c>
      <c r="AAN15" s="145">
        <f t="shared" si="232"/>
        <v>1916.25</v>
      </c>
      <c r="AAO15" s="145">
        <f t="shared" si="233"/>
        <v>1200</v>
      </c>
      <c r="AAP15" s="145">
        <f t="shared" si="234"/>
        <v>2137.5</v>
      </c>
      <c r="AAQ15" s="145">
        <f t="shared" si="235"/>
        <v>2633.9940533503805</v>
      </c>
      <c r="AAR15" s="145">
        <f t="shared" si="236"/>
        <v>1785</v>
      </c>
      <c r="AAS15" s="145">
        <f t="shared" si="237"/>
        <v>2822.6757662221366</v>
      </c>
      <c r="AAT15" s="145">
        <f t="shared" si="238"/>
        <v>1166.25</v>
      </c>
      <c r="AAU15" s="145">
        <f t="shared" si="239"/>
        <v>2531.25</v>
      </c>
      <c r="AAV15" s="145">
        <f t="shared" si="240"/>
        <v>2096.25</v>
      </c>
      <c r="AAW15" s="145">
        <f t="shared" si="241"/>
        <v>1655.173565682936</v>
      </c>
      <c r="AAX15" s="145">
        <f t="shared" si="242"/>
        <v>1331.25</v>
      </c>
      <c r="AAY15" s="145">
        <f t="shared" si="243"/>
        <v>2817.7399112800736</v>
      </c>
      <c r="AAZ15" s="145">
        <f t="shared" si="244"/>
        <v>2366.25</v>
      </c>
      <c r="ABA15" s="145">
        <f t="shared" si="245"/>
        <v>3258.75</v>
      </c>
      <c r="ABB15" s="145">
        <f t="shared" si="246"/>
        <v>2898.75</v>
      </c>
      <c r="ABC15" s="145">
        <f t="shared" si="247"/>
        <v>1987.5000000000002</v>
      </c>
      <c r="ABD15" s="145">
        <f t="shared" si="248"/>
        <v>2272.5</v>
      </c>
      <c r="ABE15" s="145">
        <f t="shared" si="249"/>
        <v>3067.0589917694579</v>
      </c>
      <c r="ABF15" s="145">
        <f t="shared" si="250"/>
        <v>1305</v>
      </c>
      <c r="ABG15" s="145">
        <f t="shared" si="251"/>
        <v>3314.8443232777836</v>
      </c>
      <c r="ABH15" s="145">
        <f t="shared" si="252"/>
        <v>2816.25</v>
      </c>
      <c r="ABI15" s="145">
        <f t="shared" si="253"/>
        <v>1836.8684071617347</v>
      </c>
      <c r="ABJ15" s="145">
        <f t="shared" si="254"/>
        <v>1462.5</v>
      </c>
      <c r="ABK15" s="145">
        <f t="shared" si="255"/>
        <v>3615</v>
      </c>
      <c r="ABL15" s="145">
        <f t="shared" si="256"/>
        <v>2666.25</v>
      </c>
      <c r="ABM15" s="145">
        <f t="shared" si="257"/>
        <v>3213.75</v>
      </c>
      <c r="ABN15" s="145">
        <f t="shared" si="258"/>
        <v>2531.25</v>
      </c>
      <c r="ABO15" s="145">
        <f t="shared" si="259"/>
        <v>4125</v>
      </c>
      <c r="ABP15" s="145">
        <f t="shared" si="260"/>
        <v>1447.5</v>
      </c>
      <c r="ABQ15" s="145">
        <f t="shared" si="261"/>
        <v>3611.25</v>
      </c>
      <c r="ABR15" s="145">
        <f t="shared" si="262"/>
        <v>3460.0132926041574</v>
      </c>
      <c r="ABS15" s="145">
        <f t="shared" si="263"/>
        <v>1635</v>
      </c>
      <c r="ABT15" s="145">
        <f t="shared" si="264"/>
        <v>2058.75</v>
      </c>
      <c r="ABU15" s="145">
        <f t="shared" si="265"/>
        <v>3708.7005920727297</v>
      </c>
      <c r="ABV15" s="145">
        <f t="shared" si="266"/>
        <v>3176.25</v>
      </c>
      <c r="ABW15" s="145">
        <f t="shared" si="267"/>
        <v>2895</v>
      </c>
      <c r="ABX15" s="145">
        <f t="shared" si="268"/>
        <v>3525</v>
      </c>
      <c r="ABY15" s="145">
        <f t="shared" si="269"/>
        <v>3862.5000000000005</v>
      </c>
      <c r="ABZ15" s="145">
        <f t="shared" si="270"/>
        <v>4200</v>
      </c>
      <c r="ACA15" s="145">
        <f t="shared" si="271"/>
        <v>2790</v>
      </c>
      <c r="ACB15" s="145">
        <f t="shared" si="272"/>
        <v>1605</v>
      </c>
      <c r="ACC15" s="145">
        <f t="shared" si="273"/>
        <v>3855.2255381002092</v>
      </c>
      <c r="ACD15" s="145">
        <f t="shared" si="274"/>
        <v>1826.25</v>
      </c>
      <c r="ACE15" s="145">
        <f t="shared" si="275"/>
        <v>3195</v>
      </c>
      <c r="ACF15" s="145">
        <f t="shared" si="276"/>
        <v>2291.25</v>
      </c>
      <c r="ACG15" s="145">
        <f t="shared" si="277"/>
        <v>3536.25</v>
      </c>
      <c r="ACH15" s="145">
        <f t="shared" si="278"/>
        <v>4762.5</v>
      </c>
      <c r="ACI15" s="145">
        <f t="shared" si="279"/>
        <v>4125</v>
      </c>
      <c r="ACJ15" s="145">
        <f t="shared" si="280"/>
        <v>3900</v>
      </c>
      <c r="ACK15" s="145">
        <f t="shared" si="281"/>
        <v>4148.162853687576</v>
      </c>
      <c r="ACL15" s="145">
        <f t="shared" si="282"/>
        <v>4687.5</v>
      </c>
      <c r="ACM15" s="145">
        <f t="shared" si="283"/>
        <v>4371.400827792454</v>
      </c>
      <c r="ACN15" s="145">
        <f t="shared" si="284"/>
        <v>3131.25</v>
      </c>
      <c r="ACO15" s="145">
        <f t="shared" si="285"/>
        <v>1803.75</v>
      </c>
      <c r="ACP15" s="145">
        <f t="shared" si="286"/>
        <v>3510</v>
      </c>
      <c r="ACQ15" s="145">
        <f t="shared" si="287"/>
        <v>4462.5</v>
      </c>
      <c r="ACR15" s="145">
        <f t="shared" si="288"/>
        <v>2535</v>
      </c>
      <c r="ACS15" s="145">
        <f t="shared" si="289"/>
        <v>2032.5000000000002</v>
      </c>
      <c r="ACT15" s="145">
        <f t="shared" si="290"/>
        <v>5287.5</v>
      </c>
      <c r="ACU15" s="145">
        <f t="shared" si="291"/>
        <v>4350</v>
      </c>
      <c r="ACV15" s="145">
        <f t="shared" si="292"/>
        <v>3975.0000000000005</v>
      </c>
      <c r="ACW15" s="145">
        <f t="shared" si="293"/>
        <v>4677.5871037693378</v>
      </c>
      <c r="ACX15" s="145">
        <f t="shared" si="294"/>
        <v>4987.5</v>
      </c>
      <c r="ACY15" s="145">
        <f t="shared" si="295"/>
        <v>4800</v>
      </c>
      <c r="ACZ15" s="145">
        <f t="shared" si="296"/>
        <v>2013.75</v>
      </c>
      <c r="ADA15" s="145">
        <f t="shared" si="297"/>
        <v>3457.5</v>
      </c>
      <c r="ADB15" s="145">
        <f t="shared" si="298"/>
        <v>3862.5000000000005</v>
      </c>
      <c r="ADC15" s="145">
        <f t="shared" si="299"/>
        <v>2827.5</v>
      </c>
      <c r="ADD15" s="145">
        <f t="shared" si="300"/>
        <v>2261.25</v>
      </c>
      <c r="ADE15" s="145">
        <f t="shared" si="301"/>
        <v>4762.5</v>
      </c>
      <c r="ADF15" s="145">
        <f t="shared" si="302"/>
        <v>5475</v>
      </c>
      <c r="ADG15" s="145">
        <f t="shared" si="303"/>
        <v>4462.5</v>
      </c>
      <c r="ADH15" s="145">
        <f t="shared" si="304"/>
        <v>5210.2626880446178</v>
      </c>
      <c r="ADI15" s="145">
        <f t="shared" si="305"/>
        <v>5287.5</v>
      </c>
      <c r="ADJ15" s="145">
        <f t="shared" si="306"/>
        <v>5280.7710730449944</v>
      </c>
      <c r="ADK15" s="145">
        <f t="shared" si="307"/>
        <v>6075</v>
      </c>
      <c r="ADL15" s="145">
        <f t="shared" si="308"/>
        <v>3825</v>
      </c>
      <c r="ADM15" s="145">
        <f t="shared" si="309"/>
        <v>4237.5</v>
      </c>
      <c r="ADN15" s="145">
        <f t="shared" si="310"/>
        <v>2261.25</v>
      </c>
      <c r="ADO15" s="145">
        <f t="shared" si="311"/>
        <v>2520</v>
      </c>
      <c r="ADP15" s="145">
        <f t="shared" si="312"/>
        <v>5325</v>
      </c>
      <c r="ADQ15" s="145">
        <f t="shared" si="313"/>
        <v>4950</v>
      </c>
      <c r="ADR15" s="145">
        <f t="shared" si="314"/>
        <v>5812.5</v>
      </c>
      <c r="ADS15" s="145">
        <f t="shared" si="315"/>
        <v>6150</v>
      </c>
      <c r="ADT15" s="145">
        <f t="shared" si="316"/>
        <v>4650</v>
      </c>
      <c r="ADU15" s="145">
        <f t="shared" si="317"/>
        <v>4237.5</v>
      </c>
      <c r="ADV15" s="145">
        <f t="shared" si="318"/>
        <v>2760</v>
      </c>
      <c r="ADW15" s="145">
        <f t="shared" si="319"/>
        <v>6300</v>
      </c>
      <c r="ADX15" s="145">
        <f t="shared" si="320"/>
        <v>5850</v>
      </c>
      <c r="ADY15" s="145">
        <f t="shared" si="321"/>
        <v>5437.5</v>
      </c>
      <c r="ADZ15" s="145">
        <f t="shared" si="322"/>
        <v>6351.1943503903785</v>
      </c>
      <c r="AEA15" s="145">
        <f t="shared" si="323"/>
        <v>6412.5</v>
      </c>
      <c r="AEB15" s="145">
        <f t="shared" si="324"/>
        <v>6750</v>
      </c>
      <c r="AEC15" s="145">
        <f t="shared" si="325"/>
        <v>3003.75</v>
      </c>
      <c r="AED15" s="145">
        <f t="shared" si="326"/>
        <v>3258.75</v>
      </c>
      <c r="AEE15" s="145">
        <f t="shared" si="327"/>
        <v>7350</v>
      </c>
      <c r="AEF15" s="145">
        <f t="shared" si="328"/>
        <v>7162.5</v>
      </c>
      <c r="AEG15" s="145">
        <f t="shared" si="329"/>
        <v>3510</v>
      </c>
      <c r="AEH15" s="145">
        <f t="shared" si="330"/>
        <v>7987.5</v>
      </c>
      <c r="AEI15" s="145">
        <f t="shared" si="331"/>
        <v>3937.5</v>
      </c>
      <c r="AEJ15" s="145">
        <f t="shared" si="332"/>
        <v>8700</v>
      </c>
      <c r="AEK15" s="145">
        <f t="shared" si="333"/>
        <v>8737.5</v>
      </c>
      <c r="AEL15" s="145">
        <f t="shared" si="334"/>
        <v>7087.5</v>
      </c>
      <c r="AEM15" s="145">
        <f t="shared" si="335"/>
        <v>4425</v>
      </c>
      <c r="AEN15" s="145">
        <f t="shared" si="336"/>
        <v>10350</v>
      </c>
      <c r="AEO15" s="145">
        <f t="shared" si="337"/>
        <v>4950</v>
      </c>
      <c r="AEP15" s="145">
        <f t="shared" si="338"/>
        <v>10912.5</v>
      </c>
      <c r="AEQ15" s="145">
        <f t="shared" si="339"/>
        <v>5550</v>
      </c>
      <c r="AER15" s="145">
        <f t="shared" si="340"/>
        <v>6225</v>
      </c>
    </row>
    <row r="16" spans="1:824" ht="14.25" thickTop="1" thickBot="1">
      <c r="A16" s="76">
        <v>11</v>
      </c>
      <c r="B16" s="99">
        <f t="shared" si="341"/>
        <v>10.773973093424232</v>
      </c>
      <c r="C16" s="99">
        <f t="shared" si="15"/>
        <v>12.280389839997879</v>
      </c>
      <c r="D16" s="99">
        <f t="shared" si="15"/>
        <v>13.780997079800528</v>
      </c>
      <c r="E16" s="99">
        <f t="shared" si="15"/>
        <v>17.072363421914016</v>
      </c>
      <c r="F16" s="99">
        <f t="shared" si="15"/>
        <v>19.578878512535717</v>
      </c>
      <c r="G16" s="99">
        <f t="shared" si="15"/>
        <v>20.352219351698196</v>
      </c>
      <c r="H16" s="99">
        <f t="shared" si="15"/>
        <v>19.164654171900178</v>
      </c>
      <c r="I16" s="99">
        <f t="shared" si="15"/>
        <v>21.432238776256298</v>
      </c>
      <c r="J16" s="99">
        <f t="shared" si="15"/>
        <v>24.685481882567327</v>
      </c>
      <c r="K16" s="99">
        <f t="shared" si="15"/>
        <v>27.385311336359091</v>
      </c>
      <c r="L16" s="99">
        <f t="shared" si="15"/>
        <v>32.728379436054205</v>
      </c>
      <c r="M16" s="99">
        <f t="shared" si="15"/>
        <v>26.721852975446097</v>
      </c>
      <c r="N16" s="99">
        <f t="shared" si="15"/>
        <v>31.72735986582347</v>
      </c>
      <c r="O16" s="99">
        <f t="shared" si="15"/>
        <v>30.280087943216731</v>
      </c>
      <c r="P16" s="99">
        <f t="shared" si="15"/>
        <v>32.142468446713814</v>
      </c>
      <c r="Q16" s="99">
        <f t="shared" si="15"/>
        <v>46.424860066741637</v>
      </c>
      <c r="R16" s="99">
        <f t="shared" si="15"/>
        <v>37.987405504318922</v>
      </c>
      <c r="S16" s="99">
        <f t="shared" si="15"/>
        <v>41.383790434088006</v>
      </c>
      <c r="T16" s="99">
        <f t="shared" si="15"/>
        <v>37.644531867779428</v>
      </c>
      <c r="U16" s="99">
        <f t="shared" si="15"/>
        <v>47.95185947143856</v>
      </c>
      <c r="V16" s="99">
        <f t="shared" si="15"/>
        <v>58.237274806590207</v>
      </c>
      <c r="W16" s="99">
        <f t="shared" si="15"/>
        <v>69.57952460380821</v>
      </c>
      <c r="X16" s="99">
        <f t="shared" si="342"/>
        <v>50.666038458762451</v>
      </c>
      <c r="Y16" s="99">
        <f t="shared" si="16"/>
        <v>72.168431857301314</v>
      </c>
      <c r="Z16" s="99">
        <f t="shared" si="16"/>
        <v>73.926094304349888</v>
      </c>
      <c r="AA16" s="99">
        <f t="shared" si="16"/>
        <v>62.600676813893969</v>
      </c>
      <c r="AB16" s="99">
        <f t="shared" si="16"/>
        <v>102.64610237638036</v>
      </c>
      <c r="AC16" s="99">
        <f t="shared" si="16"/>
        <v>93.299657262866134</v>
      </c>
      <c r="AD16" s="99">
        <f t="shared" si="16"/>
        <v>108.78518670194757</v>
      </c>
      <c r="AE16" s="99">
        <f t="shared" si="16"/>
        <v>90.384614340686539</v>
      </c>
      <c r="AF16" s="99">
        <f t="shared" si="16"/>
        <v>88.805405835416096</v>
      </c>
      <c r="AG16" s="99">
        <f t="shared" si="16"/>
        <v>137.2805692523182</v>
      </c>
      <c r="AH16" s="99">
        <f t="shared" si="16"/>
        <v>128.46675977753236</v>
      </c>
      <c r="AI16" s="99">
        <f t="shared" si="16"/>
        <v>108.79968538618949</v>
      </c>
      <c r="AJ16" s="99">
        <f t="shared" si="16"/>
        <v>132.74477825620852</v>
      </c>
      <c r="AK16" s="99">
        <f t="shared" si="16"/>
        <v>104.8354848202469</v>
      </c>
      <c r="AL16" s="99">
        <f t="shared" si="16"/>
        <v>130.6470400197222</v>
      </c>
      <c r="AM16" s="99">
        <f t="shared" si="16"/>
        <v>162.29387130112187</v>
      </c>
      <c r="AN16" s="99">
        <f t="shared" si="343"/>
        <v>167.98970540043734</v>
      </c>
      <c r="AO16" s="99">
        <f t="shared" si="17"/>
        <v>156.2687318802204</v>
      </c>
      <c r="AP16" s="99">
        <f t="shared" si="17"/>
        <v>120.82072218741725</v>
      </c>
      <c r="AQ16" s="99">
        <f t="shared" si="17"/>
        <v>187.64844869426489</v>
      </c>
      <c r="AR16" s="99">
        <f t="shared" si="17"/>
        <v>185.89517835713599</v>
      </c>
      <c r="AS16" s="99">
        <f t="shared" si="17"/>
        <v>160.40910597848998</v>
      </c>
      <c r="AT16" s="99">
        <f t="shared" si="17"/>
        <v>207.2558415267064</v>
      </c>
      <c r="AU16" s="99">
        <f t="shared" si="17"/>
        <v>218.94055386553129</v>
      </c>
      <c r="AV16" s="99">
        <f t="shared" si="17"/>
        <v>190.96100856379795</v>
      </c>
      <c r="AW16" s="99">
        <f t="shared" si="17"/>
        <v>139.87364578489962</v>
      </c>
      <c r="AX16" s="99">
        <f t="shared" si="17"/>
        <v>229.66446876325048</v>
      </c>
      <c r="AY16" s="99">
        <f t="shared" si="17"/>
        <v>247.74623568434268</v>
      </c>
      <c r="AZ16" s="99">
        <f t="shared" si="17"/>
        <v>249.95224479562552</v>
      </c>
      <c r="BA16" s="99">
        <f t="shared" si="17"/>
        <v>217.08134091013397</v>
      </c>
      <c r="BB16" s="99">
        <f t="shared" si="17"/>
        <v>190.73028296439105</v>
      </c>
      <c r="BC16" s="99">
        <f t="shared" si="17"/>
        <v>246.17419643528726</v>
      </c>
      <c r="BD16" s="99">
        <f t="shared" si="17"/>
        <v>325.74721898632902</v>
      </c>
      <c r="BE16" s="99">
        <f t="shared" si="18"/>
        <v>261.43527960469186</v>
      </c>
      <c r="BF16" s="99">
        <f t="shared" si="18"/>
        <v>174.52567536408711</v>
      </c>
      <c r="BG16" s="99">
        <f t="shared" si="344"/>
        <v>219.04075147617056</v>
      </c>
      <c r="BH16" s="99">
        <f t="shared" si="20"/>
        <v>295.00760702740172</v>
      </c>
      <c r="BI16" s="99">
        <f t="shared" si="20"/>
        <v>311.18562404602665</v>
      </c>
      <c r="BJ16" s="99">
        <f t="shared" si="20"/>
        <v>283.55106982830455</v>
      </c>
      <c r="BK16" s="99">
        <f t="shared" si="20"/>
        <v>245.28971726332023</v>
      </c>
      <c r="BL16" s="99">
        <f t="shared" si="20"/>
        <v>293.21798406437654</v>
      </c>
      <c r="BM16" s="99">
        <f t="shared" si="20"/>
        <v>279.82332593510796</v>
      </c>
      <c r="BN16" s="99">
        <f t="shared" si="20"/>
        <v>242.41924543675856</v>
      </c>
      <c r="BO16" s="99">
        <f t="shared" si="20"/>
        <v>363.4764165346387</v>
      </c>
      <c r="BP16" s="99">
        <f t="shared" si="20"/>
        <v>392.9333476914843</v>
      </c>
      <c r="BQ16" s="99">
        <f t="shared" si="20"/>
        <v>349.01772384941148</v>
      </c>
      <c r="BR16" s="99">
        <f t="shared" si="20"/>
        <v>358.11119620257148</v>
      </c>
      <c r="BS16" s="99">
        <f t="shared" si="20"/>
        <v>329.57548965778227</v>
      </c>
      <c r="BT16" s="99">
        <f t="shared" si="20"/>
        <v>311.91873355567765</v>
      </c>
      <c r="BU16" s="99">
        <f t="shared" si="20"/>
        <v>215.06858627579808</v>
      </c>
      <c r="BV16" s="99">
        <f t="shared" si="20"/>
        <v>387.78883179184533</v>
      </c>
      <c r="BW16" s="99">
        <f t="shared" si="20"/>
        <v>272.44519945116525</v>
      </c>
      <c r="BX16" s="99">
        <f t="shared" si="20"/>
        <v>364.97158536841664</v>
      </c>
      <c r="BY16" s="99">
        <f t="shared" si="345"/>
        <v>425.92598971933893</v>
      </c>
      <c r="BZ16" s="99">
        <f t="shared" si="21"/>
        <v>457.24429691872393</v>
      </c>
      <c r="CA16" s="99">
        <f t="shared" si="21"/>
        <v>423.55829077172729</v>
      </c>
      <c r="CB16" s="99">
        <f t="shared" si="21"/>
        <v>356.21711653568155</v>
      </c>
      <c r="CC16" s="99">
        <f t="shared" si="21"/>
        <v>463.51680458516608</v>
      </c>
      <c r="CD16" s="99">
        <f t="shared" si="21"/>
        <v>253.75787765838555</v>
      </c>
      <c r="CE16" s="99">
        <f t="shared" si="21"/>
        <v>570.65871040364198</v>
      </c>
      <c r="CF16" s="99">
        <f t="shared" si="21"/>
        <v>512.98415906032074</v>
      </c>
      <c r="CG16" s="99">
        <f t="shared" si="21"/>
        <v>413.18756176861763</v>
      </c>
      <c r="CH16" s="99">
        <f t="shared" si="21"/>
        <v>312.74576769813098</v>
      </c>
      <c r="CI16" s="99">
        <f t="shared" si="21"/>
        <v>468.82027092025129</v>
      </c>
      <c r="CJ16" s="99">
        <f t="shared" si="21"/>
        <v>403.53178508971888</v>
      </c>
      <c r="CK16" s="99">
        <f t="shared" si="21"/>
        <v>555.86477045508764</v>
      </c>
      <c r="CL16" s="99">
        <f t="shared" si="21"/>
        <v>454.53671027991982</v>
      </c>
      <c r="CM16" s="99">
        <f t="shared" si="21"/>
        <v>654.55291494624362</v>
      </c>
      <c r="CN16" s="99">
        <f t="shared" si="21"/>
        <v>588.53506857561035</v>
      </c>
      <c r="CO16" s="99">
        <f t="shared" si="21"/>
        <v>537.39912302206028</v>
      </c>
      <c r="CP16" s="99">
        <f t="shared" si="346"/>
        <v>358.92717957343598</v>
      </c>
      <c r="CQ16" s="99">
        <f t="shared" si="23"/>
        <v>444.96275993668763</v>
      </c>
      <c r="CR16" s="99">
        <f t="shared" si="23"/>
        <v>502.98159665000765</v>
      </c>
      <c r="CS16" s="99">
        <f t="shared" si="23"/>
        <v>640.72254154688176</v>
      </c>
      <c r="CT16" s="99">
        <f t="shared" si="23"/>
        <v>817.57414882914827</v>
      </c>
      <c r="CU16" s="99">
        <f t="shared" si="23"/>
        <v>740.13769977908089</v>
      </c>
      <c r="CV16" s="99">
        <f t="shared" si="23"/>
        <v>674.25460691661317</v>
      </c>
      <c r="CW16" s="99">
        <f t="shared" si="23"/>
        <v>494.10198950876566</v>
      </c>
      <c r="CX16" s="99">
        <f t="shared" si="23"/>
        <v>417.01270263860226</v>
      </c>
      <c r="CY16" s="99">
        <f t="shared" si="23"/>
        <v>630.55446518337305</v>
      </c>
      <c r="CZ16" s="99">
        <f t="shared" si="23"/>
        <v>949.62452293670708</v>
      </c>
      <c r="DA16" s="99">
        <f t="shared" si="23"/>
        <v>573.60732375909777</v>
      </c>
      <c r="DB16" s="99">
        <f t="shared" si="23"/>
        <v>730.07627116573281</v>
      </c>
      <c r="DC16" s="99">
        <f t="shared" si="23"/>
        <v>941.55372317768945</v>
      </c>
      <c r="DD16" s="99">
        <f t="shared" si="23"/>
        <v>848.30284597921059</v>
      </c>
      <c r="DE16" s="99">
        <f t="shared" si="23"/>
        <v>550.75369772340343</v>
      </c>
      <c r="DF16" s="99">
        <f t="shared" si="23"/>
        <v>767.97373976159247</v>
      </c>
      <c r="DG16" s="99">
        <f t="shared" si="23"/>
        <v>1050.8707008013771</v>
      </c>
      <c r="DH16" s="99">
        <f t="shared" si="347"/>
        <v>645.46386714861887</v>
      </c>
      <c r="DI16" s="99">
        <f t="shared" si="24"/>
        <v>717.14289693015587</v>
      </c>
      <c r="DJ16" s="99">
        <f t="shared" si="24"/>
        <v>480.95115744535087</v>
      </c>
      <c r="DK16" s="99">
        <f t="shared" si="24"/>
        <v>934.68562870900723</v>
      </c>
      <c r="DL16" s="99">
        <f t="shared" si="24"/>
        <v>1040.5918353112247</v>
      </c>
      <c r="DM16" s="99">
        <f t="shared" si="24"/>
        <v>941.08396612929039</v>
      </c>
      <c r="DN16" s="99">
        <f t="shared" si="24"/>
        <v>1068.2507653311261</v>
      </c>
      <c r="DO16" s="99">
        <f t="shared" si="24"/>
        <v>839.09728778132524</v>
      </c>
      <c r="DP16" s="99">
        <f t="shared" si="24"/>
        <v>614.91223057724608</v>
      </c>
      <c r="DQ16" s="99">
        <f t="shared" si="24"/>
        <v>1176.4662001463189</v>
      </c>
      <c r="DR16" s="99">
        <f t="shared" si="24"/>
        <v>720</v>
      </c>
      <c r="DS16" s="99">
        <f t="shared" si="24"/>
        <v>1032.099545264037</v>
      </c>
      <c r="DT16" s="99">
        <f t="shared" si="24"/>
        <v>545.06986813235733</v>
      </c>
      <c r="DU16" s="99">
        <f t="shared" si="24"/>
        <v>1178.8402751415736</v>
      </c>
      <c r="DV16" s="99">
        <f t="shared" si="24"/>
        <v>1295.9736213527037</v>
      </c>
      <c r="DW16" s="99">
        <f t="shared" si="24"/>
        <v>1212.0657394241734</v>
      </c>
      <c r="DX16" s="99">
        <f t="shared" si="25"/>
        <v>1443.53103350429</v>
      </c>
      <c r="DY16" s="99">
        <f t="shared" si="25"/>
        <v>959.75276922767569</v>
      </c>
      <c r="DZ16" s="99">
        <f t="shared" ref="DZ16:EO31" si="349">ZD16</f>
        <v>795</v>
      </c>
      <c r="EA16" s="99">
        <f t="shared" si="349"/>
        <v>697.5</v>
      </c>
      <c r="EB16" s="99">
        <f t="shared" si="349"/>
        <v>1137.9378531157708</v>
      </c>
      <c r="EC16" s="99">
        <f t="shared" si="349"/>
        <v>1408.3704841264059</v>
      </c>
      <c r="ED16" s="99">
        <f t="shared" si="349"/>
        <v>1369.4898323460716</v>
      </c>
      <c r="EE16" s="99">
        <f t="shared" si="349"/>
        <v>1640.3622741748623</v>
      </c>
      <c r="EF16" s="99">
        <f t="shared" si="349"/>
        <v>1065.0996162581694</v>
      </c>
      <c r="EG16" s="99">
        <f t="shared" si="349"/>
        <v>1374.9976620707828</v>
      </c>
      <c r="EH16" s="99">
        <f t="shared" si="349"/>
        <v>1515.1989955232184</v>
      </c>
      <c r="EI16" s="99">
        <f t="shared" si="349"/>
        <v>1235.789065892483</v>
      </c>
      <c r="EJ16" s="99">
        <f t="shared" si="349"/>
        <v>877.5</v>
      </c>
      <c r="EK16" s="99">
        <f t="shared" si="349"/>
        <v>1784.7138603308806</v>
      </c>
      <c r="EL16" s="99">
        <f t="shared" si="349"/>
        <v>802.5</v>
      </c>
      <c r="EM16" s="99">
        <f t="shared" si="349"/>
        <v>1816.8181783435812</v>
      </c>
      <c r="EN16" s="99">
        <f t="shared" si="349"/>
        <v>1185.8120638059884</v>
      </c>
      <c r="EO16" s="99">
        <f t="shared" si="349"/>
        <v>975</v>
      </c>
      <c r="EP16" s="99">
        <f t="shared" ref="EP16:ES31" si="350">ZT16</f>
        <v>1740</v>
      </c>
      <c r="EQ16" s="99">
        <f t="shared" si="350"/>
        <v>1558.0151640114998</v>
      </c>
      <c r="ER16" s="99">
        <f t="shared" si="350"/>
        <v>1386.761612954497</v>
      </c>
      <c r="ES16" s="99">
        <f t="shared" si="350"/>
        <v>1747.3943220930792</v>
      </c>
      <c r="ET16" s="99">
        <f t="shared" ref="ET16:ET67" si="351">ZX16</f>
        <v>2073.7167953127669</v>
      </c>
      <c r="EU16" s="99">
        <f t="shared" si="26"/>
        <v>2060.9333702535814</v>
      </c>
      <c r="EV16" s="99">
        <f t="shared" si="27"/>
        <v>1986.8064589755079</v>
      </c>
      <c r="EW16" s="99">
        <f t="shared" si="28"/>
        <v>911.25</v>
      </c>
      <c r="EX16" s="99">
        <f t="shared" si="29"/>
        <v>1314.2311776986667</v>
      </c>
      <c r="EY16" s="99">
        <f t="shared" si="30"/>
        <v>1076.25</v>
      </c>
      <c r="EZ16" s="99">
        <f t="shared" si="31"/>
        <v>2222.7657929821794</v>
      </c>
      <c r="FA16" s="99">
        <f t="shared" si="32"/>
        <v>1931.2500000000002</v>
      </c>
      <c r="FB16" s="99">
        <f t="shared" si="33"/>
        <v>1748.9279033726466</v>
      </c>
      <c r="FC16" s="99">
        <f t="shared" si="34"/>
        <v>1610.6661609258499</v>
      </c>
      <c r="FD16" s="99">
        <f t="shared" si="35"/>
        <v>2440.1389365213781</v>
      </c>
      <c r="FE16" s="99">
        <f t="shared" si="36"/>
        <v>2247.5048057487083</v>
      </c>
      <c r="FF16" s="99">
        <f t="shared" si="37"/>
        <v>2388.9068637596256</v>
      </c>
      <c r="FG16" s="99">
        <f t="shared" si="38"/>
        <v>1031.25</v>
      </c>
      <c r="FH16" s="99">
        <f t="shared" si="39"/>
        <v>2276.25</v>
      </c>
      <c r="FI16" s="99">
        <f t="shared" si="40"/>
        <v>1472.6053949564568</v>
      </c>
      <c r="FJ16" s="99">
        <f t="shared" si="41"/>
        <v>1909.0305192900264</v>
      </c>
      <c r="FK16" s="99">
        <f t="shared" si="41"/>
        <v>1200</v>
      </c>
      <c r="FL16" s="99">
        <f t="shared" si="41"/>
        <v>2137.5</v>
      </c>
      <c r="FM16" s="99">
        <f t="shared" si="41"/>
        <v>2575.0689877386903</v>
      </c>
      <c r="FN16" s="99">
        <f t="shared" si="41"/>
        <v>1776.3006658598622</v>
      </c>
      <c r="FO16" s="99">
        <f t="shared" si="41"/>
        <v>2756.4216545259164</v>
      </c>
      <c r="FP16" s="99">
        <f t="shared" si="41"/>
        <v>1166.25</v>
      </c>
      <c r="FQ16" s="99">
        <f t="shared" si="41"/>
        <v>2531.25</v>
      </c>
      <c r="FR16" s="99">
        <f t="shared" si="41"/>
        <v>2091.8712610497923</v>
      </c>
      <c r="FS16" s="99">
        <f t="shared" si="41"/>
        <v>1639.1467649355498</v>
      </c>
      <c r="FT16" s="99">
        <f t="shared" si="41"/>
        <v>1331.25</v>
      </c>
      <c r="FU16" s="99">
        <f t="shared" si="41"/>
        <v>2756.6369325866835</v>
      </c>
      <c r="FV16" s="99">
        <f t="shared" si="41"/>
        <v>2366.25</v>
      </c>
      <c r="FW16" s="99">
        <f t="shared" si="41"/>
        <v>3258.75</v>
      </c>
      <c r="FX16" s="99">
        <f t="shared" si="41"/>
        <v>2898.75</v>
      </c>
      <c r="FY16" s="99">
        <f t="shared" si="41"/>
        <v>1980.2163652495267</v>
      </c>
      <c r="FZ16" s="99">
        <f t="shared" si="41"/>
        <v>2269.0613093994216</v>
      </c>
      <c r="GA16" s="99">
        <f t="shared" si="42"/>
        <v>3003.1401151261771</v>
      </c>
      <c r="GB16" s="99">
        <f t="shared" si="43"/>
        <v>1305</v>
      </c>
      <c r="GC16" s="99">
        <f t="shared" si="44"/>
        <v>3241.9669851280819</v>
      </c>
      <c r="GD16" s="99">
        <f t="shared" si="45"/>
        <v>2816.25</v>
      </c>
      <c r="GE16" s="99">
        <f t="shared" si="45"/>
        <v>1820.7534526650932</v>
      </c>
      <c r="GF16" s="99">
        <f t="shared" si="45"/>
        <v>1462.5</v>
      </c>
      <c r="GG16" s="99">
        <f t="shared" si="45"/>
        <v>3615</v>
      </c>
      <c r="GH16" s="99">
        <f t="shared" si="45"/>
        <v>2666.25</v>
      </c>
      <c r="GI16" s="99">
        <f t="shared" si="45"/>
        <v>3213.75</v>
      </c>
      <c r="GJ16" s="99">
        <f t="shared" si="45"/>
        <v>2530.8207724802728</v>
      </c>
      <c r="GK16" s="99">
        <f t="shared" si="45"/>
        <v>4125</v>
      </c>
      <c r="GL16" s="99">
        <f t="shared" si="45"/>
        <v>1447.5</v>
      </c>
      <c r="GM16" s="99">
        <f t="shared" si="45"/>
        <v>3611.25</v>
      </c>
      <c r="GN16" s="99">
        <f t="shared" si="45"/>
        <v>3392.9740181245274</v>
      </c>
      <c r="GO16" s="99">
        <f t="shared" si="45"/>
        <v>1635</v>
      </c>
      <c r="GP16" s="99">
        <f t="shared" si="45"/>
        <v>2043.5587034215955</v>
      </c>
      <c r="GQ16" s="99">
        <f t="shared" si="45"/>
        <v>3632.0630723127538</v>
      </c>
      <c r="GR16" s="99">
        <f t="shared" si="45"/>
        <v>3176.25</v>
      </c>
      <c r="GS16" s="99">
        <f t="shared" si="45"/>
        <v>2895</v>
      </c>
      <c r="GT16" s="99">
        <f t="shared" si="47"/>
        <v>3525</v>
      </c>
      <c r="GU16" s="99">
        <f t="shared" si="48"/>
        <v>3862.5000000000005</v>
      </c>
      <c r="GV16" s="99">
        <f t="shared" si="48"/>
        <v>4200</v>
      </c>
      <c r="GW16" s="99">
        <f t="shared" si="48"/>
        <v>2790</v>
      </c>
      <c r="GX16" s="99">
        <f t="shared" si="48"/>
        <v>1605</v>
      </c>
      <c r="GY16" s="99">
        <f t="shared" si="48"/>
        <v>3785.2290374506665</v>
      </c>
      <c r="GZ16" s="99">
        <f t="shared" si="48"/>
        <v>1826.25</v>
      </c>
      <c r="HA16" s="99">
        <f t="shared" si="48"/>
        <v>3195</v>
      </c>
      <c r="HB16" s="99">
        <f t="shared" si="48"/>
        <v>2277.6026785469658</v>
      </c>
      <c r="HC16" s="99">
        <f t="shared" si="48"/>
        <v>3536.25</v>
      </c>
      <c r="HD16" s="99">
        <f t="shared" si="48"/>
        <v>4762.5</v>
      </c>
      <c r="HE16" s="99">
        <f t="shared" si="48"/>
        <v>4125</v>
      </c>
      <c r="HF16" s="99">
        <f t="shared" si="48"/>
        <v>3900</v>
      </c>
      <c r="HG16" s="99">
        <f t="shared" si="48"/>
        <v>4066.8625132869743</v>
      </c>
      <c r="HH16" s="99">
        <f t="shared" si="48"/>
        <v>4687.5</v>
      </c>
      <c r="HI16" s="99">
        <f t="shared" si="48"/>
        <v>4288.4969740608212</v>
      </c>
      <c r="HJ16" s="99">
        <f t="shared" si="48"/>
        <v>3131.25</v>
      </c>
      <c r="HK16" s="99">
        <f t="shared" si="48"/>
        <v>1803.75</v>
      </c>
      <c r="HL16" s="99">
        <f t="shared" si="48"/>
        <v>3510</v>
      </c>
      <c r="HM16" s="99">
        <f t="shared" si="49"/>
        <v>4462.5</v>
      </c>
      <c r="HN16" s="99">
        <f t="shared" si="49"/>
        <v>2523.0350235230571</v>
      </c>
      <c r="HO16" s="99">
        <f t="shared" si="49"/>
        <v>2032.5000000000002</v>
      </c>
      <c r="HP16" s="99">
        <f t="shared" si="49"/>
        <v>5287.5</v>
      </c>
      <c r="HQ16" s="99">
        <f t="shared" si="49"/>
        <v>4350</v>
      </c>
      <c r="HR16" s="99">
        <f t="shared" si="49"/>
        <v>3975.0000000000005</v>
      </c>
      <c r="HS16" s="99">
        <f t="shared" si="49"/>
        <v>4592.0659171515845</v>
      </c>
      <c r="HT16" s="99">
        <f t="shared" si="49"/>
        <v>4987.5</v>
      </c>
      <c r="HU16" s="99">
        <f t="shared" si="49"/>
        <v>4800</v>
      </c>
      <c r="HV16" s="99">
        <f t="shared" si="49"/>
        <v>2013.75</v>
      </c>
      <c r="HW16" s="99">
        <f t="shared" si="49"/>
        <v>3457.5</v>
      </c>
      <c r="HX16" s="99">
        <f t="shared" si="49"/>
        <v>3862.5000000000005</v>
      </c>
      <c r="HY16" s="99">
        <f t="shared" si="49"/>
        <v>2817.7561528939659</v>
      </c>
      <c r="HZ16" s="99">
        <f t="shared" si="49"/>
        <v>2261.25</v>
      </c>
      <c r="IA16" s="99">
        <f t="shared" si="49"/>
        <v>4762.5</v>
      </c>
      <c r="IB16" s="99">
        <f t="shared" si="49"/>
        <v>5475</v>
      </c>
      <c r="IC16" s="99">
        <f t="shared" si="51"/>
        <v>4462.5</v>
      </c>
      <c r="ID16" s="99">
        <f t="shared" si="52"/>
        <v>5123.1779391712525</v>
      </c>
      <c r="IE16" s="99">
        <f t="shared" si="53"/>
        <v>5287.5</v>
      </c>
      <c r="IF16" s="99">
        <f t="shared" si="54"/>
        <v>5192.1513640753938</v>
      </c>
      <c r="IG16" s="99">
        <f t="shared" si="55"/>
        <v>6075</v>
      </c>
      <c r="IH16" s="99">
        <f t="shared" si="56"/>
        <v>3825</v>
      </c>
      <c r="II16" s="99">
        <f t="shared" si="57"/>
        <v>4237.5</v>
      </c>
      <c r="IJ16" s="99">
        <f t="shared" si="58"/>
        <v>2261.25</v>
      </c>
      <c r="IK16" s="99">
        <f t="shared" si="59"/>
        <v>2520</v>
      </c>
      <c r="IL16" s="99">
        <f t="shared" si="60"/>
        <v>5325</v>
      </c>
      <c r="IM16" s="99">
        <f t="shared" si="61"/>
        <v>4950</v>
      </c>
      <c r="IN16" s="99">
        <f t="shared" si="62"/>
        <v>5812.5</v>
      </c>
      <c r="IO16" s="99">
        <f t="shared" si="63"/>
        <v>6150</v>
      </c>
      <c r="IP16" s="99">
        <f t="shared" si="64"/>
        <v>4650</v>
      </c>
      <c r="IQ16" s="99">
        <f t="shared" si="65"/>
        <v>4237.5</v>
      </c>
      <c r="IR16" s="99">
        <f t="shared" si="66"/>
        <v>2760</v>
      </c>
      <c r="IS16" s="99">
        <f t="shared" si="67"/>
        <v>6300</v>
      </c>
      <c r="IT16" s="99">
        <f t="shared" si="68"/>
        <v>5850</v>
      </c>
      <c r="IU16" s="99">
        <f t="shared" si="68"/>
        <v>5437.5</v>
      </c>
      <c r="IV16" s="99">
        <f t="shared" si="68"/>
        <v>6260.3697069625823</v>
      </c>
      <c r="IW16" s="99">
        <f t="shared" si="68"/>
        <v>6412.5</v>
      </c>
      <c r="IX16" s="99">
        <f t="shared" si="68"/>
        <v>6750</v>
      </c>
      <c r="IY16" s="99">
        <f t="shared" si="68"/>
        <v>3003.75</v>
      </c>
      <c r="IZ16" s="99">
        <f t="shared" si="68"/>
        <v>3258.75</v>
      </c>
      <c r="JA16" s="99">
        <f t="shared" si="68"/>
        <v>7350</v>
      </c>
      <c r="JB16" s="99">
        <f t="shared" si="68"/>
        <v>7162.5</v>
      </c>
      <c r="JC16" s="99">
        <f t="shared" si="68"/>
        <v>3510</v>
      </c>
      <c r="JD16" s="99">
        <f t="shared" si="68"/>
        <v>7987.5</v>
      </c>
      <c r="JE16" s="99">
        <f t="shared" si="68"/>
        <v>3937.5</v>
      </c>
      <c r="JF16" s="99">
        <f t="shared" si="68"/>
        <v>8700</v>
      </c>
      <c r="JG16" s="99">
        <f t="shared" si="68"/>
        <v>8737.5</v>
      </c>
      <c r="JH16" s="99">
        <f t="shared" si="68"/>
        <v>7087.5</v>
      </c>
      <c r="JI16" s="99">
        <f t="shared" si="68"/>
        <v>4425</v>
      </c>
      <c r="JJ16" s="99">
        <f t="shared" si="68"/>
        <v>10350</v>
      </c>
      <c r="JK16" s="99">
        <f t="shared" si="68"/>
        <v>4950</v>
      </c>
      <c r="JL16" s="99">
        <f t="shared" si="68"/>
        <v>10912.5</v>
      </c>
      <c r="JM16" s="99">
        <f t="shared" si="68"/>
        <v>5550</v>
      </c>
      <c r="JN16" s="99">
        <f t="shared" si="68"/>
        <v>6225</v>
      </c>
      <c r="JP16" s="76">
        <v>11</v>
      </c>
      <c r="JQ16" s="99">
        <v>10.773973093424232</v>
      </c>
      <c r="JR16" s="99">
        <v>12.280389839997879</v>
      </c>
      <c r="JS16" s="99">
        <v>13.780997079800528</v>
      </c>
      <c r="JT16" s="99">
        <v>17.072363421914016</v>
      </c>
      <c r="JU16" s="119">
        <v>19.578878512535717</v>
      </c>
      <c r="JV16" s="99">
        <v>20.352219351698196</v>
      </c>
      <c r="JW16" s="99">
        <v>19.164654171900178</v>
      </c>
      <c r="JX16" s="99">
        <v>21.432238776256298</v>
      </c>
      <c r="JY16" s="99">
        <v>24.685481882567327</v>
      </c>
      <c r="JZ16" s="99">
        <v>27.385311336359091</v>
      </c>
      <c r="KA16" s="99">
        <v>32.728379436054205</v>
      </c>
      <c r="KB16" s="99">
        <v>26.721852975446097</v>
      </c>
      <c r="KC16" s="99">
        <v>31.72735986582347</v>
      </c>
      <c r="KD16" s="99">
        <v>30.280087943216731</v>
      </c>
      <c r="KE16" s="99">
        <v>32.142468446713814</v>
      </c>
      <c r="KF16" s="99">
        <v>46.424860066741637</v>
      </c>
      <c r="KG16" s="99">
        <v>37.987405504318922</v>
      </c>
      <c r="KH16" s="99">
        <v>41.383790434088006</v>
      </c>
      <c r="KI16" s="99">
        <v>37.644531867779428</v>
      </c>
      <c r="KJ16" s="99">
        <v>47.95185947143856</v>
      </c>
      <c r="KK16" s="99">
        <v>58.237274806590207</v>
      </c>
      <c r="KL16" s="99">
        <v>69.57952460380821</v>
      </c>
      <c r="KM16" s="99">
        <v>50.666038458762451</v>
      </c>
      <c r="KN16" s="99">
        <v>72.168431857301314</v>
      </c>
      <c r="KO16" s="99">
        <v>73.926094304349888</v>
      </c>
      <c r="KP16" s="99">
        <v>62.600676813893969</v>
      </c>
      <c r="KQ16" s="118">
        <v>102.64610237638036</v>
      </c>
      <c r="KR16" s="118">
        <v>93.299657262866134</v>
      </c>
      <c r="KS16" s="99">
        <v>108.78518670194757</v>
      </c>
      <c r="KT16" s="99">
        <v>90.384614340686539</v>
      </c>
      <c r="KU16" s="99">
        <v>88.805405835416096</v>
      </c>
      <c r="KV16" s="99">
        <v>137.2805692523182</v>
      </c>
      <c r="KW16" s="99">
        <v>128.46675977753236</v>
      </c>
      <c r="KX16" s="99">
        <v>108.79968538618949</v>
      </c>
      <c r="KY16" s="118">
        <v>132.74477825620852</v>
      </c>
      <c r="KZ16" s="99">
        <v>104.8354848202469</v>
      </c>
      <c r="LA16" s="99">
        <v>130.6470400197222</v>
      </c>
      <c r="LB16" s="99">
        <v>162.29387130112187</v>
      </c>
      <c r="LC16" s="99">
        <v>167.98970540043734</v>
      </c>
      <c r="LD16" s="99">
        <v>156.2687318802204</v>
      </c>
      <c r="LE16" s="99">
        <v>120.82072218741725</v>
      </c>
      <c r="LF16" s="99">
        <v>187.64844869426489</v>
      </c>
      <c r="LG16" s="99">
        <v>185.89517835713599</v>
      </c>
      <c r="LH16" s="99">
        <v>160.40910597848998</v>
      </c>
      <c r="LI16" s="99">
        <v>207.2558415267064</v>
      </c>
      <c r="LJ16" s="99">
        <v>218.94055386553129</v>
      </c>
      <c r="LK16" s="99">
        <v>190.96100856379795</v>
      </c>
      <c r="LL16" s="99">
        <v>139.87364578489962</v>
      </c>
      <c r="LM16" s="99">
        <v>229.66446876325048</v>
      </c>
      <c r="LN16" s="99">
        <v>247.74623568434268</v>
      </c>
      <c r="LO16" s="99">
        <v>249.95224479562552</v>
      </c>
      <c r="LP16" s="99">
        <v>217.08134091013397</v>
      </c>
      <c r="LQ16" s="99">
        <v>190.73028296439105</v>
      </c>
      <c r="LR16" s="99">
        <v>246.17419643528726</v>
      </c>
      <c r="LS16" s="99">
        <v>325.74721898632902</v>
      </c>
      <c r="LT16" s="99">
        <v>261.43527960469186</v>
      </c>
      <c r="LU16" s="99">
        <v>174.52567536408711</v>
      </c>
      <c r="LV16" s="99">
        <v>219.04075147617056</v>
      </c>
      <c r="LW16" s="99">
        <v>295.00760702740172</v>
      </c>
      <c r="LX16" s="99">
        <v>311.18562404602665</v>
      </c>
      <c r="LY16" s="99">
        <v>283.55106982830455</v>
      </c>
      <c r="LZ16" s="99">
        <v>245.28971726332023</v>
      </c>
      <c r="MA16" s="99">
        <v>293.21798406437654</v>
      </c>
      <c r="MB16" s="99">
        <v>279.82332593510796</v>
      </c>
      <c r="MC16" s="99">
        <v>242.41924543675856</v>
      </c>
      <c r="MD16" s="99">
        <v>363.4764165346387</v>
      </c>
      <c r="ME16" s="99">
        <v>392.9333476914843</v>
      </c>
      <c r="MF16" s="99">
        <v>349.01772384941148</v>
      </c>
      <c r="MG16" s="99">
        <v>358.11119620257148</v>
      </c>
      <c r="MH16" s="99">
        <v>329.57548965778227</v>
      </c>
      <c r="MI16" s="99">
        <v>311.91873355567765</v>
      </c>
      <c r="MJ16" s="99">
        <v>215.06858627579808</v>
      </c>
      <c r="MK16" s="99">
        <v>387.78883179184533</v>
      </c>
      <c r="ML16" s="99">
        <v>272.44519945116525</v>
      </c>
      <c r="MM16" s="99">
        <v>364.97158536841664</v>
      </c>
      <c r="MN16" s="99">
        <v>425.92598971933893</v>
      </c>
      <c r="MO16" s="99">
        <v>457.24429691872393</v>
      </c>
      <c r="MP16" s="99">
        <v>423.55829077172729</v>
      </c>
      <c r="MQ16" s="102">
        <v>356.21711653568155</v>
      </c>
      <c r="MR16" s="99">
        <v>463.51680458516608</v>
      </c>
      <c r="MS16" s="99">
        <v>253.75787765838555</v>
      </c>
      <c r="MT16" s="99">
        <v>570.65871040364198</v>
      </c>
      <c r="MU16" s="99">
        <v>512.98415906032074</v>
      </c>
      <c r="MV16" s="99">
        <v>413.18756176861763</v>
      </c>
      <c r="MW16" s="99">
        <v>312.74576769813098</v>
      </c>
      <c r="MX16" s="99">
        <v>468.82027092025129</v>
      </c>
      <c r="MY16" s="99">
        <v>403.53178508971888</v>
      </c>
      <c r="MZ16" s="99">
        <v>555.86477045508764</v>
      </c>
      <c r="NA16" s="99">
        <v>454.53671027991982</v>
      </c>
      <c r="NB16" s="99">
        <v>654.55291494624362</v>
      </c>
      <c r="NC16" s="99">
        <v>588.53506857561035</v>
      </c>
      <c r="ND16" s="99">
        <v>537.39912302206028</v>
      </c>
      <c r="NE16" s="99">
        <v>358.92717957343598</v>
      </c>
      <c r="NF16" s="99">
        <v>444.96275993668763</v>
      </c>
      <c r="NG16" s="99">
        <v>502.98159665000765</v>
      </c>
      <c r="NH16" s="99">
        <v>640.72254154688176</v>
      </c>
      <c r="NI16" s="99">
        <v>817.57414882914827</v>
      </c>
      <c r="NJ16" s="99">
        <v>740.13769977908089</v>
      </c>
      <c r="NK16" s="99">
        <v>674.25460691661317</v>
      </c>
      <c r="NL16" s="99">
        <v>494.10198950876566</v>
      </c>
      <c r="NM16" s="99">
        <v>417.01270263860226</v>
      </c>
      <c r="NN16" s="99">
        <v>630.55446518337305</v>
      </c>
      <c r="NO16" s="99">
        <v>949.62452293670708</v>
      </c>
      <c r="NP16" s="99">
        <v>573.60732375909777</v>
      </c>
      <c r="NQ16" s="99">
        <v>730.07627116573281</v>
      </c>
      <c r="NR16" s="99">
        <v>941.55372317768945</v>
      </c>
      <c r="NS16" s="99">
        <v>848.30284597921059</v>
      </c>
      <c r="NT16" s="99">
        <v>550.75369772340343</v>
      </c>
      <c r="NU16" s="99">
        <v>767.97373976159247</v>
      </c>
      <c r="NV16" s="99">
        <v>1050.8707008013771</v>
      </c>
      <c r="NW16" s="99">
        <v>645.46386714861887</v>
      </c>
      <c r="NX16" s="99">
        <v>717.14289693015587</v>
      </c>
      <c r="NY16" s="99">
        <v>480.95115744535087</v>
      </c>
      <c r="NZ16" s="99">
        <v>934.68562870900723</v>
      </c>
      <c r="OA16" s="99">
        <v>1040.5918353112247</v>
      </c>
      <c r="OB16" s="99">
        <v>941.08396612929039</v>
      </c>
      <c r="OC16" s="99">
        <v>1068.2507653311261</v>
      </c>
      <c r="OD16" s="99">
        <v>839.09728778132524</v>
      </c>
      <c r="OE16" s="99">
        <v>614.91223057724608</v>
      </c>
      <c r="OF16" s="99">
        <v>1176.4662001463189</v>
      </c>
      <c r="OG16" s="99">
        <v>720</v>
      </c>
      <c r="OH16" s="99">
        <v>1032.099545264037</v>
      </c>
      <c r="OI16" s="99">
        <v>545.06986813235733</v>
      </c>
      <c r="OJ16" s="99">
        <v>1178.8402751415736</v>
      </c>
      <c r="OK16" s="99">
        <v>1295.9736213527037</v>
      </c>
      <c r="OL16" s="99">
        <v>1212.0657394241734</v>
      </c>
      <c r="OM16" s="99">
        <v>1443.53103350429</v>
      </c>
      <c r="ON16" s="99">
        <v>959.75276922767569</v>
      </c>
      <c r="OO16" s="99">
        <v>795</v>
      </c>
      <c r="OP16" s="102">
        <v>697.5</v>
      </c>
      <c r="OQ16" s="99">
        <v>1137.9378531157708</v>
      </c>
      <c r="OR16" s="99">
        <v>1408.3704841264059</v>
      </c>
      <c r="OS16" s="99">
        <v>1369.4898323460716</v>
      </c>
      <c r="OT16" s="99">
        <v>1640.3622741748623</v>
      </c>
      <c r="OU16" s="99">
        <v>1065.0996162581694</v>
      </c>
      <c r="OV16" s="99">
        <v>1374.9976620707828</v>
      </c>
      <c r="OW16" s="99">
        <v>1515.1989955232184</v>
      </c>
      <c r="OX16" s="99">
        <v>1235.789065892483</v>
      </c>
      <c r="OY16" s="99">
        <v>877.5</v>
      </c>
      <c r="OZ16" s="99">
        <v>1784.7138603308806</v>
      </c>
      <c r="PA16" s="102">
        <v>802.5</v>
      </c>
      <c r="PB16" s="99">
        <v>1816.8181783435812</v>
      </c>
      <c r="PC16" s="99">
        <v>1185.8120638059884</v>
      </c>
      <c r="PD16" s="99">
        <v>975</v>
      </c>
      <c r="PE16" s="102">
        <v>1740</v>
      </c>
      <c r="PF16" s="99">
        <v>1558.0151640114998</v>
      </c>
      <c r="PG16" s="99">
        <v>1386.761612954497</v>
      </c>
      <c r="PH16" s="99">
        <v>1747.3943220930792</v>
      </c>
      <c r="PI16" s="99">
        <v>2073.7167953127669</v>
      </c>
      <c r="PJ16" s="99">
        <v>2060.9333702535814</v>
      </c>
      <c r="PK16" s="99">
        <v>1986.8064589755079</v>
      </c>
      <c r="PL16" s="102">
        <v>911.25</v>
      </c>
      <c r="PM16" s="99">
        <v>1314.2311776986667</v>
      </c>
      <c r="PN16" s="99">
        <v>1076.25</v>
      </c>
      <c r="PO16" s="99">
        <v>2222.7657929821794</v>
      </c>
      <c r="PP16" s="116">
        <v>1931.2500000000002</v>
      </c>
      <c r="PQ16" s="99">
        <v>1748.9279033726466</v>
      </c>
      <c r="PR16" s="99">
        <v>1610.6661609258499</v>
      </c>
      <c r="PS16" s="99">
        <v>2440.1389365213781</v>
      </c>
      <c r="PT16" s="99">
        <v>2247.5048057487083</v>
      </c>
      <c r="PU16" s="99">
        <v>2388.9068637596256</v>
      </c>
      <c r="PV16" s="102">
        <v>1031.25</v>
      </c>
      <c r="PW16" s="99">
        <v>2276.25</v>
      </c>
      <c r="PX16" s="99">
        <v>1472.6053949564568</v>
      </c>
      <c r="PY16" s="99">
        <v>1909.0305192900264</v>
      </c>
      <c r="PZ16" s="99">
        <v>1200</v>
      </c>
      <c r="QA16" s="116">
        <v>2137.5</v>
      </c>
      <c r="QB16" s="99">
        <v>2575.0689877386903</v>
      </c>
      <c r="QC16" s="99">
        <v>1776.3006658598622</v>
      </c>
      <c r="QD16" s="99">
        <v>2756.4216545259164</v>
      </c>
      <c r="QE16" s="102">
        <v>1166.25</v>
      </c>
      <c r="QF16" s="99">
        <v>2531.25</v>
      </c>
      <c r="QG16" s="99">
        <v>2091.8712610497923</v>
      </c>
      <c r="QH16" s="99">
        <v>1639.1467649355498</v>
      </c>
      <c r="QI16" s="99">
        <v>1331.25</v>
      </c>
      <c r="QJ16" s="99">
        <v>2756.6369325866835</v>
      </c>
      <c r="QK16" s="116">
        <v>2366.25</v>
      </c>
      <c r="QL16" s="99">
        <v>3258.8</v>
      </c>
      <c r="QM16" s="99">
        <v>2898.75</v>
      </c>
      <c r="QN16" s="99">
        <v>1980.2163652495267</v>
      </c>
      <c r="QO16" s="99">
        <v>2269.0613093994216</v>
      </c>
      <c r="QP16" s="99">
        <v>3003.1401151261771</v>
      </c>
      <c r="QQ16" s="102">
        <v>1305</v>
      </c>
      <c r="QR16" s="99">
        <v>3241.9669851280819</v>
      </c>
      <c r="QS16" s="99">
        <v>2816.25</v>
      </c>
      <c r="QT16" s="99">
        <v>1820.7534526650932</v>
      </c>
      <c r="QU16" s="99">
        <v>1462.5</v>
      </c>
      <c r="QV16" s="99">
        <v>3615</v>
      </c>
      <c r="QW16" s="102">
        <v>2666.25</v>
      </c>
      <c r="QX16" s="99">
        <v>3213.75</v>
      </c>
      <c r="QY16" s="99">
        <v>2530.8207724802728</v>
      </c>
      <c r="QZ16" s="99">
        <v>4125</v>
      </c>
      <c r="RA16" s="102">
        <v>1447.5</v>
      </c>
      <c r="RB16" s="99">
        <v>3611.25</v>
      </c>
      <c r="RC16" s="99">
        <v>3392.9740181245274</v>
      </c>
      <c r="RD16" s="99">
        <v>1635</v>
      </c>
      <c r="RE16" s="99">
        <v>2043.5587034215955</v>
      </c>
      <c r="RF16" s="99">
        <v>3632.0630723127538</v>
      </c>
      <c r="RG16" s="99">
        <v>3176.25</v>
      </c>
      <c r="RH16" s="102">
        <v>2895</v>
      </c>
      <c r="RI16" s="99">
        <v>3525</v>
      </c>
      <c r="RJ16" s="99">
        <v>3862.5000000000005</v>
      </c>
      <c r="RK16" s="99">
        <v>4200</v>
      </c>
      <c r="RL16" s="102">
        <v>2790</v>
      </c>
      <c r="RM16" s="102">
        <v>1605</v>
      </c>
      <c r="RN16" s="99">
        <v>3785.2290374506665</v>
      </c>
      <c r="RO16" s="99">
        <v>1826.25</v>
      </c>
      <c r="RP16" s="102">
        <v>3195</v>
      </c>
      <c r="RQ16" s="99">
        <v>2277.6026785469658</v>
      </c>
      <c r="RR16" s="99">
        <v>3536.25</v>
      </c>
      <c r="RS16" s="99">
        <v>4762.5</v>
      </c>
      <c r="RT16" s="99">
        <v>4125</v>
      </c>
      <c r="RU16" s="99">
        <v>3900</v>
      </c>
      <c r="RV16" s="99">
        <v>4066.8625132869743</v>
      </c>
      <c r="RW16" s="99">
        <v>4687.5</v>
      </c>
      <c r="RX16" s="99">
        <v>4288.4969740608212</v>
      </c>
      <c r="RY16" s="102">
        <v>3131.25</v>
      </c>
      <c r="RZ16" s="116">
        <v>1803.75</v>
      </c>
      <c r="SA16" s="102">
        <v>3510</v>
      </c>
      <c r="SB16" s="99">
        <v>4462.5</v>
      </c>
      <c r="SC16" s="99">
        <v>2523.0350235230571</v>
      </c>
      <c r="SD16" s="99">
        <v>2032.5000000000002</v>
      </c>
      <c r="SE16" s="99">
        <v>5287.5</v>
      </c>
      <c r="SF16" s="99">
        <v>4350</v>
      </c>
      <c r="SG16" s="99">
        <v>3975.0000000000005</v>
      </c>
      <c r="SH16" s="99">
        <v>4592.0659171515845</v>
      </c>
      <c r="SI16" s="99">
        <v>4987.5</v>
      </c>
      <c r="SJ16" s="99">
        <v>4800</v>
      </c>
      <c r="SK16" s="99">
        <v>2013.75</v>
      </c>
      <c r="SL16" s="102">
        <v>3457.5</v>
      </c>
      <c r="SM16" s="99">
        <v>3862.5000000000005</v>
      </c>
      <c r="SN16" s="99">
        <v>2817.7561528939659</v>
      </c>
      <c r="SO16" s="99">
        <v>2261.25</v>
      </c>
      <c r="SP16" s="99">
        <v>4762.5</v>
      </c>
      <c r="SQ16" s="99">
        <v>5475</v>
      </c>
      <c r="SR16" s="99">
        <v>4462.5</v>
      </c>
      <c r="SS16" s="99">
        <v>5123.1779391712525</v>
      </c>
      <c r="ST16" s="99">
        <v>5287.5</v>
      </c>
      <c r="SU16" s="99">
        <v>5192.1513640753938</v>
      </c>
      <c r="SV16" s="99">
        <v>6075</v>
      </c>
      <c r="SW16" s="102">
        <v>3825</v>
      </c>
      <c r="SX16" s="99">
        <v>4237.5</v>
      </c>
      <c r="SY16" s="99">
        <v>2261.25</v>
      </c>
      <c r="SZ16" s="99">
        <v>2520</v>
      </c>
      <c r="TA16" s="99">
        <v>5325</v>
      </c>
      <c r="TB16" s="99">
        <v>4950</v>
      </c>
      <c r="TC16" s="99">
        <v>5812.5</v>
      </c>
      <c r="TD16" s="99">
        <v>6150</v>
      </c>
      <c r="TE16" s="99">
        <v>4650</v>
      </c>
      <c r="TF16" s="102">
        <v>4237.5</v>
      </c>
      <c r="TG16" s="99">
        <v>2760</v>
      </c>
      <c r="TH16" s="99">
        <v>6300</v>
      </c>
      <c r="TI16" s="99">
        <v>5850</v>
      </c>
      <c r="TJ16" s="99">
        <v>5437.5</v>
      </c>
      <c r="TK16" s="99">
        <v>6260.3697069625823</v>
      </c>
      <c r="TL16" s="99">
        <v>6412.5</v>
      </c>
      <c r="TM16" s="99">
        <v>6750</v>
      </c>
      <c r="TN16" s="99">
        <v>3003.75</v>
      </c>
      <c r="TO16" s="99">
        <v>3258.75</v>
      </c>
      <c r="TP16" s="99">
        <v>7350</v>
      </c>
      <c r="TQ16" s="99">
        <v>7162.5</v>
      </c>
      <c r="TR16" s="99">
        <v>3510</v>
      </c>
      <c r="TS16" s="76">
        <v>7987.5</v>
      </c>
      <c r="TT16" s="99">
        <v>3937.5</v>
      </c>
      <c r="TU16" s="99">
        <v>8700</v>
      </c>
      <c r="TV16" s="76">
        <v>8737.5</v>
      </c>
      <c r="TW16" s="99">
        <v>7087.5</v>
      </c>
      <c r="TX16" s="99">
        <v>4425</v>
      </c>
      <c r="TY16" s="99">
        <v>10350</v>
      </c>
      <c r="TZ16" s="99">
        <v>4950</v>
      </c>
      <c r="UA16" s="76">
        <v>10912.5</v>
      </c>
      <c r="UB16" s="99">
        <v>5550</v>
      </c>
      <c r="UC16" s="99">
        <v>6225</v>
      </c>
      <c r="UE16" s="76">
        <v>11</v>
      </c>
      <c r="UF16" s="145">
        <f t="shared" si="348"/>
        <v>10.773973093424232</v>
      </c>
      <c r="UG16" s="145">
        <f t="shared" si="69"/>
        <v>12.280389839997879</v>
      </c>
      <c r="UH16" s="145">
        <f t="shared" si="70"/>
        <v>13.780997079800528</v>
      </c>
      <c r="UI16" s="145">
        <f t="shared" si="71"/>
        <v>17.072363421914016</v>
      </c>
      <c r="UJ16" s="145">
        <f t="shared" si="72"/>
        <v>19.578878512535717</v>
      </c>
      <c r="UK16" s="145">
        <f t="shared" si="73"/>
        <v>20.352219351698196</v>
      </c>
      <c r="UL16" s="145">
        <f t="shared" si="74"/>
        <v>19.164654171900178</v>
      </c>
      <c r="UM16" s="145">
        <f t="shared" si="75"/>
        <v>21.432238776256298</v>
      </c>
      <c r="UN16" s="145">
        <f t="shared" si="76"/>
        <v>24.685481882567327</v>
      </c>
      <c r="UO16" s="145">
        <f t="shared" si="77"/>
        <v>27.385311336359091</v>
      </c>
      <c r="UP16" s="145">
        <f t="shared" si="78"/>
        <v>32.728379436054205</v>
      </c>
      <c r="UQ16" s="145">
        <f t="shared" si="79"/>
        <v>26.721852975446097</v>
      </c>
      <c r="UR16" s="145">
        <f t="shared" si="80"/>
        <v>31.72735986582347</v>
      </c>
      <c r="US16" s="145">
        <f t="shared" si="81"/>
        <v>30.280087943216731</v>
      </c>
      <c r="UT16" s="145">
        <f t="shared" si="82"/>
        <v>32.142468446713814</v>
      </c>
      <c r="UU16" s="145">
        <f t="shared" si="83"/>
        <v>46.424860066741637</v>
      </c>
      <c r="UV16" s="145">
        <f t="shared" si="84"/>
        <v>37.987405504318922</v>
      </c>
      <c r="UW16" s="145">
        <f t="shared" si="85"/>
        <v>41.383790434088006</v>
      </c>
      <c r="UX16" s="145">
        <f t="shared" si="86"/>
        <v>37.644531867779428</v>
      </c>
      <c r="UY16" s="145">
        <f t="shared" si="87"/>
        <v>47.95185947143856</v>
      </c>
      <c r="UZ16" s="145">
        <f t="shared" si="88"/>
        <v>58.237274806590207</v>
      </c>
      <c r="VA16" s="145">
        <f t="shared" si="89"/>
        <v>69.57952460380821</v>
      </c>
      <c r="VB16" s="145">
        <f t="shared" si="90"/>
        <v>50.666038458762451</v>
      </c>
      <c r="VC16" s="145">
        <f t="shared" si="91"/>
        <v>72.168431857301314</v>
      </c>
      <c r="VD16" s="145">
        <f t="shared" si="92"/>
        <v>73.926094304349888</v>
      </c>
      <c r="VE16" s="145">
        <f t="shared" si="93"/>
        <v>62.600676813893969</v>
      </c>
      <c r="VF16" s="145">
        <f t="shared" si="94"/>
        <v>102.64610237638036</v>
      </c>
      <c r="VG16" s="145">
        <f t="shared" si="95"/>
        <v>93.299657262866134</v>
      </c>
      <c r="VH16" s="145">
        <f t="shared" si="96"/>
        <v>108.78518670194757</v>
      </c>
      <c r="VI16" s="145">
        <f t="shared" si="97"/>
        <v>90.384614340686539</v>
      </c>
      <c r="VJ16" s="145">
        <f t="shared" si="98"/>
        <v>88.805405835416096</v>
      </c>
      <c r="VK16" s="145">
        <f t="shared" si="99"/>
        <v>137.2805692523182</v>
      </c>
      <c r="VL16" s="145">
        <f t="shared" si="100"/>
        <v>128.46675977753236</v>
      </c>
      <c r="VM16" s="145">
        <f t="shared" si="101"/>
        <v>108.79968538618949</v>
      </c>
      <c r="VN16" s="145">
        <f t="shared" si="102"/>
        <v>132.74477825620852</v>
      </c>
      <c r="VO16" s="145">
        <f t="shared" si="103"/>
        <v>104.8354848202469</v>
      </c>
      <c r="VP16" s="145">
        <f t="shared" si="104"/>
        <v>130.6470400197222</v>
      </c>
      <c r="VQ16" s="145">
        <f t="shared" si="105"/>
        <v>162.29387130112187</v>
      </c>
      <c r="VR16" s="145">
        <f t="shared" si="106"/>
        <v>167.98970540043734</v>
      </c>
      <c r="VS16" s="145">
        <f t="shared" si="107"/>
        <v>156.2687318802204</v>
      </c>
      <c r="VT16" s="145">
        <f t="shared" si="108"/>
        <v>120.82072218741725</v>
      </c>
      <c r="VU16" s="145">
        <f t="shared" si="109"/>
        <v>187.64844869426489</v>
      </c>
      <c r="VV16" s="145">
        <f t="shared" si="110"/>
        <v>185.89517835713599</v>
      </c>
      <c r="VW16" s="145">
        <f t="shared" si="111"/>
        <v>160.40910597848998</v>
      </c>
      <c r="VX16" s="145">
        <f t="shared" si="112"/>
        <v>207.2558415267064</v>
      </c>
      <c r="VY16" s="145">
        <f t="shared" si="113"/>
        <v>218.94055386553129</v>
      </c>
      <c r="VZ16" s="145">
        <f t="shared" si="114"/>
        <v>190.96100856379795</v>
      </c>
      <c r="WA16" s="145">
        <f t="shared" si="115"/>
        <v>139.87364578489962</v>
      </c>
      <c r="WB16" s="145">
        <f t="shared" si="116"/>
        <v>229.66446876325048</v>
      </c>
      <c r="WC16" s="145">
        <f t="shared" si="117"/>
        <v>247.74623568434268</v>
      </c>
      <c r="WD16" s="145">
        <f t="shared" si="118"/>
        <v>249.95224479562552</v>
      </c>
      <c r="WE16" s="145">
        <f t="shared" si="119"/>
        <v>217.08134091013397</v>
      </c>
      <c r="WF16" s="145">
        <f t="shared" si="120"/>
        <v>190.73028296439105</v>
      </c>
      <c r="WG16" s="145">
        <f t="shared" si="121"/>
        <v>246.17419643528726</v>
      </c>
      <c r="WH16" s="145">
        <f t="shared" si="122"/>
        <v>325.74721898632902</v>
      </c>
      <c r="WI16" s="145">
        <f t="shared" si="123"/>
        <v>261.43527960469186</v>
      </c>
      <c r="WJ16" s="145">
        <f t="shared" si="124"/>
        <v>174.52567536408711</v>
      </c>
      <c r="WK16" s="145">
        <f t="shared" si="125"/>
        <v>219.04075147617056</v>
      </c>
      <c r="WL16" s="145">
        <f t="shared" si="126"/>
        <v>295.00760702740172</v>
      </c>
      <c r="WM16" s="145">
        <f t="shared" si="127"/>
        <v>311.18562404602665</v>
      </c>
      <c r="WN16" s="145">
        <f t="shared" si="128"/>
        <v>283.55106982830455</v>
      </c>
      <c r="WO16" s="145">
        <f t="shared" si="129"/>
        <v>245.28971726332023</v>
      </c>
      <c r="WP16" s="145">
        <f t="shared" si="130"/>
        <v>293.21798406437654</v>
      </c>
      <c r="WQ16" s="145">
        <f t="shared" si="131"/>
        <v>279.82332593510796</v>
      </c>
      <c r="WR16" s="145">
        <f t="shared" si="132"/>
        <v>242.41924543675856</v>
      </c>
      <c r="WS16" s="145">
        <f t="shared" si="133"/>
        <v>363.4764165346387</v>
      </c>
      <c r="WT16" s="145">
        <f t="shared" si="134"/>
        <v>392.9333476914843</v>
      </c>
      <c r="WU16" s="145">
        <f t="shared" si="135"/>
        <v>349.01772384941148</v>
      </c>
      <c r="WV16" s="145">
        <f t="shared" si="136"/>
        <v>358.11119620257148</v>
      </c>
      <c r="WW16" s="145">
        <f t="shared" si="137"/>
        <v>329.57548965778227</v>
      </c>
      <c r="WX16" s="145">
        <f t="shared" si="138"/>
        <v>311.91873355567765</v>
      </c>
      <c r="WY16" s="145">
        <f t="shared" si="139"/>
        <v>215.06858627579808</v>
      </c>
      <c r="WZ16" s="145">
        <f t="shared" si="140"/>
        <v>387.78883179184533</v>
      </c>
      <c r="XA16" s="145">
        <f t="shared" si="141"/>
        <v>272.44519945116525</v>
      </c>
      <c r="XB16" s="145">
        <f t="shared" si="142"/>
        <v>364.97158536841664</v>
      </c>
      <c r="XC16" s="145">
        <f t="shared" si="143"/>
        <v>425.92598971933893</v>
      </c>
      <c r="XD16" s="145">
        <f t="shared" si="144"/>
        <v>457.24429691872393</v>
      </c>
      <c r="XE16" s="145">
        <f t="shared" si="145"/>
        <v>423.55829077172729</v>
      </c>
      <c r="XF16" s="145">
        <f t="shared" si="146"/>
        <v>356.21711653568155</v>
      </c>
      <c r="XG16" s="145">
        <f t="shared" si="147"/>
        <v>463.51680458516608</v>
      </c>
      <c r="XH16" s="145">
        <f t="shared" si="148"/>
        <v>253.75787765838555</v>
      </c>
      <c r="XI16" s="145">
        <f t="shared" si="149"/>
        <v>570.65871040364198</v>
      </c>
      <c r="XJ16" s="145">
        <f t="shared" si="150"/>
        <v>512.98415906032074</v>
      </c>
      <c r="XK16" s="145">
        <f t="shared" si="151"/>
        <v>413.18756176861763</v>
      </c>
      <c r="XL16" s="145">
        <f t="shared" si="152"/>
        <v>312.74576769813098</v>
      </c>
      <c r="XM16" s="145">
        <f t="shared" si="153"/>
        <v>468.82027092025129</v>
      </c>
      <c r="XN16" s="145">
        <f t="shared" si="154"/>
        <v>403.53178508971888</v>
      </c>
      <c r="XO16" s="145">
        <f t="shared" si="155"/>
        <v>555.86477045508764</v>
      </c>
      <c r="XP16" s="145">
        <f t="shared" si="156"/>
        <v>454.53671027991982</v>
      </c>
      <c r="XQ16" s="145">
        <f t="shared" si="157"/>
        <v>654.55291494624362</v>
      </c>
      <c r="XR16" s="145">
        <f t="shared" si="158"/>
        <v>588.53506857561035</v>
      </c>
      <c r="XS16" s="145">
        <f t="shared" si="159"/>
        <v>537.39912302206028</v>
      </c>
      <c r="XT16" s="145">
        <f t="shared" si="160"/>
        <v>358.92717957343598</v>
      </c>
      <c r="XU16" s="145">
        <f t="shared" si="161"/>
        <v>444.96275993668763</v>
      </c>
      <c r="XV16" s="145">
        <f t="shared" si="162"/>
        <v>502.98159665000765</v>
      </c>
      <c r="XW16" s="145">
        <f t="shared" si="163"/>
        <v>640.72254154688176</v>
      </c>
      <c r="XX16" s="145">
        <f t="shared" si="164"/>
        <v>817.57414882914827</v>
      </c>
      <c r="XY16" s="145">
        <f t="shared" si="165"/>
        <v>740.13769977908089</v>
      </c>
      <c r="XZ16" s="145">
        <f t="shared" si="166"/>
        <v>674.25460691661317</v>
      </c>
      <c r="YA16" s="145">
        <f t="shared" si="167"/>
        <v>494.10198950876566</v>
      </c>
      <c r="YB16" s="145">
        <f t="shared" si="168"/>
        <v>417.01270263860226</v>
      </c>
      <c r="YC16" s="145">
        <f t="shared" si="169"/>
        <v>630.55446518337305</v>
      </c>
      <c r="YD16" s="145">
        <f t="shared" si="170"/>
        <v>949.62452293670708</v>
      </c>
      <c r="YE16" s="145">
        <f t="shared" si="171"/>
        <v>573.60732375909777</v>
      </c>
      <c r="YF16" s="145">
        <f t="shared" si="172"/>
        <v>730.07627116573281</v>
      </c>
      <c r="YG16" s="145">
        <f t="shared" si="173"/>
        <v>941.55372317768945</v>
      </c>
      <c r="YH16" s="145">
        <f t="shared" si="174"/>
        <v>848.30284597921059</v>
      </c>
      <c r="YI16" s="145">
        <f t="shared" si="175"/>
        <v>550.75369772340343</v>
      </c>
      <c r="YJ16" s="145">
        <f t="shared" si="176"/>
        <v>767.97373976159247</v>
      </c>
      <c r="YK16" s="145">
        <f t="shared" si="177"/>
        <v>1050.8707008013771</v>
      </c>
      <c r="YL16" s="145">
        <f t="shared" si="178"/>
        <v>645.46386714861887</v>
      </c>
      <c r="YM16" s="145">
        <f t="shared" si="179"/>
        <v>717.14289693015587</v>
      </c>
      <c r="YN16" s="145">
        <f t="shared" si="180"/>
        <v>480.95115744535087</v>
      </c>
      <c r="YO16" s="145">
        <f t="shared" si="181"/>
        <v>934.68562870900723</v>
      </c>
      <c r="YP16" s="145">
        <f t="shared" si="182"/>
        <v>1040.5918353112247</v>
      </c>
      <c r="YQ16" s="145">
        <f t="shared" si="183"/>
        <v>941.08396612929039</v>
      </c>
      <c r="YR16" s="145">
        <f t="shared" si="184"/>
        <v>1068.2507653311261</v>
      </c>
      <c r="YS16" s="145">
        <f t="shared" si="185"/>
        <v>839.09728778132524</v>
      </c>
      <c r="YT16" s="145">
        <f t="shared" si="186"/>
        <v>614.91223057724608</v>
      </c>
      <c r="YU16" s="145">
        <f t="shared" si="187"/>
        <v>1176.4662001463189</v>
      </c>
      <c r="YV16" s="145">
        <f t="shared" si="188"/>
        <v>720</v>
      </c>
      <c r="YW16" s="145">
        <f t="shared" si="189"/>
        <v>1032.099545264037</v>
      </c>
      <c r="YX16" s="145">
        <f t="shared" si="190"/>
        <v>545.06986813235733</v>
      </c>
      <c r="YY16" s="145">
        <f t="shared" si="191"/>
        <v>1178.8402751415736</v>
      </c>
      <c r="YZ16" s="145">
        <f t="shared" si="192"/>
        <v>1295.9736213527037</v>
      </c>
      <c r="ZA16" s="145">
        <f t="shared" si="193"/>
        <v>1212.0657394241734</v>
      </c>
      <c r="ZB16" s="145">
        <f t="shared" si="194"/>
        <v>1443.53103350429</v>
      </c>
      <c r="ZC16" s="145">
        <f t="shared" si="195"/>
        <v>959.75276922767569</v>
      </c>
      <c r="ZD16" s="145">
        <f t="shared" si="196"/>
        <v>795</v>
      </c>
      <c r="ZE16" s="145">
        <f t="shared" si="197"/>
        <v>697.5</v>
      </c>
      <c r="ZF16" s="145">
        <f t="shared" si="198"/>
        <v>1137.9378531157708</v>
      </c>
      <c r="ZG16" s="145">
        <f t="shared" si="199"/>
        <v>1408.3704841264059</v>
      </c>
      <c r="ZH16" s="145">
        <f t="shared" si="200"/>
        <v>1369.4898323460716</v>
      </c>
      <c r="ZI16" s="145">
        <f t="shared" si="201"/>
        <v>1640.3622741748623</v>
      </c>
      <c r="ZJ16" s="145">
        <f t="shared" si="202"/>
        <v>1065.0996162581694</v>
      </c>
      <c r="ZK16" s="145">
        <f t="shared" si="203"/>
        <v>1374.9976620707828</v>
      </c>
      <c r="ZL16" s="145">
        <f t="shared" si="204"/>
        <v>1515.1989955232184</v>
      </c>
      <c r="ZM16" s="145">
        <f t="shared" si="205"/>
        <v>1235.789065892483</v>
      </c>
      <c r="ZN16" s="145">
        <f t="shared" si="206"/>
        <v>877.5</v>
      </c>
      <c r="ZO16" s="145">
        <f t="shared" si="207"/>
        <v>1784.7138603308806</v>
      </c>
      <c r="ZP16" s="145">
        <f t="shared" si="208"/>
        <v>802.5</v>
      </c>
      <c r="ZQ16" s="145">
        <f t="shared" si="209"/>
        <v>1816.8181783435812</v>
      </c>
      <c r="ZR16" s="145">
        <f t="shared" si="210"/>
        <v>1185.8120638059884</v>
      </c>
      <c r="ZS16" s="145">
        <f t="shared" si="211"/>
        <v>975</v>
      </c>
      <c r="ZT16" s="145">
        <f t="shared" si="212"/>
        <v>1740</v>
      </c>
      <c r="ZU16" s="145">
        <f t="shared" si="213"/>
        <v>1558.0151640114998</v>
      </c>
      <c r="ZV16" s="145">
        <f t="shared" si="214"/>
        <v>1386.761612954497</v>
      </c>
      <c r="ZW16" s="145">
        <f t="shared" si="215"/>
        <v>1747.3943220930792</v>
      </c>
      <c r="ZX16" s="145">
        <f t="shared" si="216"/>
        <v>2073.7167953127669</v>
      </c>
      <c r="ZY16" s="145">
        <f t="shared" si="217"/>
        <v>2060.9333702535814</v>
      </c>
      <c r="ZZ16" s="145">
        <f t="shared" si="218"/>
        <v>1986.8064589755079</v>
      </c>
      <c r="AAA16" s="145">
        <f t="shared" si="219"/>
        <v>911.25</v>
      </c>
      <c r="AAB16" s="145">
        <f t="shared" si="220"/>
        <v>1314.2311776986667</v>
      </c>
      <c r="AAC16" s="145">
        <f t="shared" si="221"/>
        <v>1076.25</v>
      </c>
      <c r="AAD16" s="145">
        <f t="shared" si="222"/>
        <v>2222.7657929821794</v>
      </c>
      <c r="AAE16" s="145">
        <f t="shared" si="223"/>
        <v>1931.2500000000002</v>
      </c>
      <c r="AAF16" s="145">
        <f t="shared" si="224"/>
        <v>1748.9279033726466</v>
      </c>
      <c r="AAG16" s="145">
        <f t="shared" si="225"/>
        <v>1610.6661609258499</v>
      </c>
      <c r="AAH16" s="145">
        <f t="shared" si="226"/>
        <v>2440.1389365213781</v>
      </c>
      <c r="AAI16" s="145">
        <f t="shared" si="227"/>
        <v>2247.5048057487083</v>
      </c>
      <c r="AAJ16" s="145">
        <f t="shared" si="228"/>
        <v>2388.9068637596256</v>
      </c>
      <c r="AAK16" s="145">
        <f t="shared" si="229"/>
        <v>1031.25</v>
      </c>
      <c r="AAL16" s="145">
        <f t="shared" si="230"/>
        <v>2276.25</v>
      </c>
      <c r="AAM16" s="145">
        <f t="shared" si="231"/>
        <v>1472.6053949564568</v>
      </c>
      <c r="AAN16" s="145">
        <f t="shared" si="232"/>
        <v>1909.0305192900264</v>
      </c>
      <c r="AAO16" s="145">
        <f t="shared" si="233"/>
        <v>1200</v>
      </c>
      <c r="AAP16" s="145">
        <f t="shared" si="234"/>
        <v>2137.5</v>
      </c>
      <c r="AAQ16" s="145">
        <f t="shared" si="235"/>
        <v>2575.0689877386903</v>
      </c>
      <c r="AAR16" s="145">
        <f t="shared" si="236"/>
        <v>1776.3006658598622</v>
      </c>
      <c r="AAS16" s="145">
        <f t="shared" si="237"/>
        <v>2756.4216545259164</v>
      </c>
      <c r="AAT16" s="145">
        <f t="shared" si="238"/>
        <v>1166.25</v>
      </c>
      <c r="AAU16" s="145">
        <f t="shared" si="239"/>
        <v>2531.25</v>
      </c>
      <c r="AAV16" s="145">
        <f t="shared" si="240"/>
        <v>2091.8712610497923</v>
      </c>
      <c r="AAW16" s="145">
        <f t="shared" si="241"/>
        <v>1639.1467649355498</v>
      </c>
      <c r="AAX16" s="145">
        <f t="shared" si="242"/>
        <v>1331.25</v>
      </c>
      <c r="AAY16" s="145">
        <f t="shared" si="243"/>
        <v>2756.6369325866835</v>
      </c>
      <c r="AAZ16" s="145">
        <f t="shared" si="244"/>
        <v>2366.25</v>
      </c>
      <c r="ABA16" s="145">
        <f t="shared" si="245"/>
        <v>3258.75</v>
      </c>
      <c r="ABB16" s="145">
        <f t="shared" si="246"/>
        <v>2898.75</v>
      </c>
      <c r="ABC16" s="145">
        <f t="shared" si="247"/>
        <v>1980.2163652495267</v>
      </c>
      <c r="ABD16" s="145">
        <f t="shared" si="248"/>
        <v>2269.0613093994216</v>
      </c>
      <c r="ABE16" s="145">
        <f t="shared" si="249"/>
        <v>3003.1401151261771</v>
      </c>
      <c r="ABF16" s="145">
        <f t="shared" si="250"/>
        <v>1305</v>
      </c>
      <c r="ABG16" s="145">
        <f t="shared" si="251"/>
        <v>3241.9669851280819</v>
      </c>
      <c r="ABH16" s="145">
        <f t="shared" si="252"/>
        <v>2816.25</v>
      </c>
      <c r="ABI16" s="145">
        <f t="shared" si="253"/>
        <v>1820.7534526650932</v>
      </c>
      <c r="ABJ16" s="145">
        <f t="shared" si="254"/>
        <v>1462.5</v>
      </c>
      <c r="ABK16" s="145">
        <f t="shared" si="255"/>
        <v>3615</v>
      </c>
      <c r="ABL16" s="145">
        <f t="shared" si="256"/>
        <v>2666.25</v>
      </c>
      <c r="ABM16" s="145">
        <f t="shared" si="257"/>
        <v>3213.75</v>
      </c>
      <c r="ABN16" s="145">
        <f t="shared" si="258"/>
        <v>2530.8207724802728</v>
      </c>
      <c r="ABO16" s="145">
        <f t="shared" si="259"/>
        <v>4125</v>
      </c>
      <c r="ABP16" s="145">
        <f t="shared" si="260"/>
        <v>1447.5</v>
      </c>
      <c r="ABQ16" s="145">
        <f t="shared" si="261"/>
        <v>3611.25</v>
      </c>
      <c r="ABR16" s="145">
        <f t="shared" si="262"/>
        <v>3392.9740181245274</v>
      </c>
      <c r="ABS16" s="145">
        <f t="shared" si="263"/>
        <v>1635</v>
      </c>
      <c r="ABT16" s="145">
        <f t="shared" si="264"/>
        <v>2043.5587034215955</v>
      </c>
      <c r="ABU16" s="145">
        <f t="shared" si="265"/>
        <v>3632.0630723127538</v>
      </c>
      <c r="ABV16" s="145">
        <f t="shared" si="266"/>
        <v>3176.25</v>
      </c>
      <c r="ABW16" s="145">
        <f t="shared" si="267"/>
        <v>2895</v>
      </c>
      <c r="ABX16" s="145">
        <f t="shared" si="268"/>
        <v>3525</v>
      </c>
      <c r="ABY16" s="145">
        <f t="shared" si="269"/>
        <v>3862.5000000000005</v>
      </c>
      <c r="ABZ16" s="145">
        <f t="shared" si="270"/>
        <v>4200</v>
      </c>
      <c r="ACA16" s="145">
        <f t="shared" si="271"/>
        <v>2790</v>
      </c>
      <c r="ACB16" s="145">
        <f t="shared" si="272"/>
        <v>1605</v>
      </c>
      <c r="ACC16" s="145">
        <f t="shared" si="273"/>
        <v>3785.2290374506665</v>
      </c>
      <c r="ACD16" s="145">
        <f t="shared" si="274"/>
        <v>1826.25</v>
      </c>
      <c r="ACE16" s="145">
        <f t="shared" si="275"/>
        <v>3195</v>
      </c>
      <c r="ACF16" s="145">
        <f t="shared" si="276"/>
        <v>2277.6026785469658</v>
      </c>
      <c r="ACG16" s="145">
        <f t="shared" si="277"/>
        <v>3536.25</v>
      </c>
      <c r="ACH16" s="145">
        <f t="shared" si="278"/>
        <v>4762.5</v>
      </c>
      <c r="ACI16" s="145">
        <f t="shared" si="279"/>
        <v>4125</v>
      </c>
      <c r="ACJ16" s="145">
        <f t="shared" si="280"/>
        <v>3900</v>
      </c>
      <c r="ACK16" s="145">
        <f t="shared" si="281"/>
        <v>4066.8625132869743</v>
      </c>
      <c r="ACL16" s="145">
        <f t="shared" si="282"/>
        <v>4687.5</v>
      </c>
      <c r="ACM16" s="145">
        <f t="shared" si="283"/>
        <v>4288.4969740608212</v>
      </c>
      <c r="ACN16" s="145">
        <f t="shared" si="284"/>
        <v>3131.25</v>
      </c>
      <c r="ACO16" s="145">
        <f t="shared" si="285"/>
        <v>1803.75</v>
      </c>
      <c r="ACP16" s="145">
        <f t="shared" si="286"/>
        <v>3510</v>
      </c>
      <c r="ACQ16" s="145">
        <f t="shared" si="287"/>
        <v>4462.5</v>
      </c>
      <c r="ACR16" s="145">
        <f t="shared" si="288"/>
        <v>2523.0350235230571</v>
      </c>
      <c r="ACS16" s="145">
        <f t="shared" si="289"/>
        <v>2032.5000000000002</v>
      </c>
      <c r="ACT16" s="145">
        <f t="shared" si="290"/>
        <v>5287.5</v>
      </c>
      <c r="ACU16" s="145">
        <f t="shared" si="291"/>
        <v>4350</v>
      </c>
      <c r="ACV16" s="145">
        <f t="shared" si="292"/>
        <v>3975.0000000000005</v>
      </c>
      <c r="ACW16" s="145">
        <f t="shared" si="293"/>
        <v>4592.0659171515845</v>
      </c>
      <c r="ACX16" s="145">
        <f t="shared" si="294"/>
        <v>4987.5</v>
      </c>
      <c r="ACY16" s="145">
        <f t="shared" si="295"/>
        <v>4800</v>
      </c>
      <c r="ACZ16" s="145">
        <f t="shared" si="296"/>
        <v>2013.75</v>
      </c>
      <c r="ADA16" s="145">
        <f t="shared" si="297"/>
        <v>3457.5</v>
      </c>
      <c r="ADB16" s="145">
        <f t="shared" si="298"/>
        <v>3862.5000000000005</v>
      </c>
      <c r="ADC16" s="145">
        <f t="shared" si="299"/>
        <v>2817.7561528939659</v>
      </c>
      <c r="ADD16" s="145">
        <f t="shared" si="300"/>
        <v>2261.25</v>
      </c>
      <c r="ADE16" s="145">
        <f t="shared" si="301"/>
        <v>4762.5</v>
      </c>
      <c r="ADF16" s="145">
        <f t="shared" si="302"/>
        <v>5475</v>
      </c>
      <c r="ADG16" s="145">
        <f t="shared" si="303"/>
        <v>4462.5</v>
      </c>
      <c r="ADH16" s="145">
        <f t="shared" si="304"/>
        <v>5123.1779391712525</v>
      </c>
      <c r="ADI16" s="145">
        <f t="shared" si="305"/>
        <v>5287.5</v>
      </c>
      <c r="ADJ16" s="145">
        <f t="shared" si="306"/>
        <v>5192.1513640753938</v>
      </c>
      <c r="ADK16" s="145">
        <f t="shared" si="307"/>
        <v>6075</v>
      </c>
      <c r="ADL16" s="145">
        <f t="shared" si="308"/>
        <v>3825</v>
      </c>
      <c r="ADM16" s="145">
        <f t="shared" si="309"/>
        <v>4237.5</v>
      </c>
      <c r="ADN16" s="145">
        <f t="shared" si="310"/>
        <v>2261.25</v>
      </c>
      <c r="ADO16" s="145">
        <f t="shared" si="311"/>
        <v>2520</v>
      </c>
      <c r="ADP16" s="145">
        <f t="shared" si="312"/>
        <v>5325</v>
      </c>
      <c r="ADQ16" s="145">
        <f t="shared" si="313"/>
        <v>4950</v>
      </c>
      <c r="ADR16" s="145">
        <f t="shared" si="314"/>
        <v>5812.5</v>
      </c>
      <c r="ADS16" s="145">
        <f t="shared" si="315"/>
        <v>6150</v>
      </c>
      <c r="ADT16" s="145">
        <f t="shared" si="316"/>
        <v>4650</v>
      </c>
      <c r="ADU16" s="145">
        <f t="shared" si="317"/>
        <v>4237.5</v>
      </c>
      <c r="ADV16" s="145">
        <f t="shared" si="318"/>
        <v>2760</v>
      </c>
      <c r="ADW16" s="145">
        <f t="shared" si="319"/>
        <v>6300</v>
      </c>
      <c r="ADX16" s="145">
        <f t="shared" si="320"/>
        <v>5850</v>
      </c>
      <c r="ADY16" s="145">
        <f t="shared" si="321"/>
        <v>5437.5</v>
      </c>
      <c r="ADZ16" s="145">
        <f t="shared" si="322"/>
        <v>6260.3697069625823</v>
      </c>
      <c r="AEA16" s="145">
        <f t="shared" si="323"/>
        <v>6412.5</v>
      </c>
      <c r="AEB16" s="145">
        <f t="shared" si="324"/>
        <v>6750</v>
      </c>
      <c r="AEC16" s="145">
        <f t="shared" si="325"/>
        <v>3003.75</v>
      </c>
      <c r="AED16" s="145">
        <f t="shared" si="326"/>
        <v>3258.75</v>
      </c>
      <c r="AEE16" s="145">
        <f t="shared" si="327"/>
        <v>7350</v>
      </c>
      <c r="AEF16" s="145">
        <f t="shared" si="328"/>
        <v>7162.5</v>
      </c>
      <c r="AEG16" s="145">
        <f t="shared" si="329"/>
        <v>3510</v>
      </c>
      <c r="AEH16" s="145">
        <f t="shared" si="330"/>
        <v>7987.5</v>
      </c>
      <c r="AEI16" s="145">
        <f t="shared" si="331"/>
        <v>3937.5</v>
      </c>
      <c r="AEJ16" s="145">
        <f t="shared" si="332"/>
        <v>8700</v>
      </c>
      <c r="AEK16" s="145">
        <f t="shared" si="333"/>
        <v>8737.5</v>
      </c>
      <c r="AEL16" s="145">
        <f t="shared" si="334"/>
        <v>7087.5</v>
      </c>
      <c r="AEM16" s="145">
        <f t="shared" si="335"/>
        <v>4425</v>
      </c>
      <c r="AEN16" s="145">
        <f t="shared" si="336"/>
        <v>10350</v>
      </c>
      <c r="AEO16" s="145">
        <f t="shared" si="337"/>
        <v>4950</v>
      </c>
      <c r="AEP16" s="145">
        <f t="shared" si="338"/>
        <v>10912.5</v>
      </c>
      <c r="AEQ16" s="145">
        <f t="shared" si="339"/>
        <v>5550</v>
      </c>
      <c r="AER16" s="145">
        <f t="shared" si="340"/>
        <v>6225</v>
      </c>
    </row>
    <row r="17" spans="1:824" ht="14.25" thickTop="1" thickBot="1">
      <c r="A17" s="76">
        <v>12</v>
      </c>
      <c r="B17" s="99">
        <f t="shared" si="341"/>
        <v>9.5463688457037943</v>
      </c>
      <c r="C17" s="99">
        <f t="shared" si="15"/>
        <v>10.898997933751744</v>
      </c>
      <c r="D17" s="99">
        <f t="shared" si="15"/>
        <v>12.100675775043362</v>
      </c>
      <c r="E17" s="99">
        <f t="shared" si="15"/>
        <v>14.909999573229475</v>
      </c>
      <c r="F17" s="99">
        <f t="shared" ref="F17:F67" si="352">UJ17</f>
        <v>17.694077499510083</v>
      </c>
      <c r="G17" s="99">
        <f t="shared" ref="G17:G67" si="353">UK17</f>
        <v>18.037846319502652</v>
      </c>
      <c r="H17" s="99">
        <f t="shared" ref="H17:H67" si="354">UL17</f>
        <v>18.577420119003023</v>
      </c>
      <c r="I17" s="99">
        <f t="shared" ref="I17:I67" si="355">UM17</f>
        <v>18.636558951805764</v>
      </c>
      <c r="J17" s="99">
        <f t="shared" ref="J17:J67" si="356">UN17</f>
        <v>21.721718807336895</v>
      </c>
      <c r="K17" s="99">
        <f t="shared" ref="K17:K67" si="357">UO17</f>
        <v>24.375971342579302</v>
      </c>
      <c r="L17" s="99">
        <f t="shared" ref="L17:L67" si="358">UP17</f>
        <v>31.406294920688982</v>
      </c>
      <c r="M17" s="99">
        <f t="shared" ref="M17:M67" si="359">UQ17</f>
        <v>23.33112590322634</v>
      </c>
      <c r="N17" s="99">
        <f t="shared" ref="N17:N67" si="360">UR17</f>
        <v>30.125690425415765</v>
      </c>
      <c r="O17" s="99">
        <f t="shared" ref="O17:O67" si="361">US17</f>
        <v>29.389565402222576</v>
      </c>
      <c r="P17" s="99">
        <f t="shared" ref="P17:P67" si="362">UT17</f>
        <v>28.397327879370877</v>
      </c>
      <c r="Q17" s="99">
        <f t="shared" ref="Q17:Q67" si="363">UU17</f>
        <v>43.821686854166501</v>
      </c>
      <c r="R17" s="99">
        <f t="shared" ref="R17:R67" si="364">UV17</f>
        <v>33.349932128598688</v>
      </c>
      <c r="S17" s="99">
        <f t="shared" ref="S17:S67" si="365">UW17</f>
        <v>36.717680636212258</v>
      </c>
      <c r="T17" s="99">
        <f t="shared" ref="T17:T67" si="366">UX17</f>
        <v>36.740740449897601</v>
      </c>
      <c r="U17" s="99">
        <f t="shared" ref="U17:U67" si="367">UY17</f>
        <v>46.496478992192266</v>
      </c>
      <c r="V17" s="99">
        <f t="shared" ref="V17:V67" si="368">UZ17</f>
        <v>55.448828399447493</v>
      </c>
      <c r="W17" s="99">
        <f t="shared" ref="W17:W67" si="369">VA17</f>
        <v>60.168868432936272</v>
      </c>
      <c r="X17" s="99">
        <f t="shared" si="342"/>
        <v>44.736453344604342</v>
      </c>
      <c r="Y17" s="99">
        <f t="shared" si="16"/>
        <v>68.148934157411674</v>
      </c>
      <c r="Z17" s="99">
        <f t="shared" si="16"/>
        <v>71.536007309410834</v>
      </c>
      <c r="AA17" s="99">
        <f t="shared" si="16"/>
        <v>61.131267596448836</v>
      </c>
      <c r="AB17" s="99">
        <f t="shared" si="16"/>
        <v>89.352378504306387</v>
      </c>
      <c r="AC17" s="99">
        <f t="shared" si="16"/>
        <v>81.440578993130444</v>
      </c>
      <c r="AD17" s="99">
        <f t="shared" si="16"/>
        <v>103.36464784824322</v>
      </c>
      <c r="AE17" s="99">
        <f t="shared" si="16"/>
        <v>86.028661145396484</v>
      </c>
      <c r="AF17" s="99">
        <f t="shared" si="16"/>
        <v>86.305404220323851</v>
      </c>
      <c r="AG17" s="99">
        <f t="shared" si="16"/>
        <v>130.29184897951475</v>
      </c>
      <c r="AH17" s="99">
        <f t="shared" si="16"/>
        <v>122.5782994501707</v>
      </c>
      <c r="AI17" s="99">
        <f t="shared" si="16"/>
        <v>104.18179091062851</v>
      </c>
      <c r="AJ17" s="99">
        <f t="shared" si="16"/>
        <v>121.52494714615415</v>
      </c>
      <c r="AK17" s="99">
        <f t="shared" si="16"/>
        <v>102.46430120633174</v>
      </c>
      <c r="AL17" s="99">
        <f t="shared" si="16"/>
        <v>127.0658820060343</v>
      </c>
      <c r="AM17" s="99">
        <f t="shared" si="16"/>
        <v>154.70663767015165</v>
      </c>
      <c r="AN17" s="99">
        <f t="shared" si="343"/>
        <v>155.8257889266259</v>
      </c>
      <c r="AO17" s="99">
        <f t="shared" si="17"/>
        <v>149.84271906456016</v>
      </c>
      <c r="AP17" s="99">
        <f t="shared" si="17"/>
        <v>118.3911732744934</v>
      </c>
      <c r="AQ17" s="99">
        <f t="shared" si="17"/>
        <v>178.35151282338057</v>
      </c>
      <c r="AR17" s="99">
        <f t="shared" si="17"/>
        <v>177.79941246905531</v>
      </c>
      <c r="AS17" s="99">
        <f t="shared" si="17"/>
        <v>156.64226051175768</v>
      </c>
      <c r="AT17" s="99">
        <f t="shared" si="17"/>
        <v>193.93948212483247</v>
      </c>
      <c r="AU17" s="99">
        <f t="shared" si="17"/>
        <v>208.89196907492629</v>
      </c>
      <c r="AV17" s="99">
        <f t="shared" si="17"/>
        <v>185.4664149330344</v>
      </c>
      <c r="AW17" s="99">
        <f t="shared" si="17"/>
        <v>137.40248378197344</v>
      </c>
      <c r="AX17" s="99">
        <f t="shared" si="17"/>
        <v>222.41781821848741</v>
      </c>
      <c r="AY17" s="99">
        <f t="shared" si="17"/>
        <v>230.95029761213985</v>
      </c>
      <c r="AZ17" s="99">
        <f t="shared" si="17"/>
        <v>239.1953735416613</v>
      </c>
      <c r="BA17" s="99">
        <f t="shared" si="17"/>
        <v>211.3256350557416</v>
      </c>
      <c r="BB17" s="99">
        <f t="shared" si="17"/>
        <v>186.84729681903039</v>
      </c>
      <c r="BC17" s="99">
        <f t="shared" si="17"/>
        <v>231.59339750889814</v>
      </c>
      <c r="BD17" s="99">
        <f t="shared" si="17"/>
        <v>311.04808499993339</v>
      </c>
      <c r="BE17" s="99">
        <f t="shared" si="18"/>
        <v>253.77929007886871</v>
      </c>
      <c r="BF17" s="99">
        <f t="shared" si="18"/>
        <v>172.00055363215256</v>
      </c>
      <c r="BG17" s="99">
        <f t="shared" si="344"/>
        <v>215.36300054114318</v>
      </c>
      <c r="BH17" s="99">
        <f t="shared" si="20"/>
        <v>276.67273628018961</v>
      </c>
      <c r="BI17" s="99">
        <f t="shared" si="20"/>
        <v>298.121800098964</v>
      </c>
      <c r="BJ17" s="99">
        <f t="shared" si="20"/>
        <v>272.13739790895255</v>
      </c>
      <c r="BK17" s="99">
        <f t="shared" si="20"/>
        <v>239.32063120295791</v>
      </c>
      <c r="BL17" s="99">
        <f t="shared" si="20"/>
        <v>285.29820255122098</v>
      </c>
      <c r="BM17" s="99">
        <f t="shared" si="20"/>
        <v>274.33185363473501</v>
      </c>
      <c r="BN17" s="99">
        <f t="shared" si="20"/>
        <v>238.67441262232691</v>
      </c>
      <c r="BO17" s="99">
        <f t="shared" si="20"/>
        <v>341.29245312456652</v>
      </c>
      <c r="BP17" s="99">
        <f t="shared" si="20"/>
        <v>376.65969292371057</v>
      </c>
      <c r="BQ17" s="99">
        <f t="shared" si="20"/>
        <v>335.10297057938487</v>
      </c>
      <c r="BR17" s="99">
        <f t="shared" si="20"/>
        <v>337.94940076925337</v>
      </c>
      <c r="BS17" s="99">
        <f t="shared" si="20"/>
        <v>317.57684125531125</v>
      </c>
      <c r="BT17" s="99">
        <f t="shared" si="20"/>
        <v>306.25787408693668</v>
      </c>
      <c r="BU17" s="99">
        <f t="shared" si="20"/>
        <v>212.50564780533523</v>
      </c>
      <c r="BV17" s="99">
        <f t="shared" si="20"/>
        <v>373.28772904051658</v>
      </c>
      <c r="BW17" s="99">
        <f t="shared" si="20"/>
        <v>268.64505573293076</v>
      </c>
      <c r="BX17" s="99">
        <f t="shared" si="20"/>
        <v>357.50030979501258</v>
      </c>
      <c r="BY17" s="99">
        <f t="shared" si="345"/>
        <v>401.79367371886957</v>
      </c>
      <c r="BZ17" s="99">
        <f t="shared" si="21"/>
        <v>439.81471989417821</v>
      </c>
      <c r="CA17" s="99">
        <f t="shared" si="21"/>
        <v>408.61136486541665</v>
      </c>
      <c r="CB17" s="99">
        <f t="shared" si="21"/>
        <v>355.79322634106404</v>
      </c>
      <c r="CC17" s="99">
        <f t="shared" si="21"/>
        <v>453.13799748624501</v>
      </c>
      <c r="CD17" s="99">
        <f t="shared" si="21"/>
        <v>251.16168925860691</v>
      </c>
      <c r="CE17" s="99">
        <f t="shared" si="21"/>
        <v>549.47648850815347</v>
      </c>
      <c r="CF17" s="99">
        <f t="shared" si="21"/>
        <v>494.23897865248603</v>
      </c>
      <c r="CG17" s="99">
        <f t="shared" si="21"/>
        <v>405.37098191355182</v>
      </c>
      <c r="CH17" s="99">
        <f t="shared" si="21"/>
        <v>308.89545697449057</v>
      </c>
      <c r="CI17" s="99">
        <f t="shared" si="21"/>
        <v>453.06938750213089</v>
      </c>
      <c r="CJ17" s="99">
        <f t="shared" si="21"/>
        <v>397.93023597803091</v>
      </c>
      <c r="CK17" s="99">
        <f t="shared" si="21"/>
        <v>536.51579636033921</v>
      </c>
      <c r="CL17" s="99">
        <f t="shared" si="21"/>
        <v>446.51789045092448</v>
      </c>
      <c r="CM17" s="99">
        <f t="shared" si="21"/>
        <v>631.92533093365148</v>
      </c>
      <c r="CN17" s="99">
        <f t="shared" si="21"/>
        <v>575.78071543643296</v>
      </c>
      <c r="CO17" s="99">
        <f t="shared" si="21"/>
        <v>526.36801717047854</v>
      </c>
      <c r="CP17" s="99">
        <f t="shared" si="346"/>
        <v>355.03304908403101</v>
      </c>
      <c r="CQ17" s="99">
        <f t="shared" si="23"/>
        <v>439.28676585182376</v>
      </c>
      <c r="CR17" s="99">
        <f t="shared" si="23"/>
        <v>494.82657397266098</v>
      </c>
      <c r="CS17" s="99">
        <f t="shared" si="23"/>
        <v>619.9385994429133</v>
      </c>
      <c r="CT17" s="99">
        <f t="shared" si="23"/>
        <v>791.1596231775892</v>
      </c>
      <c r="CU17" s="99">
        <f t="shared" si="23"/>
        <v>715.85334873780323</v>
      </c>
      <c r="CV17" s="99">
        <f t="shared" si="23"/>
        <v>660.66328300700604</v>
      </c>
      <c r="CW17" s="99">
        <f t="shared" si="23"/>
        <v>488.35077271670013</v>
      </c>
      <c r="CX17" s="99">
        <f t="shared" si="23"/>
        <v>413.07347948218518</v>
      </c>
      <c r="CY17" s="99">
        <f t="shared" si="23"/>
        <v>618.90020644769368</v>
      </c>
      <c r="CZ17" s="99">
        <f t="shared" si="23"/>
        <v>918.76914942035989</v>
      </c>
      <c r="DA17" s="99">
        <f t="shared" si="23"/>
        <v>573.60732375909777</v>
      </c>
      <c r="DB17" s="99">
        <f t="shared" si="23"/>
        <v>708.15242993698996</v>
      </c>
      <c r="DC17" s="99">
        <f t="shared" si="23"/>
        <v>912.80829857252638</v>
      </c>
      <c r="DD17" s="99">
        <f t="shared" si="23"/>
        <v>822.29414320055673</v>
      </c>
      <c r="DE17" s="99">
        <f t="shared" si="23"/>
        <v>544.94890269397206</v>
      </c>
      <c r="DF17" s="99">
        <f t="shared" si="23"/>
        <v>753.77801700466011</v>
      </c>
      <c r="DG17" s="99">
        <f t="shared" si="23"/>
        <v>1017.6164468218822</v>
      </c>
      <c r="DH17" s="99">
        <f t="shared" si="347"/>
        <v>645.46386714861887</v>
      </c>
      <c r="DI17" s="99">
        <f t="shared" si="24"/>
        <v>705.26144413095665</v>
      </c>
      <c r="DJ17" s="99">
        <f t="shared" si="24"/>
        <v>476.95715014639478</v>
      </c>
      <c r="DK17" s="99">
        <f t="shared" si="24"/>
        <v>916.92621382855202</v>
      </c>
      <c r="DL17" s="99">
        <f t="shared" si="24"/>
        <v>1010.3025806672046</v>
      </c>
      <c r="DM17" s="99">
        <f t="shared" si="24"/>
        <v>913.65555211716514</v>
      </c>
      <c r="DN17" s="99">
        <f t="shared" si="24"/>
        <v>1046.7626952417436</v>
      </c>
      <c r="DO17" s="99">
        <f t="shared" si="24"/>
        <v>824.51020693195255</v>
      </c>
      <c r="DP17" s="99">
        <f t="shared" si="24"/>
        <v>609.00368278664303</v>
      </c>
      <c r="DQ17" s="99">
        <f t="shared" si="24"/>
        <v>1140.9283094193777</v>
      </c>
      <c r="DR17" s="99">
        <f t="shared" si="24"/>
        <v>720</v>
      </c>
      <c r="DS17" s="99">
        <f t="shared" si="24"/>
        <v>1013.3972731608568</v>
      </c>
      <c r="DT17" s="99">
        <f t="shared" si="24"/>
        <v>541.04031386869167</v>
      </c>
      <c r="DU17" s="99">
        <f t="shared" si="24"/>
        <v>1146.2899172285645</v>
      </c>
      <c r="DV17" s="99">
        <f t="shared" si="24"/>
        <v>1258.7467454175521</v>
      </c>
      <c r="DW17" s="99">
        <f t="shared" si="24"/>
        <v>1189.014226536638</v>
      </c>
      <c r="DX17" s="99">
        <f t="shared" ref="DX17:EA67" si="370">ZB17</f>
        <v>1403.3502230509821</v>
      </c>
      <c r="DY17" s="99">
        <f t="shared" si="370"/>
        <v>944.57154392486711</v>
      </c>
      <c r="DZ17" s="99">
        <f t="shared" si="370"/>
        <v>795</v>
      </c>
      <c r="EA17" s="99">
        <f t="shared" si="370"/>
        <v>691.90593179731854</v>
      </c>
      <c r="EB17" s="99">
        <f t="shared" si="349"/>
        <v>1118.5316233317706</v>
      </c>
      <c r="EC17" s="99">
        <f t="shared" si="349"/>
        <v>1369.4265026261824</v>
      </c>
      <c r="ED17" s="99">
        <f t="shared" si="349"/>
        <v>1334.4973715828546</v>
      </c>
      <c r="EE17" s="99">
        <f t="shared" si="349"/>
        <v>1597.0135577157068</v>
      </c>
      <c r="EF17" s="99">
        <f t="shared" si="349"/>
        <v>1049.788946674684</v>
      </c>
      <c r="EG17" s="99">
        <f t="shared" si="349"/>
        <v>1350.4526072362751</v>
      </c>
      <c r="EH17" s="99">
        <f t="shared" si="349"/>
        <v>1474.7242768432072</v>
      </c>
      <c r="EI17" s="99">
        <f t="shared" si="349"/>
        <v>1215.8691131452938</v>
      </c>
      <c r="EJ17" s="99">
        <f t="shared" si="349"/>
        <v>877.5</v>
      </c>
      <c r="EK17" s="99">
        <f t="shared" si="349"/>
        <v>1736.8855330299443</v>
      </c>
      <c r="EL17" s="99">
        <f t="shared" si="349"/>
        <v>797.43990889577287</v>
      </c>
      <c r="EM17" s="99">
        <f t="shared" si="349"/>
        <v>1771.0204093308748</v>
      </c>
      <c r="EN17" s="99">
        <f t="shared" si="349"/>
        <v>1170.2362719457412</v>
      </c>
      <c r="EO17" s="99">
        <f t="shared" si="349"/>
        <v>975</v>
      </c>
      <c r="EP17" s="99">
        <f t="shared" si="350"/>
        <v>1719.3248074512906</v>
      </c>
      <c r="EQ17" s="99">
        <f t="shared" si="350"/>
        <v>1532.2463881488995</v>
      </c>
      <c r="ER17" s="99">
        <f t="shared" si="350"/>
        <v>1366.0922233207689</v>
      </c>
      <c r="ES17" s="99">
        <f t="shared" si="350"/>
        <v>1704.0879767815172</v>
      </c>
      <c r="ET17" s="99">
        <f t="shared" si="351"/>
        <v>2015.740787793824</v>
      </c>
      <c r="EU17" s="99">
        <f t="shared" si="26"/>
        <v>2009.1563859294249</v>
      </c>
      <c r="EV17" s="99">
        <f t="shared" si="27"/>
        <v>1938.7092037730645</v>
      </c>
      <c r="EW17" s="99">
        <f t="shared" si="28"/>
        <v>906.77292753701931</v>
      </c>
      <c r="EX17" s="99">
        <f t="shared" si="29"/>
        <v>1298.5182796754686</v>
      </c>
      <c r="EY17" s="99">
        <f t="shared" si="30"/>
        <v>1076.25</v>
      </c>
      <c r="EZ17" s="99">
        <f t="shared" si="31"/>
        <v>2168.728294738848</v>
      </c>
      <c r="FA17" s="99">
        <f t="shared" si="32"/>
        <v>1912.7528497200456</v>
      </c>
      <c r="FB17" s="99">
        <f t="shared" si="33"/>
        <v>1722.1534224332529</v>
      </c>
      <c r="FC17" s="99">
        <f t="shared" si="34"/>
        <v>1589.390939829125</v>
      </c>
      <c r="FD17" s="99">
        <f t="shared" si="35"/>
        <v>2377.2658368871053</v>
      </c>
      <c r="FE17" s="99">
        <f t="shared" si="36"/>
        <v>2196.2278607183262</v>
      </c>
      <c r="FF17" s="99">
        <f t="shared" si="37"/>
        <v>2332.6474130029155</v>
      </c>
      <c r="FG17" s="99">
        <f t="shared" si="38"/>
        <v>1027.3812883584064</v>
      </c>
      <c r="FH17" s="99">
        <f t="shared" si="39"/>
        <v>2276.25</v>
      </c>
      <c r="FI17" s="99">
        <f t="shared" si="40"/>
        <v>1456.7040225258459</v>
      </c>
      <c r="FJ17" s="99">
        <f t="shared" si="41"/>
        <v>1881.486679846211</v>
      </c>
      <c r="FK17" s="99">
        <f t="shared" si="41"/>
        <v>1200</v>
      </c>
      <c r="FL17" s="99">
        <f t="shared" si="41"/>
        <v>2120.4918112832424</v>
      </c>
      <c r="FM17" s="99">
        <f t="shared" si="41"/>
        <v>2516.1439221270007</v>
      </c>
      <c r="FN17" s="99">
        <f t="shared" si="41"/>
        <v>1754.7354606504978</v>
      </c>
      <c r="FO17" s="99">
        <f t="shared" si="41"/>
        <v>2690.1675428296949</v>
      </c>
      <c r="FP17" s="99">
        <f t="shared" si="41"/>
        <v>1162.9834730544226</v>
      </c>
      <c r="FQ17" s="99">
        <f t="shared" si="41"/>
        <v>2531.25</v>
      </c>
      <c r="FR17" s="99">
        <f t="shared" si="41"/>
        <v>2063.8280731089812</v>
      </c>
      <c r="FS17" s="99">
        <f t="shared" si="41"/>
        <v>1623.1199641881633</v>
      </c>
      <c r="FT17" s="99">
        <f t="shared" si="41"/>
        <v>1331.25</v>
      </c>
      <c r="FU17" s="99">
        <f t="shared" si="41"/>
        <v>2695.533953893294</v>
      </c>
      <c r="FV17" s="99">
        <f t="shared" si="41"/>
        <v>2353.44195754059</v>
      </c>
      <c r="FW17" s="99">
        <f t="shared" si="41"/>
        <v>3258.75</v>
      </c>
      <c r="FX17" s="99">
        <f t="shared" si="41"/>
        <v>2898.75</v>
      </c>
      <c r="FY17" s="99">
        <f t="shared" si="41"/>
        <v>1958.3273357240532</v>
      </c>
      <c r="FZ17" s="99">
        <f t="shared" si="41"/>
        <v>2240.6002009934555</v>
      </c>
      <c r="GA17" s="99">
        <f t="shared" si="42"/>
        <v>2939.2212384828963</v>
      </c>
      <c r="GB17" s="99">
        <f t="shared" si="43"/>
        <v>1302.3554431544756</v>
      </c>
      <c r="GC17" s="99">
        <f t="shared" si="44"/>
        <v>3169.0896469783806</v>
      </c>
      <c r="GD17" s="99">
        <f t="shared" si="45"/>
        <v>2816.25</v>
      </c>
      <c r="GE17" s="99">
        <f t="shared" si="45"/>
        <v>1804.6384981684519</v>
      </c>
      <c r="GF17" s="99">
        <f t="shared" si="45"/>
        <v>1462.5</v>
      </c>
      <c r="GG17" s="99">
        <f t="shared" si="45"/>
        <v>3615</v>
      </c>
      <c r="GH17" s="99">
        <f t="shared" si="45"/>
        <v>2656.6802610408331</v>
      </c>
      <c r="GI17" s="99">
        <f t="shared" si="45"/>
        <v>3213.75</v>
      </c>
      <c r="GJ17" s="99">
        <f t="shared" si="45"/>
        <v>2501.9256147616679</v>
      </c>
      <c r="GK17" s="99">
        <f t="shared" si="45"/>
        <v>4125</v>
      </c>
      <c r="GL17" s="99">
        <f t="shared" si="45"/>
        <v>1445.4934931372622</v>
      </c>
      <c r="GM17" s="99">
        <f t="shared" si="45"/>
        <v>3611.25</v>
      </c>
      <c r="GN17" s="99">
        <f t="shared" si="45"/>
        <v>3325.934743644897</v>
      </c>
      <c r="GO17" s="99">
        <f t="shared" si="45"/>
        <v>1635</v>
      </c>
      <c r="GP17" s="99">
        <f t="shared" si="45"/>
        <v>2027.2804584895318</v>
      </c>
      <c r="GQ17" s="99">
        <f t="shared" si="45"/>
        <v>3555.4255525527783</v>
      </c>
      <c r="GR17" s="99">
        <f t="shared" si="45"/>
        <v>3176.25</v>
      </c>
      <c r="GS17" s="99">
        <f t="shared" si="45"/>
        <v>2886.4761306818523</v>
      </c>
      <c r="GT17" s="99">
        <f t="shared" si="47"/>
        <v>3525</v>
      </c>
      <c r="GU17" s="99">
        <f t="shared" si="48"/>
        <v>3862.5000000000005</v>
      </c>
      <c r="GV17" s="99">
        <f t="shared" si="48"/>
        <v>4200</v>
      </c>
      <c r="GW17" s="99">
        <f t="shared" si="48"/>
        <v>2763.3940179900019</v>
      </c>
      <c r="GX17" s="99">
        <f t="shared" si="48"/>
        <v>1603.6604634730174</v>
      </c>
      <c r="GY17" s="99">
        <f t="shared" si="48"/>
        <v>3715.2325368011238</v>
      </c>
      <c r="GZ17" s="99">
        <f t="shared" si="48"/>
        <v>1826.25</v>
      </c>
      <c r="HA17" s="99">
        <f t="shared" si="48"/>
        <v>3190.1976518785832</v>
      </c>
      <c r="HB17" s="99">
        <f t="shared" si="48"/>
        <v>2261.1056804950385</v>
      </c>
      <c r="HC17" s="99">
        <f t="shared" si="48"/>
        <v>3536.25</v>
      </c>
      <c r="HD17" s="99">
        <f t="shared" si="48"/>
        <v>4762.5</v>
      </c>
      <c r="HE17" s="99">
        <f t="shared" si="48"/>
        <v>4125</v>
      </c>
      <c r="HF17" s="99">
        <f t="shared" si="48"/>
        <v>3900</v>
      </c>
      <c r="HG17" s="99">
        <f t="shared" si="48"/>
        <v>3985.5621728863725</v>
      </c>
      <c r="HH17" s="99">
        <f t="shared" si="48"/>
        <v>4687.5</v>
      </c>
      <c r="HI17" s="99">
        <f t="shared" si="48"/>
        <v>4205.5931203291893</v>
      </c>
      <c r="HJ17" s="99">
        <f t="shared" si="48"/>
        <v>3107.5259779339017</v>
      </c>
      <c r="HK17" s="99">
        <f t="shared" si="48"/>
        <v>1803.3339085000455</v>
      </c>
      <c r="HL17" s="99">
        <f t="shared" si="48"/>
        <v>3509.0449442336126</v>
      </c>
      <c r="HM17" s="99">
        <f t="shared" si="49"/>
        <v>4462.5</v>
      </c>
      <c r="HN17" s="99">
        <f t="shared" si="49"/>
        <v>2506.4468332899814</v>
      </c>
      <c r="HO17" s="99">
        <f t="shared" si="49"/>
        <v>2032.5000000000002</v>
      </c>
      <c r="HP17" s="99">
        <f t="shared" si="49"/>
        <v>5287.5</v>
      </c>
      <c r="HQ17" s="99">
        <f t="shared" si="49"/>
        <v>4350</v>
      </c>
      <c r="HR17" s="99">
        <f t="shared" si="49"/>
        <v>3975.0000000000005</v>
      </c>
      <c r="HS17" s="99">
        <f t="shared" si="49"/>
        <v>4506.5447305338312</v>
      </c>
      <c r="HT17" s="99">
        <f t="shared" si="49"/>
        <v>4987.5</v>
      </c>
      <c r="HU17" s="99">
        <f t="shared" si="49"/>
        <v>4800</v>
      </c>
      <c r="HV17" s="99">
        <f t="shared" si="49"/>
        <v>2013.75</v>
      </c>
      <c r="HW17" s="99">
        <f t="shared" si="49"/>
        <v>3436.7140950367507</v>
      </c>
      <c r="HX17" s="99">
        <f t="shared" si="49"/>
        <v>3862.5000000000005</v>
      </c>
      <c r="HY17" s="99">
        <f t="shared" si="49"/>
        <v>2800.9566141735645</v>
      </c>
      <c r="HZ17" s="99">
        <f t="shared" si="49"/>
        <v>2261.25</v>
      </c>
      <c r="IA17" s="99">
        <f t="shared" si="49"/>
        <v>4762.5</v>
      </c>
      <c r="IB17" s="99">
        <f t="shared" si="49"/>
        <v>5475</v>
      </c>
      <c r="IC17" s="99">
        <f t="shared" si="51"/>
        <v>4462.5</v>
      </c>
      <c r="ID17" s="99">
        <f t="shared" si="52"/>
        <v>5036.0931902978873</v>
      </c>
      <c r="IE17" s="99">
        <f t="shared" si="53"/>
        <v>5287.5</v>
      </c>
      <c r="IF17" s="99">
        <f t="shared" si="54"/>
        <v>5103.531655105794</v>
      </c>
      <c r="IG17" s="99">
        <f t="shared" si="55"/>
        <v>6075</v>
      </c>
      <c r="IH17" s="99">
        <f t="shared" si="56"/>
        <v>3807.1952188001974</v>
      </c>
      <c r="II17" s="99">
        <f t="shared" si="57"/>
        <v>4237.5</v>
      </c>
      <c r="IJ17" s="99">
        <f t="shared" si="58"/>
        <v>2261.25</v>
      </c>
      <c r="IK17" s="99">
        <f t="shared" si="59"/>
        <v>2520</v>
      </c>
      <c r="IL17" s="99">
        <f t="shared" si="60"/>
        <v>5325</v>
      </c>
      <c r="IM17" s="99">
        <f t="shared" si="61"/>
        <v>4950</v>
      </c>
      <c r="IN17" s="99">
        <f t="shared" si="62"/>
        <v>5812.5</v>
      </c>
      <c r="IO17" s="99">
        <f t="shared" si="63"/>
        <v>6150</v>
      </c>
      <c r="IP17" s="99">
        <f t="shared" si="64"/>
        <v>4650</v>
      </c>
      <c r="IQ17" s="99">
        <f t="shared" si="65"/>
        <v>4224.0314441079036</v>
      </c>
      <c r="IR17" s="99">
        <f t="shared" si="66"/>
        <v>2760</v>
      </c>
      <c r="IS17" s="99">
        <f t="shared" si="67"/>
        <v>6300</v>
      </c>
      <c r="IT17" s="99">
        <f t="shared" si="68"/>
        <v>5850</v>
      </c>
      <c r="IU17" s="99">
        <f t="shared" si="68"/>
        <v>5437.5</v>
      </c>
      <c r="IV17" s="99">
        <f t="shared" si="68"/>
        <v>6169.5450635347861</v>
      </c>
      <c r="IW17" s="99">
        <f t="shared" ref="IW17:IW67" si="371">AEA17</f>
        <v>6412.5</v>
      </c>
      <c r="IX17" s="99">
        <f t="shared" ref="IX17:IX67" si="372">AEB17</f>
        <v>6750</v>
      </c>
      <c r="IY17" s="99">
        <f t="shared" ref="IY17:IY67" si="373">AEC17</f>
        <v>3003.75</v>
      </c>
      <c r="IZ17" s="99">
        <f t="shared" ref="IZ17:IZ67" si="374">AED17</f>
        <v>3258.75</v>
      </c>
      <c r="JA17" s="99">
        <f t="shared" ref="JA17:JA67" si="375">AEE17</f>
        <v>7350</v>
      </c>
      <c r="JB17" s="99">
        <f t="shared" ref="JB17:JB67" si="376">AEF17</f>
        <v>7162.5</v>
      </c>
      <c r="JC17" s="99">
        <f t="shared" ref="JC17:JC67" si="377">AEG17</f>
        <v>3510</v>
      </c>
      <c r="JD17" s="99">
        <f t="shared" ref="JD17:JD67" si="378">AEH17</f>
        <v>7987.5</v>
      </c>
      <c r="JE17" s="99">
        <f t="shared" ref="JE17:JE67" si="379">AEI17</f>
        <v>3937.5</v>
      </c>
      <c r="JF17" s="99">
        <f t="shared" ref="JF17:JF67" si="380">AEJ17</f>
        <v>8700</v>
      </c>
      <c r="JG17" s="99">
        <f t="shared" ref="JG17:JG67" si="381">AEK17</f>
        <v>8737.5</v>
      </c>
      <c r="JH17" s="99">
        <f t="shared" ref="JH17:JH67" si="382">AEL17</f>
        <v>7087.5</v>
      </c>
      <c r="JI17" s="99">
        <f t="shared" ref="JI17:JI67" si="383">AEM17</f>
        <v>4425</v>
      </c>
      <c r="JJ17" s="99">
        <f t="shared" ref="JJ17:JJ67" si="384">AEN17</f>
        <v>10350</v>
      </c>
      <c r="JK17" s="99">
        <f t="shared" ref="JK17:JK67" si="385">AEO17</f>
        <v>4950</v>
      </c>
      <c r="JL17" s="99">
        <f t="shared" ref="JL17:JL67" si="386">AEP17</f>
        <v>10912.5</v>
      </c>
      <c r="JM17" s="99">
        <f t="shared" ref="JM17:JM67" si="387">AEQ17</f>
        <v>5550</v>
      </c>
      <c r="JN17" s="99">
        <f t="shared" ref="JN17:JN67" si="388">AER17</f>
        <v>6225</v>
      </c>
      <c r="JP17" s="76">
        <v>12</v>
      </c>
      <c r="JQ17" s="99">
        <v>9.5463688457037943</v>
      </c>
      <c r="JR17" s="99">
        <v>10.898997933751744</v>
      </c>
      <c r="JS17" s="99">
        <v>12.100675775043362</v>
      </c>
      <c r="JT17" s="99">
        <v>14.909999573229475</v>
      </c>
      <c r="JU17" s="99">
        <v>17.694077499510083</v>
      </c>
      <c r="JV17" s="99">
        <v>18.037846319502652</v>
      </c>
      <c r="JW17" s="99">
        <v>18.577420119003023</v>
      </c>
      <c r="JX17" s="99">
        <v>18.636558951805764</v>
      </c>
      <c r="JY17" s="99">
        <v>21.721718807336895</v>
      </c>
      <c r="JZ17" s="99">
        <v>24.375971342579302</v>
      </c>
      <c r="KA17" s="99">
        <v>31.406294920688982</v>
      </c>
      <c r="KB17" s="99">
        <v>23.33112590322634</v>
      </c>
      <c r="KC17" s="99">
        <v>30.125690425415765</v>
      </c>
      <c r="KD17" s="99">
        <v>29.389565402222576</v>
      </c>
      <c r="KE17" s="99">
        <v>28.397327879370877</v>
      </c>
      <c r="KF17" s="99">
        <v>43.821686854166501</v>
      </c>
      <c r="KG17" s="99">
        <v>33.349932128598688</v>
      </c>
      <c r="KH17" s="99">
        <v>36.717680636212258</v>
      </c>
      <c r="KI17" s="99">
        <v>36.740740449897601</v>
      </c>
      <c r="KJ17" s="99">
        <v>46.496478992192266</v>
      </c>
      <c r="KK17" s="99">
        <v>55.448828399447493</v>
      </c>
      <c r="KL17" s="99">
        <v>60.168868432936272</v>
      </c>
      <c r="KM17" s="99">
        <v>44.736453344604342</v>
      </c>
      <c r="KN17" s="99">
        <v>68.148934157411674</v>
      </c>
      <c r="KO17" s="99">
        <v>71.536007309410834</v>
      </c>
      <c r="KP17" s="99">
        <v>61.131267596448836</v>
      </c>
      <c r="KQ17" s="99">
        <v>89.352378504306387</v>
      </c>
      <c r="KR17" s="99">
        <v>81.440578993130444</v>
      </c>
      <c r="KS17" s="99">
        <v>103.36464784824322</v>
      </c>
      <c r="KT17" s="99">
        <v>86.028661145396484</v>
      </c>
      <c r="KU17" s="99">
        <v>86.305404220323851</v>
      </c>
      <c r="KV17" s="99">
        <v>130.29184897951475</v>
      </c>
      <c r="KW17" s="99">
        <v>122.5782994501707</v>
      </c>
      <c r="KX17" s="99">
        <v>104.18179091062851</v>
      </c>
      <c r="KY17" s="99">
        <v>121.52494714615415</v>
      </c>
      <c r="KZ17" s="99">
        <v>102.46430120633174</v>
      </c>
      <c r="LA17" s="99">
        <v>127.0658820060343</v>
      </c>
      <c r="LB17" s="99">
        <v>154.70663767015165</v>
      </c>
      <c r="LC17" s="118">
        <v>155.8257889266259</v>
      </c>
      <c r="LD17" s="99">
        <v>149.84271906456016</v>
      </c>
      <c r="LE17" s="99">
        <v>118.3911732744934</v>
      </c>
      <c r="LF17" s="99">
        <v>178.35151282338057</v>
      </c>
      <c r="LG17" s="99">
        <v>177.79941246905531</v>
      </c>
      <c r="LH17" s="99">
        <v>156.64226051175768</v>
      </c>
      <c r="LI17" s="99">
        <v>193.93948212483247</v>
      </c>
      <c r="LJ17" s="99">
        <v>208.89196907492629</v>
      </c>
      <c r="LK17" s="99">
        <v>185.4664149330344</v>
      </c>
      <c r="LL17" s="99">
        <v>137.40248378197344</v>
      </c>
      <c r="LM17" s="99">
        <v>222.41781821848741</v>
      </c>
      <c r="LN17" s="99">
        <v>230.95029761213985</v>
      </c>
      <c r="LO17" s="99">
        <v>239.1953735416613</v>
      </c>
      <c r="LP17" s="99">
        <v>211.3256350557416</v>
      </c>
      <c r="LQ17" s="99">
        <v>186.84729681903039</v>
      </c>
      <c r="LR17" s="99">
        <v>231.59339750889814</v>
      </c>
      <c r="LS17" s="99">
        <v>311.04808499993339</v>
      </c>
      <c r="LT17" s="99">
        <v>253.77929007886871</v>
      </c>
      <c r="LU17" s="99">
        <v>172.00055363215256</v>
      </c>
      <c r="LV17" s="99">
        <v>215.36300054114318</v>
      </c>
      <c r="LW17" s="99">
        <v>276.67273628018961</v>
      </c>
      <c r="LX17" s="99">
        <v>298.121800098964</v>
      </c>
      <c r="LY17" s="99">
        <v>272.13739790895255</v>
      </c>
      <c r="LZ17" s="99">
        <v>239.32063120295791</v>
      </c>
      <c r="MA17" s="99">
        <v>285.29820255122098</v>
      </c>
      <c r="MB17" s="99">
        <v>274.33185363473501</v>
      </c>
      <c r="MC17" s="99">
        <v>238.67441262232691</v>
      </c>
      <c r="MD17" s="99">
        <v>341.29245312456652</v>
      </c>
      <c r="ME17" s="99">
        <v>376.65969292371057</v>
      </c>
      <c r="MF17" s="99">
        <v>335.10297057938487</v>
      </c>
      <c r="MG17" s="99">
        <v>337.94940076925337</v>
      </c>
      <c r="MH17" s="99">
        <v>317.57684125531125</v>
      </c>
      <c r="MI17" s="99">
        <v>306.25787408693668</v>
      </c>
      <c r="MJ17" s="99">
        <v>212.50564780533523</v>
      </c>
      <c r="MK17" s="99">
        <v>373.28772904051658</v>
      </c>
      <c r="ML17" s="99">
        <v>268.64505573293076</v>
      </c>
      <c r="MM17" s="99">
        <v>357.50030979501258</v>
      </c>
      <c r="MN17" s="99">
        <v>401.79367371886957</v>
      </c>
      <c r="MO17" s="99">
        <v>439.81471989417821</v>
      </c>
      <c r="MP17" s="99">
        <v>408.61136486541665</v>
      </c>
      <c r="MQ17" s="99">
        <v>355.79322634106404</v>
      </c>
      <c r="MR17" s="99">
        <v>453.13799748624501</v>
      </c>
      <c r="MS17" s="99">
        <v>251.16168925860691</v>
      </c>
      <c r="MT17" s="99">
        <v>549.47648850815347</v>
      </c>
      <c r="MU17" s="99">
        <v>494.23897865248603</v>
      </c>
      <c r="MV17" s="99">
        <v>405.37098191355182</v>
      </c>
      <c r="MW17" s="99">
        <v>308.89545697449057</v>
      </c>
      <c r="MX17" s="99">
        <v>453.06938750213089</v>
      </c>
      <c r="MY17" s="99">
        <v>397.93023597803091</v>
      </c>
      <c r="MZ17" s="99">
        <v>536.51579636033921</v>
      </c>
      <c r="NA17" s="99">
        <v>446.51789045092448</v>
      </c>
      <c r="NB17" s="99">
        <v>631.92533093365148</v>
      </c>
      <c r="NC17" s="99">
        <v>575.78071543643296</v>
      </c>
      <c r="ND17" s="99">
        <v>526.36801717047854</v>
      </c>
      <c r="NE17" s="99">
        <v>355.03304908403101</v>
      </c>
      <c r="NF17" s="99">
        <v>439.28676585182376</v>
      </c>
      <c r="NG17" s="99">
        <v>494.82657397266098</v>
      </c>
      <c r="NH17" s="99">
        <v>619.9385994429133</v>
      </c>
      <c r="NI17" s="99">
        <v>791.1596231775892</v>
      </c>
      <c r="NJ17" s="99">
        <v>715.85334873780323</v>
      </c>
      <c r="NK17" s="99">
        <v>660.66328300700604</v>
      </c>
      <c r="NL17" s="99">
        <v>488.35077271670013</v>
      </c>
      <c r="NM17" s="99">
        <v>413.07347948218518</v>
      </c>
      <c r="NN17" s="99">
        <v>618.90020644769368</v>
      </c>
      <c r="NO17" s="99">
        <v>918.76914942035989</v>
      </c>
      <c r="NP17" s="99">
        <v>573.60732375909777</v>
      </c>
      <c r="NQ17" s="99">
        <v>708.15242993698996</v>
      </c>
      <c r="NR17" s="99">
        <v>912.80829857252638</v>
      </c>
      <c r="NS17" s="99">
        <v>822.29414320055673</v>
      </c>
      <c r="NT17" s="99">
        <v>544.94890269397206</v>
      </c>
      <c r="NU17" s="99">
        <v>753.77801700466011</v>
      </c>
      <c r="NV17" s="99">
        <v>1017.6164468218822</v>
      </c>
      <c r="NW17" s="99">
        <v>645.46386714861887</v>
      </c>
      <c r="NX17" s="99">
        <v>705.26144413095665</v>
      </c>
      <c r="NY17" s="99">
        <v>476.95715014639478</v>
      </c>
      <c r="NZ17" s="99">
        <v>916.92621382855202</v>
      </c>
      <c r="OA17" s="99">
        <v>1010.3025806672046</v>
      </c>
      <c r="OB17" s="99">
        <v>913.65555211716514</v>
      </c>
      <c r="OC17" s="99">
        <v>1046.7626952417436</v>
      </c>
      <c r="OD17" s="99">
        <v>824.51020693195255</v>
      </c>
      <c r="OE17" s="99">
        <v>609.00368278664303</v>
      </c>
      <c r="OF17" s="99">
        <v>1140.9283094193777</v>
      </c>
      <c r="OG17" s="99">
        <v>720</v>
      </c>
      <c r="OH17" s="99">
        <v>1013.3972731608568</v>
      </c>
      <c r="OI17" s="99">
        <v>541.04031386869167</v>
      </c>
      <c r="OJ17" s="99">
        <v>1146.2899172285645</v>
      </c>
      <c r="OK17" s="99">
        <v>1258.7467454175521</v>
      </c>
      <c r="OL17" s="99">
        <v>1189.014226536638</v>
      </c>
      <c r="OM17" s="99">
        <v>1403.3502230509821</v>
      </c>
      <c r="ON17" s="99">
        <v>944.57154392486711</v>
      </c>
      <c r="OO17" s="99">
        <v>795</v>
      </c>
      <c r="OP17" s="99">
        <v>691.90593179731854</v>
      </c>
      <c r="OQ17" s="99">
        <v>1118.5316233317706</v>
      </c>
      <c r="OR17" s="99">
        <v>1369.4265026261824</v>
      </c>
      <c r="OS17" s="99">
        <v>1334.4973715828546</v>
      </c>
      <c r="OT17" s="99">
        <v>1597.0135577157068</v>
      </c>
      <c r="OU17" s="99">
        <v>1049.788946674684</v>
      </c>
      <c r="OV17" s="99">
        <v>1350.4526072362751</v>
      </c>
      <c r="OW17" s="99">
        <v>1474.7242768432072</v>
      </c>
      <c r="OX17" s="99">
        <v>1215.8691131452938</v>
      </c>
      <c r="OY17" s="99">
        <v>877.5</v>
      </c>
      <c r="OZ17" s="99">
        <v>1736.8855330299443</v>
      </c>
      <c r="PA17" s="99">
        <v>797.43990889577287</v>
      </c>
      <c r="PB17" s="99">
        <v>1771.0204093308748</v>
      </c>
      <c r="PC17" s="99">
        <v>1170.2362719457412</v>
      </c>
      <c r="PD17" s="99">
        <v>975</v>
      </c>
      <c r="PE17" s="99">
        <v>1719.3248074512906</v>
      </c>
      <c r="PF17" s="99">
        <v>1532.2463881488995</v>
      </c>
      <c r="PG17" s="99">
        <v>1366.0922233207689</v>
      </c>
      <c r="PH17" s="99">
        <v>1704.0879767815172</v>
      </c>
      <c r="PI17" s="99">
        <v>2015.740787793824</v>
      </c>
      <c r="PJ17" s="99">
        <v>2009.1563859294249</v>
      </c>
      <c r="PK17" s="99">
        <v>1938.7092037730645</v>
      </c>
      <c r="PL17" s="99">
        <v>906.77292753701931</v>
      </c>
      <c r="PM17" s="99">
        <v>1298.5182796754686</v>
      </c>
      <c r="PN17" s="99">
        <v>1076.25</v>
      </c>
      <c r="PO17" s="99">
        <v>2168.728294738848</v>
      </c>
      <c r="PP17" s="99">
        <v>1912.7528497200456</v>
      </c>
      <c r="PQ17" s="99">
        <v>1722.1534224332529</v>
      </c>
      <c r="PR17" s="99">
        <v>1589.390939829125</v>
      </c>
      <c r="PS17" s="99">
        <v>2377.2658368871053</v>
      </c>
      <c r="PT17" s="99">
        <v>2196.2278607183262</v>
      </c>
      <c r="PU17" s="99">
        <v>2332.6474130029155</v>
      </c>
      <c r="PV17" s="99">
        <v>1027.3812883584064</v>
      </c>
      <c r="PW17" s="102">
        <v>2276.25</v>
      </c>
      <c r="PX17" s="99">
        <v>1456.7040225258459</v>
      </c>
      <c r="PY17" s="99">
        <v>1881.486679846211</v>
      </c>
      <c r="PZ17" s="99">
        <v>1200</v>
      </c>
      <c r="QA17" s="99">
        <v>2120.4918112832424</v>
      </c>
      <c r="QB17" s="99">
        <v>2516.1439221270007</v>
      </c>
      <c r="QC17" s="99">
        <v>1754.7354606504978</v>
      </c>
      <c r="QD17" s="99">
        <v>2690.1675428296949</v>
      </c>
      <c r="QE17" s="99">
        <v>1162.9834730544226</v>
      </c>
      <c r="QF17" s="102">
        <v>2531.25</v>
      </c>
      <c r="QG17" s="99">
        <v>2063.8280731089812</v>
      </c>
      <c r="QH17" s="99">
        <v>1623.1199641881633</v>
      </c>
      <c r="QI17" s="99">
        <v>1331.25</v>
      </c>
      <c r="QJ17" s="99">
        <v>2695.533953893294</v>
      </c>
      <c r="QK17" s="99">
        <v>2353.44195754059</v>
      </c>
      <c r="QL17" s="102">
        <v>3258.8</v>
      </c>
      <c r="QM17" s="102">
        <v>2898.75</v>
      </c>
      <c r="QN17" s="99">
        <v>1958.3273357240532</v>
      </c>
      <c r="QO17" s="99">
        <v>2240.6002009934555</v>
      </c>
      <c r="QP17" s="99">
        <v>2939.2212384828963</v>
      </c>
      <c r="QQ17" s="99">
        <v>1302.3554431544756</v>
      </c>
      <c r="QR17" s="99">
        <v>3169.0896469783806</v>
      </c>
      <c r="QS17" s="102">
        <v>2816.25</v>
      </c>
      <c r="QT17" s="99">
        <v>1804.6384981684519</v>
      </c>
      <c r="QU17" s="99">
        <v>1462.5</v>
      </c>
      <c r="QV17" s="102">
        <v>3615</v>
      </c>
      <c r="QW17" s="99">
        <v>2656.6802610408331</v>
      </c>
      <c r="QX17" s="102">
        <v>3213.75</v>
      </c>
      <c r="QY17" s="99">
        <v>2501.9256147616679</v>
      </c>
      <c r="QZ17" s="102">
        <v>4125</v>
      </c>
      <c r="RA17" s="99">
        <v>1445.4934931372622</v>
      </c>
      <c r="RB17" s="99">
        <v>3611.25</v>
      </c>
      <c r="RC17" s="99">
        <v>3325.934743644897</v>
      </c>
      <c r="RD17" s="99">
        <v>1635</v>
      </c>
      <c r="RE17" s="99">
        <v>2027.2804584895318</v>
      </c>
      <c r="RF17" s="99">
        <v>3555.4255525527783</v>
      </c>
      <c r="RG17" s="102">
        <v>3176.25</v>
      </c>
      <c r="RH17" s="99">
        <v>2886.4761306818523</v>
      </c>
      <c r="RI17" s="102">
        <v>3525</v>
      </c>
      <c r="RJ17" s="99">
        <v>3862.5000000000005</v>
      </c>
      <c r="RK17" s="102">
        <v>4200</v>
      </c>
      <c r="RL17" s="99">
        <v>2763.3940179900019</v>
      </c>
      <c r="RM17" s="99">
        <v>1603.6604634730174</v>
      </c>
      <c r="RN17" s="99">
        <v>3715.2325368011238</v>
      </c>
      <c r="RO17" s="99">
        <v>1826.25</v>
      </c>
      <c r="RP17" s="99">
        <v>3190.1976518785832</v>
      </c>
      <c r="RQ17" s="99">
        <v>2261.1056804950385</v>
      </c>
      <c r="RR17" s="102">
        <v>3536.25</v>
      </c>
      <c r="RS17" s="102">
        <v>4762.5</v>
      </c>
      <c r="RT17" s="99">
        <v>4125</v>
      </c>
      <c r="RU17" s="102">
        <v>3900</v>
      </c>
      <c r="RV17" s="99">
        <v>3985.5621728863725</v>
      </c>
      <c r="RW17" s="102">
        <v>4687.5</v>
      </c>
      <c r="RX17" s="99">
        <v>4205.5931203291893</v>
      </c>
      <c r="RY17" s="99">
        <v>3107.5259779339017</v>
      </c>
      <c r="RZ17" s="99">
        <v>1803.3339085000455</v>
      </c>
      <c r="SA17" s="99">
        <v>3509.0449442336126</v>
      </c>
      <c r="SB17" s="99">
        <v>4462.5</v>
      </c>
      <c r="SC17" s="99">
        <v>2506.4468332899814</v>
      </c>
      <c r="SD17" s="99">
        <v>2032.5000000000002</v>
      </c>
      <c r="SE17" s="102">
        <v>5287.5</v>
      </c>
      <c r="SF17" s="99">
        <v>4350</v>
      </c>
      <c r="SG17" s="102">
        <v>3975.0000000000005</v>
      </c>
      <c r="SH17" s="99">
        <v>4506.5447305338312</v>
      </c>
      <c r="SI17" s="102">
        <v>4987.5</v>
      </c>
      <c r="SJ17" s="99">
        <v>4800</v>
      </c>
      <c r="SK17" s="102">
        <v>2013.75</v>
      </c>
      <c r="SL17" s="99">
        <v>3436.7140950367507</v>
      </c>
      <c r="SM17" s="102">
        <v>3862.5000000000005</v>
      </c>
      <c r="SN17" s="99">
        <v>2800.9566141735645</v>
      </c>
      <c r="SO17" s="99">
        <v>2261.25</v>
      </c>
      <c r="SP17" s="99">
        <v>4762.5</v>
      </c>
      <c r="SQ17" s="102">
        <v>5475</v>
      </c>
      <c r="SR17" s="102">
        <v>4462.5</v>
      </c>
      <c r="SS17" s="99">
        <v>5036.0931902978873</v>
      </c>
      <c r="ST17" s="99">
        <v>5287.5</v>
      </c>
      <c r="SU17" s="99">
        <v>5103.531655105794</v>
      </c>
      <c r="SV17" s="102">
        <v>6075</v>
      </c>
      <c r="SW17" s="99">
        <v>3807.1952188001974</v>
      </c>
      <c r="SX17" s="102">
        <v>4237.5</v>
      </c>
      <c r="SY17" s="102">
        <v>2261.25</v>
      </c>
      <c r="SZ17" s="99">
        <v>2520</v>
      </c>
      <c r="TA17" s="99">
        <v>5325</v>
      </c>
      <c r="TB17" s="102">
        <v>4950</v>
      </c>
      <c r="TC17" s="99">
        <v>5812.5</v>
      </c>
      <c r="TD17" s="102">
        <v>6150</v>
      </c>
      <c r="TE17" s="102">
        <v>4650</v>
      </c>
      <c r="TF17" s="99">
        <v>4224.0314441079036</v>
      </c>
      <c r="TG17" s="99">
        <v>2760</v>
      </c>
      <c r="TH17" s="102">
        <v>6300</v>
      </c>
      <c r="TI17" s="99">
        <v>5850</v>
      </c>
      <c r="TJ17" s="102">
        <v>5437.5</v>
      </c>
      <c r="TK17" s="99">
        <v>6169.5450635347861</v>
      </c>
      <c r="TL17" s="99">
        <v>6412.5</v>
      </c>
      <c r="TM17" s="102">
        <v>6750</v>
      </c>
      <c r="TN17" s="99">
        <v>3003.75</v>
      </c>
      <c r="TO17" s="99">
        <v>3258.75</v>
      </c>
      <c r="TP17" s="102">
        <v>7350</v>
      </c>
      <c r="TQ17" s="99">
        <v>7162.5</v>
      </c>
      <c r="TR17" s="99">
        <v>3510</v>
      </c>
      <c r="TS17" s="76">
        <v>7987.5</v>
      </c>
      <c r="TT17" s="99">
        <v>3937.5</v>
      </c>
      <c r="TU17" s="99">
        <v>8700</v>
      </c>
      <c r="TV17" s="76">
        <v>8737.5</v>
      </c>
      <c r="TW17" s="102">
        <v>7087.5</v>
      </c>
      <c r="TX17" s="99">
        <v>4425</v>
      </c>
      <c r="TY17" s="99">
        <v>10350</v>
      </c>
      <c r="TZ17" s="99">
        <v>4950</v>
      </c>
      <c r="UA17" s="76">
        <v>10912.5</v>
      </c>
      <c r="UB17" s="99">
        <v>5550</v>
      </c>
      <c r="UC17" s="99">
        <v>6225</v>
      </c>
      <c r="UE17" s="76">
        <v>12</v>
      </c>
      <c r="UF17" s="145">
        <f t="shared" si="348"/>
        <v>9.5463688457037943</v>
      </c>
      <c r="UG17" s="145">
        <f t="shared" si="69"/>
        <v>10.898997933751744</v>
      </c>
      <c r="UH17" s="145">
        <f t="shared" si="70"/>
        <v>12.100675775043362</v>
      </c>
      <c r="UI17" s="145">
        <f t="shared" si="71"/>
        <v>14.909999573229475</v>
      </c>
      <c r="UJ17" s="145">
        <f t="shared" si="72"/>
        <v>17.694077499510083</v>
      </c>
      <c r="UK17" s="145">
        <f t="shared" si="73"/>
        <v>18.037846319502652</v>
      </c>
      <c r="UL17" s="145">
        <f t="shared" si="74"/>
        <v>18.577420119003023</v>
      </c>
      <c r="UM17" s="145">
        <f t="shared" si="75"/>
        <v>18.636558951805764</v>
      </c>
      <c r="UN17" s="145">
        <f t="shared" si="76"/>
        <v>21.721718807336895</v>
      </c>
      <c r="UO17" s="145">
        <f t="shared" si="77"/>
        <v>24.375971342579302</v>
      </c>
      <c r="UP17" s="145">
        <f t="shared" si="78"/>
        <v>31.406294920688982</v>
      </c>
      <c r="UQ17" s="145">
        <f t="shared" si="79"/>
        <v>23.33112590322634</v>
      </c>
      <c r="UR17" s="145">
        <f t="shared" si="80"/>
        <v>30.125690425415765</v>
      </c>
      <c r="US17" s="145">
        <f t="shared" si="81"/>
        <v>29.389565402222576</v>
      </c>
      <c r="UT17" s="145">
        <f t="shared" si="82"/>
        <v>28.397327879370877</v>
      </c>
      <c r="UU17" s="145">
        <f t="shared" si="83"/>
        <v>43.821686854166501</v>
      </c>
      <c r="UV17" s="145">
        <f t="shared" si="84"/>
        <v>33.349932128598688</v>
      </c>
      <c r="UW17" s="145">
        <f t="shared" si="85"/>
        <v>36.717680636212258</v>
      </c>
      <c r="UX17" s="145">
        <f t="shared" si="86"/>
        <v>36.740740449897601</v>
      </c>
      <c r="UY17" s="145">
        <f t="shared" si="87"/>
        <v>46.496478992192266</v>
      </c>
      <c r="UZ17" s="145">
        <f t="shared" si="88"/>
        <v>55.448828399447493</v>
      </c>
      <c r="VA17" s="145">
        <f t="shared" si="89"/>
        <v>60.168868432936272</v>
      </c>
      <c r="VB17" s="145">
        <f t="shared" si="90"/>
        <v>44.736453344604342</v>
      </c>
      <c r="VC17" s="145">
        <f t="shared" si="91"/>
        <v>68.148934157411674</v>
      </c>
      <c r="VD17" s="145">
        <f t="shared" si="92"/>
        <v>71.536007309410834</v>
      </c>
      <c r="VE17" s="145">
        <f t="shared" si="93"/>
        <v>61.131267596448836</v>
      </c>
      <c r="VF17" s="145">
        <f t="shared" si="94"/>
        <v>89.352378504306387</v>
      </c>
      <c r="VG17" s="145">
        <f t="shared" si="95"/>
        <v>81.440578993130444</v>
      </c>
      <c r="VH17" s="145">
        <f t="shared" si="96"/>
        <v>103.36464784824322</v>
      </c>
      <c r="VI17" s="145">
        <f t="shared" si="97"/>
        <v>86.028661145396484</v>
      </c>
      <c r="VJ17" s="145">
        <f t="shared" si="98"/>
        <v>86.305404220323851</v>
      </c>
      <c r="VK17" s="145">
        <f t="shared" si="99"/>
        <v>130.29184897951475</v>
      </c>
      <c r="VL17" s="145">
        <f t="shared" si="100"/>
        <v>122.5782994501707</v>
      </c>
      <c r="VM17" s="145">
        <f t="shared" si="101"/>
        <v>104.18179091062851</v>
      </c>
      <c r="VN17" s="145">
        <f t="shared" si="102"/>
        <v>121.52494714615415</v>
      </c>
      <c r="VO17" s="145">
        <f t="shared" si="103"/>
        <v>102.46430120633174</v>
      </c>
      <c r="VP17" s="145">
        <f t="shared" si="104"/>
        <v>127.0658820060343</v>
      </c>
      <c r="VQ17" s="145">
        <f t="shared" si="105"/>
        <v>154.70663767015165</v>
      </c>
      <c r="VR17" s="145">
        <f t="shared" si="106"/>
        <v>155.8257889266259</v>
      </c>
      <c r="VS17" s="145">
        <f t="shared" si="107"/>
        <v>149.84271906456016</v>
      </c>
      <c r="VT17" s="145">
        <f t="shared" si="108"/>
        <v>118.3911732744934</v>
      </c>
      <c r="VU17" s="145">
        <f t="shared" si="109"/>
        <v>178.35151282338057</v>
      </c>
      <c r="VV17" s="145">
        <f t="shared" si="110"/>
        <v>177.79941246905531</v>
      </c>
      <c r="VW17" s="145">
        <f t="shared" si="111"/>
        <v>156.64226051175768</v>
      </c>
      <c r="VX17" s="145">
        <f t="shared" si="112"/>
        <v>193.93948212483247</v>
      </c>
      <c r="VY17" s="145">
        <f t="shared" si="113"/>
        <v>208.89196907492629</v>
      </c>
      <c r="VZ17" s="145">
        <f t="shared" si="114"/>
        <v>185.4664149330344</v>
      </c>
      <c r="WA17" s="145">
        <f t="shared" si="115"/>
        <v>137.40248378197344</v>
      </c>
      <c r="WB17" s="145">
        <f t="shared" si="116"/>
        <v>222.41781821848741</v>
      </c>
      <c r="WC17" s="145">
        <f t="shared" si="117"/>
        <v>230.95029761213985</v>
      </c>
      <c r="WD17" s="145">
        <f t="shared" si="118"/>
        <v>239.1953735416613</v>
      </c>
      <c r="WE17" s="145">
        <f t="shared" si="119"/>
        <v>211.3256350557416</v>
      </c>
      <c r="WF17" s="145">
        <f t="shared" si="120"/>
        <v>186.84729681903039</v>
      </c>
      <c r="WG17" s="145">
        <f t="shared" si="121"/>
        <v>231.59339750889814</v>
      </c>
      <c r="WH17" s="145">
        <f t="shared" si="122"/>
        <v>311.04808499993339</v>
      </c>
      <c r="WI17" s="145">
        <f t="shared" si="123"/>
        <v>253.77929007886871</v>
      </c>
      <c r="WJ17" s="145">
        <f t="shared" si="124"/>
        <v>172.00055363215256</v>
      </c>
      <c r="WK17" s="145">
        <f t="shared" si="125"/>
        <v>215.36300054114318</v>
      </c>
      <c r="WL17" s="145">
        <f t="shared" si="126"/>
        <v>276.67273628018961</v>
      </c>
      <c r="WM17" s="145">
        <f t="shared" si="127"/>
        <v>298.121800098964</v>
      </c>
      <c r="WN17" s="145">
        <f t="shared" si="128"/>
        <v>272.13739790895255</v>
      </c>
      <c r="WO17" s="145">
        <f t="shared" si="129"/>
        <v>239.32063120295791</v>
      </c>
      <c r="WP17" s="145">
        <f t="shared" si="130"/>
        <v>285.29820255122098</v>
      </c>
      <c r="WQ17" s="145">
        <f t="shared" si="131"/>
        <v>274.33185363473501</v>
      </c>
      <c r="WR17" s="145">
        <f t="shared" si="132"/>
        <v>238.67441262232691</v>
      </c>
      <c r="WS17" s="145">
        <f t="shared" si="133"/>
        <v>341.29245312456652</v>
      </c>
      <c r="WT17" s="145">
        <f t="shared" si="134"/>
        <v>376.65969292371057</v>
      </c>
      <c r="WU17" s="145">
        <f t="shared" si="135"/>
        <v>335.10297057938487</v>
      </c>
      <c r="WV17" s="145">
        <f t="shared" si="136"/>
        <v>337.94940076925337</v>
      </c>
      <c r="WW17" s="145">
        <f t="shared" si="137"/>
        <v>317.57684125531125</v>
      </c>
      <c r="WX17" s="145">
        <f t="shared" si="138"/>
        <v>306.25787408693668</v>
      </c>
      <c r="WY17" s="145">
        <f t="shared" si="139"/>
        <v>212.50564780533523</v>
      </c>
      <c r="WZ17" s="145">
        <f t="shared" si="140"/>
        <v>373.28772904051658</v>
      </c>
      <c r="XA17" s="145">
        <f t="shared" si="141"/>
        <v>268.64505573293076</v>
      </c>
      <c r="XB17" s="145">
        <f t="shared" si="142"/>
        <v>357.50030979501258</v>
      </c>
      <c r="XC17" s="145">
        <f t="shared" si="143"/>
        <v>401.79367371886957</v>
      </c>
      <c r="XD17" s="145">
        <f t="shared" si="144"/>
        <v>439.81471989417821</v>
      </c>
      <c r="XE17" s="145">
        <f t="shared" si="145"/>
        <v>408.61136486541665</v>
      </c>
      <c r="XF17" s="145">
        <f t="shared" si="146"/>
        <v>355.79322634106404</v>
      </c>
      <c r="XG17" s="145">
        <f t="shared" si="147"/>
        <v>453.13799748624501</v>
      </c>
      <c r="XH17" s="145">
        <f t="shared" si="148"/>
        <v>251.16168925860691</v>
      </c>
      <c r="XI17" s="145">
        <f t="shared" si="149"/>
        <v>549.47648850815347</v>
      </c>
      <c r="XJ17" s="145">
        <f t="shared" si="150"/>
        <v>494.23897865248603</v>
      </c>
      <c r="XK17" s="145">
        <f t="shared" si="151"/>
        <v>405.37098191355182</v>
      </c>
      <c r="XL17" s="145">
        <f t="shared" si="152"/>
        <v>308.89545697449057</v>
      </c>
      <c r="XM17" s="145">
        <f t="shared" si="153"/>
        <v>453.06938750213089</v>
      </c>
      <c r="XN17" s="145">
        <f t="shared" si="154"/>
        <v>397.93023597803091</v>
      </c>
      <c r="XO17" s="145">
        <f t="shared" si="155"/>
        <v>536.51579636033921</v>
      </c>
      <c r="XP17" s="145">
        <f t="shared" si="156"/>
        <v>446.51789045092448</v>
      </c>
      <c r="XQ17" s="145">
        <f t="shared" si="157"/>
        <v>631.92533093365148</v>
      </c>
      <c r="XR17" s="145">
        <f t="shared" si="158"/>
        <v>575.78071543643296</v>
      </c>
      <c r="XS17" s="145">
        <f t="shared" si="159"/>
        <v>526.36801717047854</v>
      </c>
      <c r="XT17" s="145">
        <f t="shared" si="160"/>
        <v>355.03304908403101</v>
      </c>
      <c r="XU17" s="145">
        <f t="shared" si="161"/>
        <v>439.28676585182376</v>
      </c>
      <c r="XV17" s="145">
        <f t="shared" si="162"/>
        <v>494.82657397266098</v>
      </c>
      <c r="XW17" s="145">
        <f t="shared" si="163"/>
        <v>619.9385994429133</v>
      </c>
      <c r="XX17" s="145">
        <f t="shared" si="164"/>
        <v>791.1596231775892</v>
      </c>
      <c r="XY17" s="145">
        <f t="shared" si="165"/>
        <v>715.85334873780323</v>
      </c>
      <c r="XZ17" s="145">
        <f t="shared" si="166"/>
        <v>660.66328300700604</v>
      </c>
      <c r="YA17" s="145">
        <f t="shared" si="167"/>
        <v>488.35077271670013</v>
      </c>
      <c r="YB17" s="145">
        <f t="shared" si="168"/>
        <v>413.07347948218518</v>
      </c>
      <c r="YC17" s="145">
        <f t="shared" si="169"/>
        <v>618.90020644769368</v>
      </c>
      <c r="YD17" s="145">
        <f t="shared" si="170"/>
        <v>918.76914942035989</v>
      </c>
      <c r="YE17" s="145">
        <f t="shared" si="171"/>
        <v>573.60732375909777</v>
      </c>
      <c r="YF17" s="145">
        <f t="shared" si="172"/>
        <v>708.15242993698996</v>
      </c>
      <c r="YG17" s="145">
        <f t="shared" si="173"/>
        <v>912.80829857252638</v>
      </c>
      <c r="YH17" s="145">
        <f t="shared" si="174"/>
        <v>822.29414320055673</v>
      </c>
      <c r="YI17" s="145">
        <f t="shared" si="175"/>
        <v>544.94890269397206</v>
      </c>
      <c r="YJ17" s="145">
        <f t="shared" si="176"/>
        <v>753.77801700466011</v>
      </c>
      <c r="YK17" s="145">
        <f t="shared" si="177"/>
        <v>1017.6164468218822</v>
      </c>
      <c r="YL17" s="145">
        <f t="shared" si="178"/>
        <v>645.46386714861887</v>
      </c>
      <c r="YM17" s="145">
        <f t="shared" si="179"/>
        <v>705.26144413095665</v>
      </c>
      <c r="YN17" s="145">
        <f t="shared" si="180"/>
        <v>476.95715014639478</v>
      </c>
      <c r="YO17" s="145">
        <f t="shared" si="181"/>
        <v>916.92621382855202</v>
      </c>
      <c r="YP17" s="145">
        <f t="shared" si="182"/>
        <v>1010.3025806672046</v>
      </c>
      <c r="YQ17" s="145">
        <f t="shared" si="183"/>
        <v>913.65555211716514</v>
      </c>
      <c r="YR17" s="145">
        <f t="shared" si="184"/>
        <v>1046.7626952417436</v>
      </c>
      <c r="YS17" s="145">
        <f t="shared" si="185"/>
        <v>824.51020693195255</v>
      </c>
      <c r="YT17" s="145">
        <f t="shared" si="186"/>
        <v>609.00368278664303</v>
      </c>
      <c r="YU17" s="145">
        <f t="shared" si="187"/>
        <v>1140.9283094193777</v>
      </c>
      <c r="YV17" s="145">
        <f t="shared" si="188"/>
        <v>720</v>
      </c>
      <c r="YW17" s="145">
        <f t="shared" si="189"/>
        <v>1013.3972731608568</v>
      </c>
      <c r="YX17" s="145">
        <f t="shared" si="190"/>
        <v>541.04031386869167</v>
      </c>
      <c r="YY17" s="145">
        <f t="shared" si="191"/>
        <v>1146.2899172285645</v>
      </c>
      <c r="YZ17" s="145">
        <f t="shared" si="192"/>
        <v>1258.7467454175521</v>
      </c>
      <c r="ZA17" s="145">
        <f t="shared" si="193"/>
        <v>1189.014226536638</v>
      </c>
      <c r="ZB17" s="145">
        <f t="shared" si="194"/>
        <v>1403.3502230509821</v>
      </c>
      <c r="ZC17" s="145">
        <f t="shared" si="195"/>
        <v>944.57154392486711</v>
      </c>
      <c r="ZD17" s="145">
        <f t="shared" si="196"/>
        <v>795</v>
      </c>
      <c r="ZE17" s="145">
        <f t="shared" si="197"/>
        <v>691.90593179731854</v>
      </c>
      <c r="ZF17" s="145">
        <f t="shared" si="198"/>
        <v>1118.5316233317706</v>
      </c>
      <c r="ZG17" s="145">
        <f t="shared" si="199"/>
        <v>1369.4265026261824</v>
      </c>
      <c r="ZH17" s="145">
        <f t="shared" si="200"/>
        <v>1334.4973715828546</v>
      </c>
      <c r="ZI17" s="145">
        <f t="shared" si="201"/>
        <v>1597.0135577157068</v>
      </c>
      <c r="ZJ17" s="145">
        <f t="shared" si="202"/>
        <v>1049.788946674684</v>
      </c>
      <c r="ZK17" s="145">
        <f t="shared" si="203"/>
        <v>1350.4526072362751</v>
      </c>
      <c r="ZL17" s="145">
        <f t="shared" si="204"/>
        <v>1474.7242768432072</v>
      </c>
      <c r="ZM17" s="145">
        <f t="shared" si="205"/>
        <v>1215.8691131452938</v>
      </c>
      <c r="ZN17" s="145">
        <f t="shared" si="206"/>
        <v>877.5</v>
      </c>
      <c r="ZO17" s="145">
        <f t="shared" si="207"/>
        <v>1736.8855330299443</v>
      </c>
      <c r="ZP17" s="145">
        <f t="shared" si="208"/>
        <v>797.43990889577287</v>
      </c>
      <c r="ZQ17" s="145">
        <f t="shared" si="209"/>
        <v>1771.0204093308748</v>
      </c>
      <c r="ZR17" s="145">
        <f t="shared" si="210"/>
        <v>1170.2362719457412</v>
      </c>
      <c r="ZS17" s="145">
        <f t="shared" si="211"/>
        <v>975</v>
      </c>
      <c r="ZT17" s="145">
        <f t="shared" si="212"/>
        <v>1719.3248074512906</v>
      </c>
      <c r="ZU17" s="145">
        <f t="shared" si="213"/>
        <v>1532.2463881488995</v>
      </c>
      <c r="ZV17" s="145">
        <f t="shared" si="214"/>
        <v>1366.0922233207689</v>
      </c>
      <c r="ZW17" s="145">
        <f t="shared" si="215"/>
        <v>1704.0879767815172</v>
      </c>
      <c r="ZX17" s="145">
        <f t="shared" si="216"/>
        <v>2015.740787793824</v>
      </c>
      <c r="ZY17" s="145">
        <f t="shared" si="217"/>
        <v>2009.1563859294249</v>
      </c>
      <c r="ZZ17" s="145">
        <f t="shared" si="218"/>
        <v>1938.7092037730645</v>
      </c>
      <c r="AAA17" s="145">
        <f t="shared" si="219"/>
        <v>906.77292753701931</v>
      </c>
      <c r="AAB17" s="145">
        <f t="shared" si="220"/>
        <v>1298.5182796754686</v>
      </c>
      <c r="AAC17" s="145">
        <f t="shared" si="221"/>
        <v>1076.25</v>
      </c>
      <c r="AAD17" s="145">
        <f t="shared" si="222"/>
        <v>2168.728294738848</v>
      </c>
      <c r="AAE17" s="145">
        <f t="shared" si="223"/>
        <v>1912.7528497200456</v>
      </c>
      <c r="AAF17" s="145">
        <f t="shared" si="224"/>
        <v>1722.1534224332529</v>
      </c>
      <c r="AAG17" s="145">
        <f t="shared" si="225"/>
        <v>1589.390939829125</v>
      </c>
      <c r="AAH17" s="145">
        <f t="shared" si="226"/>
        <v>2377.2658368871053</v>
      </c>
      <c r="AAI17" s="145">
        <f t="shared" si="227"/>
        <v>2196.2278607183262</v>
      </c>
      <c r="AAJ17" s="145">
        <f t="shared" si="228"/>
        <v>2332.6474130029155</v>
      </c>
      <c r="AAK17" s="145">
        <f t="shared" si="229"/>
        <v>1027.3812883584064</v>
      </c>
      <c r="AAL17" s="145">
        <f t="shared" si="230"/>
        <v>2276.25</v>
      </c>
      <c r="AAM17" s="145">
        <f t="shared" si="231"/>
        <v>1456.7040225258459</v>
      </c>
      <c r="AAN17" s="145">
        <f t="shared" si="232"/>
        <v>1881.486679846211</v>
      </c>
      <c r="AAO17" s="145">
        <f t="shared" si="233"/>
        <v>1200</v>
      </c>
      <c r="AAP17" s="145">
        <f t="shared" si="234"/>
        <v>2120.4918112832424</v>
      </c>
      <c r="AAQ17" s="145">
        <f t="shared" si="235"/>
        <v>2516.1439221270007</v>
      </c>
      <c r="AAR17" s="145">
        <f t="shared" si="236"/>
        <v>1754.7354606504978</v>
      </c>
      <c r="AAS17" s="145">
        <f t="shared" si="237"/>
        <v>2690.1675428296949</v>
      </c>
      <c r="AAT17" s="145">
        <f t="shared" si="238"/>
        <v>1162.9834730544226</v>
      </c>
      <c r="AAU17" s="145">
        <f t="shared" si="239"/>
        <v>2531.25</v>
      </c>
      <c r="AAV17" s="145">
        <f t="shared" si="240"/>
        <v>2063.8280731089812</v>
      </c>
      <c r="AAW17" s="145">
        <f t="shared" si="241"/>
        <v>1623.1199641881633</v>
      </c>
      <c r="AAX17" s="145">
        <f t="shared" si="242"/>
        <v>1331.25</v>
      </c>
      <c r="AAY17" s="145">
        <f t="shared" si="243"/>
        <v>2695.533953893294</v>
      </c>
      <c r="AAZ17" s="145">
        <f t="shared" si="244"/>
        <v>2353.44195754059</v>
      </c>
      <c r="ABA17" s="145">
        <f t="shared" si="245"/>
        <v>3258.75</v>
      </c>
      <c r="ABB17" s="145">
        <f t="shared" si="246"/>
        <v>2898.75</v>
      </c>
      <c r="ABC17" s="145">
        <f t="shared" si="247"/>
        <v>1958.3273357240532</v>
      </c>
      <c r="ABD17" s="145">
        <f t="shared" si="248"/>
        <v>2240.6002009934555</v>
      </c>
      <c r="ABE17" s="145">
        <f t="shared" si="249"/>
        <v>2939.2212384828963</v>
      </c>
      <c r="ABF17" s="145">
        <f t="shared" si="250"/>
        <v>1302.3554431544756</v>
      </c>
      <c r="ABG17" s="145">
        <f t="shared" si="251"/>
        <v>3169.0896469783806</v>
      </c>
      <c r="ABH17" s="145">
        <f t="shared" si="252"/>
        <v>2816.25</v>
      </c>
      <c r="ABI17" s="145">
        <f t="shared" si="253"/>
        <v>1804.6384981684519</v>
      </c>
      <c r="ABJ17" s="145">
        <f t="shared" si="254"/>
        <v>1462.5</v>
      </c>
      <c r="ABK17" s="145">
        <f t="shared" si="255"/>
        <v>3615</v>
      </c>
      <c r="ABL17" s="145">
        <f t="shared" si="256"/>
        <v>2656.6802610408331</v>
      </c>
      <c r="ABM17" s="145">
        <f t="shared" si="257"/>
        <v>3213.75</v>
      </c>
      <c r="ABN17" s="145">
        <f t="shared" si="258"/>
        <v>2501.9256147616679</v>
      </c>
      <c r="ABO17" s="145">
        <f t="shared" si="259"/>
        <v>4125</v>
      </c>
      <c r="ABP17" s="145">
        <f t="shared" si="260"/>
        <v>1445.4934931372622</v>
      </c>
      <c r="ABQ17" s="145">
        <f t="shared" si="261"/>
        <v>3611.25</v>
      </c>
      <c r="ABR17" s="145">
        <f t="shared" si="262"/>
        <v>3325.934743644897</v>
      </c>
      <c r="ABS17" s="145">
        <f t="shared" si="263"/>
        <v>1635</v>
      </c>
      <c r="ABT17" s="145">
        <f t="shared" si="264"/>
        <v>2027.2804584895318</v>
      </c>
      <c r="ABU17" s="145">
        <f t="shared" si="265"/>
        <v>3555.4255525527783</v>
      </c>
      <c r="ABV17" s="145">
        <f t="shared" si="266"/>
        <v>3176.25</v>
      </c>
      <c r="ABW17" s="145">
        <f t="shared" si="267"/>
        <v>2886.4761306818523</v>
      </c>
      <c r="ABX17" s="145">
        <f t="shared" si="268"/>
        <v>3525</v>
      </c>
      <c r="ABY17" s="145">
        <f t="shared" si="269"/>
        <v>3862.5000000000005</v>
      </c>
      <c r="ABZ17" s="145">
        <f t="shared" si="270"/>
        <v>4200</v>
      </c>
      <c r="ACA17" s="145">
        <f t="shared" si="271"/>
        <v>2763.3940179900019</v>
      </c>
      <c r="ACB17" s="145">
        <f t="shared" si="272"/>
        <v>1603.6604634730174</v>
      </c>
      <c r="ACC17" s="145">
        <f t="shared" si="273"/>
        <v>3715.2325368011238</v>
      </c>
      <c r="ACD17" s="145">
        <f t="shared" si="274"/>
        <v>1826.25</v>
      </c>
      <c r="ACE17" s="145">
        <f t="shared" si="275"/>
        <v>3190.1976518785832</v>
      </c>
      <c r="ACF17" s="145">
        <f t="shared" si="276"/>
        <v>2261.1056804950385</v>
      </c>
      <c r="ACG17" s="145">
        <f t="shared" si="277"/>
        <v>3536.25</v>
      </c>
      <c r="ACH17" s="145">
        <f t="shared" si="278"/>
        <v>4762.5</v>
      </c>
      <c r="ACI17" s="145">
        <f t="shared" si="279"/>
        <v>4125</v>
      </c>
      <c r="ACJ17" s="145">
        <f t="shared" si="280"/>
        <v>3900</v>
      </c>
      <c r="ACK17" s="145">
        <f t="shared" si="281"/>
        <v>3985.5621728863725</v>
      </c>
      <c r="ACL17" s="145">
        <f t="shared" si="282"/>
        <v>4687.5</v>
      </c>
      <c r="ACM17" s="145">
        <f t="shared" si="283"/>
        <v>4205.5931203291893</v>
      </c>
      <c r="ACN17" s="145">
        <f t="shared" si="284"/>
        <v>3107.5259779339017</v>
      </c>
      <c r="ACO17" s="145">
        <f t="shared" si="285"/>
        <v>1803.3339085000455</v>
      </c>
      <c r="ACP17" s="145">
        <f t="shared" si="286"/>
        <v>3509.0449442336126</v>
      </c>
      <c r="ACQ17" s="145">
        <f t="shared" si="287"/>
        <v>4462.5</v>
      </c>
      <c r="ACR17" s="145">
        <f t="shared" si="288"/>
        <v>2506.4468332899814</v>
      </c>
      <c r="ACS17" s="145">
        <f t="shared" si="289"/>
        <v>2032.5000000000002</v>
      </c>
      <c r="ACT17" s="145">
        <f t="shared" si="290"/>
        <v>5287.5</v>
      </c>
      <c r="ACU17" s="145">
        <f t="shared" si="291"/>
        <v>4350</v>
      </c>
      <c r="ACV17" s="145">
        <f t="shared" si="292"/>
        <v>3975.0000000000005</v>
      </c>
      <c r="ACW17" s="145">
        <f t="shared" si="293"/>
        <v>4506.5447305338312</v>
      </c>
      <c r="ACX17" s="145">
        <f t="shared" si="294"/>
        <v>4987.5</v>
      </c>
      <c r="ACY17" s="145">
        <f t="shared" si="295"/>
        <v>4800</v>
      </c>
      <c r="ACZ17" s="145">
        <f t="shared" si="296"/>
        <v>2013.75</v>
      </c>
      <c r="ADA17" s="145">
        <f t="shared" si="297"/>
        <v>3436.7140950367507</v>
      </c>
      <c r="ADB17" s="145">
        <f t="shared" si="298"/>
        <v>3862.5000000000005</v>
      </c>
      <c r="ADC17" s="145">
        <f t="shared" si="299"/>
        <v>2800.9566141735645</v>
      </c>
      <c r="ADD17" s="145">
        <f t="shared" si="300"/>
        <v>2261.25</v>
      </c>
      <c r="ADE17" s="145">
        <f t="shared" si="301"/>
        <v>4762.5</v>
      </c>
      <c r="ADF17" s="145">
        <f t="shared" si="302"/>
        <v>5475</v>
      </c>
      <c r="ADG17" s="145">
        <f t="shared" si="303"/>
        <v>4462.5</v>
      </c>
      <c r="ADH17" s="145">
        <f t="shared" si="304"/>
        <v>5036.0931902978873</v>
      </c>
      <c r="ADI17" s="145">
        <f t="shared" si="305"/>
        <v>5287.5</v>
      </c>
      <c r="ADJ17" s="145">
        <f t="shared" si="306"/>
        <v>5103.531655105794</v>
      </c>
      <c r="ADK17" s="145">
        <f t="shared" si="307"/>
        <v>6075</v>
      </c>
      <c r="ADL17" s="145">
        <f t="shared" si="308"/>
        <v>3807.1952188001974</v>
      </c>
      <c r="ADM17" s="145">
        <f t="shared" si="309"/>
        <v>4237.5</v>
      </c>
      <c r="ADN17" s="145">
        <f t="shared" si="310"/>
        <v>2261.25</v>
      </c>
      <c r="ADO17" s="145">
        <f t="shared" si="311"/>
        <v>2520</v>
      </c>
      <c r="ADP17" s="145">
        <f t="shared" si="312"/>
        <v>5325</v>
      </c>
      <c r="ADQ17" s="145">
        <f t="shared" si="313"/>
        <v>4950</v>
      </c>
      <c r="ADR17" s="145">
        <f t="shared" si="314"/>
        <v>5812.5</v>
      </c>
      <c r="ADS17" s="145">
        <f t="shared" si="315"/>
        <v>6150</v>
      </c>
      <c r="ADT17" s="145">
        <f t="shared" si="316"/>
        <v>4650</v>
      </c>
      <c r="ADU17" s="145">
        <f t="shared" si="317"/>
        <v>4224.0314441079036</v>
      </c>
      <c r="ADV17" s="145">
        <f t="shared" si="318"/>
        <v>2760</v>
      </c>
      <c r="ADW17" s="145">
        <f t="shared" si="319"/>
        <v>6300</v>
      </c>
      <c r="ADX17" s="145">
        <f t="shared" si="320"/>
        <v>5850</v>
      </c>
      <c r="ADY17" s="145">
        <f t="shared" si="321"/>
        <v>5437.5</v>
      </c>
      <c r="ADZ17" s="145">
        <f t="shared" si="322"/>
        <v>6169.5450635347861</v>
      </c>
      <c r="AEA17" s="145">
        <f t="shared" si="323"/>
        <v>6412.5</v>
      </c>
      <c r="AEB17" s="145">
        <f t="shared" si="324"/>
        <v>6750</v>
      </c>
      <c r="AEC17" s="145">
        <f t="shared" si="325"/>
        <v>3003.75</v>
      </c>
      <c r="AED17" s="145">
        <f t="shared" si="326"/>
        <v>3258.75</v>
      </c>
      <c r="AEE17" s="145">
        <f t="shared" si="327"/>
        <v>7350</v>
      </c>
      <c r="AEF17" s="145">
        <f t="shared" si="328"/>
        <v>7162.5</v>
      </c>
      <c r="AEG17" s="145">
        <f t="shared" si="329"/>
        <v>3510</v>
      </c>
      <c r="AEH17" s="145">
        <f t="shared" si="330"/>
        <v>7987.5</v>
      </c>
      <c r="AEI17" s="145">
        <f t="shared" si="331"/>
        <v>3937.5</v>
      </c>
      <c r="AEJ17" s="145">
        <f t="shared" si="332"/>
        <v>8700</v>
      </c>
      <c r="AEK17" s="145">
        <f t="shared" si="333"/>
        <v>8737.5</v>
      </c>
      <c r="AEL17" s="145">
        <f t="shared" si="334"/>
        <v>7087.5</v>
      </c>
      <c r="AEM17" s="145">
        <f t="shared" si="335"/>
        <v>4425</v>
      </c>
      <c r="AEN17" s="145">
        <f t="shared" si="336"/>
        <v>10350</v>
      </c>
      <c r="AEO17" s="145">
        <f t="shared" si="337"/>
        <v>4950</v>
      </c>
      <c r="AEP17" s="145">
        <f t="shared" si="338"/>
        <v>10912.5</v>
      </c>
      <c r="AEQ17" s="145">
        <f t="shared" si="339"/>
        <v>5550</v>
      </c>
      <c r="AER17" s="145">
        <f t="shared" si="340"/>
        <v>6225</v>
      </c>
    </row>
    <row r="18" spans="1:824" ht="14.25" thickTop="1" thickBot="1">
      <c r="A18" s="76">
        <v>13</v>
      </c>
      <c r="B18" s="99">
        <f t="shared" si="341"/>
        <v>8.5676529378180639</v>
      </c>
      <c r="C18" s="99">
        <f t="shared" ref="C18:C67" si="389">UG18</f>
        <v>9.7957059288969006</v>
      </c>
      <c r="D18" s="99">
        <f t="shared" ref="D18:D67" si="390">UH18</f>
        <v>10.772275861049083</v>
      </c>
      <c r="E18" s="99">
        <f t="shared" ref="E18:E67" si="391">UI18</f>
        <v>13.20732064386946</v>
      </c>
      <c r="F18" s="99">
        <f t="shared" si="352"/>
        <v>16.024684398881934</v>
      </c>
      <c r="G18" s="99">
        <f t="shared" si="353"/>
        <v>16.192195154315055</v>
      </c>
      <c r="H18" s="99">
        <f t="shared" si="354"/>
        <v>17.99018606610586</v>
      </c>
      <c r="I18" s="99">
        <f t="shared" si="355"/>
        <v>16.441151299271073</v>
      </c>
      <c r="J18" s="99">
        <f t="shared" si="356"/>
        <v>19.37451592457862</v>
      </c>
      <c r="K18" s="99">
        <f t="shared" si="357"/>
        <v>21.964283588382454</v>
      </c>
      <c r="L18" s="99">
        <f t="shared" si="358"/>
        <v>30.084210405323759</v>
      </c>
      <c r="M18" s="99">
        <f t="shared" si="359"/>
        <v>20.661687904821189</v>
      </c>
      <c r="N18" s="99">
        <f t="shared" si="360"/>
        <v>28.524020985008061</v>
      </c>
      <c r="O18" s="99">
        <f t="shared" si="361"/>
        <v>28.499042861228425</v>
      </c>
      <c r="P18" s="99">
        <f t="shared" si="362"/>
        <v>25.420330494998623</v>
      </c>
      <c r="Q18" s="99">
        <f t="shared" si="363"/>
        <v>41.218513641591372</v>
      </c>
      <c r="R18" s="99">
        <f t="shared" si="364"/>
        <v>29.684217187971271</v>
      </c>
      <c r="S18" s="99">
        <f t="shared" si="365"/>
        <v>32.992178299071092</v>
      </c>
      <c r="T18" s="99">
        <f t="shared" si="366"/>
        <v>35.836949032015781</v>
      </c>
      <c r="U18" s="99">
        <f t="shared" si="367"/>
        <v>45.041098512945965</v>
      </c>
      <c r="V18" s="99">
        <f t="shared" si="368"/>
        <v>52.660381992304764</v>
      </c>
      <c r="W18" s="99">
        <f t="shared" si="369"/>
        <v>52.799966544948099</v>
      </c>
      <c r="X18" s="99">
        <f t="shared" si="342"/>
        <v>40.025711010165992</v>
      </c>
      <c r="Y18" s="99">
        <f t="shared" si="16"/>
        <v>64.129436457522019</v>
      </c>
      <c r="Z18" s="99">
        <f t="shared" si="16"/>
        <v>69.14592031447178</v>
      </c>
      <c r="AA18" s="99">
        <f t="shared" si="16"/>
        <v>59.661858379003696</v>
      </c>
      <c r="AB18" s="99">
        <f t="shared" si="16"/>
        <v>77.91587794498362</v>
      </c>
      <c r="AC18" s="99">
        <f t="shared" si="16"/>
        <v>71.8607615106108</v>
      </c>
      <c r="AD18" s="99">
        <f t="shared" si="16"/>
        <v>97.94410899453888</v>
      </c>
      <c r="AE18" s="99">
        <f t="shared" si="16"/>
        <v>81.672707950106457</v>
      </c>
      <c r="AF18" s="99">
        <f t="shared" si="16"/>
        <v>83.80540260523162</v>
      </c>
      <c r="AG18" s="99">
        <f t="shared" si="16"/>
        <v>123.30312870671133</v>
      </c>
      <c r="AH18" s="99">
        <f t="shared" si="16"/>
        <v>116.68983912280905</v>
      </c>
      <c r="AI18" s="99">
        <f t="shared" si="16"/>
        <v>99.563896435067505</v>
      </c>
      <c r="AJ18" s="99">
        <f t="shared" si="16"/>
        <v>106.51673434244411</v>
      </c>
      <c r="AK18" s="99">
        <f t="shared" si="16"/>
        <v>100.09311759241658</v>
      </c>
      <c r="AL18" s="99">
        <f t="shared" si="16"/>
        <v>123.48472399234637</v>
      </c>
      <c r="AM18" s="99">
        <f t="shared" si="16"/>
        <v>147.11940403918143</v>
      </c>
      <c r="AN18" s="99">
        <f t="shared" si="343"/>
        <v>138.86870990819881</v>
      </c>
      <c r="AO18" s="99">
        <f t="shared" si="17"/>
        <v>143.41670624889991</v>
      </c>
      <c r="AP18" s="99">
        <f t="shared" si="17"/>
        <v>115.96162436156953</v>
      </c>
      <c r="AQ18" s="99">
        <f t="shared" si="17"/>
        <v>169.05457695249621</v>
      </c>
      <c r="AR18" s="99">
        <f t="shared" si="17"/>
        <v>169.70364658097463</v>
      </c>
      <c r="AS18" s="99">
        <f t="shared" si="17"/>
        <v>152.87541504502539</v>
      </c>
      <c r="AT18" s="99">
        <f t="shared" si="17"/>
        <v>180.62312272295856</v>
      </c>
      <c r="AU18" s="99">
        <f t="shared" si="17"/>
        <v>198.8433842843213</v>
      </c>
      <c r="AV18" s="99">
        <f t="shared" si="17"/>
        <v>179.97182130227085</v>
      </c>
      <c r="AW18" s="99">
        <f t="shared" si="17"/>
        <v>134.93132177904724</v>
      </c>
      <c r="AX18" s="99">
        <f t="shared" si="17"/>
        <v>215.17116767372437</v>
      </c>
      <c r="AY18" s="99">
        <f t="shared" si="17"/>
        <v>213.82421467831668</v>
      </c>
      <c r="AZ18" s="99">
        <f t="shared" si="17"/>
        <v>228.4385022876971</v>
      </c>
      <c r="BA18" s="99">
        <f t="shared" si="17"/>
        <v>205.56992920134923</v>
      </c>
      <c r="BB18" s="99">
        <f t="shared" si="17"/>
        <v>182.96431067366973</v>
      </c>
      <c r="BC18" s="99">
        <f t="shared" si="17"/>
        <v>217.01259858250904</v>
      </c>
      <c r="BD18" s="99">
        <f t="shared" si="17"/>
        <v>296.34895101353771</v>
      </c>
      <c r="BE18" s="99">
        <f t="shared" si="18"/>
        <v>246.12330055304551</v>
      </c>
      <c r="BF18" s="99">
        <f t="shared" si="18"/>
        <v>169.47543190021801</v>
      </c>
      <c r="BG18" s="99">
        <f t="shared" si="344"/>
        <v>211.68524960611583</v>
      </c>
      <c r="BH18" s="99">
        <f t="shared" si="20"/>
        <v>258.33786553297745</v>
      </c>
      <c r="BI18" s="99">
        <f t="shared" si="20"/>
        <v>285.05797615190147</v>
      </c>
      <c r="BJ18" s="99">
        <f t="shared" si="20"/>
        <v>260.72372598960061</v>
      </c>
      <c r="BK18" s="99">
        <f t="shared" si="20"/>
        <v>233.35154514259557</v>
      </c>
      <c r="BL18" s="99">
        <f t="shared" si="20"/>
        <v>277.37842103806543</v>
      </c>
      <c r="BM18" s="99">
        <f t="shared" si="20"/>
        <v>268.84038133436212</v>
      </c>
      <c r="BN18" s="99">
        <f t="shared" si="20"/>
        <v>234.92957980789527</v>
      </c>
      <c r="BO18" s="99">
        <f t="shared" si="20"/>
        <v>319.1084897144944</v>
      </c>
      <c r="BP18" s="99">
        <f t="shared" si="20"/>
        <v>360.38603815593683</v>
      </c>
      <c r="BQ18" s="99">
        <f t="shared" si="20"/>
        <v>321.18821730935815</v>
      </c>
      <c r="BR18" s="99">
        <f t="shared" si="20"/>
        <v>317.78760533593521</v>
      </c>
      <c r="BS18" s="99">
        <f t="shared" si="20"/>
        <v>305.57819285284029</v>
      </c>
      <c r="BT18" s="99">
        <f t="shared" si="20"/>
        <v>300.59701461819571</v>
      </c>
      <c r="BU18" s="99">
        <f t="shared" si="20"/>
        <v>209.94270933487235</v>
      </c>
      <c r="BV18" s="99">
        <f t="shared" si="20"/>
        <v>358.78662628918789</v>
      </c>
      <c r="BW18" s="99">
        <f t="shared" si="20"/>
        <v>264.84491201469621</v>
      </c>
      <c r="BX18" s="99">
        <f t="shared" si="20"/>
        <v>350.02903422160847</v>
      </c>
      <c r="BY18" s="99">
        <f t="shared" si="345"/>
        <v>377.66135771840027</v>
      </c>
      <c r="BZ18" s="99">
        <f t="shared" si="21"/>
        <v>422.38514286963243</v>
      </c>
      <c r="CA18" s="99">
        <f t="shared" si="21"/>
        <v>393.66443895910595</v>
      </c>
      <c r="CB18" s="99">
        <f t="shared" si="21"/>
        <v>350.38579149343798</v>
      </c>
      <c r="CC18" s="99">
        <f t="shared" si="21"/>
        <v>442.75919038732394</v>
      </c>
      <c r="CD18" s="99">
        <f t="shared" si="21"/>
        <v>248.5655008588283</v>
      </c>
      <c r="CE18" s="99">
        <f t="shared" si="21"/>
        <v>528.29426661266496</v>
      </c>
      <c r="CF18" s="99">
        <f t="shared" si="21"/>
        <v>475.49379824465143</v>
      </c>
      <c r="CG18" s="99">
        <f t="shared" si="21"/>
        <v>397.55440205848606</v>
      </c>
      <c r="CH18" s="99">
        <f t="shared" si="21"/>
        <v>305.04514625085017</v>
      </c>
      <c r="CI18" s="99">
        <f t="shared" si="21"/>
        <v>437.31850408401044</v>
      </c>
      <c r="CJ18" s="99">
        <f t="shared" si="21"/>
        <v>392.32868686634293</v>
      </c>
      <c r="CK18" s="99">
        <f t="shared" si="21"/>
        <v>517.16682226559089</v>
      </c>
      <c r="CL18" s="99">
        <f t="shared" si="21"/>
        <v>438.49907062192921</v>
      </c>
      <c r="CM18" s="99">
        <f t="shared" si="21"/>
        <v>609.29774692105923</v>
      </c>
      <c r="CN18" s="99">
        <f t="shared" si="21"/>
        <v>563.02636229725567</v>
      </c>
      <c r="CO18" s="99">
        <f t="shared" si="21"/>
        <v>515.3369113188968</v>
      </c>
      <c r="CP18" s="99">
        <f t="shared" si="346"/>
        <v>351.13891859462598</v>
      </c>
      <c r="CQ18" s="99">
        <f t="shared" si="23"/>
        <v>433.61077176695989</v>
      </c>
      <c r="CR18" s="99">
        <f t="shared" si="23"/>
        <v>486.67155129531432</v>
      </c>
      <c r="CS18" s="99">
        <f t="shared" si="23"/>
        <v>599.15465733894484</v>
      </c>
      <c r="CT18" s="99">
        <f t="shared" si="23"/>
        <v>764.74509752603024</v>
      </c>
      <c r="CU18" s="99">
        <f t="shared" si="23"/>
        <v>691.56899769652557</v>
      </c>
      <c r="CV18" s="99">
        <f t="shared" si="23"/>
        <v>647.07195909739903</v>
      </c>
      <c r="CW18" s="99">
        <f t="shared" si="23"/>
        <v>482.59955592463456</v>
      </c>
      <c r="CX18" s="99">
        <f t="shared" si="23"/>
        <v>409.13425632576798</v>
      </c>
      <c r="CY18" s="99">
        <f t="shared" si="23"/>
        <v>607.2459477120143</v>
      </c>
      <c r="CZ18" s="99">
        <f t="shared" si="23"/>
        <v>887.91377590401294</v>
      </c>
      <c r="DA18" s="99">
        <f t="shared" si="23"/>
        <v>573.60732375909777</v>
      </c>
      <c r="DB18" s="99">
        <f t="shared" si="23"/>
        <v>686.22858870824734</v>
      </c>
      <c r="DC18" s="99">
        <f t="shared" si="23"/>
        <v>884.0628739673632</v>
      </c>
      <c r="DD18" s="99">
        <f t="shared" si="23"/>
        <v>796.28544042190299</v>
      </c>
      <c r="DE18" s="99">
        <f t="shared" si="23"/>
        <v>539.1441076645408</v>
      </c>
      <c r="DF18" s="99">
        <f t="shared" si="23"/>
        <v>739.58229424772753</v>
      </c>
      <c r="DG18" s="99">
        <f t="shared" si="23"/>
        <v>984.36219284238712</v>
      </c>
      <c r="DH18" s="99">
        <f t="shared" si="347"/>
        <v>645.46386714861887</v>
      </c>
      <c r="DI18" s="99">
        <f t="shared" si="24"/>
        <v>693.37999133175731</v>
      </c>
      <c r="DJ18" s="99">
        <f t="shared" si="24"/>
        <v>472.96314284743869</v>
      </c>
      <c r="DK18" s="99">
        <f t="shared" si="24"/>
        <v>899.16679894809693</v>
      </c>
      <c r="DL18" s="99">
        <f t="shared" si="24"/>
        <v>980.01332602318462</v>
      </c>
      <c r="DM18" s="99">
        <f t="shared" si="24"/>
        <v>886.2271381050399</v>
      </c>
      <c r="DN18" s="99">
        <f t="shared" si="24"/>
        <v>1025.2746251523606</v>
      </c>
      <c r="DO18" s="99">
        <f t="shared" si="24"/>
        <v>809.92312608257964</v>
      </c>
      <c r="DP18" s="99">
        <f t="shared" si="24"/>
        <v>603.09513499603986</v>
      </c>
      <c r="DQ18" s="99">
        <f t="shared" si="24"/>
        <v>1105.3904186924362</v>
      </c>
      <c r="DR18" s="99">
        <f t="shared" si="24"/>
        <v>720</v>
      </c>
      <c r="DS18" s="99">
        <f t="shared" si="24"/>
        <v>994.69500105767634</v>
      </c>
      <c r="DT18" s="99">
        <f t="shared" si="24"/>
        <v>537.01075960502578</v>
      </c>
      <c r="DU18" s="99">
        <f t="shared" si="24"/>
        <v>1113.739559315555</v>
      </c>
      <c r="DV18" s="99">
        <f t="shared" si="24"/>
        <v>1221.5198694824005</v>
      </c>
      <c r="DW18" s="99">
        <f t="shared" si="24"/>
        <v>1165.9627136491026</v>
      </c>
      <c r="DX18" s="99">
        <f t="shared" si="370"/>
        <v>1363.1694125976744</v>
      </c>
      <c r="DY18" s="99">
        <f t="shared" si="370"/>
        <v>929.39031862205843</v>
      </c>
      <c r="DZ18" s="99">
        <f t="shared" si="370"/>
        <v>795</v>
      </c>
      <c r="EA18" s="99">
        <f t="shared" si="370"/>
        <v>685.98133402151586</v>
      </c>
      <c r="EB18" s="99">
        <f t="shared" si="349"/>
        <v>1099.1253935477703</v>
      </c>
      <c r="EC18" s="99">
        <f t="shared" si="349"/>
        <v>1330.4825211259588</v>
      </c>
      <c r="ED18" s="99">
        <f t="shared" si="349"/>
        <v>1299.5049108196379</v>
      </c>
      <c r="EE18" s="99">
        <f t="shared" si="349"/>
        <v>1553.6648412565512</v>
      </c>
      <c r="EF18" s="99">
        <f t="shared" si="349"/>
        <v>1034.4782770911988</v>
      </c>
      <c r="EG18" s="99">
        <f t="shared" si="349"/>
        <v>1325.9075524017674</v>
      </c>
      <c r="EH18" s="99">
        <f t="shared" si="349"/>
        <v>1434.2495581631963</v>
      </c>
      <c r="EI18" s="99">
        <f t="shared" si="349"/>
        <v>1195.9491603981048</v>
      </c>
      <c r="EJ18" s="99">
        <f t="shared" si="349"/>
        <v>877.5</v>
      </c>
      <c r="EK18" s="99">
        <f t="shared" si="349"/>
        <v>1689.0572057290078</v>
      </c>
      <c r="EL18" s="99">
        <f t="shared" si="349"/>
        <v>791.40337598676797</v>
      </c>
      <c r="EM18" s="99">
        <f t="shared" si="349"/>
        <v>1725.222640318168</v>
      </c>
      <c r="EN18" s="99">
        <f t="shared" si="349"/>
        <v>1154.6604800854941</v>
      </c>
      <c r="EO18" s="99">
        <f t="shared" si="349"/>
        <v>975</v>
      </c>
      <c r="EP18" s="99">
        <f t="shared" si="350"/>
        <v>1689.6598414081407</v>
      </c>
      <c r="EQ18" s="99">
        <f t="shared" si="350"/>
        <v>1506.4776122862993</v>
      </c>
      <c r="ER18" s="99">
        <f t="shared" si="350"/>
        <v>1345.4228336870412</v>
      </c>
      <c r="ES18" s="99">
        <f t="shared" si="350"/>
        <v>1660.7816314699551</v>
      </c>
      <c r="ET18" s="99">
        <f t="shared" si="351"/>
        <v>1957.7647802748809</v>
      </c>
      <c r="EU18" s="99">
        <f t="shared" si="26"/>
        <v>1957.3794016052686</v>
      </c>
      <c r="EV18" s="99">
        <f t="shared" si="27"/>
        <v>1890.6119485706208</v>
      </c>
      <c r="EW18" s="99">
        <f t="shared" si="28"/>
        <v>900.65903499665455</v>
      </c>
      <c r="EX18" s="99">
        <f t="shared" si="29"/>
        <v>1282.8053816522706</v>
      </c>
      <c r="EY18" s="99">
        <f t="shared" si="30"/>
        <v>1076.25</v>
      </c>
      <c r="EZ18" s="99">
        <f t="shared" si="31"/>
        <v>2114.6907964955162</v>
      </c>
      <c r="FA18" s="99">
        <f t="shared" si="32"/>
        <v>1881.4542932160477</v>
      </c>
      <c r="FB18" s="99">
        <f t="shared" si="33"/>
        <v>1695.3789414938594</v>
      </c>
      <c r="FC18" s="99">
        <f t="shared" si="34"/>
        <v>1568.1157187324002</v>
      </c>
      <c r="FD18" s="99">
        <f t="shared" si="35"/>
        <v>2314.3927372528319</v>
      </c>
      <c r="FE18" s="99">
        <f t="shared" si="36"/>
        <v>2144.950915687944</v>
      </c>
      <c r="FF18" s="99">
        <f t="shared" si="37"/>
        <v>2276.3879622462055</v>
      </c>
      <c r="FG18" s="99">
        <f t="shared" si="38"/>
        <v>1021.2043216963394</v>
      </c>
      <c r="FH18" s="99">
        <f t="shared" si="39"/>
        <v>2242.5611200157214</v>
      </c>
      <c r="FI18" s="99">
        <f t="shared" si="40"/>
        <v>1440.8026500952349</v>
      </c>
      <c r="FJ18" s="99">
        <f t="shared" si="41"/>
        <v>1853.9428404023959</v>
      </c>
      <c r="FK18" s="99">
        <f t="shared" si="41"/>
        <v>1200</v>
      </c>
      <c r="FL18" s="99">
        <f t="shared" si="41"/>
        <v>2087.8055365296891</v>
      </c>
      <c r="FM18" s="99">
        <f t="shared" si="41"/>
        <v>2457.2188565153106</v>
      </c>
      <c r="FN18" s="99">
        <f t="shared" si="41"/>
        <v>1733.1702554411333</v>
      </c>
      <c r="FO18" s="99">
        <f t="shared" si="41"/>
        <v>2623.9134311334742</v>
      </c>
      <c r="FP18" s="99">
        <f t="shared" si="41"/>
        <v>1156.7058735397941</v>
      </c>
      <c r="FQ18" s="99">
        <f t="shared" si="41"/>
        <v>2501.0533753943478</v>
      </c>
      <c r="FR18" s="99">
        <f t="shared" si="41"/>
        <v>2035.7848851681704</v>
      </c>
      <c r="FS18" s="99">
        <f t="shared" si="41"/>
        <v>1607.0931634407771</v>
      </c>
      <c r="FT18" s="99">
        <f t="shared" si="41"/>
        <v>1331.25</v>
      </c>
      <c r="FU18" s="99">
        <f t="shared" si="41"/>
        <v>2634.430975199904</v>
      </c>
      <c r="FV18" s="99">
        <f t="shared" si="41"/>
        <v>2319.6528620266363</v>
      </c>
      <c r="FW18" s="99">
        <f t="shared" si="41"/>
        <v>3213.3</v>
      </c>
      <c r="FX18" s="99">
        <f t="shared" si="41"/>
        <v>2879.4593015476212</v>
      </c>
      <c r="FY18" s="99">
        <f t="shared" si="41"/>
        <v>1936.4383061985798</v>
      </c>
      <c r="FZ18" s="99">
        <f t="shared" si="41"/>
        <v>2212.1390925874898</v>
      </c>
      <c r="GA18" s="99">
        <f t="shared" si="42"/>
        <v>2875.302361839616</v>
      </c>
      <c r="GB18" s="99">
        <f t="shared" si="43"/>
        <v>1295.9734897524245</v>
      </c>
      <c r="GC18" s="99">
        <f t="shared" si="44"/>
        <v>3096.2123088286794</v>
      </c>
      <c r="GD18" s="99">
        <f t="shared" si="45"/>
        <v>2788.9321544014556</v>
      </c>
      <c r="GE18" s="99">
        <f t="shared" si="45"/>
        <v>1788.5235436718101</v>
      </c>
      <c r="GF18" s="99">
        <f t="shared" si="45"/>
        <v>1462.5</v>
      </c>
      <c r="GG18" s="99">
        <f t="shared" si="45"/>
        <v>3585.7889147532369</v>
      </c>
      <c r="GH18" s="99">
        <f t="shared" si="45"/>
        <v>2621.6381359540192</v>
      </c>
      <c r="GI18" s="99">
        <f t="shared" si="45"/>
        <v>3198.4678678093087</v>
      </c>
      <c r="GJ18" s="99">
        <f t="shared" si="45"/>
        <v>2473.0304570430635</v>
      </c>
      <c r="GK18" s="99">
        <f t="shared" si="45"/>
        <v>4062.3584929347921</v>
      </c>
      <c r="GL18" s="99">
        <f t="shared" si="45"/>
        <v>1438.9876146106749</v>
      </c>
      <c r="GM18" s="99">
        <f t="shared" si="45"/>
        <v>3611.25</v>
      </c>
      <c r="GN18" s="99">
        <f t="shared" si="45"/>
        <v>3258.8954691652671</v>
      </c>
      <c r="GO18" s="99">
        <f t="shared" si="45"/>
        <v>1635</v>
      </c>
      <c r="GP18" s="99">
        <f t="shared" si="45"/>
        <v>2011.0022135574679</v>
      </c>
      <c r="GQ18" s="99">
        <f t="shared" si="45"/>
        <v>3478.7880327928019</v>
      </c>
      <c r="GR18" s="99">
        <f t="shared" si="45"/>
        <v>3150.6841514865087</v>
      </c>
      <c r="GS18" s="99">
        <f t="shared" si="45"/>
        <v>2850.6269721457543</v>
      </c>
      <c r="GT18" s="99">
        <f t="shared" si="47"/>
        <v>3514.3686641082463</v>
      </c>
      <c r="GU18" s="99">
        <f t="shared" si="48"/>
        <v>3862.5000000000005</v>
      </c>
      <c r="GV18" s="99">
        <f t="shared" si="48"/>
        <v>4170.2166921187463</v>
      </c>
      <c r="GW18" s="99">
        <f t="shared" si="48"/>
        <v>2734.1209239873965</v>
      </c>
      <c r="GX18" s="99">
        <f t="shared" si="48"/>
        <v>1597.0437824023124</v>
      </c>
      <c r="GY18" s="99">
        <f t="shared" si="48"/>
        <v>3645.2360361515807</v>
      </c>
      <c r="GZ18" s="99">
        <f t="shared" si="48"/>
        <v>1826.25</v>
      </c>
      <c r="HA18" s="99">
        <f t="shared" si="48"/>
        <v>3153.7622313946404</v>
      </c>
      <c r="HB18" s="99">
        <f t="shared" si="48"/>
        <v>2244.6086824431113</v>
      </c>
      <c r="HC18" s="99">
        <f t="shared" si="48"/>
        <v>3512.8882057422179</v>
      </c>
      <c r="HD18" s="99">
        <f t="shared" si="48"/>
        <v>4703.9427258038431</v>
      </c>
      <c r="HE18" s="99">
        <f t="shared" si="48"/>
        <v>4125</v>
      </c>
      <c r="HF18" s="99">
        <f t="shared" si="48"/>
        <v>3896.2589944622696</v>
      </c>
      <c r="HG18" s="99">
        <f t="shared" si="48"/>
        <v>3904.2618324857704</v>
      </c>
      <c r="HH18" s="99">
        <f t="shared" si="48"/>
        <v>4663.0754822714998</v>
      </c>
      <c r="HI18" s="99">
        <f t="shared" si="48"/>
        <v>4122.6892665975565</v>
      </c>
      <c r="HJ18" s="99">
        <f t="shared" si="48"/>
        <v>3077.9788927845952</v>
      </c>
      <c r="HK18" s="99">
        <f t="shared" si="48"/>
        <v>1796.5306213876372</v>
      </c>
      <c r="HL18" s="99">
        <f t="shared" si="48"/>
        <v>3472.0822227359863</v>
      </c>
      <c r="HM18" s="99">
        <f t="shared" si="49"/>
        <v>4462.5</v>
      </c>
      <c r="HN18" s="99">
        <f t="shared" si="49"/>
        <v>2489.8586430569053</v>
      </c>
      <c r="HO18" s="99">
        <f t="shared" si="49"/>
        <v>2032.5000000000002</v>
      </c>
      <c r="HP18" s="99">
        <f t="shared" si="49"/>
        <v>5231.9621062420119</v>
      </c>
      <c r="HQ18" s="99">
        <f t="shared" si="49"/>
        <v>4349.9185763773339</v>
      </c>
      <c r="HR18" s="99">
        <f t="shared" si="49"/>
        <v>3959.1259467799655</v>
      </c>
      <c r="HS18" s="99">
        <f t="shared" si="49"/>
        <v>4421.0235439160788</v>
      </c>
      <c r="HT18" s="99">
        <f t="shared" si="49"/>
        <v>4952.1147273163178</v>
      </c>
      <c r="HU18" s="99">
        <f t="shared" si="49"/>
        <v>4800</v>
      </c>
      <c r="HV18" s="99">
        <f t="shared" si="49"/>
        <v>2007.3129678226667</v>
      </c>
      <c r="HW18" s="99">
        <f t="shared" si="49"/>
        <v>3406.8902777514595</v>
      </c>
      <c r="HX18" s="99">
        <f t="shared" si="49"/>
        <v>3826.2871261294231</v>
      </c>
      <c r="HY18" s="99">
        <f t="shared" si="49"/>
        <v>2784.1570754531631</v>
      </c>
      <c r="HZ18" s="99">
        <f t="shared" si="49"/>
        <v>2261.25</v>
      </c>
      <c r="IA18" s="99">
        <f t="shared" si="49"/>
        <v>4762.5</v>
      </c>
      <c r="IB18" s="99">
        <f t="shared" si="49"/>
        <v>5448.7959538341402</v>
      </c>
      <c r="IC18" s="99">
        <f t="shared" si="51"/>
        <v>4449.5135751125972</v>
      </c>
      <c r="ID18" s="99">
        <f t="shared" si="52"/>
        <v>4949.008441424523</v>
      </c>
      <c r="IE18" s="99">
        <f t="shared" si="53"/>
        <v>5287.5</v>
      </c>
      <c r="IF18" s="99">
        <f t="shared" si="54"/>
        <v>5014.9119461361934</v>
      </c>
      <c r="IG18" s="99">
        <f t="shared" si="55"/>
        <v>6014.8097888669217</v>
      </c>
      <c r="IH18" s="99">
        <f t="shared" si="56"/>
        <v>3777.0682023685226</v>
      </c>
      <c r="II18" s="99">
        <f t="shared" si="57"/>
        <v>4206.8448665660753</v>
      </c>
      <c r="IJ18" s="99">
        <f t="shared" si="58"/>
        <v>2255.891818816719</v>
      </c>
      <c r="IK18" s="99">
        <f t="shared" si="59"/>
        <v>2520</v>
      </c>
      <c r="IL18" s="99">
        <f t="shared" si="60"/>
        <v>5325</v>
      </c>
      <c r="IM18" s="99">
        <f t="shared" si="61"/>
        <v>4943.2924049689491</v>
      </c>
      <c r="IN18" s="99">
        <f t="shared" si="62"/>
        <v>5812.5</v>
      </c>
      <c r="IO18" s="99">
        <f t="shared" si="63"/>
        <v>6128.0159869502268</v>
      </c>
      <c r="IP18" s="99">
        <f t="shared" si="64"/>
        <v>4623.3923655608369</v>
      </c>
      <c r="IQ18" s="99">
        <f t="shared" si="65"/>
        <v>4194.0815183449295</v>
      </c>
      <c r="IR18" s="99">
        <f t="shared" si="66"/>
        <v>2760</v>
      </c>
      <c r="IS18" s="99">
        <f t="shared" si="67"/>
        <v>6277.9222166495792</v>
      </c>
      <c r="IT18" s="99">
        <f t="shared" ref="IT18:IT67" si="392">ADX18</f>
        <v>5850</v>
      </c>
      <c r="IU18" s="99">
        <f t="shared" ref="IU18:IU67" si="393">ADY18</f>
        <v>5435.7651333505346</v>
      </c>
      <c r="IV18" s="99">
        <f t="shared" ref="IV18:IV67" si="394">ADZ18</f>
        <v>6078.720420106989</v>
      </c>
      <c r="IW18" s="99">
        <f t="shared" si="371"/>
        <v>6412.5</v>
      </c>
      <c r="IX18" s="99">
        <f t="shared" si="372"/>
        <v>6738.7724449845227</v>
      </c>
      <c r="IY18" s="99">
        <f t="shared" si="373"/>
        <v>3003.75</v>
      </c>
      <c r="IZ18" s="99">
        <f t="shared" si="374"/>
        <v>3258.75</v>
      </c>
      <c r="JA18" s="99">
        <f t="shared" si="375"/>
        <v>7341.333061373748</v>
      </c>
      <c r="JB18" s="99">
        <f t="shared" si="376"/>
        <v>7162.5</v>
      </c>
      <c r="JC18" s="99">
        <f t="shared" si="377"/>
        <v>3510</v>
      </c>
      <c r="JD18" s="99">
        <f t="shared" si="378"/>
        <v>7987.5</v>
      </c>
      <c r="JE18" s="99">
        <f t="shared" si="379"/>
        <v>3937.5</v>
      </c>
      <c r="JF18" s="99">
        <f t="shared" si="380"/>
        <v>8700</v>
      </c>
      <c r="JG18" s="99">
        <f t="shared" si="381"/>
        <v>8737.5</v>
      </c>
      <c r="JH18" s="99">
        <f t="shared" si="382"/>
        <v>7083.2921169665597</v>
      </c>
      <c r="JI18" s="99">
        <f t="shared" si="383"/>
        <v>4425</v>
      </c>
      <c r="JJ18" s="99">
        <f t="shared" si="384"/>
        <v>10350</v>
      </c>
      <c r="JK18" s="99">
        <f t="shared" si="385"/>
        <v>4950</v>
      </c>
      <c r="JL18" s="99">
        <f t="shared" si="386"/>
        <v>10912.5</v>
      </c>
      <c r="JM18" s="99">
        <f t="shared" si="387"/>
        <v>5550</v>
      </c>
      <c r="JN18" s="99">
        <f t="shared" si="388"/>
        <v>6225</v>
      </c>
      <c r="JP18" s="76">
        <v>13</v>
      </c>
      <c r="JQ18" s="99">
        <v>8.5676529378180639</v>
      </c>
      <c r="JR18" s="99">
        <v>9.7957059288969006</v>
      </c>
      <c r="JS18" s="99">
        <v>10.772275861049083</v>
      </c>
      <c r="JT18" s="99">
        <v>13.20732064386946</v>
      </c>
      <c r="JU18" s="99">
        <v>16.024684398881934</v>
      </c>
      <c r="JV18" s="99">
        <v>16.192195154315055</v>
      </c>
      <c r="JW18" s="99">
        <v>17.99018606610586</v>
      </c>
      <c r="JX18" s="99">
        <v>16.441151299271073</v>
      </c>
      <c r="JY18" s="99">
        <v>19.37451592457862</v>
      </c>
      <c r="JZ18" s="99">
        <v>21.964283588382454</v>
      </c>
      <c r="KA18" s="99">
        <v>30.084210405323759</v>
      </c>
      <c r="KB18" s="99">
        <v>20.661687904821189</v>
      </c>
      <c r="KC18" s="99">
        <v>28.524020985008061</v>
      </c>
      <c r="KD18" s="99">
        <v>28.499042861228425</v>
      </c>
      <c r="KE18" s="99">
        <v>25.420330494998623</v>
      </c>
      <c r="KF18" s="118">
        <v>41.218513641591372</v>
      </c>
      <c r="KG18" s="99">
        <v>29.684217187971271</v>
      </c>
      <c r="KH18" s="99">
        <v>32.992178299071092</v>
      </c>
      <c r="KI18" s="99">
        <v>35.836949032015781</v>
      </c>
      <c r="KJ18" s="99">
        <v>45.041098512945965</v>
      </c>
      <c r="KK18" s="99">
        <v>52.660381992304764</v>
      </c>
      <c r="KL18" s="99">
        <v>52.799966544948099</v>
      </c>
      <c r="KM18" s="99">
        <v>40.025711010165992</v>
      </c>
      <c r="KN18" s="118">
        <v>64.129436457522019</v>
      </c>
      <c r="KO18" s="99">
        <v>69.14592031447178</v>
      </c>
      <c r="KP18" s="99">
        <v>59.661858379003696</v>
      </c>
      <c r="KQ18" s="99">
        <v>77.91587794498362</v>
      </c>
      <c r="KR18" s="99">
        <v>71.8607615106108</v>
      </c>
      <c r="KS18" s="99">
        <v>97.94410899453888</v>
      </c>
      <c r="KT18" s="99">
        <v>81.672707950106457</v>
      </c>
      <c r="KU18" s="99">
        <v>83.80540260523162</v>
      </c>
      <c r="KV18" s="99">
        <v>123.30312870671133</v>
      </c>
      <c r="KW18" s="99">
        <v>116.68983912280905</v>
      </c>
      <c r="KX18" s="99">
        <v>99.563896435067505</v>
      </c>
      <c r="KY18" s="99">
        <v>106.51673434244411</v>
      </c>
      <c r="KZ18" s="99">
        <v>100.09311759241658</v>
      </c>
      <c r="LA18" s="99">
        <v>123.48472399234637</v>
      </c>
      <c r="LB18" s="99">
        <v>147.11940403918143</v>
      </c>
      <c r="LC18" s="99">
        <v>138.86870990819881</v>
      </c>
      <c r="LD18" s="99">
        <v>143.41670624889991</v>
      </c>
      <c r="LE18" s="99">
        <v>115.96162436156953</v>
      </c>
      <c r="LF18" s="99">
        <v>169.05457695249621</v>
      </c>
      <c r="LG18" s="99">
        <v>169.70364658097463</v>
      </c>
      <c r="LH18" s="99">
        <v>152.87541504502539</v>
      </c>
      <c r="LI18" s="118">
        <v>180.62312272295856</v>
      </c>
      <c r="LJ18" s="99">
        <v>198.8433842843213</v>
      </c>
      <c r="LK18" s="99">
        <v>179.97182130227085</v>
      </c>
      <c r="LL18" s="99">
        <v>134.93132177904724</v>
      </c>
      <c r="LM18" s="99">
        <v>215.17116767372437</v>
      </c>
      <c r="LN18" s="118">
        <v>213.82421467831668</v>
      </c>
      <c r="LO18" s="99">
        <v>228.4385022876971</v>
      </c>
      <c r="LP18" s="99">
        <v>205.56992920134923</v>
      </c>
      <c r="LQ18" s="99">
        <v>182.96431067366973</v>
      </c>
      <c r="LR18" s="118">
        <v>217.01259858250904</v>
      </c>
      <c r="LS18" s="99">
        <v>296.34895101353771</v>
      </c>
      <c r="LT18" s="99">
        <v>246.12330055304551</v>
      </c>
      <c r="LU18" s="99">
        <v>169.47543190021801</v>
      </c>
      <c r="LV18" s="99">
        <v>211.68524960611583</v>
      </c>
      <c r="LW18" s="118">
        <v>258.33786553297745</v>
      </c>
      <c r="LX18" s="99">
        <v>285.05797615190147</v>
      </c>
      <c r="LY18" s="99">
        <v>260.72372598960061</v>
      </c>
      <c r="LZ18" s="99">
        <v>233.35154514259557</v>
      </c>
      <c r="MA18" s="99">
        <v>277.37842103806543</v>
      </c>
      <c r="MB18" s="99">
        <v>268.84038133436212</v>
      </c>
      <c r="MC18" s="99">
        <v>234.92957980789527</v>
      </c>
      <c r="MD18" s="118">
        <v>319.1084897144944</v>
      </c>
      <c r="ME18" s="99">
        <v>360.38603815593683</v>
      </c>
      <c r="MF18" s="99">
        <v>321.18821730935815</v>
      </c>
      <c r="MG18" s="99">
        <v>317.78760533593521</v>
      </c>
      <c r="MH18" s="99">
        <v>305.57819285284029</v>
      </c>
      <c r="MI18" s="99">
        <v>300.59701461819571</v>
      </c>
      <c r="MJ18" s="99">
        <v>209.94270933487235</v>
      </c>
      <c r="MK18" s="99">
        <v>358.78662628918789</v>
      </c>
      <c r="ML18" s="99">
        <v>264.84491201469621</v>
      </c>
      <c r="MM18" s="99">
        <v>350.02903422160847</v>
      </c>
      <c r="MN18" s="99">
        <v>377.66135771840027</v>
      </c>
      <c r="MO18" s="99">
        <v>422.38514286963243</v>
      </c>
      <c r="MP18" s="99">
        <v>393.66443895910595</v>
      </c>
      <c r="MQ18" s="99">
        <v>350.38579149343798</v>
      </c>
      <c r="MR18" s="99">
        <v>442.75919038732394</v>
      </c>
      <c r="MS18" s="99">
        <v>248.5655008588283</v>
      </c>
      <c r="MT18" s="99">
        <v>528.29426661266496</v>
      </c>
      <c r="MU18" s="99">
        <v>475.49379824465143</v>
      </c>
      <c r="MV18" s="99">
        <v>397.55440205848606</v>
      </c>
      <c r="MW18" s="99">
        <v>305.04514625085017</v>
      </c>
      <c r="MX18" s="99">
        <v>437.31850408401044</v>
      </c>
      <c r="MY18" s="99">
        <v>392.32868686634293</v>
      </c>
      <c r="MZ18" s="99">
        <v>517.16682226559089</v>
      </c>
      <c r="NA18" s="99">
        <v>438.49907062192921</v>
      </c>
      <c r="NB18" s="99">
        <v>609.29774692105923</v>
      </c>
      <c r="NC18" s="99">
        <v>563.02636229725567</v>
      </c>
      <c r="ND18" s="99">
        <v>515.3369113188968</v>
      </c>
      <c r="NE18" s="99">
        <v>351.13891859462598</v>
      </c>
      <c r="NF18" s="99">
        <v>433.61077176695989</v>
      </c>
      <c r="NG18" s="99">
        <v>486.67155129531432</v>
      </c>
      <c r="NH18" s="99">
        <v>599.15465733894484</v>
      </c>
      <c r="NI18" s="99">
        <v>764.74509752603024</v>
      </c>
      <c r="NJ18" s="99">
        <v>691.56899769652557</v>
      </c>
      <c r="NK18" s="99">
        <v>647.07195909739903</v>
      </c>
      <c r="NL18" s="99">
        <v>482.59955592463456</v>
      </c>
      <c r="NM18" s="99">
        <v>409.13425632576798</v>
      </c>
      <c r="NN18" s="99">
        <v>607.2459477120143</v>
      </c>
      <c r="NO18" s="99">
        <v>887.91377590401294</v>
      </c>
      <c r="NP18" s="99">
        <v>573.60732375909777</v>
      </c>
      <c r="NQ18" s="99">
        <v>686.22858870824734</v>
      </c>
      <c r="NR18" s="99">
        <v>884.0628739673632</v>
      </c>
      <c r="NS18" s="99">
        <v>796.28544042190299</v>
      </c>
      <c r="NT18" s="99">
        <v>539.1441076645408</v>
      </c>
      <c r="NU18" s="99">
        <v>739.58229424772753</v>
      </c>
      <c r="NV18" s="99">
        <v>984.36219284238712</v>
      </c>
      <c r="NW18" s="102">
        <v>645.46386714861887</v>
      </c>
      <c r="NX18" s="99">
        <v>693.37999133175731</v>
      </c>
      <c r="NY18" s="99">
        <v>472.96314284743869</v>
      </c>
      <c r="NZ18" s="99">
        <v>899.16679894809693</v>
      </c>
      <c r="OA18" s="99">
        <v>980.01332602318462</v>
      </c>
      <c r="OB18" s="99">
        <v>886.2271381050399</v>
      </c>
      <c r="OC18" s="99">
        <v>1025.2746251523606</v>
      </c>
      <c r="OD18" s="99">
        <v>809.92312608257964</v>
      </c>
      <c r="OE18" s="99">
        <v>603.09513499603986</v>
      </c>
      <c r="OF18" s="99">
        <v>1105.3904186924362</v>
      </c>
      <c r="OG18" s="102">
        <v>720</v>
      </c>
      <c r="OH18" s="99">
        <v>994.69500105767634</v>
      </c>
      <c r="OI18" s="99">
        <v>537.01075960502578</v>
      </c>
      <c r="OJ18" s="99">
        <v>1113.739559315555</v>
      </c>
      <c r="OK18" s="99">
        <v>1221.5198694824005</v>
      </c>
      <c r="OL18" s="99">
        <v>1165.9627136491026</v>
      </c>
      <c r="OM18" s="99">
        <v>1363.1694125976744</v>
      </c>
      <c r="ON18" s="99">
        <v>929.39031862205843</v>
      </c>
      <c r="OO18" s="102">
        <v>795</v>
      </c>
      <c r="OP18" s="99">
        <v>685.98133402151586</v>
      </c>
      <c r="OQ18" s="99">
        <v>1099.1253935477703</v>
      </c>
      <c r="OR18" s="99">
        <v>1330.4825211259588</v>
      </c>
      <c r="OS18" s="99">
        <v>1299.5049108196379</v>
      </c>
      <c r="OT18" s="99">
        <v>1553.6648412565512</v>
      </c>
      <c r="OU18" s="99">
        <v>1034.4782770911988</v>
      </c>
      <c r="OV18" s="99">
        <v>1325.9075524017674</v>
      </c>
      <c r="OW18" s="99">
        <v>1434.2495581631963</v>
      </c>
      <c r="OX18" s="99">
        <v>1195.9491603981048</v>
      </c>
      <c r="OY18" s="102">
        <v>877.5</v>
      </c>
      <c r="OZ18" s="99">
        <v>1689.0572057290078</v>
      </c>
      <c r="PA18" s="99">
        <v>791.40337598676797</v>
      </c>
      <c r="PB18" s="99">
        <v>1725.222640318168</v>
      </c>
      <c r="PC18" s="99">
        <v>1154.6604800854941</v>
      </c>
      <c r="PD18" s="99">
        <v>975</v>
      </c>
      <c r="PE18" s="99">
        <v>1689.6598414081407</v>
      </c>
      <c r="PF18" s="99">
        <v>1506.4776122862993</v>
      </c>
      <c r="PG18" s="99">
        <v>1345.4228336870412</v>
      </c>
      <c r="PH18" s="99">
        <v>1660.7816314699551</v>
      </c>
      <c r="PI18" s="99">
        <v>1957.7647802748809</v>
      </c>
      <c r="PJ18" s="99">
        <v>1957.3794016052686</v>
      </c>
      <c r="PK18" s="99">
        <v>1890.6119485706208</v>
      </c>
      <c r="PL18" s="99">
        <v>900.65903499665455</v>
      </c>
      <c r="PM18" s="99">
        <v>1282.8053816522706</v>
      </c>
      <c r="PN18" s="99">
        <v>1076.25</v>
      </c>
      <c r="PO18" s="99">
        <v>2114.6907964955162</v>
      </c>
      <c r="PP18" s="99">
        <v>1881.4542932160477</v>
      </c>
      <c r="PQ18" s="99">
        <v>1695.3789414938594</v>
      </c>
      <c r="PR18" s="99">
        <v>1568.1157187324002</v>
      </c>
      <c r="PS18" s="99">
        <v>2314.3927372528319</v>
      </c>
      <c r="PT18" s="99">
        <v>2144.950915687944</v>
      </c>
      <c r="PU18" s="99">
        <v>2276.3879622462055</v>
      </c>
      <c r="PV18" s="99">
        <v>1021.2043216963394</v>
      </c>
      <c r="PW18" s="99">
        <v>2242.5611200157214</v>
      </c>
      <c r="PX18" s="99">
        <v>1440.8026500952349</v>
      </c>
      <c r="PY18" s="99">
        <v>1853.9428404023959</v>
      </c>
      <c r="PZ18" s="99">
        <v>1200</v>
      </c>
      <c r="QA18" s="99">
        <v>2087.8055365296891</v>
      </c>
      <c r="QB18" s="99">
        <v>2457.2188565153106</v>
      </c>
      <c r="QC18" s="99">
        <v>1733.1702554411333</v>
      </c>
      <c r="QD18" s="99">
        <v>2623.9134311334742</v>
      </c>
      <c r="QE18" s="99">
        <v>1156.7058735397941</v>
      </c>
      <c r="QF18" s="99">
        <v>2501.0533753943478</v>
      </c>
      <c r="QG18" s="99">
        <v>2035.7848851681704</v>
      </c>
      <c r="QH18" s="99">
        <v>1607.0931634407771</v>
      </c>
      <c r="QI18" s="99">
        <v>1331.25</v>
      </c>
      <c r="QJ18" s="99">
        <v>2634.430975199904</v>
      </c>
      <c r="QK18" s="99">
        <v>2319.6528620266363</v>
      </c>
      <c r="QL18" s="117">
        <v>3213.3</v>
      </c>
      <c r="QM18" s="99">
        <v>2879.4593015476212</v>
      </c>
      <c r="QN18" s="99">
        <v>1936.4383061985798</v>
      </c>
      <c r="QO18" s="99">
        <v>2212.1390925874898</v>
      </c>
      <c r="QP18" s="99">
        <v>2875.302361839616</v>
      </c>
      <c r="QQ18" s="99">
        <v>1295.9734897524245</v>
      </c>
      <c r="QR18" s="99">
        <v>3096.2123088286794</v>
      </c>
      <c r="QS18" s="99">
        <v>2788.9321544014556</v>
      </c>
      <c r="QT18" s="99">
        <v>1788.5235436718101</v>
      </c>
      <c r="QU18" s="99">
        <v>1462.5</v>
      </c>
      <c r="QV18" s="99">
        <v>3585.7889147532369</v>
      </c>
      <c r="QW18" s="99">
        <v>2621.6381359540192</v>
      </c>
      <c r="QX18" s="99">
        <v>3198.4678678093087</v>
      </c>
      <c r="QY18" s="99">
        <v>2473.0304570430635</v>
      </c>
      <c r="QZ18" s="99">
        <v>4062.3584929347921</v>
      </c>
      <c r="RA18" s="99">
        <v>1438.9876146106749</v>
      </c>
      <c r="RB18" s="102">
        <v>3611.25</v>
      </c>
      <c r="RC18" s="99">
        <v>3258.8954691652671</v>
      </c>
      <c r="RD18" s="99">
        <v>1635</v>
      </c>
      <c r="RE18" s="99">
        <v>2011.0022135574679</v>
      </c>
      <c r="RF18" s="99">
        <v>3478.7880327928019</v>
      </c>
      <c r="RG18" s="99">
        <v>3150.6841514865087</v>
      </c>
      <c r="RH18" s="99">
        <v>2850.6269721457543</v>
      </c>
      <c r="RI18" s="99">
        <v>3514.3686641082463</v>
      </c>
      <c r="RJ18" s="102">
        <v>3862.5000000000005</v>
      </c>
      <c r="RK18" s="99">
        <v>4170.2166921187463</v>
      </c>
      <c r="RL18" s="99">
        <v>2734.1209239873965</v>
      </c>
      <c r="RM18" s="99">
        <v>1597.0437824023124</v>
      </c>
      <c r="RN18" s="99">
        <v>3645.2360361515807</v>
      </c>
      <c r="RO18" s="99">
        <v>1826.25</v>
      </c>
      <c r="RP18" s="99">
        <v>3153.7622313946404</v>
      </c>
      <c r="RQ18" s="99">
        <v>2244.6086824431113</v>
      </c>
      <c r="RR18" s="99">
        <v>3512.8882057422179</v>
      </c>
      <c r="RS18" s="99">
        <v>4703.9427258038431</v>
      </c>
      <c r="RT18" s="102">
        <v>4125</v>
      </c>
      <c r="RU18" s="99">
        <v>3896.2589944622696</v>
      </c>
      <c r="RV18" s="99">
        <v>3904.2618324857704</v>
      </c>
      <c r="RW18" s="99">
        <v>4663.0754822714998</v>
      </c>
      <c r="RX18" s="99">
        <v>4122.6892665975565</v>
      </c>
      <c r="RY18" s="99">
        <v>3077.9788927845952</v>
      </c>
      <c r="RZ18" s="99">
        <v>1796.5306213876372</v>
      </c>
      <c r="SA18" s="99">
        <v>3472.0822227359863</v>
      </c>
      <c r="SB18" s="102">
        <v>4462.5</v>
      </c>
      <c r="SC18" s="99">
        <v>2489.8586430569053</v>
      </c>
      <c r="SD18" s="99">
        <v>2032.5000000000002</v>
      </c>
      <c r="SE18" s="99">
        <v>5231.9621062420119</v>
      </c>
      <c r="SF18" s="102">
        <v>4349.9185763773339</v>
      </c>
      <c r="SG18" s="99">
        <v>3959.1259467799655</v>
      </c>
      <c r="SH18" s="99">
        <v>4421.0235439160788</v>
      </c>
      <c r="SI18" s="99">
        <v>4952.1147273163178</v>
      </c>
      <c r="SJ18" s="102">
        <v>4800</v>
      </c>
      <c r="SK18" s="99">
        <v>2007.3129678226667</v>
      </c>
      <c r="SL18" s="99">
        <v>3406.8902777514595</v>
      </c>
      <c r="SM18" s="99">
        <v>3826.2871261294231</v>
      </c>
      <c r="SN18" s="99">
        <v>2784.1570754531631</v>
      </c>
      <c r="SO18" s="99">
        <v>2261.25</v>
      </c>
      <c r="SP18" s="102">
        <v>4762.5</v>
      </c>
      <c r="SQ18" s="99">
        <v>5448.7959538341402</v>
      </c>
      <c r="SR18" s="99">
        <v>4449.5135751125972</v>
      </c>
      <c r="SS18" s="99">
        <v>4949.008441424523</v>
      </c>
      <c r="ST18" s="102">
        <v>5287.5</v>
      </c>
      <c r="SU18" s="99">
        <v>5014.9119461361934</v>
      </c>
      <c r="SV18" s="99">
        <v>6014.8097888669217</v>
      </c>
      <c r="SW18" s="99">
        <v>3777.0682023685226</v>
      </c>
      <c r="SX18" s="99">
        <v>4206.8448665660753</v>
      </c>
      <c r="SY18" s="99">
        <v>2255.891818816719</v>
      </c>
      <c r="SZ18" s="99">
        <v>2520</v>
      </c>
      <c r="TA18" s="102">
        <v>5325</v>
      </c>
      <c r="TB18" s="99">
        <v>4943.2924049689491</v>
      </c>
      <c r="TC18" s="102">
        <v>5812.5</v>
      </c>
      <c r="TD18" s="99">
        <v>6128.0159869502268</v>
      </c>
      <c r="TE18" s="99">
        <v>4623.3923655608369</v>
      </c>
      <c r="TF18" s="99">
        <v>4194.0815183449295</v>
      </c>
      <c r="TG18" s="99">
        <v>2760</v>
      </c>
      <c r="TH18" s="99">
        <v>6277.9222166495792</v>
      </c>
      <c r="TI18" s="102">
        <v>5850</v>
      </c>
      <c r="TJ18" s="99">
        <v>5435.7651333505346</v>
      </c>
      <c r="TK18" s="99">
        <v>6078.720420106989</v>
      </c>
      <c r="TL18" s="102">
        <v>6412.5</v>
      </c>
      <c r="TM18" s="99">
        <v>6738.7724449845227</v>
      </c>
      <c r="TN18" s="99">
        <v>3003.75</v>
      </c>
      <c r="TO18" s="99">
        <v>3258.75</v>
      </c>
      <c r="TP18" s="99">
        <v>7341.333061373748</v>
      </c>
      <c r="TQ18" s="102">
        <v>7162.5</v>
      </c>
      <c r="TR18" s="99">
        <v>3510</v>
      </c>
      <c r="TS18" s="102">
        <v>7987.5</v>
      </c>
      <c r="TT18" s="99">
        <v>3937.5</v>
      </c>
      <c r="TU18" s="102">
        <v>8700</v>
      </c>
      <c r="TV18" s="99">
        <v>8737.5</v>
      </c>
      <c r="TW18" s="99">
        <v>7083.2921169665597</v>
      </c>
      <c r="TX18" s="99">
        <v>4425</v>
      </c>
      <c r="TY18" s="102">
        <v>10350</v>
      </c>
      <c r="TZ18" s="99">
        <v>4950</v>
      </c>
      <c r="UA18" s="99">
        <v>10912.5</v>
      </c>
      <c r="UB18" s="99">
        <v>5550</v>
      </c>
      <c r="UC18" s="99">
        <v>6225</v>
      </c>
      <c r="UE18" s="76">
        <v>13</v>
      </c>
      <c r="UF18" s="145">
        <f t="shared" si="348"/>
        <v>8.5676529378180639</v>
      </c>
      <c r="UG18" s="145">
        <f t="shared" si="69"/>
        <v>9.7957059288969006</v>
      </c>
      <c r="UH18" s="145">
        <f t="shared" si="70"/>
        <v>10.772275861049083</v>
      </c>
      <c r="UI18" s="145">
        <f t="shared" si="71"/>
        <v>13.20732064386946</v>
      </c>
      <c r="UJ18" s="145">
        <f t="shared" si="72"/>
        <v>16.024684398881934</v>
      </c>
      <c r="UK18" s="145">
        <f t="shared" si="73"/>
        <v>16.192195154315055</v>
      </c>
      <c r="UL18" s="145">
        <f t="shared" si="74"/>
        <v>17.99018606610586</v>
      </c>
      <c r="UM18" s="145">
        <f t="shared" si="75"/>
        <v>16.441151299271073</v>
      </c>
      <c r="UN18" s="145">
        <f t="shared" si="76"/>
        <v>19.37451592457862</v>
      </c>
      <c r="UO18" s="145">
        <f t="shared" si="77"/>
        <v>21.964283588382454</v>
      </c>
      <c r="UP18" s="145">
        <f t="shared" si="78"/>
        <v>30.084210405323759</v>
      </c>
      <c r="UQ18" s="145">
        <f t="shared" si="79"/>
        <v>20.661687904821189</v>
      </c>
      <c r="UR18" s="145">
        <f t="shared" si="80"/>
        <v>28.524020985008061</v>
      </c>
      <c r="US18" s="145">
        <f t="shared" si="81"/>
        <v>28.499042861228425</v>
      </c>
      <c r="UT18" s="145">
        <f t="shared" si="82"/>
        <v>25.420330494998623</v>
      </c>
      <c r="UU18" s="145">
        <f t="shared" si="83"/>
        <v>41.218513641591372</v>
      </c>
      <c r="UV18" s="145">
        <f t="shared" si="84"/>
        <v>29.684217187971271</v>
      </c>
      <c r="UW18" s="145">
        <f t="shared" si="85"/>
        <v>32.992178299071092</v>
      </c>
      <c r="UX18" s="145">
        <f t="shared" si="86"/>
        <v>35.836949032015781</v>
      </c>
      <c r="UY18" s="145">
        <f t="shared" si="87"/>
        <v>45.041098512945965</v>
      </c>
      <c r="UZ18" s="145">
        <f t="shared" si="88"/>
        <v>52.660381992304764</v>
      </c>
      <c r="VA18" s="145">
        <f t="shared" si="89"/>
        <v>52.799966544948099</v>
      </c>
      <c r="VB18" s="145">
        <f t="shared" si="90"/>
        <v>40.025711010165992</v>
      </c>
      <c r="VC18" s="145">
        <f t="shared" si="91"/>
        <v>64.129436457522019</v>
      </c>
      <c r="VD18" s="145">
        <f t="shared" si="92"/>
        <v>69.14592031447178</v>
      </c>
      <c r="VE18" s="145">
        <f t="shared" si="93"/>
        <v>59.661858379003696</v>
      </c>
      <c r="VF18" s="145">
        <f t="shared" si="94"/>
        <v>77.91587794498362</v>
      </c>
      <c r="VG18" s="145">
        <f t="shared" si="95"/>
        <v>71.8607615106108</v>
      </c>
      <c r="VH18" s="145">
        <f t="shared" si="96"/>
        <v>97.94410899453888</v>
      </c>
      <c r="VI18" s="145">
        <f t="shared" si="97"/>
        <v>81.672707950106457</v>
      </c>
      <c r="VJ18" s="145">
        <f t="shared" si="98"/>
        <v>83.80540260523162</v>
      </c>
      <c r="VK18" s="145">
        <f t="shared" si="99"/>
        <v>123.30312870671133</v>
      </c>
      <c r="VL18" s="145">
        <f t="shared" si="100"/>
        <v>116.68983912280905</v>
      </c>
      <c r="VM18" s="145">
        <f t="shared" si="101"/>
        <v>99.563896435067505</v>
      </c>
      <c r="VN18" s="145">
        <f t="shared" si="102"/>
        <v>106.51673434244411</v>
      </c>
      <c r="VO18" s="145">
        <f t="shared" si="103"/>
        <v>100.09311759241658</v>
      </c>
      <c r="VP18" s="145">
        <f t="shared" si="104"/>
        <v>123.48472399234637</v>
      </c>
      <c r="VQ18" s="145">
        <f t="shared" si="105"/>
        <v>147.11940403918143</v>
      </c>
      <c r="VR18" s="145">
        <f t="shared" si="106"/>
        <v>138.86870990819881</v>
      </c>
      <c r="VS18" s="145">
        <f t="shared" si="107"/>
        <v>143.41670624889991</v>
      </c>
      <c r="VT18" s="145">
        <f t="shared" si="108"/>
        <v>115.96162436156953</v>
      </c>
      <c r="VU18" s="145">
        <f t="shared" si="109"/>
        <v>169.05457695249621</v>
      </c>
      <c r="VV18" s="145">
        <f t="shared" si="110"/>
        <v>169.70364658097463</v>
      </c>
      <c r="VW18" s="145">
        <f t="shared" si="111"/>
        <v>152.87541504502539</v>
      </c>
      <c r="VX18" s="145">
        <f t="shared" si="112"/>
        <v>180.62312272295856</v>
      </c>
      <c r="VY18" s="145">
        <f t="shared" si="113"/>
        <v>198.8433842843213</v>
      </c>
      <c r="VZ18" s="145">
        <f t="shared" si="114"/>
        <v>179.97182130227085</v>
      </c>
      <c r="WA18" s="145">
        <f t="shared" si="115"/>
        <v>134.93132177904724</v>
      </c>
      <c r="WB18" s="145">
        <f t="shared" si="116"/>
        <v>215.17116767372437</v>
      </c>
      <c r="WC18" s="145">
        <f t="shared" si="117"/>
        <v>213.82421467831668</v>
      </c>
      <c r="WD18" s="145">
        <f t="shared" si="118"/>
        <v>228.4385022876971</v>
      </c>
      <c r="WE18" s="145">
        <f t="shared" si="119"/>
        <v>205.56992920134923</v>
      </c>
      <c r="WF18" s="145">
        <f t="shared" si="120"/>
        <v>182.96431067366973</v>
      </c>
      <c r="WG18" s="145">
        <f t="shared" si="121"/>
        <v>217.01259858250904</v>
      </c>
      <c r="WH18" s="145">
        <f t="shared" si="122"/>
        <v>296.34895101353771</v>
      </c>
      <c r="WI18" s="145">
        <f t="shared" si="123"/>
        <v>246.12330055304551</v>
      </c>
      <c r="WJ18" s="145">
        <f t="shared" si="124"/>
        <v>169.47543190021801</v>
      </c>
      <c r="WK18" s="145">
        <f t="shared" si="125"/>
        <v>211.68524960611583</v>
      </c>
      <c r="WL18" s="145">
        <f t="shared" si="126"/>
        <v>258.33786553297745</v>
      </c>
      <c r="WM18" s="145">
        <f t="shared" si="127"/>
        <v>285.05797615190147</v>
      </c>
      <c r="WN18" s="145">
        <f t="shared" si="128"/>
        <v>260.72372598960061</v>
      </c>
      <c r="WO18" s="145">
        <f t="shared" si="129"/>
        <v>233.35154514259557</v>
      </c>
      <c r="WP18" s="145">
        <f t="shared" si="130"/>
        <v>277.37842103806543</v>
      </c>
      <c r="WQ18" s="145">
        <f t="shared" si="131"/>
        <v>268.84038133436212</v>
      </c>
      <c r="WR18" s="145">
        <f t="shared" si="132"/>
        <v>234.92957980789527</v>
      </c>
      <c r="WS18" s="145">
        <f t="shared" si="133"/>
        <v>319.1084897144944</v>
      </c>
      <c r="WT18" s="145">
        <f t="shared" si="134"/>
        <v>360.38603815593683</v>
      </c>
      <c r="WU18" s="145">
        <f t="shared" si="135"/>
        <v>321.18821730935815</v>
      </c>
      <c r="WV18" s="145">
        <f t="shared" si="136"/>
        <v>317.78760533593521</v>
      </c>
      <c r="WW18" s="145">
        <f t="shared" si="137"/>
        <v>305.57819285284029</v>
      </c>
      <c r="WX18" s="145">
        <f t="shared" si="138"/>
        <v>300.59701461819571</v>
      </c>
      <c r="WY18" s="145">
        <f t="shared" si="139"/>
        <v>209.94270933487235</v>
      </c>
      <c r="WZ18" s="145">
        <f t="shared" si="140"/>
        <v>358.78662628918789</v>
      </c>
      <c r="XA18" s="145">
        <f t="shared" si="141"/>
        <v>264.84491201469621</v>
      </c>
      <c r="XB18" s="145">
        <f t="shared" si="142"/>
        <v>350.02903422160847</v>
      </c>
      <c r="XC18" s="145">
        <f t="shared" si="143"/>
        <v>377.66135771840027</v>
      </c>
      <c r="XD18" s="145">
        <f t="shared" si="144"/>
        <v>422.38514286963243</v>
      </c>
      <c r="XE18" s="145">
        <f t="shared" si="145"/>
        <v>393.66443895910595</v>
      </c>
      <c r="XF18" s="145">
        <f t="shared" si="146"/>
        <v>350.38579149343798</v>
      </c>
      <c r="XG18" s="145">
        <f t="shared" si="147"/>
        <v>442.75919038732394</v>
      </c>
      <c r="XH18" s="145">
        <f t="shared" si="148"/>
        <v>248.5655008588283</v>
      </c>
      <c r="XI18" s="145">
        <f t="shared" si="149"/>
        <v>528.29426661266496</v>
      </c>
      <c r="XJ18" s="145">
        <f t="shared" si="150"/>
        <v>475.49379824465143</v>
      </c>
      <c r="XK18" s="145">
        <f t="shared" si="151"/>
        <v>397.55440205848606</v>
      </c>
      <c r="XL18" s="145">
        <f t="shared" si="152"/>
        <v>305.04514625085017</v>
      </c>
      <c r="XM18" s="145">
        <f t="shared" si="153"/>
        <v>437.31850408401044</v>
      </c>
      <c r="XN18" s="145">
        <f t="shared" si="154"/>
        <v>392.32868686634293</v>
      </c>
      <c r="XO18" s="145">
        <f t="shared" si="155"/>
        <v>517.16682226559089</v>
      </c>
      <c r="XP18" s="145">
        <f t="shared" si="156"/>
        <v>438.49907062192921</v>
      </c>
      <c r="XQ18" s="145">
        <f t="shared" si="157"/>
        <v>609.29774692105923</v>
      </c>
      <c r="XR18" s="145">
        <f t="shared" si="158"/>
        <v>563.02636229725567</v>
      </c>
      <c r="XS18" s="145">
        <f t="shared" si="159"/>
        <v>515.3369113188968</v>
      </c>
      <c r="XT18" s="145">
        <f t="shared" si="160"/>
        <v>351.13891859462598</v>
      </c>
      <c r="XU18" s="145">
        <f t="shared" si="161"/>
        <v>433.61077176695989</v>
      </c>
      <c r="XV18" s="145">
        <f t="shared" si="162"/>
        <v>486.67155129531432</v>
      </c>
      <c r="XW18" s="145">
        <f t="shared" si="163"/>
        <v>599.15465733894484</v>
      </c>
      <c r="XX18" s="145">
        <f t="shared" si="164"/>
        <v>764.74509752603024</v>
      </c>
      <c r="XY18" s="145">
        <f t="shared" si="165"/>
        <v>691.56899769652557</v>
      </c>
      <c r="XZ18" s="145">
        <f t="shared" si="166"/>
        <v>647.07195909739903</v>
      </c>
      <c r="YA18" s="145">
        <f t="shared" si="167"/>
        <v>482.59955592463456</v>
      </c>
      <c r="YB18" s="145">
        <f t="shared" si="168"/>
        <v>409.13425632576798</v>
      </c>
      <c r="YC18" s="145">
        <f t="shared" si="169"/>
        <v>607.2459477120143</v>
      </c>
      <c r="YD18" s="145">
        <f t="shared" si="170"/>
        <v>887.91377590401294</v>
      </c>
      <c r="YE18" s="145">
        <f t="shared" si="171"/>
        <v>573.60732375909777</v>
      </c>
      <c r="YF18" s="145">
        <f t="shared" si="172"/>
        <v>686.22858870824734</v>
      </c>
      <c r="YG18" s="145">
        <f t="shared" si="173"/>
        <v>884.0628739673632</v>
      </c>
      <c r="YH18" s="145">
        <f t="shared" si="174"/>
        <v>796.28544042190299</v>
      </c>
      <c r="YI18" s="145">
        <f t="shared" si="175"/>
        <v>539.1441076645408</v>
      </c>
      <c r="YJ18" s="145">
        <f t="shared" si="176"/>
        <v>739.58229424772753</v>
      </c>
      <c r="YK18" s="145">
        <f t="shared" si="177"/>
        <v>984.36219284238712</v>
      </c>
      <c r="YL18" s="145">
        <f t="shared" si="178"/>
        <v>645.46386714861887</v>
      </c>
      <c r="YM18" s="145">
        <f t="shared" si="179"/>
        <v>693.37999133175731</v>
      </c>
      <c r="YN18" s="145">
        <f t="shared" si="180"/>
        <v>472.96314284743869</v>
      </c>
      <c r="YO18" s="145">
        <f t="shared" si="181"/>
        <v>899.16679894809693</v>
      </c>
      <c r="YP18" s="145">
        <f t="shared" si="182"/>
        <v>980.01332602318462</v>
      </c>
      <c r="YQ18" s="145">
        <f t="shared" si="183"/>
        <v>886.2271381050399</v>
      </c>
      <c r="YR18" s="145">
        <f t="shared" si="184"/>
        <v>1025.2746251523606</v>
      </c>
      <c r="YS18" s="145">
        <f t="shared" si="185"/>
        <v>809.92312608257964</v>
      </c>
      <c r="YT18" s="145">
        <f t="shared" si="186"/>
        <v>603.09513499603986</v>
      </c>
      <c r="YU18" s="145">
        <f t="shared" si="187"/>
        <v>1105.3904186924362</v>
      </c>
      <c r="YV18" s="145">
        <f t="shared" si="188"/>
        <v>720</v>
      </c>
      <c r="YW18" s="145">
        <f t="shared" si="189"/>
        <v>994.69500105767634</v>
      </c>
      <c r="YX18" s="145">
        <f t="shared" si="190"/>
        <v>537.01075960502578</v>
      </c>
      <c r="YY18" s="145">
        <f t="shared" si="191"/>
        <v>1113.739559315555</v>
      </c>
      <c r="YZ18" s="145">
        <f t="shared" si="192"/>
        <v>1221.5198694824005</v>
      </c>
      <c r="ZA18" s="145">
        <f t="shared" si="193"/>
        <v>1165.9627136491026</v>
      </c>
      <c r="ZB18" s="145">
        <f t="shared" si="194"/>
        <v>1363.1694125976744</v>
      </c>
      <c r="ZC18" s="145">
        <f t="shared" si="195"/>
        <v>929.39031862205843</v>
      </c>
      <c r="ZD18" s="145">
        <f t="shared" si="196"/>
        <v>795</v>
      </c>
      <c r="ZE18" s="145">
        <f t="shared" si="197"/>
        <v>685.98133402151586</v>
      </c>
      <c r="ZF18" s="145">
        <f t="shared" si="198"/>
        <v>1099.1253935477703</v>
      </c>
      <c r="ZG18" s="145">
        <f t="shared" si="199"/>
        <v>1330.4825211259588</v>
      </c>
      <c r="ZH18" s="145">
        <f t="shared" si="200"/>
        <v>1299.5049108196379</v>
      </c>
      <c r="ZI18" s="145">
        <f t="shared" si="201"/>
        <v>1553.6648412565512</v>
      </c>
      <c r="ZJ18" s="145">
        <f t="shared" si="202"/>
        <v>1034.4782770911988</v>
      </c>
      <c r="ZK18" s="145">
        <f t="shared" si="203"/>
        <v>1325.9075524017674</v>
      </c>
      <c r="ZL18" s="145">
        <f t="shared" si="204"/>
        <v>1434.2495581631963</v>
      </c>
      <c r="ZM18" s="145">
        <f t="shared" si="205"/>
        <v>1195.9491603981048</v>
      </c>
      <c r="ZN18" s="145">
        <f t="shared" si="206"/>
        <v>877.5</v>
      </c>
      <c r="ZO18" s="145">
        <f t="shared" si="207"/>
        <v>1689.0572057290078</v>
      </c>
      <c r="ZP18" s="145">
        <f t="shared" si="208"/>
        <v>791.40337598676797</v>
      </c>
      <c r="ZQ18" s="145">
        <f t="shared" si="209"/>
        <v>1725.222640318168</v>
      </c>
      <c r="ZR18" s="145">
        <f t="shared" si="210"/>
        <v>1154.6604800854941</v>
      </c>
      <c r="ZS18" s="145">
        <f t="shared" si="211"/>
        <v>975</v>
      </c>
      <c r="ZT18" s="145">
        <f t="shared" si="212"/>
        <v>1689.6598414081407</v>
      </c>
      <c r="ZU18" s="145">
        <f t="shared" si="213"/>
        <v>1506.4776122862993</v>
      </c>
      <c r="ZV18" s="145">
        <f t="shared" si="214"/>
        <v>1345.4228336870412</v>
      </c>
      <c r="ZW18" s="145">
        <f t="shared" si="215"/>
        <v>1660.7816314699551</v>
      </c>
      <c r="ZX18" s="145">
        <f t="shared" si="216"/>
        <v>1957.7647802748809</v>
      </c>
      <c r="ZY18" s="145">
        <f t="shared" si="217"/>
        <v>1957.3794016052686</v>
      </c>
      <c r="ZZ18" s="145">
        <f t="shared" si="218"/>
        <v>1890.6119485706208</v>
      </c>
      <c r="AAA18" s="145">
        <f t="shared" si="219"/>
        <v>900.65903499665455</v>
      </c>
      <c r="AAB18" s="145">
        <f t="shared" si="220"/>
        <v>1282.8053816522706</v>
      </c>
      <c r="AAC18" s="145">
        <f t="shared" si="221"/>
        <v>1076.25</v>
      </c>
      <c r="AAD18" s="145">
        <f t="shared" si="222"/>
        <v>2114.6907964955162</v>
      </c>
      <c r="AAE18" s="145">
        <f t="shared" si="223"/>
        <v>1881.4542932160477</v>
      </c>
      <c r="AAF18" s="145">
        <f t="shared" si="224"/>
        <v>1695.3789414938594</v>
      </c>
      <c r="AAG18" s="145">
        <f t="shared" si="225"/>
        <v>1568.1157187324002</v>
      </c>
      <c r="AAH18" s="145">
        <f t="shared" si="226"/>
        <v>2314.3927372528319</v>
      </c>
      <c r="AAI18" s="145">
        <f t="shared" si="227"/>
        <v>2144.950915687944</v>
      </c>
      <c r="AAJ18" s="145">
        <f t="shared" si="228"/>
        <v>2276.3879622462055</v>
      </c>
      <c r="AAK18" s="145">
        <f t="shared" si="229"/>
        <v>1021.2043216963394</v>
      </c>
      <c r="AAL18" s="145">
        <f t="shared" si="230"/>
        <v>2242.5611200157214</v>
      </c>
      <c r="AAM18" s="145">
        <f t="shared" si="231"/>
        <v>1440.8026500952349</v>
      </c>
      <c r="AAN18" s="145">
        <f t="shared" si="232"/>
        <v>1853.9428404023959</v>
      </c>
      <c r="AAO18" s="145">
        <f t="shared" si="233"/>
        <v>1200</v>
      </c>
      <c r="AAP18" s="145">
        <f t="shared" si="234"/>
        <v>2087.8055365296891</v>
      </c>
      <c r="AAQ18" s="145">
        <f t="shared" si="235"/>
        <v>2457.2188565153106</v>
      </c>
      <c r="AAR18" s="145">
        <f t="shared" si="236"/>
        <v>1733.1702554411333</v>
      </c>
      <c r="AAS18" s="145">
        <f t="shared" si="237"/>
        <v>2623.9134311334742</v>
      </c>
      <c r="AAT18" s="145">
        <f t="shared" si="238"/>
        <v>1156.7058735397941</v>
      </c>
      <c r="AAU18" s="145">
        <f t="shared" si="239"/>
        <v>2501.0533753943478</v>
      </c>
      <c r="AAV18" s="145">
        <f t="shared" si="240"/>
        <v>2035.7848851681704</v>
      </c>
      <c r="AAW18" s="145">
        <f t="shared" si="241"/>
        <v>1607.0931634407771</v>
      </c>
      <c r="AAX18" s="145">
        <f t="shared" si="242"/>
        <v>1331.25</v>
      </c>
      <c r="AAY18" s="145">
        <f t="shared" si="243"/>
        <v>2634.430975199904</v>
      </c>
      <c r="AAZ18" s="145">
        <f t="shared" si="244"/>
        <v>2319.6528620266363</v>
      </c>
      <c r="ABA18" s="145">
        <f t="shared" si="245"/>
        <v>3213.3</v>
      </c>
      <c r="ABB18" s="145">
        <f t="shared" si="246"/>
        <v>2879.4593015476212</v>
      </c>
      <c r="ABC18" s="145">
        <f t="shared" si="247"/>
        <v>1936.4383061985798</v>
      </c>
      <c r="ABD18" s="145">
        <f t="shared" si="248"/>
        <v>2212.1390925874898</v>
      </c>
      <c r="ABE18" s="145">
        <f t="shared" si="249"/>
        <v>2875.302361839616</v>
      </c>
      <c r="ABF18" s="145">
        <f t="shared" si="250"/>
        <v>1295.9734897524245</v>
      </c>
      <c r="ABG18" s="145">
        <f t="shared" si="251"/>
        <v>3096.2123088286794</v>
      </c>
      <c r="ABH18" s="145">
        <f t="shared" si="252"/>
        <v>2788.9321544014556</v>
      </c>
      <c r="ABI18" s="145">
        <f t="shared" si="253"/>
        <v>1788.5235436718101</v>
      </c>
      <c r="ABJ18" s="145">
        <f t="shared" si="254"/>
        <v>1462.5</v>
      </c>
      <c r="ABK18" s="145">
        <f t="shared" si="255"/>
        <v>3585.7889147532369</v>
      </c>
      <c r="ABL18" s="145">
        <f t="shared" si="256"/>
        <v>2621.6381359540192</v>
      </c>
      <c r="ABM18" s="145">
        <f t="shared" si="257"/>
        <v>3198.4678678093087</v>
      </c>
      <c r="ABN18" s="145">
        <f t="shared" si="258"/>
        <v>2473.0304570430635</v>
      </c>
      <c r="ABO18" s="145">
        <f t="shared" si="259"/>
        <v>4062.3584929347921</v>
      </c>
      <c r="ABP18" s="145">
        <f t="shared" si="260"/>
        <v>1438.9876146106749</v>
      </c>
      <c r="ABQ18" s="145">
        <f t="shared" si="261"/>
        <v>3611.25</v>
      </c>
      <c r="ABR18" s="145">
        <f t="shared" si="262"/>
        <v>3258.8954691652671</v>
      </c>
      <c r="ABS18" s="145">
        <f t="shared" si="263"/>
        <v>1635</v>
      </c>
      <c r="ABT18" s="145">
        <f t="shared" si="264"/>
        <v>2011.0022135574679</v>
      </c>
      <c r="ABU18" s="145">
        <f t="shared" si="265"/>
        <v>3478.7880327928019</v>
      </c>
      <c r="ABV18" s="145">
        <f t="shared" si="266"/>
        <v>3150.6841514865087</v>
      </c>
      <c r="ABW18" s="145">
        <f t="shared" si="267"/>
        <v>2850.6269721457543</v>
      </c>
      <c r="ABX18" s="145">
        <f t="shared" si="268"/>
        <v>3514.3686641082463</v>
      </c>
      <c r="ABY18" s="145">
        <f t="shared" si="269"/>
        <v>3862.5000000000005</v>
      </c>
      <c r="ABZ18" s="145">
        <f t="shared" si="270"/>
        <v>4170.2166921187463</v>
      </c>
      <c r="ACA18" s="145">
        <f t="shared" si="271"/>
        <v>2734.1209239873965</v>
      </c>
      <c r="ACB18" s="145">
        <f t="shared" si="272"/>
        <v>1597.0437824023124</v>
      </c>
      <c r="ACC18" s="145">
        <f t="shared" si="273"/>
        <v>3645.2360361515807</v>
      </c>
      <c r="ACD18" s="145">
        <f t="shared" si="274"/>
        <v>1826.25</v>
      </c>
      <c r="ACE18" s="145">
        <f t="shared" si="275"/>
        <v>3153.7622313946404</v>
      </c>
      <c r="ACF18" s="145">
        <f t="shared" si="276"/>
        <v>2244.6086824431113</v>
      </c>
      <c r="ACG18" s="145">
        <f t="shared" si="277"/>
        <v>3512.8882057422179</v>
      </c>
      <c r="ACH18" s="145">
        <f t="shared" si="278"/>
        <v>4703.9427258038431</v>
      </c>
      <c r="ACI18" s="145">
        <f t="shared" si="279"/>
        <v>4125</v>
      </c>
      <c r="ACJ18" s="145">
        <f t="shared" si="280"/>
        <v>3896.2589944622696</v>
      </c>
      <c r="ACK18" s="145">
        <f t="shared" si="281"/>
        <v>3904.2618324857704</v>
      </c>
      <c r="ACL18" s="145">
        <f t="shared" si="282"/>
        <v>4663.0754822714998</v>
      </c>
      <c r="ACM18" s="145">
        <f t="shared" si="283"/>
        <v>4122.6892665975565</v>
      </c>
      <c r="ACN18" s="145">
        <f t="shared" si="284"/>
        <v>3077.9788927845952</v>
      </c>
      <c r="ACO18" s="145">
        <f t="shared" si="285"/>
        <v>1796.5306213876372</v>
      </c>
      <c r="ACP18" s="145">
        <f t="shared" si="286"/>
        <v>3472.0822227359863</v>
      </c>
      <c r="ACQ18" s="145">
        <f t="shared" si="287"/>
        <v>4462.5</v>
      </c>
      <c r="ACR18" s="145">
        <f t="shared" si="288"/>
        <v>2489.8586430569053</v>
      </c>
      <c r="ACS18" s="145">
        <f t="shared" si="289"/>
        <v>2032.5000000000002</v>
      </c>
      <c r="ACT18" s="145">
        <f t="shared" si="290"/>
        <v>5231.9621062420119</v>
      </c>
      <c r="ACU18" s="145">
        <f t="shared" si="291"/>
        <v>4349.9185763773339</v>
      </c>
      <c r="ACV18" s="145">
        <f t="shared" si="292"/>
        <v>3959.1259467799655</v>
      </c>
      <c r="ACW18" s="145">
        <f t="shared" si="293"/>
        <v>4421.0235439160788</v>
      </c>
      <c r="ACX18" s="145">
        <f t="shared" si="294"/>
        <v>4952.1147273163178</v>
      </c>
      <c r="ACY18" s="145">
        <f t="shared" si="295"/>
        <v>4800</v>
      </c>
      <c r="ACZ18" s="145">
        <f t="shared" si="296"/>
        <v>2007.3129678226667</v>
      </c>
      <c r="ADA18" s="145">
        <f t="shared" si="297"/>
        <v>3406.8902777514595</v>
      </c>
      <c r="ADB18" s="145">
        <f t="shared" si="298"/>
        <v>3826.2871261294231</v>
      </c>
      <c r="ADC18" s="145">
        <f t="shared" si="299"/>
        <v>2784.1570754531631</v>
      </c>
      <c r="ADD18" s="145">
        <f t="shared" si="300"/>
        <v>2261.25</v>
      </c>
      <c r="ADE18" s="145">
        <f t="shared" si="301"/>
        <v>4762.5</v>
      </c>
      <c r="ADF18" s="145">
        <f t="shared" si="302"/>
        <v>5448.7959538341402</v>
      </c>
      <c r="ADG18" s="145">
        <f t="shared" si="303"/>
        <v>4449.5135751125972</v>
      </c>
      <c r="ADH18" s="145">
        <f t="shared" si="304"/>
        <v>4949.008441424523</v>
      </c>
      <c r="ADI18" s="145">
        <f t="shared" si="305"/>
        <v>5287.5</v>
      </c>
      <c r="ADJ18" s="145">
        <f t="shared" si="306"/>
        <v>5014.9119461361934</v>
      </c>
      <c r="ADK18" s="145">
        <f t="shared" si="307"/>
        <v>6014.8097888669217</v>
      </c>
      <c r="ADL18" s="145">
        <f t="shared" si="308"/>
        <v>3777.0682023685226</v>
      </c>
      <c r="ADM18" s="145">
        <f t="shared" si="309"/>
        <v>4206.8448665660753</v>
      </c>
      <c r="ADN18" s="145">
        <f t="shared" si="310"/>
        <v>2255.891818816719</v>
      </c>
      <c r="ADO18" s="145">
        <f t="shared" si="311"/>
        <v>2520</v>
      </c>
      <c r="ADP18" s="145">
        <f t="shared" si="312"/>
        <v>5325</v>
      </c>
      <c r="ADQ18" s="145">
        <f t="shared" si="313"/>
        <v>4943.2924049689491</v>
      </c>
      <c r="ADR18" s="145">
        <f t="shared" si="314"/>
        <v>5812.5</v>
      </c>
      <c r="ADS18" s="145">
        <f t="shared" si="315"/>
        <v>6128.0159869502268</v>
      </c>
      <c r="ADT18" s="145">
        <f t="shared" si="316"/>
        <v>4623.3923655608369</v>
      </c>
      <c r="ADU18" s="145">
        <f t="shared" si="317"/>
        <v>4194.0815183449295</v>
      </c>
      <c r="ADV18" s="145">
        <f t="shared" si="318"/>
        <v>2760</v>
      </c>
      <c r="ADW18" s="145">
        <f t="shared" si="319"/>
        <v>6277.9222166495792</v>
      </c>
      <c r="ADX18" s="145">
        <f t="shared" si="320"/>
        <v>5850</v>
      </c>
      <c r="ADY18" s="145">
        <f t="shared" si="321"/>
        <v>5435.7651333505346</v>
      </c>
      <c r="ADZ18" s="145">
        <f t="shared" si="322"/>
        <v>6078.720420106989</v>
      </c>
      <c r="AEA18" s="145">
        <f t="shared" si="323"/>
        <v>6412.5</v>
      </c>
      <c r="AEB18" s="145">
        <f t="shared" si="324"/>
        <v>6738.7724449845227</v>
      </c>
      <c r="AEC18" s="145">
        <f t="shared" si="325"/>
        <v>3003.75</v>
      </c>
      <c r="AED18" s="145">
        <f t="shared" si="326"/>
        <v>3258.75</v>
      </c>
      <c r="AEE18" s="145">
        <f t="shared" si="327"/>
        <v>7341.333061373748</v>
      </c>
      <c r="AEF18" s="145">
        <f t="shared" si="328"/>
        <v>7162.5</v>
      </c>
      <c r="AEG18" s="145">
        <f t="shared" si="329"/>
        <v>3510</v>
      </c>
      <c r="AEH18" s="145">
        <f t="shared" si="330"/>
        <v>7987.5</v>
      </c>
      <c r="AEI18" s="145">
        <f t="shared" si="331"/>
        <v>3937.5</v>
      </c>
      <c r="AEJ18" s="145">
        <f t="shared" si="332"/>
        <v>8700</v>
      </c>
      <c r="AEK18" s="145">
        <f t="shared" si="333"/>
        <v>8737.5</v>
      </c>
      <c r="AEL18" s="145">
        <f t="shared" si="334"/>
        <v>7083.2921169665597</v>
      </c>
      <c r="AEM18" s="145">
        <f t="shared" si="335"/>
        <v>4425</v>
      </c>
      <c r="AEN18" s="145">
        <f t="shared" si="336"/>
        <v>10350</v>
      </c>
      <c r="AEO18" s="145">
        <f t="shared" si="337"/>
        <v>4950</v>
      </c>
      <c r="AEP18" s="145">
        <f t="shared" si="338"/>
        <v>10912.5</v>
      </c>
      <c r="AEQ18" s="145">
        <f t="shared" si="339"/>
        <v>5550</v>
      </c>
      <c r="AER18" s="145">
        <f t="shared" si="340"/>
        <v>6225</v>
      </c>
    </row>
    <row r="19" spans="1:824" ht="14.25" thickTop="1" thickBot="1">
      <c r="A19" s="76">
        <v>14</v>
      </c>
      <c r="B19" s="99">
        <f t="shared" si="341"/>
        <v>7.7709067759589283</v>
      </c>
      <c r="C19" s="99">
        <f t="shared" si="389"/>
        <v>8.8959922291097211</v>
      </c>
      <c r="D19" s="99">
        <f t="shared" si="390"/>
        <v>9.6999017456128485</v>
      </c>
      <c r="E19" s="99">
        <f t="shared" si="391"/>
        <v>11.838467818175722</v>
      </c>
      <c r="F19" s="99">
        <f t="shared" si="352"/>
        <v>14.648922790393952</v>
      </c>
      <c r="G19" s="99">
        <f t="shared" si="353"/>
        <v>14.68930367359525</v>
      </c>
      <c r="H19" s="99">
        <f t="shared" si="354"/>
        <v>17.402952013208697</v>
      </c>
      <c r="I19" s="99">
        <f t="shared" si="355"/>
        <v>14.681241674804868</v>
      </c>
      <c r="J19" s="99">
        <f t="shared" si="356"/>
        <v>17.47627842782963</v>
      </c>
      <c r="K19" s="99">
        <f t="shared" si="357"/>
        <v>19.99119833974791</v>
      </c>
      <c r="L19" s="99">
        <f t="shared" si="358"/>
        <v>28.762125889958529</v>
      </c>
      <c r="M19" s="99">
        <f t="shared" si="359"/>
        <v>18.516017912234464</v>
      </c>
      <c r="N19" s="99">
        <f t="shared" si="360"/>
        <v>26.922351544600353</v>
      </c>
      <c r="O19" s="99">
        <f t="shared" si="361"/>
        <v>27.60852032023427</v>
      </c>
      <c r="P19" s="99">
        <f t="shared" si="362"/>
        <v>23.003871746765501</v>
      </c>
      <c r="Q19" s="99">
        <f t="shared" si="363"/>
        <v>37.907932119083391</v>
      </c>
      <c r="R19" s="99">
        <f t="shared" si="364"/>
        <v>26.725416896952208</v>
      </c>
      <c r="S19" s="99">
        <f t="shared" si="365"/>
        <v>29.95507105775317</v>
      </c>
      <c r="T19" s="99">
        <f t="shared" si="366"/>
        <v>34.933157614133954</v>
      </c>
      <c r="U19" s="99">
        <f t="shared" si="367"/>
        <v>43.585718033699663</v>
      </c>
      <c r="V19" s="99">
        <f t="shared" si="368"/>
        <v>49.871935585162049</v>
      </c>
      <c r="W19" s="99">
        <f t="shared" si="369"/>
        <v>46.911217854310699</v>
      </c>
      <c r="X19" s="99">
        <f t="shared" si="342"/>
        <v>36.204090720955953</v>
      </c>
      <c r="Y19" s="99">
        <f t="shared" si="16"/>
        <v>59.543051563364997</v>
      </c>
      <c r="Z19" s="99">
        <f t="shared" si="16"/>
        <v>66.755833319532712</v>
      </c>
      <c r="AA19" s="99">
        <f t="shared" si="16"/>
        <v>58.192449161558564</v>
      </c>
      <c r="AB19" s="99">
        <f t="shared" si="16"/>
        <v>68.802864216409347</v>
      </c>
      <c r="AC19" s="99">
        <f t="shared" si="16"/>
        <v>64.180292367787786</v>
      </c>
      <c r="AD19" s="99">
        <f t="shared" si="16"/>
        <v>92.523570140834508</v>
      </c>
      <c r="AE19" s="99">
        <f t="shared" si="16"/>
        <v>77.316754754816415</v>
      </c>
      <c r="AF19" s="99">
        <f t="shared" si="16"/>
        <v>81.30540099013939</v>
      </c>
      <c r="AG19" s="99">
        <f t="shared" si="16"/>
        <v>116.31440843390789</v>
      </c>
      <c r="AH19" s="99">
        <f t="shared" si="16"/>
        <v>110.80137879544738</v>
      </c>
      <c r="AI19" s="99">
        <f t="shared" si="16"/>
        <v>94.946001959506503</v>
      </c>
      <c r="AJ19" s="99">
        <f t="shared" si="16"/>
        <v>94.530347284468647</v>
      </c>
      <c r="AK19" s="99">
        <f t="shared" si="16"/>
        <v>97.721933978501397</v>
      </c>
      <c r="AL19" s="99">
        <f t="shared" si="16"/>
        <v>119.90356597865845</v>
      </c>
      <c r="AM19" s="99">
        <f t="shared" si="16"/>
        <v>139.53217040821121</v>
      </c>
      <c r="AN19" s="99">
        <f t="shared" si="343"/>
        <v>122.53986243806708</v>
      </c>
      <c r="AO19" s="99">
        <f t="shared" si="17"/>
        <v>136.9906934332397</v>
      </c>
      <c r="AP19" s="99">
        <f t="shared" si="17"/>
        <v>113.53207544864568</v>
      </c>
      <c r="AQ19" s="99">
        <f t="shared" si="17"/>
        <v>159.75764108161184</v>
      </c>
      <c r="AR19" s="99">
        <f t="shared" si="17"/>
        <v>161.60788069289396</v>
      </c>
      <c r="AS19" s="99">
        <f t="shared" si="17"/>
        <v>149.10856957829307</v>
      </c>
      <c r="AT19" s="99">
        <f t="shared" si="17"/>
        <v>160.4869691272601</v>
      </c>
      <c r="AU19" s="99">
        <f t="shared" si="17"/>
        <v>188.79479949371634</v>
      </c>
      <c r="AV19" s="99">
        <f t="shared" si="17"/>
        <v>174.47722767150731</v>
      </c>
      <c r="AW19" s="99">
        <f t="shared" si="17"/>
        <v>132.46015977612106</v>
      </c>
      <c r="AX19" s="99">
        <f t="shared" si="17"/>
        <v>207.9245171289613</v>
      </c>
      <c r="AY19" s="99">
        <f t="shared" si="17"/>
        <v>188.11158448608657</v>
      </c>
      <c r="AZ19" s="99">
        <f t="shared" si="17"/>
        <v>217.68163103373291</v>
      </c>
      <c r="BA19" s="99">
        <f t="shared" si="17"/>
        <v>199.81422334695685</v>
      </c>
      <c r="BB19" s="99">
        <f t="shared" si="17"/>
        <v>179.08132452830907</v>
      </c>
      <c r="BC19" s="99">
        <f t="shared" si="17"/>
        <v>199.64191061408988</v>
      </c>
      <c r="BD19" s="99">
        <f t="shared" si="17"/>
        <v>281.64981702714209</v>
      </c>
      <c r="BE19" s="99">
        <f t="shared" si="18"/>
        <v>238.46731102722239</v>
      </c>
      <c r="BF19" s="99">
        <f t="shared" si="18"/>
        <v>166.95031016828347</v>
      </c>
      <c r="BG19" s="99">
        <f t="shared" si="344"/>
        <v>208.00749867108843</v>
      </c>
      <c r="BH19" s="99">
        <f t="shared" si="20"/>
        <v>234.82025514215388</v>
      </c>
      <c r="BI19" s="99">
        <f t="shared" si="20"/>
        <v>271.99415220483888</v>
      </c>
      <c r="BJ19" s="99">
        <f t="shared" si="20"/>
        <v>249.31005407024861</v>
      </c>
      <c r="BK19" s="99">
        <f t="shared" si="20"/>
        <v>227.38245908223328</v>
      </c>
      <c r="BL19" s="99">
        <f t="shared" si="20"/>
        <v>269.45863952490993</v>
      </c>
      <c r="BM19" s="99">
        <f t="shared" si="20"/>
        <v>263.34890903398923</v>
      </c>
      <c r="BN19" s="99">
        <f t="shared" si="20"/>
        <v>231.18474699346365</v>
      </c>
      <c r="BO19" s="99">
        <f t="shared" si="20"/>
        <v>294.92525904967016</v>
      </c>
      <c r="BP19" s="99">
        <f t="shared" si="20"/>
        <v>344.11238338816298</v>
      </c>
      <c r="BQ19" s="99">
        <f t="shared" si="20"/>
        <v>307.27346403933154</v>
      </c>
      <c r="BR19" s="99">
        <f t="shared" si="20"/>
        <v>297.62580990261711</v>
      </c>
      <c r="BS19" s="99">
        <f t="shared" si="20"/>
        <v>293.57954445036927</v>
      </c>
      <c r="BT19" s="99">
        <f t="shared" si="20"/>
        <v>294.93615514945481</v>
      </c>
      <c r="BU19" s="99">
        <f t="shared" si="20"/>
        <v>207.37977086440949</v>
      </c>
      <c r="BV19" s="99">
        <f t="shared" si="20"/>
        <v>344.28552353785915</v>
      </c>
      <c r="BW19" s="99">
        <f t="shared" si="20"/>
        <v>261.04476829646171</v>
      </c>
      <c r="BX19" s="99">
        <f t="shared" si="20"/>
        <v>342.55775864820436</v>
      </c>
      <c r="BY19" s="99">
        <f t="shared" si="345"/>
        <v>353.52904171793102</v>
      </c>
      <c r="BZ19" s="99">
        <f t="shared" si="21"/>
        <v>404.95556584508665</v>
      </c>
      <c r="CA19" s="99">
        <f t="shared" si="21"/>
        <v>378.71751305279525</v>
      </c>
      <c r="CB19" s="99">
        <f t="shared" si="21"/>
        <v>344.97835664581186</v>
      </c>
      <c r="CC19" s="99">
        <f t="shared" si="21"/>
        <v>432.38038328840281</v>
      </c>
      <c r="CD19" s="99">
        <f t="shared" si="21"/>
        <v>245.9693124590496</v>
      </c>
      <c r="CE19" s="99">
        <f t="shared" si="21"/>
        <v>507.11204471717645</v>
      </c>
      <c r="CF19" s="99">
        <f t="shared" si="21"/>
        <v>456.74861783681683</v>
      </c>
      <c r="CG19" s="99">
        <f t="shared" si="21"/>
        <v>389.73782220342025</v>
      </c>
      <c r="CH19" s="99">
        <f t="shared" si="21"/>
        <v>301.19483552720982</v>
      </c>
      <c r="CI19" s="99">
        <f t="shared" si="21"/>
        <v>421.56762066589005</v>
      </c>
      <c r="CJ19" s="99">
        <f t="shared" si="21"/>
        <v>386.72713775465502</v>
      </c>
      <c r="CK19" s="99">
        <f t="shared" si="21"/>
        <v>497.81784817084252</v>
      </c>
      <c r="CL19" s="99">
        <f t="shared" si="21"/>
        <v>430.48025079293393</v>
      </c>
      <c r="CM19" s="99">
        <f t="shared" si="21"/>
        <v>586.67016290846709</v>
      </c>
      <c r="CN19" s="99">
        <f t="shared" si="21"/>
        <v>550.27200915807839</v>
      </c>
      <c r="CO19" s="99">
        <f t="shared" si="21"/>
        <v>504.30580546731505</v>
      </c>
      <c r="CP19" s="99">
        <f t="shared" si="346"/>
        <v>347.24478810522101</v>
      </c>
      <c r="CQ19" s="99">
        <f t="shared" si="23"/>
        <v>427.93477768209601</v>
      </c>
      <c r="CR19" s="99">
        <f t="shared" si="23"/>
        <v>478.51652861796759</v>
      </c>
      <c r="CS19" s="99">
        <f t="shared" si="23"/>
        <v>578.37071523497639</v>
      </c>
      <c r="CT19" s="99">
        <f t="shared" si="23"/>
        <v>738.33057187447116</v>
      </c>
      <c r="CU19" s="99">
        <f t="shared" si="23"/>
        <v>667.28464665524791</v>
      </c>
      <c r="CV19" s="99">
        <f t="shared" si="23"/>
        <v>633.4806351877919</v>
      </c>
      <c r="CW19" s="99">
        <f t="shared" si="23"/>
        <v>476.84833913256898</v>
      </c>
      <c r="CX19" s="99">
        <f t="shared" si="23"/>
        <v>405.19503316935084</v>
      </c>
      <c r="CY19" s="99">
        <f t="shared" si="23"/>
        <v>595.59168897633492</v>
      </c>
      <c r="CZ19" s="99">
        <f t="shared" si="23"/>
        <v>857.05840238766575</v>
      </c>
      <c r="DA19" s="99">
        <f t="shared" si="23"/>
        <v>573.60732375909777</v>
      </c>
      <c r="DB19" s="99">
        <f t="shared" si="23"/>
        <v>664.3047474795045</v>
      </c>
      <c r="DC19" s="99">
        <f t="shared" si="23"/>
        <v>855.31744936220014</v>
      </c>
      <c r="DD19" s="99">
        <f t="shared" si="23"/>
        <v>770.27673764324925</v>
      </c>
      <c r="DE19" s="99">
        <f t="shared" si="23"/>
        <v>533.33931263510942</v>
      </c>
      <c r="DF19" s="99">
        <f t="shared" si="23"/>
        <v>725.38657149079506</v>
      </c>
      <c r="DG19" s="99">
        <f t="shared" si="23"/>
        <v>951.1079388628923</v>
      </c>
      <c r="DH19" s="99">
        <f t="shared" si="347"/>
        <v>642.15740524295654</v>
      </c>
      <c r="DI19" s="99">
        <f t="shared" si="24"/>
        <v>681.49853853255809</v>
      </c>
      <c r="DJ19" s="99">
        <f t="shared" si="24"/>
        <v>468.9691355484826</v>
      </c>
      <c r="DK19" s="99">
        <f t="shared" si="24"/>
        <v>881.40738406764183</v>
      </c>
      <c r="DL19" s="99">
        <f t="shared" si="24"/>
        <v>949.72407137916434</v>
      </c>
      <c r="DM19" s="99">
        <f t="shared" si="24"/>
        <v>858.79872409291465</v>
      </c>
      <c r="DN19" s="99">
        <f t="shared" si="24"/>
        <v>1003.7865550629779</v>
      </c>
      <c r="DO19" s="99">
        <f t="shared" si="24"/>
        <v>795.33604523320696</v>
      </c>
      <c r="DP19" s="99">
        <f t="shared" si="24"/>
        <v>597.18658720543681</v>
      </c>
      <c r="DQ19" s="99">
        <f t="shared" si="24"/>
        <v>1069.852527965495</v>
      </c>
      <c r="DR19" s="99">
        <f t="shared" si="24"/>
        <v>713.77795071047819</v>
      </c>
      <c r="DS19" s="99">
        <f t="shared" si="24"/>
        <v>975.9927289544961</v>
      </c>
      <c r="DT19" s="99">
        <f t="shared" si="24"/>
        <v>532.98120534136001</v>
      </c>
      <c r="DU19" s="99">
        <f t="shared" si="24"/>
        <v>1081.1892014025457</v>
      </c>
      <c r="DV19" s="99">
        <f t="shared" si="24"/>
        <v>1184.2929935472489</v>
      </c>
      <c r="DW19" s="99">
        <f t="shared" si="24"/>
        <v>1142.911200761567</v>
      </c>
      <c r="DX19" s="99">
        <f t="shared" si="370"/>
        <v>1322.9886021443667</v>
      </c>
      <c r="DY19" s="99">
        <f t="shared" si="370"/>
        <v>914.20909331924986</v>
      </c>
      <c r="DZ19" s="99">
        <f t="shared" si="370"/>
        <v>788.96308937546701</v>
      </c>
      <c r="EA19" s="99">
        <f t="shared" si="370"/>
        <v>680.0567362457133</v>
      </c>
      <c r="EB19" s="99">
        <f t="shared" si="349"/>
        <v>1079.7191637637702</v>
      </c>
      <c r="EC19" s="99">
        <f t="shared" si="349"/>
        <v>1291.5385396257352</v>
      </c>
      <c r="ED19" s="99">
        <f t="shared" si="349"/>
        <v>1264.5124500564209</v>
      </c>
      <c r="EE19" s="99">
        <f t="shared" si="349"/>
        <v>1510.3161247973956</v>
      </c>
      <c r="EF19" s="99">
        <f t="shared" si="349"/>
        <v>1019.1676075077133</v>
      </c>
      <c r="EG19" s="99">
        <f t="shared" si="349"/>
        <v>1301.3624975672597</v>
      </c>
      <c r="EH19" s="99">
        <f t="shared" si="349"/>
        <v>1393.7748394831849</v>
      </c>
      <c r="EI19" s="99">
        <f t="shared" si="349"/>
        <v>1176.0292076509156</v>
      </c>
      <c r="EJ19" s="99">
        <f t="shared" si="349"/>
        <v>871.95063586231595</v>
      </c>
      <c r="EK19" s="99">
        <f t="shared" si="349"/>
        <v>1641.2288784280715</v>
      </c>
      <c r="EL19" s="99">
        <f t="shared" si="349"/>
        <v>785.36684307776295</v>
      </c>
      <c r="EM19" s="99">
        <f t="shared" si="349"/>
        <v>1679.4248713054612</v>
      </c>
      <c r="EN19" s="99">
        <f t="shared" si="349"/>
        <v>1139.0846882252472</v>
      </c>
      <c r="EO19" s="99">
        <f t="shared" si="349"/>
        <v>975</v>
      </c>
      <c r="EP19" s="99">
        <f t="shared" si="350"/>
        <v>1659.9948753649908</v>
      </c>
      <c r="EQ19" s="99">
        <f t="shared" si="350"/>
        <v>1480.708836423699</v>
      </c>
      <c r="ER19" s="99">
        <f t="shared" si="350"/>
        <v>1324.7534440533132</v>
      </c>
      <c r="ES19" s="99">
        <f t="shared" si="350"/>
        <v>1617.4752861583931</v>
      </c>
      <c r="ET19" s="99">
        <f t="shared" si="351"/>
        <v>1899.7887727559378</v>
      </c>
      <c r="EU19" s="99">
        <f t="shared" si="26"/>
        <v>1905.6024172811124</v>
      </c>
      <c r="EV19" s="99">
        <f t="shared" si="27"/>
        <v>1842.5146933681776</v>
      </c>
      <c r="EW19" s="99">
        <f t="shared" si="28"/>
        <v>894.54514245628968</v>
      </c>
      <c r="EX19" s="99">
        <f t="shared" si="29"/>
        <v>1267.0924836290726</v>
      </c>
      <c r="EY19" s="99">
        <f t="shared" si="30"/>
        <v>1076.25</v>
      </c>
      <c r="EZ19" s="99">
        <f t="shared" si="31"/>
        <v>2060.6532982521849</v>
      </c>
      <c r="FA19" s="99">
        <f t="shared" si="32"/>
        <v>1850.1557367120495</v>
      </c>
      <c r="FB19" s="99">
        <f t="shared" si="33"/>
        <v>1668.604460554466</v>
      </c>
      <c r="FC19" s="99">
        <f t="shared" si="34"/>
        <v>1546.8404976356755</v>
      </c>
      <c r="FD19" s="99">
        <f t="shared" si="35"/>
        <v>2251.5196376185581</v>
      </c>
      <c r="FE19" s="99">
        <f t="shared" si="36"/>
        <v>2093.6739706575618</v>
      </c>
      <c r="FF19" s="99">
        <f t="shared" si="37"/>
        <v>2220.1285114894954</v>
      </c>
      <c r="FG19" s="99">
        <f t="shared" si="38"/>
        <v>1015.0273550342724</v>
      </c>
      <c r="FH19" s="99">
        <f t="shared" si="39"/>
        <v>2205.9376894539905</v>
      </c>
      <c r="FI19" s="99">
        <f t="shared" si="40"/>
        <v>1424.9012776646241</v>
      </c>
      <c r="FJ19" s="99">
        <f t="shared" si="41"/>
        <v>1826.3990009585802</v>
      </c>
      <c r="FK19" s="99">
        <f t="shared" si="41"/>
        <v>1200</v>
      </c>
      <c r="FL19" s="99">
        <f t="shared" si="41"/>
        <v>2055.1192617761358</v>
      </c>
      <c r="FM19" s="99">
        <f t="shared" si="41"/>
        <v>2398.2937909036209</v>
      </c>
      <c r="FN19" s="99">
        <f t="shared" si="41"/>
        <v>1711.6050502317687</v>
      </c>
      <c r="FO19" s="99">
        <f t="shared" si="41"/>
        <v>2557.6593194372531</v>
      </c>
      <c r="FP19" s="99">
        <f t="shared" si="41"/>
        <v>1150.4282740251656</v>
      </c>
      <c r="FQ19" s="99">
        <f t="shared" si="41"/>
        <v>2462.2693598985979</v>
      </c>
      <c r="FR19" s="99">
        <f t="shared" si="41"/>
        <v>2007.7416972273593</v>
      </c>
      <c r="FS19" s="99">
        <f t="shared" si="41"/>
        <v>1591.0663626933904</v>
      </c>
      <c r="FT19" s="99">
        <f t="shared" si="41"/>
        <v>1331.25</v>
      </c>
      <c r="FU19" s="99">
        <f t="shared" si="41"/>
        <v>2573.3279965065144</v>
      </c>
      <c r="FV19" s="99">
        <f t="shared" si="41"/>
        <v>2285.8637665126826</v>
      </c>
      <c r="FW19" s="99">
        <f t="shared" si="41"/>
        <v>3157.5</v>
      </c>
      <c r="FX19" s="99">
        <f t="shared" si="41"/>
        <v>2834.1082825613717</v>
      </c>
      <c r="FY19" s="99">
        <f t="shared" si="41"/>
        <v>1914.5492766731068</v>
      </c>
      <c r="FZ19" s="99">
        <f t="shared" si="41"/>
        <v>2183.6779841815242</v>
      </c>
      <c r="GA19" s="99">
        <f t="shared" si="42"/>
        <v>2811.3834851963352</v>
      </c>
      <c r="GB19" s="99">
        <f t="shared" si="43"/>
        <v>1289.5915363503732</v>
      </c>
      <c r="GC19" s="99">
        <f t="shared" si="44"/>
        <v>3023.3349706789782</v>
      </c>
      <c r="GD19" s="99">
        <f t="shared" si="45"/>
        <v>2748.3179637003504</v>
      </c>
      <c r="GE19" s="99">
        <f t="shared" si="45"/>
        <v>1772.4085891751686</v>
      </c>
      <c r="GF19" s="99">
        <f t="shared" si="45"/>
        <v>1462.5</v>
      </c>
      <c r="GG19" s="99">
        <f t="shared" si="45"/>
        <v>3526.8965700861977</v>
      </c>
      <c r="GH19" s="99">
        <f t="shared" si="45"/>
        <v>2586.5960108672057</v>
      </c>
      <c r="GI19" s="99">
        <f t="shared" si="45"/>
        <v>3150.6212134639181</v>
      </c>
      <c r="GJ19" s="99">
        <f t="shared" si="45"/>
        <v>2444.1352993244586</v>
      </c>
      <c r="GK19" s="99">
        <f t="shared" si="45"/>
        <v>3991.5411448275536</v>
      </c>
      <c r="GL19" s="99">
        <f t="shared" si="45"/>
        <v>1432.4817360840871</v>
      </c>
      <c r="GM19" s="99">
        <f t="shared" si="45"/>
        <v>3563.1182496785023</v>
      </c>
      <c r="GN19" s="99">
        <f t="shared" si="45"/>
        <v>3191.8561946856371</v>
      </c>
      <c r="GO19" s="99">
        <f t="shared" si="45"/>
        <v>1635</v>
      </c>
      <c r="GP19" s="99">
        <f t="shared" si="45"/>
        <v>1994.723968625404</v>
      </c>
      <c r="GQ19" s="99">
        <f t="shared" si="45"/>
        <v>3402.150513032826</v>
      </c>
      <c r="GR19" s="99">
        <f t="shared" si="45"/>
        <v>3108.2141459730919</v>
      </c>
      <c r="GS19" s="99">
        <f t="shared" si="45"/>
        <v>2814.7778136096558</v>
      </c>
      <c r="GT19" s="99">
        <f t="shared" si="47"/>
        <v>3464.5573389652673</v>
      </c>
      <c r="GU19" s="99">
        <f t="shared" si="48"/>
        <v>3818.42769787733</v>
      </c>
      <c r="GV19" s="99">
        <f t="shared" si="48"/>
        <v>4105.5668083939408</v>
      </c>
      <c r="GW19" s="99">
        <f t="shared" si="48"/>
        <v>2704.8478299847911</v>
      </c>
      <c r="GX19" s="99">
        <f t="shared" ref="GV19:HK34" si="395">ACB19</f>
        <v>1590.4271013316074</v>
      </c>
      <c r="GY19" s="99">
        <f t="shared" si="395"/>
        <v>3575.2395355020381</v>
      </c>
      <c r="GZ19" s="99">
        <f t="shared" si="395"/>
        <v>1826.25</v>
      </c>
      <c r="HA19" s="99">
        <f t="shared" si="395"/>
        <v>3117.3268109106975</v>
      </c>
      <c r="HB19" s="99">
        <f t="shared" si="395"/>
        <v>2228.1116843911836</v>
      </c>
      <c r="HC19" s="99">
        <f t="shared" si="395"/>
        <v>3468.9197013143889</v>
      </c>
      <c r="HD19" s="99">
        <f t="shared" si="395"/>
        <v>4625.1585913541139</v>
      </c>
      <c r="HE19" s="99">
        <f t="shared" si="395"/>
        <v>4083.5347267029874</v>
      </c>
      <c r="HF19" s="99">
        <f t="shared" si="395"/>
        <v>3844.404336893595</v>
      </c>
      <c r="HG19" s="99">
        <f t="shared" si="395"/>
        <v>3822.9614920851677</v>
      </c>
      <c r="HH19" s="99">
        <f t="shared" si="395"/>
        <v>4594.2197435106873</v>
      </c>
      <c r="HI19" s="99">
        <f t="shared" si="395"/>
        <v>4039.7854128659237</v>
      </c>
      <c r="HJ19" s="99">
        <f t="shared" si="395"/>
        <v>3048.4318076352888</v>
      </c>
      <c r="HK19" s="99">
        <f t="shared" si="395"/>
        <v>1789.7273342752292</v>
      </c>
      <c r="HL19" s="99">
        <f t="shared" ref="HL19:HL67" si="396">ACP19</f>
        <v>3435.1195012383591</v>
      </c>
      <c r="HM19" s="99">
        <f t="shared" si="49"/>
        <v>4428.3078679004575</v>
      </c>
      <c r="HN19" s="99">
        <f t="shared" si="49"/>
        <v>2473.2704528238296</v>
      </c>
      <c r="HO19" s="99">
        <f t="shared" si="49"/>
        <v>2032.5000000000002</v>
      </c>
      <c r="HP19" s="99">
        <f t="shared" si="49"/>
        <v>5149.3923955344872</v>
      </c>
      <c r="HQ19" s="99">
        <f t="shared" si="49"/>
        <v>4295.637560981706</v>
      </c>
      <c r="HR19" s="99">
        <f t="shared" si="49"/>
        <v>3914.3750258510927</v>
      </c>
      <c r="HS19" s="99">
        <f t="shared" si="49"/>
        <v>4335.5023572983246</v>
      </c>
      <c r="HT19" s="99">
        <f t="shared" si="49"/>
        <v>4880.7746296300975</v>
      </c>
      <c r="HU19" s="99">
        <f t="shared" si="49"/>
        <v>4769.1146562842805</v>
      </c>
      <c r="HV19" s="99">
        <f t="shared" si="49"/>
        <v>2000.3152225405379</v>
      </c>
      <c r="HW19" s="99">
        <f t="shared" si="49"/>
        <v>3377.0664604661688</v>
      </c>
      <c r="HX19" s="99">
        <f t="shared" si="49"/>
        <v>3788.3756009465242</v>
      </c>
      <c r="HY19" s="99">
        <f t="shared" si="49"/>
        <v>2767.3575367327617</v>
      </c>
      <c r="HZ19" s="99">
        <f t="shared" si="49"/>
        <v>2261.25</v>
      </c>
      <c r="IA19" s="99">
        <f t="shared" si="49"/>
        <v>4712.8891299059342</v>
      </c>
      <c r="IB19" s="99">
        <f t="shared" si="49"/>
        <v>5374.9235041371148</v>
      </c>
      <c r="IC19" s="99">
        <f t="shared" si="51"/>
        <v>4403.7989804885019</v>
      </c>
      <c r="ID19" s="99">
        <f t="shared" si="52"/>
        <v>4861.9236925511577</v>
      </c>
      <c r="IE19" s="99">
        <f t="shared" si="53"/>
        <v>5257.5071951140262</v>
      </c>
      <c r="IF19" s="99">
        <f t="shared" si="54"/>
        <v>4926.2922371665936</v>
      </c>
      <c r="IG19" s="99">
        <f t="shared" si="55"/>
        <v>5925.3233502500761</v>
      </c>
      <c r="IH19" s="99">
        <f t="shared" si="56"/>
        <v>3746.9411859368479</v>
      </c>
      <c r="II19" s="99">
        <f t="shared" si="57"/>
        <v>4169.1806612990213</v>
      </c>
      <c r="IJ19" s="99">
        <f t="shared" si="58"/>
        <v>2248.6828140851198</v>
      </c>
      <c r="IK19" s="99">
        <f t="shared" si="59"/>
        <v>2520</v>
      </c>
      <c r="IL19" s="99">
        <f t="shared" si="60"/>
        <v>5280.3369191127913</v>
      </c>
      <c r="IM19" s="99">
        <f t="shared" si="61"/>
        <v>4896.3165303060923</v>
      </c>
      <c r="IN19" s="99">
        <f t="shared" si="62"/>
        <v>5786.1475870234126</v>
      </c>
      <c r="IO19" s="99">
        <f t="shared" si="63"/>
        <v>6050.6282337005923</v>
      </c>
      <c r="IP19" s="99">
        <f t="shared" si="64"/>
        <v>4585.8077893342452</v>
      </c>
      <c r="IQ19" s="99">
        <f t="shared" si="65"/>
        <v>4164.1315925819563</v>
      </c>
      <c r="IR19" s="99">
        <f t="shared" si="66"/>
        <v>2760</v>
      </c>
      <c r="IS19" s="99">
        <f t="shared" si="67"/>
        <v>6200.2043747636171</v>
      </c>
      <c r="IT19" s="99">
        <f t="shared" si="392"/>
        <v>5810.6088951176016</v>
      </c>
      <c r="IU19" s="99">
        <f t="shared" si="393"/>
        <v>5388.6502476867909</v>
      </c>
      <c r="IV19" s="99">
        <f t="shared" si="394"/>
        <v>5987.8957766791937</v>
      </c>
      <c r="IW19" s="99">
        <f t="shared" si="371"/>
        <v>6392.6902590862182</v>
      </c>
      <c r="IX19" s="99">
        <f t="shared" si="372"/>
        <v>6660.1415475114572</v>
      </c>
      <c r="IY19" s="99">
        <f t="shared" si="373"/>
        <v>3003.75</v>
      </c>
      <c r="IZ19" s="99">
        <f t="shared" si="374"/>
        <v>3258.75</v>
      </c>
      <c r="JA19" s="99">
        <f t="shared" si="375"/>
        <v>7260.684922405072</v>
      </c>
      <c r="JB19" s="99">
        <f t="shared" si="376"/>
        <v>7152.0429163627241</v>
      </c>
      <c r="JC19" s="99">
        <f t="shared" si="377"/>
        <v>3510</v>
      </c>
      <c r="JD19" s="99">
        <f t="shared" si="378"/>
        <v>7986.6358121947051</v>
      </c>
      <c r="JE19" s="99">
        <f t="shared" si="379"/>
        <v>3937.5</v>
      </c>
      <c r="JF19" s="99">
        <f t="shared" si="380"/>
        <v>8628.3880174575224</v>
      </c>
      <c r="JG19" s="99">
        <f t="shared" si="381"/>
        <v>8737.5</v>
      </c>
      <c r="JH19" s="99">
        <f t="shared" si="382"/>
        <v>7044.1366607808022</v>
      </c>
      <c r="JI19" s="99">
        <f t="shared" si="383"/>
        <v>4425</v>
      </c>
      <c r="JJ19" s="99">
        <f t="shared" si="384"/>
        <v>10301.81228277929</v>
      </c>
      <c r="JK19" s="99">
        <f t="shared" si="385"/>
        <v>4950</v>
      </c>
      <c r="JL19" s="99">
        <f t="shared" si="386"/>
        <v>10912.5</v>
      </c>
      <c r="JM19" s="99">
        <f t="shared" si="387"/>
        <v>5550</v>
      </c>
      <c r="JN19" s="99">
        <f t="shared" si="388"/>
        <v>6225</v>
      </c>
      <c r="JP19" s="76">
        <v>14</v>
      </c>
      <c r="JQ19" s="99">
        <v>7.7709067759589283</v>
      </c>
      <c r="JR19" s="99">
        <v>8.8959922291097211</v>
      </c>
      <c r="JS19" s="99">
        <v>9.6999017456128485</v>
      </c>
      <c r="JT19" s="99">
        <v>11.838467818175722</v>
      </c>
      <c r="JU19" s="99">
        <v>14.648922790393952</v>
      </c>
      <c r="JV19" s="99">
        <v>14.68930367359525</v>
      </c>
      <c r="JW19" s="99">
        <v>17.402952013208697</v>
      </c>
      <c r="JX19" s="99">
        <v>14.681241674804868</v>
      </c>
      <c r="JY19" s="99">
        <v>17.47627842782963</v>
      </c>
      <c r="JZ19" s="99">
        <v>19.99119833974791</v>
      </c>
      <c r="KA19" s="99">
        <v>28.762125889958529</v>
      </c>
      <c r="KB19" s="99">
        <v>18.516017912234464</v>
      </c>
      <c r="KC19" s="118">
        <v>26.922351544600353</v>
      </c>
      <c r="KD19" s="99">
        <v>27.60852032023427</v>
      </c>
      <c r="KE19" s="99">
        <v>23.003871746765501</v>
      </c>
      <c r="KF19" s="99">
        <v>37.907932119083391</v>
      </c>
      <c r="KG19" s="99">
        <v>26.725416896952208</v>
      </c>
      <c r="KH19" s="99">
        <v>29.95507105775317</v>
      </c>
      <c r="KI19" s="99">
        <v>34.933157614133954</v>
      </c>
      <c r="KJ19" s="99">
        <v>43.585718033699663</v>
      </c>
      <c r="KK19" s="118">
        <v>49.871935585162049</v>
      </c>
      <c r="KL19" s="99">
        <v>46.911217854310699</v>
      </c>
      <c r="KM19" s="99">
        <v>36.204090720955953</v>
      </c>
      <c r="KN19" s="99">
        <v>59.543051563364997</v>
      </c>
      <c r="KO19" s="99">
        <v>66.755833319532712</v>
      </c>
      <c r="KP19" s="99">
        <v>58.192449161558564</v>
      </c>
      <c r="KQ19" s="99">
        <v>68.802864216409347</v>
      </c>
      <c r="KR19" s="99">
        <v>64.180292367787786</v>
      </c>
      <c r="KS19" s="118">
        <v>92.523570140834508</v>
      </c>
      <c r="KT19" s="118">
        <v>77.316754754816415</v>
      </c>
      <c r="KU19" s="99">
        <v>81.30540099013939</v>
      </c>
      <c r="KV19" s="118">
        <v>116.31440843390789</v>
      </c>
      <c r="KW19" s="99">
        <v>110.80137879544738</v>
      </c>
      <c r="KX19" s="99">
        <v>94.946001959506503</v>
      </c>
      <c r="KY19" s="99">
        <v>94.530347284468647</v>
      </c>
      <c r="KZ19" s="99">
        <v>97.721933978501397</v>
      </c>
      <c r="LA19" s="99">
        <v>119.90356597865845</v>
      </c>
      <c r="LB19" s="99">
        <v>139.53217040821121</v>
      </c>
      <c r="LC19" s="99">
        <v>122.53986243806708</v>
      </c>
      <c r="LD19" s="99">
        <v>136.9906934332397</v>
      </c>
      <c r="LE19" s="99">
        <v>113.53207544864568</v>
      </c>
      <c r="LF19" s="99">
        <v>159.75764108161184</v>
      </c>
      <c r="LG19" s="99">
        <v>161.60788069289396</v>
      </c>
      <c r="LH19" s="99">
        <v>149.10856957829307</v>
      </c>
      <c r="LI19" s="99">
        <v>160.4869691272601</v>
      </c>
      <c r="LJ19" s="99">
        <v>188.79479949371634</v>
      </c>
      <c r="LK19" s="99">
        <v>174.47722767150731</v>
      </c>
      <c r="LL19" s="99">
        <v>132.46015977612106</v>
      </c>
      <c r="LM19" s="99">
        <v>207.9245171289613</v>
      </c>
      <c r="LN19" s="99">
        <v>188.11158448608657</v>
      </c>
      <c r="LO19" s="99">
        <v>217.68163103373291</v>
      </c>
      <c r="LP19" s="99">
        <v>199.81422334695685</v>
      </c>
      <c r="LQ19" s="99">
        <v>179.08132452830907</v>
      </c>
      <c r="LR19" s="99">
        <v>199.64191061408988</v>
      </c>
      <c r="LS19" s="99">
        <v>281.64981702714209</v>
      </c>
      <c r="LT19" s="99">
        <v>238.46731102722239</v>
      </c>
      <c r="LU19" s="99">
        <v>166.95031016828347</v>
      </c>
      <c r="LV19" s="99">
        <v>208.00749867108843</v>
      </c>
      <c r="LW19" s="99">
        <v>234.82025514215388</v>
      </c>
      <c r="LX19" s="99">
        <v>271.99415220483888</v>
      </c>
      <c r="LY19" s="99">
        <v>249.31005407024861</v>
      </c>
      <c r="LZ19" s="99">
        <v>227.38245908223328</v>
      </c>
      <c r="MA19" s="99">
        <v>269.45863952490993</v>
      </c>
      <c r="MB19" s="99">
        <v>263.34890903398923</v>
      </c>
      <c r="MC19" s="99">
        <v>231.18474699346365</v>
      </c>
      <c r="MD19" s="99">
        <v>294.92525904967016</v>
      </c>
      <c r="ME19" s="99">
        <v>344.11238338816298</v>
      </c>
      <c r="MF19" s="99">
        <v>307.27346403933154</v>
      </c>
      <c r="MG19" s="118">
        <v>297.62580990261711</v>
      </c>
      <c r="MH19" s="99">
        <v>293.57954445036927</v>
      </c>
      <c r="MI19" s="99">
        <v>294.93615514945481</v>
      </c>
      <c r="MJ19" s="99">
        <v>207.37977086440949</v>
      </c>
      <c r="MK19" s="99">
        <v>344.28552353785915</v>
      </c>
      <c r="ML19" s="99">
        <v>261.04476829646171</v>
      </c>
      <c r="MM19" s="99">
        <v>342.55775864820436</v>
      </c>
      <c r="MN19" s="118">
        <v>353.52904171793102</v>
      </c>
      <c r="MO19" s="99">
        <v>404.95556584508665</v>
      </c>
      <c r="MP19" s="99">
        <v>378.71751305279525</v>
      </c>
      <c r="MQ19" s="99">
        <v>344.97835664581186</v>
      </c>
      <c r="MR19" s="99">
        <v>432.38038328840281</v>
      </c>
      <c r="MS19" s="99">
        <v>245.9693124590496</v>
      </c>
      <c r="MT19" s="99">
        <v>507.11204471717645</v>
      </c>
      <c r="MU19" s="99">
        <v>456.74861783681683</v>
      </c>
      <c r="MV19" s="99">
        <v>389.73782220342025</v>
      </c>
      <c r="MW19" s="99">
        <v>301.19483552720982</v>
      </c>
      <c r="MX19" s="99">
        <v>421.56762066589005</v>
      </c>
      <c r="MY19" s="99">
        <v>386.72713775465502</v>
      </c>
      <c r="MZ19" s="99">
        <v>497.81784817084252</v>
      </c>
      <c r="NA19" s="99">
        <v>430.48025079293393</v>
      </c>
      <c r="NB19" s="99">
        <v>586.67016290846709</v>
      </c>
      <c r="NC19" s="99">
        <v>550.27200915807839</v>
      </c>
      <c r="ND19" s="99">
        <v>504.30580546731505</v>
      </c>
      <c r="NE19" s="99">
        <v>347.24478810522101</v>
      </c>
      <c r="NF19" s="99">
        <v>427.93477768209601</v>
      </c>
      <c r="NG19" s="99">
        <v>478.51652861796759</v>
      </c>
      <c r="NH19" s="99">
        <v>578.37071523497639</v>
      </c>
      <c r="NI19" s="99">
        <v>738.33057187447116</v>
      </c>
      <c r="NJ19" s="99">
        <v>667.28464665524791</v>
      </c>
      <c r="NK19" s="99">
        <v>633.4806351877919</v>
      </c>
      <c r="NL19" s="99">
        <v>476.84833913256898</v>
      </c>
      <c r="NM19" s="99">
        <v>405.19503316935084</v>
      </c>
      <c r="NN19" s="99">
        <v>595.59168897633492</v>
      </c>
      <c r="NO19" s="99">
        <v>857.05840238766575</v>
      </c>
      <c r="NP19" s="99">
        <v>573.60732375909777</v>
      </c>
      <c r="NQ19" s="99">
        <v>664.3047474795045</v>
      </c>
      <c r="NR19" s="99">
        <v>855.31744936220014</v>
      </c>
      <c r="NS19" s="99">
        <v>770.27673764324925</v>
      </c>
      <c r="NT19" s="99">
        <v>533.33931263510942</v>
      </c>
      <c r="NU19" s="99">
        <v>725.38657149079506</v>
      </c>
      <c r="NV19" s="99">
        <v>951.1079388628923</v>
      </c>
      <c r="NW19" s="99">
        <v>642.15740524295654</v>
      </c>
      <c r="NX19" s="99">
        <v>681.49853853255809</v>
      </c>
      <c r="NY19" s="99">
        <v>468.9691355484826</v>
      </c>
      <c r="NZ19" s="99">
        <v>881.40738406764183</v>
      </c>
      <c r="OA19" s="99">
        <v>949.72407137916434</v>
      </c>
      <c r="OB19" s="99">
        <v>858.79872409291465</v>
      </c>
      <c r="OC19" s="99">
        <v>1003.7865550629779</v>
      </c>
      <c r="OD19" s="99">
        <v>795.33604523320696</v>
      </c>
      <c r="OE19" s="99">
        <v>597.18658720543681</v>
      </c>
      <c r="OF19" s="99">
        <v>1069.852527965495</v>
      </c>
      <c r="OG19" s="99">
        <v>713.77795071047819</v>
      </c>
      <c r="OH19" s="99">
        <v>975.9927289544961</v>
      </c>
      <c r="OI19" s="99">
        <v>532.98120534136001</v>
      </c>
      <c r="OJ19" s="99">
        <v>1081.1892014025457</v>
      </c>
      <c r="OK19" s="99">
        <v>1184.2929935472489</v>
      </c>
      <c r="OL19" s="99">
        <v>1142.911200761567</v>
      </c>
      <c r="OM19" s="99">
        <v>1322.9886021443667</v>
      </c>
      <c r="ON19" s="99">
        <v>914.20909331924986</v>
      </c>
      <c r="OO19" s="99">
        <v>788.96308937546701</v>
      </c>
      <c r="OP19" s="99">
        <v>680.0567362457133</v>
      </c>
      <c r="OQ19" s="99">
        <v>1079.7191637637702</v>
      </c>
      <c r="OR19" s="99">
        <v>1291.5385396257352</v>
      </c>
      <c r="OS19" s="99">
        <v>1264.5124500564209</v>
      </c>
      <c r="OT19" s="99">
        <v>1510.3161247973956</v>
      </c>
      <c r="OU19" s="99">
        <v>1019.1676075077133</v>
      </c>
      <c r="OV19" s="99">
        <v>1301.3624975672597</v>
      </c>
      <c r="OW19" s="99">
        <v>1393.7748394831849</v>
      </c>
      <c r="OX19" s="99">
        <v>1176.0292076509156</v>
      </c>
      <c r="OY19" s="99">
        <v>871.95063586231595</v>
      </c>
      <c r="OZ19" s="99">
        <v>1641.2288784280715</v>
      </c>
      <c r="PA19" s="99">
        <v>785.36684307776295</v>
      </c>
      <c r="PB19" s="99">
        <v>1679.4248713054612</v>
      </c>
      <c r="PC19" s="99">
        <v>1139.0846882252472</v>
      </c>
      <c r="PD19" s="102">
        <v>975</v>
      </c>
      <c r="PE19" s="99">
        <v>1659.9948753649908</v>
      </c>
      <c r="PF19" s="99">
        <v>1480.708836423699</v>
      </c>
      <c r="PG19" s="99">
        <v>1324.7534440533132</v>
      </c>
      <c r="PH19" s="99">
        <v>1617.4752861583931</v>
      </c>
      <c r="PI19" s="99">
        <v>1899.7887727559378</v>
      </c>
      <c r="PJ19" s="99">
        <v>1905.6024172811124</v>
      </c>
      <c r="PK19" s="99">
        <v>1842.5146933681776</v>
      </c>
      <c r="PL19" s="99">
        <v>894.54514245628968</v>
      </c>
      <c r="PM19" s="99">
        <v>1267.0924836290726</v>
      </c>
      <c r="PN19" s="102">
        <v>1076.25</v>
      </c>
      <c r="PO19" s="99">
        <v>2060.6532982521849</v>
      </c>
      <c r="PP19" s="99">
        <v>1850.1557367120495</v>
      </c>
      <c r="PQ19" s="99">
        <v>1668.604460554466</v>
      </c>
      <c r="PR19" s="99">
        <v>1546.8404976356755</v>
      </c>
      <c r="PS19" s="99">
        <v>2251.5196376185581</v>
      </c>
      <c r="PT19" s="99">
        <v>2093.6739706575618</v>
      </c>
      <c r="PU19" s="99">
        <v>2220.1285114894954</v>
      </c>
      <c r="PV19" s="99">
        <v>1015.0273550342724</v>
      </c>
      <c r="PW19" s="99">
        <v>2205.9376894539905</v>
      </c>
      <c r="PX19" s="99">
        <v>1424.9012776646241</v>
      </c>
      <c r="PY19" s="99">
        <v>1826.3990009585802</v>
      </c>
      <c r="PZ19" s="102">
        <v>1200</v>
      </c>
      <c r="QA19" s="99">
        <v>2055.1192617761358</v>
      </c>
      <c r="QB19" s="99">
        <v>2398.2937909036209</v>
      </c>
      <c r="QC19" s="99">
        <v>1711.6050502317687</v>
      </c>
      <c r="QD19" s="99">
        <v>2557.6593194372531</v>
      </c>
      <c r="QE19" s="99">
        <v>1150.4282740251656</v>
      </c>
      <c r="QF19" s="99">
        <v>2462.2693598985979</v>
      </c>
      <c r="QG19" s="99">
        <v>2007.7416972273593</v>
      </c>
      <c r="QH19" s="99">
        <v>1591.0663626933904</v>
      </c>
      <c r="QI19" s="102">
        <v>1331.25</v>
      </c>
      <c r="QJ19" s="99">
        <v>2573.3279965065144</v>
      </c>
      <c r="QK19" s="99">
        <v>2285.8637665126826</v>
      </c>
      <c r="QL19" s="117">
        <v>3157.5</v>
      </c>
      <c r="QM19" s="99">
        <v>2834.1082825613717</v>
      </c>
      <c r="QN19" s="99">
        <v>1914.5492766731068</v>
      </c>
      <c r="QO19" s="99">
        <v>2183.6779841815242</v>
      </c>
      <c r="QP19" s="99">
        <v>2811.3834851963352</v>
      </c>
      <c r="QQ19" s="99">
        <v>1289.5915363503732</v>
      </c>
      <c r="QR19" s="99">
        <v>3023.3349706789782</v>
      </c>
      <c r="QS19" s="99">
        <v>2748.3179637003504</v>
      </c>
      <c r="QT19" s="99">
        <v>1772.4085891751686</v>
      </c>
      <c r="QU19" s="102">
        <v>1462.5</v>
      </c>
      <c r="QV19" s="99">
        <v>3526.8965700861977</v>
      </c>
      <c r="QW19" s="99">
        <v>2586.5960108672057</v>
      </c>
      <c r="QX19" s="99">
        <v>3150.6212134639181</v>
      </c>
      <c r="QY19" s="99">
        <v>2444.1352993244586</v>
      </c>
      <c r="QZ19" s="99">
        <v>3991.5411448275536</v>
      </c>
      <c r="RA19" s="99">
        <v>1432.4817360840871</v>
      </c>
      <c r="RB19" s="99">
        <v>3563.1182496785023</v>
      </c>
      <c r="RC19" s="99">
        <v>3191.8561946856371</v>
      </c>
      <c r="RD19" s="102">
        <v>1635</v>
      </c>
      <c r="RE19" s="99">
        <v>1994.723968625404</v>
      </c>
      <c r="RF19" s="99">
        <v>3402.150513032826</v>
      </c>
      <c r="RG19" s="99">
        <v>3108.2141459730919</v>
      </c>
      <c r="RH19" s="99">
        <v>2814.7778136096558</v>
      </c>
      <c r="RI19" s="99">
        <v>3464.5573389652673</v>
      </c>
      <c r="RJ19" s="99">
        <v>3818.42769787733</v>
      </c>
      <c r="RK19" s="99">
        <v>4105.5668083939408</v>
      </c>
      <c r="RL19" s="99">
        <v>2704.8478299847911</v>
      </c>
      <c r="RM19" s="99">
        <v>1590.4271013316074</v>
      </c>
      <c r="RN19" s="99">
        <v>3575.2395355020381</v>
      </c>
      <c r="RO19" s="102">
        <v>1826.25</v>
      </c>
      <c r="RP19" s="99">
        <v>3117.3268109106975</v>
      </c>
      <c r="RQ19" s="99">
        <v>2228.1116843911836</v>
      </c>
      <c r="RR19" s="99">
        <v>3468.9197013143889</v>
      </c>
      <c r="RS19" s="99">
        <v>4625.1585913541139</v>
      </c>
      <c r="RT19" s="99">
        <v>4083.5347267029874</v>
      </c>
      <c r="RU19" s="99">
        <v>3844.404336893595</v>
      </c>
      <c r="RV19" s="99">
        <v>3822.9614920851677</v>
      </c>
      <c r="RW19" s="99">
        <v>4594.2197435106873</v>
      </c>
      <c r="RX19" s="99">
        <v>4039.7854128659237</v>
      </c>
      <c r="RY19" s="99">
        <v>3048.4318076352888</v>
      </c>
      <c r="RZ19" s="99">
        <v>1789.7273342752292</v>
      </c>
      <c r="SA19" s="99">
        <v>3435.1195012383591</v>
      </c>
      <c r="SB19" s="99">
        <v>4428.3078679004575</v>
      </c>
      <c r="SC19" s="99">
        <v>2473.2704528238296</v>
      </c>
      <c r="SD19" s="102">
        <v>2032.5000000000002</v>
      </c>
      <c r="SE19" s="99">
        <v>5149.3923955344872</v>
      </c>
      <c r="SF19" s="99">
        <v>4295.637560981706</v>
      </c>
      <c r="SG19" s="99">
        <v>3914.3750258510927</v>
      </c>
      <c r="SH19" s="99">
        <v>4335.5023572983246</v>
      </c>
      <c r="SI19" s="99">
        <v>4880.7746296300975</v>
      </c>
      <c r="SJ19" s="99">
        <v>4769.1146562842805</v>
      </c>
      <c r="SK19" s="99">
        <v>2000.3152225405379</v>
      </c>
      <c r="SL19" s="99">
        <v>3377.0664604661688</v>
      </c>
      <c r="SM19" s="99">
        <v>3788.3756009465242</v>
      </c>
      <c r="SN19" s="99">
        <v>2767.3575367327617</v>
      </c>
      <c r="SO19" s="102">
        <v>2261.25</v>
      </c>
      <c r="SP19" s="99">
        <v>4712.8891299059342</v>
      </c>
      <c r="SQ19" s="99">
        <v>5374.9235041371148</v>
      </c>
      <c r="SR19" s="99">
        <v>4403.7989804885019</v>
      </c>
      <c r="SS19" s="99">
        <v>4861.9236925511577</v>
      </c>
      <c r="ST19" s="99">
        <v>5257.5071951140262</v>
      </c>
      <c r="SU19" s="99">
        <v>4926.2922371665936</v>
      </c>
      <c r="SV19" s="99">
        <v>5925.3233502500761</v>
      </c>
      <c r="SW19" s="99">
        <v>3746.9411859368479</v>
      </c>
      <c r="SX19" s="99">
        <v>4169.1806612990213</v>
      </c>
      <c r="SY19" s="99">
        <v>2248.6828140851198</v>
      </c>
      <c r="SZ19" s="102">
        <v>2520</v>
      </c>
      <c r="TA19" s="99">
        <v>5280.3369191127913</v>
      </c>
      <c r="TB19" s="99">
        <v>4896.3165303060923</v>
      </c>
      <c r="TC19" s="99">
        <v>5786.1475870234126</v>
      </c>
      <c r="TD19" s="99">
        <v>6050.6282337005923</v>
      </c>
      <c r="TE19" s="99">
        <v>4585.8077893342452</v>
      </c>
      <c r="TF19" s="99">
        <v>4164.1315925819563</v>
      </c>
      <c r="TG19" s="99">
        <v>2760</v>
      </c>
      <c r="TH19" s="99">
        <v>6200.2043747636171</v>
      </c>
      <c r="TI19" s="99">
        <v>5810.6088951176016</v>
      </c>
      <c r="TJ19" s="99">
        <v>5388.6502476867909</v>
      </c>
      <c r="TK19" s="99">
        <v>5987.8957766791937</v>
      </c>
      <c r="TL19" s="99">
        <v>6392.6902590862182</v>
      </c>
      <c r="TM19" s="99">
        <v>6660.1415475114572</v>
      </c>
      <c r="TN19" s="99">
        <v>3003.75</v>
      </c>
      <c r="TO19" s="99">
        <v>3258.75</v>
      </c>
      <c r="TP19" s="99">
        <v>7260.684922405072</v>
      </c>
      <c r="TQ19" s="99">
        <v>7152.0429163627241</v>
      </c>
      <c r="TR19" s="99">
        <v>3510</v>
      </c>
      <c r="TS19" s="99">
        <v>7986.6358121947051</v>
      </c>
      <c r="TT19" s="99">
        <v>3937.5</v>
      </c>
      <c r="TU19" s="99">
        <v>8628.3880174575224</v>
      </c>
      <c r="TV19" s="102">
        <v>8737.5</v>
      </c>
      <c r="TW19" s="99">
        <v>7044.1366607808022</v>
      </c>
      <c r="TX19" s="99">
        <v>4425</v>
      </c>
      <c r="TY19" s="99">
        <v>10301.81228277929</v>
      </c>
      <c r="TZ19" s="99">
        <v>4950</v>
      </c>
      <c r="UA19" s="102">
        <v>10912.5</v>
      </c>
      <c r="UB19" s="99">
        <v>5550</v>
      </c>
      <c r="UC19" s="99">
        <v>6225</v>
      </c>
      <c r="UE19" s="76">
        <v>14</v>
      </c>
      <c r="UF19" s="145">
        <f t="shared" si="348"/>
        <v>7.7709067759589283</v>
      </c>
      <c r="UG19" s="145">
        <f t="shared" si="69"/>
        <v>8.8959922291097211</v>
      </c>
      <c r="UH19" s="145">
        <f t="shared" si="70"/>
        <v>9.6999017456128485</v>
      </c>
      <c r="UI19" s="145">
        <f t="shared" si="71"/>
        <v>11.838467818175722</v>
      </c>
      <c r="UJ19" s="145">
        <f t="shared" si="72"/>
        <v>14.648922790393952</v>
      </c>
      <c r="UK19" s="145">
        <f t="shared" si="73"/>
        <v>14.68930367359525</v>
      </c>
      <c r="UL19" s="145">
        <f t="shared" si="74"/>
        <v>17.402952013208697</v>
      </c>
      <c r="UM19" s="145">
        <f t="shared" si="75"/>
        <v>14.681241674804868</v>
      </c>
      <c r="UN19" s="145">
        <f t="shared" si="76"/>
        <v>17.47627842782963</v>
      </c>
      <c r="UO19" s="145">
        <f t="shared" si="77"/>
        <v>19.99119833974791</v>
      </c>
      <c r="UP19" s="145">
        <f t="shared" si="78"/>
        <v>28.762125889958529</v>
      </c>
      <c r="UQ19" s="145">
        <f t="shared" si="79"/>
        <v>18.516017912234464</v>
      </c>
      <c r="UR19" s="145">
        <f t="shared" si="80"/>
        <v>26.922351544600353</v>
      </c>
      <c r="US19" s="145">
        <f t="shared" si="81"/>
        <v>27.60852032023427</v>
      </c>
      <c r="UT19" s="145">
        <f t="shared" si="82"/>
        <v>23.003871746765501</v>
      </c>
      <c r="UU19" s="145">
        <f t="shared" si="83"/>
        <v>37.907932119083391</v>
      </c>
      <c r="UV19" s="145">
        <f t="shared" si="84"/>
        <v>26.725416896952208</v>
      </c>
      <c r="UW19" s="145">
        <f t="shared" si="85"/>
        <v>29.95507105775317</v>
      </c>
      <c r="UX19" s="145">
        <f t="shared" si="86"/>
        <v>34.933157614133954</v>
      </c>
      <c r="UY19" s="145">
        <f t="shared" si="87"/>
        <v>43.585718033699663</v>
      </c>
      <c r="UZ19" s="145">
        <f t="shared" si="88"/>
        <v>49.871935585162049</v>
      </c>
      <c r="VA19" s="145">
        <f t="shared" si="89"/>
        <v>46.911217854310699</v>
      </c>
      <c r="VB19" s="145">
        <f t="shared" si="90"/>
        <v>36.204090720955953</v>
      </c>
      <c r="VC19" s="145">
        <f t="shared" si="91"/>
        <v>59.543051563364997</v>
      </c>
      <c r="VD19" s="145">
        <f t="shared" si="92"/>
        <v>66.755833319532712</v>
      </c>
      <c r="VE19" s="145">
        <f t="shared" si="93"/>
        <v>58.192449161558564</v>
      </c>
      <c r="VF19" s="145">
        <f t="shared" si="94"/>
        <v>68.802864216409347</v>
      </c>
      <c r="VG19" s="145">
        <f t="shared" si="95"/>
        <v>64.180292367787786</v>
      </c>
      <c r="VH19" s="145">
        <f t="shared" si="96"/>
        <v>92.523570140834508</v>
      </c>
      <c r="VI19" s="145">
        <f t="shared" si="97"/>
        <v>77.316754754816415</v>
      </c>
      <c r="VJ19" s="145">
        <f t="shared" si="98"/>
        <v>81.30540099013939</v>
      </c>
      <c r="VK19" s="145">
        <f t="shared" si="99"/>
        <v>116.31440843390789</v>
      </c>
      <c r="VL19" s="145">
        <f t="shared" si="100"/>
        <v>110.80137879544738</v>
      </c>
      <c r="VM19" s="145">
        <f t="shared" si="101"/>
        <v>94.946001959506503</v>
      </c>
      <c r="VN19" s="145">
        <f t="shared" si="102"/>
        <v>94.530347284468647</v>
      </c>
      <c r="VO19" s="145">
        <f t="shared" si="103"/>
        <v>97.721933978501397</v>
      </c>
      <c r="VP19" s="145">
        <f t="shared" si="104"/>
        <v>119.90356597865845</v>
      </c>
      <c r="VQ19" s="145">
        <f t="shared" si="105"/>
        <v>139.53217040821121</v>
      </c>
      <c r="VR19" s="145">
        <f t="shared" si="106"/>
        <v>122.53986243806708</v>
      </c>
      <c r="VS19" s="145">
        <f t="shared" si="107"/>
        <v>136.9906934332397</v>
      </c>
      <c r="VT19" s="145">
        <f t="shared" si="108"/>
        <v>113.53207544864568</v>
      </c>
      <c r="VU19" s="145">
        <f t="shared" si="109"/>
        <v>159.75764108161184</v>
      </c>
      <c r="VV19" s="145">
        <f t="shared" si="110"/>
        <v>161.60788069289396</v>
      </c>
      <c r="VW19" s="145">
        <f t="shared" si="111"/>
        <v>149.10856957829307</v>
      </c>
      <c r="VX19" s="145">
        <f t="shared" si="112"/>
        <v>160.4869691272601</v>
      </c>
      <c r="VY19" s="145">
        <f t="shared" si="113"/>
        <v>188.79479949371634</v>
      </c>
      <c r="VZ19" s="145">
        <f t="shared" si="114"/>
        <v>174.47722767150731</v>
      </c>
      <c r="WA19" s="145">
        <f t="shared" si="115"/>
        <v>132.46015977612106</v>
      </c>
      <c r="WB19" s="145">
        <f t="shared" si="116"/>
        <v>207.9245171289613</v>
      </c>
      <c r="WC19" s="145">
        <f t="shared" si="117"/>
        <v>188.11158448608657</v>
      </c>
      <c r="WD19" s="145">
        <f t="shared" si="118"/>
        <v>217.68163103373291</v>
      </c>
      <c r="WE19" s="145">
        <f t="shared" si="119"/>
        <v>199.81422334695685</v>
      </c>
      <c r="WF19" s="145">
        <f t="shared" si="120"/>
        <v>179.08132452830907</v>
      </c>
      <c r="WG19" s="145">
        <f t="shared" si="121"/>
        <v>199.64191061408988</v>
      </c>
      <c r="WH19" s="145">
        <f t="shared" si="122"/>
        <v>281.64981702714209</v>
      </c>
      <c r="WI19" s="145">
        <f t="shared" si="123"/>
        <v>238.46731102722239</v>
      </c>
      <c r="WJ19" s="145">
        <f t="shared" si="124"/>
        <v>166.95031016828347</v>
      </c>
      <c r="WK19" s="145">
        <f t="shared" si="125"/>
        <v>208.00749867108843</v>
      </c>
      <c r="WL19" s="145">
        <f t="shared" si="126"/>
        <v>234.82025514215388</v>
      </c>
      <c r="WM19" s="145">
        <f t="shared" si="127"/>
        <v>271.99415220483888</v>
      </c>
      <c r="WN19" s="145">
        <f t="shared" si="128"/>
        <v>249.31005407024861</v>
      </c>
      <c r="WO19" s="145">
        <f t="shared" si="129"/>
        <v>227.38245908223328</v>
      </c>
      <c r="WP19" s="145">
        <f t="shared" si="130"/>
        <v>269.45863952490993</v>
      </c>
      <c r="WQ19" s="145">
        <f t="shared" si="131"/>
        <v>263.34890903398923</v>
      </c>
      <c r="WR19" s="145">
        <f t="shared" si="132"/>
        <v>231.18474699346365</v>
      </c>
      <c r="WS19" s="145">
        <f t="shared" si="133"/>
        <v>294.92525904967016</v>
      </c>
      <c r="WT19" s="145">
        <f t="shared" si="134"/>
        <v>344.11238338816298</v>
      </c>
      <c r="WU19" s="145">
        <f t="shared" si="135"/>
        <v>307.27346403933154</v>
      </c>
      <c r="WV19" s="145">
        <f t="shared" si="136"/>
        <v>297.62580990261711</v>
      </c>
      <c r="WW19" s="145">
        <f t="shared" si="137"/>
        <v>293.57954445036927</v>
      </c>
      <c r="WX19" s="145">
        <f t="shared" si="138"/>
        <v>294.93615514945481</v>
      </c>
      <c r="WY19" s="145">
        <f t="shared" si="139"/>
        <v>207.37977086440949</v>
      </c>
      <c r="WZ19" s="145">
        <f t="shared" si="140"/>
        <v>344.28552353785915</v>
      </c>
      <c r="XA19" s="145">
        <f t="shared" si="141"/>
        <v>261.04476829646171</v>
      </c>
      <c r="XB19" s="145">
        <f t="shared" si="142"/>
        <v>342.55775864820436</v>
      </c>
      <c r="XC19" s="145">
        <f t="shared" si="143"/>
        <v>353.52904171793102</v>
      </c>
      <c r="XD19" s="145">
        <f t="shared" si="144"/>
        <v>404.95556584508665</v>
      </c>
      <c r="XE19" s="145">
        <f t="shared" si="145"/>
        <v>378.71751305279525</v>
      </c>
      <c r="XF19" s="145">
        <f t="shared" si="146"/>
        <v>344.97835664581186</v>
      </c>
      <c r="XG19" s="145">
        <f t="shared" si="147"/>
        <v>432.38038328840281</v>
      </c>
      <c r="XH19" s="145">
        <f t="shared" si="148"/>
        <v>245.9693124590496</v>
      </c>
      <c r="XI19" s="145">
        <f t="shared" si="149"/>
        <v>507.11204471717645</v>
      </c>
      <c r="XJ19" s="145">
        <f t="shared" si="150"/>
        <v>456.74861783681683</v>
      </c>
      <c r="XK19" s="145">
        <f t="shared" si="151"/>
        <v>389.73782220342025</v>
      </c>
      <c r="XL19" s="145">
        <f t="shared" si="152"/>
        <v>301.19483552720982</v>
      </c>
      <c r="XM19" s="145">
        <f t="shared" si="153"/>
        <v>421.56762066589005</v>
      </c>
      <c r="XN19" s="145">
        <f t="shared" si="154"/>
        <v>386.72713775465502</v>
      </c>
      <c r="XO19" s="145">
        <f t="shared" si="155"/>
        <v>497.81784817084252</v>
      </c>
      <c r="XP19" s="145">
        <f t="shared" si="156"/>
        <v>430.48025079293393</v>
      </c>
      <c r="XQ19" s="145">
        <f t="shared" si="157"/>
        <v>586.67016290846709</v>
      </c>
      <c r="XR19" s="145">
        <f t="shared" si="158"/>
        <v>550.27200915807839</v>
      </c>
      <c r="XS19" s="145">
        <f t="shared" si="159"/>
        <v>504.30580546731505</v>
      </c>
      <c r="XT19" s="145">
        <f t="shared" si="160"/>
        <v>347.24478810522101</v>
      </c>
      <c r="XU19" s="145">
        <f t="shared" si="161"/>
        <v>427.93477768209601</v>
      </c>
      <c r="XV19" s="145">
        <f t="shared" si="162"/>
        <v>478.51652861796759</v>
      </c>
      <c r="XW19" s="145">
        <f t="shared" si="163"/>
        <v>578.37071523497639</v>
      </c>
      <c r="XX19" s="145">
        <f t="shared" si="164"/>
        <v>738.33057187447116</v>
      </c>
      <c r="XY19" s="145">
        <f t="shared" si="165"/>
        <v>667.28464665524791</v>
      </c>
      <c r="XZ19" s="145">
        <f t="shared" si="166"/>
        <v>633.4806351877919</v>
      </c>
      <c r="YA19" s="145">
        <f t="shared" si="167"/>
        <v>476.84833913256898</v>
      </c>
      <c r="YB19" s="145">
        <f t="shared" si="168"/>
        <v>405.19503316935084</v>
      </c>
      <c r="YC19" s="145">
        <f t="shared" si="169"/>
        <v>595.59168897633492</v>
      </c>
      <c r="YD19" s="145">
        <f t="shared" si="170"/>
        <v>857.05840238766575</v>
      </c>
      <c r="YE19" s="145">
        <f t="shared" si="171"/>
        <v>573.60732375909777</v>
      </c>
      <c r="YF19" s="145">
        <f t="shared" si="172"/>
        <v>664.3047474795045</v>
      </c>
      <c r="YG19" s="145">
        <f t="shared" si="173"/>
        <v>855.31744936220014</v>
      </c>
      <c r="YH19" s="145">
        <f t="shared" si="174"/>
        <v>770.27673764324925</v>
      </c>
      <c r="YI19" s="145">
        <f t="shared" si="175"/>
        <v>533.33931263510942</v>
      </c>
      <c r="YJ19" s="145">
        <f t="shared" si="176"/>
        <v>725.38657149079506</v>
      </c>
      <c r="YK19" s="145">
        <f t="shared" si="177"/>
        <v>951.1079388628923</v>
      </c>
      <c r="YL19" s="145">
        <f t="shared" si="178"/>
        <v>642.15740524295654</v>
      </c>
      <c r="YM19" s="145">
        <f t="shared" si="179"/>
        <v>681.49853853255809</v>
      </c>
      <c r="YN19" s="145">
        <f t="shared" si="180"/>
        <v>468.9691355484826</v>
      </c>
      <c r="YO19" s="145">
        <f t="shared" si="181"/>
        <v>881.40738406764183</v>
      </c>
      <c r="YP19" s="145">
        <f t="shared" si="182"/>
        <v>949.72407137916434</v>
      </c>
      <c r="YQ19" s="145">
        <f t="shared" si="183"/>
        <v>858.79872409291465</v>
      </c>
      <c r="YR19" s="145">
        <f t="shared" si="184"/>
        <v>1003.7865550629779</v>
      </c>
      <c r="YS19" s="145">
        <f t="shared" si="185"/>
        <v>795.33604523320696</v>
      </c>
      <c r="YT19" s="145">
        <f t="shared" si="186"/>
        <v>597.18658720543681</v>
      </c>
      <c r="YU19" s="145">
        <f t="shared" si="187"/>
        <v>1069.852527965495</v>
      </c>
      <c r="YV19" s="145">
        <f t="shared" si="188"/>
        <v>713.77795071047819</v>
      </c>
      <c r="YW19" s="145">
        <f t="shared" si="189"/>
        <v>975.9927289544961</v>
      </c>
      <c r="YX19" s="145">
        <f t="shared" si="190"/>
        <v>532.98120534136001</v>
      </c>
      <c r="YY19" s="145">
        <f t="shared" si="191"/>
        <v>1081.1892014025457</v>
      </c>
      <c r="YZ19" s="145">
        <f t="shared" si="192"/>
        <v>1184.2929935472489</v>
      </c>
      <c r="ZA19" s="145">
        <f t="shared" si="193"/>
        <v>1142.911200761567</v>
      </c>
      <c r="ZB19" s="145">
        <f t="shared" si="194"/>
        <v>1322.9886021443667</v>
      </c>
      <c r="ZC19" s="145">
        <f t="shared" si="195"/>
        <v>914.20909331924986</v>
      </c>
      <c r="ZD19" s="145">
        <f t="shared" si="196"/>
        <v>788.96308937546701</v>
      </c>
      <c r="ZE19" s="145">
        <f t="shared" si="197"/>
        <v>680.0567362457133</v>
      </c>
      <c r="ZF19" s="145">
        <f t="shared" si="198"/>
        <v>1079.7191637637702</v>
      </c>
      <c r="ZG19" s="145">
        <f t="shared" si="199"/>
        <v>1291.5385396257352</v>
      </c>
      <c r="ZH19" s="145">
        <f t="shared" si="200"/>
        <v>1264.5124500564209</v>
      </c>
      <c r="ZI19" s="145">
        <f t="shared" si="201"/>
        <v>1510.3161247973956</v>
      </c>
      <c r="ZJ19" s="145">
        <f t="shared" si="202"/>
        <v>1019.1676075077133</v>
      </c>
      <c r="ZK19" s="145">
        <f t="shared" si="203"/>
        <v>1301.3624975672597</v>
      </c>
      <c r="ZL19" s="145">
        <f t="shared" si="204"/>
        <v>1393.7748394831849</v>
      </c>
      <c r="ZM19" s="145">
        <f t="shared" si="205"/>
        <v>1176.0292076509156</v>
      </c>
      <c r="ZN19" s="145">
        <f t="shared" si="206"/>
        <v>871.95063586231595</v>
      </c>
      <c r="ZO19" s="145">
        <f t="shared" si="207"/>
        <v>1641.2288784280715</v>
      </c>
      <c r="ZP19" s="145">
        <f t="shared" si="208"/>
        <v>785.36684307776295</v>
      </c>
      <c r="ZQ19" s="145">
        <f t="shared" si="209"/>
        <v>1679.4248713054612</v>
      </c>
      <c r="ZR19" s="145">
        <f t="shared" si="210"/>
        <v>1139.0846882252472</v>
      </c>
      <c r="ZS19" s="145">
        <f t="shared" si="211"/>
        <v>975</v>
      </c>
      <c r="ZT19" s="145">
        <f t="shared" si="212"/>
        <v>1659.9948753649908</v>
      </c>
      <c r="ZU19" s="145">
        <f t="shared" si="213"/>
        <v>1480.708836423699</v>
      </c>
      <c r="ZV19" s="145">
        <f t="shared" si="214"/>
        <v>1324.7534440533132</v>
      </c>
      <c r="ZW19" s="145">
        <f t="shared" si="215"/>
        <v>1617.4752861583931</v>
      </c>
      <c r="ZX19" s="145">
        <f t="shared" si="216"/>
        <v>1899.7887727559378</v>
      </c>
      <c r="ZY19" s="145">
        <f t="shared" si="217"/>
        <v>1905.6024172811124</v>
      </c>
      <c r="ZZ19" s="145">
        <f t="shared" si="218"/>
        <v>1842.5146933681776</v>
      </c>
      <c r="AAA19" s="145">
        <f t="shared" si="219"/>
        <v>894.54514245628968</v>
      </c>
      <c r="AAB19" s="145">
        <f t="shared" si="220"/>
        <v>1267.0924836290726</v>
      </c>
      <c r="AAC19" s="145">
        <f t="shared" si="221"/>
        <v>1076.25</v>
      </c>
      <c r="AAD19" s="145">
        <f t="shared" si="222"/>
        <v>2060.6532982521849</v>
      </c>
      <c r="AAE19" s="145">
        <f t="shared" si="223"/>
        <v>1850.1557367120495</v>
      </c>
      <c r="AAF19" s="145">
        <f t="shared" si="224"/>
        <v>1668.604460554466</v>
      </c>
      <c r="AAG19" s="145">
        <f t="shared" si="225"/>
        <v>1546.8404976356755</v>
      </c>
      <c r="AAH19" s="145">
        <f t="shared" si="226"/>
        <v>2251.5196376185581</v>
      </c>
      <c r="AAI19" s="145">
        <f t="shared" si="227"/>
        <v>2093.6739706575618</v>
      </c>
      <c r="AAJ19" s="145">
        <f t="shared" si="228"/>
        <v>2220.1285114894954</v>
      </c>
      <c r="AAK19" s="145">
        <f t="shared" si="229"/>
        <v>1015.0273550342724</v>
      </c>
      <c r="AAL19" s="145">
        <f t="shared" si="230"/>
        <v>2205.9376894539905</v>
      </c>
      <c r="AAM19" s="145">
        <f t="shared" si="231"/>
        <v>1424.9012776646241</v>
      </c>
      <c r="AAN19" s="145">
        <f t="shared" si="232"/>
        <v>1826.3990009585802</v>
      </c>
      <c r="AAO19" s="145">
        <f t="shared" si="233"/>
        <v>1200</v>
      </c>
      <c r="AAP19" s="145">
        <f t="shared" si="234"/>
        <v>2055.1192617761358</v>
      </c>
      <c r="AAQ19" s="145">
        <f t="shared" si="235"/>
        <v>2398.2937909036209</v>
      </c>
      <c r="AAR19" s="145">
        <f t="shared" si="236"/>
        <v>1711.6050502317687</v>
      </c>
      <c r="AAS19" s="145">
        <f t="shared" si="237"/>
        <v>2557.6593194372531</v>
      </c>
      <c r="AAT19" s="145">
        <f t="shared" si="238"/>
        <v>1150.4282740251656</v>
      </c>
      <c r="AAU19" s="145">
        <f t="shared" si="239"/>
        <v>2462.2693598985979</v>
      </c>
      <c r="AAV19" s="145">
        <f t="shared" si="240"/>
        <v>2007.7416972273593</v>
      </c>
      <c r="AAW19" s="145">
        <f t="shared" si="241"/>
        <v>1591.0663626933904</v>
      </c>
      <c r="AAX19" s="145">
        <f t="shared" si="242"/>
        <v>1331.25</v>
      </c>
      <c r="AAY19" s="145">
        <f t="shared" si="243"/>
        <v>2573.3279965065144</v>
      </c>
      <c r="AAZ19" s="145">
        <f t="shared" si="244"/>
        <v>2285.8637665126826</v>
      </c>
      <c r="ABA19" s="145">
        <f t="shared" si="245"/>
        <v>3157.5</v>
      </c>
      <c r="ABB19" s="145">
        <f t="shared" si="246"/>
        <v>2834.1082825613717</v>
      </c>
      <c r="ABC19" s="145">
        <f t="shared" si="247"/>
        <v>1914.5492766731068</v>
      </c>
      <c r="ABD19" s="145">
        <f t="shared" si="248"/>
        <v>2183.6779841815242</v>
      </c>
      <c r="ABE19" s="145">
        <f t="shared" si="249"/>
        <v>2811.3834851963352</v>
      </c>
      <c r="ABF19" s="145">
        <f t="shared" si="250"/>
        <v>1289.5915363503732</v>
      </c>
      <c r="ABG19" s="145">
        <f t="shared" si="251"/>
        <v>3023.3349706789782</v>
      </c>
      <c r="ABH19" s="145">
        <f t="shared" si="252"/>
        <v>2748.3179637003504</v>
      </c>
      <c r="ABI19" s="145">
        <f t="shared" si="253"/>
        <v>1772.4085891751686</v>
      </c>
      <c r="ABJ19" s="145">
        <f t="shared" si="254"/>
        <v>1462.5</v>
      </c>
      <c r="ABK19" s="145">
        <f t="shared" si="255"/>
        <v>3526.8965700861977</v>
      </c>
      <c r="ABL19" s="145">
        <f t="shared" si="256"/>
        <v>2586.5960108672057</v>
      </c>
      <c r="ABM19" s="145">
        <f t="shared" si="257"/>
        <v>3150.6212134639181</v>
      </c>
      <c r="ABN19" s="145">
        <f t="shared" si="258"/>
        <v>2444.1352993244586</v>
      </c>
      <c r="ABO19" s="145">
        <f t="shared" si="259"/>
        <v>3991.5411448275536</v>
      </c>
      <c r="ABP19" s="145">
        <f t="shared" si="260"/>
        <v>1432.4817360840871</v>
      </c>
      <c r="ABQ19" s="145">
        <f t="shared" si="261"/>
        <v>3563.1182496785023</v>
      </c>
      <c r="ABR19" s="145">
        <f t="shared" si="262"/>
        <v>3191.8561946856371</v>
      </c>
      <c r="ABS19" s="145">
        <f t="shared" si="263"/>
        <v>1635</v>
      </c>
      <c r="ABT19" s="145">
        <f t="shared" si="264"/>
        <v>1994.723968625404</v>
      </c>
      <c r="ABU19" s="145">
        <f t="shared" si="265"/>
        <v>3402.150513032826</v>
      </c>
      <c r="ABV19" s="145">
        <f t="shared" si="266"/>
        <v>3108.2141459730919</v>
      </c>
      <c r="ABW19" s="145">
        <f t="shared" si="267"/>
        <v>2814.7778136096558</v>
      </c>
      <c r="ABX19" s="145">
        <f t="shared" si="268"/>
        <v>3464.5573389652673</v>
      </c>
      <c r="ABY19" s="145">
        <f t="shared" si="269"/>
        <v>3818.42769787733</v>
      </c>
      <c r="ABZ19" s="145">
        <f t="shared" si="270"/>
        <v>4105.5668083939408</v>
      </c>
      <c r="ACA19" s="145">
        <f t="shared" si="271"/>
        <v>2704.8478299847911</v>
      </c>
      <c r="ACB19" s="145">
        <f t="shared" si="272"/>
        <v>1590.4271013316074</v>
      </c>
      <c r="ACC19" s="145">
        <f t="shared" si="273"/>
        <v>3575.2395355020381</v>
      </c>
      <c r="ACD19" s="145">
        <f t="shared" si="274"/>
        <v>1826.25</v>
      </c>
      <c r="ACE19" s="145">
        <f t="shared" si="275"/>
        <v>3117.3268109106975</v>
      </c>
      <c r="ACF19" s="145">
        <f t="shared" si="276"/>
        <v>2228.1116843911836</v>
      </c>
      <c r="ACG19" s="145">
        <f t="shared" si="277"/>
        <v>3468.9197013143889</v>
      </c>
      <c r="ACH19" s="145">
        <f t="shared" si="278"/>
        <v>4625.1585913541139</v>
      </c>
      <c r="ACI19" s="145">
        <f t="shared" si="279"/>
        <v>4083.5347267029874</v>
      </c>
      <c r="ACJ19" s="145">
        <f t="shared" si="280"/>
        <v>3844.404336893595</v>
      </c>
      <c r="ACK19" s="145">
        <f t="shared" si="281"/>
        <v>3822.9614920851677</v>
      </c>
      <c r="ACL19" s="145">
        <f t="shared" si="282"/>
        <v>4594.2197435106873</v>
      </c>
      <c r="ACM19" s="145">
        <f t="shared" si="283"/>
        <v>4039.7854128659237</v>
      </c>
      <c r="ACN19" s="145">
        <f t="shared" si="284"/>
        <v>3048.4318076352888</v>
      </c>
      <c r="ACO19" s="145">
        <f t="shared" si="285"/>
        <v>1789.7273342752292</v>
      </c>
      <c r="ACP19" s="145">
        <f t="shared" si="286"/>
        <v>3435.1195012383591</v>
      </c>
      <c r="ACQ19" s="145">
        <f t="shared" si="287"/>
        <v>4428.3078679004575</v>
      </c>
      <c r="ACR19" s="145">
        <f t="shared" si="288"/>
        <v>2473.2704528238296</v>
      </c>
      <c r="ACS19" s="145">
        <f t="shared" si="289"/>
        <v>2032.5000000000002</v>
      </c>
      <c r="ACT19" s="145">
        <f t="shared" si="290"/>
        <v>5149.3923955344872</v>
      </c>
      <c r="ACU19" s="145">
        <f t="shared" si="291"/>
        <v>4295.637560981706</v>
      </c>
      <c r="ACV19" s="145">
        <f t="shared" si="292"/>
        <v>3914.3750258510927</v>
      </c>
      <c r="ACW19" s="145">
        <f t="shared" si="293"/>
        <v>4335.5023572983246</v>
      </c>
      <c r="ACX19" s="145">
        <f t="shared" si="294"/>
        <v>4880.7746296300975</v>
      </c>
      <c r="ACY19" s="145">
        <f t="shared" si="295"/>
        <v>4769.1146562842805</v>
      </c>
      <c r="ACZ19" s="145">
        <f t="shared" si="296"/>
        <v>2000.3152225405379</v>
      </c>
      <c r="ADA19" s="145">
        <f t="shared" si="297"/>
        <v>3377.0664604661688</v>
      </c>
      <c r="ADB19" s="145">
        <f t="shared" si="298"/>
        <v>3788.3756009465242</v>
      </c>
      <c r="ADC19" s="145">
        <f t="shared" si="299"/>
        <v>2767.3575367327617</v>
      </c>
      <c r="ADD19" s="145">
        <f t="shared" si="300"/>
        <v>2261.25</v>
      </c>
      <c r="ADE19" s="145">
        <f t="shared" si="301"/>
        <v>4712.8891299059342</v>
      </c>
      <c r="ADF19" s="145">
        <f t="shared" si="302"/>
        <v>5374.9235041371148</v>
      </c>
      <c r="ADG19" s="145">
        <f t="shared" si="303"/>
        <v>4403.7989804885019</v>
      </c>
      <c r="ADH19" s="145">
        <f t="shared" si="304"/>
        <v>4861.9236925511577</v>
      </c>
      <c r="ADI19" s="145">
        <f t="shared" si="305"/>
        <v>5257.5071951140262</v>
      </c>
      <c r="ADJ19" s="145">
        <f t="shared" si="306"/>
        <v>4926.2922371665936</v>
      </c>
      <c r="ADK19" s="145">
        <f t="shared" si="307"/>
        <v>5925.3233502500761</v>
      </c>
      <c r="ADL19" s="145">
        <f t="shared" si="308"/>
        <v>3746.9411859368479</v>
      </c>
      <c r="ADM19" s="145">
        <f t="shared" si="309"/>
        <v>4169.1806612990213</v>
      </c>
      <c r="ADN19" s="145">
        <f t="shared" si="310"/>
        <v>2248.6828140851198</v>
      </c>
      <c r="ADO19" s="145">
        <f t="shared" si="311"/>
        <v>2520</v>
      </c>
      <c r="ADP19" s="145">
        <f t="shared" si="312"/>
        <v>5280.3369191127913</v>
      </c>
      <c r="ADQ19" s="145">
        <f t="shared" si="313"/>
        <v>4896.3165303060923</v>
      </c>
      <c r="ADR19" s="145">
        <f t="shared" si="314"/>
        <v>5786.1475870234126</v>
      </c>
      <c r="ADS19" s="145">
        <f t="shared" si="315"/>
        <v>6050.6282337005923</v>
      </c>
      <c r="ADT19" s="145">
        <f t="shared" si="316"/>
        <v>4585.8077893342452</v>
      </c>
      <c r="ADU19" s="145">
        <f t="shared" si="317"/>
        <v>4164.1315925819563</v>
      </c>
      <c r="ADV19" s="145">
        <f t="shared" si="318"/>
        <v>2760</v>
      </c>
      <c r="ADW19" s="145">
        <f t="shared" si="319"/>
        <v>6200.2043747636171</v>
      </c>
      <c r="ADX19" s="145">
        <f t="shared" si="320"/>
        <v>5810.6088951176016</v>
      </c>
      <c r="ADY19" s="145">
        <f t="shared" si="321"/>
        <v>5388.6502476867909</v>
      </c>
      <c r="ADZ19" s="145">
        <f t="shared" si="322"/>
        <v>5987.8957766791937</v>
      </c>
      <c r="AEA19" s="145">
        <f t="shared" si="323"/>
        <v>6392.6902590862182</v>
      </c>
      <c r="AEB19" s="145">
        <f t="shared" si="324"/>
        <v>6660.1415475114572</v>
      </c>
      <c r="AEC19" s="145">
        <f t="shared" si="325"/>
        <v>3003.75</v>
      </c>
      <c r="AED19" s="145">
        <f t="shared" si="326"/>
        <v>3258.75</v>
      </c>
      <c r="AEE19" s="145">
        <f t="shared" si="327"/>
        <v>7260.684922405072</v>
      </c>
      <c r="AEF19" s="145">
        <f t="shared" si="328"/>
        <v>7152.0429163627241</v>
      </c>
      <c r="AEG19" s="145">
        <f t="shared" si="329"/>
        <v>3510</v>
      </c>
      <c r="AEH19" s="145">
        <f t="shared" si="330"/>
        <v>7986.6358121947051</v>
      </c>
      <c r="AEI19" s="145">
        <f t="shared" si="331"/>
        <v>3937.5</v>
      </c>
      <c r="AEJ19" s="145">
        <f t="shared" si="332"/>
        <v>8628.3880174575224</v>
      </c>
      <c r="AEK19" s="145">
        <f t="shared" si="333"/>
        <v>8737.5</v>
      </c>
      <c r="AEL19" s="145">
        <f t="shared" si="334"/>
        <v>7044.1366607808022</v>
      </c>
      <c r="AEM19" s="145">
        <f t="shared" si="335"/>
        <v>4425</v>
      </c>
      <c r="AEN19" s="145">
        <f t="shared" si="336"/>
        <v>10301.81228277929</v>
      </c>
      <c r="AEO19" s="145">
        <f t="shared" si="337"/>
        <v>4950</v>
      </c>
      <c r="AEP19" s="145">
        <f t="shared" si="338"/>
        <v>10912.5</v>
      </c>
      <c r="AEQ19" s="145">
        <f t="shared" si="339"/>
        <v>5550</v>
      </c>
      <c r="AER19" s="145">
        <f t="shared" si="340"/>
        <v>6225</v>
      </c>
    </row>
    <row r="20" spans="1:824" ht="14.25" thickTop="1" thickBot="1">
      <c r="A20" s="76">
        <v>15</v>
      </c>
      <c r="B20" s="99">
        <f t="shared" si="341"/>
        <v>7.1106726356902312</v>
      </c>
      <c r="C20" s="99">
        <f t="shared" si="389"/>
        <v>8.1492013279791884</v>
      </c>
      <c r="D20" s="99">
        <f t="shared" si="390"/>
        <v>8.8185450755503965</v>
      </c>
      <c r="E20" s="99">
        <f t="shared" si="391"/>
        <v>10.718152894875489</v>
      </c>
      <c r="F20" s="99">
        <f t="shared" si="352"/>
        <v>13.495773445604025</v>
      </c>
      <c r="G20" s="99">
        <f t="shared" si="353"/>
        <v>13.44359783180972</v>
      </c>
      <c r="H20" s="99">
        <f t="shared" si="354"/>
        <v>16.815717960311538</v>
      </c>
      <c r="I20" s="99">
        <f t="shared" si="355"/>
        <v>13.245175823333811</v>
      </c>
      <c r="J20" s="99">
        <f t="shared" si="356"/>
        <v>15.913359499954652</v>
      </c>
      <c r="K20" s="99">
        <f t="shared" si="357"/>
        <v>18.348444861821203</v>
      </c>
      <c r="L20" s="99">
        <f t="shared" si="358"/>
        <v>27.44004137459331</v>
      </c>
      <c r="M20" s="99">
        <f t="shared" si="359"/>
        <v>16.760266905000375</v>
      </c>
      <c r="N20" s="99">
        <f t="shared" si="360"/>
        <v>24.941007171876901</v>
      </c>
      <c r="O20" s="99">
        <f t="shared" si="361"/>
        <v>26.717997779240111</v>
      </c>
      <c r="P20" s="99">
        <f t="shared" si="362"/>
        <v>21.007055059840404</v>
      </c>
      <c r="Q20" s="99">
        <f t="shared" si="363"/>
        <v>34.476722372419921</v>
      </c>
      <c r="R20" s="99">
        <f t="shared" si="364"/>
        <v>24.293995088653329</v>
      </c>
      <c r="S20" s="99">
        <f t="shared" si="365"/>
        <v>27.434941163437909</v>
      </c>
      <c r="T20" s="99">
        <f t="shared" si="366"/>
        <v>34.029366196252127</v>
      </c>
      <c r="U20" s="99">
        <f t="shared" si="367"/>
        <v>42.130337554453369</v>
      </c>
      <c r="V20" s="99">
        <f t="shared" si="368"/>
        <v>46.709372708047994</v>
      </c>
      <c r="W20" s="99">
        <f t="shared" si="369"/>
        <v>42.122017640129471</v>
      </c>
      <c r="X20" s="99">
        <f t="shared" si="342"/>
        <v>33.04785200328552</v>
      </c>
      <c r="Y20" s="99">
        <f t="shared" si="16"/>
        <v>53.71034934339955</v>
      </c>
      <c r="Z20" s="99">
        <f t="shared" si="16"/>
        <v>64.365746324593658</v>
      </c>
      <c r="AA20" s="99">
        <f t="shared" si="16"/>
        <v>56.723039944113424</v>
      </c>
      <c r="AB20" s="99">
        <f t="shared" si="16"/>
        <v>61.414828465693297</v>
      </c>
      <c r="AC20" s="99">
        <f t="shared" si="16"/>
        <v>57.912279253359181</v>
      </c>
      <c r="AD20" s="99">
        <f t="shared" si="16"/>
        <v>86.572978481655568</v>
      </c>
      <c r="AE20" s="99">
        <f t="shared" si="16"/>
        <v>72.731523489526651</v>
      </c>
      <c r="AF20" s="99">
        <f t="shared" si="16"/>
        <v>78.805399375047145</v>
      </c>
      <c r="AG20" s="99">
        <f t="shared" si="16"/>
        <v>108.51174585357073</v>
      </c>
      <c r="AH20" s="99">
        <f t="shared" si="16"/>
        <v>104.91291846808572</v>
      </c>
      <c r="AI20" s="99">
        <f t="shared" si="16"/>
        <v>90.328107483945516</v>
      </c>
      <c r="AJ20" s="99">
        <f t="shared" si="16"/>
        <v>84.788407322823929</v>
      </c>
      <c r="AK20" s="99">
        <f t="shared" si="16"/>
        <v>95.350750364586233</v>
      </c>
      <c r="AL20" s="99">
        <f t="shared" si="16"/>
        <v>116.32240796497057</v>
      </c>
      <c r="AM20" s="99">
        <f t="shared" si="16"/>
        <v>131.944936777241</v>
      </c>
      <c r="AN20" s="99">
        <f t="shared" si="343"/>
        <v>109.30592946906562</v>
      </c>
      <c r="AO20" s="99">
        <f t="shared" si="17"/>
        <v>130.56468061757946</v>
      </c>
      <c r="AP20" s="99">
        <f t="shared" si="17"/>
        <v>111.10252653572182</v>
      </c>
      <c r="AQ20" s="99">
        <f t="shared" si="17"/>
        <v>150.4607052107275</v>
      </c>
      <c r="AR20" s="99">
        <f t="shared" si="17"/>
        <v>153.51211480481328</v>
      </c>
      <c r="AS20" s="99">
        <f t="shared" si="17"/>
        <v>145.34172411156081</v>
      </c>
      <c r="AT20" s="99">
        <f t="shared" si="17"/>
        <v>143.70125106675798</v>
      </c>
      <c r="AU20" s="99">
        <f t="shared" si="17"/>
        <v>178.74621470311135</v>
      </c>
      <c r="AV20" s="99">
        <f t="shared" si="17"/>
        <v>168.98263404074379</v>
      </c>
      <c r="AW20" s="99">
        <f t="shared" si="17"/>
        <v>129.98899777319488</v>
      </c>
      <c r="AX20" s="99">
        <f t="shared" si="17"/>
        <v>200.67786658419826</v>
      </c>
      <c r="AY20" s="99">
        <f t="shared" si="17"/>
        <v>167.29718847193004</v>
      </c>
      <c r="AZ20" s="99">
        <f t="shared" si="17"/>
        <v>206.92475977976869</v>
      </c>
      <c r="BA20" s="99">
        <f t="shared" si="17"/>
        <v>194.0585174925645</v>
      </c>
      <c r="BB20" s="99">
        <f t="shared" si="17"/>
        <v>175.19833838294841</v>
      </c>
      <c r="BC20" s="99">
        <f t="shared" si="17"/>
        <v>179.46105522453726</v>
      </c>
      <c r="BD20" s="99">
        <f t="shared" ref="BD20:BD67" si="397">WH20</f>
        <v>266.95068304074647</v>
      </c>
      <c r="BE20" s="99">
        <f t="shared" si="18"/>
        <v>230.81132150139928</v>
      </c>
      <c r="BF20" s="99">
        <f t="shared" si="18"/>
        <v>164.42518843634892</v>
      </c>
      <c r="BG20" s="99">
        <f t="shared" si="344"/>
        <v>204.32974773606105</v>
      </c>
      <c r="BH20" s="99">
        <f t="shared" si="20"/>
        <v>209.46906873327512</v>
      </c>
      <c r="BI20" s="99">
        <f t="shared" si="20"/>
        <v>258.93032825777635</v>
      </c>
      <c r="BJ20" s="99">
        <f t="shared" si="20"/>
        <v>237.89638215089664</v>
      </c>
      <c r="BK20" s="99">
        <f t="shared" si="20"/>
        <v>221.41337302187097</v>
      </c>
      <c r="BL20" s="99">
        <f t="shared" si="20"/>
        <v>261.53885801175431</v>
      </c>
      <c r="BM20" s="99">
        <f t="shared" si="20"/>
        <v>257.85743673361634</v>
      </c>
      <c r="BN20" s="99">
        <f t="shared" si="20"/>
        <v>227.439914179032</v>
      </c>
      <c r="BO20" s="99">
        <f t="shared" si="20"/>
        <v>261.64043492087922</v>
      </c>
      <c r="BP20" s="99">
        <f t="shared" si="20"/>
        <v>327.8387286203893</v>
      </c>
      <c r="BQ20" s="99">
        <f t="shared" si="20"/>
        <v>293.35871076930488</v>
      </c>
      <c r="BR20" s="99">
        <f t="shared" si="20"/>
        <v>269.90317418278033</v>
      </c>
      <c r="BS20" s="99">
        <f t="shared" si="20"/>
        <v>281.58089604789825</v>
      </c>
      <c r="BT20" s="99">
        <f t="shared" si="20"/>
        <v>289.27529568071384</v>
      </c>
      <c r="BU20" s="99">
        <f t="shared" si="20"/>
        <v>204.81683239394667</v>
      </c>
      <c r="BV20" s="99">
        <f t="shared" si="20"/>
        <v>329.78442078653046</v>
      </c>
      <c r="BW20" s="99">
        <f t="shared" si="20"/>
        <v>257.24462457822722</v>
      </c>
      <c r="BX20" s="99">
        <f t="shared" ref="BX20:BX67" si="398">XB20</f>
        <v>335.0864830748003</v>
      </c>
      <c r="BY20" s="99">
        <f t="shared" si="345"/>
        <v>320.52717997154485</v>
      </c>
      <c r="BZ20" s="99">
        <f t="shared" si="21"/>
        <v>387.52598882054087</v>
      </c>
      <c r="CA20" s="99">
        <f t="shared" si="21"/>
        <v>363.77058714648462</v>
      </c>
      <c r="CB20" s="99">
        <f t="shared" si="21"/>
        <v>339.57092179818574</v>
      </c>
      <c r="CC20" s="99">
        <f t="shared" si="21"/>
        <v>422.00157618948168</v>
      </c>
      <c r="CD20" s="99">
        <f t="shared" si="21"/>
        <v>243.37312405927099</v>
      </c>
      <c r="CE20" s="99">
        <f t="shared" si="21"/>
        <v>485.92982282168782</v>
      </c>
      <c r="CF20" s="99">
        <f t="shared" si="21"/>
        <v>438.00343742898224</v>
      </c>
      <c r="CG20" s="99">
        <f t="shared" si="21"/>
        <v>381.92124234835455</v>
      </c>
      <c r="CH20" s="99">
        <f t="shared" si="21"/>
        <v>297.34452480356941</v>
      </c>
      <c r="CI20" s="99">
        <f t="shared" si="21"/>
        <v>405.81673724776971</v>
      </c>
      <c r="CJ20" s="99">
        <f t="shared" si="21"/>
        <v>381.1255886429671</v>
      </c>
      <c r="CK20" s="99">
        <f t="shared" si="21"/>
        <v>478.46887407609415</v>
      </c>
      <c r="CL20" s="99">
        <f t="shared" si="21"/>
        <v>422.4614309639386</v>
      </c>
      <c r="CM20" s="99">
        <f t="shared" si="21"/>
        <v>564.04257889587495</v>
      </c>
      <c r="CN20" s="99">
        <f t="shared" si="21"/>
        <v>537.51765601890099</v>
      </c>
      <c r="CO20" s="99">
        <f t="shared" ref="CO20:CO67" si="399">XS20</f>
        <v>493.27469961573331</v>
      </c>
      <c r="CP20" s="99">
        <f t="shared" si="346"/>
        <v>343.35065761581598</v>
      </c>
      <c r="CQ20" s="99">
        <f t="shared" si="23"/>
        <v>422.25878359723214</v>
      </c>
      <c r="CR20" s="99">
        <f t="shared" si="23"/>
        <v>470.36150594062093</v>
      </c>
      <c r="CS20" s="99">
        <f t="shared" si="23"/>
        <v>557.58677313100804</v>
      </c>
      <c r="CT20" s="99">
        <f t="shared" si="23"/>
        <v>711.91604622291209</v>
      </c>
      <c r="CU20" s="99">
        <f t="shared" si="23"/>
        <v>643.00029561397025</v>
      </c>
      <c r="CV20" s="99">
        <f t="shared" si="23"/>
        <v>619.88931127818489</v>
      </c>
      <c r="CW20" s="99">
        <f t="shared" si="23"/>
        <v>471.09712234050346</v>
      </c>
      <c r="CX20" s="99">
        <f t="shared" si="23"/>
        <v>401.25581001293364</v>
      </c>
      <c r="CY20" s="99">
        <f t="shared" si="23"/>
        <v>583.93743024065543</v>
      </c>
      <c r="CZ20" s="99">
        <f t="shared" si="23"/>
        <v>826.20302887131868</v>
      </c>
      <c r="DA20" s="99">
        <f t="shared" si="23"/>
        <v>573.60732375909777</v>
      </c>
      <c r="DB20" s="99">
        <f t="shared" si="23"/>
        <v>642.38090625076188</v>
      </c>
      <c r="DC20" s="99">
        <f t="shared" si="23"/>
        <v>826.57202475703696</v>
      </c>
      <c r="DD20" s="99">
        <f t="shared" si="23"/>
        <v>744.26803486459551</v>
      </c>
      <c r="DE20" s="99">
        <f t="shared" si="23"/>
        <v>527.53451760567816</v>
      </c>
      <c r="DF20" s="99">
        <f t="shared" si="23"/>
        <v>711.19084873386259</v>
      </c>
      <c r="DG20" s="99">
        <f t="shared" ref="DG20:DG67" si="400">YK20</f>
        <v>917.85368488339725</v>
      </c>
      <c r="DH20" s="99">
        <f t="shared" si="347"/>
        <v>634.79576993929447</v>
      </c>
      <c r="DI20" s="99">
        <f t="shared" si="24"/>
        <v>669.61708573335875</v>
      </c>
      <c r="DJ20" s="99">
        <f t="shared" si="24"/>
        <v>464.97512824952656</v>
      </c>
      <c r="DK20" s="99">
        <f t="shared" si="24"/>
        <v>863.64796918718673</v>
      </c>
      <c r="DL20" s="99">
        <f t="shared" si="24"/>
        <v>919.4348167351443</v>
      </c>
      <c r="DM20" s="99">
        <f t="shared" si="24"/>
        <v>831.37031008078941</v>
      </c>
      <c r="DN20" s="99">
        <f t="shared" si="24"/>
        <v>982.29848497359501</v>
      </c>
      <c r="DO20" s="99">
        <f t="shared" si="24"/>
        <v>780.74896438383416</v>
      </c>
      <c r="DP20" s="99">
        <f t="shared" si="24"/>
        <v>591.27803941483376</v>
      </c>
      <c r="DQ20" s="99">
        <f t="shared" si="24"/>
        <v>1034.3146372385538</v>
      </c>
      <c r="DR20" s="99">
        <f t="shared" si="24"/>
        <v>706.23506692750016</v>
      </c>
      <c r="DS20" s="99">
        <f t="shared" si="24"/>
        <v>957.29045685131564</v>
      </c>
      <c r="DT20" s="99">
        <f t="shared" si="24"/>
        <v>528.95165107769424</v>
      </c>
      <c r="DU20" s="99">
        <f t="shared" si="24"/>
        <v>1048.6388434895366</v>
      </c>
      <c r="DV20" s="99">
        <f t="shared" si="24"/>
        <v>1147.0661176120973</v>
      </c>
      <c r="DW20" s="99">
        <f t="shared" si="24"/>
        <v>1119.8596878740318</v>
      </c>
      <c r="DX20" s="99">
        <f t="shared" si="370"/>
        <v>1282.8077916910588</v>
      </c>
      <c r="DY20" s="99">
        <f t="shared" si="370"/>
        <v>899.02786801644118</v>
      </c>
      <c r="DZ20" s="99">
        <f t="shared" si="370"/>
        <v>781.31724908987496</v>
      </c>
      <c r="EA20" s="99">
        <f t="shared" si="370"/>
        <v>674.13213846991073</v>
      </c>
      <c r="EB20" s="99">
        <f t="shared" si="349"/>
        <v>1060.3129339797702</v>
      </c>
      <c r="EC20" s="99">
        <f t="shared" si="349"/>
        <v>1252.5945581255116</v>
      </c>
      <c r="ED20" s="99">
        <f t="shared" si="349"/>
        <v>1229.5199892932039</v>
      </c>
      <c r="EE20" s="99">
        <f t="shared" si="349"/>
        <v>1466.9674083382401</v>
      </c>
      <c r="EF20" s="99">
        <f t="shared" si="349"/>
        <v>1003.8569379242279</v>
      </c>
      <c r="EG20" s="99">
        <f t="shared" si="349"/>
        <v>1276.8174427327519</v>
      </c>
      <c r="EH20" s="99">
        <f t="shared" si="349"/>
        <v>1353.3001208031737</v>
      </c>
      <c r="EI20" s="99">
        <f t="shared" si="349"/>
        <v>1156.1092549037264</v>
      </c>
      <c r="EJ20" s="99">
        <f t="shared" si="349"/>
        <v>864.23164956634912</v>
      </c>
      <c r="EK20" s="99">
        <f t="shared" si="349"/>
        <v>1593.4005511271353</v>
      </c>
      <c r="EL20" s="99">
        <f t="shared" si="349"/>
        <v>779.33031016875805</v>
      </c>
      <c r="EM20" s="99">
        <f t="shared" si="349"/>
        <v>1633.6271022927544</v>
      </c>
      <c r="EN20" s="99">
        <f t="shared" si="349"/>
        <v>1123.5088963650001</v>
      </c>
      <c r="EO20" s="99">
        <f t="shared" si="349"/>
        <v>967.75525473760467</v>
      </c>
      <c r="EP20" s="99">
        <f t="shared" si="350"/>
        <v>1630.3299093218407</v>
      </c>
      <c r="EQ20" s="99">
        <f t="shared" si="350"/>
        <v>1454.9400605610986</v>
      </c>
      <c r="ER20" s="99">
        <f t="shared" si="350"/>
        <v>1304.0840544195851</v>
      </c>
      <c r="ES20" s="99">
        <f t="shared" si="350"/>
        <v>1574.1689408468312</v>
      </c>
      <c r="ET20" s="99">
        <f t="shared" si="351"/>
        <v>1841.8127652369949</v>
      </c>
      <c r="EU20" s="99">
        <f t="shared" si="26"/>
        <v>1853.8254329569561</v>
      </c>
      <c r="EV20" s="99">
        <f t="shared" si="27"/>
        <v>1794.4174381657342</v>
      </c>
      <c r="EW20" s="99">
        <f t="shared" si="28"/>
        <v>888.43124991592492</v>
      </c>
      <c r="EX20" s="99">
        <f t="shared" si="29"/>
        <v>1251.3795856058746</v>
      </c>
      <c r="EY20" s="99">
        <f t="shared" si="30"/>
        <v>1069.4532153272694</v>
      </c>
      <c r="EZ20" s="99">
        <f t="shared" si="31"/>
        <v>2006.6158000088533</v>
      </c>
      <c r="FA20" s="99">
        <f t="shared" si="32"/>
        <v>1818.8571802080517</v>
      </c>
      <c r="FB20" s="99">
        <f t="shared" si="33"/>
        <v>1641.8299796150723</v>
      </c>
      <c r="FC20" s="99">
        <f t="shared" si="34"/>
        <v>1525.5652765389507</v>
      </c>
      <c r="FD20" s="99">
        <f t="shared" si="35"/>
        <v>2188.6465379842853</v>
      </c>
      <c r="FE20" s="99">
        <f t="shared" si="36"/>
        <v>2042.3970256271793</v>
      </c>
      <c r="FF20" s="99">
        <f t="shared" si="37"/>
        <v>2163.8690607327849</v>
      </c>
      <c r="FG20" s="99">
        <f t="shared" si="38"/>
        <v>1008.8503883722055</v>
      </c>
      <c r="FH20" s="99">
        <f t="shared" si="39"/>
        <v>2169.3142588922597</v>
      </c>
      <c r="FI20" s="99">
        <f t="shared" si="40"/>
        <v>1408.9999052340129</v>
      </c>
      <c r="FJ20" s="99">
        <f t="shared" ref="FJ20:FY35" si="401">AAN20</f>
        <v>1798.8551615147649</v>
      </c>
      <c r="FK20" s="99">
        <f t="shared" si="401"/>
        <v>1193.7296731045233</v>
      </c>
      <c r="FL20" s="99">
        <f t="shared" si="401"/>
        <v>2022.4329870225818</v>
      </c>
      <c r="FM20" s="99">
        <f t="shared" si="401"/>
        <v>2339.3687252919308</v>
      </c>
      <c r="FN20" s="99">
        <f t="shared" si="401"/>
        <v>1690.0398450224043</v>
      </c>
      <c r="FO20" s="99">
        <f t="shared" si="401"/>
        <v>2491.4052077410324</v>
      </c>
      <c r="FP20" s="99">
        <f t="shared" si="401"/>
        <v>1144.1506745105371</v>
      </c>
      <c r="FQ20" s="99">
        <f t="shared" si="401"/>
        <v>2423.4853444028477</v>
      </c>
      <c r="FR20" s="99">
        <f t="shared" si="401"/>
        <v>1979.698509286548</v>
      </c>
      <c r="FS20" s="99">
        <f t="shared" si="401"/>
        <v>1575.0395619460041</v>
      </c>
      <c r="FT20" s="99">
        <f t="shared" si="401"/>
        <v>1325.7426379053829</v>
      </c>
      <c r="FU20" s="99">
        <f t="shared" si="401"/>
        <v>2512.2250178131244</v>
      </c>
      <c r="FV20" s="99">
        <f t="shared" si="401"/>
        <v>2252.0746709987284</v>
      </c>
      <c r="FW20" s="99">
        <f t="shared" si="401"/>
        <v>3101.6</v>
      </c>
      <c r="FX20" s="99">
        <f t="shared" si="401"/>
        <v>2788.7572635751226</v>
      </c>
      <c r="FY20" s="99">
        <f t="shared" si="401"/>
        <v>1892.6602471476331</v>
      </c>
      <c r="FZ20" s="99">
        <f t="shared" ref="FZ20:FZ67" si="402">ABD20</f>
        <v>2155.216875775558</v>
      </c>
      <c r="GA20" s="99">
        <f t="shared" si="42"/>
        <v>2747.4646085530549</v>
      </c>
      <c r="GB20" s="99">
        <f t="shared" si="43"/>
        <v>1283.2095829483219</v>
      </c>
      <c r="GC20" s="99">
        <f t="shared" si="44"/>
        <v>2950.4576325292769</v>
      </c>
      <c r="GD20" s="99">
        <f t="shared" si="45"/>
        <v>2707.7037729992458</v>
      </c>
      <c r="GE20" s="99">
        <f t="shared" si="45"/>
        <v>1756.2936346785273</v>
      </c>
      <c r="GF20" s="99">
        <f t="shared" si="45"/>
        <v>1457.5271394912922</v>
      </c>
      <c r="GG20" s="99">
        <f t="shared" si="45"/>
        <v>3468.004225419159</v>
      </c>
      <c r="GH20" s="99">
        <f t="shared" si="45"/>
        <v>2551.5538857803917</v>
      </c>
      <c r="GI20" s="99">
        <f t="shared" si="45"/>
        <v>3102.7745591185276</v>
      </c>
      <c r="GJ20" s="99">
        <f t="shared" si="45"/>
        <v>2415.2401416058538</v>
      </c>
      <c r="GK20" s="99">
        <f t="shared" si="45"/>
        <v>3920.723796720315</v>
      </c>
      <c r="GL20" s="99">
        <f t="shared" si="45"/>
        <v>1425.9758575574995</v>
      </c>
      <c r="GM20" s="99">
        <f t="shared" si="45"/>
        <v>3509.371825781413</v>
      </c>
      <c r="GN20" s="99">
        <f t="shared" si="45"/>
        <v>3124.8169202060067</v>
      </c>
      <c r="GO20" s="99">
        <f t="shared" si="45"/>
        <v>1630.8137170875443</v>
      </c>
      <c r="GP20" s="99">
        <f t="shared" si="45"/>
        <v>1978.4457236933404</v>
      </c>
      <c r="GQ20" s="99">
        <f t="shared" si="45"/>
        <v>3325.5129932728505</v>
      </c>
      <c r="GR20" s="99">
        <f t="shared" si="45"/>
        <v>3065.7441404596748</v>
      </c>
      <c r="GS20" s="99">
        <f t="shared" si="45"/>
        <v>2778.9286550735578</v>
      </c>
      <c r="GT20" s="99">
        <f t="shared" si="47"/>
        <v>3414.7460138222887</v>
      </c>
      <c r="GU20" s="99">
        <f t="shared" ref="GU20:GU67" si="403">ABY20</f>
        <v>3762.6094484437708</v>
      </c>
      <c r="GV20" s="99">
        <f t="shared" si="395"/>
        <v>4040.9169246691349</v>
      </c>
      <c r="GW20" s="99">
        <f t="shared" si="395"/>
        <v>2675.5747359821862</v>
      </c>
      <c r="GX20" s="99">
        <f t="shared" si="395"/>
        <v>1583.8104202609024</v>
      </c>
      <c r="GY20" s="99">
        <f t="shared" si="395"/>
        <v>3505.2430348524949</v>
      </c>
      <c r="GZ20" s="99">
        <f t="shared" si="395"/>
        <v>1822.8668290038083</v>
      </c>
      <c r="HA20" s="99">
        <f t="shared" si="395"/>
        <v>3080.8913904267542</v>
      </c>
      <c r="HB20" s="99">
        <f t="shared" si="395"/>
        <v>2211.6146863392564</v>
      </c>
      <c r="HC20" s="99">
        <f t="shared" si="395"/>
        <v>3424.95119688656</v>
      </c>
      <c r="HD20" s="99">
        <f t="shared" si="395"/>
        <v>4546.3744569043838</v>
      </c>
      <c r="HE20" s="99">
        <f t="shared" si="395"/>
        <v>4025.8578706890403</v>
      </c>
      <c r="HF20" s="99">
        <f t="shared" si="395"/>
        <v>3792.5496793249208</v>
      </c>
      <c r="HG20" s="99">
        <f t="shared" si="395"/>
        <v>3741.6611516845655</v>
      </c>
      <c r="HH20" s="99">
        <f t="shared" si="395"/>
        <v>4525.3640047498739</v>
      </c>
      <c r="HI20" s="99">
        <f t="shared" si="395"/>
        <v>3956.8815591342918</v>
      </c>
      <c r="HJ20" s="99">
        <f t="shared" si="395"/>
        <v>3018.8847224859828</v>
      </c>
      <c r="HK20" s="99">
        <f t="shared" si="395"/>
        <v>1782.9240471628209</v>
      </c>
      <c r="HL20" s="99">
        <f t="shared" si="396"/>
        <v>3398.1567797407324</v>
      </c>
      <c r="HM20" s="99">
        <f t="shared" si="49"/>
        <v>4369.1146433504591</v>
      </c>
      <c r="HN20" s="99">
        <f t="shared" si="49"/>
        <v>2456.6822625907539</v>
      </c>
      <c r="HO20" s="99">
        <f t="shared" si="49"/>
        <v>2030.2505236541608</v>
      </c>
      <c r="HP20" s="99">
        <f t="shared" si="49"/>
        <v>5066.8226848269614</v>
      </c>
      <c r="HQ20" s="99">
        <f t="shared" si="49"/>
        <v>4241.3565455860771</v>
      </c>
      <c r="HR20" s="99">
        <f t="shared" si="49"/>
        <v>3869.6241049222199</v>
      </c>
      <c r="HS20" s="99">
        <f t="shared" si="49"/>
        <v>4249.9811706805722</v>
      </c>
      <c r="HT20" s="99">
        <f t="shared" si="49"/>
        <v>4809.4345319438789</v>
      </c>
      <c r="HU20" s="99">
        <f t="shared" si="49"/>
        <v>4708.1958438769634</v>
      </c>
      <c r="HV20" s="99">
        <f t="shared" si="49"/>
        <v>1993.3174772584089</v>
      </c>
      <c r="HW20" s="99">
        <f t="shared" si="49"/>
        <v>3347.2426431808772</v>
      </c>
      <c r="HX20" s="99">
        <f t="shared" si="49"/>
        <v>3750.4640757636262</v>
      </c>
      <c r="HY20" s="99">
        <f t="shared" si="49"/>
        <v>2750.5579980123603</v>
      </c>
      <c r="HZ20" s="99">
        <f t="shared" si="49"/>
        <v>2259.8564041771242</v>
      </c>
      <c r="IA20" s="99">
        <f t="shared" si="49"/>
        <v>4657.4910436911414</v>
      </c>
      <c r="IB20" s="99">
        <f t="shared" si="49"/>
        <v>5301.0510544400886</v>
      </c>
      <c r="IC20" s="99">
        <f t="shared" si="51"/>
        <v>4358.0843858644066</v>
      </c>
      <c r="ID20" s="99">
        <f t="shared" si="52"/>
        <v>4774.8389436777925</v>
      </c>
      <c r="IE20" s="99">
        <f t="shared" si="53"/>
        <v>5193.9186423253523</v>
      </c>
      <c r="IF20" s="99">
        <f t="shared" si="54"/>
        <v>4837.672528196993</v>
      </c>
      <c r="IG20" s="99">
        <f t="shared" si="55"/>
        <v>5835.8369116332306</v>
      </c>
      <c r="IH20" s="99">
        <f t="shared" si="56"/>
        <v>3716.8141695051731</v>
      </c>
      <c r="II20" s="99">
        <f t="shared" si="57"/>
        <v>4131.5164560319672</v>
      </c>
      <c r="IJ20" s="99">
        <f t="shared" si="58"/>
        <v>2241.4738093535211</v>
      </c>
      <c r="IK20" s="99">
        <f t="shared" si="59"/>
        <v>2519.798039059041</v>
      </c>
      <c r="IL20" s="99">
        <f t="shared" si="60"/>
        <v>5223.7704392748537</v>
      </c>
      <c r="IM20" s="99">
        <f t="shared" si="61"/>
        <v>4849.3406556432346</v>
      </c>
      <c r="IN20" s="99">
        <f t="shared" si="62"/>
        <v>5720.4350834451898</v>
      </c>
      <c r="IO20" s="99">
        <f t="shared" si="63"/>
        <v>5973.2404804509588</v>
      </c>
      <c r="IP20" s="99">
        <f t="shared" si="64"/>
        <v>4548.2232131076535</v>
      </c>
      <c r="IQ20" s="99">
        <f t="shared" si="65"/>
        <v>4134.1816668189831</v>
      </c>
      <c r="IR20" s="99">
        <f t="shared" si="66"/>
        <v>2760</v>
      </c>
      <c r="IS20" s="99">
        <f t="shared" si="67"/>
        <v>6122.4865328776541</v>
      </c>
      <c r="IT20" s="99">
        <f t="shared" si="392"/>
        <v>5752.9860264951058</v>
      </c>
      <c r="IU20" s="99">
        <f t="shared" si="393"/>
        <v>5341.5353620230453</v>
      </c>
      <c r="IV20" s="99">
        <f t="shared" si="394"/>
        <v>5897.0711332513974</v>
      </c>
      <c r="IW20" s="99">
        <f t="shared" si="371"/>
        <v>6325.5522099741847</v>
      </c>
      <c r="IX20" s="99">
        <f t="shared" si="372"/>
        <v>6581.5106500383918</v>
      </c>
      <c r="IY20" s="99">
        <f t="shared" si="373"/>
        <v>3003.75</v>
      </c>
      <c r="IZ20" s="99">
        <f t="shared" si="374"/>
        <v>3258.75</v>
      </c>
      <c r="JA20" s="99">
        <f t="shared" si="375"/>
        <v>7180.0367834363951</v>
      </c>
      <c r="JB20" s="99">
        <f t="shared" si="376"/>
        <v>7084.0389977331088</v>
      </c>
      <c r="JC20" s="99">
        <f t="shared" si="377"/>
        <v>3510</v>
      </c>
      <c r="JD20" s="99">
        <f t="shared" si="378"/>
        <v>7917.4107246854446</v>
      </c>
      <c r="JE20" s="99">
        <f t="shared" si="379"/>
        <v>3937.5</v>
      </c>
      <c r="JF20" s="99">
        <f t="shared" si="380"/>
        <v>8545.1387917934353</v>
      </c>
      <c r="JG20" s="99">
        <f t="shared" si="381"/>
        <v>8676.5436518357328</v>
      </c>
      <c r="JH20" s="99">
        <f t="shared" si="382"/>
        <v>7004.9812045950457</v>
      </c>
      <c r="JI20" s="99">
        <f t="shared" si="383"/>
        <v>4425</v>
      </c>
      <c r="JJ20" s="99">
        <f t="shared" si="384"/>
        <v>10218.389980897287</v>
      </c>
      <c r="JK20" s="99">
        <f t="shared" si="385"/>
        <v>4950</v>
      </c>
      <c r="JL20" s="99">
        <f t="shared" si="386"/>
        <v>10876.000599471479</v>
      </c>
      <c r="JM20" s="99">
        <f t="shared" si="387"/>
        <v>5550</v>
      </c>
      <c r="JN20" s="99">
        <f t="shared" si="388"/>
        <v>6225</v>
      </c>
      <c r="JP20" s="76">
        <v>15</v>
      </c>
      <c r="JQ20" s="99">
        <v>7.1106726356902312</v>
      </c>
      <c r="JR20" s="99">
        <v>8.1492013279791884</v>
      </c>
      <c r="JS20" s="99">
        <v>8.8185450755503965</v>
      </c>
      <c r="JT20" s="99">
        <v>10.718152894875489</v>
      </c>
      <c r="JU20" s="99">
        <v>13.495773445604025</v>
      </c>
      <c r="JV20" s="99">
        <v>13.44359783180972</v>
      </c>
      <c r="JW20" s="99">
        <v>16.815717960311538</v>
      </c>
      <c r="JX20" s="99">
        <v>13.245175823333811</v>
      </c>
      <c r="JY20" s="99">
        <v>15.913359499954652</v>
      </c>
      <c r="JZ20" s="99">
        <v>18.348444861821203</v>
      </c>
      <c r="KA20" s="99">
        <v>27.44004137459331</v>
      </c>
      <c r="KB20" s="99">
        <v>16.760266905000375</v>
      </c>
      <c r="KC20" s="99">
        <v>24.941007171876901</v>
      </c>
      <c r="KD20" s="99">
        <v>26.717997779240111</v>
      </c>
      <c r="KE20" s="99">
        <v>21.007055059840404</v>
      </c>
      <c r="KF20" s="99">
        <v>34.476722372419921</v>
      </c>
      <c r="KG20" s="99">
        <v>24.293995088653329</v>
      </c>
      <c r="KH20" s="99">
        <v>27.434941163437909</v>
      </c>
      <c r="KI20" s="99">
        <v>34.029366196252127</v>
      </c>
      <c r="KJ20" s="99">
        <v>42.130337554453369</v>
      </c>
      <c r="KK20" s="99">
        <v>46.709372708047994</v>
      </c>
      <c r="KL20" s="99">
        <v>42.122017640129471</v>
      </c>
      <c r="KM20" s="99">
        <v>33.04785200328552</v>
      </c>
      <c r="KN20" s="99">
        <v>53.71034934339955</v>
      </c>
      <c r="KO20" s="99">
        <v>64.365746324593658</v>
      </c>
      <c r="KP20" s="99">
        <v>56.723039944113424</v>
      </c>
      <c r="KQ20" s="99">
        <v>61.414828465693297</v>
      </c>
      <c r="KR20" s="99">
        <v>57.912279253359181</v>
      </c>
      <c r="KS20" s="99">
        <v>86.572978481655568</v>
      </c>
      <c r="KT20" s="99">
        <v>72.731523489526651</v>
      </c>
      <c r="KU20" s="99">
        <v>78.805399375047145</v>
      </c>
      <c r="KV20" s="99">
        <v>108.51174585357073</v>
      </c>
      <c r="KW20" s="118">
        <v>104.91291846808572</v>
      </c>
      <c r="KX20" s="99">
        <v>90.328107483945516</v>
      </c>
      <c r="KY20" s="99">
        <v>84.788407322823929</v>
      </c>
      <c r="KZ20" s="99">
        <v>95.350750364586233</v>
      </c>
      <c r="LA20" s="99">
        <v>116.32240796497057</v>
      </c>
      <c r="LB20" s="118">
        <v>131.944936777241</v>
      </c>
      <c r="LC20" s="99">
        <v>109.30592946906562</v>
      </c>
      <c r="LD20" s="99">
        <v>130.56468061757946</v>
      </c>
      <c r="LE20" s="99">
        <v>111.10252653572182</v>
      </c>
      <c r="LF20" s="118">
        <v>150.4607052107275</v>
      </c>
      <c r="LG20" s="99">
        <v>153.51211480481328</v>
      </c>
      <c r="LH20" s="99">
        <v>145.34172411156081</v>
      </c>
      <c r="LI20" s="99">
        <v>143.70125106675798</v>
      </c>
      <c r="LJ20" s="118">
        <v>178.74621470311135</v>
      </c>
      <c r="LK20" s="99">
        <v>168.98263404074379</v>
      </c>
      <c r="LL20" s="99">
        <v>129.98899777319488</v>
      </c>
      <c r="LM20" s="99">
        <v>200.67786658419826</v>
      </c>
      <c r="LN20" s="99">
        <v>167.29718847193004</v>
      </c>
      <c r="LO20" s="99">
        <v>206.92475977976869</v>
      </c>
      <c r="LP20" s="99">
        <v>194.0585174925645</v>
      </c>
      <c r="LQ20" s="99">
        <v>175.19833838294841</v>
      </c>
      <c r="LR20" s="99">
        <v>179.46105522453726</v>
      </c>
      <c r="LS20" s="99">
        <v>266.95068304074647</v>
      </c>
      <c r="LT20" s="99">
        <v>230.81132150139928</v>
      </c>
      <c r="LU20" s="99">
        <v>164.42518843634892</v>
      </c>
      <c r="LV20" s="99">
        <v>204.32974773606105</v>
      </c>
      <c r="LW20" s="99">
        <v>209.46906873327512</v>
      </c>
      <c r="LX20" s="99">
        <v>258.93032825777635</v>
      </c>
      <c r="LY20" s="99">
        <v>237.89638215089664</v>
      </c>
      <c r="LZ20" s="99">
        <v>221.41337302187097</v>
      </c>
      <c r="MA20" s="99">
        <v>261.53885801175431</v>
      </c>
      <c r="MB20" s="99">
        <v>257.85743673361634</v>
      </c>
      <c r="MC20" s="99">
        <v>227.439914179032</v>
      </c>
      <c r="MD20" s="99">
        <v>261.64043492087922</v>
      </c>
      <c r="ME20" s="99">
        <v>327.8387286203893</v>
      </c>
      <c r="MF20" s="99">
        <v>293.35871076930488</v>
      </c>
      <c r="MG20" s="99">
        <v>269.90317418278033</v>
      </c>
      <c r="MH20" s="99">
        <v>281.58089604789825</v>
      </c>
      <c r="MI20" s="99">
        <v>289.27529568071384</v>
      </c>
      <c r="MJ20" s="99">
        <v>204.81683239394667</v>
      </c>
      <c r="MK20" s="99">
        <v>329.78442078653046</v>
      </c>
      <c r="ML20" s="99">
        <v>257.24462457822722</v>
      </c>
      <c r="MM20" s="99">
        <v>335.0864830748003</v>
      </c>
      <c r="MN20" s="99">
        <v>320.52717997154485</v>
      </c>
      <c r="MO20" s="99">
        <v>387.52598882054087</v>
      </c>
      <c r="MP20" s="99">
        <v>363.77058714648462</v>
      </c>
      <c r="MQ20" s="99">
        <v>339.57092179818574</v>
      </c>
      <c r="MR20" s="99">
        <v>422.00157618948168</v>
      </c>
      <c r="MS20" s="99">
        <v>243.37312405927099</v>
      </c>
      <c r="MT20" s="99">
        <v>485.92982282168782</v>
      </c>
      <c r="MU20" s="99">
        <v>438.00343742898224</v>
      </c>
      <c r="MV20" s="99">
        <v>381.92124234835455</v>
      </c>
      <c r="MW20" s="99">
        <v>297.34452480356941</v>
      </c>
      <c r="MX20" s="99">
        <v>405.81673724776971</v>
      </c>
      <c r="MY20" s="99">
        <v>381.1255886429671</v>
      </c>
      <c r="MZ20" s="99">
        <v>478.46887407609415</v>
      </c>
      <c r="NA20" s="99">
        <v>422.4614309639386</v>
      </c>
      <c r="NB20" s="99">
        <v>564.04257889587495</v>
      </c>
      <c r="NC20" s="99">
        <v>537.51765601890099</v>
      </c>
      <c r="ND20" s="99">
        <v>493.27469961573331</v>
      </c>
      <c r="NE20" s="99">
        <v>343.35065761581598</v>
      </c>
      <c r="NF20" s="99">
        <v>422.25878359723214</v>
      </c>
      <c r="NG20" s="99">
        <v>470.36150594062093</v>
      </c>
      <c r="NH20" s="99">
        <v>557.58677313100804</v>
      </c>
      <c r="NI20" s="99">
        <v>711.91604622291209</v>
      </c>
      <c r="NJ20" s="99">
        <v>643.00029561397025</v>
      </c>
      <c r="NK20" s="99">
        <v>619.88931127818489</v>
      </c>
      <c r="NL20" s="99">
        <v>471.09712234050346</v>
      </c>
      <c r="NM20" s="99">
        <v>401.25581001293364</v>
      </c>
      <c r="NN20" s="99">
        <v>583.93743024065543</v>
      </c>
      <c r="NO20" s="99">
        <v>826.20302887131868</v>
      </c>
      <c r="NP20" s="102">
        <v>573.60732375909777</v>
      </c>
      <c r="NQ20" s="99">
        <v>642.38090625076188</v>
      </c>
      <c r="NR20" s="99">
        <v>826.57202475703696</v>
      </c>
      <c r="NS20" s="99">
        <v>744.26803486459551</v>
      </c>
      <c r="NT20" s="99">
        <v>527.53451760567816</v>
      </c>
      <c r="NU20" s="99">
        <v>711.19084873386259</v>
      </c>
      <c r="NV20" s="99">
        <v>917.85368488339725</v>
      </c>
      <c r="NW20" s="99">
        <v>634.79576993929447</v>
      </c>
      <c r="NX20" s="99">
        <v>669.61708573335875</v>
      </c>
      <c r="NY20" s="99">
        <v>464.97512824952656</v>
      </c>
      <c r="NZ20" s="99">
        <v>863.64796918718673</v>
      </c>
      <c r="OA20" s="99">
        <v>919.4348167351443</v>
      </c>
      <c r="OB20" s="99">
        <v>831.37031008078941</v>
      </c>
      <c r="OC20" s="99">
        <v>982.29848497359501</v>
      </c>
      <c r="OD20" s="99">
        <v>780.74896438383416</v>
      </c>
      <c r="OE20" s="99">
        <v>591.27803941483376</v>
      </c>
      <c r="OF20" s="99">
        <v>1034.3146372385538</v>
      </c>
      <c r="OG20" s="99">
        <v>706.23506692750016</v>
      </c>
      <c r="OH20" s="99">
        <v>957.29045685131564</v>
      </c>
      <c r="OI20" s="99">
        <v>528.95165107769424</v>
      </c>
      <c r="OJ20" s="99">
        <v>1048.6388434895366</v>
      </c>
      <c r="OK20" s="99">
        <v>1147.0661176120973</v>
      </c>
      <c r="OL20" s="99">
        <v>1119.8596878740318</v>
      </c>
      <c r="OM20" s="99">
        <v>1282.8077916910588</v>
      </c>
      <c r="ON20" s="99">
        <v>899.02786801644118</v>
      </c>
      <c r="OO20" s="99">
        <v>781.31724908987496</v>
      </c>
      <c r="OP20" s="99">
        <v>674.13213846991073</v>
      </c>
      <c r="OQ20" s="99">
        <v>1060.3129339797702</v>
      </c>
      <c r="OR20" s="99">
        <v>1252.5945581255116</v>
      </c>
      <c r="OS20" s="99">
        <v>1229.5199892932039</v>
      </c>
      <c r="OT20" s="99">
        <v>1466.9674083382401</v>
      </c>
      <c r="OU20" s="99">
        <v>1003.8569379242279</v>
      </c>
      <c r="OV20" s="99">
        <v>1276.8174427327519</v>
      </c>
      <c r="OW20" s="99">
        <v>1353.3001208031737</v>
      </c>
      <c r="OX20" s="99">
        <v>1156.1092549037264</v>
      </c>
      <c r="OY20" s="99">
        <v>864.23164956634912</v>
      </c>
      <c r="OZ20" s="99">
        <v>1593.4005511271353</v>
      </c>
      <c r="PA20" s="99">
        <v>779.33031016875805</v>
      </c>
      <c r="PB20" s="99">
        <v>1633.6271022927544</v>
      </c>
      <c r="PC20" s="99">
        <v>1123.5088963650001</v>
      </c>
      <c r="PD20" s="99">
        <v>967.75525473760467</v>
      </c>
      <c r="PE20" s="99">
        <v>1630.3299093218407</v>
      </c>
      <c r="PF20" s="99">
        <v>1454.9400605610986</v>
      </c>
      <c r="PG20" s="99">
        <v>1304.0840544195851</v>
      </c>
      <c r="PH20" s="99">
        <v>1574.1689408468312</v>
      </c>
      <c r="PI20" s="99">
        <v>1841.8127652369949</v>
      </c>
      <c r="PJ20" s="99">
        <v>1853.8254329569561</v>
      </c>
      <c r="PK20" s="99">
        <v>1794.4174381657342</v>
      </c>
      <c r="PL20" s="99">
        <v>888.43124991592492</v>
      </c>
      <c r="PM20" s="99">
        <v>1251.3795856058746</v>
      </c>
      <c r="PN20" s="99">
        <v>1069.4532153272694</v>
      </c>
      <c r="PO20" s="99">
        <v>2006.6158000088533</v>
      </c>
      <c r="PP20" s="99">
        <v>1818.8571802080517</v>
      </c>
      <c r="PQ20" s="99">
        <v>1641.8299796150723</v>
      </c>
      <c r="PR20" s="99">
        <v>1525.5652765389507</v>
      </c>
      <c r="PS20" s="99">
        <v>2188.6465379842853</v>
      </c>
      <c r="PT20" s="99">
        <v>2042.3970256271793</v>
      </c>
      <c r="PU20" s="99">
        <v>2163.8690607327849</v>
      </c>
      <c r="PV20" s="99">
        <v>1008.8503883722055</v>
      </c>
      <c r="PW20" s="99">
        <v>2169.3142588922597</v>
      </c>
      <c r="PX20" s="99">
        <v>1408.9999052340129</v>
      </c>
      <c r="PY20" s="99">
        <v>1798.8551615147649</v>
      </c>
      <c r="PZ20" s="99">
        <v>1193.7296731045233</v>
      </c>
      <c r="QA20" s="99">
        <v>2022.4329870225818</v>
      </c>
      <c r="QB20" s="99">
        <v>2339.3687252919308</v>
      </c>
      <c r="QC20" s="99">
        <v>1690.0398450224043</v>
      </c>
      <c r="QD20" s="99">
        <v>2491.4052077410324</v>
      </c>
      <c r="QE20" s="99">
        <v>1144.1506745105371</v>
      </c>
      <c r="QF20" s="99">
        <v>2423.4853444028477</v>
      </c>
      <c r="QG20" s="99">
        <v>1979.698509286548</v>
      </c>
      <c r="QH20" s="99">
        <v>1575.0395619460041</v>
      </c>
      <c r="QI20" s="99">
        <v>1325.7426379053829</v>
      </c>
      <c r="QJ20" s="99">
        <v>2512.2250178131244</v>
      </c>
      <c r="QK20" s="99">
        <v>2252.0746709987284</v>
      </c>
      <c r="QL20" s="108">
        <v>3101.6</v>
      </c>
      <c r="QM20" s="99">
        <v>2788.7572635751226</v>
      </c>
      <c r="QN20" s="99">
        <v>1892.6602471476331</v>
      </c>
      <c r="QO20" s="99">
        <v>2155.216875775558</v>
      </c>
      <c r="QP20" s="99">
        <v>2747.4646085530549</v>
      </c>
      <c r="QQ20" s="99">
        <v>1283.2095829483219</v>
      </c>
      <c r="QR20" s="99">
        <v>2950.4576325292769</v>
      </c>
      <c r="QS20" s="99">
        <v>2707.7037729992458</v>
      </c>
      <c r="QT20" s="99">
        <v>1756.2936346785273</v>
      </c>
      <c r="QU20" s="99">
        <v>1457.5271394912922</v>
      </c>
      <c r="QV20" s="99">
        <v>3468.004225419159</v>
      </c>
      <c r="QW20" s="99">
        <v>2551.5538857803917</v>
      </c>
      <c r="QX20" s="99">
        <v>3102.7745591185276</v>
      </c>
      <c r="QY20" s="99">
        <v>2415.2401416058538</v>
      </c>
      <c r="QZ20" s="99">
        <v>3920.723796720315</v>
      </c>
      <c r="RA20" s="99">
        <v>1425.9758575574995</v>
      </c>
      <c r="RB20" s="99">
        <v>3509.371825781413</v>
      </c>
      <c r="RC20" s="99">
        <v>3124.8169202060067</v>
      </c>
      <c r="RD20" s="99">
        <v>1630.8137170875443</v>
      </c>
      <c r="RE20" s="99">
        <v>1978.4457236933404</v>
      </c>
      <c r="RF20" s="99">
        <v>3325.5129932728505</v>
      </c>
      <c r="RG20" s="99">
        <v>3065.7441404596748</v>
      </c>
      <c r="RH20" s="99">
        <v>2778.9286550735578</v>
      </c>
      <c r="RI20" s="99">
        <v>3414.7460138222887</v>
      </c>
      <c r="RJ20" s="99">
        <v>3762.6094484437708</v>
      </c>
      <c r="RK20" s="99">
        <v>4040.9169246691349</v>
      </c>
      <c r="RL20" s="99">
        <v>2675.5747359821862</v>
      </c>
      <c r="RM20" s="99">
        <v>1583.8104202609024</v>
      </c>
      <c r="RN20" s="99">
        <v>3505.2430348524949</v>
      </c>
      <c r="RO20" s="99">
        <v>1822.8668290038083</v>
      </c>
      <c r="RP20" s="99">
        <v>3080.8913904267542</v>
      </c>
      <c r="RQ20" s="99">
        <v>2211.6146863392564</v>
      </c>
      <c r="RR20" s="99">
        <v>3424.95119688656</v>
      </c>
      <c r="RS20" s="99">
        <v>4546.3744569043838</v>
      </c>
      <c r="RT20" s="99">
        <v>4025.8578706890403</v>
      </c>
      <c r="RU20" s="99">
        <v>3792.5496793249208</v>
      </c>
      <c r="RV20" s="99">
        <v>3741.6611516845655</v>
      </c>
      <c r="RW20" s="99">
        <v>4525.3640047498739</v>
      </c>
      <c r="RX20" s="99">
        <v>3956.8815591342918</v>
      </c>
      <c r="RY20" s="99">
        <v>3018.8847224859828</v>
      </c>
      <c r="RZ20" s="99">
        <v>1782.9240471628209</v>
      </c>
      <c r="SA20" s="99">
        <v>3398.1567797407324</v>
      </c>
      <c r="SB20" s="99">
        <v>4369.1146433504591</v>
      </c>
      <c r="SC20" s="99">
        <v>2456.6822625907539</v>
      </c>
      <c r="SD20" s="99">
        <v>2030.2505236541608</v>
      </c>
      <c r="SE20" s="99">
        <v>5066.8226848269614</v>
      </c>
      <c r="SF20" s="99">
        <v>4241.3565455860771</v>
      </c>
      <c r="SG20" s="99">
        <v>3869.6241049222199</v>
      </c>
      <c r="SH20" s="99">
        <v>4249.9811706805722</v>
      </c>
      <c r="SI20" s="99">
        <v>4809.4345319438789</v>
      </c>
      <c r="SJ20" s="99">
        <v>4708.1958438769634</v>
      </c>
      <c r="SK20" s="99">
        <v>1993.3174772584089</v>
      </c>
      <c r="SL20" s="99">
        <v>3347.2426431808772</v>
      </c>
      <c r="SM20" s="99">
        <v>3750.4640757636262</v>
      </c>
      <c r="SN20" s="99">
        <v>2750.5579980123603</v>
      </c>
      <c r="SO20" s="99">
        <v>2259.8564041771242</v>
      </c>
      <c r="SP20" s="99">
        <v>4657.4910436911414</v>
      </c>
      <c r="SQ20" s="99">
        <v>5301.0510544400886</v>
      </c>
      <c r="SR20" s="99">
        <v>4358.0843858644066</v>
      </c>
      <c r="SS20" s="99">
        <v>4774.8389436777925</v>
      </c>
      <c r="ST20" s="99">
        <v>5193.9186423253523</v>
      </c>
      <c r="SU20" s="99">
        <v>4837.672528196993</v>
      </c>
      <c r="SV20" s="99">
        <v>5835.8369116332306</v>
      </c>
      <c r="SW20" s="99">
        <v>3716.8141695051731</v>
      </c>
      <c r="SX20" s="99">
        <v>4131.5164560319672</v>
      </c>
      <c r="SY20" s="99">
        <v>2241.4738093535211</v>
      </c>
      <c r="SZ20" s="99">
        <v>2519.798039059041</v>
      </c>
      <c r="TA20" s="99">
        <v>5223.7704392748537</v>
      </c>
      <c r="TB20" s="99">
        <v>4849.3406556432346</v>
      </c>
      <c r="TC20" s="99">
        <v>5720.4350834451898</v>
      </c>
      <c r="TD20" s="99">
        <v>5973.2404804509588</v>
      </c>
      <c r="TE20" s="99">
        <v>4548.2232131076535</v>
      </c>
      <c r="TF20" s="99">
        <v>4134.1816668189831</v>
      </c>
      <c r="TG20" s="102">
        <v>2760</v>
      </c>
      <c r="TH20" s="99">
        <v>6122.4865328776541</v>
      </c>
      <c r="TI20" s="99">
        <v>5752.9860264951058</v>
      </c>
      <c r="TJ20" s="99">
        <v>5341.5353620230453</v>
      </c>
      <c r="TK20" s="99">
        <v>5897.0711332513974</v>
      </c>
      <c r="TL20" s="99">
        <v>6325.5522099741847</v>
      </c>
      <c r="TM20" s="99">
        <v>6581.5106500383918</v>
      </c>
      <c r="TN20" s="102">
        <v>3003.75</v>
      </c>
      <c r="TO20" s="102">
        <v>3258.75</v>
      </c>
      <c r="TP20" s="99">
        <v>7180.0367834363951</v>
      </c>
      <c r="TQ20" s="99">
        <v>7084.0389977331088</v>
      </c>
      <c r="TR20" s="102">
        <v>3510</v>
      </c>
      <c r="TS20" s="99">
        <v>7917.4107246854446</v>
      </c>
      <c r="TT20" s="102">
        <v>3937.5</v>
      </c>
      <c r="TU20" s="99">
        <v>8545.1387917934353</v>
      </c>
      <c r="TV20" s="99">
        <v>8676.5436518357328</v>
      </c>
      <c r="TW20" s="99">
        <v>7004.9812045950457</v>
      </c>
      <c r="TX20" s="102">
        <v>4425</v>
      </c>
      <c r="TY20" s="99">
        <v>10218.389980897287</v>
      </c>
      <c r="TZ20" s="99">
        <v>4950</v>
      </c>
      <c r="UA20" s="99">
        <v>10876.000599471479</v>
      </c>
      <c r="UB20" s="99">
        <v>5550</v>
      </c>
      <c r="UC20" s="99">
        <v>6225</v>
      </c>
      <c r="UE20" s="76">
        <v>15</v>
      </c>
      <c r="UF20" s="145">
        <f t="shared" si="348"/>
        <v>7.1106726356902312</v>
      </c>
      <c r="UG20" s="145">
        <f t="shared" si="69"/>
        <v>8.1492013279791884</v>
      </c>
      <c r="UH20" s="145">
        <f t="shared" si="70"/>
        <v>8.8185450755503965</v>
      </c>
      <c r="UI20" s="145">
        <f t="shared" si="71"/>
        <v>10.718152894875489</v>
      </c>
      <c r="UJ20" s="145">
        <f t="shared" si="72"/>
        <v>13.495773445604025</v>
      </c>
      <c r="UK20" s="145">
        <f t="shared" si="73"/>
        <v>13.44359783180972</v>
      </c>
      <c r="UL20" s="145">
        <f t="shared" si="74"/>
        <v>16.815717960311538</v>
      </c>
      <c r="UM20" s="145">
        <f t="shared" si="75"/>
        <v>13.245175823333811</v>
      </c>
      <c r="UN20" s="145">
        <f t="shared" si="76"/>
        <v>15.913359499954652</v>
      </c>
      <c r="UO20" s="145">
        <f t="shared" si="77"/>
        <v>18.348444861821203</v>
      </c>
      <c r="UP20" s="145">
        <f t="shared" si="78"/>
        <v>27.44004137459331</v>
      </c>
      <c r="UQ20" s="145">
        <f t="shared" si="79"/>
        <v>16.760266905000375</v>
      </c>
      <c r="UR20" s="145">
        <f t="shared" si="80"/>
        <v>24.941007171876901</v>
      </c>
      <c r="US20" s="145">
        <f t="shared" si="81"/>
        <v>26.717997779240111</v>
      </c>
      <c r="UT20" s="145">
        <f t="shared" si="82"/>
        <v>21.007055059840404</v>
      </c>
      <c r="UU20" s="145">
        <f t="shared" si="83"/>
        <v>34.476722372419921</v>
      </c>
      <c r="UV20" s="145">
        <f t="shared" si="84"/>
        <v>24.293995088653329</v>
      </c>
      <c r="UW20" s="145">
        <f t="shared" si="85"/>
        <v>27.434941163437909</v>
      </c>
      <c r="UX20" s="145">
        <f t="shared" si="86"/>
        <v>34.029366196252127</v>
      </c>
      <c r="UY20" s="145">
        <f t="shared" si="87"/>
        <v>42.130337554453369</v>
      </c>
      <c r="UZ20" s="145">
        <f t="shared" si="88"/>
        <v>46.709372708047994</v>
      </c>
      <c r="VA20" s="145">
        <f t="shared" si="89"/>
        <v>42.122017640129471</v>
      </c>
      <c r="VB20" s="145">
        <f t="shared" si="90"/>
        <v>33.04785200328552</v>
      </c>
      <c r="VC20" s="145">
        <f t="shared" si="91"/>
        <v>53.71034934339955</v>
      </c>
      <c r="VD20" s="145">
        <f t="shared" si="92"/>
        <v>64.365746324593658</v>
      </c>
      <c r="VE20" s="145">
        <f t="shared" si="93"/>
        <v>56.723039944113424</v>
      </c>
      <c r="VF20" s="145">
        <f t="shared" si="94"/>
        <v>61.414828465693297</v>
      </c>
      <c r="VG20" s="145">
        <f t="shared" si="95"/>
        <v>57.912279253359181</v>
      </c>
      <c r="VH20" s="145">
        <f t="shared" si="96"/>
        <v>86.572978481655568</v>
      </c>
      <c r="VI20" s="145">
        <f t="shared" si="97"/>
        <v>72.731523489526651</v>
      </c>
      <c r="VJ20" s="145">
        <f t="shared" si="98"/>
        <v>78.805399375047145</v>
      </c>
      <c r="VK20" s="145">
        <f t="shared" si="99"/>
        <v>108.51174585357073</v>
      </c>
      <c r="VL20" s="145">
        <f t="shared" si="100"/>
        <v>104.91291846808572</v>
      </c>
      <c r="VM20" s="145">
        <f t="shared" si="101"/>
        <v>90.328107483945516</v>
      </c>
      <c r="VN20" s="145">
        <f t="shared" si="102"/>
        <v>84.788407322823929</v>
      </c>
      <c r="VO20" s="145">
        <f t="shared" si="103"/>
        <v>95.350750364586233</v>
      </c>
      <c r="VP20" s="145">
        <f t="shared" si="104"/>
        <v>116.32240796497057</v>
      </c>
      <c r="VQ20" s="145">
        <f t="shared" si="105"/>
        <v>131.944936777241</v>
      </c>
      <c r="VR20" s="145">
        <f t="shared" si="106"/>
        <v>109.30592946906562</v>
      </c>
      <c r="VS20" s="145">
        <f t="shared" si="107"/>
        <v>130.56468061757946</v>
      </c>
      <c r="VT20" s="145">
        <f t="shared" si="108"/>
        <v>111.10252653572182</v>
      </c>
      <c r="VU20" s="145">
        <f t="shared" si="109"/>
        <v>150.4607052107275</v>
      </c>
      <c r="VV20" s="145">
        <f t="shared" si="110"/>
        <v>153.51211480481328</v>
      </c>
      <c r="VW20" s="145">
        <f t="shared" si="111"/>
        <v>145.34172411156081</v>
      </c>
      <c r="VX20" s="145">
        <f t="shared" si="112"/>
        <v>143.70125106675798</v>
      </c>
      <c r="VY20" s="145">
        <f t="shared" si="113"/>
        <v>178.74621470311135</v>
      </c>
      <c r="VZ20" s="145">
        <f t="shared" si="114"/>
        <v>168.98263404074379</v>
      </c>
      <c r="WA20" s="145">
        <f t="shared" si="115"/>
        <v>129.98899777319488</v>
      </c>
      <c r="WB20" s="145">
        <f t="shared" si="116"/>
        <v>200.67786658419826</v>
      </c>
      <c r="WC20" s="145">
        <f t="shared" si="117"/>
        <v>167.29718847193004</v>
      </c>
      <c r="WD20" s="145">
        <f t="shared" si="118"/>
        <v>206.92475977976869</v>
      </c>
      <c r="WE20" s="145">
        <f t="shared" si="119"/>
        <v>194.0585174925645</v>
      </c>
      <c r="WF20" s="145">
        <f t="shared" si="120"/>
        <v>175.19833838294841</v>
      </c>
      <c r="WG20" s="145">
        <f t="shared" si="121"/>
        <v>179.46105522453726</v>
      </c>
      <c r="WH20" s="145">
        <f t="shared" si="122"/>
        <v>266.95068304074647</v>
      </c>
      <c r="WI20" s="145">
        <f t="shared" si="123"/>
        <v>230.81132150139928</v>
      </c>
      <c r="WJ20" s="145">
        <f t="shared" si="124"/>
        <v>164.42518843634892</v>
      </c>
      <c r="WK20" s="145">
        <f t="shared" si="125"/>
        <v>204.32974773606105</v>
      </c>
      <c r="WL20" s="145">
        <f t="shared" si="126"/>
        <v>209.46906873327512</v>
      </c>
      <c r="WM20" s="145">
        <f t="shared" si="127"/>
        <v>258.93032825777635</v>
      </c>
      <c r="WN20" s="145">
        <f t="shared" si="128"/>
        <v>237.89638215089664</v>
      </c>
      <c r="WO20" s="145">
        <f t="shared" si="129"/>
        <v>221.41337302187097</v>
      </c>
      <c r="WP20" s="145">
        <f t="shared" si="130"/>
        <v>261.53885801175431</v>
      </c>
      <c r="WQ20" s="145">
        <f t="shared" si="131"/>
        <v>257.85743673361634</v>
      </c>
      <c r="WR20" s="145">
        <f t="shared" si="132"/>
        <v>227.439914179032</v>
      </c>
      <c r="WS20" s="145">
        <f t="shared" si="133"/>
        <v>261.64043492087922</v>
      </c>
      <c r="WT20" s="145">
        <f t="shared" si="134"/>
        <v>327.8387286203893</v>
      </c>
      <c r="WU20" s="145">
        <f t="shared" si="135"/>
        <v>293.35871076930488</v>
      </c>
      <c r="WV20" s="145">
        <f t="shared" si="136"/>
        <v>269.90317418278033</v>
      </c>
      <c r="WW20" s="145">
        <f t="shared" si="137"/>
        <v>281.58089604789825</v>
      </c>
      <c r="WX20" s="145">
        <f t="shared" si="138"/>
        <v>289.27529568071384</v>
      </c>
      <c r="WY20" s="145">
        <f t="shared" si="139"/>
        <v>204.81683239394667</v>
      </c>
      <c r="WZ20" s="145">
        <f t="shared" si="140"/>
        <v>329.78442078653046</v>
      </c>
      <c r="XA20" s="145">
        <f t="shared" si="141"/>
        <v>257.24462457822722</v>
      </c>
      <c r="XB20" s="145">
        <f t="shared" si="142"/>
        <v>335.0864830748003</v>
      </c>
      <c r="XC20" s="145">
        <f t="shared" si="143"/>
        <v>320.52717997154485</v>
      </c>
      <c r="XD20" s="145">
        <f t="shared" si="144"/>
        <v>387.52598882054087</v>
      </c>
      <c r="XE20" s="145">
        <f t="shared" si="145"/>
        <v>363.77058714648462</v>
      </c>
      <c r="XF20" s="145">
        <f t="shared" si="146"/>
        <v>339.57092179818574</v>
      </c>
      <c r="XG20" s="145">
        <f t="shared" si="147"/>
        <v>422.00157618948168</v>
      </c>
      <c r="XH20" s="145">
        <f t="shared" si="148"/>
        <v>243.37312405927099</v>
      </c>
      <c r="XI20" s="145">
        <f t="shared" si="149"/>
        <v>485.92982282168782</v>
      </c>
      <c r="XJ20" s="145">
        <f t="shared" si="150"/>
        <v>438.00343742898224</v>
      </c>
      <c r="XK20" s="145">
        <f t="shared" si="151"/>
        <v>381.92124234835455</v>
      </c>
      <c r="XL20" s="145">
        <f t="shared" si="152"/>
        <v>297.34452480356941</v>
      </c>
      <c r="XM20" s="145">
        <f t="shared" si="153"/>
        <v>405.81673724776971</v>
      </c>
      <c r="XN20" s="145">
        <f t="shared" si="154"/>
        <v>381.1255886429671</v>
      </c>
      <c r="XO20" s="145">
        <f t="shared" si="155"/>
        <v>478.46887407609415</v>
      </c>
      <c r="XP20" s="145">
        <f t="shared" si="156"/>
        <v>422.4614309639386</v>
      </c>
      <c r="XQ20" s="145">
        <f t="shared" si="157"/>
        <v>564.04257889587495</v>
      </c>
      <c r="XR20" s="145">
        <f t="shared" si="158"/>
        <v>537.51765601890099</v>
      </c>
      <c r="XS20" s="145">
        <f t="shared" si="159"/>
        <v>493.27469961573331</v>
      </c>
      <c r="XT20" s="145">
        <f t="shared" si="160"/>
        <v>343.35065761581598</v>
      </c>
      <c r="XU20" s="145">
        <f t="shared" si="161"/>
        <v>422.25878359723214</v>
      </c>
      <c r="XV20" s="145">
        <f t="shared" si="162"/>
        <v>470.36150594062093</v>
      </c>
      <c r="XW20" s="145">
        <f t="shared" si="163"/>
        <v>557.58677313100804</v>
      </c>
      <c r="XX20" s="145">
        <f t="shared" si="164"/>
        <v>711.91604622291209</v>
      </c>
      <c r="XY20" s="145">
        <f t="shared" si="165"/>
        <v>643.00029561397025</v>
      </c>
      <c r="XZ20" s="145">
        <f t="shared" si="166"/>
        <v>619.88931127818489</v>
      </c>
      <c r="YA20" s="145">
        <f t="shared" si="167"/>
        <v>471.09712234050346</v>
      </c>
      <c r="YB20" s="145">
        <f t="shared" si="168"/>
        <v>401.25581001293364</v>
      </c>
      <c r="YC20" s="145">
        <f t="shared" si="169"/>
        <v>583.93743024065543</v>
      </c>
      <c r="YD20" s="145">
        <f t="shared" si="170"/>
        <v>826.20302887131868</v>
      </c>
      <c r="YE20" s="145">
        <f t="shared" si="171"/>
        <v>573.60732375909777</v>
      </c>
      <c r="YF20" s="145">
        <f t="shared" si="172"/>
        <v>642.38090625076188</v>
      </c>
      <c r="YG20" s="145">
        <f t="shared" si="173"/>
        <v>826.57202475703696</v>
      </c>
      <c r="YH20" s="145">
        <f t="shared" si="174"/>
        <v>744.26803486459551</v>
      </c>
      <c r="YI20" s="145">
        <f t="shared" si="175"/>
        <v>527.53451760567816</v>
      </c>
      <c r="YJ20" s="145">
        <f t="shared" si="176"/>
        <v>711.19084873386259</v>
      </c>
      <c r="YK20" s="145">
        <f t="shared" si="177"/>
        <v>917.85368488339725</v>
      </c>
      <c r="YL20" s="145">
        <f t="shared" si="178"/>
        <v>634.79576993929447</v>
      </c>
      <c r="YM20" s="145">
        <f t="shared" si="179"/>
        <v>669.61708573335875</v>
      </c>
      <c r="YN20" s="145">
        <f t="shared" si="180"/>
        <v>464.97512824952656</v>
      </c>
      <c r="YO20" s="145">
        <f t="shared" si="181"/>
        <v>863.64796918718673</v>
      </c>
      <c r="YP20" s="145">
        <f t="shared" si="182"/>
        <v>919.4348167351443</v>
      </c>
      <c r="YQ20" s="145">
        <f t="shared" si="183"/>
        <v>831.37031008078941</v>
      </c>
      <c r="YR20" s="145">
        <f t="shared" si="184"/>
        <v>982.29848497359501</v>
      </c>
      <c r="YS20" s="145">
        <f t="shared" si="185"/>
        <v>780.74896438383416</v>
      </c>
      <c r="YT20" s="145">
        <f t="shared" si="186"/>
        <v>591.27803941483376</v>
      </c>
      <c r="YU20" s="145">
        <f t="shared" si="187"/>
        <v>1034.3146372385538</v>
      </c>
      <c r="YV20" s="145">
        <f t="shared" si="188"/>
        <v>706.23506692750016</v>
      </c>
      <c r="YW20" s="145">
        <f t="shared" si="189"/>
        <v>957.29045685131564</v>
      </c>
      <c r="YX20" s="145">
        <f t="shared" si="190"/>
        <v>528.95165107769424</v>
      </c>
      <c r="YY20" s="145">
        <f t="shared" si="191"/>
        <v>1048.6388434895366</v>
      </c>
      <c r="YZ20" s="145">
        <f t="shared" si="192"/>
        <v>1147.0661176120973</v>
      </c>
      <c r="ZA20" s="145">
        <f t="shared" si="193"/>
        <v>1119.8596878740318</v>
      </c>
      <c r="ZB20" s="145">
        <f t="shared" si="194"/>
        <v>1282.8077916910588</v>
      </c>
      <c r="ZC20" s="145">
        <f t="shared" si="195"/>
        <v>899.02786801644118</v>
      </c>
      <c r="ZD20" s="145">
        <f t="shared" si="196"/>
        <v>781.31724908987496</v>
      </c>
      <c r="ZE20" s="145">
        <f t="shared" si="197"/>
        <v>674.13213846991073</v>
      </c>
      <c r="ZF20" s="145">
        <f t="shared" si="198"/>
        <v>1060.3129339797702</v>
      </c>
      <c r="ZG20" s="145">
        <f t="shared" si="199"/>
        <v>1252.5945581255116</v>
      </c>
      <c r="ZH20" s="145">
        <f t="shared" si="200"/>
        <v>1229.5199892932039</v>
      </c>
      <c r="ZI20" s="145">
        <f t="shared" si="201"/>
        <v>1466.9674083382401</v>
      </c>
      <c r="ZJ20" s="145">
        <f t="shared" si="202"/>
        <v>1003.8569379242279</v>
      </c>
      <c r="ZK20" s="145">
        <f t="shared" si="203"/>
        <v>1276.8174427327519</v>
      </c>
      <c r="ZL20" s="145">
        <f t="shared" si="204"/>
        <v>1353.3001208031737</v>
      </c>
      <c r="ZM20" s="145">
        <f t="shared" si="205"/>
        <v>1156.1092549037264</v>
      </c>
      <c r="ZN20" s="145">
        <f t="shared" si="206"/>
        <v>864.23164956634912</v>
      </c>
      <c r="ZO20" s="145">
        <f t="shared" si="207"/>
        <v>1593.4005511271353</v>
      </c>
      <c r="ZP20" s="145">
        <f t="shared" si="208"/>
        <v>779.33031016875805</v>
      </c>
      <c r="ZQ20" s="145">
        <f t="shared" si="209"/>
        <v>1633.6271022927544</v>
      </c>
      <c r="ZR20" s="145">
        <f t="shared" si="210"/>
        <v>1123.5088963650001</v>
      </c>
      <c r="ZS20" s="145">
        <f t="shared" si="211"/>
        <v>967.75525473760467</v>
      </c>
      <c r="ZT20" s="145">
        <f t="shared" si="212"/>
        <v>1630.3299093218407</v>
      </c>
      <c r="ZU20" s="145">
        <f t="shared" si="213"/>
        <v>1454.9400605610986</v>
      </c>
      <c r="ZV20" s="145">
        <f t="shared" si="214"/>
        <v>1304.0840544195851</v>
      </c>
      <c r="ZW20" s="145">
        <f t="shared" si="215"/>
        <v>1574.1689408468312</v>
      </c>
      <c r="ZX20" s="145">
        <f t="shared" si="216"/>
        <v>1841.8127652369949</v>
      </c>
      <c r="ZY20" s="145">
        <f t="shared" si="217"/>
        <v>1853.8254329569561</v>
      </c>
      <c r="ZZ20" s="145">
        <f t="shared" si="218"/>
        <v>1794.4174381657342</v>
      </c>
      <c r="AAA20" s="145">
        <f t="shared" si="219"/>
        <v>888.43124991592492</v>
      </c>
      <c r="AAB20" s="145">
        <f t="shared" si="220"/>
        <v>1251.3795856058746</v>
      </c>
      <c r="AAC20" s="145">
        <f t="shared" si="221"/>
        <v>1069.4532153272694</v>
      </c>
      <c r="AAD20" s="145">
        <f t="shared" si="222"/>
        <v>2006.6158000088533</v>
      </c>
      <c r="AAE20" s="145">
        <f t="shared" si="223"/>
        <v>1818.8571802080517</v>
      </c>
      <c r="AAF20" s="145">
        <f t="shared" si="224"/>
        <v>1641.8299796150723</v>
      </c>
      <c r="AAG20" s="145">
        <f t="shared" si="225"/>
        <v>1525.5652765389507</v>
      </c>
      <c r="AAH20" s="145">
        <f t="shared" si="226"/>
        <v>2188.6465379842853</v>
      </c>
      <c r="AAI20" s="145">
        <f t="shared" si="227"/>
        <v>2042.3970256271793</v>
      </c>
      <c r="AAJ20" s="145">
        <f t="shared" si="228"/>
        <v>2163.8690607327849</v>
      </c>
      <c r="AAK20" s="145">
        <f t="shared" si="229"/>
        <v>1008.8503883722055</v>
      </c>
      <c r="AAL20" s="145">
        <f t="shared" si="230"/>
        <v>2169.3142588922597</v>
      </c>
      <c r="AAM20" s="145">
        <f t="shared" si="231"/>
        <v>1408.9999052340129</v>
      </c>
      <c r="AAN20" s="145">
        <f t="shared" si="232"/>
        <v>1798.8551615147649</v>
      </c>
      <c r="AAO20" s="145">
        <f t="shared" si="233"/>
        <v>1193.7296731045233</v>
      </c>
      <c r="AAP20" s="145">
        <f t="shared" si="234"/>
        <v>2022.4329870225818</v>
      </c>
      <c r="AAQ20" s="145">
        <f t="shared" si="235"/>
        <v>2339.3687252919308</v>
      </c>
      <c r="AAR20" s="145">
        <f t="shared" si="236"/>
        <v>1690.0398450224043</v>
      </c>
      <c r="AAS20" s="145">
        <f t="shared" si="237"/>
        <v>2491.4052077410324</v>
      </c>
      <c r="AAT20" s="145">
        <f t="shared" si="238"/>
        <v>1144.1506745105371</v>
      </c>
      <c r="AAU20" s="145">
        <f t="shared" si="239"/>
        <v>2423.4853444028477</v>
      </c>
      <c r="AAV20" s="145">
        <f t="shared" si="240"/>
        <v>1979.698509286548</v>
      </c>
      <c r="AAW20" s="145">
        <f t="shared" si="241"/>
        <v>1575.0395619460041</v>
      </c>
      <c r="AAX20" s="145">
        <f t="shared" si="242"/>
        <v>1325.7426379053829</v>
      </c>
      <c r="AAY20" s="145">
        <f t="shared" si="243"/>
        <v>2512.2250178131244</v>
      </c>
      <c r="AAZ20" s="145">
        <f t="shared" si="244"/>
        <v>2252.0746709987284</v>
      </c>
      <c r="ABA20" s="145">
        <f t="shared" si="245"/>
        <v>3101.6</v>
      </c>
      <c r="ABB20" s="145">
        <f t="shared" si="246"/>
        <v>2788.7572635751226</v>
      </c>
      <c r="ABC20" s="145">
        <f t="shared" si="247"/>
        <v>1892.6602471476331</v>
      </c>
      <c r="ABD20" s="145">
        <f t="shared" si="248"/>
        <v>2155.216875775558</v>
      </c>
      <c r="ABE20" s="145">
        <f t="shared" si="249"/>
        <v>2747.4646085530549</v>
      </c>
      <c r="ABF20" s="145">
        <f t="shared" si="250"/>
        <v>1283.2095829483219</v>
      </c>
      <c r="ABG20" s="145">
        <f t="shared" si="251"/>
        <v>2950.4576325292769</v>
      </c>
      <c r="ABH20" s="145">
        <f t="shared" si="252"/>
        <v>2707.7037729992458</v>
      </c>
      <c r="ABI20" s="145">
        <f t="shared" si="253"/>
        <v>1756.2936346785273</v>
      </c>
      <c r="ABJ20" s="145">
        <f t="shared" si="254"/>
        <v>1457.5271394912922</v>
      </c>
      <c r="ABK20" s="145">
        <f t="shared" si="255"/>
        <v>3468.004225419159</v>
      </c>
      <c r="ABL20" s="145">
        <f t="shared" si="256"/>
        <v>2551.5538857803917</v>
      </c>
      <c r="ABM20" s="145">
        <f t="shared" si="257"/>
        <v>3102.7745591185276</v>
      </c>
      <c r="ABN20" s="145">
        <f t="shared" si="258"/>
        <v>2415.2401416058538</v>
      </c>
      <c r="ABO20" s="145">
        <f t="shared" si="259"/>
        <v>3920.723796720315</v>
      </c>
      <c r="ABP20" s="145">
        <f t="shared" si="260"/>
        <v>1425.9758575574995</v>
      </c>
      <c r="ABQ20" s="145">
        <f t="shared" si="261"/>
        <v>3509.371825781413</v>
      </c>
      <c r="ABR20" s="145">
        <f t="shared" si="262"/>
        <v>3124.8169202060067</v>
      </c>
      <c r="ABS20" s="145">
        <f t="shared" si="263"/>
        <v>1630.8137170875443</v>
      </c>
      <c r="ABT20" s="145">
        <f t="shared" si="264"/>
        <v>1978.4457236933404</v>
      </c>
      <c r="ABU20" s="145">
        <f t="shared" si="265"/>
        <v>3325.5129932728505</v>
      </c>
      <c r="ABV20" s="145">
        <f t="shared" si="266"/>
        <v>3065.7441404596748</v>
      </c>
      <c r="ABW20" s="145">
        <f t="shared" si="267"/>
        <v>2778.9286550735578</v>
      </c>
      <c r="ABX20" s="145">
        <f t="shared" si="268"/>
        <v>3414.7460138222887</v>
      </c>
      <c r="ABY20" s="145">
        <f t="shared" si="269"/>
        <v>3762.6094484437708</v>
      </c>
      <c r="ABZ20" s="145">
        <f t="shared" si="270"/>
        <v>4040.9169246691349</v>
      </c>
      <c r="ACA20" s="145">
        <f t="shared" si="271"/>
        <v>2675.5747359821862</v>
      </c>
      <c r="ACB20" s="145">
        <f t="shared" si="272"/>
        <v>1583.8104202609024</v>
      </c>
      <c r="ACC20" s="145">
        <f t="shared" si="273"/>
        <v>3505.2430348524949</v>
      </c>
      <c r="ACD20" s="145">
        <f t="shared" si="274"/>
        <v>1822.8668290038083</v>
      </c>
      <c r="ACE20" s="145">
        <f t="shared" si="275"/>
        <v>3080.8913904267542</v>
      </c>
      <c r="ACF20" s="145">
        <f t="shared" si="276"/>
        <v>2211.6146863392564</v>
      </c>
      <c r="ACG20" s="145">
        <f t="shared" si="277"/>
        <v>3424.95119688656</v>
      </c>
      <c r="ACH20" s="145">
        <f t="shared" si="278"/>
        <v>4546.3744569043838</v>
      </c>
      <c r="ACI20" s="145">
        <f t="shared" si="279"/>
        <v>4025.8578706890403</v>
      </c>
      <c r="ACJ20" s="145">
        <f t="shared" si="280"/>
        <v>3792.5496793249208</v>
      </c>
      <c r="ACK20" s="145">
        <f t="shared" si="281"/>
        <v>3741.6611516845655</v>
      </c>
      <c r="ACL20" s="145">
        <f t="shared" si="282"/>
        <v>4525.3640047498739</v>
      </c>
      <c r="ACM20" s="145">
        <f t="shared" si="283"/>
        <v>3956.8815591342918</v>
      </c>
      <c r="ACN20" s="145">
        <f t="shared" si="284"/>
        <v>3018.8847224859828</v>
      </c>
      <c r="ACO20" s="145">
        <f t="shared" si="285"/>
        <v>1782.9240471628209</v>
      </c>
      <c r="ACP20" s="145">
        <f t="shared" si="286"/>
        <v>3398.1567797407324</v>
      </c>
      <c r="ACQ20" s="145">
        <f t="shared" si="287"/>
        <v>4369.1146433504591</v>
      </c>
      <c r="ACR20" s="145">
        <f t="shared" si="288"/>
        <v>2456.6822625907539</v>
      </c>
      <c r="ACS20" s="145">
        <f t="shared" si="289"/>
        <v>2030.2505236541608</v>
      </c>
      <c r="ACT20" s="145">
        <f t="shared" si="290"/>
        <v>5066.8226848269614</v>
      </c>
      <c r="ACU20" s="145">
        <f t="shared" si="291"/>
        <v>4241.3565455860771</v>
      </c>
      <c r="ACV20" s="145">
        <f t="shared" si="292"/>
        <v>3869.6241049222199</v>
      </c>
      <c r="ACW20" s="145">
        <f t="shared" si="293"/>
        <v>4249.9811706805722</v>
      </c>
      <c r="ACX20" s="145">
        <f t="shared" si="294"/>
        <v>4809.4345319438789</v>
      </c>
      <c r="ACY20" s="145">
        <f t="shared" si="295"/>
        <v>4708.1958438769634</v>
      </c>
      <c r="ACZ20" s="145">
        <f t="shared" si="296"/>
        <v>1993.3174772584089</v>
      </c>
      <c r="ADA20" s="145">
        <f t="shared" si="297"/>
        <v>3347.2426431808772</v>
      </c>
      <c r="ADB20" s="145">
        <f t="shared" si="298"/>
        <v>3750.4640757636262</v>
      </c>
      <c r="ADC20" s="145">
        <f t="shared" si="299"/>
        <v>2750.5579980123603</v>
      </c>
      <c r="ADD20" s="145">
        <f t="shared" si="300"/>
        <v>2259.8564041771242</v>
      </c>
      <c r="ADE20" s="145">
        <f t="shared" si="301"/>
        <v>4657.4910436911414</v>
      </c>
      <c r="ADF20" s="145">
        <f t="shared" si="302"/>
        <v>5301.0510544400886</v>
      </c>
      <c r="ADG20" s="145">
        <f t="shared" si="303"/>
        <v>4358.0843858644066</v>
      </c>
      <c r="ADH20" s="145">
        <f t="shared" si="304"/>
        <v>4774.8389436777925</v>
      </c>
      <c r="ADI20" s="145">
        <f t="shared" si="305"/>
        <v>5193.9186423253523</v>
      </c>
      <c r="ADJ20" s="145">
        <f t="shared" si="306"/>
        <v>4837.672528196993</v>
      </c>
      <c r="ADK20" s="145">
        <f t="shared" si="307"/>
        <v>5835.8369116332306</v>
      </c>
      <c r="ADL20" s="145">
        <f t="shared" si="308"/>
        <v>3716.8141695051731</v>
      </c>
      <c r="ADM20" s="145">
        <f t="shared" si="309"/>
        <v>4131.5164560319672</v>
      </c>
      <c r="ADN20" s="145">
        <f t="shared" si="310"/>
        <v>2241.4738093535211</v>
      </c>
      <c r="ADO20" s="145">
        <f t="shared" si="311"/>
        <v>2519.798039059041</v>
      </c>
      <c r="ADP20" s="145">
        <f t="shared" si="312"/>
        <v>5223.7704392748537</v>
      </c>
      <c r="ADQ20" s="145">
        <f t="shared" si="313"/>
        <v>4849.3406556432346</v>
      </c>
      <c r="ADR20" s="145">
        <f t="shared" si="314"/>
        <v>5720.4350834451898</v>
      </c>
      <c r="ADS20" s="145">
        <f t="shared" si="315"/>
        <v>5973.2404804509588</v>
      </c>
      <c r="ADT20" s="145">
        <f t="shared" si="316"/>
        <v>4548.2232131076535</v>
      </c>
      <c r="ADU20" s="145">
        <f t="shared" si="317"/>
        <v>4134.1816668189831</v>
      </c>
      <c r="ADV20" s="145">
        <f t="shared" si="318"/>
        <v>2760</v>
      </c>
      <c r="ADW20" s="145">
        <f t="shared" si="319"/>
        <v>6122.4865328776541</v>
      </c>
      <c r="ADX20" s="145">
        <f t="shared" si="320"/>
        <v>5752.9860264951058</v>
      </c>
      <c r="ADY20" s="145">
        <f t="shared" si="321"/>
        <v>5341.5353620230453</v>
      </c>
      <c r="ADZ20" s="145">
        <f t="shared" si="322"/>
        <v>5897.0711332513974</v>
      </c>
      <c r="AEA20" s="145">
        <f t="shared" si="323"/>
        <v>6325.5522099741847</v>
      </c>
      <c r="AEB20" s="145">
        <f t="shared" si="324"/>
        <v>6581.5106500383918</v>
      </c>
      <c r="AEC20" s="145">
        <f t="shared" si="325"/>
        <v>3003.75</v>
      </c>
      <c r="AED20" s="145">
        <f t="shared" si="326"/>
        <v>3258.75</v>
      </c>
      <c r="AEE20" s="145">
        <f t="shared" si="327"/>
        <v>7180.0367834363951</v>
      </c>
      <c r="AEF20" s="145">
        <f t="shared" si="328"/>
        <v>7084.0389977331088</v>
      </c>
      <c r="AEG20" s="145">
        <f t="shared" si="329"/>
        <v>3510</v>
      </c>
      <c r="AEH20" s="145">
        <f t="shared" si="330"/>
        <v>7917.4107246854446</v>
      </c>
      <c r="AEI20" s="145">
        <f t="shared" si="331"/>
        <v>3937.5</v>
      </c>
      <c r="AEJ20" s="145">
        <f t="shared" si="332"/>
        <v>8545.1387917934353</v>
      </c>
      <c r="AEK20" s="145">
        <f t="shared" si="333"/>
        <v>8676.5436518357328</v>
      </c>
      <c r="AEL20" s="145">
        <f t="shared" si="334"/>
        <v>7004.9812045950457</v>
      </c>
      <c r="AEM20" s="145">
        <f t="shared" si="335"/>
        <v>4425</v>
      </c>
      <c r="AEN20" s="145">
        <f t="shared" si="336"/>
        <v>10218.389980897287</v>
      </c>
      <c r="AEO20" s="145">
        <f t="shared" si="337"/>
        <v>4950</v>
      </c>
      <c r="AEP20" s="145">
        <f t="shared" si="338"/>
        <v>10876.000599471479</v>
      </c>
      <c r="AEQ20" s="145">
        <f t="shared" si="339"/>
        <v>5550</v>
      </c>
      <c r="AER20" s="145">
        <f t="shared" si="340"/>
        <v>6225</v>
      </c>
    </row>
    <row r="21" spans="1:824" ht="14.25" thickTop="1" thickBot="1">
      <c r="A21" s="76">
        <v>16</v>
      </c>
      <c r="B21" s="99">
        <f t="shared" si="341"/>
        <v>6.5551528699283308</v>
      </c>
      <c r="C21" s="99">
        <f t="shared" si="389"/>
        <v>7.5198721048737553</v>
      </c>
      <c r="D21" s="99">
        <f t="shared" si="390"/>
        <v>8.0828534845929969</v>
      </c>
      <c r="E21" s="99">
        <f t="shared" si="391"/>
        <v>9.7869136106341514</v>
      </c>
      <c r="F21" s="99">
        <f t="shared" si="352"/>
        <v>12.515192902290858</v>
      </c>
      <c r="G21" s="99">
        <f t="shared" si="353"/>
        <v>12.395211825674968</v>
      </c>
      <c r="H21" s="99">
        <f t="shared" si="354"/>
        <v>16.228483907414379</v>
      </c>
      <c r="I21" s="99">
        <f t="shared" si="355"/>
        <v>12.055124008541407</v>
      </c>
      <c r="J21" s="99">
        <f t="shared" si="356"/>
        <v>14.606441630342017</v>
      </c>
      <c r="K21" s="99">
        <f t="shared" si="357"/>
        <v>16.960100909781186</v>
      </c>
      <c r="L21" s="99">
        <f t="shared" si="358"/>
        <v>26.117956859228084</v>
      </c>
      <c r="M21" s="99">
        <f t="shared" si="359"/>
        <v>15.301118136908464</v>
      </c>
      <c r="N21" s="99">
        <f t="shared" si="360"/>
        <v>23.212517317797221</v>
      </c>
      <c r="O21" s="99">
        <f t="shared" si="361"/>
        <v>25.82747523824596</v>
      </c>
      <c r="P21" s="99">
        <f t="shared" si="362"/>
        <v>19.331434782453595</v>
      </c>
      <c r="Q21" s="99">
        <f t="shared" si="363"/>
        <v>31.611396034359771</v>
      </c>
      <c r="R21" s="99">
        <f t="shared" si="364"/>
        <v>22.264703922197054</v>
      </c>
      <c r="S21" s="99">
        <f t="shared" si="365"/>
        <v>25.31180651991528</v>
      </c>
      <c r="T21" s="99">
        <f t="shared" si="366"/>
        <v>33.1255747783703</v>
      </c>
      <c r="U21" s="99">
        <f t="shared" si="367"/>
        <v>40.674957075207068</v>
      </c>
      <c r="V21" s="99">
        <f t="shared" si="368"/>
        <v>42.990556533807613</v>
      </c>
      <c r="W21" s="99">
        <f t="shared" si="369"/>
        <v>38.167053605098708</v>
      </c>
      <c r="X21" s="99">
        <f t="shared" si="342"/>
        <v>30.40069545548798</v>
      </c>
      <c r="Y21" s="99">
        <f t="shared" ref="Y21:Y67" si="404">VC21</f>
        <v>48.877464550811474</v>
      </c>
      <c r="Z21" s="99">
        <f t="shared" ref="Z21:Z67" si="405">VD21</f>
        <v>61.975659329654583</v>
      </c>
      <c r="AA21" s="99">
        <f t="shared" ref="AA21:AA67" si="406">VE21</f>
        <v>55.253630726668284</v>
      </c>
      <c r="AB21" s="99">
        <f t="shared" ref="AB21:AB67" si="407">VF21</f>
        <v>55.334463712136333</v>
      </c>
      <c r="AC21" s="99">
        <f t="shared" ref="AC21:AC67" si="408">VG21</f>
        <v>52.717327579392283</v>
      </c>
      <c r="AD21" s="99">
        <f t="shared" ref="AD21:AD67" si="409">VH21</f>
        <v>78.081354638463139</v>
      </c>
      <c r="AE21" s="99">
        <f t="shared" ref="AE21:AE67" si="410">VI21</f>
        <v>66.49841993417995</v>
      </c>
      <c r="AF21" s="99">
        <f t="shared" ref="AF21:AF67" si="411">VJ21</f>
        <v>76.3053977599549</v>
      </c>
      <c r="AG21" s="99">
        <f t="shared" ref="AG21:AG67" si="412">VK21</f>
        <v>97.656170457602968</v>
      </c>
      <c r="AH21" s="99">
        <f t="shared" ref="AH21:AH67" si="413">VL21</f>
        <v>97.458760764537416</v>
      </c>
      <c r="AI21" s="99">
        <f t="shared" ref="AI21:AI67" si="414">VM21</f>
        <v>85.7102130083845</v>
      </c>
      <c r="AJ21" s="99">
        <f t="shared" ref="AJ21:AJ67" si="415">VN21</f>
        <v>76.749000660180826</v>
      </c>
      <c r="AK21" s="99">
        <f t="shared" ref="AK21:AK67" si="416">VO21</f>
        <v>92.979566750671069</v>
      </c>
      <c r="AL21" s="99">
        <f t="shared" ref="AL21:AL67" si="417">VP21</f>
        <v>112.74124995128265</v>
      </c>
      <c r="AM21" s="99">
        <f t="shared" ref="AM21:AM67" si="418">VQ21</f>
        <v>122.15142671317766</v>
      </c>
      <c r="AN21" s="99">
        <f t="shared" si="343"/>
        <v>98.418055018497853</v>
      </c>
      <c r="AO21" s="99">
        <f t="shared" ref="AO21:AO67" si="419">VS21</f>
        <v>124.13866780191921</v>
      </c>
      <c r="AP21" s="99">
        <f t="shared" ref="AP21:AP67" si="420">VT21</f>
        <v>108.67297762279797</v>
      </c>
      <c r="AQ21" s="99">
        <f t="shared" ref="AQ21:AQ67" si="421">VU21</f>
        <v>136.47579439673757</v>
      </c>
      <c r="AR21" s="99">
        <f t="shared" ref="AR21:AR67" si="422">VV21</f>
        <v>145.41634891673257</v>
      </c>
      <c r="AS21" s="99">
        <f t="shared" ref="AS21:AS67" si="423">VW21</f>
        <v>141.57487864482849</v>
      </c>
      <c r="AT21" s="99">
        <f t="shared" ref="AT21:AT67" si="424">VX21</f>
        <v>129.8633973968372</v>
      </c>
      <c r="AU21" s="99">
        <f t="shared" ref="AU21:AU67" si="425">VY21</f>
        <v>167.70479410947215</v>
      </c>
      <c r="AV21" s="99">
        <f t="shared" ref="AV21:AV67" si="426">VZ21</f>
        <v>163.48804040998024</v>
      </c>
      <c r="AW21" s="99">
        <f t="shared" ref="AW21:AW67" si="427">WA21</f>
        <v>127.5178357702687</v>
      </c>
      <c r="AX21" s="99">
        <f t="shared" ref="AX21:AX67" si="428">WB21</f>
        <v>193.43121603943518</v>
      </c>
      <c r="AY21" s="99">
        <f t="shared" ref="AY21:AY67" si="429">WC21</f>
        <v>150.19519059310906</v>
      </c>
      <c r="AZ21" s="99">
        <f t="shared" ref="AZ21:AZ67" si="430">WD21</f>
        <v>196.1678885258045</v>
      </c>
      <c r="BA21" s="99">
        <f t="shared" ref="BA21:BA67" si="431">WE21</f>
        <v>188.3028116381721</v>
      </c>
      <c r="BB21" s="99">
        <f t="shared" ref="BB21:BB67" si="432">WF21</f>
        <v>171.31535223758775</v>
      </c>
      <c r="BC21" s="99">
        <f t="shared" ref="BC21:BC67" si="433">WG21</f>
        <v>162.78289914928774</v>
      </c>
      <c r="BD21" s="99">
        <f t="shared" si="397"/>
        <v>252.25154905435085</v>
      </c>
      <c r="BE21" s="99">
        <f t="shared" ref="BE21:BE67" si="434">WI21</f>
        <v>223.15533197557613</v>
      </c>
      <c r="BF21" s="99">
        <f t="shared" ref="BF21:BF67" si="435">WJ21</f>
        <v>161.90006670441437</v>
      </c>
      <c r="BG21" s="99">
        <f t="shared" si="344"/>
        <v>200.6519968010337</v>
      </c>
      <c r="BH21" s="99">
        <f t="shared" ref="BH21:BH67" si="436">WL21</f>
        <v>188.61162427920053</v>
      </c>
      <c r="BI21" s="99">
        <f t="shared" ref="BI21:BI67" si="437">WM21</f>
        <v>245.86650431071371</v>
      </c>
      <c r="BJ21" s="99">
        <f t="shared" ref="BJ21:BJ67" si="438">WN21</f>
        <v>226.48271023154462</v>
      </c>
      <c r="BK21" s="99">
        <f t="shared" ref="BK21:BK67" si="439">WO21</f>
        <v>215.44428696150865</v>
      </c>
      <c r="BL21" s="99">
        <f t="shared" ref="BL21:BL67" si="440">WP21</f>
        <v>253.61907649859876</v>
      </c>
      <c r="BM21" s="99">
        <f t="shared" ref="BM21:BM67" si="441">WQ21</f>
        <v>252.36596443324342</v>
      </c>
      <c r="BN21" s="99">
        <f t="shared" ref="BN21:BN67" si="442">WR21</f>
        <v>223.69508136460038</v>
      </c>
      <c r="BO21" s="99">
        <f t="shared" ref="BO21:BO67" si="443">WS21</f>
        <v>234.31777434340464</v>
      </c>
      <c r="BP21" s="99">
        <f t="shared" ref="BP21:BP67" si="444">WT21</f>
        <v>311.56507385261551</v>
      </c>
      <c r="BQ21" s="99">
        <f t="shared" ref="BQ21:BQ67" si="445">WU21</f>
        <v>279.44395749927821</v>
      </c>
      <c r="BR21" s="99">
        <f t="shared" ref="BR21:BR67" si="446">WV21</f>
        <v>243.85631882701605</v>
      </c>
      <c r="BS21" s="99">
        <f t="shared" ref="BS21:BS67" si="447">WW21</f>
        <v>269.58224764542723</v>
      </c>
      <c r="BT21" s="99">
        <f t="shared" ref="BT21:BT67" si="448">WX21</f>
        <v>283.61443621197293</v>
      </c>
      <c r="BU21" s="99">
        <f t="shared" ref="BU21:BU67" si="449">WY21</f>
        <v>202.25389392348379</v>
      </c>
      <c r="BV21" s="99">
        <f t="shared" ref="BV21:BV67" si="450">WZ21</f>
        <v>315.28331803520177</v>
      </c>
      <c r="BW21" s="99">
        <f t="shared" ref="BW21:BW67" si="451">XA21</f>
        <v>253.44448085999269</v>
      </c>
      <c r="BX21" s="99">
        <f t="shared" si="398"/>
        <v>327.61520750139618</v>
      </c>
      <c r="BY21" s="99">
        <f t="shared" si="345"/>
        <v>287.83721660387619</v>
      </c>
      <c r="BZ21" s="99">
        <f t="shared" ref="BZ21:BZ67" si="452">XD21</f>
        <v>370.09641179599515</v>
      </c>
      <c r="CA21" s="99">
        <f t="shared" ref="CA21:CA67" si="453">XE21</f>
        <v>348.82366124017398</v>
      </c>
      <c r="CB21" s="99">
        <f t="shared" ref="CB21:CB67" si="454">XF21</f>
        <v>334.16348695055967</v>
      </c>
      <c r="CC21" s="99">
        <f t="shared" ref="CC21:CC67" si="455">XG21</f>
        <v>411.62276909056061</v>
      </c>
      <c r="CD21" s="99">
        <f t="shared" ref="CD21:CD67" si="456">XH21</f>
        <v>240.77693565949235</v>
      </c>
      <c r="CE21" s="99">
        <f t="shared" ref="CE21:CE67" si="457">XI21</f>
        <v>464.74760092619931</v>
      </c>
      <c r="CF21" s="99">
        <f t="shared" ref="CF21:CF67" si="458">XJ21</f>
        <v>419.25825702114764</v>
      </c>
      <c r="CG21" s="99">
        <f t="shared" ref="CG21:CG67" si="459">XK21</f>
        <v>374.10466249328874</v>
      </c>
      <c r="CH21" s="99">
        <f t="shared" ref="CH21:CH67" si="460">XL21</f>
        <v>293.49421407992901</v>
      </c>
      <c r="CI21" s="99">
        <f t="shared" ref="CI21:CI67" si="461">XM21</f>
        <v>390.06585382964926</v>
      </c>
      <c r="CJ21" s="99">
        <f t="shared" ref="CJ21:CJ67" si="462">XN21</f>
        <v>375.52403953127913</v>
      </c>
      <c r="CK21" s="99">
        <f t="shared" ref="CK21:CK67" si="463">XO21</f>
        <v>459.11989998134584</v>
      </c>
      <c r="CL21" s="99">
        <f t="shared" ref="CL21:CL67" si="464">XP21</f>
        <v>414.44261113494332</v>
      </c>
      <c r="CM21" s="99">
        <f t="shared" ref="CM21:CM67" si="465">XQ21</f>
        <v>541.41499488328282</v>
      </c>
      <c r="CN21" s="99">
        <f t="shared" ref="CN21:CN67" si="466">XR21</f>
        <v>524.76330287972371</v>
      </c>
      <c r="CO21" s="99">
        <f t="shared" si="399"/>
        <v>482.24359376415157</v>
      </c>
      <c r="CP21" s="99">
        <f t="shared" si="346"/>
        <v>339.456527126411</v>
      </c>
      <c r="CQ21" s="99">
        <f t="shared" ref="CQ21:CQ67" si="467">XU21</f>
        <v>416.58278951236827</v>
      </c>
      <c r="CR21" s="99">
        <f t="shared" ref="CR21:CR67" si="468">XV21</f>
        <v>462.20648326327421</v>
      </c>
      <c r="CS21" s="99">
        <f t="shared" ref="CS21:CS67" si="469">XW21</f>
        <v>536.80283102703947</v>
      </c>
      <c r="CT21" s="99">
        <f t="shared" ref="CT21:CT67" si="470">XX21</f>
        <v>685.50152057135301</v>
      </c>
      <c r="CU21" s="99">
        <f t="shared" ref="CU21:CU67" si="471">XY21</f>
        <v>618.71594457269259</v>
      </c>
      <c r="CV21" s="99">
        <f t="shared" ref="CV21:CV67" si="472">XZ21</f>
        <v>606.29798736857776</v>
      </c>
      <c r="CW21" s="99">
        <f t="shared" ref="CW21:CW67" si="473">YA21</f>
        <v>465.34590554843788</v>
      </c>
      <c r="CX21" s="99">
        <f t="shared" ref="CX21:CX67" si="474">YB21</f>
        <v>397.31658685651655</v>
      </c>
      <c r="CY21" s="99">
        <f t="shared" ref="CY21:CY67" si="475">YC21</f>
        <v>572.28317150497605</v>
      </c>
      <c r="CZ21" s="99">
        <f t="shared" ref="CZ21:CZ67" si="476">YD21</f>
        <v>795.34765535497149</v>
      </c>
      <c r="DA21" s="99">
        <f t="shared" ref="DA21:DA67" si="477">YE21</f>
        <v>567.53289780164027</v>
      </c>
      <c r="DB21" s="99">
        <f t="shared" ref="DB21:DB67" si="478">YF21</f>
        <v>620.45706502201904</v>
      </c>
      <c r="DC21" s="99">
        <f t="shared" ref="DC21:DC67" si="479">YG21</f>
        <v>797.826600151874</v>
      </c>
      <c r="DD21" s="99">
        <f t="shared" ref="DD21:DD67" si="480">YH21</f>
        <v>718.25933208594188</v>
      </c>
      <c r="DE21" s="99">
        <f t="shared" ref="DE21:DE67" si="481">YI21</f>
        <v>521.72972257624679</v>
      </c>
      <c r="DF21" s="99">
        <f t="shared" ref="DF21:DF67" si="482">YJ21</f>
        <v>696.99512597693013</v>
      </c>
      <c r="DG21" s="99">
        <f t="shared" si="400"/>
        <v>884.59943090390232</v>
      </c>
      <c r="DH21" s="99">
        <f t="shared" si="347"/>
        <v>627.43413463563229</v>
      </c>
      <c r="DI21" s="99">
        <f t="shared" ref="DI21:DI67" si="483">YM21</f>
        <v>657.73563293415941</v>
      </c>
      <c r="DJ21" s="99">
        <f t="shared" ref="DJ21:DJ67" si="484">YN21</f>
        <v>460.98112095057047</v>
      </c>
      <c r="DK21" s="99">
        <f t="shared" ref="DK21:DK67" si="485">YO21</f>
        <v>845.88855430673163</v>
      </c>
      <c r="DL21" s="99">
        <f t="shared" ref="DL21:DL67" si="486">YP21</f>
        <v>889.14556209112413</v>
      </c>
      <c r="DM21" s="99">
        <f t="shared" ref="DM21:DM67" si="487">YQ21</f>
        <v>803.94189606866416</v>
      </c>
      <c r="DN21" s="99">
        <f t="shared" ref="DN21:DN67" si="488">YR21</f>
        <v>960.81041488421238</v>
      </c>
      <c r="DO21" s="99">
        <f t="shared" ref="DO21:DO67" si="489">YS21</f>
        <v>766.16188353446137</v>
      </c>
      <c r="DP21" s="99">
        <f t="shared" ref="DP21:DP67" si="490">YT21</f>
        <v>585.3694916242307</v>
      </c>
      <c r="DQ21" s="99">
        <f t="shared" ref="DQ21:DQ67" si="491">YU21</f>
        <v>998.77674651161237</v>
      </c>
      <c r="DR21" s="99">
        <f t="shared" ref="DR21:DR67" si="492">YV21</f>
        <v>698.69218314452212</v>
      </c>
      <c r="DS21" s="99">
        <f t="shared" ref="DS21:DS67" si="493">YW21</f>
        <v>938.58818474813529</v>
      </c>
      <c r="DT21" s="99">
        <f t="shared" ref="DT21:DT67" si="494">YX21</f>
        <v>524.92209681402835</v>
      </c>
      <c r="DU21" s="99">
        <f t="shared" ref="DU21:DU67" si="495">YY21</f>
        <v>1016.0884855765273</v>
      </c>
      <c r="DV21" s="99">
        <f t="shared" ref="DV21:DV67" si="496">YZ21</f>
        <v>1109.8392416769457</v>
      </c>
      <c r="DW21" s="99">
        <f t="shared" ref="DW21:DW67" si="497">ZA21</f>
        <v>1096.8081749864964</v>
      </c>
      <c r="DX21" s="99">
        <f t="shared" si="370"/>
        <v>1242.6269812377511</v>
      </c>
      <c r="DY21" s="99">
        <f t="shared" si="370"/>
        <v>883.8466427136326</v>
      </c>
      <c r="DZ21" s="99">
        <f t="shared" si="370"/>
        <v>773.67140880428292</v>
      </c>
      <c r="EA21" s="99">
        <f t="shared" si="370"/>
        <v>668.20754069410805</v>
      </c>
      <c r="EB21" s="99">
        <f t="shared" si="349"/>
        <v>1040.9067041957699</v>
      </c>
      <c r="EC21" s="99">
        <f t="shared" si="349"/>
        <v>1213.6505766252881</v>
      </c>
      <c r="ED21" s="99">
        <f t="shared" si="349"/>
        <v>1194.5275285299872</v>
      </c>
      <c r="EE21" s="99">
        <f t="shared" si="349"/>
        <v>1423.6186918790847</v>
      </c>
      <c r="EF21" s="99">
        <f t="shared" si="349"/>
        <v>988.54626834074259</v>
      </c>
      <c r="EG21" s="99">
        <f t="shared" si="349"/>
        <v>1252.2723878982442</v>
      </c>
      <c r="EH21" s="99">
        <f t="shared" si="349"/>
        <v>1312.8254021231626</v>
      </c>
      <c r="EI21" s="99">
        <f t="shared" si="349"/>
        <v>1136.1893021565375</v>
      </c>
      <c r="EJ21" s="99">
        <f t="shared" si="349"/>
        <v>856.51266327038218</v>
      </c>
      <c r="EK21" s="99">
        <f t="shared" si="349"/>
        <v>1545.5722238261988</v>
      </c>
      <c r="EL21" s="99">
        <f t="shared" si="349"/>
        <v>773.29377725975314</v>
      </c>
      <c r="EM21" s="99">
        <f t="shared" si="349"/>
        <v>1587.8293332800476</v>
      </c>
      <c r="EN21" s="99">
        <f t="shared" si="349"/>
        <v>1107.9331045047531</v>
      </c>
      <c r="EO21" s="99">
        <f t="shared" si="349"/>
        <v>960.0631335185949</v>
      </c>
      <c r="EP21" s="99">
        <f t="shared" si="350"/>
        <v>1600.6649432786908</v>
      </c>
      <c r="EQ21" s="99">
        <f t="shared" si="350"/>
        <v>1429.1712846984983</v>
      </c>
      <c r="ER21" s="99">
        <f t="shared" si="350"/>
        <v>1283.4146647858572</v>
      </c>
      <c r="ES21" s="99">
        <f t="shared" si="350"/>
        <v>1530.8625955352693</v>
      </c>
      <c r="ET21" s="99">
        <f t="shared" si="351"/>
        <v>1783.8367577180518</v>
      </c>
      <c r="EU21" s="99">
        <f t="shared" si="26"/>
        <v>1802.0484486327996</v>
      </c>
      <c r="EV21" s="99">
        <f t="shared" si="27"/>
        <v>1746.3201829632908</v>
      </c>
      <c r="EW21" s="99">
        <f t="shared" si="28"/>
        <v>882.31735737556005</v>
      </c>
      <c r="EX21" s="99">
        <f t="shared" si="29"/>
        <v>1235.6666875826766</v>
      </c>
      <c r="EY21" s="99">
        <f t="shared" si="30"/>
        <v>1061.6515414693206</v>
      </c>
      <c r="EZ21" s="99">
        <f t="shared" si="31"/>
        <v>1952.5783017655217</v>
      </c>
      <c r="FA21" s="99">
        <f t="shared" si="32"/>
        <v>1787.5586237040538</v>
      </c>
      <c r="FB21" s="99">
        <f t="shared" si="33"/>
        <v>1615.0554986756788</v>
      </c>
      <c r="FC21" s="99">
        <f t="shared" si="34"/>
        <v>1504.2900554422258</v>
      </c>
      <c r="FD21" s="99">
        <f t="shared" si="35"/>
        <v>2125.7734383500115</v>
      </c>
      <c r="FE21" s="99">
        <f t="shared" si="36"/>
        <v>1991.1200805967976</v>
      </c>
      <c r="FF21" s="99">
        <f t="shared" si="37"/>
        <v>2107.6096099760748</v>
      </c>
      <c r="FG21" s="99">
        <f t="shared" si="38"/>
        <v>1002.6734217101384</v>
      </c>
      <c r="FH21" s="99">
        <f t="shared" si="39"/>
        <v>2132.6908283305288</v>
      </c>
      <c r="FI21" s="99">
        <f t="shared" si="40"/>
        <v>1393.0985328034021</v>
      </c>
      <c r="FJ21" s="99">
        <f t="shared" si="401"/>
        <v>1771.3113220709492</v>
      </c>
      <c r="FK21" s="99">
        <f t="shared" si="401"/>
        <v>1185.8971657106881</v>
      </c>
      <c r="FL21" s="99">
        <f t="shared" si="401"/>
        <v>1989.7467122690282</v>
      </c>
      <c r="FM21" s="99">
        <f t="shared" si="401"/>
        <v>2280.4436596802411</v>
      </c>
      <c r="FN21" s="99">
        <f t="shared" si="401"/>
        <v>1668.4746398130399</v>
      </c>
      <c r="FO21" s="99">
        <f t="shared" si="401"/>
        <v>2425.1510960448109</v>
      </c>
      <c r="FP21" s="99">
        <f t="shared" si="401"/>
        <v>1137.8730749959086</v>
      </c>
      <c r="FQ21" s="99">
        <f t="shared" si="401"/>
        <v>2384.7013289070974</v>
      </c>
      <c r="FR21" s="99">
        <f t="shared" si="401"/>
        <v>1951.6553213457369</v>
      </c>
      <c r="FS21" s="99">
        <f t="shared" si="401"/>
        <v>1559.0127611986177</v>
      </c>
      <c r="FT21" s="99">
        <f t="shared" si="401"/>
        <v>1317.8136486284279</v>
      </c>
      <c r="FU21" s="99">
        <f t="shared" si="401"/>
        <v>2451.1220391197344</v>
      </c>
      <c r="FV21" s="99">
        <f t="shared" si="401"/>
        <v>2218.2855754847742</v>
      </c>
      <c r="FW21" s="99">
        <f t="shared" si="401"/>
        <v>3045.7880553872837</v>
      </c>
      <c r="FX21" s="99">
        <f t="shared" si="401"/>
        <v>2743.4062445888731</v>
      </c>
      <c r="FY21" s="99">
        <f t="shared" si="401"/>
        <v>1870.7712176221601</v>
      </c>
      <c r="FZ21" s="99">
        <f t="shared" si="402"/>
        <v>2126.7557673695924</v>
      </c>
      <c r="GA21" s="99">
        <f t="shared" si="42"/>
        <v>2683.5457319097745</v>
      </c>
      <c r="GB21" s="99">
        <f t="shared" si="43"/>
        <v>1276.8276295462706</v>
      </c>
      <c r="GC21" s="99">
        <f t="shared" si="44"/>
        <v>2877.5802943795757</v>
      </c>
      <c r="GD21" s="99">
        <f t="shared" ref="GD21:GD67" si="498">ABH21</f>
        <v>2667.0895822981406</v>
      </c>
      <c r="GE21" s="99">
        <f t="shared" ref="GE21:GE67" si="499">ABI21</f>
        <v>1740.1786801818857</v>
      </c>
      <c r="GF21" s="99">
        <f t="shared" ref="GF21:GF67" si="500">ABJ21</f>
        <v>1449.557066076816</v>
      </c>
      <c r="GG21" s="99">
        <f t="shared" ref="GG21:GG67" si="501">ABK21</f>
        <v>3409.1118807521202</v>
      </c>
      <c r="GH21" s="99">
        <f t="shared" ref="GH21:GH67" si="502">ABL21</f>
        <v>2516.5117606935773</v>
      </c>
      <c r="GI21" s="99">
        <f t="shared" ref="GI21:GI67" si="503">ABM21</f>
        <v>3054.927904773137</v>
      </c>
      <c r="GJ21" s="99">
        <f t="shared" ref="GJ21:GJ67" si="504">ABN21</f>
        <v>2386.3449838872493</v>
      </c>
      <c r="GK21" s="99">
        <f t="shared" ref="GK21:GK67" si="505">ABO21</f>
        <v>3849.9064486130774</v>
      </c>
      <c r="GL21" s="99">
        <f t="shared" ref="GL21:GL67" si="506">ABP21</f>
        <v>1419.4699790309119</v>
      </c>
      <c r="GM21" s="99">
        <f t="shared" ref="GM21:GM67" si="507">ABQ21</f>
        <v>3455.6254018843229</v>
      </c>
      <c r="GN21" s="99">
        <f t="shared" ref="GN21:GN67" si="508">ABR21</f>
        <v>3057.7776457263767</v>
      </c>
      <c r="GO21" s="99">
        <f t="shared" ref="GO21:GO67" si="509">ABS21</f>
        <v>1622.7317089370115</v>
      </c>
      <c r="GP21" s="99">
        <f t="shared" ref="GP21:GP67" si="510">ABT21</f>
        <v>1962.1674787612769</v>
      </c>
      <c r="GQ21" s="99">
        <f t="shared" ref="GQ21:GQ67" si="511">ABU21</f>
        <v>3248.8754735128746</v>
      </c>
      <c r="GR21" s="99">
        <f t="shared" ref="GR21:GR67" si="512">ABV21</f>
        <v>3023.2741349462576</v>
      </c>
      <c r="GS21" s="99">
        <f t="shared" ref="GS21:GS67" si="513">ABW21</f>
        <v>2743.0794965374598</v>
      </c>
      <c r="GT21" s="99">
        <f t="shared" ref="GT21:GT67" si="514">ABX21</f>
        <v>3364.9346886793101</v>
      </c>
      <c r="GU21" s="99">
        <f t="shared" si="403"/>
        <v>3706.7911990102111</v>
      </c>
      <c r="GV21" s="99">
        <f t="shared" si="395"/>
        <v>3976.267040944329</v>
      </c>
      <c r="GW21" s="99">
        <f t="shared" si="395"/>
        <v>2646.3016419795804</v>
      </c>
      <c r="GX21" s="99">
        <f t="shared" si="395"/>
        <v>1577.1937391901974</v>
      </c>
      <c r="GY21" s="99">
        <f t="shared" si="395"/>
        <v>3435.2465342029523</v>
      </c>
      <c r="GZ21" s="99">
        <f t="shared" si="395"/>
        <v>1814.655439338072</v>
      </c>
      <c r="HA21" s="99">
        <f t="shared" si="395"/>
        <v>3044.4559699428114</v>
      </c>
      <c r="HB21" s="99">
        <f t="shared" si="395"/>
        <v>2195.1176882873292</v>
      </c>
      <c r="HC21" s="99">
        <f t="shared" si="395"/>
        <v>3380.9826924587314</v>
      </c>
      <c r="HD21" s="99">
        <f t="shared" si="395"/>
        <v>4467.5903224546537</v>
      </c>
      <c r="HE21" s="99">
        <f t="shared" si="395"/>
        <v>3968.1810146750936</v>
      </c>
      <c r="HF21" s="99">
        <f t="shared" si="395"/>
        <v>3740.6950217562462</v>
      </c>
      <c r="HG21" s="99">
        <f t="shared" si="395"/>
        <v>3660.3608112839634</v>
      </c>
      <c r="HH21" s="99">
        <f t="shared" si="395"/>
        <v>4456.5082659890604</v>
      </c>
      <c r="HI21" s="99">
        <f t="shared" si="395"/>
        <v>3873.977705402659</v>
      </c>
      <c r="HJ21" s="99">
        <f t="shared" si="395"/>
        <v>2989.3376373366768</v>
      </c>
      <c r="HK21" s="99">
        <f t="shared" si="395"/>
        <v>1776.1207600504126</v>
      </c>
      <c r="HL21" s="99">
        <f t="shared" si="396"/>
        <v>3361.1940582431052</v>
      </c>
      <c r="HM21" s="99">
        <f t="shared" ref="HM21:HM67" si="515">ACQ21</f>
        <v>4309.9214188004607</v>
      </c>
      <c r="HN21" s="99">
        <f t="shared" ref="HN21:HN67" si="516">ACR21</f>
        <v>2440.0940723576778</v>
      </c>
      <c r="HO21" s="99">
        <f t="shared" ref="HO21:HO67" si="517">ACS21</f>
        <v>2021.941334126918</v>
      </c>
      <c r="HP21" s="99">
        <f t="shared" ref="HP21:HP67" si="518">ACT21</f>
        <v>4984.2529741194367</v>
      </c>
      <c r="HQ21" s="99">
        <f t="shared" ref="HQ21:HQ67" si="519">ACU21</f>
        <v>4187.0755301904483</v>
      </c>
      <c r="HR21" s="99">
        <f t="shared" ref="HR21:HR67" si="520">ACV21</f>
        <v>3824.8731839933471</v>
      </c>
      <c r="HS21" s="99">
        <f t="shared" ref="HS21:HS67" si="521">ACW21</f>
        <v>4164.4599840628189</v>
      </c>
      <c r="HT21" s="99">
        <f t="shared" ref="HT21:HT67" si="522">ACX21</f>
        <v>4738.0944342576586</v>
      </c>
      <c r="HU21" s="99">
        <f t="shared" ref="HU21:HU67" si="523">ACY21</f>
        <v>4647.2770314696472</v>
      </c>
      <c r="HV21" s="99">
        <f t="shared" ref="HV21:HV67" si="524">ACZ21</f>
        <v>1986.3197319762801</v>
      </c>
      <c r="HW21" s="99">
        <f t="shared" ref="HW21:HW67" si="525">ADA21</f>
        <v>3317.418825895586</v>
      </c>
      <c r="HX21" s="99">
        <f t="shared" ref="HX21:HX67" si="526">ADB21</f>
        <v>3712.5525505807282</v>
      </c>
      <c r="HY21" s="99">
        <f t="shared" ref="HY21:HY67" si="527">ADC21</f>
        <v>2733.7584592919593</v>
      </c>
      <c r="HZ21" s="99">
        <f t="shared" ref="HZ21:HZ67" si="528">ADD21</f>
        <v>2251.3978337432654</v>
      </c>
      <c r="IA21" s="99">
        <f t="shared" ref="IA21:IA67" si="529">ADE21</f>
        <v>4602.0929574763495</v>
      </c>
      <c r="IB21" s="99">
        <f t="shared" ref="IB21:IB67" si="530">ADF21</f>
        <v>5227.1786047430633</v>
      </c>
      <c r="IC21" s="99">
        <f t="shared" ref="IC21:IC67" si="531">ADG21</f>
        <v>4312.3697912403104</v>
      </c>
      <c r="ID21" s="99">
        <f t="shared" si="52"/>
        <v>4687.7541948044282</v>
      </c>
      <c r="IE21" s="99">
        <f t="shared" si="53"/>
        <v>5130.3300895366792</v>
      </c>
      <c r="IF21" s="99">
        <f t="shared" si="54"/>
        <v>4749.0528192273941</v>
      </c>
      <c r="IG21" s="99">
        <f t="shared" si="55"/>
        <v>5746.3504730163841</v>
      </c>
      <c r="IH21" s="99">
        <f t="shared" si="56"/>
        <v>3686.6871530734984</v>
      </c>
      <c r="II21" s="99">
        <f t="shared" si="57"/>
        <v>4093.8522507649127</v>
      </c>
      <c r="IJ21" s="99">
        <f t="shared" si="58"/>
        <v>2234.2648046219224</v>
      </c>
      <c r="IK21" s="99">
        <f t="shared" si="59"/>
        <v>2511.1920310538403</v>
      </c>
      <c r="IL21" s="99">
        <f t="shared" si="60"/>
        <v>5167.2039594369171</v>
      </c>
      <c r="IM21" s="99">
        <f t="shared" si="61"/>
        <v>4802.364780980377</v>
      </c>
      <c r="IN21" s="99">
        <f t="shared" si="62"/>
        <v>5654.7225798669679</v>
      </c>
      <c r="IO21" s="99">
        <f t="shared" si="63"/>
        <v>5895.8527272013243</v>
      </c>
      <c r="IP21" s="99">
        <f t="shared" si="64"/>
        <v>4510.6386368810618</v>
      </c>
      <c r="IQ21" s="99">
        <f t="shared" si="65"/>
        <v>4104.2317410560099</v>
      </c>
      <c r="IR21" s="99">
        <f t="shared" si="66"/>
        <v>2751.9404645832478</v>
      </c>
      <c r="IS21" s="99">
        <f t="shared" si="67"/>
        <v>6044.7686909916929</v>
      </c>
      <c r="IT21" s="99">
        <f t="shared" si="392"/>
        <v>5695.3631578726099</v>
      </c>
      <c r="IU21" s="99">
        <f t="shared" si="393"/>
        <v>5294.4204763593007</v>
      </c>
      <c r="IV21" s="99">
        <f t="shared" si="394"/>
        <v>5806.2464898236003</v>
      </c>
      <c r="IW21" s="99">
        <f t="shared" si="371"/>
        <v>6258.4141608621503</v>
      </c>
      <c r="IX21" s="99">
        <f t="shared" si="372"/>
        <v>6502.8797525653254</v>
      </c>
      <c r="IY21" s="99">
        <f t="shared" si="373"/>
        <v>2996.786107079769</v>
      </c>
      <c r="IZ21" s="99">
        <f t="shared" si="374"/>
        <v>3252.6032621171194</v>
      </c>
      <c r="JA21" s="99">
        <f t="shared" si="375"/>
        <v>7099.3886444677191</v>
      </c>
      <c r="JB21" s="99">
        <f t="shared" si="376"/>
        <v>7016.0350791034934</v>
      </c>
      <c r="JC21" s="99">
        <f t="shared" si="377"/>
        <v>3505.078051469402</v>
      </c>
      <c r="JD21" s="99">
        <f t="shared" si="378"/>
        <v>7848.185637176186</v>
      </c>
      <c r="JE21" s="99">
        <f t="shared" si="379"/>
        <v>3934.1002696468772</v>
      </c>
      <c r="JF21" s="99">
        <f t="shared" si="380"/>
        <v>8461.88956612935</v>
      </c>
      <c r="JG21" s="99">
        <f t="shared" si="381"/>
        <v>8606.5750459657884</v>
      </c>
      <c r="JH21" s="99">
        <f t="shared" si="382"/>
        <v>6965.8257484092883</v>
      </c>
      <c r="JI21" s="99">
        <f t="shared" si="383"/>
        <v>4423.5934051187669</v>
      </c>
      <c r="JJ21" s="99">
        <f t="shared" si="384"/>
        <v>10134.967679015284</v>
      </c>
      <c r="JK21" s="99">
        <f t="shared" si="385"/>
        <v>4950</v>
      </c>
      <c r="JL21" s="99">
        <f t="shared" si="386"/>
        <v>10805.535115238827</v>
      </c>
      <c r="JM21" s="99">
        <f t="shared" si="387"/>
        <v>5550</v>
      </c>
      <c r="JN21" s="99">
        <f t="shared" si="388"/>
        <v>6225</v>
      </c>
      <c r="JP21" s="76">
        <v>16</v>
      </c>
      <c r="JQ21" s="99">
        <v>6.5551528699283308</v>
      </c>
      <c r="JR21" s="99">
        <v>7.5198721048737553</v>
      </c>
      <c r="JS21" s="99">
        <v>8.0828534845929969</v>
      </c>
      <c r="JT21" s="99">
        <v>9.7869136106341514</v>
      </c>
      <c r="JU21" s="99">
        <v>12.515192902290858</v>
      </c>
      <c r="JV21" s="99">
        <v>12.395211825674968</v>
      </c>
      <c r="JW21" s="99">
        <v>16.228483907414379</v>
      </c>
      <c r="JX21" s="99">
        <v>12.055124008541407</v>
      </c>
      <c r="JY21" s="99">
        <v>14.606441630342017</v>
      </c>
      <c r="JZ21" s="99">
        <v>16.960100909781186</v>
      </c>
      <c r="KA21" s="118">
        <v>26.117956859228084</v>
      </c>
      <c r="KB21" s="99">
        <v>15.301118136908464</v>
      </c>
      <c r="KC21" s="99">
        <v>23.212517317797221</v>
      </c>
      <c r="KD21" s="99">
        <v>25.82747523824596</v>
      </c>
      <c r="KE21" s="99">
        <v>19.331434782453595</v>
      </c>
      <c r="KF21" s="99">
        <v>31.611396034359771</v>
      </c>
      <c r="KG21" s="99">
        <v>22.264703922197054</v>
      </c>
      <c r="KH21" s="99">
        <v>25.31180651991528</v>
      </c>
      <c r="KI21" s="99">
        <v>33.1255747783703</v>
      </c>
      <c r="KJ21" s="99">
        <v>40.674957075207068</v>
      </c>
      <c r="KK21" s="99">
        <v>42.990556533807613</v>
      </c>
      <c r="KL21" s="99">
        <v>38.167053605098708</v>
      </c>
      <c r="KM21" s="99">
        <v>30.40069545548798</v>
      </c>
      <c r="KN21" s="99">
        <v>48.877464550811474</v>
      </c>
      <c r="KO21" s="99">
        <v>61.975659329654583</v>
      </c>
      <c r="KP21" s="99">
        <v>55.253630726668284</v>
      </c>
      <c r="KQ21" s="99">
        <v>55.334463712136333</v>
      </c>
      <c r="KR21" s="99">
        <v>52.717327579392283</v>
      </c>
      <c r="KS21" s="99">
        <v>78.081354638463139</v>
      </c>
      <c r="KT21" s="99">
        <v>66.49841993417995</v>
      </c>
      <c r="KU21" s="99">
        <v>76.3053977599549</v>
      </c>
      <c r="KV21" s="99">
        <v>97.656170457602968</v>
      </c>
      <c r="KW21" s="99">
        <v>97.458760764537416</v>
      </c>
      <c r="KX21" s="118">
        <v>85.7102130083845</v>
      </c>
      <c r="KY21" s="99">
        <v>76.749000660180826</v>
      </c>
      <c r="KZ21" s="99">
        <v>92.979566750671069</v>
      </c>
      <c r="LA21" s="99">
        <v>112.74124995128265</v>
      </c>
      <c r="LB21" s="99">
        <v>122.15142671317766</v>
      </c>
      <c r="LC21" s="99">
        <v>98.418055018497853</v>
      </c>
      <c r="LD21" s="118">
        <v>124.13866780191921</v>
      </c>
      <c r="LE21" s="99">
        <v>108.67297762279797</v>
      </c>
      <c r="LF21" s="99">
        <v>136.47579439673757</v>
      </c>
      <c r="LG21" s="118">
        <v>145.41634891673257</v>
      </c>
      <c r="LH21" s="99">
        <v>141.57487864482849</v>
      </c>
      <c r="LI21" s="99">
        <v>129.8633973968372</v>
      </c>
      <c r="LJ21" s="99">
        <v>167.70479410947215</v>
      </c>
      <c r="LK21" s="99">
        <v>163.48804040998024</v>
      </c>
      <c r="LL21" s="99">
        <v>127.5178357702687</v>
      </c>
      <c r="LM21" s="99">
        <v>193.43121603943518</v>
      </c>
      <c r="LN21" s="99">
        <v>150.19519059310906</v>
      </c>
      <c r="LO21" s="118">
        <v>196.1678885258045</v>
      </c>
      <c r="LP21" s="99">
        <v>188.3028116381721</v>
      </c>
      <c r="LQ21" s="99">
        <v>171.31535223758775</v>
      </c>
      <c r="LR21" s="99">
        <v>162.78289914928774</v>
      </c>
      <c r="LS21" s="118">
        <v>252.25154905435085</v>
      </c>
      <c r="LT21" s="99">
        <v>223.15533197557613</v>
      </c>
      <c r="LU21" s="99">
        <v>161.90006670441437</v>
      </c>
      <c r="LV21" s="99">
        <v>200.6519968010337</v>
      </c>
      <c r="LW21" s="99">
        <v>188.61162427920053</v>
      </c>
      <c r="LX21" s="118">
        <v>245.86650431071371</v>
      </c>
      <c r="LY21" s="99">
        <v>226.48271023154462</v>
      </c>
      <c r="LZ21" s="99">
        <v>215.44428696150865</v>
      </c>
      <c r="MA21" s="99">
        <v>253.61907649859876</v>
      </c>
      <c r="MB21" s="99">
        <v>252.36596443324342</v>
      </c>
      <c r="MC21" s="99">
        <v>223.69508136460038</v>
      </c>
      <c r="MD21" s="99">
        <v>234.31777434340464</v>
      </c>
      <c r="ME21" s="99">
        <v>311.56507385261551</v>
      </c>
      <c r="MF21" s="99">
        <v>279.44395749927821</v>
      </c>
      <c r="MG21" s="99">
        <v>243.85631882701605</v>
      </c>
      <c r="MH21" s="99">
        <v>269.58224764542723</v>
      </c>
      <c r="MI21" s="99">
        <v>283.61443621197293</v>
      </c>
      <c r="MJ21" s="99">
        <v>202.25389392348379</v>
      </c>
      <c r="MK21" s="99">
        <v>315.28331803520177</v>
      </c>
      <c r="ML21" s="99">
        <v>253.44448085999269</v>
      </c>
      <c r="MM21" s="99">
        <v>327.61520750139618</v>
      </c>
      <c r="MN21" s="99">
        <v>287.83721660387619</v>
      </c>
      <c r="MO21" s="99">
        <v>370.09641179599515</v>
      </c>
      <c r="MP21" s="99">
        <v>348.82366124017398</v>
      </c>
      <c r="MQ21" s="99">
        <v>334.16348695055967</v>
      </c>
      <c r="MR21" s="99">
        <v>411.62276909056061</v>
      </c>
      <c r="MS21" s="99">
        <v>240.77693565949235</v>
      </c>
      <c r="MT21" s="99">
        <v>464.74760092619931</v>
      </c>
      <c r="MU21" s="99">
        <v>419.25825702114764</v>
      </c>
      <c r="MV21" s="99">
        <v>374.10466249328874</v>
      </c>
      <c r="MW21" s="99">
        <v>293.49421407992901</v>
      </c>
      <c r="MX21" s="99">
        <v>390.06585382964926</v>
      </c>
      <c r="MY21" s="99">
        <v>375.52403953127913</v>
      </c>
      <c r="MZ21" s="99">
        <v>459.11989998134584</v>
      </c>
      <c r="NA21" s="99">
        <v>414.44261113494332</v>
      </c>
      <c r="NB21" s="99">
        <v>541.41499488328282</v>
      </c>
      <c r="NC21" s="99">
        <v>524.76330287972371</v>
      </c>
      <c r="ND21" s="99">
        <v>482.24359376415157</v>
      </c>
      <c r="NE21" s="99">
        <v>339.456527126411</v>
      </c>
      <c r="NF21" s="99">
        <v>416.58278951236827</v>
      </c>
      <c r="NG21" s="99">
        <v>462.20648326327421</v>
      </c>
      <c r="NH21" s="99">
        <v>536.80283102703947</v>
      </c>
      <c r="NI21" s="99">
        <v>685.50152057135301</v>
      </c>
      <c r="NJ21" s="99">
        <v>618.71594457269259</v>
      </c>
      <c r="NK21" s="99">
        <v>606.29798736857776</v>
      </c>
      <c r="NL21" s="99">
        <v>465.34590554843788</v>
      </c>
      <c r="NM21" s="99">
        <v>397.31658685651655</v>
      </c>
      <c r="NN21" s="99">
        <v>572.28317150497605</v>
      </c>
      <c r="NO21" s="99">
        <v>795.34765535497149</v>
      </c>
      <c r="NP21" s="99">
        <v>567.53289780164027</v>
      </c>
      <c r="NQ21" s="99">
        <v>620.45706502201904</v>
      </c>
      <c r="NR21" s="99">
        <v>797.826600151874</v>
      </c>
      <c r="NS21" s="99">
        <v>718.25933208594188</v>
      </c>
      <c r="NT21" s="99">
        <v>521.72972257624679</v>
      </c>
      <c r="NU21" s="99">
        <v>696.99512597693013</v>
      </c>
      <c r="NV21" s="99">
        <v>884.59943090390232</v>
      </c>
      <c r="NW21" s="99">
        <v>627.43413463563229</v>
      </c>
      <c r="NX21" s="99">
        <v>657.73563293415941</v>
      </c>
      <c r="NY21" s="99">
        <v>460.98112095057047</v>
      </c>
      <c r="NZ21" s="99">
        <v>845.88855430673163</v>
      </c>
      <c r="OA21" s="99">
        <v>889.14556209112413</v>
      </c>
      <c r="OB21" s="99">
        <v>803.94189606866416</v>
      </c>
      <c r="OC21" s="99">
        <v>960.81041488421238</v>
      </c>
      <c r="OD21" s="99">
        <v>766.16188353446137</v>
      </c>
      <c r="OE21" s="99">
        <v>585.3694916242307</v>
      </c>
      <c r="OF21" s="99">
        <v>998.77674651161237</v>
      </c>
      <c r="OG21" s="99">
        <v>698.69218314452212</v>
      </c>
      <c r="OH21" s="99">
        <v>938.58818474813529</v>
      </c>
      <c r="OI21" s="99">
        <v>524.92209681402835</v>
      </c>
      <c r="OJ21" s="99">
        <v>1016.0884855765273</v>
      </c>
      <c r="OK21" s="99">
        <v>1109.8392416769457</v>
      </c>
      <c r="OL21" s="99">
        <v>1096.8081749864964</v>
      </c>
      <c r="OM21" s="99">
        <v>1242.6269812377511</v>
      </c>
      <c r="ON21" s="99">
        <v>883.8466427136326</v>
      </c>
      <c r="OO21" s="99">
        <v>773.67140880428292</v>
      </c>
      <c r="OP21" s="99">
        <v>668.20754069410805</v>
      </c>
      <c r="OQ21" s="99">
        <v>1040.9067041957699</v>
      </c>
      <c r="OR21" s="99">
        <v>1213.6505766252881</v>
      </c>
      <c r="OS21" s="99">
        <v>1194.5275285299872</v>
      </c>
      <c r="OT21" s="99">
        <v>1423.6186918790847</v>
      </c>
      <c r="OU21" s="99">
        <v>988.54626834074259</v>
      </c>
      <c r="OV21" s="99">
        <v>1252.2723878982442</v>
      </c>
      <c r="OW21" s="99">
        <v>1312.8254021231626</v>
      </c>
      <c r="OX21" s="99">
        <v>1136.1893021565375</v>
      </c>
      <c r="OY21" s="99">
        <v>856.51266327038218</v>
      </c>
      <c r="OZ21" s="99">
        <v>1545.5722238261988</v>
      </c>
      <c r="PA21" s="99">
        <v>773.29377725975314</v>
      </c>
      <c r="PB21" s="99">
        <v>1587.8293332800476</v>
      </c>
      <c r="PC21" s="99">
        <v>1107.9331045047531</v>
      </c>
      <c r="PD21" s="99">
        <v>960.0631335185949</v>
      </c>
      <c r="PE21" s="99">
        <v>1600.6649432786908</v>
      </c>
      <c r="PF21" s="99">
        <v>1429.1712846984983</v>
      </c>
      <c r="PG21" s="99">
        <v>1283.4146647858572</v>
      </c>
      <c r="PH21" s="99">
        <v>1530.8625955352693</v>
      </c>
      <c r="PI21" s="99">
        <v>1783.8367577180518</v>
      </c>
      <c r="PJ21" s="99">
        <v>1802.0484486327996</v>
      </c>
      <c r="PK21" s="99">
        <v>1746.3201829632908</v>
      </c>
      <c r="PL21" s="99">
        <v>882.31735737556005</v>
      </c>
      <c r="PM21" s="99">
        <v>1235.6666875826766</v>
      </c>
      <c r="PN21" s="99">
        <v>1061.6515414693206</v>
      </c>
      <c r="PO21" s="99">
        <v>1952.5783017655217</v>
      </c>
      <c r="PP21" s="99">
        <v>1787.5586237040538</v>
      </c>
      <c r="PQ21" s="99">
        <v>1615.0554986756788</v>
      </c>
      <c r="PR21" s="99">
        <v>1504.2900554422258</v>
      </c>
      <c r="PS21" s="99">
        <v>2125.7734383500115</v>
      </c>
      <c r="PT21" s="99">
        <v>1991.1200805967976</v>
      </c>
      <c r="PU21" s="99">
        <v>2107.6096099760748</v>
      </c>
      <c r="PV21" s="99">
        <v>1002.6734217101384</v>
      </c>
      <c r="PW21" s="99">
        <v>2132.6908283305288</v>
      </c>
      <c r="PX21" s="99">
        <v>1393.0985328034021</v>
      </c>
      <c r="PY21" s="99">
        <v>1771.3113220709492</v>
      </c>
      <c r="PZ21" s="99">
        <v>1185.8971657106881</v>
      </c>
      <c r="QA21" s="99">
        <v>1989.7467122690282</v>
      </c>
      <c r="QB21" s="99">
        <v>2280.4436596802411</v>
      </c>
      <c r="QC21" s="99">
        <v>1668.4746398130399</v>
      </c>
      <c r="QD21" s="99">
        <v>2425.1510960448109</v>
      </c>
      <c r="QE21" s="99">
        <v>1137.8730749959086</v>
      </c>
      <c r="QF21" s="99">
        <v>2384.7013289070974</v>
      </c>
      <c r="QG21" s="99">
        <v>1951.6553213457369</v>
      </c>
      <c r="QH21" s="99">
        <v>1559.0127611986177</v>
      </c>
      <c r="QI21" s="99">
        <v>1317.8136486284279</v>
      </c>
      <c r="QJ21" s="99">
        <v>2451.1220391197344</v>
      </c>
      <c r="QK21" s="99">
        <v>2218.2855754847742</v>
      </c>
      <c r="QL21" s="99">
        <v>3045.7880553872837</v>
      </c>
      <c r="QM21" s="99">
        <v>2743.4062445888731</v>
      </c>
      <c r="QN21" s="99">
        <v>1870.7712176221601</v>
      </c>
      <c r="QO21" s="99">
        <v>2126.7557673695924</v>
      </c>
      <c r="QP21" s="99">
        <v>2683.5457319097745</v>
      </c>
      <c r="QQ21" s="99">
        <v>1276.8276295462706</v>
      </c>
      <c r="QR21" s="99">
        <v>2877.5802943795757</v>
      </c>
      <c r="QS21" s="99">
        <v>2667.0895822981406</v>
      </c>
      <c r="QT21" s="99">
        <v>1740.1786801818857</v>
      </c>
      <c r="QU21" s="99">
        <v>1449.557066076816</v>
      </c>
      <c r="QV21" s="99">
        <v>3409.1118807521202</v>
      </c>
      <c r="QW21" s="99">
        <v>2516.5117606935773</v>
      </c>
      <c r="QX21" s="99">
        <v>3054.927904773137</v>
      </c>
      <c r="QY21" s="99">
        <v>2386.3449838872493</v>
      </c>
      <c r="QZ21" s="99">
        <v>3849.9064486130774</v>
      </c>
      <c r="RA21" s="99">
        <v>1419.4699790309119</v>
      </c>
      <c r="RB21" s="99">
        <v>3455.6254018843229</v>
      </c>
      <c r="RC21" s="99">
        <v>3057.7776457263767</v>
      </c>
      <c r="RD21" s="99">
        <v>1622.7317089370115</v>
      </c>
      <c r="RE21" s="99">
        <v>1962.1674787612769</v>
      </c>
      <c r="RF21" s="99">
        <v>3248.8754735128746</v>
      </c>
      <c r="RG21" s="99">
        <v>3023.2741349462576</v>
      </c>
      <c r="RH21" s="99">
        <v>2743.0794965374598</v>
      </c>
      <c r="RI21" s="99">
        <v>3364.9346886793101</v>
      </c>
      <c r="RJ21" s="99">
        <v>3706.7911990102111</v>
      </c>
      <c r="RK21" s="99">
        <v>3976.267040944329</v>
      </c>
      <c r="RL21" s="99">
        <v>2646.3016419795804</v>
      </c>
      <c r="RM21" s="99">
        <v>1577.1937391901974</v>
      </c>
      <c r="RN21" s="99">
        <v>3435.2465342029523</v>
      </c>
      <c r="RO21" s="99">
        <v>1814.655439338072</v>
      </c>
      <c r="RP21" s="99">
        <v>3044.4559699428114</v>
      </c>
      <c r="RQ21" s="99">
        <v>2195.1176882873292</v>
      </c>
      <c r="RR21" s="99">
        <v>3380.9826924587314</v>
      </c>
      <c r="RS21" s="99">
        <v>4467.5903224546537</v>
      </c>
      <c r="RT21" s="99">
        <v>3968.1810146750936</v>
      </c>
      <c r="RU21" s="99">
        <v>3740.6950217562462</v>
      </c>
      <c r="RV21" s="99">
        <v>3660.3608112839634</v>
      </c>
      <c r="RW21" s="99">
        <v>4456.5082659890604</v>
      </c>
      <c r="RX21" s="99">
        <v>3873.977705402659</v>
      </c>
      <c r="RY21" s="99">
        <v>2989.3376373366768</v>
      </c>
      <c r="RZ21" s="99">
        <v>1776.1207600504126</v>
      </c>
      <c r="SA21" s="99">
        <v>3361.1940582431052</v>
      </c>
      <c r="SB21" s="99">
        <v>4309.9214188004607</v>
      </c>
      <c r="SC21" s="99">
        <v>2440.0940723576778</v>
      </c>
      <c r="SD21" s="99">
        <v>2021.941334126918</v>
      </c>
      <c r="SE21" s="99">
        <v>4984.2529741194367</v>
      </c>
      <c r="SF21" s="99">
        <v>4187.0755301904483</v>
      </c>
      <c r="SG21" s="99">
        <v>3824.8731839933471</v>
      </c>
      <c r="SH21" s="99">
        <v>4164.4599840628189</v>
      </c>
      <c r="SI21" s="99">
        <v>4738.0944342576586</v>
      </c>
      <c r="SJ21" s="99">
        <v>4647.2770314696472</v>
      </c>
      <c r="SK21" s="99">
        <v>1986.3197319762801</v>
      </c>
      <c r="SL21" s="99">
        <v>3317.418825895586</v>
      </c>
      <c r="SM21" s="99">
        <v>3712.5525505807282</v>
      </c>
      <c r="SN21" s="99">
        <v>2733.7584592919593</v>
      </c>
      <c r="SO21" s="99">
        <v>2251.3978337432654</v>
      </c>
      <c r="SP21" s="99">
        <v>4602.0929574763495</v>
      </c>
      <c r="SQ21" s="99">
        <v>5227.1786047430633</v>
      </c>
      <c r="SR21" s="99">
        <v>4312.3697912403104</v>
      </c>
      <c r="SS21" s="99">
        <v>4687.7541948044282</v>
      </c>
      <c r="ST21" s="99">
        <v>5130.3300895366792</v>
      </c>
      <c r="SU21" s="99">
        <v>4749.0528192273941</v>
      </c>
      <c r="SV21" s="99">
        <v>5746.3504730163841</v>
      </c>
      <c r="SW21" s="99">
        <v>3686.6871530734984</v>
      </c>
      <c r="SX21" s="99">
        <v>4093.8522507649127</v>
      </c>
      <c r="SY21" s="99">
        <v>2234.2648046219224</v>
      </c>
      <c r="SZ21" s="99">
        <v>2511.1920310538403</v>
      </c>
      <c r="TA21" s="99">
        <v>5167.2039594369171</v>
      </c>
      <c r="TB21" s="99">
        <v>4802.364780980377</v>
      </c>
      <c r="TC21" s="99">
        <v>5654.7225798669679</v>
      </c>
      <c r="TD21" s="99">
        <v>5895.8527272013243</v>
      </c>
      <c r="TE21" s="99">
        <v>4510.6386368810618</v>
      </c>
      <c r="TF21" s="99">
        <v>4104.2317410560099</v>
      </c>
      <c r="TG21" s="99">
        <v>2751.9404645832478</v>
      </c>
      <c r="TH21" s="99">
        <v>6044.7686909916929</v>
      </c>
      <c r="TI21" s="99">
        <v>5695.3631578726099</v>
      </c>
      <c r="TJ21" s="99">
        <v>5294.4204763593007</v>
      </c>
      <c r="TK21" s="99">
        <v>5806.2464898236003</v>
      </c>
      <c r="TL21" s="99">
        <v>6258.4141608621503</v>
      </c>
      <c r="TM21" s="99">
        <v>6502.8797525653254</v>
      </c>
      <c r="TN21" s="99">
        <v>2996.786107079769</v>
      </c>
      <c r="TO21" s="99">
        <v>3252.6032621171194</v>
      </c>
      <c r="TP21" s="99">
        <v>7099.3886444677191</v>
      </c>
      <c r="TQ21" s="99">
        <v>7016.0350791034934</v>
      </c>
      <c r="TR21" s="99">
        <v>3505.078051469402</v>
      </c>
      <c r="TS21" s="99">
        <v>7848.185637176186</v>
      </c>
      <c r="TT21" s="99">
        <v>3934.1002696468772</v>
      </c>
      <c r="TU21" s="99">
        <v>8461.88956612935</v>
      </c>
      <c r="TV21" s="99">
        <v>8606.5750459657884</v>
      </c>
      <c r="TW21" s="99">
        <v>6965.8257484092883</v>
      </c>
      <c r="TX21" s="99">
        <v>4423.5934051187669</v>
      </c>
      <c r="TY21" s="99">
        <v>10134.967679015284</v>
      </c>
      <c r="TZ21" s="102">
        <v>4950</v>
      </c>
      <c r="UA21" s="99">
        <v>10805.535115238827</v>
      </c>
      <c r="UB21" s="102">
        <v>5550</v>
      </c>
      <c r="UC21" s="102">
        <v>6225</v>
      </c>
      <c r="UE21" s="76">
        <v>16</v>
      </c>
      <c r="UF21" s="145">
        <f t="shared" si="348"/>
        <v>6.5551528699283308</v>
      </c>
      <c r="UG21" s="145">
        <f t="shared" si="69"/>
        <v>7.5198721048737553</v>
      </c>
      <c r="UH21" s="145">
        <f t="shared" si="70"/>
        <v>8.0828534845929969</v>
      </c>
      <c r="UI21" s="145">
        <f t="shared" si="71"/>
        <v>9.7869136106341514</v>
      </c>
      <c r="UJ21" s="145">
        <f t="shared" si="72"/>
        <v>12.515192902290858</v>
      </c>
      <c r="UK21" s="145">
        <f t="shared" si="73"/>
        <v>12.395211825674968</v>
      </c>
      <c r="UL21" s="145">
        <f t="shared" si="74"/>
        <v>16.228483907414379</v>
      </c>
      <c r="UM21" s="145">
        <f t="shared" si="75"/>
        <v>12.055124008541407</v>
      </c>
      <c r="UN21" s="145">
        <f t="shared" si="76"/>
        <v>14.606441630342017</v>
      </c>
      <c r="UO21" s="145">
        <f t="shared" si="77"/>
        <v>16.960100909781186</v>
      </c>
      <c r="UP21" s="145">
        <f t="shared" si="78"/>
        <v>26.117956859228084</v>
      </c>
      <c r="UQ21" s="145">
        <f t="shared" si="79"/>
        <v>15.301118136908464</v>
      </c>
      <c r="UR21" s="145">
        <f t="shared" si="80"/>
        <v>23.212517317797221</v>
      </c>
      <c r="US21" s="145">
        <f t="shared" si="81"/>
        <v>25.82747523824596</v>
      </c>
      <c r="UT21" s="145">
        <f t="shared" si="82"/>
        <v>19.331434782453595</v>
      </c>
      <c r="UU21" s="145">
        <f t="shared" si="83"/>
        <v>31.611396034359771</v>
      </c>
      <c r="UV21" s="145">
        <f t="shared" si="84"/>
        <v>22.264703922197054</v>
      </c>
      <c r="UW21" s="145">
        <f t="shared" si="85"/>
        <v>25.31180651991528</v>
      </c>
      <c r="UX21" s="145">
        <f t="shared" si="86"/>
        <v>33.1255747783703</v>
      </c>
      <c r="UY21" s="145">
        <f t="shared" si="87"/>
        <v>40.674957075207068</v>
      </c>
      <c r="UZ21" s="145">
        <f t="shared" si="88"/>
        <v>42.990556533807613</v>
      </c>
      <c r="VA21" s="145">
        <f t="shared" si="89"/>
        <v>38.167053605098708</v>
      </c>
      <c r="VB21" s="145">
        <f t="shared" si="90"/>
        <v>30.40069545548798</v>
      </c>
      <c r="VC21" s="145">
        <f t="shared" si="91"/>
        <v>48.877464550811474</v>
      </c>
      <c r="VD21" s="145">
        <f t="shared" si="92"/>
        <v>61.975659329654583</v>
      </c>
      <c r="VE21" s="145">
        <f t="shared" si="93"/>
        <v>55.253630726668284</v>
      </c>
      <c r="VF21" s="145">
        <f t="shared" si="94"/>
        <v>55.334463712136333</v>
      </c>
      <c r="VG21" s="145">
        <f t="shared" si="95"/>
        <v>52.717327579392283</v>
      </c>
      <c r="VH21" s="145">
        <f t="shared" si="96"/>
        <v>78.081354638463139</v>
      </c>
      <c r="VI21" s="145">
        <f t="shared" si="97"/>
        <v>66.49841993417995</v>
      </c>
      <c r="VJ21" s="145">
        <f t="shared" si="98"/>
        <v>76.3053977599549</v>
      </c>
      <c r="VK21" s="145">
        <f t="shared" si="99"/>
        <v>97.656170457602968</v>
      </c>
      <c r="VL21" s="145">
        <f t="shared" si="100"/>
        <v>97.458760764537416</v>
      </c>
      <c r="VM21" s="145">
        <f t="shared" si="101"/>
        <v>85.7102130083845</v>
      </c>
      <c r="VN21" s="145">
        <f t="shared" si="102"/>
        <v>76.749000660180826</v>
      </c>
      <c r="VO21" s="145">
        <f t="shared" si="103"/>
        <v>92.979566750671069</v>
      </c>
      <c r="VP21" s="145">
        <f t="shared" si="104"/>
        <v>112.74124995128265</v>
      </c>
      <c r="VQ21" s="145">
        <f t="shared" si="105"/>
        <v>122.15142671317766</v>
      </c>
      <c r="VR21" s="145">
        <f t="shared" si="106"/>
        <v>98.418055018497853</v>
      </c>
      <c r="VS21" s="145">
        <f t="shared" si="107"/>
        <v>124.13866780191921</v>
      </c>
      <c r="VT21" s="145">
        <f t="shared" si="108"/>
        <v>108.67297762279797</v>
      </c>
      <c r="VU21" s="145">
        <f t="shared" si="109"/>
        <v>136.47579439673757</v>
      </c>
      <c r="VV21" s="145">
        <f t="shared" si="110"/>
        <v>145.41634891673257</v>
      </c>
      <c r="VW21" s="145">
        <f t="shared" si="111"/>
        <v>141.57487864482849</v>
      </c>
      <c r="VX21" s="145">
        <f t="shared" si="112"/>
        <v>129.8633973968372</v>
      </c>
      <c r="VY21" s="145">
        <f t="shared" si="113"/>
        <v>167.70479410947215</v>
      </c>
      <c r="VZ21" s="145">
        <f t="shared" si="114"/>
        <v>163.48804040998024</v>
      </c>
      <c r="WA21" s="145">
        <f t="shared" si="115"/>
        <v>127.5178357702687</v>
      </c>
      <c r="WB21" s="145">
        <f t="shared" si="116"/>
        <v>193.43121603943518</v>
      </c>
      <c r="WC21" s="145">
        <f t="shared" si="117"/>
        <v>150.19519059310906</v>
      </c>
      <c r="WD21" s="145">
        <f t="shared" si="118"/>
        <v>196.1678885258045</v>
      </c>
      <c r="WE21" s="145">
        <f t="shared" si="119"/>
        <v>188.3028116381721</v>
      </c>
      <c r="WF21" s="145">
        <f t="shared" si="120"/>
        <v>171.31535223758775</v>
      </c>
      <c r="WG21" s="145">
        <f t="shared" si="121"/>
        <v>162.78289914928774</v>
      </c>
      <c r="WH21" s="145">
        <f t="shared" si="122"/>
        <v>252.25154905435085</v>
      </c>
      <c r="WI21" s="145">
        <f t="shared" si="123"/>
        <v>223.15533197557613</v>
      </c>
      <c r="WJ21" s="145">
        <f t="shared" si="124"/>
        <v>161.90006670441437</v>
      </c>
      <c r="WK21" s="145">
        <f t="shared" si="125"/>
        <v>200.6519968010337</v>
      </c>
      <c r="WL21" s="145">
        <f t="shared" si="126"/>
        <v>188.61162427920053</v>
      </c>
      <c r="WM21" s="145">
        <f t="shared" si="127"/>
        <v>245.86650431071371</v>
      </c>
      <c r="WN21" s="145">
        <f t="shared" si="128"/>
        <v>226.48271023154462</v>
      </c>
      <c r="WO21" s="145">
        <f t="shared" si="129"/>
        <v>215.44428696150865</v>
      </c>
      <c r="WP21" s="145">
        <f t="shared" si="130"/>
        <v>253.61907649859876</v>
      </c>
      <c r="WQ21" s="145">
        <f t="shared" si="131"/>
        <v>252.36596443324342</v>
      </c>
      <c r="WR21" s="145">
        <f t="shared" si="132"/>
        <v>223.69508136460038</v>
      </c>
      <c r="WS21" s="145">
        <f t="shared" si="133"/>
        <v>234.31777434340464</v>
      </c>
      <c r="WT21" s="145">
        <f t="shared" si="134"/>
        <v>311.56507385261551</v>
      </c>
      <c r="WU21" s="145">
        <f t="shared" si="135"/>
        <v>279.44395749927821</v>
      </c>
      <c r="WV21" s="145">
        <f t="shared" si="136"/>
        <v>243.85631882701605</v>
      </c>
      <c r="WW21" s="145">
        <f t="shared" si="137"/>
        <v>269.58224764542723</v>
      </c>
      <c r="WX21" s="145">
        <f t="shared" si="138"/>
        <v>283.61443621197293</v>
      </c>
      <c r="WY21" s="145">
        <f t="shared" si="139"/>
        <v>202.25389392348379</v>
      </c>
      <c r="WZ21" s="145">
        <f t="shared" si="140"/>
        <v>315.28331803520177</v>
      </c>
      <c r="XA21" s="145">
        <f t="shared" si="141"/>
        <v>253.44448085999269</v>
      </c>
      <c r="XB21" s="145">
        <f t="shared" si="142"/>
        <v>327.61520750139618</v>
      </c>
      <c r="XC21" s="145">
        <f t="shared" si="143"/>
        <v>287.83721660387619</v>
      </c>
      <c r="XD21" s="145">
        <f t="shared" si="144"/>
        <v>370.09641179599515</v>
      </c>
      <c r="XE21" s="145">
        <f t="shared" si="145"/>
        <v>348.82366124017398</v>
      </c>
      <c r="XF21" s="145">
        <f t="shared" si="146"/>
        <v>334.16348695055967</v>
      </c>
      <c r="XG21" s="145">
        <f t="shared" si="147"/>
        <v>411.62276909056061</v>
      </c>
      <c r="XH21" s="145">
        <f t="shared" si="148"/>
        <v>240.77693565949235</v>
      </c>
      <c r="XI21" s="145">
        <f t="shared" si="149"/>
        <v>464.74760092619931</v>
      </c>
      <c r="XJ21" s="145">
        <f t="shared" si="150"/>
        <v>419.25825702114764</v>
      </c>
      <c r="XK21" s="145">
        <f t="shared" si="151"/>
        <v>374.10466249328874</v>
      </c>
      <c r="XL21" s="145">
        <f t="shared" si="152"/>
        <v>293.49421407992901</v>
      </c>
      <c r="XM21" s="145">
        <f t="shared" si="153"/>
        <v>390.06585382964926</v>
      </c>
      <c r="XN21" s="145">
        <f t="shared" si="154"/>
        <v>375.52403953127913</v>
      </c>
      <c r="XO21" s="145">
        <f t="shared" si="155"/>
        <v>459.11989998134584</v>
      </c>
      <c r="XP21" s="145">
        <f t="shared" si="156"/>
        <v>414.44261113494332</v>
      </c>
      <c r="XQ21" s="145">
        <f t="shared" si="157"/>
        <v>541.41499488328282</v>
      </c>
      <c r="XR21" s="145">
        <f t="shared" si="158"/>
        <v>524.76330287972371</v>
      </c>
      <c r="XS21" s="145">
        <f t="shared" si="159"/>
        <v>482.24359376415157</v>
      </c>
      <c r="XT21" s="145">
        <f t="shared" si="160"/>
        <v>339.456527126411</v>
      </c>
      <c r="XU21" s="145">
        <f t="shared" si="161"/>
        <v>416.58278951236827</v>
      </c>
      <c r="XV21" s="145">
        <f t="shared" si="162"/>
        <v>462.20648326327421</v>
      </c>
      <c r="XW21" s="145">
        <f t="shared" si="163"/>
        <v>536.80283102703947</v>
      </c>
      <c r="XX21" s="145">
        <f t="shared" si="164"/>
        <v>685.50152057135301</v>
      </c>
      <c r="XY21" s="145">
        <f t="shared" si="165"/>
        <v>618.71594457269259</v>
      </c>
      <c r="XZ21" s="145">
        <f t="shared" si="166"/>
        <v>606.29798736857776</v>
      </c>
      <c r="YA21" s="145">
        <f t="shared" si="167"/>
        <v>465.34590554843788</v>
      </c>
      <c r="YB21" s="145">
        <f t="shared" si="168"/>
        <v>397.31658685651655</v>
      </c>
      <c r="YC21" s="145">
        <f t="shared" si="169"/>
        <v>572.28317150497605</v>
      </c>
      <c r="YD21" s="145">
        <f t="shared" si="170"/>
        <v>795.34765535497149</v>
      </c>
      <c r="YE21" s="145">
        <f t="shared" si="171"/>
        <v>567.53289780164027</v>
      </c>
      <c r="YF21" s="145">
        <f t="shared" si="172"/>
        <v>620.45706502201904</v>
      </c>
      <c r="YG21" s="145">
        <f t="shared" si="173"/>
        <v>797.826600151874</v>
      </c>
      <c r="YH21" s="145">
        <f t="shared" si="174"/>
        <v>718.25933208594188</v>
      </c>
      <c r="YI21" s="145">
        <f t="shared" si="175"/>
        <v>521.72972257624679</v>
      </c>
      <c r="YJ21" s="145">
        <f t="shared" si="176"/>
        <v>696.99512597693013</v>
      </c>
      <c r="YK21" s="145">
        <f t="shared" si="177"/>
        <v>884.59943090390232</v>
      </c>
      <c r="YL21" s="145">
        <f t="shared" si="178"/>
        <v>627.43413463563229</v>
      </c>
      <c r="YM21" s="145">
        <f t="shared" si="179"/>
        <v>657.73563293415941</v>
      </c>
      <c r="YN21" s="145">
        <f t="shared" si="180"/>
        <v>460.98112095057047</v>
      </c>
      <c r="YO21" s="145">
        <f t="shared" si="181"/>
        <v>845.88855430673163</v>
      </c>
      <c r="YP21" s="145">
        <f t="shared" si="182"/>
        <v>889.14556209112413</v>
      </c>
      <c r="YQ21" s="145">
        <f t="shared" si="183"/>
        <v>803.94189606866416</v>
      </c>
      <c r="YR21" s="145">
        <f t="shared" si="184"/>
        <v>960.81041488421238</v>
      </c>
      <c r="YS21" s="145">
        <f t="shared" si="185"/>
        <v>766.16188353446137</v>
      </c>
      <c r="YT21" s="145">
        <f t="shared" si="186"/>
        <v>585.3694916242307</v>
      </c>
      <c r="YU21" s="145">
        <f t="shared" si="187"/>
        <v>998.77674651161237</v>
      </c>
      <c r="YV21" s="145">
        <f t="shared" si="188"/>
        <v>698.69218314452212</v>
      </c>
      <c r="YW21" s="145">
        <f t="shared" si="189"/>
        <v>938.58818474813529</v>
      </c>
      <c r="YX21" s="145">
        <f t="shared" si="190"/>
        <v>524.92209681402835</v>
      </c>
      <c r="YY21" s="145">
        <f t="shared" si="191"/>
        <v>1016.0884855765273</v>
      </c>
      <c r="YZ21" s="145">
        <f t="shared" si="192"/>
        <v>1109.8392416769457</v>
      </c>
      <c r="ZA21" s="145">
        <f t="shared" si="193"/>
        <v>1096.8081749864964</v>
      </c>
      <c r="ZB21" s="145">
        <f t="shared" si="194"/>
        <v>1242.6269812377511</v>
      </c>
      <c r="ZC21" s="145">
        <f t="shared" si="195"/>
        <v>883.8466427136326</v>
      </c>
      <c r="ZD21" s="145">
        <f t="shared" si="196"/>
        <v>773.67140880428292</v>
      </c>
      <c r="ZE21" s="145">
        <f t="shared" si="197"/>
        <v>668.20754069410805</v>
      </c>
      <c r="ZF21" s="145">
        <f t="shared" si="198"/>
        <v>1040.9067041957699</v>
      </c>
      <c r="ZG21" s="145">
        <f t="shared" si="199"/>
        <v>1213.6505766252881</v>
      </c>
      <c r="ZH21" s="145">
        <f t="shared" si="200"/>
        <v>1194.5275285299872</v>
      </c>
      <c r="ZI21" s="145">
        <f t="shared" si="201"/>
        <v>1423.6186918790847</v>
      </c>
      <c r="ZJ21" s="145">
        <f t="shared" si="202"/>
        <v>988.54626834074259</v>
      </c>
      <c r="ZK21" s="145">
        <f t="shared" si="203"/>
        <v>1252.2723878982442</v>
      </c>
      <c r="ZL21" s="145">
        <f t="shared" si="204"/>
        <v>1312.8254021231626</v>
      </c>
      <c r="ZM21" s="145">
        <f t="shared" si="205"/>
        <v>1136.1893021565375</v>
      </c>
      <c r="ZN21" s="145">
        <f t="shared" si="206"/>
        <v>856.51266327038218</v>
      </c>
      <c r="ZO21" s="145">
        <f t="shared" si="207"/>
        <v>1545.5722238261988</v>
      </c>
      <c r="ZP21" s="145">
        <f t="shared" si="208"/>
        <v>773.29377725975314</v>
      </c>
      <c r="ZQ21" s="145">
        <f t="shared" si="209"/>
        <v>1587.8293332800476</v>
      </c>
      <c r="ZR21" s="145">
        <f t="shared" si="210"/>
        <v>1107.9331045047531</v>
      </c>
      <c r="ZS21" s="145">
        <f t="shared" si="211"/>
        <v>960.0631335185949</v>
      </c>
      <c r="ZT21" s="145">
        <f t="shared" si="212"/>
        <v>1600.6649432786908</v>
      </c>
      <c r="ZU21" s="145">
        <f t="shared" si="213"/>
        <v>1429.1712846984983</v>
      </c>
      <c r="ZV21" s="145">
        <f t="shared" si="214"/>
        <v>1283.4146647858572</v>
      </c>
      <c r="ZW21" s="145">
        <f t="shared" si="215"/>
        <v>1530.8625955352693</v>
      </c>
      <c r="ZX21" s="145">
        <f t="shared" si="216"/>
        <v>1783.8367577180518</v>
      </c>
      <c r="ZY21" s="145">
        <f t="shared" si="217"/>
        <v>1802.0484486327996</v>
      </c>
      <c r="ZZ21" s="145">
        <f t="shared" si="218"/>
        <v>1746.3201829632908</v>
      </c>
      <c r="AAA21" s="145">
        <f t="shared" si="219"/>
        <v>882.31735737556005</v>
      </c>
      <c r="AAB21" s="145">
        <f t="shared" si="220"/>
        <v>1235.6666875826766</v>
      </c>
      <c r="AAC21" s="145">
        <f t="shared" si="221"/>
        <v>1061.6515414693206</v>
      </c>
      <c r="AAD21" s="145">
        <f t="shared" si="222"/>
        <v>1952.5783017655217</v>
      </c>
      <c r="AAE21" s="145">
        <f t="shared" si="223"/>
        <v>1787.5586237040538</v>
      </c>
      <c r="AAF21" s="145">
        <f t="shared" si="224"/>
        <v>1615.0554986756788</v>
      </c>
      <c r="AAG21" s="145">
        <f t="shared" si="225"/>
        <v>1504.2900554422258</v>
      </c>
      <c r="AAH21" s="145">
        <f t="shared" si="226"/>
        <v>2125.7734383500115</v>
      </c>
      <c r="AAI21" s="145">
        <f t="shared" si="227"/>
        <v>1991.1200805967976</v>
      </c>
      <c r="AAJ21" s="145">
        <f t="shared" si="228"/>
        <v>2107.6096099760748</v>
      </c>
      <c r="AAK21" s="145">
        <f t="shared" si="229"/>
        <v>1002.6734217101384</v>
      </c>
      <c r="AAL21" s="145">
        <f t="shared" si="230"/>
        <v>2132.6908283305288</v>
      </c>
      <c r="AAM21" s="145">
        <f t="shared" si="231"/>
        <v>1393.0985328034021</v>
      </c>
      <c r="AAN21" s="145">
        <f t="shared" si="232"/>
        <v>1771.3113220709492</v>
      </c>
      <c r="AAO21" s="145">
        <f t="shared" si="233"/>
        <v>1185.8971657106881</v>
      </c>
      <c r="AAP21" s="145">
        <f t="shared" si="234"/>
        <v>1989.7467122690282</v>
      </c>
      <c r="AAQ21" s="145">
        <f t="shared" si="235"/>
        <v>2280.4436596802411</v>
      </c>
      <c r="AAR21" s="145">
        <f t="shared" si="236"/>
        <v>1668.4746398130399</v>
      </c>
      <c r="AAS21" s="145">
        <f t="shared" si="237"/>
        <v>2425.1510960448109</v>
      </c>
      <c r="AAT21" s="145">
        <f t="shared" si="238"/>
        <v>1137.8730749959086</v>
      </c>
      <c r="AAU21" s="145">
        <f t="shared" si="239"/>
        <v>2384.7013289070974</v>
      </c>
      <c r="AAV21" s="145">
        <f t="shared" si="240"/>
        <v>1951.6553213457369</v>
      </c>
      <c r="AAW21" s="145">
        <f t="shared" si="241"/>
        <v>1559.0127611986177</v>
      </c>
      <c r="AAX21" s="145">
        <f t="shared" si="242"/>
        <v>1317.8136486284279</v>
      </c>
      <c r="AAY21" s="145">
        <f t="shared" si="243"/>
        <v>2451.1220391197344</v>
      </c>
      <c r="AAZ21" s="145">
        <f t="shared" si="244"/>
        <v>2218.2855754847742</v>
      </c>
      <c r="ABA21" s="145">
        <f t="shared" si="245"/>
        <v>3045.7880553872837</v>
      </c>
      <c r="ABB21" s="145">
        <f t="shared" si="246"/>
        <v>2743.4062445888731</v>
      </c>
      <c r="ABC21" s="145">
        <f t="shared" si="247"/>
        <v>1870.7712176221601</v>
      </c>
      <c r="ABD21" s="145">
        <f t="shared" si="248"/>
        <v>2126.7557673695924</v>
      </c>
      <c r="ABE21" s="145">
        <f t="shared" si="249"/>
        <v>2683.5457319097745</v>
      </c>
      <c r="ABF21" s="145">
        <f t="shared" si="250"/>
        <v>1276.8276295462706</v>
      </c>
      <c r="ABG21" s="145">
        <f t="shared" si="251"/>
        <v>2877.5802943795757</v>
      </c>
      <c r="ABH21" s="145">
        <f t="shared" si="252"/>
        <v>2667.0895822981406</v>
      </c>
      <c r="ABI21" s="145">
        <f t="shared" si="253"/>
        <v>1740.1786801818857</v>
      </c>
      <c r="ABJ21" s="145">
        <f t="shared" si="254"/>
        <v>1449.557066076816</v>
      </c>
      <c r="ABK21" s="145">
        <f t="shared" si="255"/>
        <v>3409.1118807521202</v>
      </c>
      <c r="ABL21" s="145">
        <f t="shared" si="256"/>
        <v>2516.5117606935773</v>
      </c>
      <c r="ABM21" s="145">
        <f t="shared" si="257"/>
        <v>3054.927904773137</v>
      </c>
      <c r="ABN21" s="145">
        <f t="shared" si="258"/>
        <v>2386.3449838872493</v>
      </c>
      <c r="ABO21" s="145">
        <f t="shared" si="259"/>
        <v>3849.9064486130774</v>
      </c>
      <c r="ABP21" s="145">
        <f t="shared" si="260"/>
        <v>1419.4699790309119</v>
      </c>
      <c r="ABQ21" s="145">
        <f t="shared" si="261"/>
        <v>3455.6254018843229</v>
      </c>
      <c r="ABR21" s="145">
        <f t="shared" si="262"/>
        <v>3057.7776457263767</v>
      </c>
      <c r="ABS21" s="145">
        <f t="shared" si="263"/>
        <v>1622.7317089370115</v>
      </c>
      <c r="ABT21" s="145">
        <f t="shared" si="264"/>
        <v>1962.1674787612769</v>
      </c>
      <c r="ABU21" s="145">
        <f t="shared" si="265"/>
        <v>3248.8754735128746</v>
      </c>
      <c r="ABV21" s="145">
        <f t="shared" si="266"/>
        <v>3023.2741349462576</v>
      </c>
      <c r="ABW21" s="145">
        <f t="shared" si="267"/>
        <v>2743.0794965374598</v>
      </c>
      <c r="ABX21" s="145">
        <f t="shared" si="268"/>
        <v>3364.9346886793101</v>
      </c>
      <c r="ABY21" s="145">
        <f t="shared" si="269"/>
        <v>3706.7911990102111</v>
      </c>
      <c r="ABZ21" s="145">
        <f t="shared" si="270"/>
        <v>3976.267040944329</v>
      </c>
      <c r="ACA21" s="145">
        <f t="shared" si="271"/>
        <v>2646.3016419795804</v>
      </c>
      <c r="ACB21" s="145">
        <f t="shared" si="272"/>
        <v>1577.1937391901974</v>
      </c>
      <c r="ACC21" s="145">
        <f t="shared" si="273"/>
        <v>3435.2465342029523</v>
      </c>
      <c r="ACD21" s="145">
        <f t="shared" si="274"/>
        <v>1814.655439338072</v>
      </c>
      <c r="ACE21" s="145">
        <f t="shared" si="275"/>
        <v>3044.4559699428114</v>
      </c>
      <c r="ACF21" s="145">
        <f t="shared" si="276"/>
        <v>2195.1176882873292</v>
      </c>
      <c r="ACG21" s="145">
        <f t="shared" si="277"/>
        <v>3380.9826924587314</v>
      </c>
      <c r="ACH21" s="145">
        <f t="shared" si="278"/>
        <v>4467.5903224546537</v>
      </c>
      <c r="ACI21" s="145">
        <f t="shared" si="279"/>
        <v>3968.1810146750936</v>
      </c>
      <c r="ACJ21" s="145">
        <f t="shared" si="280"/>
        <v>3740.6950217562462</v>
      </c>
      <c r="ACK21" s="145">
        <f t="shared" si="281"/>
        <v>3660.3608112839634</v>
      </c>
      <c r="ACL21" s="145">
        <f t="shared" si="282"/>
        <v>4456.5082659890604</v>
      </c>
      <c r="ACM21" s="145">
        <f t="shared" si="283"/>
        <v>3873.977705402659</v>
      </c>
      <c r="ACN21" s="145">
        <f t="shared" si="284"/>
        <v>2989.3376373366768</v>
      </c>
      <c r="ACO21" s="145">
        <f t="shared" si="285"/>
        <v>1776.1207600504126</v>
      </c>
      <c r="ACP21" s="145">
        <f t="shared" si="286"/>
        <v>3361.1940582431052</v>
      </c>
      <c r="ACQ21" s="145">
        <f t="shared" si="287"/>
        <v>4309.9214188004607</v>
      </c>
      <c r="ACR21" s="145">
        <f t="shared" si="288"/>
        <v>2440.0940723576778</v>
      </c>
      <c r="ACS21" s="145">
        <f t="shared" si="289"/>
        <v>2021.941334126918</v>
      </c>
      <c r="ACT21" s="145">
        <f t="shared" si="290"/>
        <v>4984.2529741194367</v>
      </c>
      <c r="ACU21" s="145">
        <f t="shared" si="291"/>
        <v>4187.0755301904483</v>
      </c>
      <c r="ACV21" s="145">
        <f t="shared" si="292"/>
        <v>3824.8731839933471</v>
      </c>
      <c r="ACW21" s="145">
        <f t="shared" si="293"/>
        <v>4164.4599840628189</v>
      </c>
      <c r="ACX21" s="145">
        <f t="shared" si="294"/>
        <v>4738.0944342576586</v>
      </c>
      <c r="ACY21" s="145">
        <f t="shared" si="295"/>
        <v>4647.2770314696472</v>
      </c>
      <c r="ACZ21" s="145">
        <f t="shared" si="296"/>
        <v>1986.3197319762801</v>
      </c>
      <c r="ADA21" s="145">
        <f t="shared" si="297"/>
        <v>3317.418825895586</v>
      </c>
      <c r="ADB21" s="145">
        <f t="shared" si="298"/>
        <v>3712.5525505807282</v>
      </c>
      <c r="ADC21" s="145">
        <f t="shared" si="299"/>
        <v>2733.7584592919593</v>
      </c>
      <c r="ADD21" s="145">
        <f t="shared" si="300"/>
        <v>2251.3978337432654</v>
      </c>
      <c r="ADE21" s="145">
        <f t="shared" si="301"/>
        <v>4602.0929574763495</v>
      </c>
      <c r="ADF21" s="145">
        <f t="shared" si="302"/>
        <v>5227.1786047430633</v>
      </c>
      <c r="ADG21" s="145">
        <f t="shared" si="303"/>
        <v>4312.3697912403104</v>
      </c>
      <c r="ADH21" s="145">
        <f t="shared" si="304"/>
        <v>4687.7541948044282</v>
      </c>
      <c r="ADI21" s="145">
        <f t="shared" si="305"/>
        <v>5130.3300895366792</v>
      </c>
      <c r="ADJ21" s="145">
        <f t="shared" si="306"/>
        <v>4749.0528192273941</v>
      </c>
      <c r="ADK21" s="145">
        <f t="shared" si="307"/>
        <v>5746.3504730163841</v>
      </c>
      <c r="ADL21" s="145">
        <f t="shared" si="308"/>
        <v>3686.6871530734984</v>
      </c>
      <c r="ADM21" s="145">
        <f t="shared" si="309"/>
        <v>4093.8522507649127</v>
      </c>
      <c r="ADN21" s="145">
        <f t="shared" si="310"/>
        <v>2234.2648046219224</v>
      </c>
      <c r="ADO21" s="145">
        <f t="shared" si="311"/>
        <v>2511.1920310538403</v>
      </c>
      <c r="ADP21" s="145">
        <f t="shared" si="312"/>
        <v>5167.2039594369171</v>
      </c>
      <c r="ADQ21" s="145">
        <f t="shared" si="313"/>
        <v>4802.364780980377</v>
      </c>
      <c r="ADR21" s="145">
        <f t="shared" si="314"/>
        <v>5654.7225798669679</v>
      </c>
      <c r="ADS21" s="145">
        <f t="shared" si="315"/>
        <v>5895.8527272013243</v>
      </c>
      <c r="ADT21" s="145">
        <f t="shared" si="316"/>
        <v>4510.6386368810618</v>
      </c>
      <c r="ADU21" s="145">
        <f t="shared" si="317"/>
        <v>4104.2317410560099</v>
      </c>
      <c r="ADV21" s="145">
        <f t="shared" si="318"/>
        <v>2751.9404645832478</v>
      </c>
      <c r="ADW21" s="145">
        <f t="shared" si="319"/>
        <v>6044.7686909916929</v>
      </c>
      <c r="ADX21" s="145">
        <f t="shared" si="320"/>
        <v>5695.3631578726099</v>
      </c>
      <c r="ADY21" s="145">
        <f t="shared" si="321"/>
        <v>5294.4204763593007</v>
      </c>
      <c r="ADZ21" s="145">
        <f t="shared" si="322"/>
        <v>5806.2464898236003</v>
      </c>
      <c r="AEA21" s="145">
        <f t="shared" si="323"/>
        <v>6258.4141608621503</v>
      </c>
      <c r="AEB21" s="145">
        <f t="shared" si="324"/>
        <v>6502.8797525653254</v>
      </c>
      <c r="AEC21" s="145">
        <f t="shared" si="325"/>
        <v>2996.786107079769</v>
      </c>
      <c r="AED21" s="145">
        <f t="shared" si="326"/>
        <v>3252.6032621171194</v>
      </c>
      <c r="AEE21" s="145">
        <f t="shared" si="327"/>
        <v>7099.3886444677191</v>
      </c>
      <c r="AEF21" s="145">
        <f t="shared" si="328"/>
        <v>7016.0350791034934</v>
      </c>
      <c r="AEG21" s="145">
        <f t="shared" si="329"/>
        <v>3505.078051469402</v>
      </c>
      <c r="AEH21" s="145">
        <f t="shared" si="330"/>
        <v>7848.185637176186</v>
      </c>
      <c r="AEI21" s="145">
        <f t="shared" si="331"/>
        <v>3934.1002696468772</v>
      </c>
      <c r="AEJ21" s="145">
        <f t="shared" si="332"/>
        <v>8461.88956612935</v>
      </c>
      <c r="AEK21" s="145">
        <f t="shared" si="333"/>
        <v>8606.5750459657884</v>
      </c>
      <c r="AEL21" s="145">
        <f t="shared" si="334"/>
        <v>6965.8257484092883</v>
      </c>
      <c r="AEM21" s="145">
        <f t="shared" si="335"/>
        <v>4423.5934051187669</v>
      </c>
      <c r="AEN21" s="145">
        <f t="shared" si="336"/>
        <v>10134.967679015284</v>
      </c>
      <c r="AEO21" s="145">
        <f t="shared" si="337"/>
        <v>4950</v>
      </c>
      <c r="AEP21" s="145">
        <f t="shared" si="338"/>
        <v>10805.535115238827</v>
      </c>
      <c r="AEQ21" s="145">
        <f t="shared" si="339"/>
        <v>5550</v>
      </c>
      <c r="AER21" s="145">
        <f t="shared" si="340"/>
        <v>6225</v>
      </c>
    </row>
    <row r="22" spans="1:824" ht="14.25" thickTop="1" thickBot="1">
      <c r="A22" s="76">
        <v>17</v>
      </c>
      <c r="B22" s="99">
        <f t="shared" si="341"/>
        <v>6.0815304689144192</v>
      </c>
      <c r="C22" s="99">
        <f t="shared" si="389"/>
        <v>6.9825362246035922</v>
      </c>
      <c r="D22" s="99">
        <f t="shared" si="390"/>
        <v>7.4603883048586193</v>
      </c>
      <c r="E22" s="99">
        <f t="shared" si="391"/>
        <v>9.0022577530739625</v>
      </c>
      <c r="F22" s="99">
        <f t="shared" si="352"/>
        <v>11.670986928110819</v>
      </c>
      <c r="G22" s="99">
        <f t="shared" si="353"/>
        <v>11.501182201804143</v>
      </c>
      <c r="H22" s="99">
        <f t="shared" si="354"/>
        <v>15.641249854517216</v>
      </c>
      <c r="I22" s="99">
        <f t="shared" si="355"/>
        <v>11.055488108545724</v>
      </c>
      <c r="J22" s="99">
        <f t="shared" si="356"/>
        <v>13.498761664310857</v>
      </c>
      <c r="K22" s="99">
        <f t="shared" si="357"/>
        <v>15.771536961673528</v>
      </c>
      <c r="L22" s="99">
        <f t="shared" si="358"/>
        <v>24.417218387887761</v>
      </c>
      <c r="M22" s="99">
        <f t="shared" si="359"/>
        <v>14.071888710503254</v>
      </c>
      <c r="N22" s="99">
        <f t="shared" si="360"/>
        <v>21.713833018559416</v>
      </c>
      <c r="O22" s="99">
        <f t="shared" si="361"/>
        <v>24.936952697251805</v>
      </c>
      <c r="P22" s="99">
        <f t="shared" si="362"/>
        <v>17.90646252432305</v>
      </c>
      <c r="Q22" s="99">
        <f t="shared" si="363"/>
        <v>29.186061237210776</v>
      </c>
      <c r="R22" s="99">
        <f t="shared" si="364"/>
        <v>20.547962229284369</v>
      </c>
      <c r="S22" s="99">
        <f t="shared" si="365"/>
        <v>23.499510013748406</v>
      </c>
      <c r="T22" s="99">
        <f t="shared" si="366"/>
        <v>32.22178336048848</v>
      </c>
      <c r="U22" s="99">
        <f t="shared" si="367"/>
        <v>39.219576595960774</v>
      </c>
      <c r="V22" s="99">
        <f t="shared" si="368"/>
        <v>39.827314631808115</v>
      </c>
      <c r="W22" s="99">
        <f t="shared" si="369"/>
        <v>34.856818767832756</v>
      </c>
      <c r="X22" s="99">
        <f t="shared" si="342"/>
        <v>28.150639064083574</v>
      </c>
      <c r="Y22" s="99">
        <f t="shared" si="404"/>
        <v>44.818395241533516</v>
      </c>
      <c r="Z22" s="99">
        <f t="shared" si="405"/>
        <v>59.585572334715529</v>
      </c>
      <c r="AA22" s="99">
        <f t="shared" si="406"/>
        <v>53.784221509223151</v>
      </c>
      <c r="AB22" s="99">
        <f t="shared" si="407"/>
        <v>50.263646692203984</v>
      </c>
      <c r="AC22" s="99">
        <f t="shared" si="408"/>
        <v>48.352986294836306</v>
      </c>
      <c r="AD22" s="99">
        <f t="shared" si="409"/>
        <v>70.995537760230462</v>
      </c>
      <c r="AE22" s="99">
        <f t="shared" si="410"/>
        <v>61.239345660739666</v>
      </c>
      <c r="AF22" s="99">
        <f t="shared" si="411"/>
        <v>73.805396144862655</v>
      </c>
      <c r="AG22" s="99">
        <f t="shared" si="412"/>
        <v>88.608564355495972</v>
      </c>
      <c r="AH22" s="99">
        <f t="shared" si="413"/>
        <v>88.951317430825171</v>
      </c>
      <c r="AI22" s="99">
        <f t="shared" si="414"/>
        <v>79.441041697761293</v>
      </c>
      <c r="AJ22" s="99">
        <f t="shared" si="415"/>
        <v>70.025044494815859</v>
      </c>
      <c r="AK22" s="99">
        <f t="shared" si="416"/>
        <v>90.608383136755904</v>
      </c>
      <c r="AL22" s="99">
        <f t="shared" si="417"/>
        <v>109.16009193759474</v>
      </c>
      <c r="AM22" s="99">
        <f t="shared" si="418"/>
        <v>111.18499873218741</v>
      </c>
      <c r="AN22" s="99">
        <f t="shared" si="343"/>
        <v>89.341242190805971</v>
      </c>
      <c r="AO22" s="99">
        <f t="shared" si="419"/>
        <v>116.48828139748746</v>
      </c>
      <c r="AP22" s="99">
        <f t="shared" si="420"/>
        <v>106.24342870987411</v>
      </c>
      <c r="AQ22" s="99">
        <f t="shared" si="421"/>
        <v>123.57990292659328</v>
      </c>
      <c r="AR22" s="99">
        <f t="shared" si="422"/>
        <v>133.91048182336149</v>
      </c>
      <c r="AS22" s="99">
        <f t="shared" si="423"/>
        <v>137.8080331780962</v>
      </c>
      <c r="AT22" s="99">
        <f t="shared" si="424"/>
        <v>118.30240882671274</v>
      </c>
      <c r="AU22" s="99">
        <f t="shared" si="425"/>
        <v>152.31085766581026</v>
      </c>
      <c r="AV22" s="99">
        <f t="shared" si="426"/>
        <v>157.9934467792167</v>
      </c>
      <c r="AW22" s="99">
        <f t="shared" si="427"/>
        <v>125.04667376734251</v>
      </c>
      <c r="AX22" s="99">
        <f t="shared" si="428"/>
        <v>186.18456549467214</v>
      </c>
      <c r="AY22" s="99">
        <f t="shared" si="429"/>
        <v>135.95829459371834</v>
      </c>
      <c r="AZ22" s="99">
        <f t="shared" si="430"/>
        <v>182.02525657829617</v>
      </c>
      <c r="BA22" s="99">
        <f t="shared" si="431"/>
        <v>182.54710578377973</v>
      </c>
      <c r="BB22" s="99">
        <f t="shared" si="432"/>
        <v>167.43236609222708</v>
      </c>
      <c r="BC22" s="99">
        <f t="shared" si="433"/>
        <v>148.812558863232</v>
      </c>
      <c r="BD22" s="99">
        <f t="shared" si="397"/>
        <v>232.62961227677667</v>
      </c>
      <c r="BE22" s="99">
        <f t="shared" si="434"/>
        <v>215.49934244975302</v>
      </c>
      <c r="BF22" s="99">
        <f t="shared" si="435"/>
        <v>159.3749449724798</v>
      </c>
      <c r="BG22" s="99">
        <f t="shared" si="344"/>
        <v>196.97424586600633</v>
      </c>
      <c r="BH22" s="99">
        <f t="shared" si="436"/>
        <v>171.22318106603367</v>
      </c>
      <c r="BI22" s="99">
        <f t="shared" si="437"/>
        <v>232.13785150754643</v>
      </c>
      <c r="BJ22" s="99">
        <f t="shared" si="438"/>
        <v>215.06903831219262</v>
      </c>
      <c r="BK22" s="99">
        <f t="shared" si="439"/>
        <v>209.47520090114631</v>
      </c>
      <c r="BL22" s="99">
        <f t="shared" si="440"/>
        <v>245.69929498544323</v>
      </c>
      <c r="BM22" s="99">
        <f t="shared" si="441"/>
        <v>246.87449213287053</v>
      </c>
      <c r="BN22" s="99">
        <f t="shared" si="442"/>
        <v>219.95024855016874</v>
      </c>
      <c r="BO22" s="99">
        <f t="shared" si="443"/>
        <v>211.59596081815337</v>
      </c>
      <c r="BP22" s="99">
        <f t="shared" si="444"/>
        <v>295.29141908484172</v>
      </c>
      <c r="BQ22" s="99">
        <f t="shared" si="445"/>
        <v>265.5292042292516</v>
      </c>
      <c r="BR22" s="99">
        <f t="shared" si="446"/>
        <v>222.09839138882822</v>
      </c>
      <c r="BS22" s="99">
        <f t="shared" si="447"/>
        <v>257.58359924295632</v>
      </c>
      <c r="BT22" s="99">
        <f t="shared" si="448"/>
        <v>277.95357674323202</v>
      </c>
      <c r="BU22" s="99">
        <f t="shared" si="449"/>
        <v>199.69095545302093</v>
      </c>
      <c r="BV22" s="99">
        <f t="shared" si="450"/>
        <v>300.78221528387303</v>
      </c>
      <c r="BW22" s="99">
        <f t="shared" si="451"/>
        <v>249.64433714175814</v>
      </c>
      <c r="BX22" s="99">
        <f t="shared" si="398"/>
        <v>320.14393192799207</v>
      </c>
      <c r="BY22" s="99">
        <f t="shared" si="345"/>
        <v>260.6205337449357</v>
      </c>
      <c r="BZ22" s="99">
        <f t="shared" si="452"/>
        <v>352.66683477144937</v>
      </c>
      <c r="CA22" s="99">
        <f t="shared" si="453"/>
        <v>333.87673533386328</v>
      </c>
      <c r="CB22" s="99">
        <f t="shared" si="454"/>
        <v>328.75605210293355</v>
      </c>
      <c r="CC22" s="99">
        <f t="shared" si="455"/>
        <v>401.24396199163948</v>
      </c>
      <c r="CD22" s="99">
        <f t="shared" si="456"/>
        <v>238.18074725971371</v>
      </c>
      <c r="CE22" s="99">
        <f t="shared" si="457"/>
        <v>443.5653790307108</v>
      </c>
      <c r="CF22" s="99">
        <f t="shared" si="458"/>
        <v>400.51307661331305</v>
      </c>
      <c r="CG22" s="99">
        <f t="shared" si="459"/>
        <v>366.28808263822299</v>
      </c>
      <c r="CH22" s="99">
        <f t="shared" si="460"/>
        <v>289.64390335628855</v>
      </c>
      <c r="CI22" s="99">
        <f t="shared" si="461"/>
        <v>374.31497041152886</v>
      </c>
      <c r="CJ22" s="99">
        <f t="shared" si="462"/>
        <v>369.92249041959121</v>
      </c>
      <c r="CK22" s="99">
        <f t="shared" si="463"/>
        <v>439.77092588659752</v>
      </c>
      <c r="CL22" s="99">
        <f t="shared" si="464"/>
        <v>406.42379130594799</v>
      </c>
      <c r="CM22" s="99">
        <f t="shared" si="465"/>
        <v>518.78741087069056</v>
      </c>
      <c r="CN22" s="99">
        <f t="shared" si="466"/>
        <v>512.00894974054631</v>
      </c>
      <c r="CO22" s="99">
        <f t="shared" si="399"/>
        <v>471.21248791256983</v>
      </c>
      <c r="CP22" s="99">
        <f t="shared" si="346"/>
        <v>335.56239663700597</v>
      </c>
      <c r="CQ22" s="99">
        <f t="shared" si="467"/>
        <v>410.90679542750439</v>
      </c>
      <c r="CR22" s="99">
        <f t="shared" si="468"/>
        <v>454.05146058592754</v>
      </c>
      <c r="CS22" s="99">
        <f t="shared" si="469"/>
        <v>516.01888892307113</v>
      </c>
      <c r="CT22" s="99">
        <f t="shared" si="470"/>
        <v>659.08699491979405</v>
      </c>
      <c r="CU22" s="99">
        <f t="shared" si="471"/>
        <v>594.43159353141493</v>
      </c>
      <c r="CV22" s="99">
        <f t="shared" si="472"/>
        <v>592.70666345897075</v>
      </c>
      <c r="CW22" s="99">
        <f t="shared" si="473"/>
        <v>459.59468875637236</v>
      </c>
      <c r="CX22" s="99">
        <f t="shared" si="474"/>
        <v>393.37736370009935</v>
      </c>
      <c r="CY22" s="99">
        <f t="shared" si="475"/>
        <v>560.62891276929668</v>
      </c>
      <c r="CZ22" s="99">
        <f t="shared" si="476"/>
        <v>764.49228183862442</v>
      </c>
      <c r="DA22" s="99">
        <f t="shared" si="477"/>
        <v>560.2936809741326</v>
      </c>
      <c r="DB22" s="99">
        <f t="shared" si="478"/>
        <v>598.53322379327642</v>
      </c>
      <c r="DC22" s="99">
        <f t="shared" si="479"/>
        <v>769.08117554671082</v>
      </c>
      <c r="DD22" s="99">
        <f t="shared" si="480"/>
        <v>692.25062930728802</v>
      </c>
      <c r="DE22" s="99">
        <f t="shared" si="481"/>
        <v>515.92492754681552</v>
      </c>
      <c r="DF22" s="99">
        <f t="shared" si="482"/>
        <v>682.79940321999766</v>
      </c>
      <c r="DG22" s="99">
        <f t="shared" si="400"/>
        <v>851.34517692440727</v>
      </c>
      <c r="DH22" s="99">
        <f t="shared" si="347"/>
        <v>620.07249933197011</v>
      </c>
      <c r="DI22" s="99">
        <f t="shared" si="483"/>
        <v>645.85418013496007</v>
      </c>
      <c r="DJ22" s="99">
        <f t="shared" si="484"/>
        <v>456.98711365161438</v>
      </c>
      <c r="DK22" s="99">
        <f t="shared" si="485"/>
        <v>828.12913942627654</v>
      </c>
      <c r="DL22" s="99">
        <f t="shared" si="486"/>
        <v>858.85630744710409</v>
      </c>
      <c r="DM22" s="99">
        <f t="shared" si="487"/>
        <v>776.51348205653881</v>
      </c>
      <c r="DN22" s="99">
        <f t="shared" si="488"/>
        <v>939.32234479482952</v>
      </c>
      <c r="DO22" s="99">
        <f t="shared" si="489"/>
        <v>751.57480268508868</v>
      </c>
      <c r="DP22" s="99">
        <f t="shared" si="490"/>
        <v>579.46094383362765</v>
      </c>
      <c r="DQ22" s="99">
        <f t="shared" si="491"/>
        <v>963.23885578467116</v>
      </c>
      <c r="DR22" s="99">
        <f t="shared" si="492"/>
        <v>691.14929936154408</v>
      </c>
      <c r="DS22" s="99">
        <f t="shared" si="493"/>
        <v>919.88591264495494</v>
      </c>
      <c r="DT22" s="99">
        <f t="shared" si="494"/>
        <v>520.89254255036269</v>
      </c>
      <c r="DU22" s="99">
        <f t="shared" si="495"/>
        <v>983.53812766351791</v>
      </c>
      <c r="DV22" s="99">
        <f t="shared" si="496"/>
        <v>1072.6123657417941</v>
      </c>
      <c r="DW22" s="99">
        <f t="shared" si="497"/>
        <v>1073.7566620989608</v>
      </c>
      <c r="DX22" s="99">
        <f t="shared" si="370"/>
        <v>1202.4461707844432</v>
      </c>
      <c r="DY22" s="99">
        <f t="shared" si="370"/>
        <v>868.66541741082403</v>
      </c>
      <c r="DZ22" s="99">
        <f t="shared" si="370"/>
        <v>766.02556851869076</v>
      </c>
      <c r="EA22" s="99">
        <f t="shared" si="370"/>
        <v>662.28294291830548</v>
      </c>
      <c r="EB22" s="99">
        <f t="shared" si="349"/>
        <v>1021.5004744117698</v>
      </c>
      <c r="EC22" s="99">
        <f t="shared" si="349"/>
        <v>1174.7065951250645</v>
      </c>
      <c r="ED22" s="99">
        <f t="shared" si="349"/>
        <v>1159.5350677667705</v>
      </c>
      <c r="EE22" s="99">
        <f t="shared" si="349"/>
        <v>1380.2699754199291</v>
      </c>
      <c r="EF22" s="99">
        <f t="shared" si="349"/>
        <v>973.23559875725721</v>
      </c>
      <c r="EG22" s="99">
        <f t="shared" si="349"/>
        <v>1227.7273330637363</v>
      </c>
      <c r="EH22" s="99">
        <f t="shared" si="349"/>
        <v>1272.3506834431514</v>
      </c>
      <c r="EI22" s="99">
        <f t="shared" si="349"/>
        <v>1116.2693494093483</v>
      </c>
      <c r="EJ22" s="99">
        <f t="shared" si="349"/>
        <v>848.79367697441535</v>
      </c>
      <c r="EK22" s="99">
        <f t="shared" si="349"/>
        <v>1497.7438965252625</v>
      </c>
      <c r="EL22" s="99">
        <f t="shared" si="349"/>
        <v>767.25724435074812</v>
      </c>
      <c r="EM22" s="99">
        <f t="shared" si="349"/>
        <v>1542.0315642673411</v>
      </c>
      <c r="EN22" s="99">
        <f t="shared" si="349"/>
        <v>1092.357312644506</v>
      </c>
      <c r="EO22" s="99">
        <f t="shared" si="349"/>
        <v>952.37101229958535</v>
      </c>
      <c r="EP22" s="99">
        <f t="shared" si="350"/>
        <v>1570.9999772355411</v>
      </c>
      <c r="EQ22" s="99">
        <f t="shared" si="350"/>
        <v>1403.4025088358981</v>
      </c>
      <c r="ER22" s="99">
        <f t="shared" si="350"/>
        <v>1262.7452751521294</v>
      </c>
      <c r="ES22" s="99">
        <f t="shared" si="350"/>
        <v>1487.5562502237074</v>
      </c>
      <c r="ET22" s="99">
        <f t="shared" si="351"/>
        <v>1725.8607501991087</v>
      </c>
      <c r="EU22" s="99">
        <f t="shared" si="26"/>
        <v>1750.2714643086433</v>
      </c>
      <c r="EV22" s="99">
        <f t="shared" si="27"/>
        <v>1698.2229277608474</v>
      </c>
      <c r="EW22" s="99">
        <f t="shared" si="28"/>
        <v>876.2034648351954</v>
      </c>
      <c r="EX22" s="99">
        <f t="shared" si="29"/>
        <v>1219.9537895594785</v>
      </c>
      <c r="EY22" s="99">
        <f t="shared" si="30"/>
        <v>1053.8498676113718</v>
      </c>
      <c r="EZ22" s="99">
        <f t="shared" si="31"/>
        <v>1898.5408035221903</v>
      </c>
      <c r="FA22" s="99">
        <f t="shared" si="32"/>
        <v>1756.260067200056</v>
      </c>
      <c r="FB22" s="99">
        <f t="shared" si="33"/>
        <v>1588.2810177362851</v>
      </c>
      <c r="FC22" s="99">
        <f t="shared" si="34"/>
        <v>1483.014834345501</v>
      </c>
      <c r="FD22" s="99">
        <f t="shared" si="35"/>
        <v>2062.9003387157381</v>
      </c>
      <c r="FE22" s="99">
        <f t="shared" si="36"/>
        <v>1939.843135566415</v>
      </c>
      <c r="FF22" s="99">
        <f t="shared" si="37"/>
        <v>2051.3501592193647</v>
      </c>
      <c r="FG22" s="99">
        <f t="shared" si="38"/>
        <v>996.49645504807154</v>
      </c>
      <c r="FH22" s="99">
        <f t="shared" si="39"/>
        <v>2096.0673977687984</v>
      </c>
      <c r="FI22" s="99">
        <f t="shared" si="40"/>
        <v>1377.1971603727909</v>
      </c>
      <c r="FJ22" s="99">
        <f t="shared" si="401"/>
        <v>1743.7674826271341</v>
      </c>
      <c r="FK22" s="99">
        <f t="shared" si="401"/>
        <v>1178.0646583168532</v>
      </c>
      <c r="FL22" s="99">
        <f t="shared" si="401"/>
        <v>1957.0604375154749</v>
      </c>
      <c r="FM22" s="99">
        <f t="shared" si="401"/>
        <v>2221.518594068551</v>
      </c>
      <c r="FN22" s="99">
        <f t="shared" si="401"/>
        <v>1646.9094346036752</v>
      </c>
      <c r="FO22" s="99">
        <f t="shared" si="401"/>
        <v>2358.8969843485902</v>
      </c>
      <c r="FP22" s="99">
        <f t="shared" si="401"/>
        <v>1131.5954754812803</v>
      </c>
      <c r="FQ22" s="99">
        <f t="shared" si="401"/>
        <v>2345.9173134113466</v>
      </c>
      <c r="FR22" s="99">
        <f t="shared" si="401"/>
        <v>1923.612133404926</v>
      </c>
      <c r="FS22" s="99">
        <f t="shared" si="401"/>
        <v>1542.9859604512314</v>
      </c>
      <c r="FT22" s="99">
        <f t="shared" si="401"/>
        <v>1309.8846593514729</v>
      </c>
      <c r="FU22" s="99">
        <f t="shared" si="401"/>
        <v>2390.0190604263448</v>
      </c>
      <c r="FV22" s="99">
        <f t="shared" si="401"/>
        <v>2184.4964799708205</v>
      </c>
      <c r="FW22" s="99">
        <f t="shared" si="401"/>
        <v>2989.9497812850036</v>
      </c>
      <c r="FX22" s="99">
        <f t="shared" si="401"/>
        <v>2698.0552256026244</v>
      </c>
      <c r="FY22" s="99">
        <f t="shared" si="401"/>
        <v>1848.8821880966866</v>
      </c>
      <c r="FZ22" s="99">
        <f t="shared" si="402"/>
        <v>2098.2946589636263</v>
      </c>
      <c r="GA22" s="99">
        <f t="shared" si="42"/>
        <v>2619.6268552664937</v>
      </c>
      <c r="GB22" s="99">
        <f t="shared" si="43"/>
        <v>1270.4456761442195</v>
      </c>
      <c r="GC22" s="99">
        <f t="shared" si="44"/>
        <v>2804.702956229874</v>
      </c>
      <c r="GD22" s="99">
        <f t="shared" si="498"/>
        <v>2626.4753915970359</v>
      </c>
      <c r="GE22" s="99">
        <f t="shared" si="499"/>
        <v>1724.063725685244</v>
      </c>
      <c r="GF22" s="99">
        <f t="shared" si="500"/>
        <v>1441.58699266234</v>
      </c>
      <c r="GG22" s="99">
        <f t="shared" si="501"/>
        <v>3350.2195360850815</v>
      </c>
      <c r="GH22" s="99">
        <f t="shared" si="502"/>
        <v>2481.4696356067639</v>
      </c>
      <c r="GI22" s="99">
        <f t="shared" si="503"/>
        <v>3007.0812504277465</v>
      </c>
      <c r="GJ22" s="99">
        <f t="shared" si="504"/>
        <v>2357.4498261686444</v>
      </c>
      <c r="GK22" s="99">
        <f t="shared" si="505"/>
        <v>3779.0891005058388</v>
      </c>
      <c r="GL22" s="99">
        <f t="shared" si="506"/>
        <v>1412.9641005043243</v>
      </c>
      <c r="GM22" s="99">
        <f t="shared" si="507"/>
        <v>3401.8789779872332</v>
      </c>
      <c r="GN22" s="99">
        <f t="shared" si="508"/>
        <v>2990.7383712467467</v>
      </c>
      <c r="GO22" s="99">
        <f t="shared" si="509"/>
        <v>1614.6497007864789</v>
      </c>
      <c r="GP22" s="99">
        <f t="shared" si="510"/>
        <v>1945.889233829213</v>
      </c>
      <c r="GQ22" s="99">
        <f t="shared" si="511"/>
        <v>3172.2379537528982</v>
      </c>
      <c r="GR22" s="99">
        <f t="shared" si="512"/>
        <v>2980.8041294328414</v>
      </c>
      <c r="GS22" s="99">
        <f t="shared" si="513"/>
        <v>2707.2303380013614</v>
      </c>
      <c r="GT22" s="99">
        <f t="shared" si="514"/>
        <v>3315.123363536331</v>
      </c>
      <c r="GU22" s="99">
        <f t="shared" si="403"/>
        <v>3650.972949576651</v>
      </c>
      <c r="GV22" s="99">
        <f t="shared" si="395"/>
        <v>3911.6171572195244</v>
      </c>
      <c r="GW22" s="99">
        <f t="shared" si="395"/>
        <v>2617.028547976975</v>
      </c>
      <c r="GX22" s="99">
        <f t="shared" si="395"/>
        <v>1570.5770581194924</v>
      </c>
      <c r="GY22" s="99">
        <f t="shared" si="395"/>
        <v>3365.2500335534091</v>
      </c>
      <c r="GZ22" s="99">
        <f t="shared" si="395"/>
        <v>1806.4440496723362</v>
      </c>
      <c r="HA22" s="99">
        <f t="shared" si="395"/>
        <v>3008.020549458869</v>
      </c>
      <c r="HB22" s="99">
        <f t="shared" si="395"/>
        <v>2178.6206902354015</v>
      </c>
      <c r="HC22" s="99">
        <f t="shared" si="395"/>
        <v>3337.0141880309025</v>
      </c>
      <c r="HD22" s="99">
        <f t="shared" si="395"/>
        <v>4388.8061880049245</v>
      </c>
      <c r="HE22" s="99">
        <f t="shared" si="395"/>
        <v>3910.5041586611469</v>
      </c>
      <c r="HF22" s="99">
        <f t="shared" si="395"/>
        <v>3688.8403641875725</v>
      </c>
      <c r="HG22" s="99">
        <f t="shared" si="395"/>
        <v>3579.0604708833612</v>
      </c>
      <c r="HH22" s="99">
        <f t="shared" si="395"/>
        <v>4387.652527228247</v>
      </c>
      <c r="HI22" s="99">
        <f t="shared" si="395"/>
        <v>3791.0738516710262</v>
      </c>
      <c r="HJ22" s="99">
        <f t="shared" si="395"/>
        <v>2959.7905521873704</v>
      </c>
      <c r="HK22" s="99">
        <f t="shared" si="395"/>
        <v>1769.3174729380046</v>
      </c>
      <c r="HL22" s="99">
        <f t="shared" si="396"/>
        <v>3324.231336745479</v>
      </c>
      <c r="HM22" s="99">
        <f t="shared" si="515"/>
        <v>4250.7281942504624</v>
      </c>
      <c r="HN22" s="99">
        <f t="shared" si="516"/>
        <v>2423.5058821246025</v>
      </c>
      <c r="HO22" s="99">
        <f t="shared" si="517"/>
        <v>2013.6321445996748</v>
      </c>
      <c r="HP22" s="99">
        <f t="shared" si="518"/>
        <v>4901.683263411911</v>
      </c>
      <c r="HQ22" s="99">
        <f t="shared" si="519"/>
        <v>4132.7945147948194</v>
      </c>
      <c r="HR22" s="99">
        <f t="shared" si="520"/>
        <v>3780.1222630644743</v>
      </c>
      <c r="HS22" s="99">
        <f t="shared" si="521"/>
        <v>4078.938797445066</v>
      </c>
      <c r="HT22" s="99">
        <f t="shared" si="522"/>
        <v>4666.7543365714391</v>
      </c>
      <c r="HU22" s="99">
        <f t="shared" si="523"/>
        <v>4586.3582190623292</v>
      </c>
      <c r="HV22" s="99">
        <f t="shared" si="524"/>
        <v>1979.3219866941508</v>
      </c>
      <c r="HW22" s="99">
        <f t="shared" si="525"/>
        <v>3287.5950086102948</v>
      </c>
      <c r="HX22" s="99">
        <f t="shared" si="526"/>
        <v>3674.6410253978297</v>
      </c>
      <c r="HY22" s="99">
        <f t="shared" si="527"/>
        <v>2716.9589205715579</v>
      </c>
      <c r="HZ22" s="99">
        <f t="shared" si="528"/>
        <v>2242.9392633094067</v>
      </c>
      <c r="IA22" s="99">
        <f t="shared" si="529"/>
        <v>4546.6948712615576</v>
      </c>
      <c r="IB22" s="99">
        <f t="shared" si="530"/>
        <v>5153.3061550460379</v>
      </c>
      <c r="IC22" s="99">
        <f t="shared" si="531"/>
        <v>4266.6551966162151</v>
      </c>
      <c r="ID22" s="99">
        <f t="shared" si="52"/>
        <v>4600.669445931062</v>
      </c>
      <c r="IE22" s="99">
        <f t="shared" si="53"/>
        <v>5066.7415367480053</v>
      </c>
      <c r="IF22" s="99">
        <f t="shared" si="54"/>
        <v>4660.4331102577935</v>
      </c>
      <c r="IG22" s="99">
        <f t="shared" si="55"/>
        <v>5656.8640343995385</v>
      </c>
      <c r="IH22" s="99">
        <f t="shared" si="56"/>
        <v>3656.5601366418232</v>
      </c>
      <c r="II22" s="99">
        <f t="shared" si="57"/>
        <v>4056.1880454978586</v>
      </c>
      <c r="IJ22" s="99">
        <f t="shared" si="58"/>
        <v>2227.0557998903232</v>
      </c>
      <c r="IK22" s="99">
        <f t="shared" si="59"/>
        <v>2502.5860230486401</v>
      </c>
      <c r="IL22" s="99">
        <f t="shared" si="60"/>
        <v>5110.6374795989796</v>
      </c>
      <c r="IM22" s="99">
        <f t="shared" si="61"/>
        <v>4755.3889063175202</v>
      </c>
      <c r="IN22" s="99">
        <f t="shared" si="62"/>
        <v>5589.010076288745</v>
      </c>
      <c r="IO22" s="99">
        <f t="shared" si="63"/>
        <v>5818.4649739516908</v>
      </c>
      <c r="IP22" s="99">
        <f t="shared" si="64"/>
        <v>4473.054060654471</v>
      </c>
      <c r="IQ22" s="99">
        <f t="shared" si="65"/>
        <v>4074.2818152930367</v>
      </c>
      <c r="IR22" s="99">
        <f t="shared" si="66"/>
        <v>2743.1562432345572</v>
      </c>
      <c r="IS22" s="99">
        <f t="shared" si="67"/>
        <v>5967.0508491057299</v>
      </c>
      <c r="IT22" s="99">
        <f t="shared" si="392"/>
        <v>5637.7402892501141</v>
      </c>
      <c r="IU22" s="99">
        <f t="shared" si="393"/>
        <v>5247.305590695556</v>
      </c>
      <c r="IV22" s="99">
        <f t="shared" si="394"/>
        <v>5715.4218463958041</v>
      </c>
      <c r="IW22" s="99">
        <f t="shared" si="371"/>
        <v>6191.2761117501159</v>
      </c>
      <c r="IX22" s="99">
        <f t="shared" si="372"/>
        <v>6424.2488550922608</v>
      </c>
      <c r="IY22" s="99">
        <f t="shared" si="373"/>
        <v>2987.8144850046524</v>
      </c>
      <c r="IZ22" s="99">
        <f t="shared" si="374"/>
        <v>3243.4324118592681</v>
      </c>
      <c r="JA22" s="99">
        <f t="shared" si="375"/>
        <v>7018.7405054990431</v>
      </c>
      <c r="JB22" s="99">
        <f t="shared" si="376"/>
        <v>6948.0311604738781</v>
      </c>
      <c r="JC22" s="99">
        <f t="shared" si="377"/>
        <v>3495.7730847760999</v>
      </c>
      <c r="JD22" s="99">
        <f t="shared" si="378"/>
        <v>7778.9605496669265</v>
      </c>
      <c r="JE22" s="99">
        <f t="shared" si="379"/>
        <v>3924.4515176398359</v>
      </c>
      <c r="JF22" s="99">
        <f t="shared" si="380"/>
        <v>8378.6403404652647</v>
      </c>
      <c r="JG22" s="99">
        <f t="shared" si="381"/>
        <v>8536.6064400958421</v>
      </c>
      <c r="JH22" s="99">
        <f t="shared" si="382"/>
        <v>6926.6702922235318</v>
      </c>
      <c r="JI22" s="99">
        <f t="shared" si="383"/>
        <v>4413.5761478723507</v>
      </c>
      <c r="JJ22" s="99">
        <f t="shared" si="384"/>
        <v>10051.545377133281</v>
      </c>
      <c r="JK22" s="99">
        <f t="shared" si="385"/>
        <v>4940.439664570511</v>
      </c>
      <c r="JL22" s="99">
        <f t="shared" si="386"/>
        <v>10735.069631006174</v>
      </c>
      <c r="JM22" s="99">
        <f t="shared" si="387"/>
        <v>5542.7236813997743</v>
      </c>
      <c r="JN22" s="99">
        <f t="shared" si="388"/>
        <v>6220.1975823657649</v>
      </c>
      <c r="JP22" s="76">
        <v>17</v>
      </c>
      <c r="JQ22" s="99">
        <v>6.0815304689144192</v>
      </c>
      <c r="JR22" s="99">
        <v>6.9825362246035922</v>
      </c>
      <c r="JS22" s="99">
        <v>7.4603883048586193</v>
      </c>
      <c r="JT22" s="99">
        <v>9.0022577530739625</v>
      </c>
      <c r="JU22" s="99">
        <v>11.670986928110819</v>
      </c>
      <c r="JV22" s="99">
        <v>11.501182201804143</v>
      </c>
      <c r="JW22" s="99">
        <v>15.641249854517216</v>
      </c>
      <c r="JX22" s="99">
        <v>11.055488108545724</v>
      </c>
      <c r="JY22" s="99">
        <v>13.498761664310857</v>
      </c>
      <c r="JZ22" s="99">
        <v>15.771536961673528</v>
      </c>
      <c r="KA22" s="99">
        <v>24.417218387887761</v>
      </c>
      <c r="KB22" s="99">
        <v>14.071888710503254</v>
      </c>
      <c r="KC22" s="99">
        <v>21.713833018559416</v>
      </c>
      <c r="KD22" s="99">
        <v>24.936952697251805</v>
      </c>
      <c r="KE22" s="99">
        <v>17.90646252432305</v>
      </c>
      <c r="KF22" s="99">
        <v>29.186061237210776</v>
      </c>
      <c r="KG22" s="99">
        <v>20.547962229284369</v>
      </c>
      <c r="KH22" s="99">
        <v>23.499510013748406</v>
      </c>
      <c r="KI22" s="99">
        <v>32.22178336048848</v>
      </c>
      <c r="KJ22" s="99">
        <v>39.219576595960774</v>
      </c>
      <c r="KK22" s="99">
        <v>39.827314631808115</v>
      </c>
      <c r="KL22" s="99">
        <v>34.856818767832756</v>
      </c>
      <c r="KM22" s="99">
        <v>28.150639064083574</v>
      </c>
      <c r="KN22" s="99">
        <v>44.818395241533516</v>
      </c>
      <c r="KO22" s="99">
        <v>59.585572334715529</v>
      </c>
      <c r="KP22" s="99">
        <v>53.784221509223151</v>
      </c>
      <c r="KQ22" s="99">
        <v>50.263646692203984</v>
      </c>
      <c r="KR22" s="99">
        <v>48.352986294836306</v>
      </c>
      <c r="KS22" s="99">
        <v>70.995537760230462</v>
      </c>
      <c r="KT22" s="99">
        <v>61.239345660739666</v>
      </c>
      <c r="KU22" s="99">
        <v>73.805396144862655</v>
      </c>
      <c r="KV22" s="99">
        <v>88.608564355495972</v>
      </c>
      <c r="KW22" s="99">
        <v>88.951317430825171</v>
      </c>
      <c r="KX22" s="99">
        <v>79.441041697761293</v>
      </c>
      <c r="KY22" s="99">
        <v>70.025044494815859</v>
      </c>
      <c r="KZ22" s="99">
        <v>90.608383136755904</v>
      </c>
      <c r="LA22" s="99">
        <v>109.16009193759474</v>
      </c>
      <c r="LB22" s="99">
        <v>111.18499873218741</v>
      </c>
      <c r="LC22" s="99">
        <v>89.341242190805971</v>
      </c>
      <c r="LD22" s="99">
        <v>116.48828139748746</v>
      </c>
      <c r="LE22" s="99">
        <v>106.24342870987411</v>
      </c>
      <c r="LF22" s="99">
        <v>123.57990292659328</v>
      </c>
      <c r="LG22" s="99">
        <v>133.91048182336149</v>
      </c>
      <c r="LH22" s="99">
        <v>137.8080331780962</v>
      </c>
      <c r="LI22" s="99">
        <v>118.30240882671274</v>
      </c>
      <c r="LJ22" s="99">
        <v>152.31085766581026</v>
      </c>
      <c r="LK22" s="99">
        <v>157.9934467792167</v>
      </c>
      <c r="LL22" s="99">
        <v>125.04667376734251</v>
      </c>
      <c r="LM22" s="99">
        <v>186.18456549467214</v>
      </c>
      <c r="LN22" s="99">
        <v>135.95829459371834</v>
      </c>
      <c r="LO22" s="99">
        <v>182.02525657829617</v>
      </c>
      <c r="LP22" s="99">
        <v>182.54710578377973</v>
      </c>
      <c r="LQ22" s="99">
        <v>167.43236609222708</v>
      </c>
      <c r="LR22" s="99">
        <v>148.812558863232</v>
      </c>
      <c r="LS22" s="99">
        <v>232.62961227677667</v>
      </c>
      <c r="LT22" s="99">
        <v>215.49934244975302</v>
      </c>
      <c r="LU22" s="99">
        <v>159.3749449724798</v>
      </c>
      <c r="LV22" s="99">
        <v>196.97424586600633</v>
      </c>
      <c r="LW22" s="99">
        <v>171.22318106603367</v>
      </c>
      <c r="LX22" s="99">
        <v>232.13785150754643</v>
      </c>
      <c r="LY22" s="118">
        <v>215.06903831219262</v>
      </c>
      <c r="LZ22" s="99">
        <v>209.47520090114631</v>
      </c>
      <c r="MA22" s="99">
        <v>245.69929498544323</v>
      </c>
      <c r="MB22" s="99">
        <v>246.87449213287053</v>
      </c>
      <c r="MC22" s="99">
        <v>219.95024855016874</v>
      </c>
      <c r="MD22" s="99">
        <v>211.59596081815337</v>
      </c>
      <c r="ME22" s="118">
        <v>295.29141908484172</v>
      </c>
      <c r="MF22" s="118">
        <v>265.5292042292516</v>
      </c>
      <c r="MG22" s="99">
        <v>222.09839138882822</v>
      </c>
      <c r="MH22" s="99">
        <v>257.58359924295632</v>
      </c>
      <c r="MI22" s="99">
        <v>277.95357674323202</v>
      </c>
      <c r="MJ22" s="99">
        <v>199.69095545302093</v>
      </c>
      <c r="MK22" s="99">
        <v>300.78221528387303</v>
      </c>
      <c r="ML22" s="99">
        <v>249.64433714175814</v>
      </c>
      <c r="MM22" s="99">
        <v>320.14393192799207</v>
      </c>
      <c r="MN22" s="99">
        <v>260.6205337449357</v>
      </c>
      <c r="MO22" s="99">
        <v>352.66683477144937</v>
      </c>
      <c r="MP22" s="99">
        <v>333.87673533386328</v>
      </c>
      <c r="MQ22" s="99">
        <v>328.75605210293355</v>
      </c>
      <c r="MR22" s="99">
        <v>401.24396199163948</v>
      </c>
      <c r="MS22" s="99">
        <v>238.18074725971371</v>
      </c>
      <c r="MT22" s="99">
        <v>443.5653790307108</v>
      </c>
      <c r="MU22" s="99">
        <v>400.51307661331305</v>
      </c>
      <c r="MV22" s="99">
        <v>366.28808263822299</v>
      </c>
      <c r="MW22" s="99">
        <v>289.64390335628855</v>
      </c>
      <c r="MX22" s="99">
        <v>374.31497041152886</v>
      </c>
      <c r="MY22" s="99">
        <v>369.92249041959121</v>
      </c>
      <c r="MZ22" s="99">
        <v>439.77092588659752</v>
      </c>
      <c r="NA22" s="99">
        <v>406.42379130594799</v>
      </c>
      <c r="NB22" s="99">
        <v>518.78741087069056</v>
      </c>
      <c r="NC22" s="99">
        <v>512.00894974054631</v>
      </c>
      <c r="ND22" s="99">
        <v>471.21248791256983</v>
      </c>
      <c r="NE22" s="99">
        <v>335.56239663700597</v>
      </c>
      <c r="NF22" s="99">
        <v>410.90679542750439</v>
      </c>
      <c r="NG22" s="99">
        <v>454.05146058592754</v>
      </c>
      <c r="NH22" s="99">
        <v>516.01888892307113</v>
      </c>
      <c r="NI22" s="99">
        <v>659.08699491979405</v>
      </c>
      <c r="NJ22" s="99">
        <v>594.43159353141493</v>
      </c>
      <c r="NK22" s="99">
        <v>592.70666345897075</v>
      </c>
      <c r="NL22" s="99">
        <v>459.59468875637236</v>
      </c>
      <c r="NM22" s="99">
        <v>393.37736370009935</v>
      </c>
      <c r="NN22" s="99">
        <v>560.62891276929668</v>
      </c>
      <c r="NO22" s="99">
        <v>764.49228183862442</v>
      </c>
      <c r="NP22" s="99">
        <v>560.2936809741326</v>
      </c>
      <c r="NQ22" s="99">
        <v>598.53322379327642</v>
      </c>
      <c r="NR22" s="99">
        <v>769.08117554671082</v>
      </c>
      <c r="NS22" s="99">
        <v>692.25062930728802</v>
      </c>
      <c r="NT22" s="99">
        <v>515.92492754681552</v>
      </c>
      <c r="NU22" s="99">
        <v>682.79940321999766</v>
      </c>
      <c r="NV22" s="99">
        <v>851.34517692440727</v>
      </c>
      <c r="NW22" s="99">
        <v>620.07249933197011</v>
      </c>
      <c r="NX22" s="99">
        <v>645.85418013496007</v>
      </c>
      <c r="NY22" s="99">
        <v>456.98711365161438</v>
      </c>
      <c r="NZ22" s="99">
        <v>828.12913942627654</v>
      </c>
      <c r="OA22" s="99">
        <v>858.85630744710409</v>
      </c>
      <c r="OB22" s="99">
        <v>776.51348205653881</v>
      </c>
      <c r="OC22" s="99">
        <v>939.32234479482952</v>
      </c>
      <c r="OD22" s="99">
        <v>751.57480268508868</v>
      </c>
      <c r="OE22" s="99">
        <v>579.46094383362765</v>
      </c>
      <c r="OF22" s="99">
        <v>963.23885578467116</v>
      </c>
      <c r="OG22" s="99">
        <v>691.14929936154408</v>
      </c>
      <c r="OH22" s="99">
        <v>919.88591264495494</v>
      </c>
      <c r="OI22" s="99">
        <v>520.89254255036269</v>
      </c>
      <c r="OJ22" s="99">
        <v>983.53812766351791</v>
      </c>
      <c r="OK22" s="99">
        <v>1072.6123657417941</v>
      </c>
      <c r="OL22" s="99">
        <v>1073.7566620989608</v>
      </c>
      <c r="OM22" s="99">
        <v>1202.4461707844432</v>
      </c>
      <c r="ON22" s="99">
        <v>868.66541741082403</v>
      </c>
      <c r="OO22" s="99">
        <v>766.02556851869076</v>
      </c>
      <c r="OP22" s="99">
        <v>662.28294291830548</v>
      </c>
      <c r="OQ22" s="99">
        <v>1021.5004744117698</v>
      </c>
      <c r="OR22" s="99">
        <v>1174.7065951250645</v>
      </c>
      <c r="OS22" s="99">
        <v>1159.5350677667705</v>
      </c>
      <c r="OT22" s="99">
        <v>1380.2699754199291</v>
      </c>
      <c r="OU22" s="99">
        <v>973.23559875725721</v>
      </c>
      <c r="OV22" s="99">
        <v>1227.7273330637363</v>
      </c>
      <c r="OW22" s="99">
        <v>1272.3506834431514</v>
      </c>
      <c r="OX22" s="99">
        <v>1116.2693494093483</v>
      </c>
      <c r="OY22" s="99">
        <v>848.79367697441535</v>
      </c>
      <c r="OZ22" s="99">
        <v>1497.7438965252625</v>
      </c>
      <c r="PA22" s="99">
        <v>767.25724435074812</v>
      </c>
      <c r="PB22" s="99">
        <v>1542.0315642673411</v>
      </c>
      <c r="PC22" s="99">
        <v>1092.357312644506</v>
      </c>
      <c r="PD22" s="99">
        <v>952.37101229958535</v>
      </c>
      <c r="PE22" s="99">
        <v>1570.9999772355411</v>
      </c>
      <c r="PF22" s="99">
        <v>1403.4025088358981</v>
      </c>
      <c r="PG22" s="99">
        <v>1262.7452751521294</v>
      </c>
      <c r="PH22" s="99">
        <v>1487.5562502237074</v>
      </c>
      <c r="PI22" s="99">
        <v>1725.8607501991087</v>
      </c>
      <c r="PJ22" s="99">
        <v>1750.2714643086433</v>
      </c>
      <c r="PK22" s="99">
        <v>1698.2229277608474</v>
      </c>
      <c r="PL22" s="99">
        <v>876.2034648351954</v>
      </c>
      <c r="PM22" s="99">
        <v>1219.9537895594785</v>
      </c>
      <c r="PN22" s="99">
        <v>1053.8498676113718</v>
      </c>
      <c r="PO22" s="99">
        <v>1898.5408035221903</v>
      </c>
      <c r="PP22" s="99">
        <v>1756.260067200056</v>
      </c>
      <c r="PQ22" s="99">
        <v>1588.2810177362851</v>
      </c>
      <c r="PR22" s="99">
        <v>1483.014834345501</v>
      </c>
      <c r="PS22" s="99">
        <v>2062.9003387157381</v>
      </c>
      <c r="PT22" s="99">
        <v>1939.843135566415</v>
      </c>
      <c r="PU22" s="99">
        <v>2051.3501592193647</v>
      </c>
      <c r="PV22" s="99">
        <v>996.49645504807154</v>
      </c>
      <c r="PW22" s="99">
        <v>2096.0673977687984</v>
      </c>
      <c r="PX22" s="99">
        <v>1377.1971603727909</v>
      </c>
      <c r="PY22" s="99">
        <v>1743.7674826271341</v>
      </c>
      <c r="PZ22" s="99">
        <v>1178.0646583168532</v>
      </c>
      <c r="QA22" s="99">
        <v>1957.0604375154749</v>
      </c>
      <c r="QB22" s="99">
        <v>2221.518594068551</v>
      </c>
      <c r="QC22" s="99">
        <v>1646.9094346036752</v>
      </c>
      <c r="QD22" s="99">
        <v>2358.8969843485902</v>
      </c>
      <c r="QE22" s="99">
        <v>1131.5954754812803</v>
      </c>
      <c r="QF22" s="99">
        <v>2345.9173134113466</v>
      </c>
      <c r="QG22" s="99">
        <v>1923.612133404926</v>
      </c>
      <c r="QH22" s="99">
        <v>1542.9859604512314</v>
      </c>
      <c r="QI22" s="99">
        <v>1309.8846593514729</v>
      </c>
      <c r="QJ22" s="99">
        <v>2390.0190604263448</v>
      </c>
      <c r="QK22" s="99">
        <v>2184.4964799708205</v>
      </c>
      <c r="QL22" s="99">
        <v>2989.9497812850036</v>
      </c>
      <c r="QM22" s="99">
        <v>2698.0552256026244</v>
      </c>
      <c r="QN22" s="99">
        <v>1848.8821880966866</v>
      </c>
      <c r="QO22" s="99">
        <v>2098.2946589636263</v>
      </c>
      <c r="QP22" s="99">
        <v>2619.6268552664937</v>
      </c>
      <c r="QQ22" s="99">
        <v>1270.4456761442195</v>
      </c>
      <c r="QR22" s="99">
        <v>2804.702956229874</v>
      </c>
      <c r="QS22" s="99">
        <v>2626.4753915970359</v>
      </c>
      <c r="QT22" s="99">
        <v>1724.063725685244</v>
      </c>
      <c r="QU22" s="99">
        <v>1441.58699266234</v>
      </c>
      <c r="QV22" s="99">
        <v>3350.2195360850815</v>
      </c>
      <c r="QW22" s="99">
        <v>2481.4696356067639</v>
      </c>
      <c r="QX22" s="99">
        <v>3007.0812504277465</v>
      </c>
      <c r="QY22" s="99">
        <v>2357.4498261686444</v>
      </c>
      <c r="QZ22" s="99">
        <v>3779.0891005058388</v>
      </c>
      <c r="RA22" s="99">
        <v>1412.9641005043243</v>
      </c>
      <c r="RB22" s="99">
        <v>3401.8789779872332</v>
      </c>
      <c r="RC22" s="99">
        <v>2990.7383712467467</v>
      </c>
      <c r="RD22" s="99">
        <v>1614.6497007864789</v>
      </c>
      <c r="RE22" s="99">
        <v>1945.889233829213</v>
      </c>
      <c r="RF22" s="99">
        <v>3172.2379537528982</v>
      </c>
      <c r="RG22" s="99">
        <v>2980.8041294328414</v>
      </c>
      <c r="RH22" s="99">
        <v>2707.2303380013614</v>
      </c>
      <c r="RI22" s="99">
        <v>3315.123363536331</v>
      </c>
      <c r="RJ22" s="99">
        <v>3650.972949576651</v>
      </c>
      <c r="RK22" s="99">
        <v>3911.6171572195244</v>
      </c>
      <c r="RL22" s="99">
        <v>2617.028547976975</v>
      </c>
      <c r="RM22" s="99">
        <v>1570.5770581194924</v>
      </c>
      <c r="RN22" s="99">
        <v>3365.2500335534091</v>
      </c>
      <c r="RO22" s="99">
        <v>1806.4440496723362</v>
      </c>
      <c r="RP22" s="99">
        <v>3008.020549458869</v>
      </c>
      <c r="RQ22" s="99">
        <v>2178.6206902354015</v>
      </c>
      <c r="RR22" s="99">
        <v>3337.0141880309025</v>
      </c>
      <c r="RS22" s="99">
        <v>4388.8061880049245</v>
      </c>
      <c r="RT22" s="99">
        <v>3910.5041586611469</v>
      </c>
      <c r="RU22" s="99">
        <v>3688.8403641875725</v>
      </c>
      <c r="RV22" s="99">
        <v>3579.0604708833612</v>
      </c>
      <c r="RW22" s="99">
        <v>4387.652527228247</v>
      </c>
      <c r="RX22" s="99">
        <v>3791.0738516710262</v>
      </c>
      <c r="RY22" s="99">
        <v>2959.7905521873704</v>
      </c>
      <c r="RZ22" s="99">
        <v>1769.3174729380046</v>
      </c>
      <c r="SA22" s="99">
        <v>3324.231336745479</v>
      </c>
      <c r="SB22" s="99">
        <v>4250.7281942504624</v>
      </c>
      <c r="SC22" s="99">
        <v>2423.5058821246025</v>
      </c>
      <c r="SD22" s="99">
        <v>2013.6321445996748</v>
      </c>
      <c r="SE22" s="99">
        <v>4901.683263411911</v>
      </c>
      <c r="SF22" s="99">
        <v>4132.7945147948194</v>
      </c>
      <c r="SG22" s="99">
        <v>3780.1222630644743</v>
      </c>
      <c r="SH22" s="99">
        <v>4078.938797445066</v>
      </c>
      <c r="SI22" s="99">
        <v>4666.7543365714391</v>
      </c>
      <c r="SJ22" s="99">
        <v>4586.3582190623292</v>
      </c>
      <c r="SK22" s="99">
        <v>1979.3219866941508</v>
      </c>
      <c r="SL22" s="99">
        <v>3287.5950086102948</v>
      </c>
      <c r="SM22" s="99">
        <v>3674.6410253978297</v>
      </c>
      <c r="SN22" s="99">
        <v>2716.9589205715579</v>
      </c>
      <c r="SO22" s="99">
        <v>2242.9392633094067</v>
      </c>
      <c r="SP22" s="99">
        <v>4546.6948712615576</v>
      </c>
      <c r="SQ22" s="99">
        <v>5153.3061550460379</v>
      </c>
      <c r="SR22" s="99">
        <v>4266.6551966162151</v>
      </c>
      <c r="SS22" s="99">
        <v>4600.669445931062</v>
      </c>
      <c r="ST22" s="99">
        <v>5066.7415367480053</v>
      </c>
      <c r="SU22" s="99">
        <v>4660.4331102577935</v>
      </c>
      <c r="SV22" s="99">
        <v>5656.8640343995385</v>
      </c>
      <c r="SW22" s="99">
        <v>3656.5601366418232</v>
      </c>
      <c r="SX22" s="99">
        <v>4056.1880454978586</v>
      </c>
      <c r="SY22" s="99">
        <v>2227.0557998903232</v>
      </c>
      <c r="SZ22" s="99">
        <v>2502.5860230486401</v>
      </c>
      <c r="TA22" s="99">
        <v>5110.6374795989796</v>
      </c>
      <c r="TB22" s="99">
        <v>4755.3889063175202</v>
      </c>
      <c r="TC22" s="99">
        <v>5589.010076288745</v>
      </c>
      <c r="TD22" s="99">
        <v>5818.4649739516908</v>
      </c>
      <c r="TE22" s="99">
        <v>4473.054060654471</v>
      </c>
      <c r="TF22" s="99">
        <v>4074.2818152930367</v>
      </c>
      <c r="TG22" s="99">
        <v>2743.1562432345572</v>
      </c>
      <c r="TH22" s="99">
        <v>5967.0508491057299</v>
      </c>
      <c r="TI22" s="99">
        <v>5637.7402892501141</v>
      </c>
      <c r="TJ22" s="99">
        <v>5247.305590695556</v>
      </c>
      <c r="TK22" s="99">
        <v>5715.4218463958041</v>
      </c>
      <c r="TL22" s="99">
        <v>6191.2761117501159</v>
      </c>
      <c r="TM22" s="99">
        <v>6424.2488550922608</v>
      </c>
      <c r="TN22" s="99">
        <v>2987.8144850046524</v>
      </c>
      <c r="TO22" s="99">
        <v>3243.4324118592681</v>
      </c>
      <c r="TP22" s="99">
        <v>7018.7405054990431</v>
      </c>
      <c r="TQ22" s="99">
        <v>6948.0311604738781</v>
      </c>
      <c r="TR22" s="99">
        <v>3495.7730847760999</v>
      </c>
      <c r="TS22" s="99">
        <v>7778.9605496669265</v>
      </c>
      <c r="TT22" s="99">
        <v>3924.4515176398359</v>
      </c>
      <c r="TU22" s="99">
        <v>8378.6403404652647</v>
      </c>
      <c r="TV22" s="99">
        <v>8536.6064400958421</v>
      </c>
      <c r="TW22" s="99">
        <v>6926.6702922235318</v>
      </c>
      <c r="TX22" s="99">
        <v>4413.5761478723507</v>
      </c>
      <c r="TY22" s="99">
        <v>10051.545377133281</v>
      </c>
      <c r="TZ22" s="99">
        <v>4940.439664570511</v>
      </c>
      <c r="UA22" s="99">
        <v>10735.069631006174</v>
      </c>
      <c r="UB22" s="99">
        <v>5542.7236813997743</v>
      </c>
      <c r="UC22" s="99">
        <v>6220.1975823657649</v>
      </c>
      <c r="UE22" s="76">
        <v>17</v>
      </c>
      <c r="UF22" s="145">
        <f t="shared" si="348"/>
        <v>6.0815304689144192</v>
      </c>
      <c r="UG22" s="145">
        <f t="shared" si="69"/>
        <v>6.9825362246035922</v>
      </c>
      <c r="UH22" s="145">
        <f t="shared" si="70"/>
        <v>7.4603883048586193</v>
      </c>
      <c r="UI22" s="145">
        <f t="shared" si="71"/>
        <v>9.0022577530739625</v>
      </c>
      <c r="UJ22" s="145">
        <f t="shared" si="72"/>
        <v>11.670986928110819</v>
      </c>
      <c r="UK22" s="145">
        <f t="shared" si="73"/>
        <v>11.501182201804143</v>
      </c>
      <c r="UL22" s="145">
        <f t="shared" si="74"/>
        <v>15.641249854517216</v>
      </c>
      <c r="UM22" s="145">
        <f t="shared" si="75"/>
        <v>11.055488108545724</v>
      </c>
      <c r="UN22" s="145">
        <f t="shared" si="76"/>
        <v>13.498761664310857</v>
      </c>
      <c r="UO22" s="145">
        <f t="shared" si="77"/>
        <v>15.771536961673528</v>
      </c>
      <c r="UP22" s="145">
        <f t="shared" si="78"/>
        <v>24.417218387887761</v>
      </c>
      <c r="UQ22" s="145">
        <f t="shared" si="79"/>
        <v>14.071888710503254</v>
      </c>
      <c r="UR22" s="145">
        <f t="shared" si="80"/>
        <v>21.713833018559416</v>
      </c>
      <c r="US22" s="145">
        <f t="shared" si="81"/>
        <v>24.936952697251805</v>
      </c>
      <c r="UT22" s="145">
        <f t="shared" si="82"/>
        <v>17.90646252432305</v>
      </c>
      <c r="UU22" s="145">
        <f t="shared" si="83"/>
        <v>29.186061237210776</v>
      </c>
      <c r="UV22" s="145">
        <f t="shared" si="84"/>
        <v>20.547962229284369</v>
      </c>
      <c r="UW22" s="145">
        <f t="shared" si="85"/>
        <v>23.499510013748406</v>
      </c>
      <c r="UX22" s="145">
        <f t="shared" si="86"/>
        <v>32.22178336048848</v>
      </c>
      <c r="UY22" s="145">
        <f t="shared" si="87"/>
        <v>39.219576595960774</v>
      </c>
      <c r="UZ22" s="145">
        <f t="shared" si="88"/>
        <v>39.827314631808115</v>
      </c>
      <c r="VA22" s="145">
        <f t="shared" si="89"/>
        <v>34.856818767832756</v>
      </c>
      <c r="VB22" s="145">
        <f t="shared" si="90"/>
        <v>28.150639064083574</v>
      </c>
      <c r="VC22" s="145">
        <f t="shared" si="91"/>
        <v>44.818395241533516</v>
      </c>
      <c r="VD22" s="145">
        <f t="shared" si="92"/>
        <v>59.585572334715529</v>
      </c>
      <c r="VE22" s="145">
        <f t="shared" si="93"/>
        <v>53.784221509223151</v>
      </c>
      <c r="VF22" s="145">
        <f t="shared" si="94"/>
        <v>50.263646692203984</v>
      </c>
      <c r="VG22" s="145">
        <f t="shared" si="95"/>
        <v>48.352986294836306</v>
      </c>
      <c r="VH22" s="145">
        <f t="shared" si="96"/>
        <v>70.995537760230462</v>
      </c>
      <c r="VI22" s="145">
        <f t="shared" si="97"/>
        <v>61.239345660739666</v>
      </c>
      <c r="VJ22" s="145">
        <f t="shared" si="98"/>
        <v>73.805396144862655</v>
      </c>
      <c r="VK22" s="145">
        <f t="shared" si="99"/>
        <v>88.608564355495972</v>
      </c>
      <c r="VL22" s="145">
        <f t="shared" si="100"/>
        <v>88.951317430825171</v>
      </c>
      <c r="VM22" s="145">
        <f t="shared" si="101"/>
        <v>79.441041697761293</v>
      </c>
      <c r="VN22" s="145">
        <f t="shared" si="102"/>
        <v>70.025044494815859</v>
      </c>
      <c r="VO22" s="145">
        <f t="shared" si="103"/>
        <v>90.608383136755904</v>
      </c>
      <c r="VP22" s="145">
        <f t="shared" si="104"/>
        <v>109.16009193759474</v>
      </c>
      <c r="VQ22" s="145">
        <f t="shared" si="105"/>
        <v>111.18499873218741</v>
      </c>
      <c r="VR22" s="145">
        <f t="shared" si="106"/>
        <v>89.341242190805971</v>
      </c>
      <c r="VS22" s="145">
        <f t="shared" si="107"/>
        <v>116.48828139748746</v>
      </c>
      <c r="VT22" s="145">
        <f t="shared" si="108"/>
        <v>106.24342870987411</v>
      </c>
      <c r="VU22" s="145">
        <f t="shared" si="109"/>
        <v>123.57990292659328</v>
      </c>
      <c r="VV22" s="145">
        <f t="shared" si="110"/>
        <v>133.91048182336149</v>
      </c>
      <c r="VW22" s="145">
        <f t="shared" si="111"/>
        <v>137.8080331780962</v>
      </c>
      <c r="VX22" s="145">
        <f t="shared" si="112"/>
        <v>118.30240882671274</v>
      </c>
      <c r="VY22" s="145">
        <f t="shared" si="113"/>
        <v>152.31085766581026</v>
      </c>
      <c r="VZ22" s="145">
        <f t="shared" si="114"/>
        <v>157.9934467792167</v>
      </c>
      <c r="WA22" s="145">
        <f t="shared" si="115"/>
        <v>125.04667376734251</v>
      </c>
      <c r="WB22" s="145">
        <f t="shared" si="116"/>
        <v>186.18456549467214</v>
      </c>
      <c r="WC22" s="145">
        <f t="shared" si="117"/>
        <v>135.95829459371834</v>
      </c>
      <c r="WD22" s="145">
        <f t="shared" si="118"/>
        <v>182.02525657829617</v>
      </c>
      <c r="WE22" s="145">
        <f t="shared" si="119"/>
        <v>182.54710578377973</v>
      </c>
      <c r="WF22" s="145">
        <f t="shared" si="120"/>
        <v>167.43236609222708</v>
      </c>
      <c r="WG22" s="145">
        <f t="shared" si="121"/>
        <v>148.812558863232</v>
      </c>
      <c r="WH22" s="145">
        <f t="shared" si="122"/>
        <v>232.62961227677667</v>
      </c>
      <c r="WI22" s="145">
        <f t="shared" si="123"/>
        <v>215.49934244975302</v>
      </c>
      <c r="WJ22" s="145">
        <f t="shared" si="124"/>
        <v>159.3749449724798</v>
      </c>
      <c r="WK22" s="145">
        <f t="shared" si="125"/>
        <v>196.97424586600633</v>
      </c>
      <c r="WL22" s="145">
        <f t="shared" si="126"/>
        <v>171.22318106603367</v>
      </c>
      <c r="WM22" s="145">
        <f t="shared" si="127"/>
        <v>232.13785150754643</v>
      </c>
      <c r="WN22" s="145">
        <f t="shared" si="128"/>
        <v>215.06903831219262</v>
      </c>
      <c r="WO22" s="145">
        <f t="shared" si="129"/>
        <v>209.47520090114631</v>
      </c>
      <c r="WP22" s="145">
        <f t="shared" si="130"/>
        <v>245.69929498544323</v>
      </c>
      <c r="WQ22" s="145">
        <f t="shared" si="131"/>
        <v>246.87449213287053</v>
      </c>
      <c r="WR22" s="145">
        <f t="shared" si="132"/>
        <v>219.95024855016874</v>
      </c>
      <c r="WS22" s="145">
        <f t="shared" si="133"/>
        <v>211.59596081815337</v>
      </c>
      <c r="WT22" s="145">
        <f t="shared" si="134"/>
        <v>295.29141908484172</v>
      </c>
      <c r="WU22" s="145">
        <f t="shared" si="135"/>
        <v>265.5292042292516</v>
      </c>
      <c r="WV22" s="145">
        <f t="shared" si="136"/>
        <v>222.09839138882822</v>
      </c>
      <c r="WW22" s="145">
        <f t="shared" si="137"/>
        <v>257.58359924295632</v>
      </c>
      <c r="WX22" s="145">
        <f t="shared" si="138"/>
        <v>277.95357674323202</v>
      </c>
      <c r="WY22" s="145">
        <f t="shared" si="139"/>
        <v>199.69095545302093</v>
      </c>
      <c r="WZ22" s="145">
        <f t="shared" si="140"/>
        <v>300.78221528387303</v>
      </c>
      <c r="XA22" s="145">
        <f t="shared" si="141"/>
        <v>249.64433714175814</v>
      </c>
      <c r="XB22" s="145">
        <f t="shared" si="142"/>
        <v>320.14393192799207</v>
      </c>
      <c r="XC22" s="145">
        <f t="shared" si="143"/>
        <v>260.6205337449357</v>
      </c>
      <c r="XD22" s="145">
        <f t="shared" si="144"/>
        <v>352.66683477144937</v>
      </c>
      <c r="XE22" s="145">
        <f t="shared" si="145"/>
        <v>333.87673533386328</v>
      </c>
      <c r="XF22" s="145">
        <f t="shared" si="146"/>
        <v>328.75605210293355</v>
      </c>
      <c r="XG22" s="145">
        <f t="shared" si="147"/>
        <v>401.24396199163948</v>
      </c>
      <c r="XH22" s="145">
        <f t="shared" si="148"/>
        <v>238.18074725971371</v>
      </c>
      <c r="XI22" s="145">
        <f t="shared" si="149"/>
        <v>443.5653790307108</v>
      </c>
      <c r="XJ22" s="145">
        <f t="shared" si="150"/>
        <v>400.51307661331305</v>
      </c>
      <c r="XK22" s="145">
        <f t="shared" si="151"/>
        <v>366.28808263822299</v>
      </c>
      <c r="XL22" s="145">
        <f t="shared" si="152"/>
        <v>289.64390335628855</v>
      </c>
      <c r="XM22" s="145">
        <f t="shared" si="153"/>
        <v>374.31497041152886</v>
      </c>
      <c r="XN22" s="145">
        <f t="shared" si="154"/>
        <v>369.92249041959121</v>
      </c>
      <c r="XO22" s="145">
        <f t="shared" si="155"/>
        <v>439.77092588659752</v>
      </c>
      <c r="XP22" s="145">
        <f t="shared" si="156"/>
        <v>406.42379130594799</v>
      </c>
      <c r="XQ22" s="145">
        <f t="shared" si="157"/>
        <v>518.78741087069056</v>
      </c>
      <c r="XR22" s="145">
        <f t="shared" si="158"/>
        <v>512.00894974054631</v>
      </c>
      <c r="XS22" s="145">
        <f t="shared" si="159"/>
        <v>471.21248791256983</v>
      </c>
      <c r="XT22" s="145">
        <f t="shared" si="160"/>
        <v>335.56239663700597</v>
      </c>
      <c r="XU22" s="145">
        <f t="shared" si="161"/>
        <v>410.90679542750439</v>
      </c>
      <c r="XV22" s="145">
        <f t="shared" si="162"/>
        <v>454.05146058592754</v>
      </c>
      <c r="XW22" s="145">
        <f t="shared" si="163"/>
        <v>516.01888892307113</v>
      </c>
      <c r="XX22" s="145">
        <f t="shared" si="164"/>
        <v>659.08699491979405</v>
      </c>
      <c r="XY22" s="145">
        <f t="shared" si="165"/>
        <v>594.43159353141493</v>
      </c>
      <c r="XZ22" s="145">
        <f t="shared" si="166"/>
        <v>592.70666345897075</v>
      </c>
      <c r="YA22" s="145">
        <f t="shared" si="167"/>
        <v>459.59468875637236</v>
      </c>
      <c r="YB22" s="145">
        <f t="shared" si="168"/>
        <v>393.37736370009935</v>
      </c>
      <c r="YC22" s="145">
        <f t="shared" si="169"/>
        <v>560.62891276929668</v>
      </c>
      <c r="YD22" s="145">
        <f t="shared" si="170"/>
        <v>764.49228183862442</v>
      </c>
      <c r="YE22" s="145">
        <f t="shared" si="171"/>
        <v>560.2936809741326</v>
      </c>
      <c r="YF22" s="145">
        <f t="shared" si="172"/>
        <v>598.53322379327642</v>
      </c>
      <c r="YG22" s="145">
        <f t="shared" si="173"/>
        <v>769.08117554671082</v>
      </c>
      <c r="YH22" s="145">
        <f t="shared" si="174"/>
        <v>692.25062930728802</v>
      </c>
      <c r="YI22" s="145">
        <f t="shared" si="175"/>
        <v>515.92492754681552</v>
      </c>
      <c r="YJ22" s="145">
        <f t="shared" si="176"/>
        <v>682.79940321999766</v>
      </c>
      <c r="YK22" s="145">
        <f t="shared" si="177"/>
        <v>851.34517692440727</v>
      </c>
      <c r="YL22" s="145">
        <f t="shared" si="178"/>
        <v>620.07249933197011</v>
      </c>
      <c r="YM22" s="145">
        <f t="shared" si="179"/>
        <v>645.85418013496007</v>
      </c>
      <c r="YN22" s="145">
        <f t="shared" si="180"/>
        <v>456.98711365161438</v>
      </c>
      <c r="YO22" s="145">
        <f t="shared" si="181"/>
        <v>828.12913942627654</v>
      </c>
      <c r="YP22" s="145">
        <f t="shared" si="182"/>
        <v>858.85630744710409</v>
      </c>
      <c r="YQ22" s="145">
        <f t="shared" si="183"/>
        <v>776.51348205653881</v>
      </c>
      <c r="YR22" s="145">
        <f t="shared" si="184"/>
        <v>939.32234479482952</v>
      </c>
      <c r="YS22" s="145">
        <f t="shared" si="185"/>
        <v>751.57480268508868</v>
      </c>
      <c r="YT22" s="145">
        <f t="shared" si="186"/>
        <v>579.46094383362765</v>
      </c>
      <c r="YU22" s="145">
        <f t="shared" si="187"/>
        <v>963.23885578467116</v>
      </c>
      <c r="YV22" s="145">
        <f t="shared" si="188"/>
        <v>691.14929936154408</v>
      </c>
      <c r="YW22" s="145">
        <f t="shared" si="189"/>
        <v>919.88591264495494</v>
      </c>
      <c r="YX22" s="145">
        <f t="shared" si="190"/>
        <v>520.89254255036269</v>
      </c>
      <c r="YY22" s="145">
        <f t="shared" si="191"/>
        <v>983.53812766351791</v>
      </c>
      <c r="YZ22" s="145">
        <f t="shared" si="192"/>
        <v>1072.6123657417941</v>
      </c>
      <c r="ZA22" s="145">
        <f t="shared" si="193"/>
        <v>1073.7566620989608</v>
      </c>
      <c r="ZB22" s="145">
        <f t="shared" si="194"/>
        <v>1202.4461707844432</v>
      </c>
      <c r="ZC22" s="145">
        <f t="shared" si="195"/>
        <v>868.66541741082403</v>
      </c>
      <c r="ZD22" s="145">
        <f t="shared" si="196"/>
        <v>766.02556851869076</v>
      </c>
      <c r="ZE22" s="145">
        <f t="shared" si="197"/>
        <v>662.28294291830548</v>
      </c>
      <c r="ZF22" s="145">
        <f t="shared" si="198"/>
        <v>1021.5004744117698</v>
      </c>
      <c r="ZG22" s="145">
        <f t="shared" si="199"/>
        <v>1174.7065951250645</v>
      </c>
      <c r="ZH22" s="145">
        <f t="shared" si="200"/>
        <v>1159.5350677667705</v>
      </c>
      <c r="ZI22" s="145">
        <f t="shared" si="201"/>
        <v>1380.2699754199291</v>
      </c>
      <c r="ZJ22" s="145">
        <f t="shared" si="202"/>
        <v>973.23559875725721</v>
      </c>
      <c r="ZK22" s="145">
        <f t="shared" si="203"/>
        <v>1227.7273330637363</v>
      </c>
      <c r="ZL22" s="145">
        <f t="shared" si="204"/>
        <v>1272.3506834431514</v>
      </c>
      <c r="ZM22" s="145">
        <f t="shared" si="205"/>
        <v>1116.2693494093483</v>
      </c>
      <c r="ZN22" s="145">
        <f t="shared" si="206"/>
        <v>848.79367697441535</v>
      </c>
      <c r="ZO22" s="145">
        <f t="shared" si="207"/>
        <v>1497.7438965252625</v>
      </c>
      <c r="ZP22" s="145">
        <f t="shared" si="208"/>
        <v>767.25724435074812</v>
      </c>
      <c r="ZQ22" s="145">
        <f t="shared" si="209"/>
        <v>1542.0315642673411</v>
      </c>
      <c r="ZR22" s="145">
        <f t="shared" si="210"/>
        <v>1092.357312644506</v>
      </c>
      <c r="ZS22" s="145">
        <f t="shared" si="211"/>
        <v>952.37101229958535</v>
      </c>
      <c r="ZT22" s="145">
        <f t="shared" si="212"/>
        <v>1570.9999772355411</v>
      </c>
      <c r="ZU22" s="145">
        <f t="shared" si="213"/>
        <v>1403.4025088358981</v>
      </c>
      <c r="ZV22" s="145">
        <f t="shared" si="214"/>
        <v>1262.7452751521294</v>
      </c>
      <c r="ZW22" s="145">
        <f t="shared" si="215"/>
        <v>1487.5562502237074</v>
      </c>
      <c r="ZX22" s="145">
        <f t="shared" si="216"/>
        <v>1725.8607501991087</v>
      </c>
      <c r="ZY22" s="145">
        <f t="shared" si="217"/>
        <v>1750.2714643086433</v>
      </c>
      <c r="ZZ22" s="145">
        <f t="shared" si="218"/>
        <v>1698.2229277608474</v>
      </c>
      <c r="AAA22" s="145">
        <f t="shared" si="219"/>
        <v>876.2034648351954</v>
      </c>
      <c r="AAB22" s="145">
        <f t="shared" si="220"/>
        <v>1219.9537895594785</v>
      </c>
      <c r="AAC22" s="145">
        <f t="shared" si="221"/>
        <v>1053.8498676113718</v>
      </c>
      <c r="AAD22" s="145">
        <f t="shared" si="222"/>
        <v>1898.5408035221903</v>
      </c>
      <c r="AAE22" s="145">
        <f t="shared" si="223"/>
        <v>1756.260067200056</v>
      </c>
      <c r="AAF22" s="145">
        <f t="shared" si="224"/>
        <v>1588.2810177362851</v>
      </c>
      <c r="AAG22" s="145">
        <f t="shared" si="225"/>
        <v>1483.014834345501</v>
      </c>
      <c r="AAH22" s="145">
        <f t="shared" si="226"/>
        <v>2062.9003387157381</v>
      </c>
      <c r="AAI22" s="145">
        <f t="shared" si="227"/>
        <v>1939.843135566415</v>
      </c>
      <c r="AAJ22" s="145">
        <f t="shared" si="228"/>
        <v>2051.3501592193647</v>
      </c>
      <c r="AAK22" s="145">
        <f t="shared" si="229"/>
        <v>996.49645504807154</v>
      </c>
      <c r="AAL22" s="145">
        <f t="shared" si="230"/>
        <v>2096.0673977687984</v>
      </c>
      <c r="AAM22" s="145">
        <f t="shared" si="231"/>
        <v>1377.1971603727909</v>
      </c>
      <c r="AAN22" s="145">
        <f t="shared" si="232"/>
        <v>1743.7674826271341</v>
      </c>
      <c r="AAO22" s="145">
        <f t="shared" si="233"/>
        <v>1178.0646583168532</v>
      </c>
      <c r="AAP22" s="145">
        <f t="shared" si="234"/>
        <v>1957.0604375154749</v>
      </c>
      <c r="AAQ22" s="145">
        <f t="shared" si="235"/>
        <v>2221.518594068551</v>
      </c>
      <c r="AAR22" s="145">
        <f t="shared" si="236"/>
        <v>1646.9094346036752</v>
      </c>
      <c r="AAS22" s="145">
        <f t="shared" si="237"/>
        <v>2358.8969843485902</v>
      </c>
      <c r="AAT22" s="145">
        <f t="shared" si="238"/>
        <v>1131.5954754812803</v>
      </c>
      <c r="AAU22" s="145">
        <f t="shared" si="239"/>
        <v>2345.9173134113466</v>
      </c>
      <c r="AAV22" s="145">
        <f t="shared" si="240"/>
        <v>1923.612133404926</v>
      </c>
      <c r="AAW22" s="145">
        <f t="shared" si="241"/>
        <v>1542.9859604512314</v>
      </c>
      <c r="AAX22" s="145">
        <f t="shared" si="242"/>
        <v>1309.8846593514729</v>
      </c>
      <c r="AAY22" s="145">
        <f t="shared" si="243"/>
        <v>2390.0190604263448</v>
      </c>
      <c r="AAZ22" s="145">
        <f t="shared" si="244"/>
        <v>2184.4964799708205</v>
      </c>
      <c r="ABA22" s="145">
        <f t="shared" si="245"/>
        <v>2989.9497812850036</v>
      </c>
      <c r="ABB22" s="145">
        <f t="shared" si="246"/>
        <v>2698.0552256026244</v>
      </c>
      <c r="ABC22" s="145">
        <f t="shared" si="247"/>
        <v>1848.8821880966866</v>
      </c>
      <c r="ABD22" s="145">
        <f t="shared" si="248"/>
        <v>2098.2946589636263</v>
      </c>
      <c r="ABE22" s="145">
        <f t="shared" si="249"/>
        <v>2619.6268552664937</v>
      </c>
      <c r="ABF22" s="145">
        <f t="shared" si="250"/>
        <v>1270.4456761442195</v>
      </c>
      <c r="ABG22" s="145">
        <f t="shared" si="251"/>
        <v>2804.702956229874</v>
      </c>
      <c r="ABH22" s="145">
        <f t="shared" si="252"/>
        <v>2626.4753915970359</v>
      </c>
      <c r="ABI22" s="145">
        <f t="shared" si="253"/>
        <v>1724.063725685244</v>
      </c>
      <c r="ABJ22" s="145">
        <f t="shared" si="254"/>
        <v>1441.58699266234</v>
      </c>
      <c r="ABK22" s="145">
        <f t="shared" si="255"/>
        <v>3350.2195360850815</v>
      </c>
      <c r="ABL22" s="145">
        <f t="shared" si="256"/>
        <v>2481.4696356067639</v>
      </c>
      <c r="ABM22" s="145">
        <f t="shared" si="257"/>
        <v>3007.0812504277465</v>
      </c>
      <c r="ABN22" s="145">
        <f t="shared" si="258"/>
        <v>2357.4498261686444</v>
      </c>
      <c r="ABO22" s="145">
        <f t="shared" si="259"/>
        <v>3779.0891005058388</v>
      </c>
      <c r="ABP22" s="145">
        <f t="shared" si="260"/>
        <v>1412.9641005043243</v>
      </c>
      <c r="ABQ22" s="145">
        <f t="shared" si="261"/>
        <v>3401.8789779872332</v>
      </c>
      <c r="ABR22" s="145">
        <f t="shared" si="262"/>
        <v>2990.7383712467467</v>
      </c>
      <c r="ABS22" s="145">
        <f t="shared" si="263"/>
        <v>1614.6497007864789</v>
      </c>
      <c r="ABT22" s="145">
        <f t="shared" si="264"/>
        <v>1945.889233829213</v>
      </c>
      <c r="ABU22" s="145">
        <f t="shared" si="265"/>
        <v>3172.2379537528982</v>
      </c>
      <c r="ABV22" s="145">
        <f t="shared" si="266"/>
        <v>2980.8041294328414</v>
      </c>
      <c r="ABW22" s="145">
        <f t="shared" si="267"/>
        <v>2707.2303380013614</v>
      </c>
      <c r="ABX22" s="145">
        <f t="shared" si="268"/>
        <v>3315.123363536331</v>
      </c>
      <c r="ABY22" s="145">
        <f t="shared" si="269"/>
        <v>3650.972949576651</v>
      </c>
      <c r="ABZ22" s="145">
        <f t="shared" si="270"/>
        <v>3911.6171572195244</v>
      </c>
      <c r="ACA22" s="145">
        <f t="shared" si="271"/>
        <v>2617.028547976975</v>
      </c>
      <c r="ACB22" s="145">
        <f t="shared" si="272"/>
        <v>1570.5770581194924</v>
      </c>
      <c r="ACC22" s="145">
        <f t="shared" si="273"/>
        <v>3365.2500335534091</v>
      </c>
      <c r="ACD22" s="145">
        <f t="shared" si="274"/>
        <v>1806.4440496723362</v>
      </c>
      <c r="ACE22" s="145">
        <f t="shared" si="275"/>
        <v>3008.020549458869</v>
      </c>
      <c r="ACF22" s="145">
        <f t="shared" si="276"/>
        <v>2178.6206902354015</v>
      </c>
      <c r="ACG22" s="145">
        <f t="shared" si="277"/>
        <v>3337.0141880309025</v>
      </c>
      <c r="ACH22" s="145">
        <f t="shared" si="278"/>
        <v>4388.8061880049245</v>
      </c>
      <c r="ACI22" s="145">
        <f t="shared" si="279"/>
        <v>3910.5041586611469</v>
      </c>
      <c r="ACJ22" s="145">
        <f t="shared" si="280"/>
        <v>3688.8403641875725</v>
      </c>
      <c r="ACK22" s="145">
        <f t="shared" si="281"/>
        <v>3579.0604708833612</v>
      </c>
      <c r="ACL22" s="145">
        <f t="shared" si="282"/>
        <v>4387.652527228247</v>
      </c>
      <c r="ACM22" s="145">
        <f t="shared" si="283"/>
        <v>3791.0738516710262</v>
      </c>
      <c r="ACN22" s="145">
        <f t="shared" si="284"/>
        <v>2959.7905521873704</v>
      </c>
      <c r="ACO22" s="145">
        <f t="shared" si="285"/>
        <v>1769.3174729380046</v>
      </c>
      <c r="ACP22" s="145">
        <f t="shared" si="286"/>
        <v>3324.231336745479</v>
      </c>
      <c r="ACQ22" s="145">
        <f t="shared" si="287"/>
        <v>4250.7281942504624</v>
      </c>
      <c r="ACR22" s="145">
        <f t="shared" si="288"/>
        <v>2423.5058821246025</v>
      </c>
      <c r="ACS22" s="145">
        <f t="shared" si="289"/>
        <v>2013.6321445996748</v>
      </c>
      <c r="ACT22" s="145">
        <f t="shared" si="290"/>
        <v>4901.683263411911</v>
      </c>
      <c r="ACU22" s="145">
        <f t="shared" si="291"/>
        <v>4132.7945147948194</v>
      </c>
      <c r="ACV22" s="145">
        <f t="shared" si="292"/>
        <v>3780.1222630644743</v>
      </c>
      <c r="ACW22" s="145">
        <f t="shared" si="293"/>
        <v>4078.938797445066</v>
      </c>
      <c r="ACX22" s="145">
        <f t="shared" si="294"/>
        <v>4666.7543365714391</v>
      </c>
      <c r="ACY22" s="145">
        <f t="shared" si="295"/>
        <v>4586.3582190623292</v>
      </c>
      <c r="ACZ22" s="145">
        <f t="shared" si="296"/>
        <v>1979.3219866941508</v>
      </c>
      <c r="ADA22" s="145">
        <f t="shared" si="297"/>
        <v>3287.5950086102948</v>
      </c>
      <c r="ADB22" s="145">
        <f t="shared" si="298"/>
        <v>3674.6410253978297</v>
      </c>
      <c r="ADC22" s="145">
        <f t="shared" si="299"/>
        <v>2716.9589205715579</v>
      </c>
      <c r="ADD22" s="145">
        <f t="shared" si="300"/>
        <v>2242.9392633094067</v>
      </c>
      <c r="ADE22" s="145">
        <f t="shared" si="301"/>
        <v>4546.6948712615576</v>
      </c>
      <c r="ADF22" s="145">
        <f t="shared" si="302"/>
        <v>5153.3061550460379</v>
      </c>
      <c r="ADG22" s="145">
        <f t="shared" si="303"/>
        <v>4266.6551966162151</v>
      </c>
      <c r="ADH22" s="145">
        <f t="shared" si="304"/>
        <v>4600.669445931062</v>
      </c>
      <c r="ADI22" s="145">
        <f t="shared" si="305"/>
        <v>5066.7415367480053</v>
      </c>
      <c r="ADJ22" s="145">
        <f t="shared" si="306"/>
        <v>4660.4331102577935</v>
      </c>
      <c r="ADK22" s="145">
        <f t="shared" si="307"/>
        <v>5656.8640343995385</v>
      </c>
      <c r="ADL22" s="145">
        <f t="shared" si="308"/>
        <v>3656.5601366418232</v>
      </c>
      <c r="ADM22" s="145">
        <f t="shared" si="309"/>
        <v>4056.1880454978586</v>
      </c>
      <c r="ADN22" s="145">
        <f t="shared" si="310"/>
        <v>2227.0557998903232</v>
      </c>
      <c r="ADO22" s="145">
        <f t="shared" si="311"/>
        <v>2502.5860230486401</v>
      </c>
      <c r="ADP22" s="145">
        <f t="shared" si="312"/>
        <v>5110.6374795989796</v>
      </c>
      <c r="ADQ22" s="145">
        <f t="shared" si="313"/>
        <v>4755.3889063175202</v>
      </c>
      <c r="ADR22" s="145">
        <f t="shared" si="314"/>
        <v>5589.010076288745</v>
      </c>
      <c r="ADS22" s="145">
        <f t="shared" si="315"/>
        <v>5818.4649739516908</v>
      </c>
      <c r="ADT22" s="145">
        <f t="shared" si="316"/>
        <v>4473.054060654471</v>
      </c>
      <c r="ADU22" s="145">
        <f t="shared" si="317"/>
        <v>4074.2818152930367</v>
      </c>
      <c r="ADV22" s="145">
        <f t="shared" si="318"/>
        <v>2743.1562432345572</v>
      </c>
      <c r="ADW22" s="145">
        <f t="shared" si="319"/>
        <v>5967.0508491057299</v>
      </c>
      <c r="ADX22" s="145">
        <f t="shared" si="320"/>
        <v>5637.7402892501141</v>
      </c>
      <c r="ADY22" s="145">
        <f t="shared" si="321"/>
        <v>5247.305590695556</v>
      </c>
      <c r="ADZ22" s="145">
        <f t="shared" si="322"/>
        <v>5715.4218463958041</v>
      </c>
      <c r="AEA22" s="145">
        <f t="shared" si="323"/>
        <v>6191.2761117501159</v>
      </c>
      <c r="AEB22" s="145">
        <f t="shared" si="324"/>
        <v>6424.2488550922608</v>
      </c>
      <c r="AEC22" s="145">
        <f t="shared" si="325"/>
        <v>2987.8144850046524</v>
      </c>
      <c r="AED22" s="145">
        <f t="shared" si="326"/>
        <v>3243.4324118592681</v>
      </c>
      <c r="AEE22" s="145">
        <f t="shared" si="327"/>
        <v>7018.7405054990431</v>
      </c>
      <c r="AEF22" s="145">
        <f t="shared" si="328"/>
        <v>6948.0311604738781</v>
      </c>
      <c r="AEG22" s="145">
        <f t="shared" si="329"/>
        <v>3495.7730847760999</v>
      </c>
      <c r="AEH22" s="145">
        <f t="shared" si="330"/>
        <v>7778.9605496669265</v>
      </c>
      <c r="AEI22" s="145">
        <f t="shared" si="331"/>
        <v>3924.4515176398359</v>
      </c>
      <c r="AEJ22" s="145">
        <f t="shared" si="332"/>
        <v>8378.6403404652647</v>
      </c>
      <c r="AEK22" s="145">
        <f t="shared" si="333"/>
        <v>8536.6064400958421</v>
      </c>
      <c r="AEL22" s="145">
        <f t="shared" si="334"/>
        <v>6926.6702922235318</v>
      </c>
      <c r="AEM22" s="145">
        <f t="shared" si="335"/>
        <v>4413.5761478723507</v>
      </c>
      <c r="AEN22" s="145">
        <f t="shared" si="336"/>
        <v>10051.545377133281</v>
      </c>
      <c r="AEO22" s="145">
        <f t="shared" si="337"/>
        <v>4940.439664570511</v>
      </c>
      <c r="AEP22" s="145">
        <f t="shared" si="338"/>
        <v>10735.069631006174</v>
      </c>
      <c r="AEQ22" s="145">
        <f t="shared" si="339"/>
        <v>5542.7236813997743</v>
      </c>
      <c r="AER22" s="145">
        <f t="shared" si="340"/>
        <v>6220.1975823657649</v>
      </c>
    </row>
    <row r="23" spans="1:824" ht="14.25" thickTop="1" thickBot="1">
      <c r="A23" s="76">
        <v>18</v>
      </c>
      <c r="B23" s="99">
        <f t="shared" si="341"/>
        <v>5.6730616551883708</v>
      </c>
      <c r="C23" s="99">
        <f t="shared" si="389"/>
        <v>6.518486172623831</v>
      </c>
      <c r="D23" s="99">
        <f t="shared" si="390"/>
        <v>6.927433499493838</v>
      </c>
      <c r="E23" s="99">
        <f t="shared" si="391"/>
        <v>8.3331555778950754</v>
      </c>
      <c r="F23" s="99">
        <f t="shared" si="352"/>
        <v>10.93637453612677</v>
      </c>
      <c r="G23" s="99">
        <f t="shared" si="353"/>
        <v>10.729976611830081</v>
      </c>
      <c r="H23" s="99">
        <f t="shared" si="354"/>
        <v>15.054015801620057</v>
      </c>
      <c r="I23" s="99">
        <f t="shared" si="355"/>
        <v>10.205689244939277</v>
      </c>
      <c r="J23" s="99">
        <f t="shared" si="356"/>
        <v>12.548792675149777</v>
      </c>
      <c r="K23" s="99">
        <f t="shared" si="357"/>
        <v>14.742545115768857</v>
      </c>
      <c r="L23" s="99">
        <f t="shared" si="358"/>
        <v>22.660919043719769</v>
      </c>
      <c r="M23" s="99">
        <f t="shared" si="359"/>
        <v>13.023885775732255</v>
      </c>
      <c r="N23" s="99">
        <f t="shared" si="360"/>
        <v>20.401456243503326</v>
      </c>
      <c r="O23" s="99">
        <f t="shared" si="361"/>
        <v>24.046430156257653</v>
      </c>
      <c r="P23" s="99">
        <f t="shared" si="362"/>
        <v>16.680444282096083</v>
      </c>
      <c r="Q23" s="99">
        <f t="shared" si="363"/>
        <v>27.108664408365286</v>
      </c>
      <c r="R23" s="99">
        <f t="shared" si="364"/>
        <v>19.078279955156905</v>
      </c>
      <c r="S23" s="99">
        <f t="shared" si="365"/>
        <v>21.93477742462046</v>
      </c>
      <c r="T23" s="99">
        <f t="shared" si="366"/>
        <v>31.317991942606653</v>
      </c>
      <c r="U23" s="99">
        <f t="shared" si="367"/>
        <v>37.764196116714473</v>
      </c>
      <c r="V23" s="99">
        <f t="shared" si="368"/>
        <v>37.105149358234087</v>
      </c>
      <c r="W23" s="99">
        <f t="shared" si="369"/>
        <v>32.053036443914074</v>
      </c>
      <c r="X23" s="99">
        <f t="shared" si="342"/>
        <v>26.215650004342162</v>
      </c>
      <c r="Y23" s="99">
        <f t="shared" si="404"/>
        <v>41.368194116775364</v>
      </c>
      <c r="Z23" s="99">
        <f t="shared" si="405"/>
        <v>57.195485339776468</v>
      </c>
      <c r="AA23" s="99">
        <f t="shared" si="406"/>
        <v>52.314812291778011</v>
      </c>
      <c r="AB23" s="99">
        <f t="shared" si="407"/>
        <v>45.984831695809753</v>
      </c>
      <c r="AC23" s="99">
        <f t="shared" si="408"/>
        <v>44.642296764116047</v>
      </c>
      <c r="AD23" s="99">
        <f t="shared" si="409"/>
        <v>65.012782856335448</v>
      </c>
      <c r="AE23" s="99">
        <f t="shared" si="410"/>
        <v>56.748780966600854</v>
      </c>
      <c r="AF23" s="99">
        <f t="shared" si="411"/>
        <v>71.305394529770425</v>
      </c>
      <c r="AG23" s="99">
        <f t="shared" si="412"/>
        <v>80.979094136353311</v>
      </c>
      <c r="AH23" s="99">
        <f t="shared" si="413"/>
        <v>81.748966655428077</v>
      </c>
      <c r="AI23" s="99">
        <f t="shared" si="414"/>
        <v>73.836960908169758</v>
      </c>
      <c r="AJ23" s="99">
        <f t="shared" si="415"/>
        <v>64.334101214893053</v>
      </c>
      <c r="AK23" s="99">
        <f t="shared" si="416"/>
        <v>88.237199522840726</v>
      </c>
      <c r="AL23" s="99">
        <f t="shared" si="417"/>
        <v>105.57893392390683</v>
      </c>
      <c r="AM23" s="99">
        <f t="shared" si="418"/>
        <v>101.91921601207973</v>
      </c>
      <c r="AN23" s="99">
        <f t="shared" si="343"/>
        <v>81.685085041658894</v>
      </c>
      <c r="AO23" s="99">
        <f t="shared" si="419"/>
        <v>107.47819906906876</v>
      </c>
      <c r="AP23" s="99">
        <f t="shared" si="420"/>
        <v>103.81387979695025</v>
      </c>
      <c r="AQ23" s="99">
        <f t="shared" si="421"/>
        <v>112.71730997065514</v>
      </c>
      <c r="AR23" s="99">
        <f t="shared" si="422"/>
        <v>123.09736050169396</v>
      </c>
      <c r="AS23" s="99">
        <f t="shared" si="423"/>
        <v>134.0411877113639</v>
      </c>
      <c r="AT23" s="99">
        <f t="shared" si="424"/>
        <v>108.52868235371695</v>
      </c>
      <c r="AU23" s="99">
        <f t="shared" si="425"/>
        <v>139.32259409303265</v>
      </c>
      <c r="AV23" s="99">
        <f t="shared" si="426"/>
        <v>152.49885314845318</v>
      </c>
      <c r="AW23" s="99">
        <f t="shared" si="427"/>
        <v>122.57551176441633</v>
      </c>
      <c r="AX23" s="99">
        <f t="shared" si="428"/>
        <v>178.9379149499091</v>
      </c>
      <c r="AY23" s="99">
        <f t="shared" si="429"/>
        <v>123.96812360747514</v>
      </c>
      <c r="AZ23" s="99">
        <f t="shared" si="430"/>
        <v>166.97481715451258</v>
      </c>
      <c r="BA23" s="99">
        <f t="shared" si="431"/>
        <v>176.79139992938735</v>
      </c>
      <c r="BB23" s="99">
        <f t="shared" si="432"/>
        <v>163.54937994686642</v>
      </c>
      <c r="BC23" s="99">
        <f t="shared" si="433"/>
        <v>136.97001886867136</v>
      </c>
      <c r="BD23" s="99">
        <f t="shared" si="397"/>
        <v>210.59810099623596</v>
      </c>
      <c r="BE23" s="99">
        <f t="shared" si="434"/>
        <v>207.84335292392984</v>
      </c>
      <c r="BF23" s="99">
        <f t="shared" si="435"/>
        <v>156.84982324054525</v>
      </c>
      <c r="BG23" s="99">
        <f t="shared" si="344"/>
        <v>193.29649493097895</v>
      </c>
      <c r="BH23" s="99">
        <f t="shared" si="436"/>
        <v>156.55595108512617</v>
      </c>
      <c r="BI23" s="99">
        <f t="shared" si="437"/>
        <v>211.993993765509</v>
      </c>
      <c r="BJ23" s="99">
        <f t="shared" si="438"/>
        <v>198.97556029694519</v>
      </c>
      <c r="BK23" s="99">
        <f t="shared" si="439"/>
        <v>203.50611484078397</v>
      </c>
      <c r="BL23" s="99">
        <f t="shared" si="440"/>
        <v>237.77951347228773</v>
      </c>
      <c r="BM23" s="99">
        <f t="shared" si="441"/>
        <v>241.38301983249761</v>
      </c>
      <c r="BN23" s="99">
        <f t="shared" si="442"/>
        <v>216.20541573573709</v>
      </c>
      <c r="BO23" s="99">
        <f t="shared" si="443"/>
        <v>192.48136351442008</v>
      </c>
      <c r="BP23" s="99">
        <f t="shared" si="444"/>
        <v>272.30943441808404</v>
      </c>
      <c r="BQ23" s="99">
        <f t="shared" si="445"/>
        <v>247.64684266357924</v>
      </c>
      <c r="BR23" s="99">
        <f t="shared" si="446"/>
        <v>203.70695041707177</v>
      </c>
      <c r="BS23" s="99">
        <f t="shared" si="447"/>
        <v>245.58495084048531</v>
      </c>
      <c r="BT23" s="99">
        <f t="shared" si="448"/>
        <v>272.29271727449105</v>
      </c>
      <c r="BU23" s="99">
        <f t="shared" si="449"/>
        <v>197.12801698255808</v>
      </c>
      <c r="BV23" s="99">
        <f t="shared" si="450"/>
        <v>286.28111253254428</v>
      </c>
      <c r="BW23" s="99">
        <f t="shared" si="451"/>
        <v>245.84419342352362</v>
      </c>
      <c r="BX23" s="99">
        <f t="shared" si="398"/>
        <v>312.67265635458801</v>
      </c>
      <c r="BY23" s="99">
        <f t="shared" si="345"/>
        <v>237.69593346345061</v>
      </c>
      <c r="BZ23" s="99">
        <f t="shared" si="452"/>
        <v>335.23725774690371</v>
      </c>
      <c r="CA23" s="99">
        <f t="shared" si="453"/>
        <v>318.92980942755258</v>
      </c>
      <c r="CB23" s="99">
        <f t="shared" si="454"/>
        <v>323.34861725530743</v>
      </c>
      <c r="CC23" s="99">
        <f t="shared" si="455"/>
        <v>390.86515489271841</v>
      </c>
      <c r="CD23" s="99">
        <f t="shared" si="456"/>
        <v>235.5845588599351</v>
      </c>
      <c r="CE23" s="99">
        <f t="shared" si="457"/>
        <v>422.38315713522223</v>
      </c>
      <c r="CF23" s="99">
        <f t="shared" si="458"/>
        <v>381.76789620547845</v>
      </c>
      <c r="CG23" s="99">
        <f t="shared" si="459"/>
        <v>358.47150278315718</v>
      </c>
      <c r="CH23" s="99">
        <f t="shared" si="460"/>
        <v>285.79359263264814</v>
      </c>
      <c r="CI23" s="99">
        <f t="shared" si="461"/>
        <v>358.56408699340852</v>
      </c>
      <c r="CJ23" s="99">
        <f t="shared" si="462"/>
        <v>364.3209413079033</v>
      </c>
      <c r="CK23" s="99">
        <f t="shared" si="463"/>
        <v>420.4219517918491</v>
      </c>
      <c r="CL23" s="99">
        <f t="shared" si="464"/>
        <v>398.40497147695271</v>
      </c>
      <c r="CM23" s="99">
        <f t="shared" si="465"/>
        <v>496.15982685809848</v>
      </c>
      <c r="CN23" s="99">
        <f t="shared" si="466"/>
        <v>499.25459660136903</v>
      </c>
      <c r="CO23" s="99">
        <f t="shared" si="399"/>
        <v>460.18138206098797</v>
      </c>
      <c r="CP23" s="99">
        <f t="shared" si="346"/>
        <v>331.668266147601</v>
      </c>
      <c r="CQ23" s="99">
        <f t="shared" si="467"/>
        <v>405.23080134264058</v>
      </c>
      <c r="CR23" s="99">
        <f t="shared" si="468"/>
        <v>445.89643790858088</v>
      </c>
      <c r="CS23" s="99">
        <f t="shared" si="469"/>
        <v>495.23494681910267</v>
      </c>
      <c r="CT23" s="99">
        <f t="shared" si="470"/>
        <v>632.67246926823498</v>
      </c>
      <c r="CU23" s="99">
        <f t="shared" si="471"/>
        <v>570.14724249013727</v>
      </c>
      <c r="CV23" s="99">
        <f t="shared" si="472"/>
        <v>579.11533954936363</v>
      </c>
      <c r="CW23" s="99">
        <f t="shared" si="473"/>
        <v>453.84347196430684</v>
      </c>
      <c r="CX23" s="99">
        <f t="shared" si="474"/>
        <v>389.43814054368221</v>
      </c>
      <c r="CY23" s="99">
        <f t="shared" si="475"/>
        <v>548.9746540336173</v>
      </c>
      <c r="CZ23" s="99">
        <f t="shared" si="476"/>
        <v>733.63690832227746</v>
      </c>
      <c r="DA23" s="99">
        <f t="shared" si="477"/>
        <v>553.05446414662504</v>
      </c>
      <c r="DB23" s="99">
        <f t="shared" si="478"/>
        <v>576.60938256453369</v>
      </c>
      <c r="DC23" s="99">
        <f t="shared" si="479"/>
        <v>740.33575094154776</v>
      </c>
      <c r="DD23" s="99">
        <f t="shared" si="480"/>
        <v>666.24192652863428</v>
      </c>
      <c r="DE23" s="99">
        <f t="shared" si="481"/>
        <v>510.12013251738415</v>
      </c>
      <c r="DF23" s="99">
        <f t="shared" si="482"/>
        <v>668.60368046306519</v>
      </c>
      <c r="DG23" s="99">
        <f t="shared" si="400"/>
        <v>818.09092294491245</v>
      </c>
      <c r="DH23" s="99">
        <f t="shared" si="347"/>
        <v>612.71086402830792</v>
      </c>
      <c r="DI23" s="99">
        <f t="shared" si="483"/>
        <v>633.97272733576085</v>
      </c>
      <c r="DJ23" s="99">
        <f t="shared" si="484"/>
        <v>452.99310635265829</v>
      </c>
      <c r="DK23" s="99">
        <f t="shared" si="485"/>
        <v>810.36972454582144</v>
      </c>
      <c r="DL23" s="99">
        <f t="shared" si="486"/>
        <v>828.56705280308404</v>
      </c>
      <c r="DM23" s="99">
        <f t="shared" si="487"/>
        <v>749.08506804441356</v>
      </c>
      <c r="DN23" s="99">
        <f t="shared" si="488"/>
        <v>917.83427470544655</v>
      </c>
      <c r="DO23" s="99">
        <f t="shared" si="489"/>
        <v>736.98772183571577</v>
      </c>
      <c r="DP23" s="99">
        <f t="shared" si="490"/>
        <v>573.5523960430246</v>
      </c>
      <c r="DQ23" s="99">
        <f t="shared" si="491"/>
        <v>927.70096505772972</v>
      </c>
      <c r="DR23" s="99">
        <f t="shared" si="492"/>
        <v>683.60641557856604</v>
      </c>
      <c r="DS23" s="99">
        <f t="shared" si="493"/>
        <v>901.18364054177459</v>
      </c>
      <c r="DT23" s="99">
        <f t="shared" si="494"/>
        <v>516.8629882866968</v>
      </c>
      <c r="DU23" s="99">
        <f t="shared" si="495"/>
        <v>950.98776975050862</v>
      </c>
      <c r="DV23" s="99">
        <f t="shared" si="496"/>
        <v>1035.3854898066425</v>
      </c>
      <c r="DW23" s="99">
        <f t="shared" si="497"/>
        <v>1050.7051492114254</v>
      </c>
      <c r="DX23" s="99">
        <f t="shared" si="370"/>
        <v>1162.2653603311355</v>
      </c>
      <c r="DY23" s="99">
        <f t="shared" si="370"/>
        <v>853.48419210801535</v>
      </c>
      <c r="DZ23" s="99">
        <f t="shared" si="370"/>
        <v>758.37972823309872</v>
      </c>
      <c r="EA23" s="99">
        <f t="shared" si="370"/>
        <v>656.35834514250291</v>
      </c>
      <c r="EB23" s="99">
        <f t="shared" si="349"/>
        <v>1002.0942446277696</v>
      </c>
      <c r="EC23" s="99">
        <f t="shared" si="349"/>
        <v>1135.7626136248409</v>
      </c>
      <c r="ED23" s="99">
        <f t="shared" si="349"/>
        <v>1124.5426070035535</v>
      </c>
      <c r="EE23" s="99">
        <f t="shared" si="349"/>
        <v>1336.9212589607735</v>
      </c>
      <c r="EF23" s="99">
        <f t="shared" si="349"/>
        <v>957.92492917377172</v>
      </c>
      <c r="EG23" s="99">
        <f t="shared" si="349"/>
        <v>1203.1822782292288</v>
      </c>
      <c r="EH23" s="99">
        <f t="shared" si="349"/>
        <v>1231.8759647631402</v>
      </c>
      <c r="EI23" s="99">
        <f t="shared" si="349"/>
        <v>1096.3493966621593</v>
      </c>
      <c r="EJ23" s="99">
        <f t="shared" si="349"/>
        <v>841.07469067844841</v>
      </c>
      <c r="EK23" s="99">
        <f t="shared" si="349"/>
        <v>1449.9155692243262</v>
      </c>
      <c r="EL23" s="99">
        <f t="shared" si="349"/>
        <v>761.22071144174322</v>
      </c>
      <c r="EM23" s="99">
        <f t="shared" si="349"/>
        <v>1496.2337952546343</v>
      </c>
      <c r="EN23" s="99">
        <f t="shared" si="349"/>
        <v>1076.7815207842589</v>
      </c>
      <c r="EO23" s="99">
        <f t="shared" si="349"/>
        <v>944.6788910805758</v>
      </c>
      <c r="EP23" s="99">
        <f t="shared" si="350"/>
        <v>1541.3350111923912</v>
      </c>
      <c r="EQ23" s="99">
        <f t="shared" si="350"/>
        <v>1377.6337329732978</v>
      </c>
      <c r="ER23" s="99">
        <f t="shared" si="350"/>
        <v>1242.0758855184015</v>
      </c>
      <c r="ES23" s="99">
        <f t="shared" si="350"/>
        <v>1444.2499049121452</v>
      </c>
      <c r="ET23" s="99">
        <f t="shared" si="351"/>
        <v>1667.8847426801658</v>
      </c>
      <c r="EU23" s="99">
        <f t="shared" si="26"/>
        <v>1698.494479984487</v>
      </c>
      <c r="EV23" s="99">
        <f t="shared" si="27"/>
        <v>1650.1256725584039</v>
      </c>
      <c r="EW23" s="99">
        <f t="shared" si="28"/>
        <v>870.08957229483053</v>
      </c>
      <c r="EX23" s="99">
        <f t="shared" si="29"/>
        <v>1204.2408915362805</v>
      </c>
      <c r="EY23" s="99">
        <f t="shared" si="30"/>
        <v>1046.048193753423</v>
      </c>
      <c r="EZ23" s="99">
        <f t="shared" si="31"/>
        <v>1844.5033052788585</v>
      </c>
      <c r="FA23" s="99">
        <f t="shared" si="32"/>
        <v>1724.9615106960582</v>
      </c>
      <c r="FB23" s="99">
        <f t="shared" si="33"/>
        <v>1561.5065367968916</v>
      </c>
      <c r="FC23" s="99">
        <f t="shared" si="34"/>
        <v>1461.7396132487761</v>
      </c>
      <c r="FD23" s="99">
        <f t="shared" si="35"/>
        <v>2000.027239081465</v>
      </c>
      <c r="FE23" s="99">
        <f t="shared" si="36"/>
        <v>1888.5661905360332</v>
      </c>
      <c r="FF23" s="99">
        <f t="shared" si="37"/>
        <v>1995.0907084626544</v>
      </c>
      <c r="FG23" s="99">
        <f t="shared" si="38"/>
        <v>990.31948838600454</v>
      </c>
      <c r="FH23" s="99">
        <f t="shared" si="39"/>
        <v>2059.4439672070671</v>
      </c>
      <c r="FI23" s="99">
        <f t="shared" si="40"/>
        <v>1361.2957879421801</v>
      </c>
      <c r="FJ23" s="99">
        <f t="shared" si="401"/>
        <v>1716.2236431833187</v>
      </c>
      <c r="FK23" s="99">
        <f t="shared" si="401"/>
        <v>1170.232150923018</v>
      </c>
      <c r="FL23" s="99">
        <f t="shared" si="401"/>
        <v>1924.3741627619215</v>
      </c>
      <c r="FM23" s="99">
        <f t="shared" si="401"/>
        <v>2162.5935284568613</v>
      </c>
      <c r="FN23" s="99">
        <f t="shared" si="401"/>
        <v>1625.3442293943108</v>
      </c>
      <c r="FO23" s="99">
        <f t="shared" si="401"/>
        <v>2292.6428726523695</v>
      </c>
      <c r="FP23" s="99">
        <f t="shared" si="401"/>
        <v>1125.3178759666519</v>
      </c>
      <c r="FQ23" s="99">
        <f t="shared" si="401"/>
        <v>2307.1332979155964</v>
      </c>
      <c r="FR23" s="99">
        <f t="shared" si="401"/>
        <v>1895.5689454641149</v>
      </c>
      <c r="FS23" s="99">
        <f t="shared" si="401"/>
        <v>1526.959159703845</v>
      </c>
      <c r="FT23" s="99">
        <f t="shared" si="401"/>
        <v>1301.9556700745177</v>
      </c>
      <c r="FU23" s="99">
        <f t="shared" si="401"/>
        <v>2328.9160817329548</v>
      </c>
      <c r="FV23" s="99">
        <f t="shared" si="401"/>
        <v>2150.7073844568663</v>
      </c>
      <c r="FW23" s="99">
        <f t="shared" si="401"/>
        <v>2934.1115071827244</v>
      </c>
      <c r="FX23" s="99">
        <f t="shared" si="401"/>
        <v>2652.7042066163749</v>
      </c>
      <c r="FY23" s="99">
        <f t="shared" si="401"/>
        <v>1826.9931585712131</v>
      </c>
      <c r="FZ23" s="99">
        <f t="shared" si="402"/>
        <v>2069.8335505576606</v>
      </c>
      <c r="GA23" s="99">
        <f t="shared" si="42"/>
        <v>2555.7079786232134</v>
      </c>
      <c r="GB23" s="99">
        <f t="shared" si="43"/>
        <v>1264.0637227421685</v>
      </c>
      <c r="GC23" s="99">
        <f t="shared" si="44"/>
        <v>2731.8256180801727</v>
      </c>
      <c r="GD23" s="99">
        <f t="shared" si="498"/>
        <v>2585.8612008959308</v>
      </c>
      <c r="GE23" s="99">
        <f t="shared" si="499"/>
        <v>1707.9487711886027</v>
      </c>
      <c r="GF23" s="99">
        <f t="shared" si="500"/>
        <v>1433.616919247864</v>
      </c>
      <c r="GG23" s="99">
        <f t="shared" si="501"/>
        <v>3291.3271914180423</v>
      </c>
      <c r="GH23" s="99">
        <f t="shared" si="502"/>
        <v>2446.4275105199499</v>
      </c>
      <c r="GI23" s="99">
        <f t="shared" si="503"/>
        <v>2959.2345960823559</v>
      </c>
      <c r="GJ23" s="99">
        <f t="shared" si="504"/>
        <v>2328.5546684500396</v>
      </c>
      <c r="GK23" s="99">
        <f t="shared" si="505"/>
        <v>3708.2717523986003</v>
      </c>
      <c r="GL23" s="99">
        <f t="shared" si="506"/>
        <v>1406.4582219777365</v>
      </c>
      <c r="GM23" s="99">
        <f t="shared" si="507"/>
        <v>3348.132554090143</v>
      </c>
      <c r="GN23" s="99">
        <f t="shared" si="508"/>
        <v>2923.6990967671168</v>
      </c>
      <c r="GO23" s="99">
        <f t="shared" si="509"/>
        <v>1606.5676926359461</v>
      </c>
      <c r="GP23" s="99">
        <f t="shared" si="510"/>
        <v>1929.6109888971494</v>
      </c>
      <c r="GQ23" s="99">
        <f t="shared" si="511"/>
        <v>3095.6004339929227</v>
      </c>
      <c r="GR23" s="99">
        <f t="shared" si="512"/>
        <v>2938.3341239194242</v>
      </c>
      <c r="GS23" s="99">
        <f t="shared" si="513"/>
        <v>2671.3811794652634</v>
      </c>
      <c r="GT23" s="99">
        <f t="shared" si="514"/>
        <v>3265.3120383933519</v>
      </c>
      <c r="GU23" s="99">
        <f t="shared" si="403"/>
        <v>3595.1547001430908</v>
      </c>
      <c r="GV23" s="99">
        <f t="shared" si="395"/>
        <v>3846.9672734947185</v>
      </c>
      <c r="GW23" s="99">
        <f t="shared" si="395"/>
        <v>2587.7554539743701</v>
      </c>
      <c r="GX23" s="99">
        <f t="shared" si="395"/>
        <v>1563.9603770487872</v>
      </c>
      <c r="GY23" s="99">
        <f t="shared" si="395"/>
        <v>3295.253532903866</v>
      </c>
      <c r="GZ23" s="99">
        <f t="shared" si="395"/>
        <v>1798.2326600066003</v>
      </c>
      <c r="HA23" s="99">
        <f t="shared" si="395"/>
        <v>2971.5851289749262</v>
      </c>
      <c r="HB23" s="99">
        <f t="shared" si="395"/>
        <v>2162.1236921834743</v>
      </c>
      <c r="HC23" s="99">
        <f t="shared" si="395"/>
        <v>3293.0456836030739</v>
      </c>
      <c r="HD23" s="99">
        <f t="shared" si="395"/>
        <v>4310.0220535551944</v>
      </c>
      <c r="HE23" s="99">
        <f t="shared" si="395"/>
        <v>3852.8273026471998</v>
      </c>
      <c r="HF23" s="99">
        <f t="shared" si="395"/>
        <v>3636.9857066188974</v>
      </c>
      <c r="HG23" s="99">
        <f t="shared" si="395"/>
        <v>3497.760130482759</v>
      </c>
      <c r="HH23" s="99">
        <f t="shared" si="395"/>
        <v>4318.7967884674345</v>
      </c>
      <c r="HI23" s="99">
        <f t="shared" si="395"/>
        <v>3708.1699979393943</v>
      </c>
      <c r="HJ23" s="99">
        <f t="shared" si="395"/>
        <v>2930.243467038064</v>
      </c>
      <c r="HK23" s="99">
        <f t="shared" si="395"/>
        <v>1762.5141858255963</v>
      </c>
      <c r="HL23" s="99">
        <f t="shared" si="396"/>
        <v>3287.2686152478523</v>
      </c>
      <c r="HM23" s="99">
        <f t="shared" si="515"/>
        <v>4191.534969700464</v>
      </c>
      <c r="HN23" s="99">
        <f t="shared" si="516"/>
        <v>2406.9176918915268</v>
      </c>
      <c r="HO23" s="99">
        <f t="shared" si="517"/>
        <v>2005.3229550724318</v>
      </c>
      <c r="HP23" s="99">
        <f t="shared" si="518"/>
        <v>4819.1135527043862</v>
      </c>
      <c r="HQ23" s="99">
        <f t="shared" si="519"/>
        <v>4078.513499399191</v>
      </c>
      <c r="HR23" s="99">
        <f t="shared" si="520"/>
        <v>3735.3713421356015</v>
      </c>
      <c r="HS23" s="99">
        <f t="shared" si="521"/>
        <v>3993.4176108273123</v>
      </c>
      <c r="HT23" s="99">
        <f t="shared" si="522"/>
        <v>4595.4142388852188</v>
      </c>
      <c r="HU23" s="99">
        <f t="shared" si="523"/>
        <v>4525.4394066550121</v>
      </c>
      <c r="HV23" s="99">
        <f t="shared" si="524"/>
        <v>1972.3242414120223</v>
      </c>
      <c r="HW23" s="99">
        <f t="shared" si="525"/>
        <v>3257.7711913250037</v>
      </c>
      <c r="HX23" s="99">
        <f t="shared" si="526"/>
        <v>3636.7295002149317</v>
      </c>
      <c r="HY23" s="99">
        <f t="shared" si="527"/>
        <v>2700.1593818511565</v>
      </c>
      <c r="HZ23" s="99">
        <f t="shared" si="528"/>
        <v>2234.4806928755474</v>
      </c>
      <c r="IA23" s="99">
        <f t="shared" si="529"/>
        <v>4491.2967850467649</v>
      </c>
      <c r="IB23" s="99">
        <f t="shared" si="530"/>
        <v>5079.4337053490126</v>
      </c>
      <c r="IC23" s="99">
        <f t="shared" si="531"/>
        <v>4220.9406019921198</v>
      </c>
      <c r="ID23" s="99">
        <f t="shared" si="52"/>
        <v>4513.5846970576968</v>
      </c>
      <c r="IE23" s="99">
        <f t="shared" si="53"/>
        <v>5003.1529839593322</v>
      </c>
      <c r="IF23" s="99">
        <f t="shared" si="54"/>
        <v>4571.8134012881937</v>
      </c>
      <c r="IG23" s="99">
        <f t="shared" si="55"/>
        <v>5567.3775957826929</v>
      </c>
      <c r="IH23" s="99">
        <f t="shared" si="56"/>
        <v>3626.4331202101484</v>
      </c>
      <c r="II23" s="99">
        <f t="shared" si="57"/>
        <v>4018.5238402308041</v>
      </c>
      <c r="IJ23" s="99">
        <f t="shared" si="58"/>
        <v>2219.8467951587245</v>
      </c>
      <c r="IK23" s="99">
        <f t="shared" si="59"/>
        <v>2493.9800150434398</v>
      </c>
      <c r="IL23" s="99">
        <f t="shared" si="60"/>
        <v>5054.070999761042</v>
      </c>
      <c r="IM23" s="99">
        <f t="shared" si="61"/>
        <v>4708.4130316546625</v>
      </c>
      <c r="IN23" s="99">
        <f t="shared" si="62"/>
        <v>5523.2975727105231</v>
      </c>
      <c r="IO23" s="99">
        <f t="shared" si="63"/>
        <v>5741.0772207020573</v>
      </c>
      <c r="IP23" s="99">
        <f t="shared" si="64"/>
        <v>4435.4694844278793</v>
      </c>
      <c r="IQ23" s="99">
        <f t="shared" si="65"/>
        <v>4044.3318895300631</v>
      </c>
      <c r="IR23" s="99">
        <f t="shared" si="66"/>
        <v>2734.3720218858666</v>
      </c>
      <c r="IS23" s="99">
        <f t="shared" si="67"/>
        <v>5889.3330072197678</v>
      </c>
      <c r="IT23" s="99">
        <f t="shared" si="392"/>
        <v>5580.1174206276191</v>
      </c>
      <c r="IU23" s="99">
        <f t="shared" si="393"/>
        <v>5200.1907050318114</v>
      </c>
      <c r="IV23" s="99">
        <f t="shared" si="394"/>
        <v>5624.5972029680088</v>
      </c>
      <c r="IW23" s="99">
        <f t="shared" si="371"/>
        <v>6124.1380626380824</v>
      </c>
      <c r="IX23" s="99">
        <f t="shared" si="372"/>
        <v>6345.6179576191944</v>
      </c>
      <c r="IY23" s="99">
        <f t="shared" si="373"/>
        <v>2978.8428629295363</v>
      </c>
      <c r="IZ23" s="99">
        <f t="shared" si="374"/>
        <v>3234.2615616014168</v>
      </c>
      <c r="JA23" s="99">
        <f t="shared" si="375"/>
        <v>6938.0923665303662</v>
      </c>
      <c r="JB23" s="99">
        <f t="shared" si="376"/>
        <v>6880.0272418442637</v>
      </c>
      <c r="JC23" s="99">
        <f t="shared" si="377"/>
        <v>3486.4681180827979</v>
      </c>
      <c r="JD23" s="99">
        <f t="shared" si="378"/>
        <v>7709.735462157666</v>
      </c>
      <c r="JE23" s="99">
        <f t="shared" si="379"/>
        <v>3914.8027656327945</v>
      </c>
      <c r="JF23" s="99">
        <f t="shared" si="380"/>
        <v>8295.3911148011775</v>
      </c>
      <c r="JG23" s="99">
        <f t="shared" si="381"/>
        <v>8466.637834225894</v>
      </c>
      <c r="JH23" s="99">
        <f t="shared" si="382"/>
        <v>6887.5148360377743</v>
      </c>
      <c r="JI23" s="99">
        <f t="shared" si="383"/>
        <v>4403.5588906259354</v>
      </c>
      <c r="JJ23" s="99">
        <f t="shared" si="384"/>
        <v>9968.1230752512802</v>
      </c>
      <c r="JK23" s="99">
        <f t="shared" si="385"/>
        <v>4930.142961470885</v>
      </c>
      <c r="JL23" s="99">
        <f t="shared" si="386"/>
        <v>10664.604146773521</v>
      </c>
      <c r="JM23" s="99">
        <f t="shared" si="387"/>
        <v>5532.0425492819595</v>
      </c>
      <c r="JN23" s="99">
        <f t="shared" si="388"/>
        <v>6209.1315162579358</v>
      </c>
      <c r="JP23" s="76">
        <v>18</v>
      </c>
      <c r="JQ23" s="99">
        <v>5.6730616551883708</v>
      </c>
      <c r="JR23" s="99">
        <v>6.518486172623831</v>
      </c>
      <c r="JS23" s="99">
        <v>6.927433499493838</v>
      </c>
      <c r="JT23" s="99">
        <v>8.3331555778950754</v>
      </c>
      <c r="JU23" s="99">
        <v>10.93637453612677</v>
      </c>
      <c r="JV23" s="99">
        <v>10.729976611830081</v>
      </c>
      <c r="JW23" s="99">
        <v>15.054015801620057</v>
      </c>
      <c r="JX23" s="99">
        <v>10.205689244939277</v>
      </c>
      <c r="JY23" s="99">
        <v>12.548792675149777</v>
      </c>
      <c r="JZ23" s="99">
        <v>14.742545115768857</v>
      </c>
      <c r="KA23" s="99">
        <v>22.660919043719769</v>
      </c>
      <c r="KB23" s="99">
        <v>13.023885775732255</v>
      </c>
      <c r="KC23" s="99">
        <v>20.401456243503326</v>
      </c>
      <c r="KD23" s="99">
        <v>24.046430156257653</v>
      </c>
      <c r="KE23" s="99">
        <v>16.680444282096083</v>
      </c>
      <c r="KF23" s="99">
        <v>27.108664408365286</v>
      </c>
      <c r="KG23" s="99">
        <v>19.078279955156905</v>
      </c>
      <c r="KH23" s="99">
        <v>21.93477742462046</v>
      </c>
      <c r="KI23" s="99">
        <v>31.317991942606653</v>
      </c>
      <c r="KJ23" s="99">
        <v>37.764196116714473</v>
      </c>
      <c r="KK23" s="99">
        <v>37.105149358234087</v>
      </c>
      <c r="KL23" s="99">
        <v>32.053036443914074</v>
      </c>
      <c r="KM23" s="99">
        <v>26.215650004342162</v>
      </c>
      <c r="KN23" s="99">
        <v>41.368194116775364</v>
      </c>
      <c r="KO23" s="118">
        <v>57.195485339776468</v>
      </c>
      <c r="KP23" s="99">
        <v>52.314812291778011</v>
      </c>
      <c r="KQ23" s="99">
        <v>45.984831695809753</v>
      </c>
      <c r="KR23" s="99">
        <v>44.642296764116047</v>
      </c>
      <c r="KS23" s="99">
        <v>65.012782856335448</v>
      </c>
      <c r="KT23" s="99">
        <v>56.748780966600854</v>
      </c>
      <c r="KU23" s="99">
        <v>71.305394529770425</v>
      </c>
      <c r="KV23" s="99">
        <v>80.979094136353311</v>
      </c>
      <c r="KW23" s="99">
        <v>81.748966655428077</v>
      </c>
      <c r="KX23" s="99">
        <v>73.836960908169758</v>
      </c>
      <c r="KY23" s="99">
        <v>64.334101214893053</v>
      </c>
      <c r="KZ23" s="99">
        <v>88.237199522840726</v>
      </c>
      <c r="LA23" s="99">
        <v>105.57893392390683</v>
      </c>
      <c r="LB23" s="99">
        <v>101.91921601207973</v>
      </c>
      <c r="LC23" s="99">
        <v>81.685085041658894</v>
      </c>
      <c r="LD23" s="99">
        <v>107.47819906906876</v>
      </c>
      <c r="LE23" s="99">
        <v>103.81387979695025</v>
      </c>
      <c r="LF23" s="99">
        <v>112.71730997065514</v>
      </c>
      <c r="LG23" s="99">
        <v>123.09736050169396</v>
      </c>
      <c r="LH23" s="99">
        <v>134.0411877113639</v>
      </c>
      <c r="LI23" s="99">
        <v>108.52868235371695</v>
      </c>
      <c r="LJ23" s="99">
        <v>139.32259409303265</v>
      </c>
      <c r="LK23" s="99">
        <v>152.49885314845318</v>
      </c>
      <c r="LL23" s="99">
        <v>122.57551176441633</v>
      </c>
      <c r="LM23" s="99">
        <v>178.9379149499091</v>
      </c>
      <c r="LN23" s="99">
        <v>123.96812360747514</v>
      </c>
      <c r="LO23" s="99">
        <v>166.97481715451258</v>
      </c>
      <c r="LP23" s="99">
        <v>176.79139992938735</v>
      </c>
      <c r="LQ23" s="99">
        <v>163.54937994686642</v>
      </c>
      <c r="LR23" s="99">
        <v>136.97001886867136</v>
      </c>
      <c r="LS23" s="99">
        <v>210.59810099623596</v>
      </c>
      <c r="LT23" s="99">
        <v>207.84335292392984</v>
      </c>
      <c r="LU23" s="99">
        <v>156.84982324054525</v>
      </c>
      <c r="LV23" s="99">
        <v>193.29649493097895</v>
      </c>
      <c r="LW23" s="99">
        <v>156.55595108512617</v>
      </c>
      <c r="LX23" s="99">
        <v>211.993993765509</v>
      </c>
      <c r="LY23" s="99">
        <v>198.97556029694519</v>
      </c>
      <c r="LZ23" s="99">
        <v>203.50611484078397</v>
      </c>
      <c r="MA23" s="99">
        <v>237.77951347228773</v>
      </c>
      <c r="MB23" s="99">
        <v>241.38301983249761</v>
      </c>
      <c r="MC23" s="99">
        <v>216.20541573573709</v>
      </c>
      <c r="MD23" s="99">
        <v>192.48136351442008</v>
      </c>
      <c r="ME23" s="99">
        <v>272.30943441808404</v>
      </c>
      <c r="MF23" s="99">
        <v>247.64684266357924</v>
      </c>
      <c r="MG23" s="99">
        <v>203.70695041707177</v>
      </c>
      <c r="MH23" s="118">
        <v>245.58495084048531</v>
      </c>
      <c r="MI23" s="99">
        <v>272.29271727449105</v>
      </c>
      <c r="MJ23" s="99">
        <v>197.12801698255808</v>
      </c>
      <c r="MK23" s="118">
        <v>286.28111253254428</v>
      </c>
      <c r="ML23" s="99">
        <v>245.84419342352362</v>
      </c>
      <c r="MM23" s="99">
        <v>312.67265635458801</v>
      </c>
      <c r="MN23" s="99">
        <v>237.69593346345061</v>
      </c>
      <c r="MO23" s="118">
        <v>335.23725774690371</v>
      </c>
      <c r="MP23" s="118">
        <v>318.92980942755258</v>
      </c>
      <c r="MQ23" s="99">
        <v>323.34861725530743</v>
      </c>
      <c r="MR23" s="99">
        <v>390.86515489271841</v>
      </c>
      <c r="MS23" s="99">
        <v>235.5845588599351</v>
      </c>
      <c r="MT23" s="118">
        <v>422.38315713522223</v>
      </c>
      <c r="MU23" s="118">
        <v>381.76789620547845</v>
      </c>
      <c r="MV23" s="99">
        <v>358.47150278315718</v>
      </c>
      <c r="MW23" s="99">
        <v>285.79359263264814</v>
      </c>
      <c r="MX23" s="99">
        <v>358.56408699340852</v>
      </c>
      <c r="MY23" s="99">
        <v>364.3209413079033</v>
      </c>
      <c r="MZ23" s="99">
        <v>420.4219517918491</v>
      </c>
      <c r="NA23" s="99">
        <v>398.40497147695271</v>
      </c>
      <c r="NB23" s="99">
        <v>496.15982685809848</v>
      </c>
      <c r="NC23" s="99">
        <v>499.25459660136903</v>
      </c>
      <c r="ND23" s="99">
        <v>460.18138206098797</v>
      </c>
      <c r="NE23" s="99">
        <v>331.668266147601</v>
      </c>
      <c r="NF23" s="99">
        <v>405.23080134264058</v>
      </c>
      <c r="NG23" s="99">
        <v>445.89643790858088</v>
      </c>
      <c r="NH23" s="99">
        <v>495.23494681910267</v>
      </c>
      <c r="NI23" s="99">
        <v>632.67246926823498</v>
      </c>
      <c r="NJ23" s="99">
        <v>570.14724249013727</v>
      </c>
      <c r="NK23" s="99">
        <v>579.11533954936363</v>
      </c>
      <c r="NL23" s="99">
        <v>453.84347196430684</v>
      </c>
      <c r="NM23" s="99">
        <v>389.43814054368221</v>
      </c>
      <c r="NN23" s="99">
        <v>548.9746540336173</v>
      </c>
      <c r="NO23" s="99">
        <v>733.63690832227746</v>
      </c>
      <c r="NP23" s="99">
        <v>553.05446414662504</v>
      </c>
      <c r="NQ23" s="99">
        <v>576.60938256453369</v>
      </c>
      <c r="NR23" s="99">
        <v>740.33575094154776</v>
      </c>
      <c r="NS23" s="99">
        <v>666.24192652863428</v>
      </c>
      <c r="NT23" s="99">
        <v>510.12013251738415</v>
      </c>
      <c r="NU23" s="99">
        <v>668.60368046306519</v>
      </c>
      <c r="NV23" s="99">
        <v>818.09092294491245</v>
      </c>
      <c r="NW23" s="99">
        <v>612.71086402830792</v>
      </c>
      <c r="NX23" s="99">
        <v>633.97272733576085</v>
      </c>
      <c r="NY23" s="99">
        <v>452.99310635265829</v>
      </c>
      <c r="NZ23" s="99">
        <v>810.36972454582144</v>
      </c>
      <c r="OA23" s="99">
        <v>828.56705280308404</v>
      </c>
      <c r="OB23" s="99">
        <v>749.08506804441356</v>
      </c>
      <c r="OC23" s="99">
        <v>917.83427470544655</v>
      </c>
      <c r="OD23" s="99">
        <v>736.98772183571577</v>
      </c>
      <c r="OE23" s="99">
        <v>573.5523960430246</v>
      </c>
      <c r="OF23" s="99">
        <v>927.70096505772972</v>
      </c>
      <c r="OG23" s="99">
        <v>683.60641557856604</v>
      </c>
      <c r="OH23" s="99">
        <v>901.18364054177459</v>
      </c>
      <c r="OI23" s="99">
        <v>516.8629882866968</v>
      </c>
      <c r="OJ23" s="99">
        <v>950.98776975050862</v>
      </c>
      <c r="OK23" s="99">
        <v>1035.3854898066425</v>
      </c>
      <c r="OL23" s="99">
        <v>1050.7051492114254</v>
      </c>
      <c r="OM23" s="99">
        <v>1162.2653603311355</v>
      </c>
      <c r="ON23" s="99">
        <v>853.48419210801535</v>
      </c>
      <c r="OO23" s="99">
        <v>758.37972823309872</v>
      </c>
      <c r="OP23" s="99">
        <v>656.35834514250291</v>
      </c>
      <c r="OQ23" s="99">
        <v>1002.0942446277696</v>
      </c>
      <c r="OR23" s="99">
        <v>1135.7626136248409</v>
      </c>
      <c r="OS23" s="99">
        <v>1124.5426070035535</v>
      </c>
      <c r="OT23" s="99">
        <v>1336.9212589607735</v>
      </c>
      <c r="OU23" s="99">
        <v>957.92492917377172</v>
      </c>
      <c r="OV23" s="99">
        <v>1203.1822782292288</v>
      </c>
      <c r="OW23" s="99">
        <v>1231.8759647631402</v>
      </c>
      <c r="OX23" s="99">
        <v>1096.3493966621593</v>
      </c>
      <c r="OY23" s="99">
        <v>841.07469067844841</v>
      </c>
      <c r="OZ23" s="99">
        <v>1449.9155692243262</v>
      </c>
      <c r="PA23" s="99">
        <v>761.22071144174322</v>
      </c>
      <c r="PB23" s="99">
        <v>1496.2337952546343</v>
      </c>
      <c r="PC23" s="99">
        <v>1076.7815207842589</v>
      </c>
      <c r="PD23" s="99">
        <v>944.6788910805758</v>
      </c>
      <c r="PE23" s="99">
        <v>1541.3350111923912</v>
      </c>
      <c r="PF23" s="99">
        <v>1377.6337329732978</v>
      </c>
      <c r="PG23" s="99">
        <v>1242.0758855184015</v>
      </c>
      <c r="PH23" s="99">
        <v>1444.2499049121452</v>
      </c>
      <c r="PI23" s="99">
        <v>1667.8847426801658</v>
      </c>
      <c r="PJ23" s="99">
        <v>1698.494479984487</v>
      </c>
      <c r="PK23" s="99">
        <v>1650.1256725584039</v>
      </c>
      <c r="PL23" s="99">
        <v>870.08957229483053</v>
      </c>
      <c r="PM23" s="99">
        <v>1204.2408915362805</v>
      </c>
      <c r="PN23" s="99">
        <v>1046.048193753423</v>
      </c>
      <c r="PO23" s="99">
        <v>1844.5033052788585</v>
      </c>
      <c r="PP23" s="99">
        <v>1724.9615106960582</v>
      </c>
      <c r="PQ23" s="99">
        <v>1561.5065367968916</v>
      </c>
      <c r="PR23" s="99">
        <v>1461.7396132487761</v>
      </c>
      <c r="PS23" s="99">
        <v>2000.027239081465</v>
      </c>
      <c r="PT23" s="99">
        <v>1888.5661905360332</v>
      </c>
      <c r="PU23" s="99">
        <v>1995.0907084626544</v>
      </c>
      <c r="PV23" s="99">
        <v>990.31948838600454</v>
      </c>
      <c r="PW23" s="99">
        <v>2059.4439672070671</v>
      </c>
      <c r="PX23" s="99">
        <v>1361.2957879421801</v>
      </c>
      <c r="PY23" s="99">
        <v>1716.2236431833187</v>
      </c>
      <c r="PZ23" s="99">
        <v>1170.232150923018</v>
      </c>
      <c r="QA23" s="99">
        <v>1924.3741627619215</v>
      </c>
      <c r="QB23" s="99">
        <v>2162.5935284568613</v>
      </c>
      <c r="QC23" s="99">
        <v>1625.3442293943108</v>
      </c>
      <c r="QD23" s="99">
        <v>2292.6428726523695</v>
      </c>
      <c r="QE23" s="99">
        <v>1125.3178759666519</v>
      </c>
      <c r="QF23" s="99">
        <v>2307.1332979155964</v>
      </c>
      <c r="QG23" s="99">
        <v>1895.5689454641149</v>
      </c>
      <c r="QH23" s="99">
        <v>1526.959159703845</v>
      </c>
      <c r="QI23" s="99">
        <v>1301.9556700745177</v>
      </c>
      <c r="QJ23" s="99">
        <v>2328.9160817329548</v>
      </c>
      <c r="QK23" s="99">
        <v>2150.7073844568663</v>
      </c>
      <c r="QL23" s="99">
        <v>2934.1115071827244</v>
      </c>
      <c r="QM23" s="99">
        <v>2652.7042066163749</v>
      </c>
      <c r="QN23" s="99">
        <v>1826.9931585712131</v>
      </c>
      <c r="QO23" s="99">
        <v>2069.8335505576606</v>
      </c>
      <c r="QP23" s="99">
        <v>2555.7079786232134</v>
      </c>
      <c r="QQ23" s="99">
        <v>1264.0637227421685</v>
      </c>
      <c r="QR23" s="99">
        <v>2731.8256180801727</v>
      </c>
      <c r="QS23" s="99">
        <v>2585.8612008959308</v>
      </c>
      <c r="QT23" s="99">
        <v>1707.9487711886027</v>
      </c>
      <c r="QU23" s="99">
        <v>1433.616919247864</v>
      </c>
      <c r="QV23" s="99">
        <v>3291.3271914180423</v>
      </c>
      <c r="QW23" s="99">
        <v>2446.4275105199499</v>
      </c>
      <c r="QX23" s="99">
        <v>2959.2345960823559</v>
      </c>
      <c r="QY23" s="99">
        <v>2328.5546684500396</v>
      </c>
      <c r="QZ23" s="99">
        <v>3708.2717523986003</v>
      </c>
      <c r="RA23" s="99">
        <v>1406.4582219777365</v>
      </c>
      <c r="RB23" s="99">
        <v>3348.132554090143</v>
      </c>
      <c r="RC23" s="99">
        <v>2923.6990967671168</v>
      </c>
      <c r="RD23" s="99">
        <v>1606.5676926359461</v>
      </c>
      <c r="RE23" s="99">
        <v>1929.6109888971494</v>
      </c>
      <c r="RF23" s="99">
        <v>3095.6004339929227</v>
      </c>
      <c r="RG23" s="99">
        <v>2938.3341239194242</v>
      </c>
      <c r="RH23" s="99">
        <v>2671.3811794652634</v>
      </c>
      <c r="RI23" s="99">
        <v>3265.3120383933519</v>
      </c>
      <c r="RJ23" s="99">
        <v>3595.1547001430908</v>
      </c>
      <c r="RK23" s="99">
        <v>3846.9672734947185</v>
      </c>
      <c r="RL23" s="99">
        <v>2587.7554539743701</v>
      </c>
      <c r="RM23" s="99">
        <v>1563.9603770487872</v>
      </c>
      <c r="RN23" s="99">
        <v>3295.253532903866</v>
      </c>
      <c r="RO23" s="99">
        <v>1798.2326600066003</v>
      </c>
      <c r="RP23" s="99">
        <v>2971.5851289749262</v>
      </c>
      <c r="RQ23" s="99">
        <v>2162.1236921834743</v>
      </c>
      <c r="RR23" s="99">
        <v>3293.0456836030739</v>
      </c>
      <c r="RS23" s="99">
        <v>4310.0220535551944</v>
      </c>
      <c r="RT23" s="99">
        <v>3852.8273026471998</v>
      </c>
      <c r="RU23" s="99">
        <v>3636.9857066188974</v>
      </c>
      <c r="RV23" s="99">
        <v>3497.760130482759</v>
      </c>
      <c r="RW23" s="99">
        <v>4318.7967884674345</v>
      </c>
      <c r="RX23" s="99">
        <v>3708.1699979393943</v>
      </c>
      <c r="RY23" s="99">
        <v>2930.243467038064</v>
      </c>
      <c r="RZ23" s="99">
        <v>1762.5141858255963</v>
      </c>
      <c r="SA23" s="99">
        <v>3287.2686152478523</v>
      </c>
      <c r="SB23" s="99">
        <v>4191.534969700464</v>
      </c>
      <c r="SC23" s="99">
        <v>2406.9176918915268</v>
      </c>
      <c r="SD23" s="99">
        <v>2005.3229550724318</v>
      </c>
      <c r="SE23" s="99">
        <v>4819.1135527043862</v>
      </c>
      <c r="SF23" s="99">
        <v>4078.513499399191</v>
      </c>
      <c r="SG23" s="99">
        <v>3735.3713421356015</v>
      </c>
      <c r="SH23" s="99">
        <v>3993.4176108273123</v>
      </c>
      <c r="SI23" s="99">
        <v>4595.4142388852188</v>
      </c>
      <c r="SJ23" s="99">
        <v>4525.4394066550121</v>
      </c>
      <c r="SK23" s="99">
        <v>1972.3242414120223</v>
      </c>
      <c r="SL23" s="99">
        <v>3257.7711913250037</v>
      </c>
      <c r="SM23" s="99">
        <v>3636.7295002149317</v>
      </c>
      <c r="SN23" s="99">
        <v>2700.1593818511565</v>
      </c>
      <c r="SO23" s="99">
        <v>2234.4806928755474</v>
      </c>
      <c r="SP23" s="99">
        <v>4491.2967850467649</v>
      </c>
      <c r="SQ23" s="99">
        <v>5079.4337053490126</v>
      </c>
      <c r="SR23" s="99">
        <v>4220.9406019921198</v>
      </c>
      <c r="SS23" s="99">
        <v>4513.5846970576968</v>
      </c>
      <c r="ST23" s="99">
        <v>5003.1529839593322</v>
      </c>
      <c r="SU23" s="99">
        <v>4571.8134012881937</v>
      </c>
      <c r="SV23" s="99">
        <v>5567.3775957826929</v>
      </c>
      <c r="SW23" s="99">
        <v>3626.4331202101484</v>
      </c>
      <c r="SX23" s="99">
        <v>4018.5238402308041</v>
      </c>
      <c r="SY23" s="99">
        <v>2219.8467951587245</v>
      </c>
      <c r="SZ23" s="99">
        <v>2493.9800150434398</v>
      </c>
      <c r="TA23" s="99">
        <v>5054.070999761042</v>
      </c>
      <c r="TB23" s="99">
        <v>4708.4130316546625</v>
      </c>
      <c r="TC23" s="99">
        <v>5523.2975727105231</v>
      </c>
      <c r="TD23" s="99">
        <v>5741.0772207020573</v>
      </c>
      <c r="TE23" s="99">
        <v>4435.4694844278793</v>
      </c>
      <c r="TF23" s="99">
        <v>4044.3318895300631</v>
      </c>
      <c r="TG23" s="99">
        <v>2734.3720218858666</v>
      </c>
      <c r="TH23" s="99">
        <v>5889.3330072197678</v>
      </c>
      <c r="TI23" s="99">
        <v>5580.1174206276191</v>
      </c>
      <c r="TJ23" s="99">
        <v>5200.1907050318114</v>
      </c>
      <c r="TK23" s="99">
        <v>5624.5972029680088</v>
      </c>
      <c r="TL23" s="99">
        <v>6124.1380626380824</v>
      </c>
      <c r="TM23" s="99">
        <v>6345.6179576191944</v>
      </c>
      <c r="TN23" s="99">
        <v>2978.8428629295363</v>
      </c>
      <c r="TO23" s="99">
        <v>3234.2615616014168</v>
      </c>
      <c r="TP23" s="99">
        <v>6938.0923665303662</v>
      </c>
      <c r="TQ23" s="99">
        <v>6880.0272418442637</v>
      </c>
      <c r="TR23" s="99">
        <v>3486.4681180827979</v>
      </c>
      <c r="TS23" s="99">
        <v>7709.735462157666</v>
      </c>
      <c r="TT23" s="99">
        <v>3914.8027656327945</v>
      </c>
      <c r="TU23" s="99">
        <v>8295.3911148011775</v>
      </c>
      <c r="TV23" s="99">
        <v>8466.637834225894</v>
      </c>
      <c r="TW23" s="99">
        <v>6887.5148360377743</v>
      </c>
      <c r="TX23" s="99">
        <v>4403.5588906259354</v>
      </c>
      <c r="TY23" s="99">
        <v>9968.1230752512802</v>
      </c>
      <c r="TZ23" s="99">
        <v>4930.142961470885</v>
      </c>
      <c r="UA23" s="99">
        <v>10664.604146773521</v>
      </c>
      <c r="UB23" s="99">
        <v>5532.0425492819595</v>
      </c>
      <c r="UC23" s="99">
        <v>6209.1315162579358</v>
      </c>
      <c r="UE23" s="76">
        <v>18</v>
      </c>
      <c r="UF23" s="145">
        <f t="shared" si="348"/>
        <v>5.6730616551883708</v>
      </c>
      <c r="UG23" s="145">
        <f t="shared" si="69"/>
        <v>6.518486172623831</v>
      </c>
      <c r="UH23" s="145">
        <f t="shared" si="70"/>
        <v>6.927433499493838</v>
      </c>
      <c r="UI23" s="145">
        <f t="shared" si="71"/>
        <v>8.3331555778950754</v>
      </c>
      <c r="UJ23" s="145">
        <f t="shared" si="72"/>
        <v>10.93637453612677</v>
      </c>
      <c r="UK23" s="145">
        <f t="shared" si="73"/>
        <v>10.729976611830081</v>
      </c>
      <c r="UL23" s="145">
        <f t="shared" si="74"/>
        <v>15.054015801620057</v>
      </c>
      <c r="UM23" s="145">
        <f t="shared" si="75"/>
        <v>10.205689244939277</v>
      </c>
      <c r="UN23" s="145">
        <f t="shared" si="76"/>
        <v>12.548792675149777</v>
      </c>
      <c r="UO23" s="145">
        <f t="shared" si="77"/>
        <v>14.742545115768857</v>
      </c>
      <c r="UP23" s="145">
        <f t="shared" si="78"/>
        <v>22.660919043719769</v>
      </c>
      <c r="UQ23" s="145">
        <f t="shared" si="79"/>
        <v>13.023885775732255</v>
      </c>
      <c r="UR23" s="145">
        <f t="shared" si="80"/>
        <v>20.401456243503326</v>
      </c>
      <c r="US23" s="145">
        <f t="shared" si="81"/>
        <v>24.046430156257653</v>
      </c>
      <c r="UT23" s="145">
        <f t="shared" si="82"/>
        <v>16.680444282096083</v>
      </c>
      <c r="UU23" s="145">
        <f t="shared" si="83"/>
        <v>27.108664408365286</v>
      </c>
      <c r="UV23" s="145">
        <f t="shared" si="84"/>
        <v>19.078279955156905</v>
      </c>
      <c r="UW23" s="145">
        <f t="shared" si="85"/>
        <v>21.93477742462046</v>
      </c>
      <c r="UX23" s="145">
        <f t="shared" si="86"/>
        <v>31.317991942606653</v>
      </c>
      <c r="UY23" s="145">
        <f t="shared" si="87"/>
        <v>37.764196116714473</v>
      </c>
      <c r="UZ23" s="145">
        <f t="shared" si="88"/>
        <v>37.105149358234087</v>
      </c>
      <c r="VA23" s="145">
        <f t="shared" si="89"/>
        <v>32.053036443914074</v>
      </c>
      <c r="VB23" s="145">
        <f t="shared" si="90"/>
        <v>26.215650004342162</v>
      </c>
      <c r="VC23" s="145">
        <f t="shared" si="91"/>
        <v>41.368194116775364</v>
      </c>
      <c r="VD23" s="145">
        <f t="shared" si="92"/>
        <v>57.195485339776468</v>
      </c>
      <c r="VE23" s="145">
        <f t="shared" si="93"/>
        <v>52.314812291778011</v>
      </c>
      <c r="VF23" s="145">
        <f t="shared" si="94"/>
        <v>45.984831695809753</v>
      </c>
      <c r="VG23" s="145">
        <f t="shared" si="95"/>
        <v>44.642296764116047</v>
      </c>
      <c r="VH23" s="145">
        <f t="shared" si="96"/>
        <v>65.012782856335448</v>
      </c>
      <c r="VI23" s="145">
        <f t="shared" si="97"/>
        <v>56.748780966600854</v>
      </c>
      <c r="VJ23" s="145">
        <f t="shared" si="98"/>
        <v>71.305394529770425</v>
      </c>
      <c r="VK23" s="145">
        <f t="shared" si="99"/>
        <v>80.979094136353311</v>
      </c>
      <c r="VL23" s="145">
        <f t="shared" si="100"/>
        <v>81.748966655428077</v>
      </c>
      <c r="VM23" s="145">
        <f t="shared" si="101"/>
        <v>73.836960908169758</v>
      </c>
      <c r="VN23" s="145">
        <f t="shared" si="102"/>
        <v>64.334101214893053</v>
      </c>
      <c r="VO23" s="145">
        <f t="shared" si="103"/>
        <v>88.237199522840726</v>
      </c>
      <c r="VP23" s="145">
        <f t="shared" si="104"/>
        <v>105.57893392390683</v>
      </c>
      <c r="VQ23" s="145">
        <f t="shared" si="105"/>
        <v>101.91921601207973</v>
      </c>
      <c r="VR23" s="145">
        <f t="shared" si="106"/>
        <v>81.685085041658894</v>
      </c>
      <c r="VS23" s="145">
        <f t="shared" si="107"/>
        <v>107.47819906906876</v>
      </c>
      <c r="VT23" s="145">
        <f t="shared" si="108"/>
        <v>103.81387979695025</v>
      </c>
      <c r="VU23" s="145">
        <f t="shared" si="109"/>
        <v>112.71730997065514</v>
      </c>
      <c r="VV23" s="145">
        <f t="shared" si="110"/>
        <v>123.09736050169396</v>
      </c>
      <c r="VW23" s="145">
        <f t="shared" si="111"/>
        <v>134.0411877113639</v>
      </c>
      <c r="VX23" s="145">
        <f t="shared" si="112"/>
        <v>108.52868235371695</v>
      </c>
      <c r="VY23" s="145">
        <f t="shared" si="113"/>
        <v>139.32259409303265</v>
      </c>
      <c r="VZ23" s="145">
        <f t="shared" si="114"/>
        <v>152.49885314845318</v>
      </c>
      <c r="WA23" s="145">
        <f t="shared" si="115"/>
        <v>122.57551176441633</v>
      </c>
      <c r="WB23" s="145">
        <f t="shared" si="116"/>
        <v>178.9379149499091</v>
      </c>
      <c r="WC23" s="145">
        <f t="shared" si="117"/>
        <v>123.96812360747514</v>
      </c>
      <c r="WD23" s="145">
        <f t="shared" si="118"/>
        <v>166.97481715451258</v>
      </c>
      <c r="WE23" s="145">
        <f t="shared" si="119"/>
        <v>176.79139992938735</v>
      </c>
      <c r="WF23" s="145">
        <f t="shared" si="120"/>
        <v>163.54937994686642</v>
      </c>
      <c r="WG23" s="145">
        <f t="shared" si="121"/>
        <v>136.97001886867136</v>
      </c>
      <c r="WH23" s="145">
        <f t="shared" si="122"/>
        <v>210.59810099623596</v>
      </c>
      <c r="WI23" s="145">
        <f t="shared" si="123"/>
        <v>207.84335292392984</v>
      </c>
      <c r="WJ23" s="145">
        <f t="shared" si="124"/>
        <v>156.84982324054525</v>
      </c>
      <c r="WK23" s="145">
        <f t="shared" si="125"/>
        <v>193.29649493097895</v>
      </c>
      <c r="WL23" s="145">
        <f t="shared" si="126"/>
        <v>156.55595108512617</v>
      </c>
      <c r="WM23" s="145">
        <f t="shared" si="127"/>
        <v>211.993993765509</v>
      </c>
      <c r="WN23" s="145">
        <f t="shared" si="128"/>
        <v>198.97556029694519</v>
      </c>
      <c r="WO23" s="145">
        <f t="shared" si="129"/>
        <v>203.50611484078397</v>
      </c>
      <c r="WP23" s="145">
        <f t="shared" si="130"/>
        <v>237.77951347228773</v>
      </c>
      <c r="WQ23" s="145">
        <f t="shared" si="131"/>
        <v>241.38301983249761</v>
      </c>
      <c r="WR23" s="145">
        <f t="shared" si="132"/>
        <v>216.20541573573709</v>
      </c>
      <c r="WS23" s="145">
        <f t="shared" si="133"/>
        <v>192.48136351442008</v>
      </c>
      <c r="WT23" s="145">
        <f t="shared" si="134"/>
        <v>272.30943441808404</v>
      </c>
      <c r="WU23" s="145">
        <f t="shared" si="135"/>
        <v>247.64684266357924</v>
      </c>
      <c r="WV23" s="145">
        <f t="shared" si="136"/>
        <v>203.70695041707177</v>
      </c>
      <c r="WW23" s="145">
        <f t="shared" si="137"/>
        <v>245.58495084048531</v>
      </c>
      <c r="WX23" s="145">
        <f t="shared" si="138"/>
        <v>272.29271727449105</v>
      </c>
      <c r="WY23" s="145">
        <f t="shared" si="139"/>
        <v>197.12801698255808</v>
      </c>
      <c r="WZ23" s="145">
        <f t="shared" si="140"/>
        <v>286.28111253254428</v>
      </c>
      <c r="XA23" s="145">
        <f t="shared" si="141"/>
        <v>245.84419342352362</v>
      </c>
      <c r="XB23" s="145">
        <f t="shared" si="142"/>
        <v>312.67265635458801</v>
      </c>
      <c r="XC23" s="145">
        <f t="shared" si="143"/>
        <v>237.69593346345061</v>
      </c>
      <c r="XD23" s="145">
        <f t="shared" si="144"/>
        <v>335.23725774690371</v>
      </c>
      <c r="XE23" s="145">
        <f t="shared" si="145"/>
        <v>318.92980942755258</v>
      </c>
      <c r="XF23" s="145">
        <f t="shared" si="146"/>
        <v>323.34861725530743</v>
      </c>
      <c r="XG23" s="145">
        <f t="shared" si="147"/>
        <v>390.86515489271841</v>
      </c>
      <c r="XH23" s="145">
        <f t="shared" si="148"/>
        <v>235.5845588599351</v>
      </c>
      <c r="XI23" s="145">
        <f t="shared" si="149"/>
        <v>422.38315713522223</v>
      </c>
      <c r="XJ23" s="145">
        <f t="shared" si="150"/>
        <v>381.76789620547845</v>
      </c>
      <c r="XK23" s="145">
        <f t="shared" si="151"/>
        <v>358.47150278315718</v>
      </c>
      <c r="XL23" s="145">
        <f t="shared" si="152"/>
        <v>285.79359263264814</v>
      </c>
      <c r="XM23" s="145">
        <f t="shared" si="153"/>
        <v>358.56408699340852</v>
      </c>
      <c r="XN23" s="145">
        <f t="shared" si="154"/>
        <v>364.3209413079033</v>
      </c>
      <c r="XO23" s="145">
        <f t="shared" si="155"/>
        <v>420.4219517918491</v>
      </c>
      <c r="XP23" s="145">
        <f t="shared" si="156"/>
        <v>398.40497147695271</v>
      </c>
      <c r="XQ23" s="145">
        <f t="shared" si="157"/>
        <v>496.15982685809848</v>
      </c>
      <c r="XR23" s="145">
        <f t="shared" si="158"/>
        <v>499.25459660136903</v>
      </c>
      <c r="XS23" s="145">
        <f t="shared" si="159"/>
        <v>460.18138206098797</v>
      </c>
      <c r="XT23" s="145">
        <f t="shared" si="160"/>
        <v>331.668266147601</v>
      </c>
      <c r="XU23" s="145">
        <f t="shared" si="161"/>
        <v>405.23080134264058</v>
      </c>
      <c r="XV23" s="145">
        <f t="shared" si="162"/>
        <v>445.89643790858088</v>
      </c>
      <c r="XW23" s="145">
        <f t="shared" si="163"/>
        <v>495.23494681910267</v>
      </c>
      <c r="XX23" s="145">
        <f t="shared" si="164"/>
        <v>632.67246926823498</v>
      </c>
      <c r="XY23" s="145">
        <f t="shared" si="165"/>
        <v>570.14724249013727</v>
      </c>
      <c r="XZ23" s="145">
        <f t="shared" si="166"/>
        <v>579.11533954936363</v>
      </c>
      <c r="YA23" s="145">
        <f t="shared" si="167"/>
        <v>453.84347196430684</v>
      </c>
      <c r="YB23" s="145">
        <f t="shared" si="168"/>
        <v>389.43814054368221</v>
      </c>
      <c r="YC23" s="145">
        <f t="shared" si="169"/>
        <v>548.9746540336173</v>
      </c>
      <c r="YD23" s="145">
        <f t="shared" si="170"/>
        <v>733.63690832227746</v>
      </c>
      <c r="YE23" s="145">
        <f t="shared" si="171"/>
        <v>553.05446414662504</v>
      </c>
      <c r="YF23" s="145">
        <f t="shared" si="172"/>
        <v>576.60938256453369</v>
      </c>
      <c r="YG23" s="145">
        <f t="shared" si="173"/>
        <v>740.33575094154776</v>
      </c>
      <c r="YH23" s="145">
        <f t="shared" si="174"/>
        <v>666.24192652863428</v>
      </c>
      <c r="YI23" s="145">
        <f t="shared" si="175"/>
        <v>510.12013251738415</v>
      </c>
      <c r="YJ23" s="145">
        <f t="shared" si="176"/>
        <v>668.60368046306519</v>
      </c>
      <c r="YK23" s="145">
        <f t="shared" si="177"/>
        <v>818.09092294491245</v>
      </c>
      <c r="YL23" s="145">
        <f t="shared" si="178"/>
        <v>612.71086402830792</v>
      </c>
      <c r="YM23" s="145">
        <f t="shared" si="179"/>
        <v>633.97272733576085</v>
      </c>
      <c r="YN23" s="145">
        <f t="shared" si="180"/>
        <v>452.99310635265829</v>
      </c>
      <c r="YO23" s="145">
        <f t="shared" si="181"/>
        <v>810.36972454582144</v>
      </c>
      <c r="YP23" s="145">
        <f t="shared" si="182"/>
        <v>828.56705280308404</v>
      </c>
      <c r="YQ23" s="145">
        <f t="shared" si="183"/>
        <v>749.08506804441356</v>
      </c>
      <c r="YR23" s="145">
        <f t="shared" si="184"/>
        <v>917.83427470544655</v>
      </c>
      <c r="YS23" s="145">
        <f t="shared" si="185"/>
        <v>736.98772183571577</v>
      </c>
      <c r="YT23" s="145">
        <f t="shared" si="186"/>
        <v>573.5523960430246</v>
      </c>
      <c r="YU23" s="145">
        <f t="shared" si="187"/>
        <v>927.70096505772972</v>
      </c>
      <c r="YV23" s="145">
        <f t="shared" si="188"/>
        <v>683.60641557856604</v>
      </c>
      <c r="YW23" s="145">
        <f t="shared" si="189"/>
        <v>901.18364054177459</v>
      </c>
      <c r="YX23" s="145">
        <f t="shared" si="190"/>
        <v>516.8629882866968</v>
      </c>
      <c r="YY23" s="145">
        <f t="shared" si="191"/>
        <v>950.98776975050862</v>
      </c>
      <c r="YZ23" s="145">
        <f t="shared" si="192"/>
        <v>1035.3854898066425</v>
      </c>
      <c r="ZA23" s="145">
        <f t="shared" si="193"/>
        <v>1050.7051492114254</v>
      </c>
      <c r="ZB23" s="145">
        <f t="shared" si="194"/>
        <v>1162.2653603311355</v>
      </c>
      <c r="ZC23" s="145">
        <f t="shared" si="195"/>
        <v>853.48419210801535</v>
      </c>
      <c r="ZD23" s="145">
        <f t="shared" si="196"/>
        <v>758.37972823309872</v>
      </c>
      <c r="ZE23" s="145">
        <f t="shared" si="197"/>
        <v>656.35834514250291</v>
      </c>
      <c r="ZF23" s="145">
        <f t="shared" si="198"/>
        <v>1002.0942446277696</v>
      </c>
      <c r="ZG23" s="145">
        <f t="shared" si="199"/>
        <v>1135.7626136248409</v>
      </c>
      <c r="ZH23" s="145">
        <f t="shared" si="200"/>
        <v>1124.5426070035535</v>
      </c>
      <c r="ZI23" s="145">
        <f t="shared" si="201"/>
        <v>1336.9212589607735</v>
      </c>
      <c r="ZJ23" s="145">
        <f t="shared" si="202"/>
        <v>957.92492917377172</v>
      </c>
      <c r="ZK23" s="145">
        <f t="shared" si="203"/>
        <v>1203.1822782292288</v>
      </c>
      <c r="ZL23" s="145">
        <f t="shared" si="204"/>
        <v>1231.8759647631402</v>
      </c>
      <c r="ZM23" s="145">
        <f t="shared" si="205"/>
        <v>1096.3493966621593</v>
      </c>
      <c r="ZN23" s="145">
        <f t="shared" si="206"/>
        <v>841.07469067844841</v>
      </c>
      <c r="ZO23" s="145">
        <f t="shared" si="207"/>
        <v>1449.9155692243262</v>
      </c>
      <c r="ZP23" s="145">
        <f t="shared" si="208"/>
        <v>761.22071144174322</v>
      </c>
      <c r="ZQ23" s="145">
        <f t="shared" si="209"/>
        <v>1496.2337952546343</v>
      </c>
      <c r="ZR23" s="145">
        <f t="shared" si="210"/>
        <v>1076.7815207842589</v>
      </c>
      <c r="ZS23" s="145">
        <f t="shared" si="211"/>
        <v>944.6788910805758</v>
      </c>
      <c r="ZT23" s="145">
        <f t="shared" si="212"/>
        <v>1541.3350111923912</v>
      </c>
      <c r="ZU23" s="145">
        <f t="shared" si="213"/>
        <v>1377.6337329732978</v>
      </c>
      <c r="ZV23" s="145">
        <f t="shared" si="214"/>
        <v>1242.0758855184015</v>
      </c>
      <c r="ZW23" s="145">
        <f t="shared" si="215"/>
        <v>1444.2499049121452</v>
      </c>
      <c r="ZX23" s="145">
        <f t="shared" si="216"/>
        <v>1667.8847426801658</v>
      </c>
      <c r="ZY23" s="145">
        <f t="shared" si="217"/>
        <v>1698.494479984487</v>
      </c>
      <c r="ZZ23" s="145">
        <f t="shared" si="218"/>
        <v>1650.1256725584039</v>
      </c>
      <c r="AAA23" s="145">
        <f t="shared" si="219"/>
        <v>870.08957229483053</v>
      </c>
      <c r="AAB23" s="145">
        <f t="shared" si="220"/>
        <v>1204.2408915362805</v>
      </c>
      <c r="AAC23" s="145">
        <f t="shared" si="221"/>
        <v>1046.048193753423</v>
      </c>
      <c r="AAD23" s="145">
        <f t="shared" si="222"/>
        <v>1844.5033052788585</v>
      </c>
      <c r="AAE23" s="145">
        <f t="shared" si="223"/>
        <v>1724.9615106960582</v>
      </c>
      <c r="AAF23" s="145">
        <f t="shared" si="224"/>
        <v>1561.5065367968916</v>
      </c>
      <c r="AAG23" s="145">
        <f t="shared" si="225"/>
        <v>1461.7396132487761</v>
      </c>
      <c r="AAH23" s="145">
        <f t="shared" si="226"/>
        <v>2000.027239081465</v>
      </c>
      <c r="AAI23" s="145">
        <f t="shared" si="227"/>
        <v>1888.5661905360332</v>
      </c>
      <c r="AAJ23" s="145">
        <f t="shared" si="228"/>
        <v>1995.0907084626544</v>
      </c>
      <c r="AAK23" s="145">
        <f t="shared" si="229"/>
        <v>990.31948838600454</v>
      </c>
      <c r="AAL23" s="145">
        <f t="shared" si="230"/>
        <v>2059.4439672070671</v>
      </c>
      <c r="AAM23" s="145">
        <f t="shared" si="231"/>
        <v>1361.2957879421801</v>
      </c>
      <c r="AAN23" s="145">
        <f t="shared" si="232"/>
        <v>1716.2236431833187</v>
      </c>
      <c r="AAO23" s="145">
        <f t="shared" si="233"/>
        <v>1170.232150923018</v>
      </c>
      <c r="AAP23" s="145">
        <f t="shared" si="234"/>
        <v>1924.3741627619215</v>
      </c>
      <c r="AAQ23" s="145">
        <f t="shared" si="235"/>
        <v>2162.5935284568613</v>
      </c>
      <c r="AAR23" s="145">
        <f t="shared" si="236"/>
        <v>1625.3442293943108</v>
      </c>
      <c r="AAS23" s="145">
        <f t="shared" si="237"/>
        <v>2292.6428726523695</v>
      </c>
      <c r="AAT23" s="145">
        <f t="shared" si="238"/>
        <v>1125.3178759666519</v>
      </c>
      <c r="AAU23" s="145">
        <f t="shared" si="239"/>
        <v>2307.1332979155964</v>
      </c>
      <c r="AAV23" s="145">
        <f t="shared" si="240"/>
        <v>1895.5689454641149</v>
      </c>
      <c r="AAW23" s="145">
        <f t="shared" si="241"/>
        <v>1526.959159703845</v>
      </c>
      <c r="AAX23" s="145">
        <f t="shared" si="242"/>
        <v>1301.9556700745177</v>
      </c>
      <c r="AAY23" s="145">
        <f t="shared" si="243"/>
        <v>2328.9160817329548</v>
      </c>
      <c r="AAZ23" s="145">
        <f t="shared" si="244"/>
        <v>2150.7073844568663</v>
      </c>
      <c r="ABA23" s="145">
        <f t="shared" si="245"/>
        <v>2934.1115071827244</v>
      </c>
      <c r="ABB23" s="145">
        <f t="shared" si="246"/>
        <v>2652.7042066163749</v>
      </c>
      <c r="ABC23" s="145">
        <f t="shared" si="247"/>
        <v>1826.9931585712131</v>
      </c>
      <c r="ABD23" s="145">
        <f t="shared" si="248"/>
        <v>2069.8335505576606</v>
      </c>
      <c r="ABE23" s="145">
        <f t="shared" si="249"/>
        <v>2555.7079786232134</v>
      </c>
      <c r="ABF23" s="145">
        <f t="shared" si="250"/>
        <v>1264.0637227421685</v>
      </c>
      <c r="ABG23" s="145">
        <f t="shared" si="251"/>
        <v>2731.8256180801727</v>
      </c>
      <c r="ABH23" s="145">
        <f t="shared" si="252"/>
        <v>2585.8612008959308</v>
      </c>
      <c r="ABI23" s="145">
        <f t="shared" si="253"/>
        <v>1707.9487711886027</v>
      </c>
      <c r="ABJ23" s="145">
        <f t="shared" si="254"/>
        <v>1433.616919247864</v>
      </c>
      <c r="ABK23" s="145">
        <f t="shared" si="255"/>
        <v>3291.3271914180423</v>
      </c>
      <c r="ABL23" s="145">
        <f t="shared" si="256"/>
        <v>2446.4275105199499</v>
      </c>
      <c r="ABM23" s="145">
        <f t="shared" si="257"/>
        <v>2959.2345960823559</v>
      </c>
      <c r="ABN23" s="145">
        <f t="shared" si="258"/>
        <v>2328.5546684500396</v>
      </c>
      <c r="ABO23" s="145">
        <f t="shared" si="259"/>
        <v>3708.2717523986003</v>
      </c>
      <c r="ABP23" s="145">
        <f t="shared" si="260"/>
        <v>1406.4582219777365</v>
      </c>
      <c r="ABQ23" s="145">
        <f t="shared" si="261"/>
        <v>3348.132554090143</v>
      </c>
      <c r="ABR23" s="145">
        <f t="shared" si="262"/>
        <v>2923.6990967671168</v>
      </c>
      <c r="ABS23" s="145">
        <f t="shared" si="263"/>
        <v>1606.5676926359461</v>
      </c>
      <c r="ABT23" s="145">
        <f t="shared" si="264"/>
        <v>1929.6109888971494</v>
      </c>
      <c r="ABU23" s="145">
        <f t="shared" si="265"/>
        <v>3095.6004339929227</v>
      </c>
      <c r="ABV23" s="145">
        <f t="shared" si="266"/>
        <v>2938.3341239194242</v>
      </c>
      <c r="ABW23" s="145">
        <f t="shared" si="267"/>
        <v>2671.3811794652634</v>
      </c>
      <c r="ABX23" s="145">
        <f t="shared" si="268"/>
        <v>3265.3120383933519</v>
      </c>
      <c r="ABY23" s="145">
        <f t="shared" si="269"/>
        <v>3595.1547001430908</v>
      </c>
      <c r="ABZ23" s="145">
        <f t="shared" si="270"/>
        <v>3846.9672734947185</v>
      </c>
      <c r="ACA23" s="145">
        <f t="shared" si="271"/>
        <v>2587.7554539743701</v>
      </c>
      <c r="ACB23" s="145">
        <f t="shared" si="272"/>
        <v>1563.9603770487872</v>
      </c>
      <c r="ACC23" s="145">
        <f t="shared" si="273"/>
        <v>3295.253532903866</v>
      </c>
      <c r="ACD23" s="145">
        <f t="shared" si="274"/>
        <v>1798.2326600066003</v>
      </c>
      <c r="ACE23" s="145">
        <f t="shared" si="275"/>
        <v>2971.5851289749262</v>
      </c>
      <c r="ACF23" s="145">
        <f t="shared" si="276"/>
        <v>2162.1236921834743</v>
      </c>
      <c r="ACG23" s="145">
        <f t="shared" si="277"/>
        <v>3293.0456836030739</v>
      </c>
      <c r="ACH23" s="145">
        <f t="shared" si="278"/>
        <v>4310.0220535551944</v>
      </c>
      <c r="ACI23" s="145">
        <f t="shared" si="279"/>
        <v>3852.8273026471998</v>
      </c>
      <c r="ACJ23" s="145">
        <f t="shared" si="280"/>
        <v>3636.9857066188974</v>
      </c>
      <c r="ACK23" s="145">
        <f t="shared" si="281"/>
        <v>3497.760130482759</v>
      </c>
      <c r="ACL23" s="145">
        <f t="shared" si="282"/>
        <v>4318.7967884674345</v>
      </c>
      <c r="ACM23" s="145">
        <f t="shared" si="283"/>
        <v>3708.1699979393943</v>
      </c>
      <c r="ACN23" s="145">
        <f t="shared" si="284"/>
        <v>2930.243467038064</v>
      </c>
      <c r="ACO23" s="145">
        <f t="shared" si="285"/>
        <v>1762.5141858255963</v>
      </c>
      <c r="ACP23" s="145">
        <f t="shared" si="286"/>
        <v>3287.2686152478523</v>
      </c>
      <c r="ACQ23" s="145">
        <f t="shared" si="287"/>
        <v>4191.534969700464</v>
      </c>
      <c r="ACR23" s="145">
        <f t="shared" si="288"/>
        <v>2406.9176918915268</v>
      </c>
      <c r="ACS23" s="145">
        <f t="shared" si="289"/>
        <v>2005.3229550724318</v>
      </c>
      <c r="ACT23" s="145">
        <f t="shared" si="290"/>
        <v>4819.1135527043862</v>
      </c>
      <c r="ACU23" s="145">
        <f t="shared" si="291"/>
        <v>4078.513499399191</v>
      </c>
      <c r="ACV23" s="145">
        <f t="shared" si="292"/>
        <v>3735.3713421356015</v>
      </c>
      <c r="ACW23" s="145">
        <f t="shared" si="293"/>
        <v>3993.4176108273123</v>
      </c>
      <c r="ACX23" s="145">
        <f t="shared" si="294"/>
        <v>4595.4142388852188</v>
      </c>
      <c r="ACY23" s="145">
        <f t="shared" si="295"/>
        <v>4525.4394066550121</v>
      </c>
      <c r="ACZ23" s="145">
        <f t="shared" si="296"/>
        <v>1972.3242414120223</v>
      </c>
      <c r="ADA23" s="145">
        <f t="shared" si="297"/>
        <v>3257.7711913250037</v>
      </c>
      <c r="ADB23" s="145">
        <f t="shared" si="298"/>
        <v>3636.7295002149317</v>
      </c>
      <c r="ADC23" s="145">
        <f t="shared" si="299"/>
        <v>2700.1593818511565</v>
      </c>
      <c r="ADD23" s="145">
        <f t="shared" si="300"/>
        <v>2234.4806928755474</v>
      </c>
      <c r="ADE23" s="145">
        <f t="shared" si="301"/>
        <v>4491.2967850467649</v>
      </c>
      <c r="ADF23" s="145">
        <f t="shared" si="302"/>
        <v>5079.4337053490126</v>
      </c>
      <c r="ADG23" s="145">
        <f t="shared" si="303"/>
        <v>4220.9406019921198</v>
      </c>
      <c r="ADH23" s="145">
        <f t="shared" si="304"/>
        <v>4513.5846970576968</v>
      </c>
      <c r="ADI23" s="145">
        <f t="shared" si="305"/>
        <v>5003.1529839593322</v>
      </c>
      <c r="ADJ23" s="145">
        <f t="shared" si="306"/>
        <v>4571.8134012881937</v>
      </c>
      <c r="ADK23" s="145">
        <f t="shared" si="307"/>
        <v>5567.3775957826929</v>
      </c>
      <c r="ADL23" s="145">
        <f t="shared" si="308"/>
        <v>3626.4331202101484</v>
      </c>
      <c r="ADM23" s="145">
        <f t="shared" si="309"/>
        <v>4018.5238402308041</v>
      </c>
      <c r="ADN23" s="145">
        <f t="shared" si="310"/>
        <v>2219.8467951587245</v>
      </c>
      <c r="ADO23" s="145">
        <f t="shared" si="311"/>
        <v>2493.9800150434398</v>
      </c>
      <c r="ADP23" s="145">
        <f t="shared" si="312"/>
        <v>5054.070999761042</v>
      </c>
      <c r="ADQ23" s="145">
        <f t="shared" si="313"/>
        <v>4708.4130316546625</v>
      </c>
      <c r="ADR23" s="145">
        <f t="shared" si="314"/>
        <v>5523.2975727105231</v>
      </c>
      <c r="ADS23" s="145">
        <f t="shared" si="315"/>
        <v>5741.0772207020573</v>
      </c>
      <c r="ADT23" s="145">
        <f t="shared" si="316"/>
        <v>4435.4694844278793</v>
      </c>
      <c r="ADU23" s="145">
        <f t="shared" si="317"/>
        <v>4044.3318895300631</v>
      </c>
      <c r="ADV23" s="145">
        <f t="shared" si="318"/>
        <v>2734.3720218858666</v>
      </c>
      <c r="ADW23" s="145">
        <f t="shared" si="319"/>
        <v>5889.3330072197678</v>
      </c>
      <c r="ADX23" s="145">
        <f t="shared" si="320"/>
        <v>5580.1174206276191</v>
      </c>
      <c r="ADY23" s="145">
        <f t="shared" si="321"/>
        <v>5200.1907050318114</v>
      </c>
      <c r="ADZ23" s="145">
        <f t="shared" si="322"/>
        <v>5624.5972029680088</v>
      </c>
      <c r="AEA23" s="145">
        <f t="shared" si="323"/>
        <v>6124.1380626380824</v>
      </c>
      <c r="AEB23" s="145">
        <f t="shared" si="324"/>
        <v>6345.6179576191944</v>
      </c>
      <c r="AEC23" s="145">
        <f t="shared" si="325"/>
        <v>2978.8428629295363</v>
      </c>
      <c r="AED23" s="145">
        <f t="shared" si="326"/>
        <v>3234.2615616014168</v>
      </c>
      <c r="AEE23" s="145">
        <f t="shared" si="327"/>
        <v>6938.0923665303662</v>
      </c>
      <c r="AEF23" s="145">
        <f t="shared" si="328"/>
        <v>6880.0272418442637</v>
      </c>
      <c r="AEG23" s="145">
        <f t="shared" si="329"/>
        <v>3486.4681180827979</v>
      </c>
      <c r="AEH23" s="145">
        <f t="shared" si="330"/>
        <v>7709.735462157666</v>
      </c>
      <c r="AEI23" s="145">
        <f t="shared" si="331"/>
        <v>3914.8027656327945</v>
      </c>
      <c r="AEJ23" s="145">
        <f t="shared" si="332"/>
        <v>8295.3911148011775</v>
      </c>
      <c r="AEK23" s="145">
        <f t="shared" si="333"/>
        <v>8466.637834225894</v>
      </c>
      <c r="AEL23" s="145">
        <f t="shared" si="334"/>
        <v>6887.5148360377743</v>
      </c>
      <c r="AEM23" s="145">
        <f t="shared" si="335"/>
        <v>4403.5588906259354</v>
      </c>
      <c r="AEN23" s="145">
        <f t="shared" si="336"/>
        <v>9968.1230752512802</v>
      </c>
      <c r="AEO23" s="145">
        <f t="shared" si="337"/>
        <v>4930.142961470885</v>
      </c>
      <c r="AEP23" s="145">
        <f t="shared" si="338"/>
        <v>10664.604146773521</v>
      </c>
      <c r="AEQ23" s="145">
        <f t="shared" si="339"/>
        <v>5532.0425492819595</v>
      </c>
      <c r="AER23" s="145">
        <f t="shared" si="340"/>
        <v>6209.1315162579358</v>
      </c>
    </row>
    <row r="24" spans="1:824" ht="14.25" thickTop="1" thickBot="1">
      <c r="A24" s="76">
        <v>19</v>
      </c>
      <c r="B24" s="99">
        <f t="shared" si="341"/>
        <v>0</v>
      </c>
      <c r="C24" s="99">
        <f t="shared" si="389"/>
        <v>0</v>
      </c>
      <c r="D24" s="99">
        <f t="shared" si="390"/>
        <v>0</v>
      </c>
      <c r="E24" s="99">
        <f t="shared" si="391"/>
        <v>0</v>
      </c>
      <c r="F24" s="99">
        <f t="shared" si="352"/>
        <v>0</v>
      </c>
      <c r="G24" s="99">
        <f t="shared" si="353"/>
        <v>0</v>
      </c>
      <c r="H24" s="99">
        <f t="shared" si="354"/>
        <v>0</v>
      </c>
      <c r="I24" s="99">
        <f t="shared" si="355"/>
        <v>0</v>
      </c>
      <c r="J24" s="99">
        <f t="shared" si="356"/>
        <v>0</v>
      </c>
      <c r="K24" s="99">
        <f t="shared" si="357"/>
        <v>0</v>
      </c>
      <c r="L24" s="99">
        <f t="shared" si="358"/>
        <v>0</v>
      </c>
      <c r="M24" s="99">
        <f t="shared" si="359"/>
        <v>0</v>
      </c>
      <c r="N24" s="99">
        <f t="shared" si="360"/>
        <v>0</v>
      </c>
      <c r="O24" s="99">
        <f t="shared" si="361"/>
        <v>0</v>
      </c>
      <c r="P24" s="99">
        <f t="shared" si="362"/>
        <v>0</v>
      </c>
      <c r="Q24" s="99">
        <f t="shared" si="363"/>
        <v>0</v>
      </c>
      <c r="R24" s="99">
        <f t="shared" si="364"/>
        <v>0</v>
      </c>
      <c r="S24" s="99">
        <f t="shared" si="365"/>
        <v>0</v>
      </c>
      <c r="T24" s="99">
        <f t="shared" si="366"/>
        <v>0</v>
      </c>
      <c r="U24" s="99">
        <f t="shared" si="367"/>
        <v>0</v>
      </c>
      <c r="V24" s="99">
        <f t="shared" si="368"/>
        <v>0</v>
      </c>
      <c r="W24" s="99">
        <f t="shared" si="369"/>
        <v>0</v>
      </c>
      <c r="X24" s="99">
        <f t="shared" si="342"/>
        <v>0</v>
      </c>
      <c r="Y24" s="99">
        <f t="shared" si="404"/>
        <v>0</v>
      </c>
      <c r="Z24" s="99">
        <f t="shared" si="405"/>
        <v>0</v>
      </c>
      <c r="AA24" s="99">
        <f t="shared" si="406"/>
        <v>0</v>
      </c>
      <c r="AB24" s="99">
        <f t="shared" si="407"/>
        <v>0</v>
      </c>
      <c r="AC24" s="99">
        <f t="shared" si="408"/>
        <v>0</v>
      </c>
      <c r="AD24" s="99">
        <f t="shared" si="409"/>
        <v>0</v>
      </c>
      <c r="AE24" s="99">
        <f t="shared" si="410"/>
        <v>0</v>
      </c>
      <c r="AF24" s="99">
        <f t="shared" si="411"/>
        <v>68.805392914678194</v>
      </c>
      <c r="AG24" s="99">
        <f t="shared" si="412"/>
        <v>74.477914631401731</v>
      </c>
      <c r="AH24" s="99">
        <f t="shared" si="413"/>
        <v>75.586534849871313</v>
      </c>
      <c r="AI24" s="99">
        <f t="shared" si="414"/>
        <v>68.981750741009037</v>
      </c>
      <c r="AJ24" s="99">
        <f t="shared" si="415"/>
        <v>0</v>
      </c>
      <c r="AK24" s="99">
        <f t="shared" si="416"/>
        <v>85.866015908925561</v>
      </c>
      <c r="AL24" s="99">
        <f t="shared" si="417"/>
        <v>101.99777591021893</v>
      </c>
      <c r="AM24" s="99">
        <f t="shared" si="418"/>
        <v>94.007408869930444</v>
      </c>
      <c r="AN24" s="99">
        <f t="shared" si="343"/>
        <v>75.159316653718889</v>
      </c>
      <c r="AO24" s="99">
        <f t="shared" si="419"/>
        <v>99.740888579613184</v>
      </c>
      <c r="AP24" s="99">
        <f t="shared" si="420"/>
        <v>101.3843308840264</v>
      </c>
      <c r="AQ24" s="99">
        <f t="shared" si="421"/>
        <v>103.4719507708943</v>
      </c>
      <c r="AR24" s="99">
        <f t="shared" si="422"/>
        <v>113.84362189055479</v>
      </c>
      <c r="AS24" s="99">
        <f t="shared" si="423"/>
        <v>130.27434224463161</v>
      </c>
      <c r="AT24" s="99">
        <f t="shared" si="424"/>
        <v>100.17821290348775</v>
      </c>
      <c r="AU24" s="99">
        <f t="shared" si="425"/>
        <v>128.24865314206781</v>
      </c>
      <c r="AV24" s="99">
        <f t="shared" si="426"/>
        <v>147.00425951768963</v>
      </c>
      <c r="AW24" s="99">
        <f t="shared" si="427"/>
        <v>120.10434976149014</v>
      </c>
      <c r="AX24" s="99">
        <f t="shared" si="428"/>
        <v>171.69126440514603</v>
      </c>
      <c r="AY24" s="99">
        <f t="shared" si="429"/>
        <v>113.76486814035133</v>
      </c>
      <c r="AZ24" s="99">
        <f t="shared" si="430"/>
        <v>154.11675220994846</v>
      </c>
      <c r="BA24" s="99">
        <f t="shared" si="431"/>
        <v>171.03569407499498</v>
      </c>
      <c r="BB24" s="99">
        <f t="shared" si="432"/>
        <v>159.66639380150576</v>
      </c>
      <c r="BC24" s="99">
        <f t="shared" si="433"/>
        <v>126.82399624597618</v>
      </c>
      <c r="BD24" s="99">
        <f t="shared" si="397"/>
        <v>191.90902860630547</v>
      </c>
      <c r="BE24" s="99">
        <f t="shared" si="434"/>
        <v>200.18736339810673</v>
      </c>
      <c r="BF24" s="99">
        <f t="shared" si="435"/>
        <v>154.3247015086107</v>
      </c>
      <c r="BG24" s="99">
        <f t="shared" si="344"/>
        <v>189.6187439959516</v>
      </c>
      <c r="BH24" s="99">
        <f t="shared" si="436"/>
        <v>144.05395436138448</v>
      </c>
      <c r="BI24" s="99">
        <f t="shared" si="437"/>
        <v>194.83689467479118</v>
      </c>
      <c r="BJ24" s="99">
        <f t="shared" si="438"/>
        <v>184.08980103522129</v>
      </c>
      <c r="BK24" s="99">
        <f t="shared" si="439"/>
        <v>197.53702878042165</v>
      </c>
      <c r="BL24" s="99">
        <f t="shared" si="440"/>
        <v>229.85973195913215</v>
      </c>
      <c r="BM24" s="99">
        <f t="shared" si="441"/>
        <v>235.89154753212472</v>
      </c>
      <c r="BN24" s="99">
        <f t="shared" si="442"/>
        <v>212.46058292130547</v>
      </c>
      <c r="BO24" s="99">
        <f t="shared" si="443"/>
        <v>176.23506550659195</v>
      </c>
      <c r="BP24" s="99">
        <f t="shared" si="444"/>
        <v>248.71404228170664</v>
      </c>
      <c r="BQ24" s="99">
        <f t="shared" si="445"/>
        <v>228.13191299716814</v>
      </c>
      <c r="BR24" s="99">
        <f t="shared" si="446"/>
        <v>187.99618957575728</v>
      </c>
      <c r="BS24" s="99">
        <f t="shared" si="447"/>
        <v>229.53186798070601</v>
      </c>
      <c r="BT24" s="99">
        <f t="shared" si="448"/>
        <v>266.63185780575014</v>
      </c>
      <c r="BU24" s="99">
        <f t="shared" si="449"/>
        <v>194.56507851209523</v>
      </c>
      <c r="BV24" s="99">
        <f t="shared" si="450"/>
        <v>265.58328351643962</v>
      </c>
      <c r="BW24" s="99">
        <f t="shared" si="451"/>
        <v>242.04404970528915</v>
      </c>
      <c r="BX24" s="99">
        <f t="shared" si="398"/>
        <v>305.20138078118384</v>
      </c>
      <c r="BY24" s="99">
        <f t="shared" si="345"/>
        <v>218.18511595309243</v>
      </c>
      <c r="BZ24" s="99">
        <f t="shared" si="452"/>
        <v>307.85372919640969</v>
      </c>
      <c r="CA24" s="99">
        <f t="shared" si="453"/>
        <v>301.94636092870542</v>
      </c>
      <c r="CB24" s="99">
        <f t="shared" si="454"/>
        <v>317.94118240768137</v>
      </c>
      <c r="CC24" s="99">
        <f t="shared" si="455"/>
        <v>380.48634779379728</v>
      </c>
      <c r="CD24" s="99">
        <f t="shared" si="456"/>
        <v>232.9883704601564</v>
      </c>
      <c r="CE24" s="99">
        <f t="shared" si="457"/>
        <v>398.47202814153547</v>
      </c>
      <c r="CF24" s="99">
        <f t="shared" si="458"/>
        <v>359.80213572938538</v>
      </c>
      <c r="CG24" s="99">
        <f t="shared" si="459"/>
        <v>350.65492292809148</v>
      </c>
      <c r="CH24" s="99">
        <f t="shared" si="460"/>
        <v>281.94328190900774</v>
      </c>
      <c r="CI24" s="99">
        <f t="shared" si="461"/>
        <v>342.81320357528807</v>
      </c>
      <c r="CJ24" s="99">
        <f t="shared" si="462"/>
        <v>358.71939219621532</v>
      </c>
      <c r="CK24" s="99">
        <f t="shared" si="463"/>
        <v>401.07297769710078</v>
      </c>
      <c r="CL24" s="99">
        <f t="shared" si="464"/>
        <v>390.38615164795743</v>
      </c>
      <c r="CM24" s="99">
        <f t="shared" si="465"/>
        <v>473.53224284550623</v>
      </c>
      <c r="CN24" s="99">
        <f t="shared" si="466"/>
        <v>486.50024346219169</v>
      </c>
      <c r="CO24" s="99">
        <f t="shared" si="399"/>
        <v>449.15027620940623</v>
      </c>
      <c r="CP24" s="99">
        <f t="shared" si="346"/>
        <v>327.77413565819597</v>
      </c>
      <c r="CQ24" s="99">
        <f t="shared" si="467"/>
        <v>399.5548072577767</v>
      </c>
      <c r="CR24" s="99">
        <f t="shared" si="468"/>
        <v>437.74141523123421</v>
      </c>
      <c r="CS24" s="99">
        <f t="shared" si="469"/>
        <v>474.45100471513416</v>
      </c>
      <c r="CT24" s="99">
        <f t="shared" si="470"/>
        <v>606.25794361667602</v>
      </c>
      <c r="CU24" s="99">
        <f t="shared" si="471"/>
        <v>545.86289144885973</v>
      </c>
      <c r="CV24" s="99">
        <f t="shared" si="472"/>
        <v>565.52401563975661</v>
      </c>
      <c r="CW24" s="99">
        <f t="shared" si="473"/>
        <v>448.09225517224127</v>
      </c>
      <c r="CX24" s="99">
        <f t="shared" si="474"/>
        <v>385.49891738726501</v>
      </c>
      <c r="CY24" s="99">
        <f t="shared" si="475"/>
        <v>537.32039529793792</v>
      </c>
      <c r="CZ24" s="99">
        <f t="shared" si="476"/>
        <v>702.78153480593028</v>
      </c>
      <c r="DA24" s="99">
        <f t="shared" si="477"/>
        <v>545.81524731911736</v>
      </c>
      <c r="DB24" s="99">
        <f t="shared" si="478"/>
        <v>554.68554133579096</v>
      </c>
      <c r="DC24" s="99">
        <f t="shared" si="479"/>
        <v>711.59032633638458</v>
      </c>
      <c r="DD24" s="99">
        <f t="shared" si="480"/>
        <v>640.23322374998054</v>
      </c>
      <c r="DE24" s="99">
        <f t="shared" si="481"/>
        <v>504.31533748795277</v>
      </c>
      <c r="DF24" s="99">
        <f t="shared" si="482"/>
        <v>654.40795770613272</v>
      </c>
      <c r="DG24" s="99">
        <f t="shared" si="400"/>
        <v>784.8366689654174</v>
      </c>
      <c r="DH24" s="99">
        <f t="shared" si="347"/>
        <v>605.34922872464574</v>
      </c>
      <c r="DI24" s="99">
        <f t="shared" si="483"/>
        <v>622.09127453656151</v>
      </c>
      <c r="DJ24" s="99">
        <f t="shared" si="484"/>
        <v>448.9990990537022</v>
      </c>
      <c r="DK24" s="99">
        <f t="shared" si="485"/>
        <v>792.61030966536634</v>
      </c>
      <c r="DL24" s="99">
        <f t="shared" si="486"/>
        <v>798.27779815906388</v>
      </c>
      <c r="DM24" s="99">
        <f t="shared" si="487"/>
        <v>721.65665403228843</v>
      </c>
      <c r="DN24" s="99">
        <f t="shared" si="488"/>
        <v>896.34620461606391</v>
      </c>
      <c r="DO24" s="99">
        <f t="shared" si="489"/>
        <v>722.40064098634298</v>
      </c>
      <c r="DP24" s="99">
        <f t="shared" si="490"/>
        <v>567.64384825242155</v>
      </c>
      <c r="DQ24" s="99">
        <f t="shared" si="491"/>
        <v>892.1630743307885</v>
      </c>
      <c r="DR24" s="99">
        <f t="shared" si="492"/>
        <v>676.06353179558789</v>
      </c>
      <c r="DS24" s="99">
        <f t="shared" si="493"/>
        <v>882.48136843859436</v>
      </c>
      <c r="DT24" s="99">
        <f t="shared" si="494"/>
        <v>512.83343402303103</v>
      </c>
      <c r="DU24" s="99">
        <f t="shared" si="495"/>
        <v>918.43741183749944</v>
      </c>
      <c r="DV24" s="99">
        <f t="shared" si="496"/>
        <v>998.15861387149084</v>
      </c>
      <c r="DW24" s="99">
        <f t="shared" si="497"/>
        <v>1027.6536363238899</v>
      </c>
      <c r="DX24" s="99">
        <f t="shared" si="370"/>
        <v>1122.0845498778278</v>
      </c>
      <c r="DY24" s="99">
        <f t="shared" si="370"/>
        <v>838.30296680520667</v>
      </c>
      <c r="DZ24" s="99">
        <f t="shared" si="370"/>
        <v>750.73388794750667</v>
      </c>
      <c r="EA24" s="99">
        <f t="shared" si="370"/>
        <v>650.43374736670035</v>
      </c>
      <c r="EB24" s="99">
        <f t="shared" si="349"/>
        <v>982.68801484376957</v>
      </c>
      <c r="EC24" s="99">
        <f t="shared" si="349"/>
        <v>1096.8186321246174</v>
      </c>
      <c r="ED24" s="99">
        <f t="shared" si="349"/>
        <v>1089.5501462403365</v>
      </c>
      <c r="EE24" s="99">
        <f t="shared" si="349"/>
        <v>1293.572542501618</v>
      </c>
      <c r="EF24" s="99">
        <f t="shared" si="349"/>
        <v>942.61425959028645</v>
      </c>
      <c r="EG24" s="99">
        <f t="shared" si="349"/>
        <v>1178.6372233947209</v>
      </c>
      <c r="EH24" s="99">
        <f t="shared" si="349"/>
        <v>1191.4012460831289</v>
      </c>
      <c r="EI24" s="99">
        <f t="shared" si="349"/>
        <v>1076.4294439149701</v>
      </c>
      <c r="EJ24" s="99">
        <f t="shared" si="349"/>
        <v>833.35570438248146</v>
      </c>
      <c r="EK24" s="99">
        <f t="shared" si="349"/>
        <v>1402.0872419233897</v>
      </c>
      <c r="EL24" s="99">
        <f t="shared" si="349"/>
        <v>755.18417853273831</v>
      </c>
      <c r="EM24" s="99">
        <f t="shared" si="349"/>
        <v>1450.4360262419275</v>
      </c>
      <c r="EN24" s="99">
        <f t="shared" si="349"/>
        <v>1061.2057289240122</v>
      </c>
      <c r="EO24" s="99">
        <f t="shared" si="349"/>
        <v>936.98676986156624</v>
      </c>
      <c r="EP24" s="99">
        <f t="shared" si="350"/>
        <v>1511.6700451492413</v>
      </c>
      <c r="EQ24" s="99">
        <f t="shared" si="350"/>
        <v>1351.8649571106976</v>
      </c>
      <c r="ER24" s="99">
        <f t="shared" si="350"/>
        <v>1221.4064958846734</v>
      </c>
      <c r="ES24" s="99">
        <f t="shared" si="350"/>
        <v>1400.9435596005833</v>
      </c>
      <c r="ET24" s="99">
        <f t="shared" si="351"/>
        <v>1609.9087351612225</v>
      </c>
      <c r="EU24" s="99">
        <f t="shared" si="26"/>
        <v>1646.7174956603305</v>
      </c>
      <c r="EV24" s="99">
        <f t="shared" si="27"/>
        <v>1602.0284173559605</v>
      </c>
      <c r="EW24" s="99">
        <f t="shared" si="28"/>
        <v>863.97567975446577</v>
      </c>
      <c r="EX24" s="99">
        <f t="shared" si="29"/>
        <v>1188.5279935130827</v>
      </c>
      <c r="EY24" s="99">
        <f t="shared" si="30"/>
        <v>1038.2465198954742</v>
      </c>
      <c r="EZ24" s="99">
        <f t="shared" si="31"/>
        <v>1790.4658070355272</v>
      </c>
      <c r="FA24" s="99">
        <f t="shared" si="32"/>
        <v>1693.6629541920602</v>
      </c>
      <c r="FB24" s="99">
        <f t="shared" si="33"/>
        <v>1534.7320558574982</v>
      </c>
      <c r="FC24" s="99">
        <f t="shared" si="34"/>
        <v>1440.4643921520515</v>
      </c>
      <c r="FD24" s="99">
        <f t="shared" si="35"/>
        <v>1937.1541394471915</v>
      </c>
      <c r="FE24" s="99">
        <f t="shared" si="36"/>
        <v>1837.2892455056506</v>
      </c>
      <c r="FF24" s="99">
        <f t="shared" si="37"/>
        <v>1938.8312577059444</v>
      </c>
      <c r="FG24" s="99">
        <f t="shared" si="38"/>
        <v>984.14252172393742</v>
      </c>
      <c r="FH24" s="99">
        <f t="shared" si="39"/>
        <v>2022.8205366453362</v>
      </c>
      <c r="FI24" s="99">
        <f t="shared" si="40"/>
        <v>1345.3944155115692</v>
      </c>
      <c r="FJ24" s="99">
        <f t="shared" si="401"/>
        <v>1688.6798037395031</v>
      </c>
      <c r="FK24" s="99">
        <f t="shared" si="401"/>
        <v>1162.3996435291826</v>
      </c>
      <c r="FL24" s="99">
        <f t="shared" si="401"/>
        <v>1891.6878880083675</v>
      </c>
      <c r="FM24" s="99">
        <f t="shared" si="401"/>
        <v>2103.6684628451712</v>
      </c>
      <c r="FN24" s="99">
        <f t="shared" si="401"/>
        <v>1603.7790241849464</v>
      </c>
      <c r="FO24" s="99">
        <f t="shared" si="401"/>
        <v>2226.3887609561484</v>
      </c>
      <c r="FP24" s="99">
        <f t="shared" si="401"/>
        <v>1119.0402764520234</v>
      </c>
      <c r="FQ24" s="99">
        <f t="shared" si="401"/>
        <v>2268.3492824198461</v>
      </c>
      <c r="FR24" s="99">
        <f t="shared" si="401"/>
        <v>1867.5257575233036</v>
      </c>
      <c r="FS24" s="99">
        <f t="shared" si="401"/>
        <v>1510.9323589564588</v>
      </c>
      <c r="FT24" s="99">
        <f t="shared" si="401"/>
        <v>1294.0266807975627</v>
      </c>
      <c r="FU24" s="99">
        <f t="shared" si="401"/>
        <v>2267.8131030395652</v>
      </c>
      <c r="FV24" s="99">
        <f t="shared" si="401"/>
        <v>2116.9182889429126</v>
      </c>
      <c r="FW24" s="99">
        <f t="shared" si="401"/>
        <v>2878.2732330804442</v>
      </c>
      <c r="FX24" s="99">
        <f t="shared" si="401"/>
        <v>2607.3531876301254</v>
      </c>
      <c r="FY24" s="99">
        <f t="shared" si="401"/>
        <v>1805.1041290457399</v>
      </c>
      <c r="FZ24" s="99">
        <f t="shared" si="402"/>
        <v>2041.3724421516949</v>
      </c>
      <c r="GA24" s="99">
        <f t="shared" si="42"/>
        <v>2491.7891019799326</v>
      </c>
      <c r="GB24" s="99">
        <f t="shared" si="43"/>
        <v>1257.6817693401172</v>
      </c>
      <c r="GC24" s="99">
        <f t="shared" si="44"/>
        <v>2658.9482799304715</v>
      </c>
      <c r="GD24" s="99">
        <f t="shared" si="498"/>
        <v>2545.2470101948261</v>
      </c>
      <c r="GE24" s="99">
        <f t="shared" si="499"/>
        <v>1691.8338166919611</v>
      </c>
      <c r="GF24" s="99">
        <f t="shared" si="500"/>
        <v>1425.6468458333877</v>
      </c>
      <c r="GG24" s="99">
        <f t="shared" si="501"/>
        <v>3232.4348467510035</v>
      </c>
      <c r="GH24" s="99">
        <f t="shared" si="502"/>
        <v>2411.3853854331364</v>
      </c>
      <c r="GI24" s="99">
        <f t="shared" si="503"/>
        <v>2911.3879417369653</v>
      </c>
      <c r="GJ24" s="99">
        <f t="shared" si="504"/>
        <v>2299.6595107314347</v>
      </c>
      <c r="GK24" s="99">
        <f t="shared" si="505"/>
        <v>3637.4544042913626</v>
      </c>
      <c r="GL24" s="99">
        <f t="shared" si="506"/>
        <v>1399.9523434511491</v>
      </c>
      <c r="GM24" s="99">
        <f t="shared" si="507"/>
        <v>3294.3861301930538</v>
      </c>
      <c r="GN24" s="99">
        <f t="shared" si="508"/>
        <v>2856.6598222874863</v>
      </c>
      <c r="GO24" s="99">
        <f t="shared" si="509"/>
        <v>1598.4856844854132</v>
      </c>
      <c r="GP24" s="99">
        <f t="shared" si="510"/>
        <v>1913.3327439650855</v>
      </c>
      <c r="GQ24" s="99">
        <f t="shared" si="511"/>
        <v>3018.9629142329468</v>
      </c>
      <c r="GR24" s="99">
        <f t="shared" si="512"/>
        <v>2895.864118406007</v>
      </c>
      <c r="GS24" s="99">
        <f t="shared" si="513"/>
        <v>2635.5320209291658</v>
      </c>
      <c r="GT24" s="99">
        <f t="shared" si="514"/>
        <v>3215.5007132503733</v>
      </c>
      <c r="GU24" s="99">
        <f t="shared" si="403"/>
        <v>3539.3364507095312</v>
      </c>
      <c r="GV24" s="99">
        <f t="shared" si="395"/>
        <v>3782.317389769913</v>
      </c>
      <c r="GW24" s="99">
        <f t="shared" si="395"/>
        <v>2558.4823599717647</v>
      </c>
      <c r="GX24" s="99">
        <f t="shared" si="395"/>
        <v>1557.3436959780822</v>
      </c>
      <c r="GY24" s="99">
        <f t="shared" si="395"/>
        <v>3225.2570322543233</v>
      </c>
      <c r="GZ24" s="99">
        <f t="shared" si="395"/>
        <v>1790.021270340864</v>
      </c>
      <c r="HA24" s="99">
        <f t="shared" si="395"/>
        <v>2935.1497084909829</v>
      </c>
      <c r="HB24" s="99">
        <f t="shared" si="395"/>
        <v>2145.6266941315475</v>
      </c>
      <c r="HC24" s="99">
        <f t="shared" si="395"/>
        <v>3249.077179175245</v>
      </c>
      <c r="HD24" s="99">
        <f t="shared" si="395"/>
        <v>4231.2379191054652</v>
      </c>
      <c r="HE24" s="99">
        <f t="shared" si="395"/>
        <v>3795.1504466332531</v>
      </c>
      <c r="HF24" s="99">
        <f t="shared" si="395"/>
        <v>3585.1310490502233</v>
      </c>
      <c r="HG24" s="99">
        <f t="shared" si="395"/>
        <v>3416.4597900821568</v>
      </c>
      <c r="HH24" s="99">
        <f t="shared" si="395"/>
        <v>4249.941049706621</v>
      </c>
      <c r="HI24" s="99">
        <f t="shared" si="395"/>
        <v>3625.2661442077615</v>
      </c>
      <c r="HJ24" s="99">
        <f t="shared" si="395"/>
        <v>2900.696381888758</v>
      </c>
      <c r="HK24" s="99">
        <f t="shared" si="395"/>
        <v>1755.710898713188</v>
      </c>
      <c r="HL24" s="99">
        <f t="shared" si="396"/>
        <v>3250.3058937502251</v>
      </c>
      <c r="HM24" s="99">
        <f t="shared" si="515"/>
        <v>4132.3417451504647</v>
      </c>
      <c r="HN24" s="99">
        <f t="shared" si="516"/>
        <v>2390.3295016584507</v>
      </c>
      <c r="HO24" s="99">
        <f t="shared" si="517"/>
        <v>1997.0137655451886</v>
      </c>
      <c r="HP24" s="99">
        <f t="shared" si="518"/>
        <v>4736.5438419968614</v>
      </c>
      <c r="HQ24" s="99">
        <f t="shared" si="519"/>
        <v>4024.2324840035621</v>
      </c>
      <c r="HR24" s="99">
        <f t="shared" si="520"/>
        <v>3690.6204212067278</v>
      </c>
      <c r="HS24" s="99">
        <f t="shared" si="521"/>
        <v>3907.8964242095594</v>
      </c>
      <c r="HT24" s="99">
        <f t="shared" si="522"/>
        <v>4524.0741411989993</v>
      </c>
      <c r="HU24" s="99">
        <f t="shared" si="523"/>
        <v>4464.520594247695</v>
      </c>
      <c r="HV24" s="99">
        <f t="shared" si="524"/>
        <v>1965.3264961298935</v>
      </c>
      <c r="HW24" s="99">
        <f t="shared" si="525"/>
        <v>3227.9473740397129</v>
      </c>
      <c r="HX24" s="99">
        <f t="shared" si="526"/>
        <v>3598.8179750320332</v>
      </c>
      <c r="HY24" s="99">
        <f t="shared" si="527"/>
        <v>2683.3598431307546</v>
      </c>
      <c r="HZ24" s="99">
        <f t="shared" si="528"/>
        <v>2226.0221224416887</v>
      </c>
      <c r="IA24" s="99">
        <f t="shared" si="529"/>
        <v>4435.8986988319739</v>
      </c>
      <c r="IB24" s="99">
        <f t="shared" si="530"/>
        <v>5005.5612556519873</v>
      </c>
      <c r="IC24" s="99">
        <f t="shared" si="531"/>
        <v>4175.2260073680245</v>
      </c>
      <c r="ID24" s="99">
        <f t="shared" si="52"/>
        <v>4426.4999481843324</v>
      </c>
      <c r="IE24" s="99">
        <f t="shared" si="53"/>
        <v>4939.5644311706592</v>
      </c>
      <c r="IF24" s="99">
        <f t="shared" si="54"/>
        <v>4483.1936923185931</v>
      </c>
      <c r="IG24" s="99">
        <f t="shared" si="55"/>
        <v>5477.8911571658473</v>
      </c>
      <c r="IH24" s="99">
        <f t="shared" si="56"/>
        <v>3596.3061037784737</v>
      </c>
      <c r="II24" s="99">
        <f t="shared" si="57"/>
        <v>3980.8596349637501</v>
      </c>
      <c r="IJ24" s="99">
        <f t="shared" si="58"/>
        <v>2212.6377904271258</v>
      </c>
      <c r="IK24" s="99">
        <f t="shared" si="59"/>
        <v>2485.3740070382396</v>
      </c>
      <c r="IL24" s="99">
        <f t="shared" si="60"/>
        <v>4997.5045199231045</v>
      </c>
      <c r="IM24" s="99">
        <f t="shared" si="61"/>
        <v>4661.4371569918048</v>
      </c>
      <c r="IN24" s="99">
        <f t="shared" si="62"/>
        <v>5457.5850691323003</v>
      </c>
      <c r="IO24" s="99">
        <f t="shared" si="63"/>
        <v>5663.6894674524228</v>
      </c>
      <c r="IP24" s="99">
        <f t="shared" si="64"/>
        <v>4397.8849082012875</v>
      </c>
      <c r="IQ24" s="99">
        <f t="shared" si="65"/>
        <v>4014.3819637670899</v>
      </c>
      <c r="IR24" s="99">
        <f t="shared" si="66"/>
        <v>2725.5878005371765</v>
      </c>
      <c r="IS24" s="99">
        <f t="shared" si="67"/>
        <v>5811.6151653338056</v>
      </c>
      <c r="IT24" s="99">
        <f t="shared" si="392"/>
        <v>5522.4945520051224</v>
      </c>
      <c r="IU24" s="99">
        <f t="shared" si="393"/>
        <v>5153.0758193680658</v>
      </c>
      <c r="IV24" s="99">
        <f t="shared" si="394"/>
        <v>5533.7725595402126</v>
      </c>
      <c r="IW24" s="99">
        <f t="shared" si="371"/>
        <v>6057.000013526048</v>
      </c>
      <c r="IX24" s="99">
        <f t="shared" si="372"/>
        <v>6266.9870601461289</v>
      </c>
      <c r="IY24" s="99">
        <f t="shared" si="373"/>
        <v>2969.8712408544202</v>
      </c>
      <c r="IZ24" s="99">
        <f t="shared" si="374"/>
        <v>3225.0907113435655</v>
      </c>
      <c r="JA24" s="99">
        <f t="shared" si="375"/>
        <v>6857.4442275616902</v>
      </c>
      <c r="JB24" s="99">
        <f t="shared" si="376"/>
        <v>6812.0233232146484</v>
      </c>
      <c r="JC24" s="99">
        <f t="shared" si="377"/>
        <v>3477.1631513894963</v>
      </c>
      <c r="JD24" s="99">
        <f t="shared" si="378"/>
        <v>7640.5103746484074</v>
      </c>
      <c r="JE24" s="99">
        <f t="shared" si="379"/>
        <v>3905.1540136257531</v>
      </c>
      <c r="JF24" s="99">
        <f t="shared" si="380"/>
        <v>8212.1418891370922</v>
      </c>
      <c r="JG24" s="99">
        <f t="shared" si="381"/>
        <v>8396.6692283559478</v>
      </c>
      <c r="JH24" s="99">
        <f t="shared" si="382"/>
        <v>6848.3593798520178</v>
      </c>
      <c r="JI24" s="99">
        <f t="shared" si="383"/>
        <v>4393.5416333795201</v>
      </c>
      <c r="JJ24" s="99">
        <f t="shared" si="384"/>
        <v>9884.7007733692772</v>
      </c>
      <c r="JK24" s="99">
        <f t="shared" si="385"/>
        <v>4919.8462583712599</v>
      </c>
      <c r="JL24" s="99">
        <f t="shared" si="386"/>
        <v>10594.138662540869</v>
      </c>
      <c r="JM24" s="99">
        <f t="shared" si="387"/>
        <v>5521.3614171641439</v>
      </c>
      <c r="JN24" s="99">
        <f t="shared" si="388"/>
        <v>6198.0654501501058</v>
      </c>
      <c r="JP24" s="76">
        <v>19</v>
      </c>
      <c r="JQ24" s="124"/>
      <c r="JR24" s="124"/>
      <c r="JS24" s="124"/>
      <c r="JT24" s="124"/>
      <c r="JU24" s="124"/>
      <c r="JV24" s="124"/>
      <c r="JW24" s="124"/>
      <c r="JX24" s="99"/>
      <c r="JY24" s="124"/>
      <c r="JZ24" s="124"/>
      <c r="KA24" s="124"/>
      <c r="KB24" s="99"/>
      <c r="KC24" s="124"/>
      <c r="KD24" s="124"/>
      <c r="KE24" s="99"/>
      <c r="KF24" s="99"/>
      <c r="KG24" s="99"/>
      <c r="KH24" s="99"/>
      <c r="KI24" s="124"/>
      <c r="KJ24" s="124"/>
      <c r="KK24" s="99"/>
      <c r="KL24" s="99"/>
      <c r="KM24" s="99"/>
      <c r="KN24" s="99"/>
      <c r="KO24" s="99"/>
      <c r="KP24" s="99"/>
      <c r="KQ24" s="99"/>
      <c r="KR24" s="99"/>
      <c r="KS24" s="99"/>
      <c r="KT24" s="99"/>
      <c r="KU24" s="99">
        <v>68.805392914678194</v>
      </c>
      <c r="KV24" s="99">
        <v>74.477914631401731</v>
      </c>
      <c r="KW24" s="99">
        <v>75.586534849871313</v>
      </c>
      <c r="KX24" s="99">
        <v>68.981750741009037</v>
      </c>
      <c r="KY24" s="99"/>
      <c r="KZ24" s="99">
        <v>85.866015908925561</v>
      </c>
      <c r="LA24" s="99">
        <v>101.99777591021893</v>
      </c>
      <c r="LB24" s="99">
        <v>94.007408869930444</v>
      </c>
      <c r="LC24" s="99">
        <v>75.159316653718889</v>
      </c>
      <c r="LD24" s="99">
        <v>99.740888579613184</v>
      </c>
      <c r="LE24" s="99">
        <v>101.3843308840264</v>
      </c>
      <c r="LF24" s="99">
        <v>103.4719507708943</v>
      </c>
      <c r="LG24" s="99">
        <v>113.84362189055479</v>
      </c>
      <c r="LH24" s="99">
        <v>130.27434224463161</v>
      </c>
      <c r="LI24" s="99">
        <v>100.17821290348775</v>
      </c>
      <c r="LJ24" s="99">
        <v>128.24865314206781</v>
      </c>
      <c r="LK24" s="99">
        <v>147.00425951768963</v>
      </c>
      <c r="LL24" s="99">
        <v>120.10434976149014</v>
      </c>
      <c r="LM24" s="99">
        <v>171.69126440514603</v>
      </c>
      <c r="LN24" s="99">
        <v>113.76486814035133</v>
      </c>
      <c r="LO24" s="99">
        <v>154.11675220994846</v>
      </c>
      <c r="LP24" s="99">
        <v>171.03569407499498</v>
      </c>
      <c r="LQ24" s="99">
        <v>159.66639380150576</v>
      </c>
      <c r="LR24" s="99">
        <v>126.82399624597618</v>
      </c>
      <c r="LS24" s="99">
        <v>191.90902860630547</v>
      </c>
      <c r="LT24" s="99">
        <v>200.18736339810673</v>
      </c>
      <c r="LU24" s="99">
        <v>154.3247015086107</v>
      </c>
      <c r="LV24" s="99">
        <v>189.6187439959516</v>
      </c>
      <c r="LW24" s="99">
        <v>144.05395436138448</v>
      </c>
      <c r="LX24" s="99">
        <v>194.83689467479118</v>
      </c>
      <c r="LY24" s="99">
        <v>184.08980103522129</v>
      </c>
      <c r="LZ24" s="99">
        <v>197.53702878042165</v>
      </c>
      <c r="MA24" s="99">
        <v>229.85973195913215</v>
      </c>
      <c r="MB24" s="99">
        <v>235.89154753212472</v>
      </c>
      <c r="MC24" s="99">
        <v>212.46058292130547</v>
      </c>
      <c r="MD24" s="99">
        <v>176.23506550659195</v>
      </c>
      <c r="ME24" s="99">
        <v>248.71404228170664</v>
      </c>
      <c r="MF24" s="99">
        <v>228.13191299716814</v>
      </c>
      <c r="MG24" s="99">
        <v>187.99618957575728</v>
      </c>
      <c r="MH24" s="99">
        <v>229.53186798070601</v>
      </c>
      <c r="MI24" s="99">
        <v>266.63185780575014</v>
      </c>
      <c r="MJ24" s="99">
        <v>194.56507851209523</v>
      </c>
      <c r="MK24" s="99">
        <v>265.58328351643962</v>
      </c>
      <c r="ML24" s="99">
        <v>242.04404970528915</v>
      </c>
      <c r="MM24" s="99">
        <v>305.20138078118384</v>
      </c>
      <c r="MN24" s="99">
        <v>218.18511595309243</v>
      </c>
      <c r="MO24" s="99">
        <v>307.85372919640969</v>
      </c>
      <c r="MP24" s="99">
        <v>301.94636092870542</v>
      </c>
      <c r="MQ24" s="99">
        <v>317.94118240768137</v>
      </c>
      <c r="MR24" s="99">
        <v>380.48634779379728</v>
      </c>
      <c r="MS24" s="99">
        <v>232.9883704601564</v>
      </c>
      <c r="MT24" s="99">
        <v>398.47202814153547</v>
      </c>
      <c r="MU24" s="99">
        <v>359.80213572938538</v>
      </c>
      <c r="MV24" s="99">
        <v>350.65492292809148</v>
      </c>
      <c r="MW24" s="99">
        <v>281.94328190900774</v>
      </c>
      <c r="MX24" s="118">
        <v>342.81320357528807</v>
      </c>
      <c r="MY24" s="99">
        <v>358.71939219621532</v>
      </c>
      <c r="MZ24" s="118">
        <v>401.07297769710078</v>
      </c>
      <c r="NA24" s="99">
        <v>390.38615164795743</v>
      </c>
      <c r="NB24" s="118">
        <v>473.53224284550623</v>
      </c>
      <c r="NC24" s="99">
        <v>486.50024346219169</v>
      </c>
      <c r="ND24" s="99">
        <v>449.15027620940623</v>
      </c>
      <c r="NE24" s="99">
        <v>327.77413565819597</v>
      </c>
      <c r="NF24" s="99">
        <v>399.5548072577767</v>
      </c>
      <c r="NG24" s="99">
        <v>437.74141523123421</v>
      </c>
      <c r="NH24" s="99">
        <v>474.45100471513416</v>
      </c>
      <c r="NI24" s="99">
        <v>606.25794361667602</v>
      </c>
      <c r="NJ24" s="99">
        <v>545.86289144885973</v>
      </c>
      <c r="NK24" s="99">
        <v>565.52401563975661</v>
      </c>
      <c r="NL24" s="99">
        <v>448.09225517224127</v>
      </c>
      <c r="NM24" s="99">
        <v>385.49891738726501</v>
      </c>
      <c r="NN24" s="99">
        <v>537.32039529793792</v>
      </c>
      <c r="NO24" s="99">
        <v>702.78153480593028</v>
      </c>
      <c r="NP24" s="99">
        <v>545.81524731911736</v>
      </c>
      <c r="NQ24" s="99">
        <v>554.68554133579096</v>
      </c>
      <c r="NR24" s="99">
        <v>711.59032633638458</v>
      </c>
      <c r="NS24" s="99">
        <v>640.23322374998054</v>
      </c>
      <c r="NT24" s="99">
        <v>504.31533748795277</v>
      </c>
      <c r="NU24" s="99">
        <v>654.40795770613272</v>
      </c>
      <c r="NV24" s="99">
        <v>784.8366689654174</v>
      </c>
      <c r="NW24" s="99">
        <v>605.34922872464574</v>
      </c>
      <c r="NX24" s="99">
        <v>622.09127453656151</v>
      </c>
      <c r="NY24" s="99">
        <v>448.9990990537022</v>
      </c>
      <c r="NZ24" s="99">
        <v>792.61030966536634</v>
      </c>
      <c r="OA24" s="99">
        <v>798.27779815906388</v>
      </c>
      <c r="OB24" s="99">
        <v>721.65665403228843</v>
      </c>
      <c r="OC24" s="99">
        <v>896.34620461606391</v>
      </c>
      <c r="OD24" s="99">
        <v>722.40064098634298</v>
      </c>
      <c r="OE24" s="99">
        <v>567.64384825242155</v>
      </c>
      <c r="OF24" s="99">
        <v>892.1630743307885</v>
      </c>
      <c r="OG24" s="99">
        <v>676.06353179558789</v>
      </c>
      <c r="OH24" s="99">
        <v>882.48136843859436</v>
      </c>
      <c r="OI24" s="99">
        <v>512.83343402303103</v>
      </c>
      <c r="OJ24" s="99">
        <v>918.43741183749944</v>
      </c>
      <c r="OK24" s="99">
        <v>998.15861387149084</v>
      </c>
      <c r="OL24" s="99">
        <v>1027.6536363238899</v>
      </c>
      <c r="OM24" s="99">
        <v>1122.0845498778278</v>
      </c>
      <c r="ON24" s="99">
        <v>838.30296680520667</v>
      </c>
      <c r="OO24" s="99">
        <v>750.73388794750667</v>
      </c>
      <c r="OP24" s="99">
        <v>650.43374736670035</v>
      </c>
      <c r="OQ24" s="99">
        <v>982.68801484376957</v>
      </c>
      <c r="OR24" s="99">
        <v>1096.8186321246174</v>
      </c>
      <c r="OS24" s="99">
        <v>1089.5501462403365</v>
      </c>
      <c r="OT24" s="99">
        <v>1293.572542501618</v>
      </c>
      <c r="OU24" s="99">
        <v>942.61425959028645</v>
      </c>
      <c r="OV24" s="99">
        <v>1178.6372233947209</v>
      </c>
      <c r="OW24" s="99">
        <v>1191.4012460831289</v>
      </c>
      <c r="OX24" s="99">
        <v>1076.4294439149701</v>
      </c>
      <c r="OY24" s="99">
        <v>833.35570438248146</v>
      </c>
      <c r="OZ24" s="99">
        <v>1402.0872419233897</v>
      </c>
      <c r="PA24" s="99">
        <v>755.18417853273831</v>
      </c>
      <c r="PB24" s="99">
        <v>1450.4360262419275</v>
      </c>
      <c r="PC24" s="99">
        <v>1061.2057289240122</v>
      </c>
      <c r="PD24" s="99">
        <v>936.98676986156624</v>
      </c>
      <c r="PE24" s="99">
        <v>1511.6700451492413</v>
      </c>
      <c r="PF24" s="99">
        <v>1351.8649571106976</v>
      </c>
      <c r="PG24" s="99">
        <v>1221.4064958846734</v>
      </c>
      <c r="PH24" s="99">
        <v>1400.9435596005833</v>
      </c>
      <c r="PI24" s="99">
        <v>1609.9087351612225</v>
      </c>
      <c r="PJ24" s="99">
        <v>1646.7174956603305</v>
      </c>
      <c r="PK24" s="99">
        <v>1602.0284173559605</v>
      </c>
      <c r="PL24" s="99">
        <v>863.97567975446577</v>
      </c>
      <c r="PM24" s="99">
        <v>1188.5279935130827</v>
      </c>
      <c r="PN24" s="99">
        <v>1038.2465198954742</v>
      </c>
      <c r="PO24" s="99">
        <v>1790.4658070355272</v>
      </c>
      <c r="PP24" s="99">
        <v>1693.6629541920602</v>
      </c>
      <c r="PQ24" s="99">
        <v>1534.7320558574982</v>
      </c>
      <c r="PR24" s="99">
        <v>1440.4643921520515</v>
      </c>
      <c r="PS24" s="99">
        <v>1937.1541394471915</v>
      </c>
      <c r="PT24" s="99">
        <v>1837.2892455056506</v>
      </c>
      <c r="PU24" s="99">
        <v>1938.8312577059444</v>
      </c>
      <c r="PV24" s="99">
        <v>984.14252172393742</v>
      </c>
      <c r="PW24" s="99">
        <v>2022.8205366453362</v>
      </c>
      <c r="PX24" s="99">
        <v>1345.3944155115692</v>
      </c>
      <c r="PY24" s="99">
        <v>1688.6798037395031</v>
      </c>
      <c r="PZ24" s="99">
        <v>1162.3996435291826</v>
      </c>
      <c r="QA24" s="99">
        <v>1891.6878880083675</v>
      </c>
      <c r="QB24" s="99">
        <v>2103.6684628451712</v>
      </c>
      <c r="QC24" s="99">
        <v>1603.7790241849464</v>
      </c>
      <c r="QD24" s="99">
        <v>2226.3887609561484</v>
      </c>
      <c r="QE24" s="99">
        <v>1119.0402764520234</v>
      </c>
      <c r="QF24" s="99">
        <v>2268.3492824198461</v>
      </c>
      <c r="QG24" s="99">
        <v>1867.5257575233036</v>
      </c>
      <c r="QH24" s="99">
        <v>1510.9323589564588</v>
      </c>
      <c r="QI24" s="99">
        <v>1294.0266807975627</v>
      </c>
      <c r="QJ24" s="99">
        <v>2267.8131030395652</v>
      </c>
      <c r="QK24" s="99">
        <v>2116.9182889429126</v>
      </c>
      <c r="QL24" s="99">
        <v>2878.2732330804442</v>
      </c>
      <c r="QM24" s="99">
        <v>2607.3531876301254</v>
      </c>
      <c r="QN24" s="99">
        <v>1805.1041290457399</v>
      </c>
      <c r="QO24" s="99">
        <v>2041.3724421516949</v>
      </c>
      <c r="QP24" s="99">
        <v>2491.7891019799326</v>
      </c>
      <c r="QQ24" s="99">
        <v>1257.6817693401172</v>
      </c>
      <c r="QR24" s="99">
        <v>2658.9482799304715</v>
      </c>
      <c r="QS24" s="99">
        <v>2545.2470101948261</v>
      </c>
      <c r="QT24" s="99">
        <v>1691.8338166919611</v>
      </c>
      <c r="QU24" s="99">
        <v>1425.6468458333877</v>
      </c>
      <c r="QV24" s="99">
        <v>3232.4348467510035</v>
      </c>
      <c r="QW24" s="99">
        <v>2411.3853854331364</v>
      </c>
      <c r="QX24" s="99">
        <v>2911.3879417369653</v>
      </c>
      <c r="QY24" s="99">
        <v>2299.6595107314347</v>
      </c>
      <c r="QZ24" s="99">
        <v>3637.4544042913626</v>
      </c>
      <c r="RA24" s="99">
        <v>1399.9523434511491</v>
      </c>
      <c r="RB24" s="99">
        <v>3294.3861301930538</v>
      </c>
      <c r="RC24" s="99">
        <v>2856.6598222874863</v>
      </c>
      <c r="RD24" s="99">
        <v>1598.4856844854132</v>
      </c>
      <c r="RE24" s="99">
        <v>1913.3327439650855</v>
      </c>
      <c r="RF24" s="99">
        <v>3018.9629142329468</v>
      </c>
      <c r="RG24" s="99">
        <v>2895.864118406007</v>
      </c>
      <c r="RH24" s="99">
        <v>2635.5320209291658</v>
      </c>
      <c r="RI24" s="99">
        <v>3215.5007132503733</v>
      </c>
      <c r="RJ24" s="99">
        <v>3539.3364507095312</v>
      </c>
      <c r="RK24" s="99">
        <v>3782.317389769913</v>
      </c>
      <c r="RL24" s="99">
        <v>2558.4823599717647</v>
      </c>
      <c r="RM24" s="99">
        <v>1557.3436959780822</v>
      </c>
      <c r="RN24" s="99">
        <v>3225.2570322543233</v>
      </c>
      <c r="RO24" s="99">
        <v>1790.021270340864</v>
      </c>
      <c r="RP24" s="99">
        <v>2935.1497084909829</v>
      </c>
      <c r="RQ24" s="99">
        <v>2145.6266941315475</v>
      </c>
      <c r="RR24" s="99">
        <v>3249.077179175245</v>
      </c>
      <c r="RS24" s="99">
        <v>4231.2379191054652</v>
      </c>
      <c r="RT24" s="99">
        <v>3795.1504466332531</v>
      </c>
      <c r="RU24" s="99">
        <v>3585.1310490502233</v>
      </c>
      <c r="RV24" s="99">
        <v>3416.4597900821568</v>
      </c>
      <c r="RW24" s="99">
        <v>4249.941049706621</v>
      </c>
      <c r="RX24" s="99">
        <v>3625.2661442077615</v>
      </c>
      <c r="RY24" s="99">
        <v>2900.696381888758</v>
      </c>
      <c r="RZ24" s="99">
        <v>1755.710898713188</v>
      </c>
      <c r="SA24" s="99">
        <v>3250.3058937502251</v>
      </c>
      <c r="SB24" s="99">
        <v>4132.3417451504647</v>
      </c>
      <c r="SC24" s="99">
        <v>2390.3295016584507</v>
      </c>
      <c r="SD24" s="99">
        <v>1997.0137655451886</v>
      </c>
      <c r="SE24" s="99">
        <v>4736.5438419968614</v>
      </c>
      <c r="SF24" s="99">
        <v>4024.2324840035621</v>
      </c>
      <c r="SG24" s="99">
        <v>3690.6204212067278</v>
      </c>
      <c r="SH24" s="99">
        <v>3907.8964242095594</v>
      </c>
      <c r="SI24" s="99">
        <v>4524.0741411989993</v>
      </c>
      <c r="SJ24" s="99">
        <v>4464.520594247695</v>
      </c>
      <c r="SK24" s="99">
        <v>1965.3264961298935</v>
      </c>
      <c r="SL24" s="99">
        <v>3227.9473740397129</v>
      </c>
      <c r="SM24" s="99">
        <v>3598.8179750320332</v>
      </c>
      <c r="SN24" s="99">
        <v>2683.3598431307546</v>
      </c>
      <c r="SO24" s="99">
        <v>2226.0221224416887</v>
      </c>
      <c r="SP24" s="99">
        <v>4435.8986988319739</v>
      </c>
      <c r="SQ24" s="99">
        <v>5005.5612556519873</v>
      </c>
      <c r="SR24" s="99">
        <v>4175.2260073680245</v>
      </c>
      <c r="SS24" s="99">
        <v>4426.4999481843324</v>
      </c>
      <c r="ST24" s="99">
        <v>4939.5644311706592</v>
      </c>
      <c r="SU24" s="99">
        <v>4483.1936923185931</v>
      </c>
      <c r="SV24" s="99">
        <v>5477.8911571658473</v>
      </c>
      <c r="SW24" s="99">
        <v>3596.3061037784737</v>
      </c>
      <c r="SX24" s="99">
        <v>3980.8596349637501</v>
      </c>
      <c r="SY24" s="99">
        <v>2212.6377904271258</v>
      </c>
      <c r="SZ24" s="99">
        <v>2485.3740070382396</v>
      </c>
      <c r="TA24" s="99">
        <v>4997.5045199231045</v>
      </c>
      <c r="TB24" s="99">
        <v>4661.4371569918048</v>
      </c>
      <c r="TC24" s="99">
        <v>5457.5850691323003</v>
      </c>
      <c r="TD24" s="99">
        <v>5663.6894674524228</v>
      </c>
      <c r="TE24" s="99">
        <v>4397.8849082012875</v>
      </c>
      <c r="TF24" s="99">
        <v>4014.3819637670899</v>
      </c>
      <c r="TG24" s="99">
        <v>2725.5878005371765</v>
      </c>
      <c r="TH24" s="99">
        <v>5811.6151653338056</v>
      </c>
      <c r="TI24" s="99">
        <v>5522.4945520051224</v>
      </c>
      <c r="TJ24" s="99">
        <v>5153.0758193680658</v>
      </c>
      <c r="TK24" s="99">
        <v>5533.7725595402126</v>
      </c>
      <c r="TL24" s="99">
        <v>6057.000013526048</v>
      </c>
      <c r="TM24" s="99">
        <v>6266.9870601461289</v>
      </c>
      <c r="TN24" s="99">
        <v>2969.8712408544202</v>
      </c>
      <c r="TO24" s="99">
        <v>3225.0907113435655</v>
      </c>
      <c r="TP24" s="99">
        <v>6857.4442275616902</v>
      </c>
      <c r="TQ24" s="99">
        <v>6812.0233232146484</v>
      </c>
      <c r="TR24" s="99">
        <v>3477.1631513894963</v>
      </c>
      <c r="TS24" s="99">
        <v>7640.5103746484074</v>
      </c>
      <c r="TT24" s="99">
        <v>3905.1540136257531</v>
      </c>
      <c r="TU24" s="99">
        <v>8212.1418891370922</v>
      </c>
      <c r="TV24" s="99">
        <v>8396.6692283559478</v>
      </c>
      <c r="TW24" s="99">
        <v>6848.3593798520178</v>
      </c>
      <c r="TX24" s="99">
        <v>4393.5416333795201</v>
      </c>
      <c r="TY24" s="99">
        <v>9884.7007733692772</v>
      </c>
      <c r="TZ24" s="99">
        <v>4919.8462583712599</v>
      </c>
      <c r="UA24" s="99">
        <v>10594.138662540869</v>
      </c>
      <c r="UB24" s="99">
        <v>5521.3614171641439</v>
      </c>
      <c r="UC24" s="99">
        <v>6198.0654501501058</v>
      </c>
      <c r="UE24" s="76">
        <v>19</v>
      </c>
      <c r="UF24" s="145"/>
      <c r="UH24" s="145"/>
      <c r="UJ24" s="145"/>
      <c r="UK24" s="145"/>
      <c r="UL24" s="145"/>
      <c r="UM24" s="145"/>
      <c r="UN24" s="145"/>
      <c r="UO24" s="145"/>
      <c r="UP24" s="145"/>
      <c r="UQ24" s="145"/>
      <c r="UR24" s="145"/>
      <c r="US24" s="145"/>
      <c r="UT24" s="145"/>
      <c r="UU24" s="145"/>
      <c r="UV24" s="145"/>
      <c r="UW24" s="145"/>
      <c r="UX24" s="145"/>
      <c r="UY24" s="145"/>
      <c r="UZ24" s="145"/>
      <c r="VA24" s="145"/>
      <c r="VB24" s="145"/>
      <c r="VC24" s="145"/>
      <c r="VD24" s="145"/>
      <c r="VE24" s="145"/>
      <c r="VF24" s="145"/>
      <c r="VG24" s="145"/>
      <c r="VH24" s="145"/>
      <c r="VI24" s="145"/>
      <c r="VJ24" s="145">
        <f t="shared" si="98"/>
        <v>68.805392914678194</v>
      </c>
      <c r="VK24" s="145">
        <f t="shared" si="99"/>
        <v>74.477914631401731</v>
      </c>
      <c r="VL24" s="145">
        <f t="shared" si="100"/>
        <v>75.586534849871313</v>
      </c>
      <c r="VM24" s="145">
        <f t="shared" si="101"/>
        <v>68.981750741009037</v>
      </c>
      <c r="VN24" s="145"/>
      <c r="VO24" s="145">
        <f t="shared" si="103"/>
        <v>85.866015908925561</v>
      </c>
      <c r="VP24" s="145">
        <f t="shared" si="104"/>
        <v>101.99777591021893</v>
      </c>
      <c r="VQ24" s="145">
        <f t="shared" si="105"/>
        <v>94.007408869930444</v>
      </c>
      <c r="VR24" s="145">
        <f t="shared" si="106"/>
        <v>75.159316653718889</v>
      </c>
      <c r="VS24" s="145">
        <f t="shared" si="107"/>
        <v>99.740888579613184</v>
      </c>
      <c r="VT24" s="145">
        <f t="shared" si="108"/>
        <v>101.3843308840264</v>
      </c>
      <c r="VU24" s="145">
        <f t="shared" si="109"/>
        <v>103.4719507708943</v>
      </c>
      <c r="VV24" s="145">
        <f t="shared" si="110"/>
        <v>113.84362189055479</v>
      </c>
      <c r="VW24" s="145">
        <f t="shared" si="111"/>
        <v>130.27434224463161</v>
      </c>
      <c r="VX24" s="145">
        <f t="shared" si="112"/>
        <v>100.17821290348775</v>
      </c>
      <c r="VY24" s="145">
        <f t="shared" si="113"/>
        <v>128.24865314206781</v>
      </c>
      <c r="VZ24" s="145">
        <f t="shared" si="114"/>
        <v>147.00425951768963</v>
      </c>
      <c r="WA24" s="145">
        <f t="shared" si="115"/>
        <v>120.10434976149014</v>
      </c>
      <c r="WB24" s="145">
        <f t="shared" si="116"/>
        <v>171.69126440514603</v>
      </c>
      <c r="WC24" s="145">
        <f t="shared" si="117"/>
        <v>113.76486814035133</v>
      </c>
      <c r="WD24" s="145">
        <f t="shared" si="118"/>
        <v>154.11675220994846</v>
      </c>
      <c r="WE24" s="145">
        <f t="shared" si="119"/>
        <v>171.03569407499498</v>
      </c>
      <c r="WF24" s="145">
        <f t="shared" si="120"/>
        <v>159.66639380150576</v>
      </c>
      <c r="WG24" s="145">
        <f t="shared" si="121"/>
        <v>126.82399624597618</v>
      </c>
      <c r="WH24" s="145">
        <f t="shared" si="122"/>
        <v>191.90902860630547</v>
      </c>
      <c r="WI24" s="145">
        <f t="shared" si="123"/>
        <v>200.18736339810673</v>
      </c>
      <c r="WJ24" s="145">
        <f t="shared" si="124"/>
        <v>154.3247015086107</v>
      </c>
      <c r="WK24" s="145">
        <f t="shared" si="125"/>
        <v>189.6187439959516</v>
      </c>
      <c r="WL24" s="145">
        <f t="shared" si="126"/>
        <v>144.05395436138448</v>
      </c>
      <c r="WM24" s="145">
        <f t="shared" si="127"/>
        <v>194.83689467479118</v>
      </c>
      <c r="WN24" s="145">
        <f t="shared" si="128"/>
        <v>184.08980103522129</v>
      </c>
      <c r="WO24" s="145">
        <f t="shared" si="129"/>
        <v>197.53702878042165</v>
      </c>
      <c r="WP24" s="145">
        <f t="shared" si="130"/>
        <v>229.85973195913215</v>
      </c>
      <c r="WQ24" s="145">
        <f t="shared" si="131"/>
        <v>235.89154753212472</v>
      </c>
      <c r="WR24" s="145">
        <f t="shared" si="132"/>
        <v>212.46058292130547</v>
      </c>
      <c r="WS24" s="145">
        <f t="shared" si="133"/>
        <v>176.23506550659195</v>
      </c>
      <c r="WT24" s="145">
        <f t="shared" si="134"/>
        <v>248.71404228170664</v>
      </c>
      <c r="WU24" s="145">
        <f t="shared" si="135"/>
        <v>228.13191299716814</v>
      </c>
      <c r="WV24" s="145">
        <f t="shared" si="136"/>
        <v>187.99618957575728</v>
      </c>
      <c r="WW24" s="145">
        <f t="shared" si="137"/>
        <v>229.53186798070601</v>
      </c>
      <c r="WX24" s="145">
        <f t="shared" si="138"/>
        <v>266.63185780575014</v>
      </c>
      <c r="WY24" s="145">
        <f t="shared" si="139"/>
        <v>194.56507851209523</v>
      </c>
      <c r="WZ24" s="145">
        <f t="shared" si="140"/>
        <v>265.58328351643962</v>
      </c>
      <c r="XA24" s="145">
        <f t="shared" si="141"/>
        <v>242.04404970528915</v>
      </c>
      <c r="XB24" s="145">
        <f t="shared" si="142"/>
        <v>305.20138078118384</v>
      </c>
      <c r="XC24" s="145">
        <f t="shared" si="143"/>
        <v>218.18511595309243</v>
      </c>
      <c r="XD24" s="145">
        <f t="shared" si="144"/>
        <v>307.85372919640969</v>
      </c>
      <c r="XE24" s="145">
        <f t="shared" si="145"/>
        <v>301.94636092870542</v>
      </c>
      <c r="XF24" s="145">
        <f t="shared" si="146"/>
        <v>317.94118240768137</v>
      </c>
      <c r="XG24" s="145">
        <f t="shared" si="147"/>
        <v>380.48634779379728</v>
      </c>
      <c r="XH24" s="145">
        <f t="shared" si="148"/>
        <v>232.9883704601564</v>
      </c>
      <c r="XI24" s="145">
        <f t="shared" si="149"/>
        <v>398.47202814153547</v>
      </c>
      <c r="XJ24" s="145">
        <f t="shared" si="150"/>
        <v>359.80213572938538</v>
      </c>
      <c r="XK24" s="145">
        <f t="shared" si="151"/>
        <v>350.65492292809148</v>
      </c>
      <c r="XL24" s="145">
        <f t="shared" si="152"/>
        <v>281.94328190900774</v>
      </c>
      <c r="XM24" s="145">
        <f t="shared" si="153"/>
        <v>342.81320357528807</v>
      </c>
      <c r="XN24" s="145">
        <f t="shared" si="154"/>
        <v>358.71939219621532</v>
      </c>
      <c r="XO24" s="145">
        <f t="shared" si="155"/>
        <v>401.07297769710078</v>
      </c>
      <c r="XP24" s="145">
        <f t="shared" si="156"/>
        <v>390.38615164795743</v>
      </c>
      <c r="XQ24" s="145">
        <f t="shared" si="157"/>
        <v>473.53224284550623</v>
      </c>
      <c r="XR24" s="145">
        <f t="shared" si="158"/>
        <v>486.50024346219169</v>
      </c>
      <c r="XS24" s="145">
        <f t="shared" si="159"/>
        <v>449.15027620940623</v>
      </c>
      <c r="XT24" s="145">
        <f t="shared" si="160"/>
        <v>327.77413565819597</v>
      </c>
      <c r="XU24" s="145">
        <f t="shared" si="161"/>
        <v>399.5548072577767</v>
      </c>
      <c r="XV24" s="145">
        <f t="shared" si="162"/>
        <v>437.74141523123421</v>
      </c>
      <c r="XW24" s="145">
        <f t="shared" si="163"/>
        <v>474.45100471513416</v>
      </c>
      <c r="XX24" s="145">
        <f t="shared" si="164"/>
        <v>606.25794361667602</v>
      </c>
      <c r="XY24" s="145">
        <f t="shared" si="165"/>
        <v>545.86289144885973</v>
      </c>
      <c r="XZ24" s="145">
        <f t="shared" si="166"/>
        <v>565.52401563975661</v>
      </c>
      <c r="YA24" s="145">
        <f t="shared" si="167"/>
        <v>448.09225517224127</v>
      </c>
      <c r="YB24" s="145">
        <f t="shared" si="168"/>
        <v>385.49891738726501</v>
      </c>
      <c r="YC24" s="145">
        <f t="shared" si="169"/>
        <v>537.32039529793792</v>
      </c>
      <c r="YD24" s="145">
        <f t="shared" si="170"/>
        <v>702.78153480593028</v>
      </c>
      <c r="YE24" s="145">
        <f t="shared" si="171"/>
        <v>545.81524731911736</v>
      </c>
      <c r="YF24" s="145">
        <f t="shared" si="172"/>
        <v>554.68554133579096</v>
      </c>
      <c r="YG24" s="145">
        <f t="shared" si="173"/>
        <v>711.59032633638458</v>
      </c>
      <c r="YH24" s="145">
        <f t="shared" si="174"/>
        <v>640.23322374998054</v>
      </c>
      <c r="YI24" s="145">
        <f t="shared" si="175"/>
        <v>504.31533748795277</v>
      </c>
      <c r="YJ24" s="145">
        <f t="shared" si="176"/>
        <v>654.40795770613272</v>
      </c>
      <c r="YK24" s="145">
        <f t="shared" si="177"/>
        <v>784.8366689654174</v>
      </c>
      <c r="YL24" s="145">
        <f t="shared" si="178"/>
        <v>605.34922872464574</v>
      </c>
      <c r="YM24" s="145">
        <f t="shared" si="179"/>
        <v>622.09127453656151</v>
      </c>
      <c r="YN24" s="145">
        <f t="shared" si="180"/>
        <v>448.9990990537022</v>
      </c>
      <c r="YO24" s="145">
        <f t="shared" si="181"/>
        <v>792.61030966536634</v>
      </c>
      <c r="YP24" s="145">
        <f t="shared" si="182"/>
        <v>798.27779815906388</v>
      </c>
      <c r="YQ24" s="145">
        <f t="shared" si="183"/>
        <v>721.65665403228843</v>
      </c>
      <c r="YR24" s="145">
        <f t="shared" si="184"/>
        <v>896.34620461606391</v>
      </c>
      <c r="YS24" s="145">
        <f t="shared" si="185"/>
        <v>722.40064098634298</v>
      </c>
      <c r="YT24" s="145">
        <f t="shared" si="186"/>
        <v>567.64384825242155</v>
      </c>
      <c r="YU24" s="145">
        <f t="shared" si="187"/>
        <v>892.1630743307885</v>
      </c>
      <c r="YV24" s="145">
        <f t="shared" si="188"/>
        <v>676.06353179558789</v>
      </c>
      <c r="YW24" s="145">
        <f t="shared" si="189"/>
        <v>882.48136843859436</v>
      </c>
      <c r="YX24" s="145">
        <f t="shared" si="190"/>
        <v>512.83343402303103</v>
      </c>
      <c r="YY24" s="145">
        <f t="shared" si="191"/>
        <v>918.43741183749944</v>
      </c>
      <c r="YZ24" s="145">
        <f t="shared" si="192"/>
        <v>998.15861387149084</v>
      </c>
      <c r="ZA24" s="145">
        <f t="shared" si="193"/>
        <v>1027.6536363238899</v>
      </c>
      <c r="ZB24" s="145">
        <f t="shared" si="194"/>
        <v>1122.0845498778278</v>
      </c>
      <c r="ZC24" s="145">
        <f t="shared" si="195"/>
        <v>838.30296680520667</v>
      </c>
      <c r="ZD24" s="145">
        <f t="shared" si="196"/>
        <v>750.73388794750667</v>
      </c>
      <c r="ZE24" s="145">
        <f t="shared" si="197"/>
        <v>650.43374736670035</v>
      </c>
      <c r="ZF24" s="145">
        <f t="shared" si="198"/>
        <v>982.68801484376957</v>
      </c>
      <c r="ZG24" s="145">
        <f t="shared" si="199"/>
        <v>1096.8186321246174</v>
      </c>
      <c r="ZH24" s="145">
        <f t="shared" si="200"/>
        <v>1089.5501462403365</v>
      </c>
      <c r="ZI24" s="145">
        <f t="shared" si="201"/>
        <v>1293.572542501618</v>
      </c>
      <c r="ZJ24" s="145">
        <f t="shared" si="202"/>
        <v>942.61425959028645</v>
      </c>
      <c r="ZK24" s="145">
        <f t="shared" si="203"/>
        <v>1178.6372233947209</v>
      </c>
      <c r="ZL24" s="145">
        <f t="shared" si="204"/>
        <v>1191.4012460831289</v>
      </c>
      <c r="ZM24" s="145">
        <f t="shared" si="205"/>
        <v>1076.4294439149701</v>
      </c>
      <c r="ZN24" s="145">
        <f t="shared" si="206"/>
        <v>833.35570438248146</v>
      </c>
      <c r="ZO24" s="145">
        <f t="shared" si="207"/>
        <v>1402.0872419233897</v>
      </c>
      <c r="ZP24" s="145">
        <f t="shared" si="208"/>
        <v>755.18417853273831</v>
      </c>
      <c r="ZQ24" s="145">
        <f t="shared" si="209"/>
        <v>1450.4360262419275</v>
      </c>
      <c r="ZR24" s="145">
        <f t="shared" si="210"/>
        <v>1061.2057289240122</v>
      </c>
      <c r="ZS24" s="145">
        <f t="shared" si="211"/>
        <v>936.98676986156624</v>
      </c>
      <c r="ZT24" s="145">
        <f t="shared" si="212"/>
        <v>1511.6700451492413</v>
      </c>
      <c r="ZU24" s="145">
        <f t="shared" si="213"/>
        <v>1351.8649571106976</v>
      </c>
      <c r="ZV24" s="145">
        <f t="shared" si="214"/>
        <v>1221.4064958846734</v>
      </c>
      <c r="ZW24" s="145">
        <f t="shared" si="215"/>
        <v>1400.9435596005833</v>
      </c>
      <c r="ZX24" s="145">
        <f t="shared" si="216"/>
        <v>1609.9087351612225</v>
      </c>
      <c r="ZY24" s="145">
        <f t="shared" si="217"/>
        <v>1646.7174956603305</v>
      </c>
      <c r="ZZ24" s="145">
        <f t="shared" si="218"/>
        <v>1602.0284173559605</v>
      </c>
      <c r="AAA24" s="145">
        <f t="shared" si="219"/>
        <v>863.97567975446577</v>
      </c>
      <c r="AAB24" s="145">
        <f t="shared" si="220"/>
        <v>1188.5279935130827</v>
      </c>
      <c r="AAC24" s="145">
        <f t="shared" si="221"/>
        <v>1038.2465198954742</v>
      </c>
      <c r="AAD24" s="145">
        <f t="shared" si="222"/>
        <v>1790.4658070355272</v>
      </c>
      <c r="AAE24" s="145">
        <f t="shared" si="223"/>
        <v>1693.6629541920602</v>
      </c>
      <c r="AAF24" s="145">
        <f t="shared" si="224"/>
        <v>1534.7320558574982</v>
      </c>
      <c r="AAG24" s="145">
        <f t="shared" si="225"/>
        <v>1440.4643921520515</v>
      </c>
      <c r="AAH24" s="145">
        <f t="shared" si="226"/>
        <v>1937.1541394471915</v>
      </c>
      <c r="AAI24" s="145">
        <f t="shared" si="227"/>
        <v>1837.2892455056506</v>
      </c>
      <c r="AAJ24" s="145">
        <f t="shared" si="228"/>
        <v>1938.8312577059444</v>
      </c>
      <c r="AAK24" s="145">
        <f t="shared" si="229"/>
        <v>984.14252172393742</v>
      </c>
      <c r="AAL24" s="145">
        <f t="shared" si="230"/>
        <v>2022.8205366453362</v>
      </c>
      <c r="AAM24" s="145">
        <f t="shared" si="231"/>
        <v>1345.3944155115692</v>
      </c>
      <c r="AAN24" s="145">
        <f t="shared" si="232"/>
        <v>1688.6798037395031</v>
      </c>
      <c r="AAO24" s="145">
        <f t="shared" si="233"/>
        <v>1162.3996435291826</v>
      </c>
      <c r="AAP24" s="145">
        <f t="shared" si="234"/>
        <v>1891.6878880083675</v>
      </c>
      <c r="AAQ24" s="145">
        <f t="shared" si="235"/>
        <v>2103.6684628451712</v>
      </c>
      <c r="AAR24" s="145">
        <f t="shared" si="236"/>
        <v>1603.7790241849464</v>
      </c>
      <c r="AAS24" s="145">
        <f t="shared" si="237"/>
        <v>2226.3887609561484</v>
      </c>
      <c r="AAT24" s="145">
        <f t="shared" si="238"/>
        <v>1119.0402764520234</v>
      </c>
      <c r="AAU24" s="145">
        <f t="shared" si="239"/>
        <v>2268.3492824198461</v>
      </c>
      <c r="AAV24" s="145">
        <f t="shared" si="240"/>
        <v>1867.5257575233036</v>
      </c>
      <c r="AAW24" s="145">
        <f t="shared" si="241"/>
        <v>1510.9323589564588</v>
      </c>
      <c r="AAX24" s="145">
        <f t="shared" si="242"/>
        <v>1294.0266807975627</v>
      </c>
      <c r="AAY24" s="145">
        <f t="shared" si="243"/>
        <v>2267.8131030395652</v>
      </c>
      <c r="AAZ24" s="145">
        <f t="shared" si="244"/>
        <v>2116.9182889429126</v>
      </c>
      <c r="ABA24" s="145">
        <f t="shared" si="245"/>
        <v>2878.2732330804442</v>
      </c>
      <c r="ABB24" s="145">
        <f t="shared" si="246"/>
        <v>2607.3531876301254</v>
      </c>
      <c r="ABC24" s="145">
        <f t="shared" si="247"/>
        <v>1805.1041290457399</v>
      </c>
      <c r="ABD24" s="145">
        <f t="shared" si="248"/>
        <v>2041.3724421516949</v>
      </c>
      <c r="ABE24" s="145">
        <f t="shared" si="249"/>
        <v>2491.7891019799326</v>
      </c>
      <c r="ABF24" s="145">
        <f t="shared" si="250"/>
        <v>1257.6817693401172</v>
      </c>
      <c r="ABG24" s="145">
        <f t="shared" si="251"/>
        <v>2658.9482799304715</v>
      </c>
      <c r="ABH24" s="145">
        <f t="shared" si="252"/>
        <v>2545.2470101948261</v>
      </c>
      <c r="ABI24" s="145">
        <f t="shared" si="253"/>
        <v>1691.8338166919611</v>
      </c>
      <c r="ABJ24" s="145">
        <f t="shared" si="254"/>
        <v>1425.6468458333877</v>
      </c>
      <c r="ABK24" s="145">
        <f t="shared" si="255"/>
        <v>3232.4348467510035</v>
      </c>
      <c r="ABL24" s="145">
        <f t="shared" si="256"/>
        <v>2411.3853854331364</v>
      </c>
      <c r="ABM24" s="145">
        <f t="shared" si="257"/>
        <v>2911.3879417369653</v>
      </c>
      <c r="ABN24" s="145">
        <f t="shared" si="258"/>
        <v>2299.6595107314347</v>
      </c>
      <c r="ABO24" s="145">
        <f t="shared" si="259"/>
        <v>3637.4544042913626</v>
      </c>
      <c r="ABP24" s="145">
        <f t="shared" si="260"/>
        <v>1399.9523434511491</v>
      </c>
      <c r="ABQ24" s="145">
        <f t="shared" si="261"/>
        <v>3294.3861301930538</v>
      </c>
      <c r="ABR24" s="145">
        <f t="shared" si="262"/>
        <v>2856.6598222874863</v>
      </c>
      <c r="ABS24" s="145">
        <f t="shared" si="263"/>
        <v>1598.4856844854132</v>
      </c>
      <c r="ABT24" s="145">
        <f t="shared" si="264"/>
        <v>1913.3327439650855</v>
      </c>
      <c r="ABU24" s="145">
        <f t="shared" si="265"/>
        <v>3018.9629142329468</v>
      </c>
      <c r="ABV24" s="145">
        <f t="shared" si="266"/>
        <v>2895.864118406007</v>
      </c>
      <c r="ABW24" s="145">
        <f t="shared" si="267"/>
        <v>2635.5320209291658</v>
      </c>
      <c r="ABX24" s="145">
        <f t="shared" si="268"/>
        <v>3215.5007132503733</v>
      </c>
      <c r="ABY24" s="145">
        <f t="shared" si="269"/>
        <v>3539.3364507095312</v>
      </c>
      <c r="ABZ24" s="145">
        <f t="shared" si="270"/>
        <v>3782.317389769913</v>
      </c>
      <c r="ACA24" s="145">
        <f t="shared" si="271"/>
        <v>2558.4823599717647</v>
      </c>
      <c r="ACB24" s="145">
        <f t="shared" si="272"/>
        <v>1557.3436959780822</v>
      </c>
      <c r="ACC24" s="145">
        <f t="shared" si="273"/>
        <v>3225.2570322543233</v>
      </c>
      <c r="ACD24" s="145">
        <f t="shared" si="274"/>
        <v>1790.021270340864</v>
      </c>
      <c r="ACE24" s="145">
        <f t="shared" si="275"/>
        <v>2935.1497084909829</v>
      </c>
      <c r="ACF24" s="145">
        <f t="shared" si="276"/>
        <v>2145.6266941315475</v>
      </c>
      <c r="ACG24" s="145">
        <f t="shared" si="277"/>
        <v>3249.077179175245</v>
      </c>
      <c r="ACH24" s="145">
        <f t="shared" si="278"/>
        <v>4231.2379191054652</v>
      </c>
      <c r="ACI24" s="145">
        <f t="shared" si="279"/>
        <v>3795.1504466332531</v>
      </c>
      <c r="ACJ24" s="145">
        <f t="shared" si="280"/>
        <v>3585.1310490502233</v>
      </c>
      <c r="ACK24" s="145">
        <f t="shared" si="281"/>
        <v>3416.4597900821568</v>
      </c>
      <c r="ACL24" s="145">
        <f t="shared" si="282"/>
        <v>4249.941049706621</v>
      </c>
      <c r="ACM24" s="145">
        <f t="shared" si="283"/>
        <v>3625.2661442077615</v>
      </c>
      <c r="ACN24" s="145">
        <f t="shared" si="284"/>
        <v>2900.696381888758</v>
      </c>
      <c r="ACO24" s="145">
        <f t="shared" si="285"/>
        <v>1755.710898713188</v>
      </c>
      <c r="ACP24" s="145">
        <f t="shared" si="286"/>
        <v>3250.3058937502251</v>
      </c>
      <c r="ACQ24" s="145">
        <f t="shared" si="287"/>
        <v>4132.3417451504647</v>
      </c>
      <c r="ACR24" s="145">
        <f t="shared" si="288"/>
        <v>2390.3295016584507</v>
      </c>
      <c r="ACS24" s="145">
        <f t="shared" si="289"/>
        <v>1997.0137655451886</v>
      </c>
      <c r="ACT24" s="145">
        <f t="shared" si="290"/>
        <v>4736.5438419968614</v>
      </c>
      <c r="ACU24" s="145">
        <f t="shared" si="291"/>
        <v>4024.2324840035621</v>
      </c>
      <c r="ACV24" s="145">
        <f t="shared" si="292"/>
        <v>3690.6204212067278</v>
      </c>
      <c r="ACW24" s="145">
        <f t="shared" si="293"/>
        <v>3907.8964242095594</v>
      </c>
      <c r="ACX24" s="145">
        <f t="shared" si="294"/>
        <v>4524.0741411989993</v>
      </c>
      <c r="ACY24" s="145">
        <f t="shared" si="295"/>
        <v>4464.520594247695</v>
      </c>
      <c r="ACZ24" s="145">
        <f t="shared" si="296"/>
        <v>1965.3264961298935</v>
      </c>
      <c r="ADA24" s="145">
        <f t="shared" si="297"/>
        <v>3227.9473740397129</v>
      </c>
      <c r="ADB24" s="145">
        <f t="shared" si="298"/>
        <v>3598.8179750320332</v>
      </c>
      <c r="ADC24" s="145">
        <f t="shared" si="299"/>
        <v>2683.3598431307546</v>
      </c>
      <c r="ADD24" s="145">
        <f t="shared" si="300"/>
        <v>2226.0221224416887</v>
      </c>
      <c r="ADE24" s="145">
        <f t="shared" si="301"/>
        <v>4435.8986988319739</v>
      </c>
      <c r="ADF24" s="145">
        <f t="shared" si="302"/>
        <v>5005.5612556519873</v>
      </c>
      <c r="ADG24" s="145">
        <f t="shared" si="303"/>
        <v>4175.2260073680245</v>
      </c>
      <c r="ADH24" s="145">
        <f t="shared" si="304"/>
        <v>4426.4999481843324</v>
      </c>
      <c r="ADI24" s="145">
        <f t="shared" si="305"/>
        <v>4939.5644311706592</v>
      </c>
      <c r="ADJ24" s="145">
        <f t="shared" si="306"/>
        <v>4483.1936923185931</v>
      </c>
      <c r="ADK24" s="145">
        <f t="shared" si="307"/>
        <v>5477.8911571658473</v>
      </c>
      <c r="ADL24" s="145">
        <f t="shared" si="308"/>
        <v>3596.3061037784737</v>
      </c>
      <c r="ADM24" s="145">
        <f t="shared" si="309"/>
        <v>3980.8596349637501</v>
      </c>
      <c r="ADN24" s="145">
        <f t="shared" si="310"/>
        <v>2212.6377904271258</v>
      </c>
      <c r="ADO24" s="145">
        <f t="shared" si="311"/>
        <v>2485.3740070382396</v>
      </c>
      <c r="ADP24" s="145">
        <f t="shared" si="312"/>
        <v>4997.5045199231045</v>
      </c>
      <c r="ADQ24" s="145">
        <f t="shared" si="313"/>
        <v>4661.4371569918048</v>
      </c>
      <c r="ADR24" s="145">
        <f t="shared" si="314"/>
        <v>5457.5850691323003</v>
      </c>
      <c r="ADS24" s="145">
        <f t="shared" si="315"/>
        <v>5663.6894674524228</v>
      </c>
      <c r="ADT24" s="145">
        <f t="shared" si="316"/>
        <v>4397.8849082012875</v>
      </c>
      <c r="ADU24" s="145">
        <f t="shared" si="317"/>
        <v>4014.3819637670899</v>
      </c>
      <c r="ADV24" s="145">
        <f t="shared" si="318"/>
        <v>2725.5878005371765</v>
      </c>
      <c r="ADW24" s="145">
        <f t="shared" si="319"/>
        <v>5811.6151653338056</v>
      </c>
      <c r="ADX24" s="145">
        <f t="shared" si="320"/>
        <v>5522.4945520051224</v>
      </c>
      <c r="ADY24" s="145">
        <f t="shared" si="321"/>
        <v>5153.0758193680658</v>
      </c>
      <c r="ADZ24" s="145">
        <f t="shared" si="322"/>
        <v>5533.7725595402126</v>
      </c>
      <c r="AEA24" s="145">
        <f t="shared" si="323"/>
        <v>6057.000013526048</v>
      </c>
      <c r="AEB24" s="145">
        <f t="shared" si="324"/>
        <v>6266.9870601461289</v>
      </c>
      <c r="AEC24" s="145">
        <f t="shared" si="325"/>
        <v>2969.8712408544202</v>
      </c>
      <c r="AED24" s="145">
        <f t="shared" si="326"/>
        <v>3225.0907113435655</v>
      </c>
      <c r="AEE24" s="145">
        <f t="shared" si="327"/>
        <v>6857.4442275616902</v>
      </c>
      <c r="AEF24" s="145">
        <f t="shared" si="328"/>
        <v>6812.0233232146484</v>
      </c>
      <c r="AEG24" s="145">
        <f t="shared" si="329"/>
        <v>3477.1631513894963</v>
      </c>
      <c r="AEH24" s="145">
        <f t="shared" si="330"/>
        <v>7640.5103746484074</v>
      </c>
      <c r="AEI24" s="145">
        <f t="shared" si="331"/>
        <v>3905.1540136257531</v>
      </c>
      <c r="AEJ24" s="145">
        <f t="shared" si="332"/>
        <v>8212.1418891370922</v>
      </c>
      <c r="AEK24" s="145">
        <f t="shared" si="333"/>
        <v>8396.6692283559478</v>
      </c>
      <c r="AEL24" s="145">
        <f t="shared" si="334"/>
        <v>6848.3593798520178</v>
      </c>
      <c r="AEM24" s="145">
        <f t="shared" si="335"/>
        <v>4393.5416333795201</v>
      </c>
      <c r="AEN24" s="145">
        <f t="shared" si="336"/>
        <v>9884.7007733692772</v>
      </c>
      <c r="AEO24" s="145">
        <f t="shared" si="337"/>
        <v>4919.8462583712599</v>
      </c>
      <c r="AEP24" s="145">
        <f t="shared" si="338"/>
        <v>10594.138662540869</v>
      </c>
      <c r="AEQ24" s="145">
        <f t="shared" si="339"/>
        <v>5521.3614171641439</v>
      </c>
      <c r="AER24" s="145">
        <f t="shared" si="340"/>
        <v>6198.0654501501058</v>
      </c>
    </row>
    <row r="25" spans="1:824" ht="14.25" thickTop="1" thickBot="1">
      <c r="A25" s="107">
        <v>20</v>
      </c>
      <c r="B25" s="99">
        <f t="shared" si="341"/>
        <v>0</v>
      </c>
      <c r="C25" s="99">
        <f t="shared" si="389"/>
        <v>0</v>
      </c>
      <c r="D25" s="99">
        <f t="shared" si="390"/>
        <v>0</v>
      </c>
      <c r="E25" s="99">
        <f t="shared" si="391"/>
        <v>0</v>
      </c>
      <c r="F25" s="99">
        <f t="shared" si="352"/>
        <v>0</v>
      </c>
      <c r="G25" s="99">
        <f t="shared" si="353"/>
        <v>0</v>
      </c>
      <c r="H25" s="99">
        <f t="shared" si="354"/>
        <v>0</v>
      </c>
      <c r="I25" s="99">
        <f t="shared" si="355"/>
        <v>0</v>
      </c>
      <c r="J25" s="99">
        <f t="shared" si="356"/>
        <v>0</v>
      </c>
      <c r="K25" s="99">
        <f t="shared" si="357"/>
        <v>0</v>
      </c>
      <c r="L25" s="99">
        <f t="shared" si="358"/>
        <v>0</v>
      </c>
      <c r="M25" s="99">
        <f t="shared" si="359"/>
        <v>0</v>
      </c>
      <c r="N25" s="99">
        <f t="shared" si="360"/>
        <v>0</v>
      </c>
      <c r="O25" s="99">
        <f t="shared" si="361"/>
        <v>0</v>
      </c>
      <c r="P25" s="99">
        <f t="shared" si="362"/>
        <v>0</v>
      </c>
      <c r="Q25" s="99">
        <f t="shared" si="363"/>
        <v>0</v>
      </c>
      <c r="R25" s="99">
        <f t="shared" si="364"/>
        <v>0</v>
      </c>
      <c r="S25" s="99">
        <f t="shared" si="365"/>
        <v>0</v>
      </c>
      <c r="T25" s="99">
        <f t="shared" si="366"/>
        <v>0</v>
      </c>
      <c r="U25" s="99">
        <f t="shared" si="367"/>
        <v>0</v>
      </c>
      <c r="V25" s="99">
        <f t="shared" si="368"/>
        <v>0</v>
      </c>
      <c r="W25" s="99">
        <f t="shared" si="369"/>
        <v>0</v>
      </c>
      <c r="X25" s="99">
        <f t="shared" si="342"/>
        <v>0</v>
      </c>
      <c r="Y25" s="99">
        <f t="shared" si="404"/>
        <v>0</v>
      </c>
      <c r="Z25" s="99">
        <f t="shared" si="405"/>
        <v>0</v>
      </c>
      <c r="AA25" s="99">
        <f t="shared" si="406"/>
        <v>0</v>
      </c>
      <c r="AB25" s="99">
        <f t="shared" si="407"/>
        <v>0</v>
      </c>
      <c r="AC25" s="99">
        <f t="shared" si="408"/>
        <v>0</v>
      </c>
      <c r="AD25" s="99">
        <f t="shared" si="409"/>
        <v>0</v>
      </c>
      <c r="AE25" s="99">
        <f t="shared" si="410"/>
        <v>0</v>
      </c>
      <c r="AF25" s="99">
        <f t="shared" si="411"/>
        <v>66.305391299585935</v>
      </c>
      <c r="AG25" s="99">
        <f t="shared" si="412"/>
        <v>68.885917261918266</v>
      </c>
      <c r="AH25" s="99">
        <f t="shared" si="413"/>
        <v>70.263538609234161</v>
      </c>
      <c r="AI25" s="99">
        <f t="shared" si="414"/>
        <v>64.736308999644947</v>
      </c>
      <c r="AJ25" s="99">
        <f t="shared" si="415"/>
        <v>0</v>
      </c>
      <c r="AK25" s="99">
        <f t="shared" si="416"/>
        <v>83.494832295010397</v>
      </c>
      <c r="AL25" s="99">
        <f t="shared" si="417"/>
        <v>98.416617896531008</v>
      </c>
      <c r="AM25" s="99">
        <f t="shared" si="418"/>
        <v>87.18751192963164</v>
      </c>
      <c r="AN25" s="99">
        <f t="shared" si="343"/>
        <v>69.544511160078116</v>
      </c>
      <c r="AO25" s="99">
        <f t="shared" si="419"/>
        <v>93.03308514675895</v>
      </c>
      <c r="AP25" s="99">
        <f t="shared" si="420"/>
        <v>98.954781971102548</v>
      </c>
      <c r="AQ25" s="99">
        <f t="shared" si="421"/>
        <v>95.529284802512507</v>
      </c>
      <c r="AR25" s="99">
        <f t="shared" si="422"/>
        <v>105.84876587135777</v>
      </c>
      <c r="AS25" s="99">
        <f t="shared" si="423"/>
        <v>126.50749677789933</v>
      </c>
      <c r="AT25" s="99">
        <f t="shared" si="424"/>
        <v>92.975823978747954</v>
      </c>
      <c r="AU25" s="99">
        <f t="shared" si="425"/>
        <v>118.71760282661121</v>
      </c>
      <c r="AV25" s="99">
        <f t="shared" si="426"/>
        <v>141.50966588692606</v>
      </c>
      <c r="AW25" s="99">
        <f t="shared" si="427"/>
        <v>117.63318775856396</v>
      </c>
      <c r="AX25" s="99">
        <f t="shared" si="428"/>
        <v>164.44461386038299</v>
      </c>
      <c r="AY25" s="99">
        <f t="shared" si="429"/>
        <v>105.00091333467731</v>
      </c>
      <c r="AZ25" s="99">
        <f t="shared" si="430"/>
        <v>143.02713751495381</v>
      </c>
      <c r="BA25" s="99">
        <f t="shared" si="431"/>
        <v>165.27998822060263</v>
      </c>
      <c r="BB25" s="99">
        <f t="shared" si="432"/>
        <v>155.7834076561451</v>
      </c>
      <c r="BC25" s="99">
        <f t="shared" si="433"/>
        <v>118.04837209726026</v>
      </c>
      <c r="BD25" s="99">
        <f t="shared" si="397"/>
        <v>175.91057500936688</v>
      </c>
      <c r="BE25" s="99">
        <f t="shared" si="434"/>
        <v>192.53137387228358</v>
      </c>
      <c r="BF25" s="99">
        <f t="shared" si="435"/>
        <v>151.79957977667615</v>
      </c>
      <c r="BG25" s="99">
        <f t="shared" si="344"/>
        <v>185.94099306092423</v>
      </c>
      <c r="BH25" s="99">
        <f t="shared" si="436"/>
        <v>133.29690073876085</v>
      </c>
      <c r="BI25" s="99">
        <f t="shared" si="437"/>
        <v>180.08617759351122</v>
      </c>
      <c r="BJ25" s="99">
        <f t="shared" si="438"/>
        <v>171.22443156483826</v>
      </c>
      <c r="BK25" s="99">
        <f t="shared" si="439"/>
        <v>191.56794272005934</v>
      </c>
      <c r="BL25" s="99">
        <f t="shared" si="440"/>
        <v>221.93995044597659</v>
      </c>
      <c r="BM25" s="99">
        <f t="shared" si="441"/>
        <v>230.40007523175177</v>
      </c>
      <c r="BN25" s="99">
        <f t="shared" si="442"/>
        <v>208.71575010687383</v>
      </c>
      <c r="BO25" s="99">
        <f t="shared" si="443"/>
        <v>162.29839488066267</v>
      </c>
      <c r="BP25" s="99">
        <f t="shared" si="444"/>
        <v>228.49686009956943</v>
      </c>
      <c r="BQ25" s="99">
        <f t="shared" si="445"/>
        <v>211.32680299862693</v>
      </c>
      <c r="BR25" s="99">
        <f t="shared" si="446"/>
        <v>174.4476644303256</v>
      </c>
      <c r="BS25" s="99">
        <f t="shared" si="447"/>
        <v>214.07442985834606</v>
      </c>
      <c r="BT25" s="99">
        <f t="shared" si="448"/>
        <v>260.97099833700918</v>
      </c>
      <c r="BU25" s="99">
        <f t="shared" si="449"/>
        <v>192.00214004163237</v>
      </c>
      <c r="BV25" s="99">
        <f t="shared" si="450"/>
        <v>246.50185838047506</v>
      </c>
      <c r="BW25" s="99">
        <f t="shared" si="451"/>
        <v>238.24390598705463</v>
      </c>
      <c r="BX25" s="99">
        <f t="shared" si="398"/>
        <v>297.73010520777973</v>
      </c>
      <c r="BY25" s="99">
        <f t="shared" si="345"/>
        <v>201.42409440372981</v>
      </c>
      <c r="BZ25" s="99">
        <f t="shared" si="452"/>
        <v>283.53362007022633</v>
      </c>
      <c r="CA25" s="99">
        <f t="shared" si="453"/>
        <v>280.70620973112926</v>
      </c>
      <c r="CB25" s="99">
        <f t="shared" si="454"/>
        <v>312.53374756005525</v>
      </c>
      <c r="CC25" s="99">
        <f t="shared" si="455"/>
        <v>370.10754069487621</v>
      </c>
      <c r="CD25" s="99">
        <f t="shared" si="456"/>
        <v>230.39218206037779</v>
      </c>
      <c r="CE25" s="99">
        <f t="shared" si="457"/>
        <v>365.15426778223281</v>
      </c>
      <c r="CF25" s="99">
        <f t="shared" si="458"/>
        <v>332.07345589362438</v>
      </c>
      <c r="CG25" s="99">
        <f t="shared" si="459"/>
        <v>342.83834307302573</v>
      </c>
      <c r="CH25" s="99">
        <f t="shared" si="460"/>
        <v>278.09297118536733</v>
      </c>
      <c r="CI25" s="99">
        <f t="shared" si="461"/>
        <v>323.88473794255509</v>
      </c>
      <c r="CJ25" s="99">
        <f t="shared" si="462"/>
        <v>353.11784308452735</v>
      </c>
      <c r="CK25" s="99">
        <f t="shared" si="463"/>
        <v>373.20212889695932</v>
      </c>
      <c r="CL25" s="99">
        <f t="shared" si="464"/>
        <v>382.3673318189621</v>
      </c>
      <c r="CM25" s="99">
        <f t="shared" si="465"/>
        <v>442.84315574895362</v>
      </c>
      <c r="CN25" s="99">
        <f t="shared" si="466"/>
        <v>473.74589032301429</v>
      </c>
      <c r="CO25" s="99">
        <f t="shared" si="399"/>
        <v>438.11917035782443</v>
      </c>
      <c r="CP25" s="99">
        <f t="shared" si="346"/>
        <v>323.880005168791</v>
      </c>
      <c r="CQ25" s="99">
        <f t="shared" si="467"/>
        <v>393.87881317291283</v>
      </c>
      <c r="CR25" s="99">
        <f t="shared" si="468"/>
        <v>429.58639255388755</v>
      </c>
      <c r="CS25" s="99">
        <f t="shared" si="469"/>
        <v>453.66706261116582</v>
      </c>
      <c r="CT25" s="99">
        <f t="shared" si="470"/>
        <v>579.84341796511694</v>
      </c>
      <c r="CU25" s="99">
        <f t="shared" si="471"/>
        <v>521.57854040758207</v>
      </c>
      <c r="CV25" s="99">
        <f t="shared" si="472"/>
        <v>551.93269173014949</v>
      </c>
      <c r="CW25" s="99">
        <f t="shared" si="473"/>
        <v>442.34103838017575</v>
      </c>
      <c r="CX25" s="99">
        <f t="shared" si="474"/>
        <v>381.55969423084792</v>
      </c>
      <c r="CY25" s="99">
        <f t="shared" si="475"/>
        <v>525.66613656225843</v>
      </c>
      <c r="CZ25" s="99">
        <f t="shared" si="476"/>
        <v>671.92616128958321</v>
      </c>
      <c r="DA25" s="99">
        <f t="shared" si="477"/>
        <v>538.5760304916098</v>
      </c>
      <c r="DB25" s="99">
        <f t="shared" si="478"/>
        <v>532.76170010704823</v>
      </c>
      <c r="DC25" s="99">
        <f t="shared" si="479"/>
        <v>682.84490173122151</v>
      </c>
      <c r="DD25" s="99">
        <f t="shared" si="480"/>
        <v>614.22452097132691</v>
      </c>
      <c r="DE25" s="99">
        <f t="shared" si="481"/>
        <v>498.51054245852146</v>
      </c>
      <c r="DF25" s="99">
        <f t="shared" si="482"/>
        <v>640.21223494920025</v>
      </c>
      <c r="DG25" s="99">
        <f t="shared" si="400"/>
        <v>751.58241498592247</v>
      </c>
      <c r="DH25" s="99">
        <f t="shared" si="347"/>
        <v>597.98759342098367</v>
      </c>
      <c r="DI25" s="99">
        <f t="shared" si="483"/>
        <v>610.20982173736229</v>
      </c>
      <c r="DJ25" s="99">
        <f t="shared" si="484"/>
        <v>445.00509175474616</v>
      </c>
      <c r="DK25" s="99">
        <f t="shared" si="485"/>
        <v>774.85089478491125</v>
      </c>
      <c r="DL25" s="99">
        <f t="shared" si="486"/>
        <v>767.98854351504383</v>
      </c>
      <c r="DM25" s="99">
        <f t="shared" si="487"/>
        <v>694.22824002016307</v>
      </c>
      <c r="DN25" s="99">
        <f t="shared" si="488"/>
        <v>874.85813452668106</v>
      </c>
      <c r="DO25" s="99">
        <f t="shared" si="489"/>
        <v>707.81356013697018</v>
      </c>
      <c r="DP25" s="99">
        <f t="shared" si="490"/>
        <v>561.7353004618185</v>
      </c>
      <c r="DQ25" s="99">
        <f t="shared" si="491"/>
        <v>856.62518360384706</v>
      </c>
      <c r="DR25" s="99">
        <f t="shared" si="492"/>
        <v>668.52064801260985</v>
      </c>
      <c r="DS25" s="99">
        <f t="shared" si="493"/>
        <v>863.77909633541401</v>
      </c>
      <c r="DT25" s="99">
        <f t="shared" si="494"/>
        <v>508.8038797593652</v>
      </c>
      <c r="DU25" s="99">
        <f t="shared" si="495"/>
        <v>885.88705392449003</v>
      </c>
      <c r="DV25" s="99">
        <f t="shared" si="496"/>
        <v>960.93173793633923</v>
      </c>
      <c r="DW25" s="99">
        <f t="shared" si="497"/>
        <v>1004.6021234363546</v>
      </c>
      <c r="DX25" s="99">
        <f t="shared" si="370"/>
        <v>1081.9037394245199</v>
      </c>
      <c r="DY25" s="99">
        <f t="shared" si="370"/>
        <v>823.12174150239809</v>
      </c>
      <c r="DZ25" s="99">
        <f t="shared" si="370"/>
        <v>743.08804766191463</v>
      </c>
      <c r="EA25" s="99">
        <f t="shared" si="370"/>
        <v>644.50914959089766</v>
      </c>
      <c r="EB25" s="99">
        <f t="shared" si="349"/>
        <v>963.28178505976939</v>
      </c>
      <c r="EC25" s="99">
        <f t="shared" si="349"/>
        <v>1057.8746506243938</v>
      </c>
      <c r="ED25" s="99">
        <f t="shared" si="349"/>
        <v>1054.5576854771198</v>
      </c>
      <c r="EE25" s="99">
        <f t="shared" si="349"/>
        <v>1250.2238260424626</v>
      </c>
      <c r="EF25" s="99">
        <f t="shared" si="349"/>
        <v>927.30359000680107</v>
      </c>
      <c r="EG25" s="99">
        <f t="shared" si="349"/>
        <v>1154.0921685602132</v>
      </c>
      <c r="EH25" s="99">
        <f t="shared" si="349"/>
        <v>1150.9265274031179</v>
      </c>
      <c r="EI25" s="99">
        <f t="shared" si="349"/>
        <v>1056.5094911677811</v>
      </c>
      <c r="EJ25" s="99">
        <f t="shared" si="349"/>
        <v>825.63671808651463</v>
      </c>
      <c r="EK25" s="99">
        <f t="shared" si="349"/>
        <v>1354.2589146224534</v>
      </c>
      <c r="EL25" s="99">
        <f t="shared" si="349"/>
        <v>749.14764562373341</v>
      </c>
      <c r="EM25" s="99">
        <f t="shared" si="349"/>
        <v>1404.6382572292207</v>
      </c>
      <c r="EN25" s="99">
        <f t="shared" si="349"/>
        <v>1045.6299370637651</v>
      </c>
      <c r="EO25" s="99">
        <f t="shared" si="349"/>
        <v>929.29464864255669</v>
      </c>
      <c r="EP25" s="99">
        <f t="shared" si="350"/>
        <v>1482.0050791060914</v>
      </c>
      <c r="EQ25" s="99">
        <f t="shared" si="350"/>
        <v>1326.0961812480971</v>
      </c>
      <c r="ER25" s="99">
        <f t="shared" si="350"/>
        <v>1200.7371062509453</v>
      </c>
      <c r="ES25" s="99">
        <f t="shared" si="350"/>
        <v>1357.6372142890214</v>
      </c>
      <c r="ET25" s="99">
        <f t="shared" si="351"/>
        <v>1551.9327276422796</v>
      </c>
      <c r="EU25" s="99">
        <f t="shared" si="26"/>
        <v>1594.940511336174</v>
      </c>
      <c r="EV25" s="99">
        <f t="shared" si="27"/>
        <v>1553.9311621535171</v>
      </c>
      <c r="EW25" s="99">
        <f t="shared" si="28"/>
        <v>857.8617872141009</v>
      </c>
      <c r="EX25" s="99">
        <f t="shared" si="29"/>
        <v>1172.8150954898847</v>
      </c>
      <c r="EY25" s="99">
        <f t="shared" si="30"/>
        <v>1030.4448460375254</v>
      </c>
      <c r="EZ25" s="99">
        <f t="shared" si="31"/>
        <v>1736.4283087921958</v>
      </c>
      <c r="FA25" s="99">
        <f t="shared" si="32"/>
        <v>1662.3643976880624</v>
      </c>
      <c r="FB25" s="99">
        <f t="shared" si="33"/>
        <v>1507.9575749181045</v>
      </c>
      <c r="FC25" s="99">
        <f t="shared" si="34"/>
        <v>1419.1891710553264</v>
      </c>
      <c r="FD25" s="99">
        <f t="shared" si="35"/>
        <v>1874.2810398129179</v>
      </c>
      <c r="FE25" s="99">
        <f t="shared" si="36"/>
        <v>1786.0123004752684</v>
      </c>
      <c r="FF25" s="99">
        <f t="shared" si="37"/>
        <v>1882.5718069492343</v>
      </c>
      <c r="FG25" s="99">
        <f t="shared" si="38"/>
        <v>977.96555506187053</v>
      </c>
      <c r="FH25" s="99">
        <f t="shared" si="39"/>
        <v>1986.1971060836054</v>
      </c>
      <c r="FI25" s="99">
        <f t="shared" si="40"/>
        <v>1329.4930430809582</v>
      </c>
      <c r="FJ25" s="99">
        <f t="shared" si="401"/>
        <v>1661.1359642956877</v>
      </c>
      <c r="FK25" s="99">
        <f t="shared" si="401"/>
        <v>1154.5671361353477</v>
      </c>
      <c r="FL25" s="99">
        <f t="shared" si="401"/>
        <v>1859.0016132548142</v>
      </c>
      <c r="FM25" s="99">
        <f t="shared" si="401"/>
        <v>2044.7433972334811</v>
      </c>
      <c r="FN25" s="99">
        <f t="shared" si="401"/>
        <v>1582.2138189755819</v>
      </c>
      <c r="FO25" s="99">
        <f t="shared" si="401"/>
        <v>2160.1346492599273</v>
      </c>
      <c r="FP25" s="99">
        <f t="shared" si="401"/>
        <v>1112.7626769373949</v>
      </c>
      <c r="FQ25" s="99">
        <f t="shared" si="401"/>
        <v>2229.5652669240958</v>
      </c>
      <c r="FR25" s="99">
        <f t="shared" si="401"/>
        <v>1839.4825695824925</v>
      </c>
      <c r="FS25" s="99">
        <f t="shared" si="401"/>
        <v>1494.9055582090723</v>
      </c>
      <c r="FT25" s="99">
        <f t="shared" si="401"/>
        <v>1286.0976915206074</v>
      </c>
      <c r="FU25" s="99">
        <f t="shared" si="401"/>
        <v>2206.7101243461752</v>
      </c>
      <c r="FV25" s="99">
        <f t="shared" si="401"/>
        <v>2083.1291934289579</v>
      </c>
      <c r="FW25" s="99">
        <f t="shared" si="401"/>
        <v>2822.4349589781646</v>
      </c>
      <c r="FX25" s="99">
        <f t="shared" si="401"/>
        <v>2562.0021686438763</v>
      </c>
      <c r="FY25" s="99">
        <f t="shared" si="401"/>
        <v>1783.2150995202667</v>
      </c>
      <c r="FZ25" s="99">
        <f t="shared" si="402"/>
        <v>2012.9113337457288</v>
      </c>
      <c r="GA25" s="99">
        <f t="shared" si="42"/>
        <v>2427.8702253366523</v>
      </c>
      <c r="GB25" s="99">
        <f t="shared" si="43"/>
        <v>1251.2998159380659</v>
      </c>
      <c r="GC25" s="99">
        <f t="shared" si="44"/>
        <v>2586.0709417807698</v>
      </c>
      <c r="GD25" s="99">
        <f t="shared" si="498"/>
        <v>2504.6328194937209</v>
      </c>
      <c r="GE25" s="99">
        <f t="shared" si="499"/>
        <v>1675.7188621953196</v>
      </c>
      <c r="GF25" s="99">
        <f t="shared" si="500"/>
        <v>1417.6767724189117</v>
      </c>
      <c r="GG25" s="99">
        <f t="shared" si="501"/>
        <v>3173.5425020839648</v>
      </c>
      <c r="GH25" s="99">
        <f t="shared" si="502"/>
        <v>2376.343260346322</v>
      </c>
      <c r="GI25" s="99">
        <f t="shared" si="503"/>
        <v>2863.5412873915748</v>
      </c>
      <c r="GJ25" s="99">
        <f t="shared" si="504"/>
        <v>2270.7643530128303</v>
      </c>
      <c r="GK25" s="99">
        <f t="shared" si="505"/>
        <v>3566.637056184124</v>
      </c>
      <c r="GL25" s="99">
        <f t="shared" si="506"/>
        <v>1393.4464649245613</v>
      </c>
      <c r="GM25" s="99">
        <f t="shared" si="507"/>
        <v>3240.6397062959636</v>
      </c>
      <c r="GN25" s="99">
        <f t="shared" si="508"/>
        <v>2789.6205478078568</v>
      </c>
      <c r="GO25" s="99">
        <f t="shared" si="509"/>
        <v>1590.4036763348804</v>
      </c>
      <c r="GP25" s="99">
        <f t="shared" si="510"/>
        <v>1897.054499033022</v>
      </c>
      <c r="GQ25" s="99">
        <f t="shared" si="511"/>
        <v>2942.3253944729704</v>
      </c>
      <c r="GR25" s="99">
        <f t="shared" si="512"/>
        <v>2853.3941128925908</v>
      </c>
      <c r="GS25" s="99">
        <f t="shared" si="513"/>
        <v>2599.6828623930678</v>
      </c>
      <c r="GT25" s="99">
        <f t="shared" si="514"/>
        <v>3165.6893881073943</v>
      </c>
      <c r="GU25" s="99">
        <f t="shared" si="403"/>
        <v>3483.518201275971</v>
      </c>
      <c r="GV25" s="99">
        <f t="shared" si="395"/>
        <v>3717.6675060451075</v>
      </c>
      <c r="GW25" s="99">
        <f t="shared" si="395"/>
        <v>2529.2092659691593</v>
      </c>
      <c r="GX25" s="99">
        <f t="shared" si="395"/>
        <v>1550.7270149073772</v>
      </c>
      <c r="GY25" s="99">
        <f t="shared" si="395"/>
        <v>3155.2605316047802</v>
      </c>
      <c r="GZ25" s="99">
        <f t="shared" si="395"/>
        <v>1781.8098806751282</v>
      </c>
      <c r="HA25" s="99">
        <f t="shared" si="395"/>
        <v>2898.7142880070401</v>
      </c>
      <c r="HB25" s="99">
        <f t="shared" si="395"/>
        <v>2129.1296960796199</v>
      </c>
      <c r="HC25" s="99">
        <f t="shared" si="395"/>
        <v>3205.108674747416</v>
      </c>
      <c r="HD25" s="99">
        <f t="shared" si="395"/>
        <v>4152.4537846557359</v>
      </c>
      <c r="HE25" s="99">
        <f t="shared" si="395"/>
        <v>3737.4735906193064</v>
      </c>
      <c r="HF25" s="99">
        <f t="shared" si="395"/>
        <v>3533.2763914815491</v>
      </c>
      <c r="HG25" s="99">
        <f t="shared" si="395"/>
        <v>3335.1594496815546</v>
      </c>
      <c r="HH25" s="99">
        <f t="shared" si="395"/>
        <v>4181.0853109458076</v>
      </c>
      <c r="HI25" s="99">
        <f t="shared" si="395"/>
        <v>3542.3622904761291</v>
      </c>
      <c r="HJ25" s="99">
        <f t="shared" si="395"/>
        <v>2871.1492967394515</v>
      </c>
      <c r="HK25" s="99">
        <f t="shared" si="395"/>
        <v>1748.9076116007798</v>
      </c>
      <c r="HL25" s="99">
        <f t="shared" si="396"/>
        <v>3213.3431722525984</v>
      </c>
      <c r="HM25" s="99">
        <f t="shared" si="515"/>
        <v>4073.1485206004672</v>
      </c>
      <c r="HN25" s="99">
        <f t="shared" si="516"/>
        <v>2373.741311425375</v>
      </c>
      <c r="HO25" s="99">
        <f t="shared" si="517"/>
        <v>1988.7045760179458</v>
      </c>
      <c r="HP25" s="99">
        <f t="shared" si="518"/>
        <v>4653.9741312893366</v>
      </c>
      <c r="HQ25" s="99">
        <f t="shared" si="519"/>
        <v>3969.9514686079328</v>
      </c>
      <c r="HR25" s="99">
        <f t="shared" si="520"/>
        <v>3645.8695002778554</v>
      </c>
      <c r="HS25" s="99">
        <f t="shared" si="521"/>
        <v>3822.3752375918066</v>
      </c>
      <c r="HT25" s="99">
        <f t="shared" si="522"/>
        <v>4452.734043512779</v>
      </c>
      <c r="HU25" s="99">
        <f t="shared" si="523"/>
        <v>4403.601781840378</v>
      </c>
      <c r="HV25" s="99">
        <f t="shared" si="524"/>
        <v>1958.3287508477642</v>
      </c>
      <c r="HW25" s="99">
        <f t="shared" si="525"/>
        <v>3198.1235567544213</v>
      </c>
      <c r="HX25" s="99">
        <f t="shared" si="526"/>
        <v>3560.9064498491352</v>
      </c>
      <c r="HY25" s="99">
        <f t="shared" si="527"/>
        <v>2666.5603044103532</v>
      </c>
      <c r="HZ25" s="99">
        <f t="shared" si="528"/>
        <v>2217.5635520078295</v>
      </c>
      <c r="IA25" s="99">
        <f t="shared" si="529"/>
        <v>4380.5006126171811</v>
      </c>
      <c r="IB25" s="99">
        <f t="shared" si="530"/>
        <v>4931.688805954961</v>
      </c>
      <c r="IC25" s="99">
        <f t="shared" si="531"/>
        <v>4129.5114127439292</v>
      </c>
      <c r="ID25" s="99">
        <f t="shared" si="52"/>
        <v>4339.4151993109672</v>
      </c>
      <c r="IE25" s="99">
        <f t="shared" si="53"/>
        <v>4875.9758783819861</v>
      </c>
      <c r="IF25" s="99">
        <f t="shared" si="54"/>
        <v>4394.5739833489934</v>
      </c>
      <c r="IG25" s="99">
        <f t="shared" si="55"/>
        <v>5388.4047185490017</v>
      </c>
      <c r="IH25" s="99">
        <f t="shared" si="56"/>
        <v>3566.1790873467994</v>
      </c>
      <c r="II25" s="99">
        <f t="shared" si="57"/>
        <v>3943.195429696696</v>
      </c>
      <c r="IJ25" s="99">
        <f t="shared" si="58"/>
        <v>2205.428785695527</v>
      </c>
      <c r="IK25" s="99">
        <f t="shared" si="59"/>
        <v>2476.7679990330394</v>
      </c>
      <c r="IL25" s="99">
        <f t="shared" si="60"/>
        <v>4940.9380400851669</v>
      </c>
      <c r="IM25" s="99">
        <f t="shared" si="61"/>
        <v>4614.4612823289472</v>
      </c>
      <c r="IN25" s="99">
        <f t="shared" si="62"/>
        <v>5391.8725655540784</v>
      </c>
      <c r="IO25" s="99">
        <f t="shared" si="63"/>
        <v>5586.3017142027893</v>
      </c>
      <c r="IP25" s="99">
        <f t="shared" si="64"/>
        <v>4360.3003319746958</v>
      </c>
      <c r="IQ25" s="99">
        <f t="shared" si="65"/>
        <v>3984.4320380041172</v>
      </c>
      <c r="IR25" s="99">
        <f t="shared" si="66"/>
        <v>2716.8035791884859</v>
      </c>
      <c r="IS25" s="99">
        <f t="shared" si="67"/>
        <v>5733.8973234478435</v>
      </c>
      <c r="IT25" s="99">
        <f t="shared" si="392"/>
        <v>5464.8716833826275</v>
      </c>
      <c r="IU25" s="99">
        <f t="shared" si="393"/>
        <v>5105.9609337043212</v>
      </c>
      <c r="IV25" s="99">
        <f t="shared" si="394"/>
        <v>5442.9479161124154</v>
      </c>
      <c r="IW25" s="99">
        <f t="shared" si="371"/>
        <v>5989.8619644140135</v>
      </c>
      <c r="IX25" s="99">
        <f t="shared" si="372"/>
        <v>6188.3561626730643</v>
      </c>
      <c r="IY25" s="99">
        <f t="shared" si="373"/>
        <v>2960.8996187793036</v>
      </c>
      <c r="IZ25" s="99">
        <f t="shared" si="374"/>
        <v>3215.9198610857143</v>
      </c>
      <c r="JA25" s="99">
        <f t="shared" si="375"/>
        <v>6776.7960885930133</v>
      </c>
      <c r="JB25" s="99">
        <f t="shared" si="376"/>
        <v>6744.019404585033</v>
      </c>
      <c r="JC25" s="99">
        <f t="shared" si="377"/>
        <v>3467.8581846961943</v>
      </c>
      <c r="JD25" s="99">
        <f t="shared" si="378"/>
        <v>7571.2852871391478</v>
      </c>
      <c r="JE25" s="99">
        <f t="shared" si="379"/>
        <v>3895.5052616187118</v>
      </c>
      <c r="JF25" s="99">
        <f t="shared" si="380"/>
        <v>8128.8926634730042</v>
      </c>
      <c r="JG25" s="99">
        <f t="shared" si="381"/>
        <v>8326.7006224860015</v>
      </c>
      <c r="JH25" s="99">
        <f t="shared" si="382"/>
        <v>6809.2039236662604</v>
      </c>
      <c r="JI25" s="99">
        <f t="shared" si="383"/>
        <v>4383.5243761331039</v>
      </c>
      <c r="JJ25" s="99">
        <f t="shared" si="384"/>
        <v>9801.2784714872741</v>
      </c>
      <c r="JK25" s="99">
        <f t="shared" si="385"/>
        <v>4909.5495552716338</v>
      </c>
      <c r="JL25" s="99">
        <f t="shared" si="386"/>
        <v>10523.673178308216</v>
      </c>
      <c r="JM25" s="99">
        <f t="shared" si="387"/>
        <v>5510.68028504633</v>
      </c>
      <c r="JN25" s="99">
        <f t="shared" si="388"/>
        <v>6186.9993840422767</v>
      </c>
      <c r="JP25" s="107">
        <v>20</v>
      </c>
      <c r="JQ25" s="121"/>
      <c r="JR25" s="121"/>
      <c r="JS25" s="121"/>
      <c r="JT25" s="121"/>
      <c r="JU25" s="121"/>
      <c r="JV25" s="121"/>
      <c r="JW25" s="121"/>
      <c r="JX25" s="108"/>
      <c r="JY25" s="121"/>
      <c r="JZ25" s="121"/>
      <c r="KA25" s="121"/>
      <c r="KB25" s="108"/>
      <c r="KC25" s="121"/>
      <c r="KD25" s="121"/>
      <c r="KE25" s="108"/>
      <c r="KF25" s="108"/>
      <c r="KG25" s="108"/>
      <c r="KH25" s="108"/>
      <c r="KI25" s="121"/>
      <c r="KJ25" s="121"/>
      <c r="KK25" s="108"/>
      <c r="KL25" s="108"/>
      <c r="KM25" s="108"/>
      <c r="KN25" s="108"/>
      <c r="KO25" s="108"/>
      <c r="KP25" s="108"/>
      <c r="KQ25" s="108"/>
      <c r="KR25" s="108"/>
      <c r="KS25" s="108"/>
      <c r="KT25" s="108"/>
      <c r="KU25" s="108">
        <v>66.305391299585935</v>
      </c>
      <c r="KV25" s="108">
        <v>68.885917261918266</v>
      </c>
      <c r="KW25" s="108">
        <v>70.263538609234161</v>
      </c>
      <c r="KX25" s="108">
        <v>64.736308999644947</v>
      </c>
      <c r="KY25" s="108"/>
      <c r="KZ25" s="108">
        <v>83.494832295010397</v>
      </c>
      <c r="LA25" s="108">
        <v>98.416617896531008</v>
      </c>
      <c r="LB25" s="108">
        <v>87.18751192963164</v>
      </c>
      <c r="LC25" s="108">
        <v>69.544511160078116</v>
      </c>
      <c r="LD25" s="108">
        <v>93.03308514675895</v>
      </c>
      <c r="LE25" s="108">
        <v>98.954781971102548</v>
      </c>
      <c r="LF25" s="108">
        <v>95.529284802512507</v>
      </c>
      <c r="LG25" s="108">
        <v>105.84876587135777</v>
      </c>
      <c r="LH25" s="108">
        <v>126.50749677789933</v>
      </c>
      <c r="LI25" s="108">
        <v>92.975823978747954</v>
      </c>
      <c r="LJ25" s="108">
        <v>118.71760282661121</v>
      </c>
      <c r="LK25" s="108">
        <v>141.50966588692606</v>
      </c>
      <c r="LL25" s="108">
        <v>117.63318775856396</v>
      </c>
      <c r="LM25" s="118">
        <v>164.44461386038299</v>
      </c>
      <c r="LN25" s="108">
        <v>105.00091333467731</v>
      </c>
      <c r="LO25" s="108">
        <v>143.02713751495381</v>
      </c>
      <c r="LP25" s="108">
        <v>165.27998822060263</v>
      </c>
      <c r="LQ25" s="108">
        <v>155.7834076561451</v>
      </c>
      <c r="LR25" s="108">
        <v>118.04837209726026</v>
      </c>
      <c r="LS25" s="108">
        <v>175.91057500936688</v>
      </c>
      <c r="LT25" s="108">
        <v>192.53137387228358</v>
      </c>
      <c r="LU25" s="108">
        <v>151.79957977667615</v>
      </c>
      <c r="LV25" s="108">
        <v>185.94099306092423</v>
      </c>
      <c r="LW25" s="108">
        <v>133.29690073876085</v>
      </c>
      <c r="LX25" s="108">
        <v>180.08617759351122</v>
      </c>
      <c r="LY25" s="108">
        <v>171.22443156483826</v>
      </c>
      <c r="LZ25" s="108">
        <v>191.56794272005934</v>
      </c>
      <c r="MA25" s="108">
        <v>221.93995044597659</v>
      </c>
      <c r="MB25" s="108">
        <v>230.40007523175177</v>
      </c>
      <c r="MC25" s="108">
        <v>208.71575010687383</v>
      </c>
      <c r="MD25" s="108">
        <v>162.29839488066267</v>
      </c>
      <c r="ME25" s="108">
        <v>228.49686009956943</v>
      </c>
      <c r="MF25" s="108">
        <v>211.32680299862693</v>
      </c>
      <c r="MG25" s="108">
        <v>174.4476644303256</v>
      </c>
      <c r="MH25" s="108">
        <v>214.07442985834606</v>
      </c>
      <c r="MI25" s="108">
        <v>260.97099833700918</v>
      </c>
      <c r="MJ25" s="108">
        <v>192.00214004163237</v>
      </c>
      <c r="MK25" s="108">
        <v>246.50185838047506</v>
      </c>
      <c r="ML25" s="108">
        <v>238.24390598705463</v>
      </c>
      <c r="MM25" s="108">
        <v>297.73010520777973</v>
      </c>
      <c r="MN25" s="108">
        <v>201.42409440372981</v>
      </c>
      <c r="MO25" s="108">
        <v>283.53362007022633</v>
      </c>
      <c r="MP25" s="108">
        <v>280.70620973112926</v>
      </c>
      <c r="MQ25" s="108">
        <v>312.53374756005525</v>
      </c>
      <c r="MR25" s="108">
        <v>370.10754069487621</v>
      </c>
      <c r="MS25" s="108">
        <v>230.39218206037779</v>
      </c>
      <c r="MT25" s="108">
        <v>365.15426778223281</v>
      </c>
      <c r="MU25" s="108">
        <v>332.07345589362438</v>
      </c>
      <c r="MV25" s="108">
        <v>342.83834307302573</v>
      </c>
      <c r="MW25" s="108">
        <v>278.09297118536733</v>
      </c>
      <c r="MX25" s="108">
        <v>323.88473794255509</v>
      </c>
      <c r="MY25" s="108">
        <v>353.11784308452735</v>
      </c>
      <c r="MZ25" s="108">
        <v>373.20212889695932</v>
      </c>
      <c r="NA25" s="108">
        <v>382.3673318189621</v>
      </c>
      <c r="NB25" s="108">
        <v>442.84315574895362</v>
      </c>
      <c r="NC25" s="108">
        <v>473.74589032301429</v>
      </c>
      <c r="ND25" s="108">
        <v>438.11917035782443</v>
      </c>
      <c r="NE25" s="108">
        <v>323.880005168791</v>
      </c>
      <c r="NF25" s="108">
        <v>393.87881317291283</v>
      </c>
      <c r="NG25" s="108">
        <v>429.58639255388755</v>
      </c>
      <c r="NH25" s="118">
        <v>453.66706261116582</v>
      </c>
      <c r="NI25" s="118">
        <v>579.84341796511694</v>
      </c>
      <c r="NJ25" s="118">
        <v>521.57854040758207</v>
      </c>
      <c r="NK25" s="108">
        <v>551.93269173014949</v>
      </c>
      <c r="NL25" s="108">
        <v>442.34103838017575</v>
      </c>
      <c r="NM25" s="108">
        <v>381.55969423084792</v>
      </c>
      <c r="NN25" s="108">
        <v>525.66613656225843</v>
      </c>
      <c r="NO25" s="118">
        <v>671.92616128958321</v>
      </c>
      <c r="NP25" s="108">
        <v>538.5760304916098</v>
      </c>
      <c r="NQ25" s="108">
        <v>532.76170010704823</v>
      </c>
      <c r="NR25" s="108">
        <v>682.84490173122151</v>
      </c>
      <c r="NS25" s="108">
        <v>614.22452097132691</v>
      </c>
      <c r="NT25" s="108">
        <v>498.51054245852146</v>
      </c>
      <c r="NU25" s="108">
        <v>640.21223494920025</v>
      </c>
      <c r="NV25" s="108">
        <v>751.58241498592247</v>
      </c>
      <c r="NW25" s="108">
        <v>597.98759342098367</v>
      </c>
      <c r="NX25" s="108">
        <v>610.20982173736229</v>
      </c>
      <c r="NY25" s="108">
        <v>445.00509175474616</v>
      </c>
      <c r="NZ25" s="108">
        <v>774.85089478491125</v>
      </c>
      <c r="OA25" s="108">
        <v>767.98854351504383</v>
      </c>
      <c r="OB25" s="108">
        <v>694.22824002016307</v>
      </c>
      <c r="OC25" s="108">
        <v>874.85813452668106</v>
      </c>
      <c r="OD25" s="108">
        <v>707.81356013697018</v>
      </c>
      <c r="OE25" s="108">
        <v>561.7353004618185</v>
      </c>
      <c r="OF25" s="108">
        <v>856.62518360384706</v>
      </c>
      <c r="OG25" s="108">
        <v>668.52064801260985</v>
      </c>
      <c r="OH25" s="108">
        <v>863.77909633541401</v>
      </c>
      <c r="OI25" s="108">
        <v>508.8038797593652</v>
      </c>
      <c r="OJ25" s="108">
        <v>885.88705392449003</v>
      </c>
      <c r="OK25" s="108">
        <v>960.93173793633923</v>
      </c>
      <c r="OL25" s="108">
        <v>1004.6021234363546</v>
      </c>
      <c r="OM25" s="108">
        <v>1081.9037394245199</v>
      </c>
      <c r="ON25" s="108">
        <v>823.12174150239809</v>
      </c>
      <c r="OO25" s="108">
        <v>743.08804766191463</v>
      </c>
      <c r="OP25" s="108">
        <v>644.50914959089766</v>
      </c>
      <c r="OQ25" s="108">
        <v>963.28178505976939</v>
      </c>
      <c r="OR25" s="108">
        <v>1057.8746506243938</v>
      </c>
      <c r="OS25" s="108">
        <v>1054.5576854771198</v>
      </c>
      <c r="OT25" s="108">
        <v>1250.2238260424626</v>
      </c>
      <c r="OU25" s="108">
        <v>927.30359000680107</v>
      </c>
      <c r="OV25" s="108">
        <v>1154.0921685602132</v>
      </c>
      <c r="OW25" s="108">
        <v>1150.9265274031179</v>
      </c>
      <c r="OX25" s="108">
        <v>1056.5094911677811</v>
      </c>
      <c r="OY25" s="108">
        <v>825.63671808651463</v>
      </c>
      <c r="OZ25" s="108">
        <v>1354.2589146224534</v>
      </c>
      <c r="PA25" s="108">
        <v>749.14764562373341</v>
      </c>
      <c r="PB25" s="108">
        <v>1404.6382572292207</v>
      </c>
      <c r="PC25" s="108">
        <v>1045.6299370637651</v>
      </c>
      <c r="PD25" s="108">
        <v>929.29464864255669</v>
      </c>
      <c r="PE25" s="108">
        <v>1482.0050791060914</v>
      </c>
      <c r="PF25" s="108">
        <v>1326.0961812480971</v>
      </c>
      <c r="PG25" s="108">
        <v>1200.7371062509453</v>
      </c>
      <c r="PH25" s="108">
        <v>1357.6372142890214</v>
      </c>
      <c r="PI25" s="108">
        <v>1551.9327276422796</v>
      </c>
      <c r="PJ25" s="108">
        <v>1594.940511336174</v>
      </c>
      <c r="PK25" s="108">
        <v>1553.9311621535171</v>
      </c>
      <c r="PL25" s="108">
        <v>857.8617872141009</v>
      </c>
      <c r="PM25" s="108">
        <v>1172.8150954898847</v>
      </c>
      <c r="PN25" s="108">
        <v>1030.4448460375254</v>
      </c>
      <c r="PO25" s="108">
        <v>1736.4283087921958</v>
      </c>
      <c r="PP25" s="108">
        <v>1662.3643976880624</v>
      </c>
      <c r="PQ25" s="108">
        <v>1507.9575749181045</v>
      </c>
      <c r="PR25" s="108">
        <v>1419.1891710553264</v>
      </c>
      <c r="PS25" s="108">
        <v>1874.2810398129179</v>
      </c>
      <c r="PT25" s="108">
        <v>1786.0123004752684</v>
      </c>
      <c r="PU25" s="108">
        <v>1882.5718069492343</v>
      </c>
      <c r="PV25" s="108">
        <v>977.96555506187053</v>
      </c>
      <c r="PW25" s="108">
        <v>1986.1971060836054</v>
      </c>
      <c r="PX25" s="108">
        <v>1329.4930430809582</v>
      </c>
      <c r="PY25" s="108">
        <v>1661.1359642956877</v>
      </c>
      <c r="PZ25" s="108">
        <v>1154.5671361353477</v>
      </c>
      <c r="QA25" s="108">
        <v>1859.0016132548142</v>
      </c>
      <c r="QB25" s="108">
        <v>2044.7433972334811</v>
      </c>
      <c r="QC25" s="108">
        <v>1582.2138189755819</v>
      </c>
      <c r="QD25" s="108">
        <v>2160.1346492599273</v>
      </c>
      <c r="QE25" s="108">
        <v>1112.7626769373949</v>
      </c>
      <c r="QF25" s="108">
        <v>2229.5652669240958</v>
      </c>
      <c r="QG25" s="108">
        <v>1839.4825695824925</v>
      </c>
      <c r="QH25" s="108">
        <v>1494.9055582090723</v>
      </c>
      <c r="QI25" s="108">
        <v>1286.0976915206074</v>
      </c>
      <c r="QJ25" s="108">
        <v>2206.7101243461752</v>
      </c>
      <c r="QK25" s="108">
        <v>2083.1291934289579</v>
      </c>
      <c r="QL25" s="108">
        <v>2822.4349589781646</v>
      </c>
      <c r="QM25" s="108">
        <v>2562.0021686438763</v>
      </c>
      <c r="QN25" s="108">
        <v>1783.2150995202667</v>
      </c>
      <c r="QO25" s="108">
        <v>2012.9113337457288</v>
      </c>
      <c r="QP25" s="108">
        <v>2427.8702253366523</v>
      </c>
      <c r="QQ25" s="108">
        <v>1251.2998159380659</v>
      </c>
      <c r="QR25" s="108">
        <v>2586.0709417807698</v>
      </c>
      <c r="QS25" s="108">
        <v>2504.6328194937209</v>
      </c>
      <c r="QT25" s="108">
        <v>1675.7188621953196</v>
      </c>
      <c r="QU25" s="108">
        <v>1417.6767724189117</v>
      </c>
      <c r="QV25" s="108">
        <v>3173.5425020839648</v>
      </c>
      <c r="QW25" s="108">
        <v>2376.343260346322</v>
      </c>
      <c r="QX25" s="108">
        <v>2863.5412873915748</v>
      </c>
      <c r="QY25" s="108">
        <v>2270.7643530128303</v>
      </c>
      <c r="QZ25" s="108">
        <v>3566.637056184124</v>
      </c>
      <c r="RA25" s="108">
        <v>1393.4464649245613</v>
      </c>
      <c r="RB25" s="108">
        <v>3240.6397062959636</v>
      </c>
      <c r="RC25" s="108">
        <v>2789.6205478078568</v>
      </c>
      <c r="RD25" s="108">
        <v>1590.4036763348804</v>
      </c>
      <c r="RE25" s="108">
        <v>1897.054499033022</v>
      </c>
      <c r="RF25" s="108">
        <v>2942.3253944729704</v>
      </c>
      <c r="RG25" s="108">
        <v>2853.3941128925908</v>
      </c>
      <c r="RH25" s="108">
        <v>2599.6828623930678</v>
      </c>
      <c r="RI25" s="108">
        <v>3165.6893881073943</v>
      </c>
      <c r="RJ25" s="108">
        <v>3483.518201275971</v>
      </c>
      <c r="RK25" s="108">
        <v>3717.6675060451075</v>
      </c>
      <c r="RL25" s="108">
        <v>2529.2092659691593</v>
      </c>
      <c r="RM25" s="108">
        <v>1550.7270149073772</v>
      </c>
      <c r="RN25" s="108">
        <v>3155.2605316047802</v>
      </c>
      <c r="RO25" s="108">
        <v>1781.8098806751282</v>
      </c>
      <c r="RP25" s="108">
        <v>2898.7142880070401</v>
      </c>
      <c r="RQ25" s="108">
        <v>2129.1296960796199</v>
      </c>
      <c r="RR25" s="108">
        <v>3205.108674747416</v>
      </c>
      <c r="RS25" s="108">
        <v>4152.4537846557359</v>
      </c>
      <c r="RT25" s="108">
        <v>3737.4735906193064</v>
      </c>
      <c r="RU25" s="108">
        <v>3533.2763914815491</v>
      </c>
      <c r="RV25" s="108">
        <v>3335.1594496815546</v>
      </c>
      <c r="RW25" s="108">
        <v>4181.0853109458076</v>
      </c>
      <c r="RX25" s="108">
        <v>3542.3622904761291</v>
      </c>
      <c r="RY25" s="108">
        <v>2871.1492967394515</v>
      </c>
      <c r="RZ25" s="108">
        <v>1748.9076116007798</v>
      </c>
      <c r="SA25" s="108">
        <v>3213.3431722525984</v>
      </c>
      <c r="SB25" s="108">
        <v>4073.1485206004672</v>
      </c>
      <c r="SC25" s="108">
        <v>2373.741311425375</v>
      </c>
      <c r="SD25" s="108">
        <v>1988.7045760179458</v>
      </c>
      <c r="SE25" s="108">
        <v>4653.9741312893366</v>
      </c>
      <c r="SF25" s="108">
        <v>3969.9514686079328</v>
      </c>
      <c r="SG25" s="108">
        <v>3645.8695002778554</v>
      </c>
      <c r="SH25" s="108">
        <v>3822.3752375918066</v>
      </c>
      <c r="SI25" s="108">
        <v>4452.734043512779</v>
      </c>
      <c r="SJ25" s="108">
        <v>4403.601781840378</v>
      </c>
      <c r="SK25" s="108">
        <v>1958.3287508477642</v>
      </c>
      <c r="SL25" s="108">
        <v>3198.1235567544213</v>
      </c>
      <c r="SM25" s="108">
        <v>3560.9064498491352</v>
      </c>
      <c r="SN25" s="108">
        <v>2666.5603044103532</v>
      </c>
      <c r="SO25" s="108">
        <v>2217.5635520078295</v>
      </c>
      <c r="SP25" s="108">
        <v>4380.5006126171811</v>
      </c>
      <c r="SQ25" s="108">
        <v>4931.688805954961</v>
      </c>
      <c r="SR25" s="108">
        <v>4129.5114127439292</v>
      </c>
      <c r="SS25" s="108">
        <v>4339.4151993109672</v>
      </c>
      <c r="ST25" s="108">
        <v>4875.9758783819861</v>
      </c>
      <c r="SU25" s="108">
        <v>4394.5739833489934</v>
      </c>
      <c r="SV25" s="108">
        <v>5388.4047185490017</v>
      </c>
      <c r="SW25" s="108">
        <v>3566.1790873467994</v>
      </c>
      <c r="SX25" s="108">
        <v>3943.195429696696</v>
      </c>
      <c r="SY25" s="108">
        <v>2205.428785695527</v>
      </c>
      <c r="SZ25" s="108">
        <v>2476.7679990330394</v>
      </c>
      <c r="TA25" s="108">
        <v>4940.9380400851669</v>
      </c>
      <c r="TB25" s="108">
        <v>4614.4612823289472</v>
      </c>
      <c r="TC25" s="108">
        <v>5391.8725655540784</v>
      </c>
      <c r="TD25" s="108">
        <v>5586.3017142027893</v>
      </c>
      <c r="TE25" s="108">
        <v>4360.3003319746958</v>
      </c>
      <c r="TF25" s="108">
        <v>3984.4320380041172</v>
      </c>
      <c r="TG25" s="108">
        <v>2716.8035791884859</v>
      </c>
      <c r="TH25" s="108">
        <v>5733.8973234478435</v>
      </c>
      <c r="TI25" s="108">
        <v>5464.8716833826275</v>
      </c>
      <c r="TJ25" s="108">
        <v>5105.9609337043212</v>
      </c>
      <c r="TK25" s="108">
        <v>5442.9479161124154</v>
      </c>
      <c r="TL25" s="108">
        <v>5989.8619644140135</v>
      </c>
      <c r="TM25" s="108">
        <v>6188.3561626730643</v>
      </c>
      <c r="TN25" s="108">
        <v>2960.8996187793036</v>
      </c>
      <c r="TO25" s="108">
        <v>3215.9198610857143</v>
      </c>
      <c r="TP25" s="108">
        <v>6776.7960885930133</v>
      </c>
      <c r="TQ25" s="108">
        <v>6744.019404585033</v>
      </c>
      <c r="TR25" s="108">
        <v>3467.8581846961943</v>
      </c>
      <c r="TS25" s="108">
        <v>7571.2852871391478</v>
      </c>
      <c r="TT25" s="108">
        <v>3895.5052616187118</v>
      </c>
      <c r="TU25" s="108">
        <v>8128.8926634730042</v>
      </c>
      <c r="TV25" s="108">
        <v>8326.7006224860015</v>
      </c>
      <c r="TW25" s="108">
        <v>6809.2039236662604</v>
      </c>
      <c r="TX25" s="108">
        <v>4383.5243761331039</v>
      </c>
      <c r="TY25" s="108">
        <v>9801.2784714872741</v>
      </c>
      <c r="TZ25" s="108">
        <v>4909.5495552716338</v>
      </c>
      <c r="UA25" s="108">
        <v>10523.673178308216</v>
      </c>
      <c r="UB25" s="108">
        <v>5510.68028504633</v>
      </c>
      <c r="UC25" s="108">
        <v>6186.9993840422767</v>
      </c>
      <c r="UE25" s="107">
        <v>20</v>
      </c>
      <c r="UF25" s="145"/>
      <c r="VJ25" s="145">
        <f t="shared" si="98"/>
        <v>66.305391299585935</v>
      </c>
      <c r="VK25" s="145">
        <f t="shared" si="99"/>
        <v>68.885917261918266</v>
      </c>
      <c r="VL25" s="145">
        <f t="shared" si="100"/>
        <v>70.263538609234161</v>
      </c>
      <c r="VM25" s="145">
        <f t="shared" si="101"/>
        <v>64.736308999644947</v>
      </c>
      <c r="VO25" s="145">
        <f t="shared" si="103"/>
        <v>83.494832295010397</v>
      </c>
      <c r="VP25" s="145">
        <f t="shared" si="104"/>
        <v>98.416617896531008</v>
      </c>
      <c r="VQ25" s="145">
        <f t="shared" si="105"/>
        <v>87.18751192963164</v>
      </c>
      <c r="VR25" s="145">
        <f t="shared" si="106"/>
        <v>69.544511160078116</v>
      </c>
      <c r="VS25" s="145">
        <f t="shared" si="107"/>
        <v>93.03308514675895</v>
      </c>
      <c r="VT25" s="145">
        <f t="shared" si="108"/>
        <v>98.954781971102548</v>
      </c>
      <c r="VU25" s="145">
        <f t="shared" si="109"/>
        <v>95.529284802512507</v>
      </c>
      <c r="VV25" s="145">
        <f t="shared" si="110"/>
        <v>105.84876587135777</v>
      </c>
      <c r="VW25" s="145">
        <f t="shared" si="111"/>
        <v>126.50749677789933</v>
      </c>
      <c r="VX25" s="145">
        <f t="shared" si="112"/>
        <v>92.975823978747954</v>
      </c>
      <c r="VY25" s="145">
        <f t="shared" si="113"/>
        <v>118.71760282661121</v>
      </c>
      <c r="VZ25" s="145">
        <f t="shared" si="114"/>
        <v>141.50966588692606</v>
      </c>
      <c r="WA25" s="145">
        <f t="shared" si="115"/>
        <v>117.63318775856396</v>
      </c>
      <c r="WB25" s="145">
        <f t="shared" si="116"/>
        <v>164.44461386038299</v>
      </c>
      <c r="WC25" s="145">
        <f t="shared" si="117"/>
        <v>105.00091333467731</v>
      </c>
      <c r="WD25" s="145">
        <f t="shared" si="118"/>
        <v>143.02713751495381</v>
      </c>
      <c r="WE25" s="145">
        <f t="shared" si="119"/>
        <v>165.27998822060263</v>
      </c>
      <c r="WF25" s="145">
        <f t="shared" si="120"/>
        <v>155.7834076561451</v>
      </c>
      <c r="WG25" s="145">
        <f t="shared" si="121"/>
        <v>118.04837209726026</v>
      </c>
      <c r="WH25" s="145">
        <f t="shared" si="122"/>
        <v>175.91057500936688</v>
      </c>
      <c r="WI25" s="145">
        <f t="shared" si="123"/>
        <v>192.53137387228358</v>
      </c>
      <c r="WJ25" s="145">
        <f t="shared" si="124"/>
        <v>151.79957977667615</v>
      </c>
      <c r="WK25" s="145">
        <f t="shared" si="125"/>
        <v>185.94099306092423</v>
      </c>
      <c r="WL25" s="145">
        <f t="shared" si="126"/>
        <v>133.29690073876085</v>
      </c>
      <c r="WM25" s="145">
        <f t="shared" si="127"/>
        <v>180.08617759351122</v>
      </c>
      <c r="WN25" s="145">
        <f t="shared" si="128"/>
        <v>171.22443156483826</v>
      </c>
      <c r="WO25" s="145">
        <f t="shared" si="129"/>
        <v>191.56794272005934</v>
      </c>
      <c r="WP25" s="145">
        <f t="shared" si="130"/>
        <v>221.93995044597659</v>
      </c>
      <c r="WQ25" s="145">
        <f t="shared" si="131"/>
        <v>230.40007523175177</v>
      </c>
      <c r="WR25" s="145">
        <f t="shared" si="132"/>
        <v>208.71575010687383</v>
      </c>
      <c r="WS25" s="145">
        <f t="shared" si="133"/>
        <v>162.29839488066267</v>
      </c>
      <c r="WT25" s="145">
        <f t="shared" si="134"/>
        <v>228.49686009956943</v>
      </c>
      <c r="WU25" s="145">
        <f t="shared" si="135"/>
        <v>211.32680299862693</v>
      </c>
      <c r="WV25" s="145">
        <f t="shared" si="136"/>
        <v>174.4476644303256</v>
      </c>
      <c r="WW25" s="145">
        <f t="shared" si="137"/>
        <v>214.07442985834606</v>
      </c>
      <c r="WX25" s="145">
        <f t="shared" si="138"/>
        <v>260.97099833700918</v>
      </c>
      <c r="WY25" s="145">
        <f t="shared" si="139"/>
        <v>192.00214004163237</v>
      </c>
      <c r="WZ25" s="145">
        <f t="shared" si="140"/>
        <v>246.50185838047506</v>
      </c>
      <c r="XA25" s="145">
        <f t="shared" si="141"/>
        <v>238.24390598705463</v>
      </c>
      <c r="XB25" s="145">
        <f t="shared" si="142"/>
        <v>297.73010520777973</v>
      </c>
      <c r="XC25" s="145">
        <f t="shared" si="143"/>
        <v>201.42409440372981</v>
      </c>
      <c r="XD25" s="145">
        <f t="shared" si="144"/>
        <v>283.53362007022633</v>
      </c>
      <c r="XE25" s="145">
        <f t="shared" si="145"/>
        <v>280.70620973112926</v>
      </c>
      <c r="XF25" s="145">
        <f t="shared" si="146"/>
        <v>312.53374756005525</v>
      </c>
      <c r="XG25" s="145">
        <f t="shared" si="147"/>
        <v>370.10754069487621</v>
      </c>
      <c r="XH25" s="145">
        <f t="shared" si="148"/>
        <v>230.39218206037779</v>
      </c>
      <c r="XI25" s="145">
        <f t="shared" si="149"/>
        <v>365.15426778223281</v>
      </c>
      <c r="XJ25" s="145">
        <f t="shared" si="150"/>
        <v>332.07345589362438</v>
      </c>
      <c r="XK25" s="145">
        <f t="shared" si="151"/>
        <v>342.83834307302573</v>
      </c>
      <c r="XL25" s="145">
        <f t="shared" si="152"/>
        <v>278.09297118536733</v>
      </c>
      <c r="XM25" s="145">
        <f t="shared" si="153"/>
        <v>323.88473794255509</v>
      </c>
      <c r="XN25" s="145">
        <f t="shared" si="154"/>
        <v>353.11784308452735</v>
      </c>
      <c r="XO25" s="145">
        <f t="shared" si="155"/>
        <v>373.20212889695932</v>
      </c>
      <c r="XP25" s="145">
        <f t="shared" si="156"/>
        <v>382.3673318189621</v>
      </c>
      <c r="XQ25" s="145">
        <f t="shared" si="157"/>
        <v>442.84315574895362</v>
      </c>
      <c r="XR25" s="145">
        <f t="shared" si="158"/>
        <v>473.74589032301429</v>
      </c>
      <c r="XS25" s="145">
        <f t="shared" si="159"/>
        <v>438.11917035782443</v>
      </c>
      <c r="XT25" s="145">
        <f t="shared" si="160"/>
        <v>323.880005168791</v>
      </c>
      <c r="XU25" s="145">
        <f t="shared" si="161"/>
        <v>393.87881317291283</v>
      </c>
      <c r="XV25" s="145">
        <f t="shared" si="162"/>
        <v>429.58639255388755</v>
      </c>
      <c r="XW25" s="145">
        <f t="shared" si="163"/>
        <v>453.66706261116582</v>
      </c>
      <c r="XX25" s="145">
        <f t="shared" si="164"/>
        <v>579.84341796511694</v>
      </c>
      <c r="XY25" s="145">
        <f t="shared" si="165"/>
        <v>521.57854040758207</v>
      </c>
      <c r="XZ25" s="145">
        <f t="shared" si="166"/>
        <v>551.93269173014949</v>
      </c>
      <c r="YA25" s="145">
        <f t="shared" si="167"/>
        <v>442.34103838017575</v>
      </c>
      <c r="YB25" s="145">
        <f t="shared" si="168"/>
        <v>381.55969423084792</v>
      </c>
      <c r="YC25" s="145">
        <f t="shared" si="169"/>
        <v>525.66613656225843</v>
      </c>
      <c r="YD25" s="145">
        <f t="shared" si="170"/>
        <v>671.92616128958321</v>
      </c>
      <c r="YE25" s="145">
        <f t="shared" si="171"/>
        <v>538.5760304916098</v>
      </c>
      <c r="YF25" s="145">
        <f t="shared" si="172"/>
        <v>532.76170010704823</v>
      </c>
      <c r="YG25" s="145">
        <f t="shared" si="173"/>
        <v>682.84490173122151</v>
      </c>
      <c r="YH25" s="145">
        <f t="shared" si="174"/>
        <v>614.22452097132691</v>
      </c>
      <c r="YI25" s="145">
        <f t="shared" si="175"/>
        <v>498.51054245852146</v>
      </c>
      <c r="YJ25" s="145">
        <f t="shared" si="176"/>
        <v>640.21223494920025</v>
      </c>
      <c r="YK25" s="145">
        <f t="shared" si="177"/>
        <v>751.58241498592247</v>
      </c>
      <c r="YL25" s="145">
        <f t="shared" si="178"/>
        <v>597.98759342098367</v>
      </c>
      <c r="YM25" s="145">
        <f t="shared" si="179"/>
        <v>610.20982173736229</v>
      </c>
      <c r="YN25" s="145">
        <f t="shared" si="180"/>
        <v>445.00509175474616</v>
      </c>
      <c r="YO25" s="145">
        <f t="shared" si="181"/>
        <v>774.85089478491125</v>
      </c>
      <c r="YP25" s="145">
        <f t="shared" si="182"/>
        <v>767.98854351504383</v>
      </c>
      <c r="YQ25" s="145">
        <f t="shared" si="183"/>
        <v>694.22824002016307</v>
      </c>
      <c r="YR25" s="145">
        <f t="shared" si="184"/>
        <v>874.85813452668106</v>
      </c>
      <c r="YS25" s="145">
        <f t="shared" si="185"/>
        <v>707.81356013697018</v>
      </c>
      <c r="YT25" s="145">
        <f t="shared" si="186"/>
        <v>561.7353004618185</v>
      </c>
      <c r="YU25" s="145">
        <f t="shared" si="187"/>
        <v>856.62518360384706</v>
      </c>
      <c r="YV25" s="145">
        <f t="shared" si="188"/>
        <v>668.52064801260985</v>
      </c>
      <c r="YW25" s="145">
        <f t="shared" si="189"/>
        <v>863.77909633541401</v>
      </c>
      <c r="YX25" s="145">
        <f t="shared" si="190"/>
        <v>508.8038797593652</v>
      </c>
      <c r="YY25" s="145">
        <f t="shared" si="191"/>
        <v>885.88705392449003</v>
      </c>
      <c r="YZ25" s="145">
        <f t="shared" si="192"/>
        <v>960.93173793633923</v>
      </c>
      <c r="ZA25" s="145">
        <f t="shared" si="193"/>
        <v>1004.6021234363546</v>
      </c>
      <c r="ZB25" s="145">
        <f t="shared" si="194"/>
        <v>1081.9037394245199</v>
      </c>
      <c r="ZC25" s="145">
        <f t="shared" si="195"/>
        <v>823.12174150239809</v>
      </c>
      <c r="ZD25" s="145">
        <f t="shared" si="196"/>
        <v>743.08804766191463</v>
      </c>
      <c r="ZE25" s="145">
        <f t="shared" si="197"/>
        <v>644.50914959089766</v>
      </c>
      <c r="ZF25" s="145">
        <f t="shared" si="198"/>
        <v>963.28178505976939</v>
      </c>
      <c r="ZG25" s="145">
        <f t="shared" si="199"/>
        <v>1057.8746506243938</v>
      </c>
      <c r="ZH25" s="145">
        <f t="shared" si="200"/>
        <v>1054.5576854771198</v>
      </c>
      <c r="ZI25" s="145">
        <f t="shared" si="201"/>
        <v>1250.2238260424626</v>
      </c>
      <c r="ZJ25" s="145">
        <f t="shared" si="202"/>
        <v>927.30359000680107</v>
      </c>
      <c r="ZK25" s="145">
        <f t="shared" si="203"/>
        <v>1154.0921685602132</v>
      </c>
      <c r="ZL25" s="145">
        <f t="shared" si="204"/>
        <v>1150.9265274031179</v>
      </c>
      <c r="ZM25" s="145">
        <f t="shared" si="205"/>
        <v>1056.5094911677811</v>
      </c>
      <c r="ZN25" s="145">
        <f t="shared" si="206"/>
        <v>825.63671808651463</v>
      </c>
      <c r="ZO25" s="145">
        <f t="shared" si="207"/>
        <v>1354.2589146224534</v>
      </c>
      <c r="ZP25" s="145">
        <f t="shared" si="208"/>
        <v>749.14764562373341</v>
      </c>
      <c r="ZQ25" s="145">
        <f t="shared" si="209"/>
        <v>1404.6382572292207</v>
      </c>
      <c r="ZR25" s="145">
        <f t="shared" si="210"/>
        <v>1045.6299370637651</v>
      </c>
      <c r="ZS25" s="145">
        <f t="shared" si="211"/>
        <v>929.29464864255669</v>
      </c>
      <c r="ZT25" s="145">
        <f t="shared" si="212"/>
        <v>1482.0050791060914</v>
      </c>
      <c r="ZU25" s="145">
        <f t="shared" si="213"/>
        <v>1326.0961812480971</v>
      </c>
      <c r="ZV25" s="145">
        <f t="shared" si="214"/>
        <v>1200.7371062509453</v>
      </c>
      <c r="ZW25" s="145">
        <f t="shared" si="215"/>
        <v>1357.6372142890214</v>
      </c>
      <c r="ZX25" s="145">
        <f t="shared" si="216"/>
        <v>1551.9327276422796</v>
      </c>
      <c r="ZY25" s="145">
        <f t="shared" si="217"/>
        <v>1594.940511336174</v>
      </c>
      <c r="ZZ25" s="145">
        <f t="shared" si="218"/>
        <v>1553.9311621535171</v>
      </c>
      <c r="AAA25" s="145">
        <f t="shared" si="219"/>
        <v>857.8617872141009</v>
      </c>
      <c r="AAB25" s="145">
        <f t="shared" si="220"/>
        <v>1172.8150954898847</v>
      </c>
      <c r="AAC25" s="145">
        <f t="shared" si="221"/>
        <v>1030.4448460375254</v>
      </c>
      <c r="AAD25" s="145">
        <f t="shared" si="222"/>
        <v>1736.4283087921958</v>
      </c>
      <c r="AAE25" s="145">
        <f t="shared" si="223"/>
        <v>1662.3643976880624</v>
      </c>
      <c r="AAF25" s="145">
        <f t="shared" si="224"/>
        <v>1507.9575749181045</v>
      </c>
      <c r="AAG25" s="145">
        <f t="shared" si="225"/>
        <v>1419.1891710553264</v>
      </c>
      <c r="AAH25" s="145">
        <f t="shared" si="226"/>
        <v>1874.2810398129179</v>
      </c>
      <c r="AAI25" s="145">
        <f t="shared" si="227"/>
        <v>1786.0123004752684</v>
      </c>
      <c r="AAJ25" s="145">
        <f t="shared" si="228"/>
        <v>1882.5718069492343</v>
      </c>
      <c r="AAK25" s="145">
        <f t="shared" si="229"/>
        <v>977.96555506187053</v>
      </c>
      <c r="AAL25" s="145">
        <f t="shared" si="230"/>
        <v>1986.1971060836054</v>
      </c>
      <c r="AAM25" s="145">
        <f t="shared" si="231"/>
        <v>1329.4930430809582</v>
      </c>
      <c r="AAN25" s="145">
        <f t="shared" si="232"/>
        <v>1661.1359642956877</v>
      </c>
      <c r="AAO25" s="145">
        <f t="shared" si="233"/>
        <v>1154.5671361353477</v>
      </c>
      <c r="AAP25" s="145">
        <f t="shared" si="234"/>
        <v>1859.0016132548142</v>
      </c>
      <c r="AAQ25" s="145">
        <f t="shared" si="235"/>
        <v>2044.7433972334811</v>
      </c>
      <c r="AAR25" s="145">
        <f t="shared" si="236"/>
        <v>1582.2138189755819</v>
      </c>
      <c r="AAS25" s="145">
        <f t="shared" si="237"/>
        <v>2160.1346492599273</v>
      </c>
      <c r="AAT25" s="145">
        <f t="shared" si="238"/>
        <v>1112.7626769373949</v>
      </c>
      <c r="AAU25" s="145">
        <f t="shared" si="239"/>
        <v>2229.5652669240958</v>
      </c>
      <c r="AAV25" s="145">
        <f t="shared" si="240"/>
        <v>1839.4825695824925</v>
      </c>
      <c r="AAW25" s="145">
        <f t="shared" si="241"/>
        <v>1494.9055582090723</v>
      </c>
      <c r="AAX25" s="145">
        <f t="shared" si="242"/>
        <v>1286.0976915206074</v>
      </c>
      <c r="AAY25" s="145">
        <f t="shared" si="243"/>
        <v>2206.7101243461752</v>
      </c>
      <c r="AAZ25" s="145">
        <f t="shared" si="244"/>
        <v>2083.1291934289579</v>
      </c>
      <c r="ABA25" s="145">
        <f t="shared" si="245"/>
        <v>2822.4349589781646</v>
      </c>
      <c r="ABB25" s="145">
        <f t="shared" si="246"/>
        <v>2562.0021686438763</v>
      </c>
      <c r="ABC25" s="145">
        <f t="shared" si="247"/>
        <v>1783.2150995202667</v>
      </c>
      <c r="ABD25" s="145">
        <f t="shared" si="248"/>
        <v>2012.9113337457288</v>
      </c>
      <c r="ABE25" s="145">
        <f t="shared" si="249"/>
        <v>2427.8702253366523</v>
      </c>
      <c r="ABF25" s="145">
        <f t="shared" si="250"/>
        <v>1251.2998159380659</v>
      </c>
      <c r="ABG25" s="145">
        <f t="shared" si="251"/>
        <v>2586.0709417807698</v>
      </c>
      <c r="ABH25" s="145">
        <f t="shared" si="252"/>
        <v>2504.6328194937209</v>
      </c>
      <c r="ABI25" s="145">
        <f t="shared" si="253"/>
        <v>1675.7188621953196</v>
      </c>
      <c r="ABJ25" s="145">
        <f t="shared" si="254"/>
        <v>1417.6767724189117</v>
      </c>
      <c r="ABK25" s="145">
        <f t="shared" si="255"/>
        <v>3173.5425020839648</v>
      </c>
      <c r="ABL25" s="145">
        <f t="shared" si="256"/>
        <v>2376.343260346322</v>
      </c>
      <c r="ABM25" s="145">
        <f t="shared" si="257"/>
        <v>2863.5412873915748</v>
      </c>
      <c r="ABN25" s="145">
        <f t="shared" si="258"/>
        <v>2270.7643530128303</v>
      </c>
      <c r="ABO25" s="145">
        <f t="shared" si="259"/>
        <v>3566.637056184124</v>
      </c>
      <c r="ABP25" s="145">
        <f t="shared" si="260"/>
        <v>1393.4464649245613</v>
      </c>
      <c r="ABQ25" s="145">
        <f t="shared" si="261"/>
        <v>3240.6397062959636</v>
      </c>
      <c r="ABR25" s="145">
        <f t="shared" si="262"/>
        <v>2789.6205478078568</v>
      </c>
      <c r="ABS25" s="145">
        <f t="shared" si="263"/>
        <v>1590.4036763348804</v>
      </c>
      <c r="ABT25" s="145">
        <f t="shared" si="264"/>
        <v>1897.054499033022</v>
      </c>
      <c r="ABU25" s="145">
        <f t="shared" si="265"/>
        <v>2942.3253944729704</v>
      </c>
      <c r="ABV25" s="145">
        <f t="shared" si="266"/>
        <v>2853.3941128925908</v>
      </c>
      <c r="ABW25" s="145">
        <f t="shared" si="267"/>
        <v>2599.6828623930678</v>
      </c>
      <c r="ABX25" s="145">
        <f t="shared" si="268"/>
        <v>3165.6893881073943</v>
      </c>
      <c r="ABY25" s="145">
        <f t="shared" si="269"/>
        <v>3483.518201275971</v>
      </c>
      <c r="ABZ25" s="145">
        <f t="shared" si="270"/>
        <v>3717.6675060451075</v>
      </c>
      <c r="ACA25" s="145">
        <f t="shared" si="271"/>
        <v>2529.2092659691593</v>
      </c>
      <c r="ACB25" s="145">
        <f t="shared" si="272"/>
        <v>1550.7270149073772</v>
      </c>
      <c r="ACC25" s="145">
        <f t="shared" si="273"/>
        <v>3155.2605316047802</v>
      </c>
      <c r="ACD25" s="145">
        <f t="shared" si="274"/>
        <v>1781.8098806751282</v>
      </c>
      <c r="ACE25" s="145">
        <f t="shared" si="275"/>
        <v>2898.7142880070401</v>
      </c>
      <c r="ACF25" s="145">
        <f t="shared" si="276"/>
        <v>2129.1296960796199</v>
      </c>
      <c r="ACG25" s="145">
        <f t="shared" si="277"/>
        <v>3205.108674747416</v>
      </c>
      <c r="ACH25" s="145">
        <f t="shared" si="278"/>
        <v>4152.4537846557359</v>
      </c>
      <c r="ACI25" s="145">
        <f t="shared" si="279"/>
        <v>3737.4735906193064</v>
      </c>
      <c r="ACJ25" s="145">
        <f t="shared" si="280"/>
        <v>3533.2763914815491</v>
      </c>
      <c r="ACK25" s="145">
        <f t="shared" si="281"/>
        <v>3335.1594496815546</v>
      </c>
      <c r="ACL25" s="145">
        <f t="shared" si="282"/>
        <v>4181.0853109458076</v>
      </c>
      <c r="ACM25" s="145">
        <f t="shared" si="283"/>
        <v>3542.3622904761291</v>
      </c>
      <c r="ACN25" s="145">
        <f t="shared" si="284"/>
        <v>2871.1492967394515</v>
      </c>
      <c r="ACO25" s="145">
        <f t="shared" si="285"/>
        <v>1748.9076116007798</v>
      </c>
      <c r="ACP25" s="145">
        <f t="shared" si="286"/>
        <v>3213.3431722525984</v>
      </c>
      <c r="ACQ25" s="145">
        <f t="shared" si="287"/>
        <v>4073.1485206004672</v>
      </c>
      <c r="ACR25" s="145">
        <f t="shared" si="288"/>
        <v>2373.741311425375</v>
      </c>
      <c r="ACS25" s="145">
        <f t="shared" si="289"/>
        <v>1988.7045760179458</v>
      </c>
      <c r="ACT25" s="145">
        <f t="shared" si="290"/>
        <v>4653.9741312893366</v>
      </c>
      <c r="ACU25" s="145">
        <f t="shared" si="291"/>
        <v>3969.9514686079328</v>
      </c>
      <c r="ACV25" s="145">
        <f t="shared" si="292"/>
        <v>3645.8695002778554</v>
      </c>
      <c r="ACW25" s="145">
        <f t="shared" si="293"/>
        <v>3822.3752375918066</v>
      </c>
      <c r="ACX25" s="145">
        <f t="shared" si="294"/>
        <v>4452.734043512779</v>
      </c>
      <c r="ACY25" s="145">
        <f t="shared" si="295"/>
        <v>4403.601781840378</v>
      </c>
      <c r="ACZ25" s="145">
        <f t="shared" si="296"/>
        <v>1958.3287508477642</v>
      </c>
      <c r="ADA25" s="145">
        <f t="shared" si="297"/>
        <v>3198.1235567544213</v>
      </c>
      <c r="ADB25" s="145">
        <f t="shared" si="298"/>
        <v>3560.9064498491352</v>
      </c>
      <c r="ADC25" s="145">
        <f t="shared" si="299"/>
        <v>2666.5603044103532</v>
      </c>
      <c r="ADD25" s="145">
        <f t="shared" si="300"/>
        <v>2217.5635520078295</v>
      </c>
      <c r="ADE25" s="145">
        <f t="shared" si="301"/>
        <v>4380.5006126171811</v>
      </c>
      <c r="ADF25" s="145">
        <f t="shared" si="302"/>
        <v>4931.688805954961</v>
      </c>
      <c r="ADG25" s="145">
        <f t="shared" si="303"/>
        <v>4129.5114127439292</v>
      </c>
      <c r="ADH25" s="145">
        <f t="shared" si="304"/>
        <v>4339.4151993109672</v>
      </c>
      <c r="ADI25" s="145">
        <f t="shared" si="305"/>
        <v>4875.9758783819861</v>
      </c>
      <c r="ADJ25" s="145">
        <f t="shared" si="306"/>
        <v>4394.5739833489934</v>
      </c>
      <c r="ADK25" s="145">
        <f t="shared" si="307"/>
        <v>5388.4047185490017</v>
      </c>
      <c r="ADL25" s="145">
        <f t="shared" si="308"/>
        <v>3566.1790873467994</v>
      </c>
      <c r="ADM25" s="145">
        <f t="shared" si="309"/>
        <v>3943.195429696696</v>
      </c>
      <c r="ADN25" s="145">
        <f t="shared" si="310"/>
        <v>2205.428785695527</v>
      </c>
      <c r="ADO25" s="145">
        <f t="shared" si="311"/>
        <v>2476.7679990330394</v>
      </c>
      <c r="ADP25" s="145">
        <f t="shared" si="312"/>
        <v>4940.9380400851669</v>
      </c>
      <c r="ADQ25" s="145">
        <f t="shared" si="313"/>
        <v>4614.4612823289472</v>
      </c>
      <c r="ADR25" s="145">
        <f t="shared" si="314"/>
        <v>5391.8725655540784</v>
      </c>
      <c r="ADS25" s="145">
        <f t="shared" si="315"/>
        <v>5586.3017142027893</v>
      </c>
      <c r="ADT25" s="145">
        <f t="shared" si="316"/>
        <v>4360.3003319746958</v>
      </c>
      <c r="ADU25" s="145">
        <f t="shared" si="317"/>
        <v>3984.4320380041172</v>
      </c>
      <c r="ADV25" s="145">
        <f t="shared" si="318"/>
        <v>2716.8035791884859</v>
      </c>
      <c r="ADW25" s="145">
        <f t="shared" si="319"/>
        <v>5733.8973234478435</v>
      </c>
      <c r="ADX25" s="145">
        <f t="shared" si="320"/>
        <v>5464.8716833826275</v>
      </c>
      <c r="ADY25" s="145">
        <f t="shared" si="321"/>
        <v>5105.9609337043212</v>
      </c>
      <c r="ADZ25" s="145">
        <f t="shared" si="322"/>
        <v>5442.9479161124154</v>
      </c>
      <c r="AEA25" s="145">
        <f t="shared" si="323"/>
        <v>5989.8619644140135</v>
      </c>
      <c r="AEB25" s="145">
        <f t="shared" si="324"/>
        <v>6188.3561626730643</v>
      </c>
      <c r="AEC25" s="145">
        <f t="shared" si="325"/>
        <v>2960.8996187793036</v>
      </c>
      <c r="AED25" s="145">
        <f t="shared" si="326"/>
        <v>3215.9198610857143</v>
      </c>
      <c r="AEE25" s="145">
        <f t="shared" si="327"/>
        <v>6776.7960885930133</v>
      </c>
      <c r="AEF25" s="145">
        <f t="shared" si="328"/>
        <v>6744.019404585033</v>
      </c>
      <c r="AEG25" s="145">
        <f t="shared" si="329"/>
        <v>3467.8581846961943</v>
      </c>
      <c r="AEH25" s="145">
        <f t="shared" si="330"/>
        <v>7571.2852871391478</v>
      </c>
      <c r="AEI25" s="145">
        <f t="shared" si="331"/>
        <v>3895.5052616187118</v>
      </c>
      <c r="AEJ25" s="145">
        <f t="shared" si="332"/>
        <v>8128.8926634730042</v>
      </c>
      <c r="AEK25" s="145">
        <f t="shared" si="333"/>
        <v>8326.7006224860015</v>
      </c>
      <c r="AEL25" s="145">
        <f t="shared" si="334"/>
        <v>6809.2039236662604</v>
      </c>
      <c r="AEM25" s="145">
        <f t="shared" si="335"/>
        <v>4383.5243761331039</v>
      </c>
      <c r="AEN25" s="145">
        <f t="shared" si="336"/>
        <v>9801.2784714872741</v>
      </c>
      <c r="AEO25" s="145">
        <f t="shared" si="337"/>
        <v>4909.5495552716338</v>
      </c>
      <c r="AEP25" s="145">
        <f t="shared" si="338"/>
        <v>10523.673178308216</v>
      </c>
      <c r="AEQ25" s="145">
        <f t="shared" si="339"/>
        <v>5510.68028504633</v>
      </c>
      <c r="AER25" s="145">
        <f t="shared" si="340"/>
        <v>6186.9993840422767</v>
      </c>
    </row>
    <row r="26" spans="1:824" ht="14.25" thickTop="1" thickBot="1">
      <c r="A26" s="76">
        <v>21</v>
      </c>
      <c r="B26" s="99">
        <f t="shared" si="341"/>
        <v>0</v>
      </c>
      <c r="C26" s="99">
        <f t="shared" si="389"/>
        <v>0</v>
      </c>
      <c r="D26" s="99">
        <f t="shared" si="390"/>
        <v>0</v>
      </c>
      <c r="E26" s="99">
        <f t="shared" si="391"/>
        <v>0</v>
      </c>
      <c r="F26" s="99">
        <f t="shared" si="352"/>
        <v>0</v>
      </c>
      <c r="G26" s="99">
        <f t="shared" si="353"/>
        <v>0</v>
      </c>
      <c r="H26" s="99">
        <f t="shared" si="354"/>
        <v>0</v>
      </c>
      <c r="I26" s="99">
        <f t="shared" si="355"/>
        <v>0</v>
      </c>
      <c r="J26" s="99">
        <f t="shared" si="356"/>
        <v>0</v>
      </c>
      <c r="K26" s="99">
        <f t="shared" si="357"/>
        <v>0</v>
      </c>
      <c r="L26" s="99">
        <f t="shared" si="358"/>
        <v>0</v>
      </c>
      <c r="M26" s="99">
        <f t="shared" si="359"/>
        <v>0</v>
      </c>
      <c r="N26" s="99">
        <f t="shared" si="360"/>
        <v>0</v>
      </c>
      <c r="O26" s="99">
        <f t="shared" si="361"/>
        <v>0</v>
      </c>
      <c r="P26" s="99">
        <f t="shared" si="362"/>
        <v>0</v>
      </c>
      <c r="Q26" s="99">
        <f t="shared" si="363"/>
        <v>0</v>
      </c>
      <c r="R26" s="99">
        <f t="shared" si="364"/>
        <v>0</v>
      </c>
      <c r="S26" s="99">
        <f t="shared" si="365"/>
        <v>0</v>
      </c>
      <c r="T26" s="99">
        <f t="shared" si="366"/>
        <v>0</v>
      </c>
      <c r="U26" s="99">
        <f t="shared" si="367"/>
        <v>0</v>
      </c>
      <c r="V26" s="99">
        <f t="shared" si="368"/>
        <v>0</v>
      </c>
      <c r="W26" s="99">
        <f t="shared" si="369"/>
        <v>0</v>
      </c>
      <c r="X26" s="99">
        <f t="shared" si="342"/>
        <v>0</v>
      </c>
      <c r="Y26" s="99">
        <f t="shared" si="404"/>
        <v>0</v>
      </c>
      <c r="Z26" s="99">
        <f t="shared" si="405"/>
        <v>0</v>
      </c>
      <c r="AA26" s="99">
        <f t="shared" si="406"/>
        <v>0</v>
      </c>
      <c r="AB26" s="99">
        <f t="shared" si="407"/>
        <v>0</v>
      </c>
      <c r="AC26" s="99">
        <f t="shared" si="408"/>
        <v>0</v>
      </c>
      <c r="AD26" s="99">
        <f t="shared" si="409"/>
        <v>0</v>
      </c>
      <c r="AE26" s="99">
        <f t="shared" si="410"/>
        <v>0</v>
      </c>
      <c r="AF26" s="99">
        <f t="shared" si="411"/>
        <v>63.805389684493697</v>
      </c>
      <c r="AG26" s="99">
        <f t="shared" si="412"/>
        <v>64.034989567469765</v>
      </c>
      <c r="AH26" s="99">
        <f t="shared" si="413"/>
        <v>65.626112622392441</v>
      </c>
      <c r="AI26" s="99">
        <f t="shared" si="414"/>
        <v>60.993391115575804</v>
      </c>
      <c r="AJ26" s="99">
        <f t="shared" si="415"/>
        <v>0</v>
      </c>
      <c r="AK26" s="99">
        <f t="shared" si="416"/>
        <v>81.123648681095233</v>
      </c>
      <c r="AL26" s="99">
        <f t="shared" si="417"/>
        <v>94.835459882843097</v>
      </c>
      <c r="AM26" s="99">
        <f t="shared" si="418"/>
        <v>81.258439836852318</v>
      </c>
      <c r="AN26" s="99">
        <f t="shared" si="343"/>
        <v>64.672312464966922</v>
      </c>
      <c r="AO26" s="99">
        <f t="shared" si="419"/>
        <v>87.167952041366206</v>
      </c>
      <c r="AP26" s="99">
        <f t="shared" si="420"/>
        <v>96.525233058178685</v>
      </c>
      <c r="AQ26" s="99">
        <f t="shared" si="421"/>
        <v>88.647973292816133</v>
      </c>
      <c r="AR26" s="99">
        <f t="shared" si="422"/>
        <v>98.882160485802657</v>
      </c>
      <c r="AS26" s="99">
        <f t="shared" si="423"/>
        <v>122.74065131116704</v>
      </c>
      <c r="AT26" s="99">
        <f t="shared" si="424"/>
        <v>86.710360097472446</v>
      </c>
      <c r="AU26" s="99">
        <f t="shared" si="425"/>
        <v>110.44445807413358</v>
      </c>
      <c r="AV26" s="99">
        <f t="shared" si="426"/>
        <v>136.01507225616254</v>
      </c>
      <c r="AW26" s="99">
        <f t="shared" si="427"/>
        <v>115.16202575563779</v>
      </c>
      <c r="AX26" s="99">
        <f t="shared" si="428"/>
        <v>153.19332122567062</v>
      </c>
      <c r="AY26" s="99">
        <f t="shared" si="429"/>
        <v>97.409541392460198</v>
      </c>
      <c r="AZ26" s="99">
        <f t="shared" si="430"/>
        <v>133.38067826248636</v>
      </c>
      <c r="BA26" s="99">
        <f t="shared" si="431"/>
        <v>159.52428236621023</v>
      </c>
      <c r="BB26" s="99">
        <f t="shared" si="432"/>
        <v>151.90042151078444</v>
      </c>
      <c r="BC26" s="99">
        <f t="shared" si="433"/>
        <v>110.39280606697666</v>
      </c>
      <c r="BD26" s="99">
        <f t="shared" si="397"/>
        <v>162.10246982259568</v>
      </c>
      <c r="BE26" s="99">
        <f t="shared" si="434"/>
        <v>184.87538434646044</v>
      </c>
      <c r="BF26" s="99">
        <f t="shared" si="435"/>
        <v>149.27445804474161</v>
      </c>
      <c r="BG26" s="99">
        <f t="shared" si="344"/>
        <v>182.26324212589685</v>
      </c>
      <c r="BH26" s="99">
        <f t="shared" si="436"/>
        <v>123.96231946048709</v>
      </c>
      <c r="BI26" s="99">
        <f t="shared" si="437"/>
        <v>167.29654320747645</v>
      </c>
      <c r="BJ26" s="99">
        <f t="shared" si="438"/>
        <v>160.00964478031344</v>
      </c>
      <c r="BK26" s="99">
        <f t="shared" si="439"/>
        <v>185.59885665969702</v>
      </c>
      <c r="BL26" s="99">
        <f t="shared" si="440"/>
        <v>214.02016893282106</v>
      </c>
      <c r="BM26" s="99">
        <f t="shared" si="441"/>
        <v>224.90860293137891</v>
      </c>
      <c r="BN26" s="99">
        <f t="shared" si="442"/>
        <v>204.97091729244221</v>
      </c>
      <c r="BO26" s="99">
        <f t="shared" si="443"/>
        <v>150.24266161915273</v>
      </c>
      <c r="BP26" s="99">
        <f t="shared" si="444"/>
        <v>211.03015269069263</v>
      </c>
      <c r="BQ26" s="99">
        <f t="shared" si="445"/>
        <v>196.73149108332458</v>
      </c>
      <c r="BR26" s="99">
        <f t="shared" si="446"/>
        <v>162.66355436988457</v>
      </c>
      <c r="BS26" s="99">
        <f t="shared" si="447"/>
        <v>200.56036655007378</v>
      </c>
      <c r="BT26" s="99">
        <f t="shared" si="448"/>
        <v>255.31013886826827</v>
      </c>
      <c r="BU26" s="99">
        <f t="shared" si="449"/>
        <v>189.43920157116952</v>
      </c>
      <c r="BV26" s="99">
        <f t="shared" si="450"/>
        <v>229.90186778099749</v>
      </c>
      <c r="BW26" s="99">
        <f t="shared" si="451"/>
        <v>234.44376226882008</v>
      </c>
      <c r="BX26" s="99">
        <f t="shared" si="398"/>
        <v>290.25882963437567</v>
      </c>
      <c r="BY26" s="99">
        <f t="shared" si="345"/>
        <v>186.9034082265423</v>
      </c>
      <c r="BZ26" s="99">
        <f t="shared" si="452"/>
        <v>262.49477896951407</v>
      </c>
      <c r="CA26" s="99">
        <f t="shared" si="453"/>
        <v>262.20013795354004</v>
      </c>
      <c r="CB26" s="99">
        <f t="shared" si="454"/>
        <v>307.12631271242913</v>
      </c>
      <c r="CC26" s="99">
        <f t="shared" si="455"/>
        <v>359.72873359595508</v>
      </c>
      <c r="CD26" s="99">
        <f t="shared" si="456"/>
        <v>227.79599366059915</v>
      </c>
      <c r="CE26" s="99">
        <f t="shared" si="457"/>
        <v>336.40116773284853</v>
      </c>
      <c r="CF26" s="99">
        <f t="shared" si="458"/>
        <v>308.0552861359044</v>
      </c>
      <c r="CG26" s="99">
        <f t="shared" si="459"/>
        <v>335.02176321795991</v>
      </c>
      <c r="CH26" s="99">
        <f t="shared" si="460"/>
        <v>274.24266046172693</v>
      </c>
      <c r="CI26" s="99">
        <f t="shared" si="461"/>
        <v>303.0333788076303</v>
      </c>
      <c r="CJ26" s="99">
        <f t="shared" si="462"/>
        <v>347.51629397283943</v>
      </c>
      <c r="CK26" s="99">
        <f t="shared" si="463"/>
        <v>346.70405629882163</v>
      </c>
      <c r="CL26" s="99">
        <f t="shared" si="464"/>
        <v>374.34851198996682</v>
      </c>
      <c r="CM26" s="99">
        <f t="shared" si="465"/>
        <v>408.842424795228</v>
      </c>
      <c r="CN26" s="99">
        <f t="shared" si="466"/>
        <v>460.99153718383701</v>
      </c>
      <c r="CO26" s="99">
        <f t="shared" si="399"/>
        <v>427.08806450624269</v>
      </c>
      <c r="CP26" s="99">
        <f t="shared" si="346"/>
        <v>319.98587467938597</v>
      </c>
      <c r="CQ26" s="99">
        <f t="shared" si="467"/>
        <v>388.20281908804895</v>
      </c>
      <c r="CR26" s="99">
        <f t="shared" si="468"/>
        <v>421.43136987654088</v>
      </c>
      <c r="CS26" s="99">
        <f t="shared" si="469"/>
        <v>424.71462908613836</v>
      </c>
      <c r="CT26" s="99">
        <f t="shared" si="470"/>
        <v>548.52001557416008</v>
      </c>
      <c r="CU26" s="99">
        <f t="shared" si="471"/>
        <v>486.55987646372142</v>
      </c>
      <c r="CV26" s="99">
        <f t="shared" si="472"/>
        <v>538.34136782054247</v>
      </c>
      <c r="CW26" s="99">
        <f t="shared" si="473"/>
        <v>436.58982158811017</v>
      </c>
      <c r="CX26" s="99">
        <f t="shared" si="474"/>
        <v>377.62047107443072</v>
      </c>
      <c r="CY26" s="99">
        <f t="shared" si="475"/>
        <v>514.01187782657917</v>
      </c>
      <c r="CZ26" s="99">
        <f t="shared" si="476"/>
        <v>638.59877720535428</v>
      </c>
      <c r="DA26" s="99">
        <f t="shared" si="477"/>
        <v>531.33681366410212</v>
      </c>
      <c r="DB26" s="99">
        <f t="shared" si="478"/>
        <v>510.83785887830538</v>
      </c>
      <c r="DC26" s="99">
        <f t="shared" si="479"/>
        <v>654.09947712605845</v>
      </c>
      <c r="DD26" s="99">
        <f t="shared" si="480"/>
        <v>588.21581819267305</v>
      </c>
      <c r="DE26" s="99">
        <f t="shared" si="481"/>
        <v>492.70574742909014</v>
      </c>
      <c r="DF26" s="99">
        <f t="shared" si="482"/>
        <v>626.01651219226778</v>
      </c>
      <c r="DG26" s="99">
        <f t="shared" si="400"/>
        <v>718.32816100642754</v>
      </c>
      <c r="DH26" s="99">
        <f t="shared" si="347"/>
        <v>590.62595811732149</v>
      </c>
      <c r="DI26" s="99">
        <f t="shared" si="483"/>
        <v>598.32836893816295</v>
      </c>
      <c r="DJ26" s="99">
        <f t="shared" si="484"/>
        <v>441.01108445579007</v>
      </c>
      <c r="DK26" s="99">
        <f t="shared" si="485"/>
        <v>757.09147990445615</v>
      </c>
      <c r="DL26" s="99">
        <f t="shared" si="486"/>
        <v>737.69928887102367</v>
      </c>
      <c r="DM26" s="99">
        <f t="shared" si="487"/>
        <v>666.79982600803783</v>
      </c>
      <c r="DN26" s="99">
        <f t="shared" si="488"/>
        <v>853.3700644372982</v>
      </c>
      <c r="DO26" s="99">
        <f t="shared" si="489"/>
        <v>693.2264792875975</v>
      </c>
      <c r="DP26" s="99">
        <f t="shared" si="490"/>
        <v>555.82675267121556</v>
      </c>
      <c r="DQ26" s="99">
        <f t="shared" si="491"/>
        <v>821.08729287690585</v>
      </c>
      <c r="DR26" s="99">
        <f t="shared" si="492"/>
        <v>660.97776422963182</v>
      </c>
      <c r="DS26" s="99">
        <f t="shared" si="493"/>
        <v>845.07682423223366</v>
      </c>
      <c r="DT26" s="99">
        <f t="shared" si="494"/>
        <v>504.77432549569937</v>
      </c>
      <c r="DU26" s="99">
        <f t="shared" si="495"/>
        <v>853.33669601148074</v>
      </c>
      <c r="DV26" s="99">
        <f t="shared" si="496"/>
        <v>923.70486200118773</v>
      </c>
      <c r="DW26" s="99">
        <f t="shared" si="497"/>
        <v>981.55061054881901</v>
      </c>
      <c r="DX26" s="99">
        <f t="shared" si="370"/>
        <v>1041.7229289712122</v>
      </c>
      <c r="DY26" s="99">
        <f t="shared" si="370"/>
        <v>807.94051619958941</v>
      </c>
      <c r="DZ26" s="99">
        <f t="shared" si="370"/>
        <v>735.44220737632259</v>
      </c>
      <c r="EA26" s="99">
        <f t="shared" si="370"/>
        <v>638.58455181509498</v>
      </c>
      <c r="EB26" s="99">
        <f t="shared" si="349"/>
        <v>943.87555527576922</v>
      </c>
      <c r="EC26" s="99">
        <f t="shared" si="349"/>
        <v>1018.9306691241702</v>
      </c>
      <c r="ED26" s="99">
        <f t="shared" si="349"/>
        <v>1019.5652247139029</v>
      </c>
      <c r="EE26" s="99">
        <f t="shared" si="349"/>
        <v>1206.8751095833068</v>
      </c>
      <c r="EF26" s="99">
        <f t="shared" si="349"/>
        <v>911.99292042331558</v>
      </c>
      <c r="EG26" s="99">
        <f t="shared" si="349"/>
        <v>1129.5471137257055</v>
      </c>
      <c r="EH26" s="99">
        <f t="shared" si="349"/>
        <v>1110.4518087231068</v>
      </c>
      <c r="EI26" s="99">
        <f t="shared" si="349"/>
        <v>1036.5895384205921</v>
      </c>
      <c r="EJ26" s="99">
        <f t="shared" si="349"/>
        <v>817.9177317905478</v>
      </c>
      <c r="EK26" s="99">
        <f t="shared" si="349"/>
        <v>1306.4305873215171</v>
      </c>
      <c r="EL26" s="99">
        <f t="shared" si="349"/>
        <v>743.11111271472839</v>
      </c>
      <c r="EM26" s="99">
        <f t="shared" si="349"/>
        <v>1358.8404882165139</v>
      </c>
      <c r="EN26" s="99">
        <f t="shared" si="349"/>
        <v>1030.0541452035181</v>
      </c>
      <c r="EO26" s="99">
        <f t="shared" si="349"/>
        <v>921.60252742354714</v>
      </c>
      <c r="EP26" s="99">
        <f t="shared" si="350"/>
        <v>1452.3401130629416</v>
      </c>
      <c r="EQ26" s="99">
        <f t="shared" si="350"/>
        <v>1300.3274053854971</v>
      </c>
      <c r="ER26" s="99">
        <f t="shared" si="350"/>
        <v>1180.0677166172177</v>
      </c>
      <c r="ES26" s="99">
        <f t="shared" si="350"/>
        <v>1314.3308689774594</v>
      </c>
      <c r="ET26" s="99">
        <f t="shared" si="351"/>
        <v>1493.9567201233365</v>
      </c>
      <c r="EU26" s="99">
        <f t="shared" si="26"/>
        <v>1543.1635270120178</v>
      </c>
      <c r="EV26" s="99">
        <f t="shared" si="27"/>
        <v>1505.8339069510737</v>
      </c>
      <c r="EW26" s="99">
        <f t="shared" si="28"/>
        <v>851.74789467373614</v>
      </c>
      <c r="EX26" s="99">
        <f t="shared" si="29"/>
        <v>1157.1021974666867</v>
      </c>
      <c r="EY26" s="99">
        <f t="shared" si="30"/>
        <v>1022.6431721795767</v>
      </c>
      <c r="EZ26" s="99">
        <f t="shared" si="31"/>
        <v>1682.3908105488642</v>
      </c>
      <c r="FA26" s="99">
        <f t="shared" si="32"/>
        <v>1631.0658411840643</v>
      </c>
      <c r="FB26" s="99">
        <f t="shared" si="33"/>
        <v>1481.183093978711</v>
      </c>
      <c r="FC26" s="99">
        <f t="shared" si="34"/>
        <v>1397.9139499586017</v>
      </c>
      <c r="FD26" s="99">
        <f t="shared" si="35"/>
        <v>1811.4079401786444</v>
      </c>
      <c r="FE26" s="99">
        <f t="shared" si="36"/>
        <v>1734.7353554448862</v>
      </c>
      <c r="FF26" s="99">
        <f t="shared" si="37"/>
        <v>1826.312356192524</v>
      </c>
      <c r="FG26" s="99">
        <f t="shared" si="38"/>
        <v>971.78858839980353</v>
      </c>
      <c r="FH26" s="99">
        <f t="shared" si="39"/>
        <v>1949.5736755218741</v>
      </c>
      <c r="FI26" s="99">
        <f t="shared" si="40"/>
        <v>1313.5916706503474</v>
      </c>
      <c r="FJ26" s="99">
        <f t="shared" si="401"/>
        <v>1633.5921248518723</v>
      </c>
      <c r="FK26" s="99">
        <f t="shared" si="401"/>
        <v>1146.7346287415126</v>
      </c>
      <c r="FL26" s="99">
        <f t="shared" si="401"/>
        <v>1826.3153385012608</v>
      </c>
      <c r="FM26" s="99">
        <f t="shared" si="401"/>
        <v>1985.8183316217915</v>
      </c>
      <c r="FN26" s="99">
        <f t="shared" si="401"/>
        <v>1560.6486137662173</v>
      </c>
      <c r="FO26" s="99">
        <f t="shared" si="401"/>
        <v>2093.8805375637066</v>
      </c>
      <c r="FP26" s="99">
        <f t="shared" si="401"/>
        <v>1106.4850774227664</v>
      </c>
      <c r="FQ26" s="99">
        <f t="shared" si="401"/>
        <v>2190.7812514283455</v>
      </c>
      <c r="FR26" s="99">
        <f t="shared" si="401"/>
        <v>1811.4393816416814</v>
      </c>
      <c r="FS26" s="99">
        <f t="shared" si="401"/>
        <v>1478.8787574616858</v>
      </c>
      <c r="FT26" s="99">
        <f t="shared" si="401"/>
        <v>1278.1687022436524</v>
      </c>
      <c r="FU26" s="99">
        <f t="shared" si="401"/>
        <v>2145.6071456527852</v>
      </c>
      <c r="FV26" s="99">
        <f t="shared" si="401"/>
        <v>2049.3400979150042</v>
      </c>
      <c r="FW26" s="99">
        <f t="shared" si="401"/>
        <v>2766.5966848758849</v>
      </c>
      <c r="FX26" s="99">
        <f t="shared" si="401"/>
        <v>2516.6511496576272</v>
      </c>
      <c r="FY26" s="99">
        <f t="shared" si="401"/>
        <v>1761.3260699947934</v>
      </c>
      <c r="FZ26" s="99">
        <f t="shared" si="402"/>
        <v>1984.4502253397629</v>
      </c>
      <c r="GA26" s="99">
        <f t="shared" si="42"/>
        <v>2363.9513486933715</v>
      </c>
      <c r="GB26" s="99">
        <f t="shared" si="43"/>
        <v>1244.9178625360148</v>
      </c>
      <c r="GC26" s="99">
        <f t="shared" si="44"/>
        <v>2513.1936036310685</v>
      </c>
      <c r="GD26" s="99">
        <f t="shared" si="498"/>
        <v>2464.0186287926163</v>
      </c>
      <c r="GE26" s="99">
        <f t="shared" si="499"/>
        <v>1659.6039076986783</v>
      </c>
      <c r="GF26" s="99">
        <f t="shared" si="500"/>
        <v>1409.7066990044354</v>
      </c>
      <c r="GG26" s="99">
        <f t="shared" si="501"/>
        <v>3114.650157416926</v>
      </c>
      <c r="GH26" s="99">
        <f t="shared" si="502"/>
        <v>2341.3011352595086</v>
      </c>
      <c r="GI26" s="99">
        <f t="shared" si="503"/>
        <v>2815.6946330461842</v>
      </c>
      <c r="GJ26" s="99">
        <f t="shared" si="504"/>
        <v>2241.8691952942254</v>
      </c>
      <c r="GK26" s="99">
        <f t="shared" si="505"/>
        <v>3495.8197080768859</v>
      </c>
      <c r="GL26" s="99">
        <f t="shared" si="506"/>
        <v>1386.9405863979737</v>
      </c>
      <c r="GM26" s="99">
        <f t="shared" si="507"/>
        <v>3186.8932823988739</v>
      </c>
      <c r="GN26" s="99">
        <f t="shared" si="508"/>
        <v>2722.5812733282264</v>
      </c>
      <c r="GO26" s="99">
        <f t="shared" si="509"/>
        <v>1582.3216681843476</v>
      </c>
      <c r="GP26" s="99">
        <f t="shared" si="510"/>
        <v>1880.7762541009583</v>
      </c>
      <c r="GQ26" s="99">
        <f t="shared" si="511"/>
        <v>2865.6878747129949</v>
      </c>
      <c r="GR26" s="99">
        <f t="shared" si="512"/>
        <v>2810.9241073791736</v>
      </c>
      <c r="GS26" s="99">
        <f t="shared" si="513"/>
        <v>2563.8337038569694</v>
      </c>
      <c r="GT26" s="99">
        <f t="shared" si="514"/>
        <v>3115.8780629644152</v>
      </c>
      <c r="GU26" s="99">
        <f t="shared" si="403"/>
        <v>3427.6999518424113</v>
      </c>
      <c r="GV26" s="99">
        <f t="shared" si="395"/>
        <v>3653.0176223203021</v>
      </c>
      <c r="GW26" s="99">
        <f t="shared" si="395"/>
        <v>2499.9361719665544</v>
      </c>
      <c r="GX26" s="99">
        <f t="shared" si="395"/>
        <v>1544.1103338366722</v>
      </c>
      <c r="GY26" s="99">
        <f t="shared" si="395"/>
        <v>3085.2640309552376</v>
      </c>
      <c r="GZ26" s="99">
        <f t="shared" si="395"/>
        <v>1773.5984910093921</v>
      </c>
      <c r="HA26" s="99">
        <f t="shared" si="395"/>
        <v>2862.2788675230977</v>
      </c>
      <c r="HB26" s="99">
        <f t="shared" si="395"/>
        <v>2112.6326980276926</v>
      </c>
      <c r="HC26" s="99">
        <f t="shared" si="395"/>
        <v>3161.1401703195875</v>
      </c>
      <c r="HD26" s="99">
        <f t="shared" si="395"/>
        <v>4073.6696502060054</v>
      </c>
      <c r="HE26" s="99">
        <f t="shared" si="395"/>
        <v>3679.7967346053588</v>
      </c>
      <c r="HF26" s="99">
        <f t="shared" si="395"/>
        <v>3481.4217339128745</v>
      </c>
      <c r="HG26" s="99">
        <f t="shared" si="395"/>
        <v>3253.8591092809529</v>
      </c>
      <c r="HH26" s="99">
        <f t="shared" si="395"/>
        <v>4112.2295721849941</v>
      </c>
      <c r="HI26" s="99">
        <f t="shared" si="395"/>
        <v>3459.4584367444968</v>
      </c>
      <c r="HJ26" s="99">
        <f t="shared" si="395"/>
        <v>2841.6022115901451</v>
      </c>
      <c r="HK26" s="99">
        <f t="shared" si="395"/>
        <v>1742.104324488372</v>
      </c>
      <c r="HL26" s="99">
        <f t="shared" si="396"/>
        <v>3176.3804507549717</v>
      </c>
      <c r="HM26" s="99">
        <f t="shared" si="515"/>
        <v>4013.9552960504684</v>
      </c>
      <c r="HN26" s="99">
        <f t="shared" si="516"/>
        <v>2357.1531211922993</v>
      </c>
      <c r="HO26" s="99">
        <f t="shared" si="517"/>
        <v>1980.3953864907025</v>
      </c>
      <c r="HP26" s="99">
        <f t="shared" si="518"/>
        <v>4571.4044205818109</v>
      </c>
      <c r="HQ26" s="99">
        <f t="shared" si="519"/>
        <v>3915.6704532123049</v>
      </c>
      <c r="HR26" s="99">
        <f t="shared" si="520"/>
        <v>3601.1185793489822</v>
      </c>
      <c r="HS26" s="99">
        <f t="shared" si="521"/>
        <v>3736.8540509740528</v>
      </c>
      <c r="HT26" s="99">
        <f t="shared" si="522"/>
        <v>4381.3939458265595</v>
      </c>
      <c r="HU26" s="99">
        <f t="shared" si="523"/>
        <v>4342.68296943306</v>
      </c>
      <c r="HV26" s="99">
        <f t="shared" si="524"/>
        <v>1951.3310055656355</v>
      </c>
      <c r="HW26" s="99">
        <f t="shared" si="525"/>
        <v>3168.2997394691301</v>
      </c>
      <c r="HX26" s="99">
        <f t="shared" si="526"/>
        <v>3522.9949246662372</v>
      </c>
      <c r="HY26" s="99">
        <f t="shared" si="527"/>
        <v>2649.7607656899522</v>
      </c>
      <c r="HZ26" s="99">
        <f t="shared" si="528"/>
        <v>2209.1049815739711</v>
      </c>
      <c r="IA26" s="99">
        <f t="shared" si="529"/>
        <v>4325.1025264023892</v>
      </c>
      <c r="IB26" s="99">
        <f t="shared" si="530"/>
        <v>4857.8163562579357</v>
      </c>
      <c r="IC26" s="99">
        <f t="shared" si="531"/>
        <v>4083.7968181198335</v>
      </c>
      <c r="ID26" s="99">
        <f t="shared" si="52"/>
        <v>4252.3304504376019</v>
      </c>
      <c r="IE26" s="99">
        <f t="shared" si="53"/>
        <v>4812.3873255933131</v>
      </c>
      <c r="IF26" s="99">
        <f t="shared" si="54"/>
        <v>4305.9542743793927</v>
      </c>
      <c r="IG26" s="99">
        <f t="shared" si="55"/>
        <v>5298.9182799321552</v>
      </c>
      <c r="IH26" s="99">
        <f t="shared" si="56"/>
        <v>3536.0520709151247</v>
      </c>
      <c r="II26" s="99">
        <f t="shared" si="57"/>
        <v>3905.531224429642</v>
      </c>
      <c r="IJ26" s="99">
        <f t="shared" si="58"/>
        <v>2198.2197809639279</v>
      </c>
      <c r="IK26" s="99">
        <f t="shared" si="59"/>
        <v>2468.1619910278387</v>
      </c>
      <c r="IL26" s="99">
        <f t="shared" si="60"/>
        <v>4884.3715602472294</v>
      </c>
      <c r="IM26" s="99">
        <f t="shared" si="61"/>
        <v>4567.4854076660904</v>
      </c>
      <c r="IN26" s="99">
        <f t="shared" si="62"/>
        <v>5326.1600619758565</v>
      </c>
      <c r="IO26" s="99">
        <f t="shared" si="63"/>
        <v>5508.9139609531558</v>
      </c>
      <c r="IP26" s="99">
        <f t="shared" si="64"/>
        <v>4322.7157557481041</v>
      </c>
      <c r="IQ26" s="99">
        <f t="shared" si="65"/>
        <v>3954.4821122411431</v>
      </c>
      <c r="IR26" s="99">
        <f t="shared" si="66"/>
        <v>2708.0193578397952</v>
      </c>
      <c r="IS26" s="99">
        <f t="shared" si="67"/>
        <v>5656.1794815618814</v>
      </c>
      <c r="IT26" s="99">
        <f t="shared" si="392"/>
        <v>5407.2488147601316</v>
      </c>
      <c r="IU26" s="99">
        <f t="shared" si="393"/>
        <v>5058.8460480405765</v>
      </c>
      <c r="IV26" s="99">
        <f t="shared" si="394"/>
        <v>5352.1232726846192</v>
      </c>
      <c r="IW26" s="99">
        <f t="shared" si="371"/>
        <v>5922.72391530198</v>
      </c>
      <c r="IX26" s="99">
        <f t="shared" si="372"/>
        <v>6109.7252651999979</v>
      </c>
      <c r="IY26" s="99">
        <f t="shared" si="373"/>
        <v>2951.9279967041875</v>
      </c>
      <c r="IZ26" s="99">
        <f t="shared" si="374"/>
        <v>3206.749010827863</v>
      </c>
      <c r="JA26" s="99">
        <f t="shared" si="375"/>
        <v>6696.1479496243373</v>
      </c>
      <c r="JB26" s="99">
        <f t="shared" si="376"/>
        <v>6676.0154859554186</v>
      </c>
      <c r="JC26" s="99">
        <f t="shared" si="377"/>
        <v>3458.5532180028922</v>
      </c>
      <c r="JD26" s="99">
        <f t="shared" si="378"/>
        <v>7502.0601996298874</v>
      </c>
      <c r="JE26" s="99">
        <f t="shared" si="379"/>
        <v>3885.8565096116704</v>
      </c>
      <c r="JF26" s="99">
        <f t="shared" si="380"/>
        <v>8045.643437808918</v>
      </c>
      <c r="JG26" s="99">
        <f t="shared" si="381"/>
        <v>8256.7320166160553</v>
      </c>
      <c r="JH26" s="99">
        <f t="shared" si="382"/>
        <v>6770.0484674805039</v>
      </c>
      <c r="JI26" s="99">
        <f t="shared" si="383"/>
        <v>4373.5071188866887</v>
      </c>
      <c r="JJ26" s="99">
        <f t="shared" si="384"/>
        <v>9717.8561696052711</v>
      </c>
      <c r="JK26" s="99">
        <f t="shared" si="385"/>
        <v>4899.2528521720078</v>
      </c>
      <c r="JL26" s="99">
        <f t="shared" si="386"/>
        <v>10453.207694075563</v>
      </c>
      <c r="JM26" s="99">
        <f t="shared" si="387"/>
        <v>5499.9991529285153</v>
      </c>
      <c r="JN26" s="99">
        <f t="shared" si="388"/>
        <v>6175.9333179344476</v>
      </c>
      <c r="JP26" s="76">
        <v>21</v>
      </c>
      <c r="JQ26" s="124"/>
      <c r="JR26" s="124"/>
      <c r="JS26" s="124"/>
      <c r="JT26" s="124"/>
      <c r="JU26" s="124"/>
      <c r="JV26" s="124"/>
      <c r="JW26" s="124"/>
      <c r="JX26" s="99"/>
      <c r="JY26" s="124"/>
      <c r="JZ26" s="124"/>
      <c r="KA26" s="124"/>
      <c r="KB26" s="99"/>
      <c r="KC26" s="124"/>
      <c r="KD26" s="124"/>
      <c r="KE26" s="99"/>
      <c r="KF26" s="99"/>
      <c r="KG26" s="99"/>
      <c r="KH26" s="99"/>
      <c r="KI26" s="124"/>
      <c r="KJ26" s="124"/>
      <c r="KK26" s="99"/>
      <c r="KL26" s="99"/>
      <c r="KM26" s="99"/>
      <c r="KN26" s="99"/>
      <c r="KO26" s="99"/>
      <c r="KP26" s="99"/>
      <c r="KQ26" s="99"/>
      <c r="KR26" s="99"/>
      <c r="KS26" s="99"/>
      <c r="KT26" s="99"/>
      <c r="KU26" s="118">
        <v>63.805389684493697</v>
      </c>
      <c r="KV26" s="99">
        <v>64.034989567469765</v>
      </c>
      <c r="KW26" s="99">
        <v>65.626112622392441</v>
      </c>
      <c r="KX26" s="99">
        <v>60.993391115575804</v>
      </c>
      <c r="KY26" s="99"/>
      <c r="KZ26" s="99">
        <v>81.123648681095233</v>
      </c>
      <c r="LA26" s="118">
        <v>94.835459882843097</v>
      </c>
      <c r="LB26" s="99">
        <v>81.258439836852318</v>
      </c>
      <c r="LC26" s="99">
        <v>64.672312464966922</v>
      </c>
      <c r="LD26" s="99">
        <v>87.167952041366206</v>
      </c>
      <c r="LE26" s="99">
        <v>96.525233058178685</v>
      </c>
      <c r="LF26" s="99">
        <v>88.647973292816133</v>
      </c>
      <c r="LG26" s="99">
        <v>98.882160485802657</v>
      </c>
      <c r="LH26" s="99">
        <v>122.74065131116704</v>
      </c>
      <c r="LI26" s="99">
        <v>86.710360097472446</v>
      </c>
      <c r="LJ26" s="99">
        <v>110.44445807413358</v>
      </c>
      <c r="LK26" s="118">
        <v>136.01507225616254</v>
      </c>
      <c r="LL26" s="99">
        <v>115.16202575563779</v>
      </c>
      <c r="LM26" s="99">
        <v>153.19332122567062</v>
      </c>
      <c r="LN26" s="99">
        <v>97.409541392460198</v>
      </c>
      <c r="LO26" s="99">
        <v>133.38067826248636</v>
      </c>
      <c r="LP26" s="99">
        <v>159.52428236621023</v>
      </c>
      <c r="LQ26" s="99">
        <v>151.90042151078444</v>
      </c>
      <c r="LR26" s="99">
        <v>110.39280606697666</v>
      </c>
      <c r="LS26" s="99">
        <v>162.10246982259568</v>
      </c>
      <c r="LT26" s="118">
        <v>184.87538434646044</v>
      </c>
      <c r="LU26" s="99">
        <v>149.27445804474161</v>
      </c>
      <c r="LV26" s="99">
        <v>182.26324212589685</v>
      </c>
      <c r="LW26" s="99">
        <v>123.96231946048709</v>
      </c>
      <c r="LX26" s="99">
        <v>167.29654320747645</v>
      </c>
      <c r="LY26" s="99">
        <v>160.00964478031344</v>
      </c>
      <c r="LZ26" s="99">
        <v>185.59885665969702</v>
      </c>
      <c r="MA26" s="99">
        <v>214.02016893282106</v>
      </c>
      <c r="MB26" s="99">
        <v>224.90860293137891</v>
      </c>
      <c r="MC26" s="99">
        <v>204.97091729244221</v>
      </c>
      <c r="MD26" s="99">
        <v>150.24266161915273</v>
      </c>
      <c r="ME26" s="99">
        <v>211.03015269069263</v>
      </c>
      <c r="MF26" s="99">
        <v>196.73149108332458</v>
      </c>
      <c r="MG26" s="99">
        <v>162.66355436988457</v>
      </c>
      <c r="MH26" s="99">
        <v>200.56036655007378</v>
      </c>
      <c r="MI26" s="99">
        <v>255.31013886826827</v>
      </c>
      <c r="MJ26" s="99">
        <v>189.43920157116952</v>
      </c>
      <c r="MK26" s="99">
        <v>229.90186778099749</v>
      </c>
      <c r="ML26" s="99">
        <v>234.44376226882008</v>
      </c>
      <c r="MM26" s="99">
        <v>290.25882963437567</v>
      </c>
      <c r="MN26" s="99">
        <v>186.9034082265423</v>
      </c>
      <c r="MO26" s="99">
        <v>262.49477896951407</v>
      </c>
      <c r="MP26" s="99">
        <v>262.20013795354004</v>
      </c>
      <c r="MQ26" s="99">
        <v>307.12631271242913</v>
      </c>
      <c r="MR26" s="99">
        <v>359.72873359595508</v>
      </c>
      <c r="MS26" s="99">
        <v>227.79599366059915</v>
      </c>
      <c r="MT26" s="99">
        <v>336.40116773284853</v>
      </c>
      <c r="MU26" s="99">
        <v>308.0552861359044</v>
      </c>
      <c r="MV26" s="99">
        <v>335.02176321795991</v>
      </c>
      <c r="MW26" s="99">
        <v>274.24266046172693</v>
      </c>
      <c r="MX26" s="99">
        <v>303.0333788076303</v>
      </c>
      <c r="MY26" s="99">
        <v>347.51629397283943</v>
      </c>
      <c r="MZ26" s="99">
        <v>346.70405629882163</v>
      </c>
      <c r="NA26" s="99">
        <v>374.34851198996682</v>
      </c>
      <c r="NB26" s="99">
        <v>408.842424795228</v>
      </c>
      <c r="NC26" s="99">
        <v>460.99153718383701</v>
      </c>
      <c r="ND26" s="99">
        <v>427.08806450624269</v>
      </c>
      <c r="NE26" s="99">
        <v>319.98587467938597</v>
      </c>
      <c r="NF26" s="99">
        <v>388.20281908804895</v>
      </c>
      <c r="NG26" s="99">
        <v>421.43136987654088</v>
      </c>
      <c r="NH26" s="99">
        <v>424.71462908613836</v>
      </c>
      <c r="NI26" s="99">
        <v>548.52001557416008</v>
      </c>
      <c r="NJ26" s="99">
        <v>486.55987646372142</v>
      </c>
      <c r="NK26" s="99">
        <v>538.34136782054247</v>
      </c>
      <c r="NL26" s="99">
        <v>436.58982158811017</v>
      </c>
      <c r="NM26" s="99">
        <v>377.62047107443072</v>
      </c>
      <c r="NN26" s="99">
        <v>514.01187782657917</v>
      </c>
      <c r="NO26" s="99">
        <v>638.59877720535428</v>
      </c>
      <c r="NP26" s="99">
        <v>531.33681366410212</v>
      </c>
      <c r="NQ26" s="118">
        <v>510.83785887830538</v>
      </c>
      <c r="NR26" s="118">
        <v>654.09947712605845</v>
      </c>
      <c r="NS26" s="118">
        <v>588.21581819267305</v>
      </c>
      <c r="NT26" s="99">
        <v>492.70574742909014</v>
      </c>
      <c r="NU26" s="99">
        <v>626.01651219226778</v>
      </c>
      <c r="NV26" s="118">
        <v>718.32816100642754</v>
      </c>
      <c r="NW26" s="99">
        <v>590.62595811732149</v>
      </c>
      <c r="NX26" s="99">
        <v>598.32836893816295</v>
      </c>
      <c r="NY26" s="99">
        <v>441.01108445579007</v>
      </c>
      <c r="NZ26" s="99">
        <v>757.09147990445615</v>
      </c>
      <c r="OA26" s="99">
        <v>737.69928887102367</v>
      </c>
      <c r="OB26" s="118">
        <v>666.79982600803783</v>
      </c>
      <c r="OC26" s="99">
        <v>853.3700644372982</v>
      </c>
      <c r="OD26" s="99">
        <v>693.2264792875975</v>
      </c>
      <c r="OE26" s="99">
        <v>555.82675267121556</v>
      </c>
      <c r="OF26" s="99">
        <v>821.08729287690585</v>
      </c>
      <c r="OG26" s="99">
        <v>660.97776422963182</v>
      </c>
      <c r="OH26" s="99">
        <v>845.07682423223366</v>
      </c>
      <c r="OI26" s="99">
        <v>504.77432549569937</v>
      </c>
      <c r="OJ26" s="99">
        <v>853.33669601148074</v>
      </c>
      <c r="OK26" s="99">
        <v>923.70486200118773</v>
      </c>
      <c r="OL26" s="99">
        <v>981.55061054881901</v>
      </c>
      <c r="OM26" s="99">
        <v>1041.7229289712122</v>
      </c>
      <c r="ON26" s="99">
        <v>807.94051619958941</v>
      </c>
      <c r="OO26" s="99">
        <v>735.44220737632259</v>
      </c>
      <c r="OP26" s="99">
        <v>638.58455181509498</v>
      </c>
      <c r="OQ26" s="99">
        <v>943.87555527576922</v>
      </c>
      <c r="OR26" s="99">
        <v>1018.9306691241702</v>
      </c>
      <c r="OS26" s="99">
        <v>1019.5652247139029</v>
      </c>
      <c r="OT26" s="99">
        <v>1206.8751095833068</v>
      </c>
      <c r="OU26" s="99">
        <v>911.99292042331558</v>
      </c>
      <c r="OV26" s="99">
        <v>1129.5471137257055</v>
      </c>
      <c r="OW26" s="99">
        <v>1110.4518087231068</v>
      </c>
      <c r="OX26" s="99">
        <v>1036.5895384205921</v>
      </c>
      <c r="OY26" s="99">
        <v>817.9177317905478</v>
      </c>
      <c r="OZ26" s="99">
        <v>1306.4305873215171</v>
      </c>
      <c r="PA26" s="99">
        <v>743.11111271472839</v>
      </c>
      <c r="PB26" s="99">
        <v>1358.8404882165139</v>
      </c>
      <c r="PC26" s="99">
        <v>1030.0541452035181</v>
      </c>
      <c r="PD26" s="99">
        <v>921.60252742354714</v>
      </c>
      <c r="PE26" s="99">
        <v>1452.3401130629416</v>
      </c>
      <c r="PF26" s="99">
        <v>1300.3274053854971</v>
      </c>
      <c r="PG26" s="99">
        <v>1180.0677166172177</v>
      </c>
      <c r="PH26" s="99">
        <v>1314.3308689774594</v>
      </c>
      <c r="PI26" s="99">
        <v>1493.9567201233365</v>
      </c>
      <c r="PJ26" s="99">
        <v>1543.1635270120178</v>
      </c>
      <c r="PK26" s="99">
        <v>1505.8339069510737</v>
      </c>
      <c r="PL26" s="99">
        <v>851.74789467373614</v>
      </c>
      <c r="PM26" s="99">
        <v>1157.1021974666867</v>
      </c>
      <c r="PN26" s="99">
        <v>1022.6431721795767</v>
      </c>
      <c r="PO26" s="99">
        <v>1682.3908105488642</v>
      </c>
      <c r="PP26" s="99">
        <v>1631.0658411840643</v>
      </c>
      <c r="PQ26" s="99">
        <v>1481.183093978711</v>
      </c>
      <c r="PR26" s="99">
        <v>1397.9139499586017</v>
      </c>
      <c r="PS26" s="99">
        <v>1811.4079401786444</v>
      </c>
      <c r="PT26" s="99">
        <v>1734.7353554448862</v>
      </c>
      <c r="PU26" s="99">
        <v>1826.312356192524</v>
      </c>
      <c r="PV26" s="99">
        <v>971.78858839980353</v>
      </c>
      <c r="PW26" s="99">
        <v>1949.5736755218741</v>
      </c>
      <c r="PX26" s="99">
        <v>1313.5916706503474</v>
      </c>
      <c r="PY26" s="99">
        <v>1633.5921248518723</v>
      </c>
      <c r="PZ26" s="99">
        <v>1146.7346287415126</v>
      </c>
      <c r="QA26" s="99">
        <v>1826.3153385012608</v>
      </c>
      <c r="QB26" s="99">
        <v>1985.8183316217915</v>
      </c>
      <c r="QC26" s="99">
        <v>1560.6486137662173</v>
      </c>
      <c r="QD26" s="99">
        <v>2093.8805375637066</v>
      </c>
      <c r="QE26" s="99">
        <v>1106.4850774227664</v>
      </c>
      <c r="QF26" s="99">
        <v>2190.7812514283455</v>
      </c>
      <c r="QG26" s="99">
        <v>1811.4393816416814</v>
      </c>
      <c r="QH26" s="99">
        <v>1478.8787574616858</v>
      </c>
      <c r="QI26" s="99">
        <v>1278.1687022436524</v>
      </c>
      <c r="QJ26" s="99">
        <v>2145.6071456527852</v>
      </c>
      <c r="QK26" s="99">
        <v>2049.3400979150042</v>
      </c>
      <c r="QL26" s="99">
        <v>2766.5966848758849</v>
      </c>
      <c r="QM26" s="99">
        <v>2516.6511496576272</v>
      </c>
      <c r="QN26" s="99">
        <v>1761.3260699947934</v>
      </c>
      <c r="QO26" s="99">
        <v>1984.4502253397629</v>
      </c>
      <c r="QP26" s="99">
        <v>2363.9513486933715</v>
      </c>
      <c r="QQ26" s="99">
        <v>1244.9178625360148</v>
      </c>
      <c r="QR26" s="99">
        <v>2513.1936036310685</v>
      </c>
      <c r="QS26" s="99">
        <v>2464.0186287926163</v>
      </c>
      <c r="QT26" s="99">
        <v>1659.6039076986783</v>
      </c>
      <c r="QU26" s="99">
        <v>1409.7066990044354</v>
      </c>
      <c r="QV26" s="99">
        <v>3114.650157416926</v>
      </c>
      <c r="QW26" s="99">
        <v>2341.3011352595086</v>
      </c>
      <c r="QX26" s="99">
        <v>2815.6946330461842</v>
      </c>
      <c r="QY26" s="99">
        <v>2241.8691952942254</v>
      </c>
      <c r="QZ26" s="99">
        <v>3495.8197080768859</v>
      </c>
      <c r="RA26" s="99">
        <v>1386.9405863979737</v>
      </c>
      <c r="RB26" s="99">
        <v>3186.8932823988739</v>
      </c>
      <c r="RC26" s="99">
        <v>2722.5812733282264</v>
      </c>
      <c r="RD26" s="99">
        <v>1582.3216681843476</v>
      </c>
      <c r="RE26" s="99">
        <v>1880.7762541009583</v>
      </c>
      <c r="RF26" s="99">
        <v>2865.6878747129949</v>
      </c>
      <c r="RG26" s="99">
        <v>2810.9241073791736</v>
      </c>
      <c r="RH26" s="99">
        <v>2563.8337038569694</v>
      </c>
      <c r="RI26" s="99">
        <v>3115.8780629644152</v>
      </c>
      <c r="RJ26" s="99">
        <v>3427.6999518424113</v>
      </c>
      <c r="RK26" s="99">
        <v>3653.0176223203021</v>
      </c>
      <c r="RL26" s="99">
        <v>2499.9361719665544</v>
      </c>
      <c r="RM26" s="99">
        <v>1544.1103338366722</v>
      </c>
      <c r="RN26" s="99">
        <v>3085.2640309552376</v>
      </c>
      <c r="RO26" s="99">
        <v>1773.5984910093921</v>
      </c>
      <c r="RP26" s="99">
        <v>2862.2788675230977</v>
      </c>
      <c r="RQ26" s="99">
        <v>2112.6326980276926</v>
      </c>
      <c r="RR26" s="99">
        <v>3161.1401703195875</v>
      </c>
      <c r="RS26" s="99">
        <v>4073.6696502060054</v>
      </c>
      <c r="RT26" s="99">
        <v>3679.7967346053588</v>
      </c>
      <c r="RU26" s="99">
        <v>3481.4217339128745</v>
      </c>
      <c r="RV26" s="99">
        <v>3253.8591092809529</v>
      </c>
      <c r="RW26" s="99">
        <v>4112.2295721849941</v>
      </c>
      <c r="RX26" s="99">
        <v>3459.4584367444968</v>
      </c>
      <c r="RY26" s="99">
        <v>2841.6022115901451</v>
      </c>
      <c r="RZ26" s="99">
        <v>1742.104324488372</v>
      </c>
      <c r="SA26" s="99">
        <v>3176.3804507549717</v>
      </c>
      <c r="SB26" s="99">
        <v>4013.9552960504684</v>
      </c>
      <c r="SC26" s="99">
        <v>2357.1531211922993</v>
      </c>
      <c r="SD26" s="99">
        <v>1980.3953864907025</v>
      </c>
      <c r="SE26" s="99">
        <v>4571.4044205818109</v>
      </c>
      <c r="SF26" s="99">
        <v>3915.6704532123049</v>
      </c>
      <c r="SG26" s="99">
        <v>3601.1185793489822</v>
      </c>
      <c r="SH26" s="99">
        <v>3736.8540509740528</v>
      </c>
      <c r="SI26" s="99">
        <v>4381.3939458265595</v>
      </c>
      <c r="SJ26" s="99">
        <v>4342.68296943306</v>
      </c>
      <c r="SK26" s="99">
        <v>1951.3310055656355</v>
      </c>
      <c r="SL26" s="99">
        <v>3168.2997394691301</v>
      </c>
      <c r="SM26" s="99">
        <v>3522.9949246662372</v>
      </c>
      <c r="SN26" s="99">
        <v>2649.7607656899522</v>
      </c>
      <c r="SO26" s="99">
        <v>2209.1049815739711</v>
      </c>
      <c r="SP26" s="99">
        <v>4325.1025264023892</v>
      </c>
      <c r="SQ26" s="99">
        <v>4857.8163562579357</v>
      </c>
      <c r="SR26" s="99">
        <v>4083.7968181198335</v>
      </c>
      <c r="SS26" s="99">
        <v>4252.3304504376019</v>
      </c>
      <c r="ST26" s="99">
        <v>4812.3873255933131</v>
      </c>
      <c r="SU26" s="99">
        <v>4305.9542743793927</v>
      </c>
      <c r="SV26" s="99">
        <v>5298.9182799321552</v>
      </c>
      <c r="SW26" s="99">
        <v>3536.0520709151247</v>
      </c>
      <c r="SX26" s="99">
        <v>3905.531224429642</v>
      </c>
      <c r="SY26" s="99">
        <v>2198.2197809639279</v>
      </c>
      <c r="SZ26" s="99">
        <v>2468.1619910278387</v>
      </c>
      <c r="TA26" s="99">
        <v>4884.3715602472294</v>
      </c>
      <c r="TB26" s="99">
        <v>4567.4854076660904</v>
      </c>
      <c r="TC26" s="99">
        <v>5326.1600619758565</v>
      </c>
      <c r="TD26" s="99">
        <v>5508.9139609531558</v>
      </c>
      <c r="TE26" s="99">
        <v>4322.7157557481041</v>
      </c>
      <c r="TF26" s="99">
        <v>3954.4821122411431</v>
      </c>
      <c r="TG26" s="99">
        <v>2708.0193578397952</v>
      </c>
      <c r="TH26" s="99">
        <v>5656.1794815618814</v>
      </c>
      <c r="TI26" s="99">
        <v>5407.2488147601316</v>
      </c>
      <c r="TJ26" s="99">
        <v>5058.8460480405765</v>
      </c>
      <c r="TK26" s="99">
        <v>5352.1232726846192</v>
      </c>
      <c r="TL26" s="99">
        <v>5922.72391530198</v>
      </c>
      <c r="TM26" s="99">
        <v>6109.7252651999979</v>
      </c>
      <c r="TN26" s="99">
        <v>2951.9279967041875</v>
      </c>
      <c r="TO26" s="99">
        <v>3206.749010827863</v>
      </c>
      <c r="TP26" s="99">
        <v>6696.1479496243373</v>
      </c>
      <c r="TQ26" s="99">
        <v>6676.0154859554186</v>
      </c>
      <c r="TR26" s="99">
        <v>3458.5532180028922</v>
      </c>
      <c r="TS26" s="99">
        <v>7502.0601996298874</v>
      </c>
      <c r="TT26" s="99">
        <v>3885.8565096116704</v>
      </c>
      <c r="TU26" s="99">
        <v>8045.643437808918</v>
      </c>
      <c r="TV26" s="99">
        <v>8256.7320166160553</v>
      </c>
      <c r="TW26" s="99">
        <v>6770.0484674805039</v>
      </c>
      <c r="TX26" s="99">
        <v>4373.5071188866887</v>
      </c>
      <c r="TY26" s="99">
        <v>9717.8561696052711</v>
      </c>
      <c r="TZ26" s="99">
        <v>4899.2528521720078</v>
      </c>
      <c r="UA26" s="99">
        <v>10453.207694075563</v>
      </c>
      <c r="UB26" s="99">
        <v>5499.9991529285153</v>
      </c>
      <c r="UC26" s="99">
        <v>6175.9333179344476</v>
      </c>
      <c r="UE26" s="76">
        <v>21</v>
      </c>
      <c r="VJ26" s="145">
        <f t="shared" si="98"/>
        <v>63.805389684493697</v>
      </c>
      <c r="VK26" s="145">
        <f t="shared" si="99"/>
        <v>64.034989567469765</v>
      </c>
      <c r="VL26" s="145">
        <f t="shared" si="100"/>
        <v>65.626112622392441</v>
      </c>
      <c r="VM26" s="145">
        <f t="shared" si="101"/>
        <v>60.993391115575804</v>
      </c>
      <c r="VO26" s="145">
        <f t="shared" si="103"/>
        <v>81.123648681095233</v>
      </c>
      <c r="VP26" s="145">
        <f t="shared" si="104"/>
        <v>94.835459882843097</v>
      </c>
      <c r="VQ26" s="145">
        <f t="shared" si="105"/>
        <v>81.258439836852318</v>
      </c>
      <c r="VR26" s="145">
        <f t="shared" si="106"/>
        <v>64.672312464966922</v>
      </c>
      <c r="VS26" s="145">
        <f t="shared" si="107"/>
        <v>87.167952041366206</v>
      </c>
      <c r="VT26" s="145">
        <f t="shared" si="108"/>
        <v>96.525233058178685</v>
      </c>
      <c r="VU26" s="145">
        <f t="shared" si="109"/>
        <v>88.647973292816133</v>
      </c>
      <c r="VV26" s="145">
        <f t="shared" si="110"/>
        <v>98.882160485802657</v>
      </c>
      <c r="VW26" s="145">
        <f t="shared" si="111"/>
        <v>122.74065131116704</v>
      </c>
      <c r="VX26" s="145">
        <f t="shared" si="112"/>
        <v>86.710360097472446</v>
      </c>
      <c r="VY26" s="145">
        <f t="shared" si="113"/>
        <v>110.44445807413358</v>
      </c>
      <c r="VZ26" s="145">
        <f t="shared" si="114"/>
        <v>136.01507225616254</v>
      </c>
      <c r="WA26" s="145">
        <f t="shared" si="115"/>
        <v>115.16202575563779</v>
      </c>
      <c r="WB26" s="145">
        <f t="shared" si="116"/>
        <v>153.19332122567062</v>
      </c>
      <c r="WC26" s="145">
        <f t="shared" si="117"/>
        <v>97.409541392460198</v>
      </c>
      <c r="WD26" s="145">
        <f t="shared" si="118"/>
        <v>133.38067826248636</v>
      </c>
      <c r="WE26" s="145">
        <f t="shared" si="119"/>
        <v>159.52428236621023</v>
      </c>
      <c r="WF26" s="145">
        <f t="shared" si="120"/>
        <v>151.90042151078444</v>
      </c>
      <c r="WG26" s="145">
        <f t="shared" si="121"/>
        <v>110.39280606697666</v>
      </c>
      <c r="WH26" s="145">
        <f t="shared" si="122"/>
        <v>162.10246982259568</v>
      </c>
      <c r="WI26" s="145">
        <f t="shared" si="123"/>
        <v>184.87538434646044</v>
      </c>
      <c r="WJ26" s="145">
        <f t="shared" si="124"/>
        <v>149.27445804474161</v>
      </c>
      <c r="WK26" s="145">
        <f t="shared" si="125"/>
        <v>182.26324212589685</v>
      </c>
      <c r="WL26" s="145">
        <f t="shared" si="126"/>
        <v>123.96231946048709</v>
      </c>
      <c r="WM26" s="145">
        <f t="shared" si="127"/>
        <v>167.29654320747645</v>
      </c>
      <c r="WN26" s="145">
        <f t="shared" si="128"/>
        <v>160.00964478031344</v>
      </c>
      <c r="WO26" s="145">
        <f t="shared" si="129"/>
        <v>185.59885665969702</v>
      </c>
      <c r="WP26" s="145">
        <f t="shared" si="130"/>
        <v>214.02016893282106</v>
      </c>
      <c r="WQ26" s="145">
        <f t="shared" si="131"/>
        <v>224.90860293137891</v>
      </c>
      <c r="WR26" s="145">
        <f t="shared" si="132"/>
        <v>204.97091729244221</v>
      </c>
      <c r="WS26" s="145">
        <f t="shared" si="133"/>
        <v>150.24266161915273</v>
      </c>
      <c r="WT26" s="145">
        <f t="shared" si="134"/>
        <v>211.03015269069263</v>
      </c>
      <c r="WU26" s="145">
        <f t="shared" si="135"/>
        <v>196.73149108332458</v>
      </c>
      <c r="WV26" s="145">
        <f t="shared" si="136"/>
        <v>162.66355436988457</v>
      </c>
      <c r="WW26" s="145">
        <f t="shared" si="137"/>
        <v>200.56036655007378</v>
      </c>
      <c r="WX26" s="145">
        <f t="shared" si="138"/>
        <v>255.31013886826827</v>
      </c>
      <c r="WY26" s="145">
        <f t="shared" si="139"/>
        <v>189.43920157116952</v>
      </c>
      <c r="WZ26" s="145">
        <f t="shared" si="140"/>
        <v>229.90186778099749</v>
      </c>
      <c r="XA26" s="145">
        <f t="shared" si="141"/>
        <v>234.44376226882008</v>
      </c>
      <c r="XB26" s="145">
        <f t="shared" si="142"/>
        <v>290.25882963437567</v>
      </c>
      <c r="XC26" s="145">
        <f t="shared" si="143"/>
        <v>186.9034082265423</v>
      </c>
      <c r="XD26" s="145">
        <f t="shared" si="144"/>
        <v>262.49477896951407</v>
      </c>
      <c r="XE26" s="145">
        <f t="shared" si="145"/>
        <v>262.20013795354004</v>
      </c>
      <c r="XF26" s="145">
        <f t="shared" si="146"/>
        <v>307.12631271242913</v>
      </c>
      <c r="XG26" s="145">
        <f t="shared" si="147"/>
        <v>359.72873359595508</v>
      </c>
      <c r="XH26" s="145">
        <f t="shared" si="148"/>
        <v>227.79599366059915</v>
      </c>
      <c r="XI26" s="145">
        <f t="shared" si="149"/>
        <v>336.40116773284853</v>
      </c>
      <c r="XJ26" s="145">
        <f t="shared" si="150"/>
        <v>308.0552861359044</v>
      </c>
      <c r="XK26" s="145">
        <f t="shared" si="151"/>
        <v>335.02176321795991</v>
      </c>
      <c r="XL26" s="145">
        <f t="shared" si="152"/>
        <v>274.24266046172693</v>
      </c>
      <c r="XM26" s="145">
        <f t="shared" si="153"/>
        <v>303.0333788076303</v>
      </c>
      <c r="XN26" s="145">
        <f t="shared" si="154"/>
        <v>347.51629397283943</v>
      </c>
      <c r="XO26" s="145">
        <f t="shared" si="155"/>
        <v>346.70405629882163</v>
      </c>
      <c r="XP26" s="145">
        <f t="shared" si="156"/>
        <v>374.34851198996682</v>
      </c>
      <c r="XQ26" s="145">
        <f t="shared" si="157"/>
        <v>408.842424795228</v>
      </c>
      <c r="XR26" s="145">
        <f t="shared" si="158"/>
        <v>460.99153718383701</v>
      </c>
      <c r="XS26" s="145">
        <f t="shared" si="159"/>
        <v>427.08806450624269</v>
      </c>
      <c r="XT26" s="145">
        <f t="shared" si="160"/>
        <v>319.98587467938597</v>
      </c>
      <c r="XU26" s="145">
        <f t="shared" si="161"/>
        <v>388.20281908804895</v>
      </c>
      <c r="XV26" s="145">
        <f t="shared" si="162"/>
        <v>421.43136987654088</v>
      </c>
      <c r="XW26" s="145">
        <f t="shared" si="163"/>
        <v>424.71462908613836</v>
      </c>
      <c r="XX26" s="145">
        <f t="shared" si="164"/>
        <v>548.52001557416008</v>
      </c>
      <c r="XY26" s="145">
        <f t="shared" si="165"/>
        <v>486.55987646372142</v>
      </c>
      <c r="XZ26" s="145">
        <f t="shared" si="166"/>
        <v>538.34136782054247</v>
      </c>
      <c r="YA26" s="145">
        <f t="shared" si="167"/>
        <v>436.58982158811017</v>
      </c>
      <c r="YB26" s="145">
        <f t="shared" si="168"/>
        <v>377.62047107443072</v>
      </c>
      <c r="YC26" s="145">
        <f t="shared" si="169"/>
        <v>514.01187782657917</v>
      </c>
      <c r="YD26" s="145">
        <f t="shared" si="170"/>
        <v>638.59877720535428</v>
      </c>
      <c r="YE26" s="145">
        <f t="shared" si="171"/>
        <v>531.33681366410212</v>
      </c>
      <c r="YF26" s="145">
        <f t="shared" si="172"/>
        <v>510.83785887830538</v>
      </c>
      <c r="YG26" s="145">
        <f t="shared" si="173"/>
        <v>654.09947712605845</v>
      </c>
      <c r="YH26" s="145">
        <f t="shared" si="174"/>
        <v>588.21581819267305</v>
      </c>
      <c r="YI26" s="145">
        <f t="shared" si="175"/>
        <v>492.70574742909014</v>
      </c>
      <c r="YJ26" s="145">
        <f t="shared" si="176"/>
        <v>626.01651219226778</v>
      </c>
      <c r="YK26" s="145">
        <f t="shared" si="177"/>
        <v>718.32816100642754</v>
      </c>
      <c r="YL26" s="145">
        <f t="shared" si="178"/>
        <v>590.62595811732149</v>
      </c>
      <c r="YM26" s="145">
        <f t="shared" si="179"/>
        <v>598.32836893816295</v>
      </c>
      <c r="YN26" s="145">
        <f t="shared" si="180"/>
        <v>441.01108445579007</v>
      </c>
      <c r="YO26" s="145">
        <f t="shared" si="181"/>
        <v>757.09147990445615</v>
      </c>
      <c r="YP26" s="145">
        <f t="shared" si="182"/>
        <v>737.69928887102367</v>
      </c>
      <c r="YQ26" s="145">
        <f t="shared" si="183"/>
        <v>666.79982600803783</v>
      </c>
      <c r="YR26" s="145">
        <f t="shared" si="184"/>
        <v>853.3700644372982</v>
      </c>
      <c r="YS26" s="145">
        <f t="shared" si="185"/>
        <v>693.2264792875975</v>
      </c>
      <c r="YT26" s="145">
        <f t="shared" si="186"/>
        <v>555.82675267121556</v>
      </c>
      <c r="YU26" s="145">
        <f t="shared" si="187"/>
        <v>821.08729287690585</v>
      </c>
      <c r="YV26" s="145">
        <f t="shared" si="188"/>
        <v>660.97776422963182</v>
      </c>
      <c r="YW26" s="145">
        <f t="shared" si="189"/>
        <v>845.07682423223366</v>
      </c>
      <c r="YX26" s="145">
        <f t="shared" si="190"/>
        <v>504.77432549569937</v>
      </c>
      <c r="YY26" s="145">
        <f t="shared" si="191"/>
        <v>853.33669601148074</v>
      </c>
      <c r="YZ26" s="145">
        <f t="shared" si="192"/>
        <v>923.70486200118773</v>
      </c>
      <c r="ZA26" s="145">
        <f t="shared" si="193"/>
        <v>981.55061054881901</v>
      </c>
      <c r="ZB26" s="145">
        <f t="shared" si="194"/>
        <v>1041.7229289712122</v>
      </c>
      <c r="ZC26" s="145">
        <f t="shared" si="195"/>
        <v>807.94051619958941</v>
      </c>
      <c r="ZD26" s="145">
        <f t="shared" si="196"/>
        <v>735.44220737632259</v>
      </c>
      <c r="ZE26" s="145">
        <f t="shared" si="197"/>
        <v>638.58455181509498</v>
      </c>
      <c r="ZF26" s="145">
        <f t="shared" si="198"/>
        <v>943.87555527576922</v>
      </c>
      <c r="ZG26" s="145">
        <f t="shared" si="199"/>
        <v>1018.9306691241702</v>
      </c>
      <c r="ZH26" s="145">
        <f t="shared" si="200"/>
        <v>1019.5652247139029</v>
      </c>
      <c r="ZI26" s="145">
        <f t="shared" si="201"/>
        <v>1206.8751095833068</v>
      </c>
      <c r="ZJ26" s="145">
        <f t="shared" si="202"/>
        <v>911.99292042331558</v>
      </c>
      <c r="ZK26" s="145">
        <f t="shared" si="203"/>
        <v>1129.5471137257055</v>
      </c>
      <c r="ZL26" s="145">
        <f t="shared" si="204"/>
        <v>1110.4518087231068</v>
      </c>
      <c r="ZM26" s="145">
        <f t="shared" si="205"/>
        <v>1036.5895384205921</v>
      </c>
      <c r="ZN26" s="145">
        <f t="shared" si="206"/>
        <v>817.9177317905478</v>
      </c>
      <c r="ZO26" s="145">
        <f t="shared" si="207"/>
        <v>1306.4305873215171</v>
      </c>
      <c r="ZP26" s="145">
        <f t="shared" si="208"/>
        <v>743.11111271472839</v>
      </c>
      <c r="ZQ26" s="145">
        <f t="shared" si="209"/>
        <v>1358.8404882165139</v>
      </c>
      <c r="ZR26" s="145">
        <f t="shared" si="210"/>
        <v>1030.0541452035181</v>
      </c>
      <c r="ZS26" s="145">
        <f t="shared" si="211"/>
        <v>921.60252742354714</v>
      </c>
      <c r="ZT26" s="145">
        <f t="shared" si="212"/>
        <v>1452.3401130629416</v>
      </c>
      <c r="ZU26" s="145">
        <f t="shared" si="213"/>
        <v>1300.3274053854971</v>
      </c>
      <c r="ZV26" s="145">
        <f t="shared" si="214"/>
        <v>1180.0677166172177</v>
      </c>
      <c r="ZW26" s="145">
        <f t="shared" si="215"/>
        <v>1314.3308689774594</v>
      </c>
      <c r="ZX26" s="145">
        <f t="shared" si="216"/>
        <v>1493.9567201233365</v>
      </c>
      <c r="ZY26" s="145">
        <f t="shared" si="217"/>
        <v>1543.1635270120178</v>
      </c>
      <c r="ZZ26" s="145">
        <f t="shared" si="218"/>
        <v>1505.8339069510737</v>
      </c>
      <c r="AAA26" s="145">
        <f t="shared" si="219"/>
        <v>851.74789467373614</v>
      </c>
      <c r="AAB26" s="145">
        <f t="shared" si="220"/>
        <v>1157.1021974666867</v>
      </c>
      <c r="AAC26" s="145">
        <f t="shared" si="221"/>
        <v>1022.6431721795767</v>
      </c>
      <c r="AAD26" s="145">
        <f t="shared" si="222"/>
        <v>1682.3908105488642</v>
      </c>
      <c r="AAE26" s="145">
        <f t="shared" si="223"/>
        <v>1631.0658411840643</v>
      </c>
      <c r="AAF26" s="145">
        <f t="shared" si="224"/>
        <v>1481.183093978711</v>
      </c>
      <c r="AAG26" s="145">
        <f t="shared" si="225"/>
        <v>1397.9139499586017</v>
      </c>
      <c r="AAH26" s="145">
        <f t="shared" si="226"/>
        <v>1811.4079401786444</v>
      </c>
      <c r="AAI26" s="145">
        <f t="shared" si="227"/>
        <v>1734.7353554448862</v>
      </c>
      <c r="AAJ26" s="145">
        <f t="shared" si="228"/>
        <v>1826.312356192524</v>
      </c>
      <c r="AAK26" s="145">
        <f t="shared" si="229"/>
        <v>971.78858839980353</v>
      </c>
      <c r="AAL26" s="145">
        <f t="shared" si="230"/>
        <v>1949.5736755218741</v>
      </c>
      <c r="AAM26" s="145">
        <f t="shared" si="231"/>
        <v>1313.5916706503474</v>
      </c>
      <c r="AAN26" s="145">
        <f t="shared" si="232"/>
        <v>1633.5921248518723</v>
      </c>
      <c r="AAO26" s="145">
        <f t="shared" si="233"/>
        <v>1146.7346287415126</v>
      </c>
      <c r="AAP26" s="145">
        <f t="shared" si="234"/>
        <v>1826.3153385012608</v>
      </c>
      <c r="AAQ26" s="145">
        <f t="shared" si="235"/>
        <v>1985.8183316217915</v>
      </c>
      <c r="AAR26" s="145">
        <f t="shared" si="236"/>
        <v>1560.6486137662173</v>
      </c>
      <c r="AAS26" s="145">
        <f t="shared" si="237"/>
        <v>2093.8805375637066</v>
      </c>
      <c r="AAT26" s="145">
        <f t="shared" si="238"/>
        <v>1106.4850774227664</v>
      </c>
      <c r="AAU26" s="145">
        <f t="shared" si="239"/>
        <v>2190.7812514283455</v>
      </c>
      <c r="AAV26" s="145">
        <f t="shared" si="240"/>
        <v>1811.4393816416814</v>
      </c>
      <c r="AAW26" s="145">
        <f t="shared" si="241"/>
        <v>1478.8787574616858</v>
      </c>
      <c r="AAX26" s="145">
        <f t="shared" si="242"/>
        <v>1278.1687022436524</v>
      </c>
      <c r="AAY26" s="145">
        <f t="shared" si="243"/>
        <v>2145.6071456527852</v>
      </c>
      <c r="AAZ26" s="145">
        <f t="shared" si="244"/>
        <v>2049.3400979150042</v>
      </c>
      <c r="ABA26" s="145">
        <f t="shared" si="245"/>
        <v>2766.5966848758849</v>
      </c>
      <c r="ABB26" s="145">
        <f t="shared" si="246"/>
        <v>2516.6511496576272</v>
      </c>
      <c r="ABC26" s="145">
        <f t="shared" si="247"/>
        <v>1761.3260699947934</v>
      </c>
      <c r="ABD26" s="145">
        <f t="shared" si="248"/>
        <v>1984.4502253397629</v>
      </c>
      <c r="ABE26" s="145">
        <f t="shared" si="249"/>
        <v>2363.9513486933715</v>
      </c>
      <c r="ABF26" s="145">
        <f t="shared" si="250"/>
        <v>1244.9178625360148</v>
      </c>
      <c r="ABG26" s="145">
        <f t="shared" si="251"/>
        <v>2513.1936036310685</v>
      </c>
      <c r="ABH26" s="145">
        <f t="shared" si="252"/>
        <v>2464.0186287926163</v>
      </c>
      <c r="ABI26" s="145">
        <f t="shared" si="253"/>
        <v>1659.6039076986783</v>
      </c>
      <c r="ABJ26" s="145">
        <f t="shared" si="254"/>
        <v>1409.7066990044354</v>
      </c>
      <c r="ABK26" s="145">
        <f t="shared" si="255"/>
        <v>3114.650157416926</v>
      </c>
      <c r="ABL26" s="145">
        <f t="shared" si="256"/>
        <v>2341.3011352595086</v>
      </c>
      <c r="ABM26" s="145">
        <f t="shared" si="257"/>
        <v>2815.6946330461842</v>
      </c>
      <c r="ABN26" s="145">
        <f t="shared" si="258"/>
        <v>2241.8691952942254</v>
      </c>
      <c r="ABO26" s="145">
        <f t="shared" si="259"/>
        <v>3495.8197080768859</v>
      </c>
      <c r="ABP26" s="145">
        <f t="shared" si="260"/>
        <v>1386.9405863979737</v>
      </c>
      <c r="ABQ26" s="145">
        <f t="shared" si="261"/>
        <v>3186.8932823988739</v>
      </c>
      <c r="ABR26" s="145">
        <f t="shared" si="262"/>
        <v>2722.5812733282264</v>
      </c>
      <c r="ABS26" s="145">
        <f t="shared" si="263"/>
        <v>1582.3216681843476</v>
      </c>
      <c r="ABT26" s="145">
        <f t="shared" si="264"/>
        <v>1880.7762541009583</v>
      </c>
      <c r="ABU26" s="145">
        <f t="shared" si="265"/>
        <v>2865.6878747129949</v>
      </c>
      <c r="ABV26" s="145">
        <f t="shared" si="266"/>
        <v>2810.9241073791736</v>
      </c>
      <c r="ABW26" s="145">
        <f t="shared" si="267"/>
        <v>2563.8337038569694</v>
      </c>
      <c r="ABX26" s="145">
        <f t="shared" si="268"/>
        <v>3115.8780629644152</v>
      </c>
      <c r="ABY26" s="145">
        <f t="shared" si="269"/>
        <v>3427.6999518424113</v>
      </c>
      <c r="ABZ26" s="145">
        <f t="shared" si="270"/>
        <v>3653.0176223203021</v>
      </c>
      <c r="ACA26" s="145">
        <f t="shared" si="271"/>
        <v>2499.9361719665544</v>
      </c>
      <c r="ACB26" s="145">
        <f t="shared" si="272"/>
        <v>1544.1103338366722</v>
      </c>
      <c r="ACC26" s="145">
        <f t="shared" si="273"/>
        <v>3085.2640309552376</v>
      </c>
      <c r="ACD26" s="145">
        <f t="shared" si="274"/>
        <v>1773.5984910093921</v>
      </c>
      <c r="ACE26" s="145">
        <f t="shared" si="275"/>
        <v>2862.2788675230977</v>
      </c>
      <c r="ACF26" s="145">
        <f t="shared" si="276"/>
        <v>2112.6326980276926</v>
      </c>
      <c r="ACG26" s="145">
        <f t="shared" si="277"/>
        <v>3161.1401703195875</v>
      </c>
      <c r="ACH26" s="145">
        <f t="shared" si="278"/>
        <v>4073.6696502060054</v>
      </c>
      <c r="ACI26" s="145">
        <f t="shared" si="279"/>
        <v>3679.7967346053588</v>
      </c>
      <c r="ACJ26" s="145">
        <f t="shared" si="280"/>
        <v>3481.4217339128745</v>
      </c>
      <c r="ACK26" s="145">
        <f t="shared" si="281"/>
        <v>3253.8591092809529</v>
      </c>
      <c r="ACL26" s="145">
        <f t="shared" si="282"/>
        <v>4112.2295721849941</v>
      </c>
      <c r="ACM26" s="145">
        <f t="shared" si="283"/>
        <v>3459.4584367444968</v>
      </c>
      <c r="ACN26" s="145">
        <f t="shared" si="284"/>
        <v>2841.6022115901451</v>
      </c>
      <c r="ACO26" s="145">
        <f t="shared" si="285"/>
        <v>1742.104324488372</v>
      </c>
      <c r="ACP26" s="145">
        <f t="shared" si="286"/>
        <v>3176.3804507549717</v>
      </c>
      <c r="ACQ26" s="145">
        <f t="shared" si="287"/>
        <v>4013.9552960504684</v>
      </c>
      <c r="ACR26" s="145">
        <f t="shared" si="288"/>
        <v>2357.1531211922993</v>
      </c>
      <c r="ACS26" s="145">
        <f t="shared" si="289"/>
        <v>1980.3953864907025</v>
      </c>
      <c r="ACT26" s="145">
        <f t="shared" si="290"/>
        <v>4571.4044205818109</v>
      </c>
      <c r="ACU26" s="145">
        <f t="shared" si="291"/>
        <v>3915.6704532123049</v>
      </c>
      <c r="ACV26" s="145">
        <f t="shared" si="292"/>
        <v>3601.1185793489822</v>
      </c>
      <c r="ACW26" s="145">
        <f t="shared" si="293"/>
        <v>3736.8540509740528</v>
      </c>
      <c r="ACX26" s="145">
        <f t="shared" si="294"/>
        <v>4381.3939458265595</v>
      </c>
      <c r="ACY26" s="145">
        <f t="shared" si="295"/>
        <v>4342.68296943306</v>
      </c>
      <c r="ACZ26" s="145">
        <f t="shared" si="296"/>
        <v>1951.3310055656355</v>
      </c>
      <c r="ADA26" s="145">
        <f t="shared" si="297"/>
        <v>3168.2997394691301</v>
      </c>
      <c r="ADB26" s="145">
        <f t="shared" si="298"/>
        <v>3522.9949246662372</v>
      </c>
      <c r="ADC26" s="145">
        <f t="shared" si="299"/>
        <v>2649.7607656899522</v>
      </c>
      <c r="ADD26" s="145">
        <f t="shared" si="300"/>
        <v>2209.1049815739711</v>
      </c>
      <c r="ADE26" s="145">
        <f t="shared" si="301"/>
        <v>4325.1025264023892</v>
      </c>
      <c r="ADF26" s="145">
        <f t="shared" si="302"/>
        <v>4857.8163562579357</v>
      </c>
      <c r="ADG26" s="145">
        <f t="shared" si="303"/>
        <v>4083.7968181198335</v>
      </c>
      <c r="ADH26" s="145">
        <f t="shared" si="304"/>
        <v>4252.3304504376019</v>
      </c>
      <c r="ADI26" s="145">
        <f t="shared" si="305"/>
        <v>4812.3873255933131</v>
      </c>
      <c r="ADJ26" s="145">
        <f t="shared" si="306"/>
        <v>4305.9542743793927</v>
      </c>
      <c r="ADK26" s="145">
        <f t="shared" si="307"/>
        <v>5298.9182799321552</v>
      </c>
      <c r="ADL26" s="145">
        <f t="shared" si="308"/>
        <v>3536.0520709151247</v>
      </c>
      <c r="ADM26" s="145">
        <f t="shared" si="309"/>
        <v>3905.531224429642</v>
      </c>
      <c r="ADN26" s="145">
        <f t="shared" si="310"/>
        <v>2198.2197809639279</v>
      </c>
      <c r="ADO26" s="145">
        <f t="shared" si="311"/>
        <v>2468.1619910278387</v>
      </c>
      <c r="ADP26" s="145">
        <f t="shared" si="312"/>
        <v>4884.3715602472294</v>
      </c>
      <c r="ADQ26" s="145">
        <f t="shared" si="313"/>
        <v>4567.4854076660904</v>
      </c>
      <c r="ADR26" s="145">
        <f t="shared" si="314"/>
        <v>5326.1600619758565</v>
      </c>
      <c r="ADS26" s="145">
        <f t="shared" si="315"/>
        <v>5508.9139609531558</v>
      </c>
      <c r="ADT26" s="145">
        <f t="shared" si="316"/>
        <v>4322.7157557481041</v>
      </c>
      <c r="ADU26" s="145">
        <f t="shared" si="317"/>
        <v>3954.4821122411431</v>
      </c>
      <c r="ADV26" s="145">
        <f t="shared" si="318"/>
        <v>2708.0193578397952</v>
      </c>
      <c r="ADW26" s="145">
        <f t="shared" si="319"/>
        <v>5656.1794815618814</v>
      </c>
      <c r="ADX26" s="145">
        <f t="shared" si="320"/>
        <v>5407.2488147601316</v>
      </c>
      <c r="ADY26" s="145">
        <f t="shared" si="321"/>
        <v>5058.8460480405765</v>
      </c>
      <c r="ADZ26" s="145">
        <f t="shared" si="322"/>
        <v>5352.1232726846192</v>
      </c>
      <c r="AEA26" s="145">
        <f t="shared" si="323"/>
        <v>5922.72391530198</v>
      </c>
      <c r="AEB26" s="145">
        <f t="shared" si="324"/>
        <v>6109.7252651999979</v>
      </c>
      <c r="AEC26" s="145">
        <f t="shared" si="325"/>
        <v>2951.9279967041875</v>
      </c>
      <c r="AED26" s="145">
        <f t="shared" si="326"/>
        <v>3206.749010827863</v>
      </c>
      <c r="AEE26" s="145">
        <f t="shared" si="327"/>
        <v>6696.1479496243373</v>
      </c>
      <c r="AEF26" s="145">
        <f t="shared" si="328"/>
        <v>6676.0154859554186</v>
      </c>
      <c r="AEG26" s="145">
        <f t="shared" si="329"/>
        <v>3458.5532180028922</v>
      </c>
      <c r="AEH26" s="145">
        <f t="shared" si="330"/>
        <v>7502.0601996298874</v>
      </c>
      <c r="AEI26" s="145">
        <f t="shared" si="331"/>
        <v>3885.8565096116704</v>
      </c>
      <c r="AEJ26" s="145">
        <f t="shared" si="332"/>
        <v>8045.643437808918</v>
      </c>
      <c r="AEK26" s="145">
        <f t="shared" si="333"/>
        <v>8256.7320166160553</v>
      </c>
      <c r="AEL26" s="145">
        <f t="shared" si="334"/>
        <v>6770.0484674805039</v>
      </c>
      <c r="AEM26" s="145">
        <f t="shared" si="335"/>
        <v>4373.5071188866887</v>
      </c>
      <c r="AEN26" s="145">
        <f t="shared" si="336"/>
        <v>9717.8561696052711</v>
      </c>
      <c r="AEO26" s="145">
        <f t="shared" si="337"/>
        <v>4899.2528521720078</v>
      </c>
      <c r="AEP26" s="145">
        <f t="shared" si="338"/>
        <v>10453.207694075563</v>
      </c>
      <c r="AEQ26" s="145">
        <f t="shared" si="339"/>
        <v>5499.9991529285153</v>
      </c>
      <c r="AER26" s="145">
        <f t="shared" si="340"/>
        <v>6175.9333179344476</v>
      </c>
    </row>
    <row r="27" spans="1:824" ht="14.25" thickTop="1" thickBot="1">
      <c r="A27" s="76">
        <v>22</v>
      </c>
      <c r="B27" s="99">
        <f t="shared" si="341"/>
        <v>0</v>
      </c>
      <c r="C27" s="99">
        <f t="shared" si="389"/>
        <v>0</v>
      </c>
      <c r="D27" s="99">
        <f t="shared" si="390"/>
        <v>0</v>
      </c>
      <c r="E27" s="99">
        <f t="shared" si="391"/>
        <v>0</v>
      </c>
      <c r="F27" s="99">
        <f t="shared" si="352"/>
        <v>0</v>
      </c>
      <c r="G27" s="99">
        <f t="shared" si="353"/>
        <v>0</v>
      </c>
      <c r="H27" s="99">
        <f t="shared" si="354"/>
        <v>0</v>
      </c>
      <c r="I27" s="99">
        <f t="shared" si="355"/>
        <v>0</v>
      </c>
      <c r="J27" s="99">
        <f t="shared" si="356"/>
        <v>0</v>
      </c>
      <c r="K27" s="99">
        <f t="shared" si="357"/>
        <v>0</v>
      </c>
      <c r="L27" s="99">
        <f t="shared" si="358"/>
        <v>0</v>
      </c>
      <c r="M27" s="99">
        <f t="shared" si="359"/>
        <v>0</v>
      </c>
      <c r="N27" s="99">
        <f t="shared" si="360"/>
        <v>0</v>
      </c>
      <c r="O27" s="99">
        <f t="shared" si="361"/>
        <v>0</v>
      </c>
      <c r="P27" s="99">
        <f t="shared" si="362"/>
        <v>0</v>
      </c>
      <c r="Q27" s="99">
        <f t="shared" si="363"/>
        <v>0</v>
      </c>
      <c r="R27" s="99">
        <f t="shared" si="364"/>
        <v>0</v>
      </c>
      <c r="S27" s="99">
        <f t="shared" si="365"/>
        <v>0</v>
      </c>
      <c r="T27" s="99">
        <f t="shared" si="366"/>
        <v>0</v>
      </c>
      <c r="U27" s="99">
        <f t="shared" si="367"/>
        <v>0</v>
      </c>
      <c r="V27" s="99">
        <f t="shared" si="368"/>
        <v>0</v>
      </c>
      <c r="W27" s="99">
        <f t="shared" si="369"/>
        <v>0</v>
      </c>
      <c r="X27" s="99">
        <f t="shared" si="342"/>
        <v>0</v>
      </c>
      <c r="Y27" s="99">
        <f t="shared" si="404"/>
        <v>0</v>
      </c>
      <c r="Z27" s="99">
        <f t="shared" si="405"/>
        <v>0</v>
      </c>
      <c r="AA27" s="99">
        <f t="shared" si="406"/>
        <v>0</v>
      </c>
      <c r="AB27" s="99">
        <f t="shared" si="407"/>
        <v>0</v>
      </c>
      <c r="AC27" s="99">
        <f t="shared" si="408"/>
        <v>0</v>
      </c>
      <c r="AD27" s="99">
        <f t="shared" si="409"/>
        <v>0</v>
      </c>
      <c r="AE27" s="99">
        <f t="shared" si="410"/>
        <v>0</v>
      </c>
      <c r="AF27" s="99">
        <f t="shared" si="411"/>
        <v>60.353337530459591</v>
      </c>
      <c r="AG27" s="99">
        <f t="shared" si="412"/>
        <v>0</v>
      </c>
      <c r="AH27" s="99">
        <f t="shared" si="413"/>
        <v>61.554560301668459</v>
      </c>
      <c r="AI27" s="99">
        <f t="shared" si="414"/>
        <v>0</v>
      </c>
      <c r="AJ27" s="99">
        <f t="shared" si="415"/>
        <v>0</v>
      </c>
      <c r="AK27" s="99">
        <f t="shared" si="416"/>
        <v>78.752465067180069</v>
      </c>
      <c r="AL27" s="99">
        <f t="shared" si="417"/>
        <v>90.829782092360588</v>
      </c>
      <c r="AM27" s="99">
        <f t="shared" si="418"/>
        <v>76.063809172467444</v>
      </c>
      <c r="AN27" s="99">
        <f t="shared" si="343"/>
        <v>60.411808421836156</v>
      </c>
      <c r="AO27" s="99">
        <f t="shared" si="419"/>
        <v>82.00000958232981</v>
      </c>
      <c r="AP27" s="99">
        <f t="shared" si="420"/>
        <v>94.095684145254836</v>
      </c>
      <c r="AQ27" s="99">
        <f t="shared" si="421"/>
        <v>82.640357600490162</v>
      </c>
      <c r="AR27" s="99">
        <f t="shared" si="422"/>
        <v>92.764383091196919</v>
      </c>
      <c r="AS27" s="99">
        <f t="shared" si="423"/>
        <v>118.97380584443475</v>
      </c>
      <c r="AT27" s="99">
        <f t="shared" si="424"/>
        <v>81.217594561263653</v>
      </c>
      <c r="AU27" s="99">
        <f t="shared" si="425"/>
        <v>103.20761388992618</v>
      </c>
      <c r="AV27" s="99">
        <f t="shared" si="426"/>
        <v>127.93028844194765</v>
      </c>
      <c r="AW27" s="99">
        <f t="shared" si="427"/>
        <v>112.69086375271158</v>
      </c>
      <c r="AX27" s="99">
        <f t="shared" si="428"/>
        <v>143.41524489401846</v>
      </c>
      <c r="AY27" s="99">
        <f t="shared" si="429"/>
        <v>90.783359034360771</v>
      </c>
      <c r="AZ27" s="99">
        <f t="shared" si="430"/>
        <v>124.92437746573181</v>
      </c>
      <c r="BA27" s="99">
        <f t="shared" si="431"/>
        <v>153.76857651181786</v>
      </c>
      <c r="BB27" s="99">
        <f t="shared" si="432"/>
        <v>148.01743536542378</v>
      </c>
      <c r="BC27" s="99">
        <f t="shared" si="433"/>
        <v>103.66249674099032</v>
      </c>
      <c r="BD27" s="99">
        <f t="shared" si="397"/>
        <v>150.09561958951227</v>
      </c>
      <c r="BE27" s="99">
        <f t="shared" si="434"/>
        <v>173.60087284884037</v>
      </c>
      <c r="BF27" s="99">
        <f t="shared" si="435"/>
        <v>146.74933631280706</v>
      </c>
      <c r="BG27" s="99">
        <f t="shared" si="344"/>
        <v>178.58549119086945</v>
      </c>
      <c r="BH27" s="99">
        <f t="shared" si="436"/>
        <v>115.79945997970293</v>
      </c>
      <c r="BI27" s="99">
        <f t="shared" si="437"/>
        <v>156.12173824821829</v>
      </c>
      <c r="BJ27" s="99">
        <f t="shared" si="438"/>
        <v>150.15772456286589</v>
      </c>
      <c r="BK27" s="99">
        <f t="shared" si="439"/>
        <v>179.62977059933471</v>
      </c>
      <c r="BL27" s="99">
        <f t="shared" si="440"/>
        <v>206.10038741966551</v>
      </c>
      <c r="BM27" s="99">
        <f t="shared" si="441"/>
        <v>219.41713063100599</v>
      </c>
      <c r="BN27" s="99">
        <f t="shared" si="442"/>
        <v>201.22608447801056</v>
      </c>
      <c r="BO27" s="99">
        <f t="shared" si="443"/>
        <v>139.73450985727388</v>
      </c>
      <c r="BP27" s="99">
        <f t="shared" si="444"/>
        <v>195.82573827172109</v>
      </c>
      <c r="BQ27" s="99">
        <f t="shared" si="445"/>
        <v>183.95714633041749</v>
      </c>
      <c r="BR27" s="99">
        <f t="shared" si="446"/>
        <v>152.33445980289366</v>
      </c>
      <c r="BS27" s="99">
        <f t="shared" si="447"/>
        <v>188.65404241018018</v>
      </c>
      <c r="BT27" s="99">
        <f t="shared" si="448"/>
        <v>249.6492793995273</v>
      </c>
      <c r="BU27" s="99">
        <f t="shared" si="449"/>
        <v>186.87626310070667</v>
      </c>
      <c r="BV27" s="99">
        <f t="shared" si="450"/>
        <v>215.34841080781641</v>
      </c>
      <c r="BW27" s="99">
        <f t="shared" si="451"/>
        <v>230.64361855058556</v>
      </c>
      <c r="BX27" s="99">
        <f t="shared" si="398"/>
        <v>282.78755406097156</v>
      </c>
      <c r="BY27" s="99">
        <f t="shared" si="345"/>
        <v>174.22691415446971</v>
      </c>
      <c r="BZ27" s="99">
        <f t="shared" si="452"/>
        <v>244.15571062375008</v>
      </c>
      <c r="CA27" s="99">
        <f t="shared" si="453"/>
        <v>245.95090108035569</v>
      </c>
      <c r="CB27" s="99">
        <f t="shared" si="454"/>
        <v>301.71887786480306</v>
      </c>
      <c r="CC27" s="99">
        <f t="shared" si="455"/>
        <v>349.34992649703395</v>
      </c>
      <c r="CD27" s="99">
        <f t="shared" si="456"/>
        <v>225.19980526082051</v>
      </c>
      <c r="CE27" s="99">
        <f t="shared" si="457"/>
        <v>311.40180362667468</v>
      </c>
      <c r="CF27" s="99">
        <f t="shared" si="458"/>
        <v>287.09132945443395</v>
      </c>
      <c r="CG27" s="99">
        <f t="shared" si="459"/>
        <v>327.20518336289416</v>
      </c>
      <c r="CH27" s="99">
        <f t="shared" si="460"/>
        <v>270.39234973808652</v>
      </c>
      <c r="CI27" s="99">
        <f t="shared" si="461"/>
        <v>284.69169639560414</v>
      </c>
      <c r="CJ27" s="99">
        <f t="shared" si="462"/>
        <v>341.91474486115152</v>
      </c>
      <c r="CK27" s="99">
        <f t="shared" si="463"/>
        <v>323.55131603552871</v>
      </c>
      <c r="CL27" s="99">
        <f t="shared" si="464"/>
        <v>366.32969216097149</v>
      </c>
      <c r="CM27" s="99">
        <f t="shared" si="465"/>
        <v>379.25101831954998</v>
      </c>
      <c r="CN27" s="99">
        <f t="shared" si="466"/>
        <v>448.23718404465967</v>
      </c>
      <c r="CO27" s="99">
        <f t="shared" si="399"/>
        <v>416.05695865466095</v>
      </c>
      <c r="CP27" s="99">
        <f t="shared" si="346"/>
        <v>316.091744189981</v>
      </c>
      <c r="CQ27" s="99">
        <f t="shared" si="467"/>
        <v>382.52682500318508</v>
      </c>
      <c r="CR27" s="99">
        <f t="shared" si="468"/>
        <v>413.27634719919416</v>
      </c>
      <c r="CS27" s="99">
        <f t="shared" si="469"/>
        <v>397.31471316352503</v>
      </c>
      <c r="CT27" s="99">
        <f t="shared" si="470"/>
        <v>506.55017925135115</v>
      </c>
      <c r="CU27" s="99">
        <f t="shared" si="471"/>
        <v>452.25111152451763</v>
      </c>
      <c r="CV27" s="99">
        <f t="shared" si="472"/>
        <v>524.75004391093535</v>
      </c>
      <c r="CW27" s="99">
        <f t="shared" si="473"/>
        <v>430.83860479604459</v>
      </c>
      <c r="CX27" s="99">
        <f t="shared" si="474"/>
        <v>373.68124791801358</v>
      </c>
      <c r="CY27" s="99">
        <f t="shared" si="475"/>
        <v>502.35761909089968</v>
      </c>
      <c r="CZ27" s="99">
        <f t="shared" si="476"/>
        <v>588.25848812912852</v>
      </c>
      <c r="DA27" s="99">
        <f t="shared" si="477"/>
        <v>524.09759683659456</v>
      </c>
      <c r="DB27" s="99">
        <f t="shared" si="478"/>
        <v>481.84182757264279</v>
      </c>
      <c r="DC27" s="99">
        <f t="shared" si="479"/>
        <v>616.19298734319182</v>
      </c>
      <c r="DD27" s="99">
        <f t="shared" si="480"/>
        <v>550.61227316674513</v>
      </c>
      <c r="DE27" s="99">
        <f t="shared" si="481"/>
        <v>486.90095239965882</v>
      </c>
      <c r="DF27" s="99">
        <f t="shared" si="482"/>
        <v>611.82078943533531</v>
      </c>
      <c r="DG27" s="99">
        <f t="shared" si="400"/>
        <v>670.42142746471723</v>
      </c>
      <c r="DH27" s="99">
        <f t="shared" si="347"/>
        <v>583.26432281365931</v>
      </c>
      <c r="DI27" s="99">
        <f t="shared" si="483"/>
        <v>586.44691613896362</v>
      </c>
      <c r="DJ27" s="99">
        <f t="shared" si="484"/>
        <v>437.01707715683398</v>
      </c>
      <c r="DK27" s="99">
        <f t="shared" si="485"/>
        <v>739.33206502400105</v>
      </c>
      <c r="DL27" s="99">
        <f t="shared" si="486"/>
        <v>707.41003422700362</v>
      </c>
      <c r="DM27" s="99">
        <f t="shared" si="487"/>
        <v>636.61073319550599</v>
      </c>
      <c r="DN27" s="99">
        <f t="shared" si="488"/>
        <v>831.88199434791545</v>
      </c>
      <c r="DO27" s="99">
        <f t="shared" si="489"/>
        <v>678.63939843822459</v>
      </c>
      <c r="DP27" s="99">
        <f t="shared" si="490"/>
        <v>549.91820488061239</v>
      </c>
      <c r="DQ27" s="99">
        <f t="shared" si="491"/>
        <v>785.54940214996452</v>
      </c>
      <c r="DR27" s="99">
        <f t="shared" si="492"/>
        <v>653.43488044665378</v>
      </c>
      <c r="DS27" s="99">
        <f t="shared" si="493"/>
        <v>826.37455212905331</v>
      </c>
      <c r="DT27" s="99">
        <f t="shared" si="494"/>
        <v>500.74477123203366</v>
      </c>
      <c r="DU27" s="99">
        <f t="shared" si="495"/>
        <v>820.78633809847156</v>
      </c>
      <c r="DV27" s="99">
        <f t="shared" si="496"/>
        <v>886.47798606603601</v>
      </c>
      <c r="DW27" s="99">
        <f t="shared" si="497"/>
        <v>958.49909766128349</v>
      </c>
      <c r="DX27" s="99">
        <f t="shared" si="370"/>
        <v>1001.5421185179044</v>
      </c>
      <c r="DY27" s="99">
        <f t="shared" si="370"/>
        <v>792.75929089678084</v>
      </c>
      <c r="DZ27" s="99">
        <f t="shared" si="370"/>
        <v>727.79636709073043</v>
      </c>
      <c r="EA27" s="99">
        <f t="shared" si="370"/>
        <v>632.65995403929253</v>
      </c>
      <c r="EB27" s="99">
        <f t="shared" si="349"/>
        <v>924.46932549176915</v>
      </c>
      <c r="EC27" s="99">
        <f t="shared" si="349"/>
        <v>979.98668762394652</v>
      </c>
      <c r="ED27" s="99">
        <f t="shared" si="349"/>
        <v>984.57276395068584</v>
      </c>
      <c r="EE27" s="99">
        <f t="shared" si="349"/>
        <v>1163.5263931241514</v>
      </c>
      <c r="EF27" s="99">
        <f t="shared" si="349"/>
        <v>896.6822508398302</v>
      </c>
      <c r="EG27" s="99">
        <f t="shared" si="349"/>
        <v>1105.002058891198</v>
      </c>
      <c r="EH27" s="99">
        <f t="shared" si="349"/>
        <v>1069.9770900430956</v>
      </c>
      <c r="EI27" s="99">
        <f t="shared" si="349"/>
        <v>1016.6695856734028</v>
      </c>
      <c r="EJ27" s="99">
        <f t="shared" si="349"/>
        <v>810.19874549458098</v>
      </c>
      <c r="EK27" s="99">
        <f t="shared" si="349"/>
        <v>1258.6022600205806</v>
      </c>
      <c r="EL27" s="99">
        <f t="shared" si="349"/>
        <v>737.07457980572349</v>
      </c>
      <c r="EM27" s="99">
        <f t="shared" si="349"/>
        <v>1313.0427192038073</v>
      </c>
      <c r="EN27" s="99">
        <f t="shared" si="349"/>
        <v>1014.478353343271</v>
      </c>
      <c r="EO27" s="99">
        <f t="shared" si="349"/>
        <v>913.91040620453759</v>
      </c>
      <c r="EP27" s="99">
        <f t="shared" si="350"/>
        <v>1422.6751470197917</v>
      </c>
      <c r="EQ27" s="99">
        <f t="shared" si="350"/>
        <v>1274.5586295228966</v>
      </c>
      <c r="ER27" s="99">
        <f t="shared" si="350"/>
        <v>1159.3983269834896</v>
      </c>
      <c r="ES27" s="99">
        <f t="shared" si="350"/>
        <v>1271.0245236658975</v>
      </c>
      <c r="ET27" s="99">
        <f t="shared" si="351"/>
        <v>1435.9807126043934</v>
      </c>
      <c r="EU27" s="99">
        <f t="shared" si="26"/>
        <v>1491.3865426878615</v>
      </c>
      <c r="EV27" s="99">
        <f t="shared" si="27"/>
        <v>1457.73665174863</v>
      </c>
      <c r="EW27" s="99">
        <f t="shared" si="28"/>
        <v>845.63400213337138</v>
      </c>
      <c r="EX27" s="99">
        <f t="shared" si="29"/>
        <v>1141.3892994434889</v>
      </c>
      <c r="EY27" s="99">
        <f t="shared" si="30"/>
        <v>1014.8414983216279</v>
      </c>
      <c r="EZ27" s="99">
        <f t="shared" si="31"/>
        <v>1628.3533123055327</v>
      </c>
      <c r="FA27" s="99">
        <f t="shared" si="32"/>
        <v>1599.7672846800665</v>
      </c>
      <c r="FB27" s="99">
        <f t="shared" si="33"/>
        <v>1454.4086130393173</v>
      </c>
      <c r="FC27" s="99">
        <f t="shared" si="34"/>
        <v>1376.6387288618769</v>
      </c>
      <c r="FD27" s="99">
        <f t="shared" si="35"/>
        <v>1748.534840544371</v>
      </c>
      <c r="FE27" s="99">
        <f t="shared" si="36"/>
        <v>1683.458410414504</v>
      </c>
      <c r="FF27" s="99">
        <f t="shared" si="37"/>
        <v>1770.052905435814</v>
      </c>
      <c r="FG27" s="99">
        <f t="shared" si="38"/>
        <v>965.61162173773664</v>
      </c>
      <c r="FH27" s="99">
        <f t="shared" si="39"/>
        <v>1912.9502449601432</v>
      </c>
      <c r="FI27" s="99">
        <f t="shared" si="40"/>
        <v>1297.6902982197362</v>
      </c>
      <c r="FJ27" s="99">
        <f t="shared" si="401"/>
        <v>1606.0482854080569</v>
      </c>
      <c r="FK27" s="99">
        <f t="shared" si="401"/>
        <v>1138.9021213476776</v>
      </c>
      <c r="FL27" s="99">
        <f t="shared" si="401"/>
        <v>1793.6290637477073</v>
      </c>
      <c r="FM27" s="99">
        <f t="shared" si="401"/>
        <v>1926.8932660101013</v>
      </c>
      <c r="FN27" s="99">
        <f t="shared" si="401"/>
        <v>1539.0834085568529</v>
      </c>
      <c r="FO27" s="99">
        <f t="shared" si="401"/>
        <v>2027.6264258674851</v>
      </c>
      <c r="FP27" s="99">
        <f t="shared" si="401"/>
        <v>1100.2074779081379</v>
      </c>
      <c r="FQ27" s="99">
        <f t="shared" si="401"/>
        <v>2151.9972359325948</v>
      </c>
      <c r="FR27" s="99">
        <f t="shared" si="401"/>
        <v>1783.3961937008703</v>
      </c>
      <c r="FS27" s="99">
        <f t="shared" si="401"/>
        <v>1462.8519567142994</v>
      </c>
      <c r="FT27" s="99">
        <f t="shared" si="401"/>
        <v>1270.2397129666974</v>
      </c>
      <c r="FU27" s="99">
        <f t="shared" si="401"/>
        <v>2084.5041669593952</v>
      </c>
      <c r="FV27" s="99">
        <f t="shared" si="401"/>
        <v>2015.5510024010503</v>
      </c>
      <c r="FW27" s="99">
        <f t="shared" si="401"/>
        <v>2710.7584107736047</v>
      </c>
      <c r="FX27" s="99">
        <f t="shared" si="401"/>
        <v>2471.3001306713777</v>
      </c>
      <c r="FY27" s="99">
        <f t="shared" si="401"/>
        <v>1739.4370404693198</v>
      </c>
      <c r="FZ27" s="99">
        <f t="shared" si="402"/>
        <v>1955.989116933797</v>
      </c>
      <c r="GA27" s="99">
        <f t="shared" si="42"/>
        <v>2300.0324720500907</v>
      </c>
      <c r="GB27" s="99">
        <f t="shared" si="43"/>
        <v>1238.5359091339635</v>
      </c>
      <c r="GC27" s="99">
        <f t="shared" si="44"/>
        <v>2440.3162654813677</v>
      </c>
      <c r="GD27" s="99">
        <f t="shared" si="498"/>
        <v>2423.4044380915111</v>
      </c>
      <c r="GE27" s="99">
        <f t="shared" si="499"/>
        <v>1643.4889532020366</v>
      </c>
      <c r="GF27" s="99">
        <f t="shared" si="500"/>
        <v>1401.7366255899592</v>
      </c>
      <c r="GG27" s="99">
        <f t="shared" si="501"/>
        <v>3055.7578127498869</v>
      </c>
      <c r="GH27" s="99">
        <f t="shared" si="502"/>
        <v>2306.2590101726946</v>
      </c>
      <c r="GI27" s="99">
        <f t="shared" si="503"/>
        <v>2767.8479787007941</v>
      </c>
      <c r="GJ27" s="99">
        <f t="shared" si="504"/>
        <v>2212.9740375756205</v>
      </c>
      <c r="GK27" s="99">
        <f t="shared" si="505"/>
        <v>3425.0023599696478</v>
      </c>
      <c r="GL27" s="99">
        <f t="shared" si="506"/>
        <v>1380.4347078713861</v>
      </c>
      <c r="GM27" s="99">
        <f t="shared" si="507"/>
        <v>3133.1468585017838</v>
      </c>
      <c r="GN27" s="99">
        <f t="shared" si="508"/>
        <v>2655.5419988485964</v>
      </c>
      <c r="GO27" s="99">
        <f t="shared" si="509"/>
        <v>1574.239660033815</v>
      </c>
      <c r="GP27" s="99">
        <f t="shared" si="510"/>
        <v>1864.4980091688944</v>
      </c>
      <c r="GQ27" s="99">
        <f t="shared" si="511"/>
        <v>2789.050354953019</v>
      </c>
      <c r="GR27" s="99">
        <f t="shared" si="512"/>
        <v>2768.4541018657569</v>
      </c>
      <c r="GS27" s="99">
        <f t="shared" si="513"/>
        <v>2527.9845453208713</v>
      </c>
      <c r="GT27" s="99">
        <f t="shared" si="514"/>
        <v>3066.0667378214366</v>
      </c>
      <c r="GU27" s="99">
        <f t="shared" si="403"/>
        <v>3371.8817024088517</v>
      </c>
      <c r="GV27" s="99">
        <f t="shared" si="395"/>
        <v>3588.3677385954966</v>
      </c>
      <c r="GW27" s="99">
        <f t="shared" si="395"/>
        <v>2470.663077963949</v>
      </c>
      <c r="GX27" s="99">
        <f t="shared" si="395"/>
        <v>1537.493652765967</v>
      </c>
      <c r="GY27" s="99">
        <f t="shared" si="395"/>
        <v>3015.2675303056944</v>
      </c>
      <c r="GZ27" s="99">
        <f t="shared" si="395"/>
        <v>1765.387101343656</v>
      </c>
      <c r="HA27" s="99">
        <f t="shared" si="395"/>
        <v>2825.8434470391549</v>
      </c>
      <c r="HB27" s="99">
        <f t="shared" si="395"/>
        <v>2096.1356999757654</v>
      </c>
      <c r="HC27" s="99">
        <f t="shared" si="395"/>
        <v>3117.1716658917585</v>
      </c>
      <c r="HD27" s="99">
        <f t="shared" si="395"/>
        <v>3994.8855157562762</v>
      </c>
      <c r="HE27" s="99">
        <f t="shared" si="395"/>
        <v>3622.1198785914125</v>
      </c>
      <c r="HF27" s="99">
        <f t="shared" si="395"/>
        <v>3429.5670763442004</v>
      </c>
      <c r="HG27" s="99">
        <f t="shared" si="395"/>
        <v>3172.5587688803503</v>
      </c>
      <c r="HH27" s="99">
        <f t="shared" si="395"/>
        <v>4043.3738334241816</v>
      </c>
      <c r="HI27" s="99">
        <f t="shared" si="395"/>
        <v>3376.5545830128644</v>
      </c>
      <c r="HJ27" s="99">
        <f t="shared" si="395"/>
        <v>2812.0551264408391</v>
      </c>
      <c r="HK27" s="99">
        <f t="shared" si="395"/>
        <v>1735.3010373759637</v>
      </c>
      <c r="HL27" s="99">
        <f t="shared" si="396"/>
        <v>3139.4177292573449</v>
      </c>
      <c r="HM27" s="99">
        <f t="shared" si="515"/>
        <v>3954.76207150047</v>
      </c>
      <c r="HN27" s="99">
        <f t="shared" si="516"/>
        <v>2340.5649309592231</v>
      </c>
      <c r="HO27" s="99">
        <f t="shared" si="517"/>
        <v>1972.0861969634595</v>
      </c>
      <c r="HP27" s="99">
        <f t="shared" si="518"/>
        <v>4488.8347098742861</v>
      </c>
      <c r="HQ27" s="99">
        <f t="shared" si="519"/>
        <v>3861.389437816676</v>
      </c>
      <c r="HR27" s="99">
        <f t="shared" si="520"/>
        <v>3556.3676584201094</v>
      </c>
      <c r="HS27" s="99">
        <f t="shared" si="521"/>
        <v>3651.3328643562995</v>
      </c>
      <c r="HT27" s="99">
        <f t="shared" si="522"/>
        <v>4310.0538481403391</v>
      </c>
      <c r="HU27" s="99">
        <f t="shared" si="523"/>
        <v>4281.7641570257438</v>
      </c>
      <c r="HV27" s="99">
        <f t="shared" si="524"/>
        <v>1944.3332602835064</v>
      </c>
      <c r="HW27" s="99">
        <f t="shared" si="525"/>
        <v>3138.475922183839</v>
      </c>
      <c r="HX27" s="99">
        <f t="shared" si="526"/>
        <v>3485.0833994833388</v>
      </c>
      <c r="HY27" s="99">
        <f t="shared" si="527"/>
        <v>2632.9612269695508</v>
      </c>
      <c r="HZ27" s="99">
        <f t="shared" si="528"/>
        <v>2200.6464111401119</v>
      </c>
      <c r="IA27" s="99">
        <f t="shared" si="529"/>
        <v>4269.7044401875974</v>
      </c>
      <c r="IB27" s="99">
        <f t="shared" si="530"/>
        <v>4783.9439065609104</v>
      </c>
      <c r="IC27" s="99">
        <f t="shared" si="531"/>
        <v>4038.0822234957382</v>
      </c>
      <c r="ID27" s="99">
        <f t="shared" si="52"/>
        <v>4165.2457015642376</v>
      </c>
      <c r="IE27" s="99">
        <f t="shared" si="53"/>
        <v>4748.7987728046392</v>
      </c>
      <c r="IF27" s="99">
        <f t="shared" si="54"/>
        <v>4217.334565409793</v>
      </c>
      <c r="IG27" s="99">
        <f t="shared" si="55"/>
        <v>5209.4318413153105</v>
      </c>
      <c r="IH27" s="99">
        <f t="shared" si="56"/>
        <v>3505.9250544834499</v>
      </c>
      <c r="II27" s="99">
        <f t="shared" si="57"/>
        <v>3867.8670191625879</v>
      </c>
      <c r="IJ27" s="99">
        <f t="shared" si="58"/>
        <v>2191.0107762323291</v>
      </c>
      <c r="IK27" s="99">
        <f t="shared" si="59"/>
        <v>2459.5559830226389</v>
      </c>
      <c r="IL27" s="99">
        <f t="shared" si="60"/>
        <v>4827.8050804092918</v>
      </c>
      <c r="IM27" s="99">
        <f t="shared" si="61"/>
        <v>4520.5095330032327</v>
      </c>
      <c r="IN27" s="99">
        <f t="shared" si="62"/>
        <v>5260.4475583976337</v>
      </c>
      <c r="IO27" s="99">
        <f t="shared" si="63"/>
        <v>5431.5262077035213</v>
      </c>
      <c r="IP27" s="99">
        <f t="shared" si="64"/>
        <v>4285.1311795215124</v>
      </c>
      <c r="IQ27" s="99">
        <f t="shared" si="65"/>
        <v>3924.5321864781704</v>
      </c>
      <c r="IR27" s="99">
        <f t="shared" si="66"/>
        <v>2699.2351364911042</v>
      </c>
      <c r="IS27" s="99">
        <f t="shared" si="67"/>
        <v>5578.4616396759193</v>
      </c>
      <c r="IT27" s="99">
        <f t="shared" si="392"/>
        <v>5349.6259461376358</v>
      </c>
      <c r="IU27" s="99">
        <f t="shared" si="393"/>
        <v>5011.7311623768319</v>
      </c>
      <c r="IV27" s="99">
        <f t="shared" si="394"/>
        <v>5261.298629256823</v>
      </c>
      <c r="IW27" s="99">
        <f t="shared" si="371"/>
        <v>5855.5858661899456</v>
      </c>
      <c r="IX27" s="99">
        <f t="shared" si="372"/>
        <v>6031.0943677269324</v>
      </c>
      <c r="IY27" s="99">
        <f t="shared" si="373"/>
        <v>2942.9563746290714</v>
      </c>
      <c r="IZ27" s="99">
        <f t="shared" si="374"/>
        <v>3197.5781605700117</v>
      </c>
      <c r="JA27" s="99">
        <f t="shared" si="375"/>
        <v>6615.4998106556613</v>
      </c>
      <c r="JB27" s="99">
        <f t="shared" si="376"/>
        <v>6608.0115673258024</v>
      </c>
      <c r="JC27" s="99">
        <f t="shared" si="377"/>
        <v>3449.2482513095902</v>
      </c>
      <c r="JD27" s="99">
        <f t="shared" si="378"/>
        <v>7432.8351121206288</v>
      </c>
      <c r="JE27" s="99">
        <f t="shared" si="379"/>
        <v>3876.207757604629</v>
      </c>
      <c r="JF27" s="99">
        <f t="shared" si="380"/>
        <v>7962.3942121448326</v>
      </c>
      <c r="JG27" s="99">
        <f t="shared" si="381"/>
        <v>8186.763410746109</v>
      </c>
      <c r="JH27" s="99">
        <f t="shared" si="382"/>
        <v>6730.8930112947464</v>
      </c>
      <c r="JI27" s="99">
        <f t="shared" si="383"/>
        <v>4363.4898616402743</v>
      </c>
      <c r="JJ27" s="99">
        <f t="shared" si="384"/>
        <v>9634.4338677232681</v>
      </c>
      <c r="JK27" s="99">
        <f t="shared" si="385"/>
        <v>4888.9561490723827</v>
      </c>
      <c r="JL27" s="99">
        <f t="shared" si="386"/>
        <v>10382.742209842912</v>
      </c>
      <c r="JM27" s="99">
        <f t="shared" si="387"/>
        <v>5489.3180208106996</v>
      </c>
      <c r="JN27" s="99">
        <f t="shared" si="388"/>
        <v>6164.8672518266185</v>
      </c>
      <c r="JP27" s="76">
        <v>22</v>
      </c>
      <c r="JQ27" s="124"/>
      <c r="JR27" s="124"/>
      <c r="JS27" s="124"/>
      <c r="JT27" s="124"/>
      <c r="JU27" s="124"/>
      <c r="JV27" s="124"/>
      <c r="JW27" s="124"/>
      <c r="JX27" s="99"/>
      <c r="JY27" s="124"/>
      <c r="JZ27" s="124"/>
      <c r="KA27" s="124"/>
      <c r="KB27" s="99"/>
      <c r="KC27" s="124"/>
      <c r="KD27" s="124"/>
      <c r="KE27" s="99"/>
      <c r="KF27" s="99"/>
      <c r="KG27" s="99"/>
      <c r="KH27" s="99"/>
      <c r="KI27" s="124"/>
      <c r="KJ27" s="124"/>
      <c r="KK27" s="99"/>
      <c r="KL27" s="99"/>
      <c r="KM27" s="99"/>
      <c r="KN27" s="99"/>
      <c r="KO27" s="99"/>
      <c r="KP27" s="99"/>
      <c r="KQ27" s="99"/>
      <c r="KR27" s="99"/>
      <c r="KS27" s="99"/>
      <c r="KT27" s="99"/>
      <c r="KU27" s="99">
        <v>60.353337530459591</v>
      </c>
      <c r="KV27" s="99"/>
      <c r="KW27" s="99">
        <v>61.554560301668459</v>
      </c>
      <c r="KX27" s="99"/>
      <c r="KY27" s="99"/>
      <c r="KZ27" s="99">
        <v>78.752465067180069</v>
      </c>
      <c r="LA27" s="99">
        <v>90.829782092360588</v>
      </c>
      <c r="LB27" s="99">
        <v>76.063809172467444</v>
      </c>
      <c r="LC27" s="99">
        <v>60.411808421836156</v>
      </c>
      <c r="LD27" s="99">
        <v>82.00000958232981</v>
      </c>
      <c r="LE27" s="99">
        <v>94.095684145254836</v>
      </c>
      <c r="LF27" s="99">
        <v>82.640357600490162</v>
      </c>
      <c r="LG27" s="99">
        <v>92.764383091196919</v>
      </c>
      <c r="LH27" s="99">
        <v>118.97380584443475</v>
      </c>
      <c r="LI27" s="99">
        <v>81.217594561263653</v>
      </c>
      <c r="LJ27" s="99">
        <v>103.20761388992618</v>
      </c>
      <c r="LK27" s="99">
        <v>127.93028844194765</v>
      </c>
      <c r="LL27" s="99">
        <v>112.69086375271158</v>
      </c>
      <c r="LM27" s="99">
        <v>143.41524489401846</v>
      </c>
      <c r="LN27" s="99">
        <v>90.783359034360771</v>
      </c>
      <c r="LO27" s="99">
        <v>124.92437746573181</v>
      </c>
      <c r="LP27" s="118">
        <v>153.76857651181786</v>
      </c>
      <c r="LQ27" s="99">
        <v>148.01743536542378</v>
      </c>
      <c r="LR27" s="99">
        <v>103.66249674099032</v>
      </c>
      <c r="LS27" s="99">
        <v>150.09561958951227</v>
      </c>
      <c r="LT27" s="99">
        <v>173.60087284884037</v>
      </c>
      <c r="LU27" s="99">
        <v>146.74933631280706</v>
      </c>
      <c r="LV27" s="99">
        <v>178.58549119086945</v>
      </c>
      <c r="LW27" s="99">
        <v>115.79945997970293</v>
      </c>
      <c r="LX27" s="99">
        <v>156.12173824821829</v>
      </c>
      <c r="LY27" s="99">
        <v>150.15772456286589</v>
      </c>
      <c r="LZ27" s="99">
        <v>179.62977059933471</v>
      </c>
      <c r="MA27" s="118">
        <v>206.10038741966551</v>
      </c>
      <c r="MB27" s="99">
        <v>219.41713063100599</v>
      </c>
      <c r="MC27" s="99">
        <v>201.22608447801056</v>
      </c>
      <c r="MD27" s="99">
        <v>139.73450985727388</v>
      </c>
      <c r="ME27" s="99">
        <v>195.82573827172109</v>
      </c>
      <c r="MF27" s="99">
        <v>183.95714633041749</v>
      </c>
      <c r="MG27" s="99">
        <v>152.33445980289366</v>
      </c>
      <c r="MH27" s="99">
        <v>188.65404241018018</v>
      </c>
      <c r="MI27" s="99">
        <v>249.6492793995273</v>
      </c>
      <c r="MJ27" s="99">
        <v>186.87626310070667</v>
      </c>
      <c r="MK27" s="99">
        <v>215.34841080781641</v>
      </c>
      <c r="ML27" s="99">
        <v>230.64361855058556</v>
      </c>
      <c r="MM27" s="99">
        <v>282.78755406097156</v>
      </c>
      <c r="MN27" s="99">
        <v>174.22691415446971</v>
      </c>
      <c r="MO27" s="99">
        <v>244.15571062375008</v>
      </c>
      <c r="MP27" s="99">
        <v>245.95090108035569</v>
      </c>
      <c r="MQ27" s="99">
        <v>301.71887786480306</v>
      </c>
      <c r="MR27" s="99">
        <v>349.34992649703395</v>
      </c>
      <c r="MS27" s="99">
        <v>225.19980526082051</v>
      </c>
      <c r="MT27" s="99">
        <v>311.40180362667468</v>
      </c>
      <c r="MU27" s="99">
        <v>287.09132945443395</v>
      </c>
      <c r="MV27" s="99">
        <v>327.20518336289416</v>
      </c>
      <c r="MW27" s="99">
        <v>270.39234973808652</v>
      </c>
      <c r="MX27" s="99">
        <v>284.69169639560414</v>
      </c>
      <c r="MY27" s="99">
        <v>341.91474486115152</v>
      </c>
      <c r="MZ27" s="99">
        <v>323.55131603552871</v>
      </c>
      <c r="NA27" s="99">
        <v>366.32969216097149</v>
      </c>
      <c r="NB27" s="99">
        <v>379.25101831954998</v>
      </c>
      <c r="NC27" s="99">
        <v>448.23718404465967</v>
      </c>
      <c r="ND27" s="99">
        <v>416.05695865466095</v>
      </c>
      <c r="NE27" s="99">
        <v>316.091744189981</v>
      </c>
      <c r="NF27" s="99">
        <v>382.52682500318508</v>
      </c>
      <c r="NG27" s="99">
        <v>413.27634719919416</v>
      </c>
      <c r="NH27" s="99">
        <v>397.31471316352503</v>
      </c>
      <c r="NI27" s="99">
        <v>506.55017925135115</v>
      </c>
      <c r="NJ27" s="99">
        <v>452.25111152451763</v>
      </c>
      <c r="NK27" s="99">
        <v>524.75004391093535</v>
      </c>
      <c r="NL27" s="99">
        <v>430.83860479604459</v>
      </c>
      <c r="NM27" s="99">
        <v>373.68124791801358</v>
      </c>
      <c r="NN27" s="99">
        <v>502.35761909089968</v>
      </c>
      <c r="NO27" s="99">
        <v>588.25848812912852</v>
      </c>
      <c r="NP27" s="99">
        <v>524.09759683659456</v>
      </c>
      <c r="NQ27" s="99">
        <v>481.84182757264279</v>
      </c>
      <c r="NR27" s="99">
        <v>616.19298734319182</v>
      </c>
      <c r="NS27" s="99">
        <v>550.61227316674513</v>
      </c>
      <c r="NT27" s="99">
        <v>486.90095239965882</v>
      </c>
      <c r="NU27" s="99">
        <v>611.82078943533531</v>
      </c>
      <c r="NV27" s="99">
        <v>670.42142746471723</v>
      </c>
      <c r="NW27" s="99">
        <v>583.26432281365931</v>
      </c>
      <c r="NX27" s="99">
        <v>586.44691613896362</v>
      </c>
      <c r="NY27" s="99">
        <v>437.01707715683398</v>
      </c>
      <c r="NZ27" s="99">
        <v>739.33206502400105</v>
      </c>
      <c r="OA27" s="118">
        <v>707.41003422700362</v>
      </c>
      <c r="OB27" s="99">
        <v>636.61073319550599</v>
      </c>
      <c r="OC27" s="99">
        <v>831.88199434791545</v>
      </c>
      <c r="OD27" s="99">
        <v>678.63939843822459</v>
      </c>
      <c r="OE27" s="99">
        <v>549.91820488061239</v>
      </c>
      <c r="OF27" s="118">
        <v>785.54940214996452</v>
      </c>
      <c r="OG27" s="99">
        <v>653.43488044665378</v>
      </c>
      <c r="OH27" s="99">
        <v>826.37455212905331</v>
      </c>
      <c r="OI27" s="99">
        <v>500.74477123203366</v>
      </c>
      <c r="OJ27" s="99">
        <v>820.78633809847156</v>
      </c>
      <c r="OK27" s="118">
        <v>886.47798606603601</v>
      </c>
      <c r="OL27" s="99">
        <v>958.49909766128349</v>
      </c>
      <c r="OM27" s="99">
        <v>1001.5421185179044</v>
      </c>
      <c r="ON27" s="99">
        <v>792.75929089678084</v>
      </c>
      <c r="OO27" s="99">
        <v>727.79636709073043</v>
      </c>
      <c r="OP27" s="99">
        <v>632.65995403929253</v>
      </c>
      <c r="OQ27" s="99">
        <v>924.46932549176915</v>
      </c>
      <c r="OR27" s="99">
        <v>979.98668762394652</v>
      </c>
      <c r="OS27" s="99">
        <v>984.57276395068584</v>
      </c>
      <c r="OT27" s="99">
        <v>1163.5263931241514</v>
      </c>
      <c r="OU27" s="99">
        <v>896.6822508398302</v>
      </c>
      <c r="OV27" s="99">
        <v>1105.002058891198</v>
      </c>
      <c r="OW27" s="99">
        <v>1069.9770900430956</v>
      </c>
      <c r="OX27" s="99">
        <v>1016.6695856734028</v>
      </c>
      <c r="OY27" s="99">
        <v>810.19874549458098</v>
      </c>
      <c r="OZ27" s="99">
        <v>1258.6022600205806</v>
      </c>
      <c r="PA27" s="99">
        <v>737.07457980572349</v>
      </c>
      <c r="PB27" s="99">
        <v>1313.0427192038073</v>
      </c>
      <c r="PC27" s="99">
        <v>1014.478353343271</v>
      </c>
      <c r="PD27" s="99">
        <v>913.91040620453759</v>
      </c>
      <c r="PE27" s="99">
        <v>1422.6751470197917</v>
      </c>
      <c r="PF27" s="99">
        <v>1274.5586295228966</v>
      </c>
      <c r="PG27" s="99">
        <v>1159.3983269834896</v>
      </c>
      <c r="PH27" s="99">
        <v>1271.0245236658975</v>
      </c>
      <c r="PI27" s="99">
        <v>1435.9807126043934</v>
      </c>
      <c r="PJ27" s="99">
        <v>1491.3865426878615</v>
      </c>
      <c r="PK27" s="99">
        <v>1457.73665174863</v>
      </c>
      <c r="PL27" s="99">
        <v>845.63400213337138</v>
      </c>
      <c r="PM27" s="99">
        <v>1141.3892994434889</v>
      </c>
      <c r="PN27" s="99">
        <v>1014.8414983216279</v>
      </c>
      <c r="PO27" s="99">
        <v>1628.3533123055327</v>
      </c>
      <c r="PP27" s="99">
        <v>1599.7672846800665</v>
      </c>
      <c r="PQ27" s="99">
        <v>1454.4086130393173</v>
      </c>
      <c r="PR27" s="99">
        <v>1376.6387288618769</v>
      </c>
      <c r="PS27" s="99">
        <v>1748.534840544371</v>
      </c>
      <c r="PT27" s="99">
        <v>1683.458410414504</v>
      </c>
      <c r="PU27" s="99">
        <v>1770.052905435814</v>
      </c>
      <c r="PV27" s="99">
        <v>965.61162173773664</v>
      </c>
      <c r="PW27" s="99">
        <v>1912.9502449601432</v>
      </c>
      <c r="PX27" s="99">
        <v>1297.6902982197362</v>
      </c>
      <c r="PY27" s="99">
        <v>1606.0482854080569</v>
      </c>
      <c r="PZ27" s="99">
        <v>1138.9021213476776</v>
      </c>
      <c r="QA27" s="99">
        <v>1793.6290637477073</v>
      </c>
      <c r="QB27" s="99">
        <v>1926.8932660101013</v>
      </c>
      <c r="QC27" s="99">
        <v>1539.0834085568529</v>
      </c>
      <c r="QD27" s="99">
        <v>2027.6264258674851</v>
      </c>
      <c r="QE27" s="99">
        <v>1100.2074779081379</v>
      </c>
      <c r="QF27" s="99">
        <v>2151.9972359325948</v>
      </c>
      <c r="QG27" s="99">
        <v>1783.3961937008703</v>
      </c>
      <c r="QH27" s="99">
        <v>1462.8519567142994</v>
      </c>
      <c r="QI27" s="99">
        <v>1270.2397129666974</v>
      </c>
      <c r="QJ27" s="99">
        <v>2084.5041669593952</v>
      </c>
      <c r="QK27" s="99">
        <v>2015.5510024010503</v>
      </c>
      <c r="QL27" s="99">
        <v>2710.7584107736047</v>
      </c>
      <c r="QM27" s="99">
        <v>2471.3001306713777</v>
      </c>
      <c r="QN27" s="99">
        <v>1739.4370404693198</v>
      </c>
      <c r="QO27" s="99">
        <v>1955.989116933797</v>
      </c>
      <c r="QP27" s="99">
        <v>2300.0324720500907</v>
      </c>
      <c r="QQ27" s="99">
        <v>1238.5359091339635</v>
      </c>
      <c r="QR27" s="99">
        <v>2440.3162654813677</v>
      </c>
      <c r="QS27" s="99">
        <v>2423.4044380915111</v>
      </c>
      <c r="QT27" s="99">
        <v>1643.4889532020366</v>
      </c>
      <c r="QU27" s="99">
        <v>1401.7366255899592</v>
      </c>
      <c r="QV27" s="99">
        <v>3055.7578127498869</v>
      </c>
      <c r="QW27" s="99">
        <v>2306.2590101726946</v>
      </c>
      <c r="QX27" s="99">
        <v>2767.8479787007941</v>
      </c>
      <c r="QY27" s="99">
        <v>2212.9740375756205</v>
      </c>
      <c r="QZ27" s="99">
        <v>3425.0023599696478</v>
      </c>
      <c r="RA27" s="99">
        <v>1380.4347078713861</v>
      </c>
      <c r="RB27" s="99">
        <v>3133.1468585017838</v>
      </c>
      <c r="RC27" s="99">
        <v>2655.5419988485964</v>
      </c>
      <c r="RD27" s="99">
        <v>1574.239660033815</v>
      </c>
      <c r="RE27" s="99">
        <v>1864.4980091688944</v>
      </c>
      <c r="RF27" s="99">
        <v>2789.050354953019</v>
      </c>
      <c r="RG27" s="99">
        <v>2768.4541018657569</v>
      </c>
      <c r="RH27" s="99">
        <v>2527.9845453208713</v>
      </c>
      <c r="RI27" s="99">
        <v>3066.0667378214366</v>
      </c>
      <c r="RJ27" s="99">
        <v>3371.8817024088517</v>
      </c>
      <c r="RK27" s="99">
        <v>3588.3677385954966</v>
      </c>
      <c r="RL27" s="99">
        <v>2470.663077963949</v>
      </c>
      <c r="RM27" s="99">
        <v>1537.493652765967</v>
      </c>
      <c r="RN27" s="99">
        <v>3015.2675303056944</v>
      </c>
      <c r="RO27" s="99">
        <v>1765.387101343656</v>
      </c>
      <c r="RP27" s="99">
        <v>2825.8434470391549</v>
      </c>
      <c r="RQ27" s="99">
        <v>2096.1356999757654</v>
      </c>
      <c r="RR27" s="99">
        <v>3117.1716658917585</v>
      </c>
      <c r="RS27" s="99">
        <v>3994.8855157562762</v>
      </c>
      <c r="RT27" s="99">
        <v>3622.1198785914125</v>
      </c>
      <c r="RU27" s="99">
        <v>3429.5670763442004</v>
      </c>
      <c r="RV27" s="99">
        <v>3172.5587688803503</v>
      </c>
      <c r="RW27" s="99">
        <v>4043.3738334241816</v>
      </c>
      <c r="RX27" s="99">
        <v>3376.5545830128644</v>
      </c>
      <c r="RY27" s="99">
        <v>2812.0551264408391</v>
      </c>
      <c r="RZ27" s="99">
        <v>1735.3010373759637</v>
      </c>
      <c r="SA27" s="99">
        <v>3139.4177292573449</v>
      </c>
      <c r="SB27" s="99">
        <v>3954.76207150047</v>
      </c>
      <c r="SC27" s="99">
        <v>2340.5649309592231</v>
      </c>
      <c r="SD27" s="99">
        <v>1972.0861969634595</v>
      </c>
      <c r="SE27" s="99">
        <v>4488.8347098742861</v>
      </c>
      <c r="SF27" s="99">
        <v>3861.389437816676</v>
      </c>
      <c r="SG27" s="99">
        <v>3556.3676584201094</v>
      </c>
      <c r="SH27" s="99">
        <v>3651.3328643562995</v>
      </c>
      <c r="SI27" s="99">
        <v>4310.0538481403391</v>
      </c>
      <c r="SJ27" s="99">
        <v>4281.7641570257438</v>
      </c>
      <c r="SK27" s="99">
        <v>1944.3332602835064</v>
      </c>
      <c r="SL27" s="99">
        <v>3138.475922183839</v>
      </c>
      <c r="SM27" s="99">
        <v>3485.0833994833388</v>
      </c>
      <c r="SN27" s="99">
        <v>2632.9612269695508</v>
      </c>
      <c r="SO27" s="99">
        <v>2200.6464111401119</v>
      </c>
      <c r="SP27" s="99">
        <v>4269.7044401875974</v>
      </c>
      <c r="SQ27" s="99">
        <v>4783.9439065609104</v>
      </c>
      <c r="SR27" s="99">
        <v>4038.0822234957382</v>
      </c>
      <c r="SS27" s="99">
        <v>4165.2457015642376</v>
      </c>
      <c r="ST27" s="99">
        <v>4748.7987728046392</v>
      </c>
      <c r="SU27" s="99">
        <v>4217.334565409793</v>
      </c>
      <c r="SV27" s="99">
        <v>5209.4318413153105</v>
      </c>
      <c r="SW27" s="99">
        <v>3505.9250544834499</v>
      </c>
      <c r="SX27" s="99">
        <v>3867.8670191625879</v>
      </c>
      <c r="SY27" s="99">
        <v>2191.0107762323291</v>
      </c>
      <c r="SZ27" s="99">
        <v>2459.5559830226389</v>
      </c>
      <c r="TA27" s="99">
        <v>4827.8050804092918</v>
      </c>
      <c r="TB27" s="99">
        <v>4520.5095330032327</v>
      </c>
      <c r="TC27" s="99">
        <v>5260.4475583976337</v>
      </c>
      <c r="TD27" s="99">
        <v>5431.5262077035213</v>
      </c>
      <c r="TE27" s="99">
        <v>4285.1311795215124</v>
      </c>
      <c r="TF27" s="99">
        <v>3924.5321864781704</v>
      </c>
      <c r="TG27" s="99">
        <v>2699.2351364911042</v>
      </c>
      <c r="TH27" s="99">
        <v>5578.4616396759193</v>
      </c>
      <c r="TI27" s="99">
        <v>5349.6259461376358</v>
      </c>
      <c r="TJ27" s="99">
        <v>5011.7311623768319</v>
      </c>
      <c r="TK27" s="99">
        <v>5261.298629256823</v>
      </c>
      <c r="TL27" s="99">
        <v>5855.5858661899456</v>
      </c>
      <c r="TM27" s="99">
        <v>6031.0943677269324</v>
      </c>
      <c r="TN27" s="99">
        <v>2942.9563746290714</v>
      </c>
      <c r="TO27" s="99">
        <v>3197.5781605700117</v>
      </c>
      <c r="TP27" s="99">
        <v>6615.4998106556613</v>
      </c>
      <c r="TQ27" s="99">
        <v>6608.0115673258024</v>
      </c>
      <c r="TR27" s="99">
        <v>3449.2482513095902</v>
      </c>
      <c r="TS27" s="99">
        <v>7432.8351121206288</v>
      </c>
      <c r="TT27" s="99">
        <v>3876.207757604629</v>
      </c>
      <c r="TU27" s="99">
        <v>7962.3942121448326</v>
      </c>
      <c r="TV27" s="99">
        <v>8186.763410746109</v>
      </c>
      <c r="TW27" s="99">
        <v>6730.8930112947464</v>
      </c>
      <c r="TX27" s="99">
        <v>4363.4898616402743</v>
      </c>
      <c r="TY27" s="99">
        <v>9634.4338677232681</v>
      </c>
      <c r="TZ27" s="99">
        <v>4888.9561490723827</v>
      </c>
      <c r="UA27" s="99">
        <v>10382.742209842912</v>
      </c>
      <c r="UB27" s="99">
        <v>5489.3180208106996</v>
      </c>
      <c r="UC27" s="99">
        <v>6164.8672518266185</v>
      </c>
      <c r="UE27" s="76">
        <v>22</v>
      </c>
      <c r="VJ27" s="145">
        <f t="shared" si="98"/>
        <v>60.353337530459591</v>
      </c>
      <c r="VK27" s="145"/>
      <c r="VL27" s="145">
        <f t="shared" si="100"/>
        <v>61.554560301668459</v>
      </c>
      <c r="VM27" s="145"/>
      <c r="VO27" s="145">
        <f t="shared" si="103"/>
        <v>78.752465067180069</v>
      </c>
      <c r="VP27" s="145">
        <f t="shared" si="104"/>
        <v>90.829782092360588</v>
      </c>
      <c r="VQ27" s="145">
        <f t="shared" si="105"/>
        <v>76.063809172467444</v>
      </c>
      <c r="VR27" s="145">
        <f t="shared" si="106"/>
        <v>60.411808421836156</v>
      </c>
      <c r="VS27" s="145">
        <f t="shared" si="107"/>
        <v>82.00000958232981</v>
      </c>
      <c r="VT27" s="145">
        <f t="shared" si="108"/>
        <v>94.095684145254836</v>
      </c>
      <c r="VU27" s="145">
        <f t="shared" si="109"/>
        <v>82.640357600490162</v>
      </c>
      <c r="VV27" s="145">
        <f t="shared" si="110"/>
        <v>92.764383091196919</v>
      </c>
      <c r="VW27" s="145">
        <f t="shared" si="111"/>
        <v>118.97380584443475</v>
      </c>
      <c r="VX27" s="145">
        <f t="shared" si="112"/>
        <v>81.217594561263653</v>
      </c>
      <c r="VY27" s="145">
        <f t="shared" si="113"/>
        <v>103.20761388992618</v>
      </c>
      <c r="VZ27" s="145">
        <f t="shared" si="114"/>
        <v>127.93028844194765</v>
      </c>
      <c r="WA27" s="145">
        <f t="shared" si="115"/>
        <v>112.69086375271158</v>
      </c>
      <c r="WB27" s="145">
        <f t="shared" si="116"/>
        <v>143.41524489401846</v>
      </c>
      <c r="WC27" s="145">
        <f t="shared" si="117"/>
        <v>90.783359034360771</v>
      </c>
      <c r="WD27" s="145">
        <f t="shared" si="118"/>
        <v>124.92437746573181</v>
      </c>
      <c r="WE27" s="145">
        <f t="shared" si="119"/>
        <v>153.76857651181786</v>
      </c>
      <c r="WF27" s="145">
        <f t="shared" si="120"/>
        <v>148.01743536542378</v>
      </c>
      <c r="WG27" s="145">
        <f t="shared" si="121"/>
        <v>103.66249674099032</v>
      </c>
      <c r="WH27" s="145">
        <f t="shared" si="122"/>
        <v>150.09561958951227</v>
      </c>
      <c r="WI27" s="145">
        <f t="shared" si="123"/>
        <v>173.60087284884037</v>
      </c>
      <c r="WJ27" s="145">
        <f t="shared" si="124"/>
        <v>146.74933631280706</v>
      </c>
      <c r="WK27" s="145">
        <f t="shared" si="125"/>
        <v>178.58549119086945</v>
      </c>
      <c r="WL27" s="145">
        <f t="shared" si="126"/>
        <v>115.79945997970293</v>
      </c>
      <c r="WM27" s="145">
        <f t="shared" si="127"/>
        <v>156.12173824821829</v>
      </c>
      <c r="WN27" s="145">
        <f t="shared" si="128"/>
        <v>150.15772456286589</v>
      </c>
      <c r="WO27" s="145">
        <f t="shared" si="129"/>
        <v>179.62977059933471</v>
      </c>
      <c r="WP27" s="145">
        <f t="shared" si="130"/>
        <v>206.10038741966551</v>
      </c>
      <c r="WQ27" s="145">
        <f t="shared" si="131"/>
        <v>219.41713063100599</v>
      </c>
      <c r="WR27" s="145">
        <f t="shared" si="132"/>
        <v>201.22608447801056</v>
      </c>
      <c r="WS27" s="145">
        <f t="shared" si="133"/>
        <v>139.73450985727388</v>
      </c>
      <c r="WT27" s="145">
        <f t="shared" si="134"/>
        <v>195.82573827172109</v>
      </c>
      <c r="WU27" s="145">
        <f t="shared" si="135"/>
        <v>183.95714633041749</v>
      </c>
      <c r="WV27" s="145">
        <f t="shared" si="136"/>
        <v>152.33445980289366</v>
      </c>
      <c r="WW27" s="145">
        <f t="shared" si="137"/>
        <v>188.65404241018018</v>
      </c>
      <c r="WX27" s="145">
        <f t="shared" si="138"/>
        <v>249.6492793995273</v>
      </c>
      <c r="WY27" s="145">
        <f t="shared" si="139"/>
        <v>186.87626310070667</v>
      </c>
      <c r="WZ27" s="145">
        <f t="shared" si="140"/>
        <v>215.34841080781641</v>
      </c>
      <c r="XA27" s="145">
        <f t="shared" si="141"/>
        <v>230.64361855058556</v>
      </c>
      <c r="XB27" s="145">
        <f t="shared" si="142"/>
        <v>282.78755406097156</v>
      </c>
      <c r="XC27" s="145">
        <f t="shared" si="143"/>
        <v>174.22691415446971</v>
      </c>
      <c r="XD27" s="145">
        <f t="shared" si="144"/>
        <v>244.15571062375008</v>
      </c>
      <c r="XE27" s="145">
        <f t="shared" si="145"/>
        <v>245.95090108035569</v>
      </c>
      <c r="XF27" s="145">
        <f t="shared" si="146"/>
        <v>301.71887786480306</v>
      </c>
      <c r="XG27" s="145">
        <f t="shared" si="147"/>
        <v>349.34992649703395</v>
      </c>
      <c r="XH27" s="145">
        <f t="shared" si="148"/>
        <v>225.19980526082051</v>
      </c>
      <c r="XI27" s="145">
        <f t="shared" si="149"/>
        <v>311.40180362667468</v>
      </c>
      <c r="XJ27" s="145">
        <f t="shared" si="150"/>
        <v>287.09132945443395</v>
      </c>
      <c r="XK27" s="145">
        <f t="shared" si="151"/>
        <v>327.20518336289416</v>
      </c>
      <c r="XL27" s="145">
        <f t="shared" si="152"/>
        <v>270.39234973808652</v>
      </c>
      <c r="XM27" s="145">
        <f t="shared" si="153"/>
        <v>284.69169639560414</v>
      </c>
      <c r="XN27" s="145">
        <f t="shared" si="154"/>
        <v>341.91474486115152</v>
      </c>
      <c r="XO27" s="145">
        <f t="shared" si="155"/>
        <v>323.55131603552871</v>
      </c>
      <c r="XP27" s="145">
        <f t="shared" si="156"/>
        <v>366.32969216097149</v>
      </c>
      <c r="XQ27" s="145">
        <f t="shared" si="157"/>
        <v>379.25101831954998</v>
      </c>
      <c r="XR27" s="145">
        <f t="shared" si="158"/>
        <v>448.23718404465967</v>
      </c>
      <c r="XS27" s="145">
        <f t="shared" si="159"/>
        <v>416.05695865466095</v>
      </c>
      <c r="XT27" s="145">
        <f t="shared" si="160"/>
        <v>316.091744189981</v>
      </c>
      <c r="XU27" s="145">
        <f t="shared" si="161"/>
        <v>382.52682500318508</v>
      </c>
      <c r="XV27" s="145">
        <f t="shared" si="162"/>
        <v>413.27634719919416</v>
      </c>
      <c r="XW27" s="145">
        <f t="shared" si="163"/>
        <v>397.31471316352503</v>
      </c>
      <c r="XX27" s="145">
        <f t="shared" si="164"/>
        <v>506.55017925135115</v>
      </c>
      <c r="XY27" s="145">
        <f t="shared" si="165"/>
        <v>452.25111152451763</v>
      </c>
      <c r="XZ27" s="145">
        <f t="shared" si="166"/>
        <v>524.75004391093535</v>
      </c>
      <c r="YA27" s="145">
        <f t="shared" si="167"/>
        <v>430.83860479604459</v>
      </c>
      <c r="YB27" s="145">
        <f t="shared" si="168"/>
        <v>373.68124791801358</v>
      </c>
      <c r="YC27" s="145">
        <f t="shared" si="169"/>
        <v>502.35761909089968</v>
      </c>
      <c r="YD27" s="145">
        <f t="shared" si="170"/>
        <v>588.25848812912852</v>
      </c>
      <c r="YE27" s="145">
        <f t="shared" si="171"/>
        <v>524.09759683659456</v>
      </c>
      <c r="YF27" s="145">
        <f t="shared" si="172"/>
        <v>481.84182757264279</v>
      </c>
      <c r="YG27" s="145">
        <f t="shared" si="173"/>
        <v>616.19298734319182</v>
      </c>
      <c r="YH27" s="145">
        <f t="shared" si="174"/>
        <v>550.61227316674513</v>
      </c>
      <c r="YI27" s="145">
        <f t="shared" si="175"/>
        <v>486.90095239965882</v>
      </c>
      <c r="YJ27" s="145">
        <f t="shared" si="176"/>
        <v>611.82078943533531</v>
      </c>
      <c r="YK27" s="145">
        <f t="shared" si="177"/>
        <v>670.42142746471723</v>
      </c>
      <c r="YL27" s="145">
        <f t="shared" si="178"/>
        <v>583.26432281365931</v>
      </c>
      <c r="YM27" s="145">
        <f t="shared" si="179"/>
        <v>586.44691613896362</v>
      </c>
      <c r="YN27" s="145">
        <f t="shared" si="180"/>
        <v>437.01707715683398</v>
      </c>
      <c r="YO27" s="145">
        <f t="shared" si="181"/>
        <v>739.33206502400105</v>
      </c>
      <c r="YP27" s="145">
        <f t="shared" si="182"/>
        <v>707.41003422700362</v>
      </c>
      <c r="YQ27" s="145">
        <f t="shared" si="183"/>
        <v>636.61073319550599</v>
      </c>
      <c r="YR27" s="145">
        <f t="shared" si="184"/>
        <v>831.88199434791545</v>
      </c>
      <c r="YS27" s="145">
        <f t="shared" si="185"/>
        <v>678.63939843822459</v>
      </c>
      <c r="YT27" s="145">
        <f t="shared" si="186"/>
        <v>549.91820488061239</v>
      </c>
      <c r="YU27" s="145">
        <f t="shared" si="187"/>
        <v>785.54940214996452</v>
      </c>
      <c r="YV27" s="145">
        <f t="shared" si="188"/>
        <v>653.43488044665378</v>
      </c>
      <c r="YW27" s="145">
        <f t="shared" si="189"/>
        <v>826.37455212905331</v>
      </c>
      <c r="YX27" s="145">
        <f t="shared" si="190"/>
        <v>500.74477123203366</v>
      </c>
      <c r="YY27" s="145">
        <f t="shared" si="191"/>
        <v>820.78633809847156</v>
      </c>
      <c r="YZ27" s="145">
        <f t="shared" si="192"/>
        <v>886.47798606603601</v>
      </c>
      <c r="ZA27" s="145">
        <f t="shared" si="193"/>
        <v>958.49909766128349</v>
      </c>
      <c r="ZB27" s="145">
        <f t="shared" si="194"/>
        <v>1001.5421185179044</v>
      </c>
      <c r="ZC27" s="145">
        <f t="shared" si="195"/>
        <v>792.75929089678084</v>
      </c>
      <c r="ZD27" s="145">
        <f t="shared" si="196"/>
        <v>727.79636709073043</v>
      </c>
      <c r="ZE27" s="145">
        <f t="shared" si="197"/>
        <v>632.65995403929253</v>
      </c>
      <c r="ZF27" s="145">
        <f t="shared" si="198"/>
        <v>924.46932549176915</v>
      </c>
      <c r="ZG27" s="145">
        <f t="shared" si="199"/>
        <v>979.98668762394652</v>
      </c>
      <c r="ZH27" s="145">
        <f t="shared" si="200"/>
        <v>984.57276395068584</v>
      </c>
      <c r="ZI27" s="145">
        <f t="shared" si="201"/>
        <v>1163.5263931241514</v>
      </c>
      <c r="ZJ27" s="145">
        <f t="shared" si="202"/>
        <v>896.6822508398302</v>
      </c>
      <c r="ZK27" s="145">
        <f t="shared" si="203"/>
        <v>1105.002058891198</v>
      </c>
      <c r="ZL27" s="145">
        <f t="shared" si="204"/>
        <v>1069.9770900430956</v>
      </c>
      <c r="ZM27" s="145">
        <f t="shared" si="205"/>
        <v>1016.6695856734028</v>
      </c>
      <c r="ZN27" s="145">
        <f t="shared" si="206"/>
        <v>810.19874549458098</v>
      </c>
      <c r="ZO27" s="145">
        <f t="shared" si="207"/>
        <v>1258.6022600205806</v>
      </c>
      <c r="ZP27" s="145">
        <f t="shared" si="208"/>
        <v>737.07457980572349</v>
      </c>
      <c r="ZQ27" s="145">
        <f t="shared" si="209"/>
        <v>1313.0427192038073</v>
      </c>
      <c r="ZR27" s="145">
        <f t="shared" si="210"/>
        <v>1014.478353343271</v>
      </c>
      <c r="ZS27" s="145">
        <f t="shared" si="211"/>
        <v>913.91040620453759</v>
      </c>
      <c r="ZT27" s="145">
        <f t="shared" si="212"/>
        <v>1422.6751470197917</v>
      </c>
      <c r="ZU27" s="145">
        <f t="shared" si="213"/>
        <v>1274.5586295228966</v>
      </c>
      <c r="ZV27" s="145">
        <f t="shared" si="214"/>
        <v>1159.3983269834896</v>
      </c>
      <c r="ZW27" s="145">
        <f t="shared" si="215"/>
        <v>1271.0245236658975</v>
      </c>
      <c r="ZX27" s="145">
        <f t="shared" si="216"/>
        <v>1435.9807126043934</v>
      </c>
      <c r="ZY27" s="145">
        <f t="shared" si="217"/>
        <v>1491.3865426878615</v>
      </c>
      <c r="ZZ27" s="145">
        <f t="shared" si="218"/>
        <v>1457.73665174863</v>
      </c>
      <c r="AAA27" s="145">
        <f t="shared" si="219"/>
        <v>845.63400213337138</v>
      </c>
      <c r="AAB27" s="145">
        <f t="shared" si="220"/>
        <v>1141.3892994434889</v>
      </c>
      <c r="AAC27" s="145">
        <f t="shared" si="221"/>
        <v>1014.8414983216279</v>
      </c>
      <c r="AAD27" s="145">
        <f t="shared" si="222"/>
        <v>1628.3533123055327</v>
      </c>
      <c r="AAE27" s="145">
        <f t="shared" si="223"/>
        <v>1599.7672846800665</v>
      </c>
      <c r="AAF27" s="145">
        <f t="shared" si="224"/>
        <v>1454.4086130393173</v>
      </c>
      <c r="AAG27" s="145">
        <f t="shared" si="225"/>
        <v>1376.6387288618769</v>
      </c>
      <c r="AAH27" s="145">
        <f t="shared" si="226"/>
        <v>1748.534840544371</v>
      </c>
      <c r="AAI27" s="145">
        <f t="shared" si="227"/>
        <v>1683.458410414504</v>
      </c>
      <c r="AAJ27" s="145">
        <f t="shared" si="228"/>
        <v>1770.052905435814</v>
      </c>
      <c r="AAK27" s="145">
        <f t="shared" si="229"/>
        <v>965.61162173773664</v>
      </c>
      <c r="AAL27" s="145">
        <f t="shared" si="230"/>
        <v>1912.9502449601432</v>
      </c>
      <c r="AAM27" s="145">
        <f t="shared" si="231"/>
        <v>1297.6902982197362</v>
      </c>
      <c r="AAN27" s="145">
        <f t="shared" si="232"/>
        <v>1606.0482854080569</v>
      </c>
      <c r="AAO27" s="145">
        <f t="shared" si="233"/>
        <v>1138.9021213476776</v>
      </c>
      <c r="AAP27" s="145">
        <f t="shared" si="234"/>
        <v>1793.6290637477073</v>
      </c>
      <c r="AAQ27" s="145">
        <f t="shared" si="235"/>
        <v>1926.8932660101013</v>
      </c>
      <c r="AAR27" s="145">
        <f t="shared" si="236"/>
        <v>1539.0834085568529</v>
      </c>
      <c r="AAS27" s="145">
        <f t="shared" si="237"/>
        <v>2027.6264258674851</v>
      </c>
      <c r="AAT27" s="145">
        <f t="shared" si="238"/>
        <v>1100.2074779081379</v>
      </c>
      <c r="AAU27" s="145">
        <f t="shared" si="239"/>
        <v>2151.9972359325948</v>
      </c>
      <c r="AAV27" s="145">
        <f t="shared" si="240"/>
        <v>1783.3961937008703</v>
      </c>
      <c r="AAW27" s="145">
        <f t="shared" si="241"/>
        <v>1462.8519567142994</v>
      </c>
      <c r="AAX27" s="145">
        <f t="shared" si="242"/>
        <v>1270.2397129666974</v>
      </c>
      <c r="AAY27" s="145">
        <f t="shared" si="243"/>
        <v>2084.5041669593952</v>
      </c>
      <c r="AAZ27" s="145">
        <f t="shared" si="244"/>
        <v>2015.5510024010503</v>
      </c>
      <c r="ABA27" s="145">
        <f t="shared" si="245"/>
        <v>2710.7584107736047</v>
      </c>
      <c r="ABB27" s="145">
        <f t="shared" si="246"/>
        <v>2471.3001306713777</v>
      </c>
      <c r="ABC27" s="145">
        <f t="shared" si="247"/>
        <v>1739.4370404693198</v>
      </c>
      <c r="ABD27" s="145">
        <f t="shared" si="248"/>
        <v>1955.989116933797</v>
      </c>
      <c r="ABE27" s="145">
        <f t="shared" si="249"/>
        <v>2300.0324720500907</v>
      </c>
      <c r="ABF27" s="145">
        <f t="shared" si="250"/>
        <v>1238.5359091339635</v>
      </c>
      <c r="ABG27" s="145">
        <f t="shared" si="251"/>
        <v>2440.3162654813677</v>
      </c>
      <c r="ABH27" s="145">
        <f t="shared" si="252"/>
        <v>2423.4044380915111</v>
      </c>
      <c r="ABI27" s="145">
        <f t="shared" si="253"/>
        <v>1643.4889532020366</v>
      </c>
      <c r="ABJ27" s="145">
        <f t="shared" si="254"/>
        <v>1401.7366255899592</v>
      </c>
      <c r="ABK27" s="145">
        <f t="shared" si="255"/>
        <v>3055.7578127498869</v>
      </c>
      <c r="ABL27" s="145">
        <f t="shared" si="256"/>
        <v>2306.2590101726946</v>
      </c>
      <c r="ABM27" s="145">
        <f t="shared" si="257"/>
        <v>2767.8479787007941</v>
      </c>
      <c r="ABN27" s="145">
        <f t="shared" si="258"/>
        <v>2212.9740375756205</v>
      </c>
      <c r="ABO27" s="145">
        <f t="shared" si="259"/>
        <v>3425.0023599696478</v>
      </c>
      <c r="ABP27" s="145">
        <f t="shared" si="260"/>
        <v>1380.4347078713861</v>
      </c>
      <c r="ABQ27" s="145">
        <f t="shared" si="261"/>
        <v>3133.1468585017838</v>
      </c>
      <c r="ABR27" s="145">
        <f t="shared" si="262"/>
        <v>2655.5419988485964</v>
      </c>
      <c r="ABS27" s="145">
        <f t="shared" si="263"/>
        <v>1574.239660033815</v>
      </c>
      <c r="ABT27" s="145">
        <f t="shared" si="264"/>
        <v>1864.4980091688944</v>
      </c>
      <c r="ABU27" s="145">
        <f t="shared" si="265"/>
        <v>2789.050354953019</v>
      </c>
      <c r="ABV27" s="145">
        <f t="shared" si="266"/>
        <v>2768.4541018657569</v>
      </c>
      <c r="ABW27" s="145">
        <f t="shared" si="267"/>
        <v>2527.9845453208713</v>
      </c>
      <c r="ABX27" s="145">
        <f t="shared" si="268"/>
        <v>3066.0667378214366</v>
      </c>
      <c r="ABY27" s="145">
        <f t="shared" si="269"/>
        <v>3371.8817024088517</v>
      </c>
      <c r="ABZ27" s="145">
        <f t="shared" si="270"/>
        <v>3588.3677385954966</v>
      </c>
      <c r="ACA27" s="145">
        <f t="shared" si="271"/>
        <v>2470.663077963949</v>
      </c>
      <c r="ACB27" s="145">
        <f t="shared" si="272"/>
        <v>1537.493652765967</v>
      </c>
      <c r="ACC27" s="145">
        <f t="shared" si="273"/>
        <v>3015.2675303056944</v>
      </c>
      <c r="ACD27" s="145">
        <f t="shared" si="274"/>
        <v>1765.387101343656</v>
      </c>
      <c r="ACE27" s="145">
        <f t="shared" si="275"/>
        <v>2825.8434470391549</v>
      </c>
      <c r="ACF27" s="145">
        <f t="shared" si="276"/>
        <v>2096.1356999757654</v>
      </c>
      <c r="ACG27" s="145">
        <f t="shared" si="277"/>
        <v>3117.1716658917585</v>
      </c>
      <c r="ACH27" s="145">
        <f t="shared" si="278"/>
        <v>3994.8855157562762</v>
      </c>
      <c r="ACI27" s="145">
        <f t="shared" si="279"/>
        <v>3622.1198785914125</v>
      </c>
      <c r="ACJ27" s="145">
        <f t="shared" si="280"/>
        <v>3429.5670763442004</v>
      </c>
      <c r="ACK27" s="145">
        <f t="shared" si="281"/>
        <v>3172.5587688803503</v>
      </c>
      <c r="ACL27" s="145">
        <f t="shared" si="282"/>
        <v>4043.3738334241816</v>
      </c>
      <c r="ACM27" s="145">
        <f t="shared" si="283"/>
        <v>3376.5545830128644</v>
      </c>
      <c r="ACN27" s="145">
        <f t="shared" si="284"/>
        <v>2812.0551264408391</v>
      </c>
      <c r="ACO27" s="145">
        <f t="shared" si="285"/>
        <v>1735.3010373759637</v>
      </c>
      <c r="ACP27" s="145">
        <f t="shared" si="286"/>
        <v>3139.4177292573449</v>
      </c>
      <c r="ACQ27" s="145">
        <f t="shared" si="287"/>
        <v>3954.76207150047</v>
      </c>
      <c r="ACR27" s="145">
        <f t="shared" si="288"/>
        <v>2340.5649309592231</v>
      </c>
      <c r="ACS27" s="145">
        <f t="shared" si="289"/>
        <v>1972.0861969634595</v>
      </c>
      <c r="ACT27" s="145">
        <f t="shared" si="290"/>
        <v>4488.8347098742861</v>
      </c>
      <c r="ACU27" s="145">
        <f t="shared" si="291"/>
        <v>3861.389437816676</v>
      </c>
      <c r="ACV27" s="145">
        <f t="shared" si="292"/>
        <v>3556.3676584201094</v>
      </c>
      <c r="ACW27" s="145">
        <f t="shared" si="293"/>
        <v>3651.3328643562995</v>
      </c>
      <c r="ACX27" s="145">
        <f t="shared" si="294"/>
        <v>4310.0538481403391</v>
      </c>
      <c r="ACY27" s="145">
        <f t="shared" si="295"/>
        <v>4281.7641570257438</v>
      </c>
      <c r="ACZ27" s="145">
        <f t="shared" si="296"/>
        <v>1944.3332602835064</v>
      </c>
      <c r="ADA27" s="145">
        <f t="shared" si="297"/>
        <v>3138.475922183839</v>
      </c>
      <c r="ADB27" s="145">
        <f t="shared" si="298"/>
        <v>3485.0833994833388</v>
      </c>
      <c r="ADC27" s="145">
        <f t="shared" si="299"/>
        <v>2632.9612269695508</v>
      </c>
      <c r="ADD27" s="145">
        <f t="shared" si="300"/>
        <v>2200.6464111401119</v>
      </c>
      <c r="ADE27" s="145">
        <f t="shared" si="301"/>
        <v>4269.7044401875974</v>
      </c>
      <c r="ADF27" s="145">
        <f t="shared" si="302"/>
        <v>4783.9439065609104</v>
      </c>
      <c r="ADG27" s="145">
        <f t="shared" si="303"/>
        <v>4038.0822234957382</v>
      </c>
      <c r="ADH27" s="145">
        <f t="shared" si="304"/>
        <v>4165.2457015642376</v>
      </c>
      <c r="ADI27" s="145">
        <f t="shared" si="305"/>
        <v>4748.7987728046392</v>
      </c>
      <c r="ADJ27" s="145">
        <f t="shared" si="306"/>
        <v>4217.334565409793</v>
      </c>
      <c r="ADK27" s="145">
        <f t="shared" si="307"/>
        <v>5209.4318413153105</v>
      </c>
      <c r="ADL27" s="145">
        <f t="shared" si="308"/>
        <v>3505.9250544834499</v>
      </c>
      <c r="ADM27" s="145">
        <f t="shared" si="309"/>
        <v>3867.8670191625879</v>
      </c>
      <c r="ADN27" s="145">
        <f t="shared" si="310"/>
        <v>2191.0107762323291</v>
      </c>
      <c r="ADO27" s="145">
        <f t="shared" si="311"/>
        <v>2459.5559830226389</v>
      </c>
      <c r="ADP27" s="145">
        <f t="shared" si="312"/>
        <v>4827.8050804092918</v>
      </c>
      <c r="ADQ27" s="145">
        <f t="shared" si="313"/>
        <v>4520.5095330032327</v>
      </c>
      <c r="ADR27" s="145">
        <f t="shared" si="314"/>
        <v>5260.4475583976337</v>
      </c>
      <c r="ADS27" s="145">
        <f t="shared" si="315"/>
        <v>5431.5262077035213</v>
      </c>
      <c r="ADT27" s="145">
        <f t="shared" si="316"/>
        <v>4285.1311795215124</v>
      </c>
      <c r="ADU27" s="145">
        <f t="shared" si="317"/>
        <v>3924.5321864781704</v>
      </c>
      <c r="ADV27" s="145">
        <f t="shared" si="318"/>
        <v>2699.2351364911042</v>
      </c>
      <c r="ADW27" s="145">
        <f t="shared" si="319"/>
        <v>5578.4616396759193</v>
      </c>
      <c r="ADX27" s="145">
        <f t="shared" si="320"/>
        <v>5349.6259461376358</v>
      </c>
      <c r="ADY27" s="145">
        <f t="shared" si="321"/>
        <v>5011.7311623768319</v>
      </c>
      <c r="ADZ27" s="145">
        <f t="shared" si="322"/>
        <v>5261.298629256823</v>
      </c>
      <c r="AEA27" s="145">
        <f t="shared" si="323"/>
        <v>5855.5858661899456</v>
      </c>
      <c r="AEB27" s="145">
        <f t="shared" si="324"/>
        <v>6031.0943677269324</v>
      </c>
      <c r="AEC27" s="145">
        <f t="shared" si="325"/>
        <v>2942.9563746290714</v>
      </c>
      <c r="AED27" s="145">
        <f t="shared" si="326"/>
        <v>3197.5781605700117</v>
      </c>
      <c r="AEE27" s="145">
        <f t="shared" si="327"/>
        <v>6615.4998106556613</v>
      </c>
      <c r="AEF27" s="145">
        <f t="shared" si="328"/>
        <v>6608.0115673258024</v>
      </c>
      <c r="AEG27" s="145">
        <f t="shared" si="329"/>
        <v>3449.2482513095902</v>
      </c>
      <c r="AEH27" s="145">
        <f t="shared" si="330"/>
        <v>7432.8351121206288</v>
      </c>
      <c r="AEI27" s="145">
        <f t="shared" si="331"/>
        <v>3876.207757604629</v>
      </c>
      <c r="AEJ27" s="145">
        <f t="shared" si="332"/>
        <v>7962.3942121448326</v>
      </c>
      <c r="AEK27" s="145">
        <f t="shared" si="333"/>
        <v>8186.763410746109</v>
      </c>
      <c r="AEL27" s="145">
        <f t="shared" si="334"/>
        <v>6730.8930112947464</v>
      </c>
      <c r="AEM27" s="145">
        <f t="shared" si="335"/>
        <v>4363.4898616402743</v>
      </c>
      <c r="AEN27" s="145">
        <f t="shared" si="336"/>
        <v>9634.4338677232681</v>
      </c>
      <c r="AEO27" s="145">
        <f t="shared" si="337"/>
        <v>4888.9561490723827</v>
      </c>
      <c r="AEP27" s="145">
        <f t="shared" si="338"/>
        <v>10382.742209842912</v>
      </c>
      <c r="AEQ27" s="145">
        <f t="shared" si="339"/>
        <v>5489.3180208106996</v>
      </c>
      <c r="AER27" s="145">
        <f t="shared" si="340"/>
        <v>6164.8672518266185</v>
      </c>
    </row>
    <row r="28" spans="1:824" ht="14.25" thickTop="1" thickBot="1">
      <c r="A28" s="76">
        <v>23</v>
      </c>
      <c r="B28" s="99">
        <f t="shared" si="341"/>
        <v>0</v>
      </c>
      <c r="C28" s="99">
        <f t="shared" si="389"/>
        <v>0</v>
      </c>
      <c r="D28" s="99">
        <f t="shared" si="390"/>
        <v>0</v>
      </c>
      <c r="E28" s="99">
        <f t="shared" si="391"/>
        <v>0</v>
      </c>
      <c r="F28" s="99">
        <f t="shared" si="352"/>
        <v>0</v>
      </c>
      <c r="G28" s="99">
        <f t="shared" si="353"/>
        <v>0</v>
      </c>
      <c r="H28" s="99">
        <f t="shared" si="354"/>
        <v>0</v>
      </c>
      <c r="I28" s="99">
        <f t="shared" si="355"/>
        <v>0</v>
      </c>
      <c r="J28" s="99">
        <f t="shared" si="356"/>
        <v>0</v>
      </c>
      <c r="K28" s="99">
        <f t="shared" si="357"/>
        <v>0</v>
      </c>
      <c r="L28" s="99">
        <f t="shared" si="358"/>
        <v>0</v>
      </c>
      <c r="M28" s="99">
        <f t="shared" si="359"/>
        <v>0</v>
      </c>
      <c r="N28" s="99">
        <f t="shared" si="360"/>
        <v>0</v>
      </c>
      <c r="O28" s="99">
        <f t="shared" si="361"/>
        <v>0</v>
      </c>
      <c r="P28" s="99">
        <f t="shared" si="362"/>
        <v>0</v>
      </c>
      <c r="Q28" s="99">
        <f t="shared" si="363"/>
        <v>0</v>
      </c>
      <c r="R28" s="99">
        <f t="shared" si="364"/>
        <v>0</v>
      </c>
      <c r="S28" s="99">
        <f t="shared" si="365"/>
        <v>0</v>
      </c>
      <c r="T28" s="99">
        <f t="shared" si="366"/>
        <v>0</v>
      </c>
      <c r="U28" s="99">
        <f t="shared" si="367"/>
        <v>0</v>
      </c>
      <c r="V28" s="99">
        <f t="shared" si="368"/>
        <v>0</v>
      </c>
      <c r="W28" s="99">
        <f t="shared" si="369"/>
        <v>0</v>
      </c>
      <c r="X28" s="99">
        <f t="shared" si="342"/>
        <v>0</v>
      </c>
      <c r="Y28" s="99">
        <f t="shared" si="404"/>
        <v>0</v>
      </c>
      <c r="Z28" s="99">
        <f t="shared" si="405"/>
        <v>0</v>
      </c>
      <c r="AA28" s="99">
        <f t="shared" si="406"/>
        <v>0</v>
      </c>
      <c r="AB28" s="99">
        <f t="shared" si="407"/>
        <v>0</v>
      </c>
      <c r="AC28" s="99">
        <f t="shared" si="408"/>
        <v>0</v>
      </c>
      <c r="AD28" s="99">
        <f t="shared" si="409"/>
        <v>0</v>
      </c>
      <c r="AE28" s="99">
        <f t="shared" si="410"/>
        <v>0</v>
      </c>
      <c r="AF28" s="99">
        <f t="shared" si="411"/>
        <v>0</v>
      </c>
      <c r="AG28" s="99">
        <f t="shared" si="412"/>
        <v>0</v>
      </c>
      <c r="AH28" s="99">
        <f t="shared" si="413"/>
        <v>0</v>
      </c>
      <c r="AI28" s="99">
        <f t="shared" si="414"/>
        <v>0</v>
      </c>
      <c r="AJ28" s="99">
        <f t="shared" si="415"/>
        <v>0</v>
      </c>
      <c r="AK28" s="99">
        <f t="shared" si="416"/>
        <v>76.38128145326489</v>
      </c>
      <c r="AL28" s="99">
        <f t="shared" si="417"/>
        <v>85.641690429102979</v>
      </c>
      <c r="AM28" s="99">
        <f t="shared" si="418"/>
        <v>71.480509001485743</v>
      </c>
      <c r="AN28" s="99">
        <f t="shared" si="343"/>
        <v>0</v>
      </c>
      <c r="AO28" s="99">
        <f t="shared" si="419"/>
        <v>77.414560115366683</v>
      </c>
      <c r="AP28" s="99">
        <f t="shared" si="420"/>
        <v>91.666135232330973</v>
      </c>
      <c r="AQ28" s="99">
        <f t="shared" si="421"/>
        <v>77.358747348093729</v>
      </c>
      <c r="AR28" s="99">
        <f t="shared" si="422"/>
        <v>87.354122925779578</v>
      </c>
      <c r="AS28" s="99">
        <f t="shared" si="423"/>
        <v>115.20696037770246</v>
      </c>
      <c r="AT28" s="99">
        <f t="shared" si="424"/>
        <v>76.368229245121356</v>
      </c>
      <c r="AU28" s="99">
        <f t="shared" si="425"/>
        <v>96.832646388981559</v>
      </c>
      <c r="AV28" s="99">
        <f t="shared" si="426"/>
        <v>120.43705871707209</v>
      </c>
      <c r="AW28" s="99">
        <f t="shared" si="427"/>
        <v>110.2197017497854</v>
      </c>
      <c r="AX28" s="99">
        <f t="shared" si="428"/>
        <v>134.78700172190881</v>
      </c>
      <c r="AY28" s="99">
        <f t="shared" si="429"/>
        <v>84.959144823412529</v>
      </c>
      <c r="AZ28" s="99">
        <f t="shared" si="430"/>
        <v>117.45904878967275</v>
      </c>
      <c r="BA28" s="99">
        <f t="shared" si="431"/>
        <v>146.17834149747537</v>
      </c>
      <c r="BB28" s="99">
        <f t="shared" si="432"/>
        <v>144.13444922006312</v>
      </c>
      <c r="BC28" s="99">
        <f t="shared" si="433"/>
        <v>97.703976493639018</v>
      </c>
      <c r="BD28" s="99">
        <f t="shared" si="397"/>
        <v>139.5837440139039</v>
      </c>
      <c r="BE28" s="99">
        <f t="shared" si="434"/>
        <v>163.47330482685354</v>
      </c>
      <c r="BF28" s="99">
        <f t="shared" si="435"/>
        <v>144.22421458087251</v>
      </c>
      <c r="BG28" s="99">
        <f t="shared" si="344"/>
        <v>174.90774025584207</v>
      </c>
      <c r="BH28" s="99">
        <f t="shared" si="436"/>
        <v>108.61096290411251</v>
      </c>
      <c r="BI28" s="99">
        <f t="shared" si="437"/>
        <v>146.28924917248284</v>
      </c>
      <c r="BJ28" s="99">
        <f t="shared" si="438"/>
        <v>141.44204957677036</v>
      </c>
      <c r="BK28" s="99">
        <f t="shared" si="439"/>
        <v>173.66068453897236</v>
      </c>
      <c r="BL28" s="99">
        <f t="shared" si="440"/>
        <v>195.20719019861747</v>
      </c>
      <c r="BM28" s="99">
        <f t="shared" si="441"/>
        <v>213.92565833063307</v>
      </c>
      <c r="BN28" s="99">
        <f t="shared" si="442"/>
        <v>197.48125166357892</v>
      </c>
      <c r="BO28" s="99">
        <f t="shared" si="443"/>
        <v>130.511578654441</v>
      </c>
      <c r="BP28" s="99">
        <f t="shared" si="444"/>
        <v>182.49937456189926</v>
      </c>
      <c r="BQ28" s="99">
        <f t="shared" si="445"/>
        <v>172.69770567677992</v>
      </c>
      <c r="BR28" s="99">
        <f t="shared" si="446"/>
        <v>143.21679258197889</v>
      </c>
      <c r="BS28" s="99">
        <f t="shared" si="447"/>
        <v>178.09085004944276</v>
      </c>
      <c r="BT28" s="99">
        <f t="shared" si="448"/>
        <v>243.98841993078639</v>
      </c>
      <c r="BU28" s="99">
        <f t="shared" si="449"/>
        <v>184.31332463024378</v>
      </c>
      <c r="BV28" s="99">
        <f t="shared" si="450"/>
        <v>202.4990807406119</v>
      </c>
      <c r="BW28" s="99">
        <f t="shared" si="451"/>
        <v>226.84347483235106</v>
      </c>
      <c r="BX28" s="99">
        <f t="shared" si="398"/>
        <v>275.31627848756744</v>
      </c>
      <c r="BY28" s="99">
        <f t="shared" si="345"/>
        <v>163.0828412559965</v>
      </c>
      <c r="BZ28" s="99">
        <f t="shared" si="452"/>
        <v>228.0587618891692</v>
      </c>
      <c r="CA28" s="99">
        <f t="shared" si="453"/>
        <v>231.58263895310404</v>
      </c>
      <c r="CB28" s="99">
        <f t="shared" si="454"/>
        <v>296.31144301717694</v>
      </c>
      <c r="CC28" s="99">
        <f t="shared" si="455"/>
        <v>338.97111939811288</v>
      </c>
      <c r="CD28" s="99">
        <f t="shared" si="456"/>
        <v>222.60361686104187</v>
      </c>
      <c r="CE28" s="99">
        <f t="shared" si="457"/>
        <v>289.51783738626125</v>
      </c>
      <c r="CF28" s="99">
        <f t="shared" si="458"/>
        <v>268.66507095213365</v>
      </c>
      <c r="CG28" s="99">
        <f t="shared" si="459"/>
        <v>319.38860350782841</v>
      </c>
      <c r="CH28" s="99">
        <f t="shared" si="460"/>
        <v>266.54203901444617</v>
      </c>
      <c r="CI28" s="99">
        <f t="shared" si="461"/>
        <v>268.44424155522717</v>
      </c>
      <c r="CJ28" s="99">
        <f t="shared" si="462"/>
        <v>336.31319574946355</v>
      </c>
      <c r="CK28" s="99">
        <f t="shared" si="463"/>
        <v>303.17937811065093</v>
      </c>
      <c r="CL28" s="99">
        <f t="shared" si="464"/>
        <v>358.31087233197621</v>
      </c>
      <c r="CM28" s="99">
        <f t="shared" si="465"/>
        <v>353.31986121161714</v>
      </c>
      <c r="CN28" s="99">
        <f t="shared" si="466"/>
        <v>435.48283090548239</v>
      </c>
      <c r="CO28" s="99">
        <f t="shared" si="399"/>
        <v>405.0258528030792</v>
      </c>
      <c r="CP28" s="99">
        <f t="shared" si="346"/>
        <v>312.19761370057597</v>
      </c>
      <c r="CQ28" s="99">
        <f t="shared" si="467"/>
        <v>376.85083091832121</v>
      </c>
      <c r="CR28" s="99">
        <f t="shared" si="468"/>
        <v>405.1213245218475</v>
      </c>
      <c r="CS28" s="99">
        <f t="shared" si="469"/>
        <v>373.15400067274749</v>
      </c>
      <c r="CT28" s="99">
        <f t="shared" si="470"/>
        <v>469.84750270418948</v>
      </c>
      <c r="CU28" s="99">
        <f t="shared" si="471"/>
        <v>422.15049474859239</v>
      </c>
      <c r="CV28" s="99">
        <f t="shared" si="472"/>
        <v>511.15872000132839</v>
      </c>
      <c r="CW28" s="99">
        <f t="shared" si="473"/>
        <v>425.08738800397907</v>
      </c>
      <c r="CX28" s="99">
        <f t="shared" si="474"/>
        <v>369.74202476159644</v>
      </c>
      <c r="CY28" s="99">
        <f t="shared" si="475"/>
        <v>490.70336035522035</v>
      </c>
      <c r="CZ28" s="99">
        <f t="shared" si="476"/>
        <v>544.27312996798719</v>
      </c>
      <c r="DA28" s="99">
        <f t="shared" si="477"/>
        <v>516.85838000908689</v>
      </c>
      <c r="DB28" s="99">
        <f t="shared" si="478"/>
        <v>453.43544128097659</v>
      </c>
      <c r="DC28" s="99">
        <f t="shared" si="479"/>
        <v>572.62029890186614</v>
      </c>
      <c r="DD28" s="99">
        <f t="shared" si="480"/>
        <v>515.08483605357446</v>
      </c>
      <c r="DE28" s="99">
        <f t="shared" si="481"/>
        <v>481.0961573702275</v>
      </c>
      <c r="DF28" s="99">
        <f t="shared" si="482"/>
        <v>597.62506667840285</v>
      </c>
      <c r="DG28" s="99">
        <f t="shared" si="400"/>
        <v>621.21096456908822</v>
      </c>
      <c r="DH28" s="99">
        <f t="shared" si="347"/>
        <v>575.90268750999701</v>
      </c>
      <c r="DI28" s="99">
        <f t="shared" si="483"/>
        <v>574.56546333976428</v>
      </c>
      <c r="DJ28" s="99">
        <f t="shared" si="484"/>
        <v>433.02306985787789</v>
      </c>
      <c r="DK28" s="99">
        <f t="shared" si="485"/>
        <v>721.57265014354596</v>
      </c>
      <c r="DL28" s="99">
        <f t="shared" si="486"/>
        <v>661.91317624381497</v>
      </c>
      <c r="DM28" s="99">
        <f t="shared" si="487"/>
        <v>596.83605207199423</v>
      </c>
      <c r="DN28" s="99">
        <f t="shared" si="488"/>
        <v>810.39392425853259</v>
      </c>
      <c r="DO28" s="99">
        <f t="shared" si="489"/>
        <v>664.05231758885191</v>
      </c>
      <c r="DP28" s="99">
        <f t="shared" si="490"/>
        <v>544.00965709000934</v>
      </c>
      <c r="DQ28" s="99">
        <f t="shared" si="491"/>
        <v>728.32953834537466</v>
      </c>
      <c r="DR28" s="99">
        <f t="shared" si="492"/>
        <v>645.89199666367574</v>
      </c>
      <c r="DS28" s="99">
        <f t="shared" si="493"/>
        <v>807.67228002587296</v>
      </c>
      <c r="DT28" s="99">
        <f t="shared" si="494"/>
        <v>496.71521696836783</v>
      </c>
      <c r="DU28" s="99">
        <f t="shared" si="495"/>
        <v>788.23598018546215</v>
      </c>
      <c r="DV28" s="99">
        <f t="shared" si="496"/>
        <v>838.76045651709853</v>
      </c>
      <c r="DW28" s="99">
        <f t="shared" si="497"/>
        <v>935.44758477374819</v>
      </c>
      <c r="DX28" s="99">
        <f t="shared" si="370"/>
        <v>961.36130806459664</v>
      </c>
      <c r="DY28" s="99">
        <f t="shared" si="370"/>
        <v>777.57806559397216</v>
      </c>
      <c r="DZ28" s="99">
        <f t="shared" si="370"/>
        <v>720.15052680513838</v>
      </c>
      <c r="EA28" s="99">
        <f t="shared" si="370"/>
        <v>626.73535626348985</v>
      </c>
      <c r="EB28" s="99">
        <f t="shared" si="349"/>
        <v>905.06309570776898</v>
      </c>
      <c r="EC28" s="99">
        <f t="shared" si="349"/>
        <v>941.04270612372318</v>
      </c>
      <c r="ED28" s="99">
        <f t="shared" si="349"/>
        <v>949.5803031874691</v>
      </c>
      <c r="EE28" s="99">
        <f t="shared" si="349"/>
        <v>1120.1776766649959</v>
      </c>
      <c r="EF28" s="99">
        <f t="shared" si="349"/>
        <v>881.37158125634483</v>
      </c>
      <c r="EG28" s="99">
        <f t="shared" si="349"/>
        <v>1080.45700405669</v>
      </c>
      <c r="EH28" s="99">
        <f t="shared" si="349"/>
        <v>1029.5023713630844</v>
      </c>
      <c r="EI28" s="99">
        <f t="shared" si="349"/>
        <v>996.74963292621385</v>
      </c>
      <c r="EJ28" s="99">
        <f t="shared" si="349"/>
        <v>802.47975919861403</v>
      </c>
      <c r="EK28" s="99">
        <f t="shared" si="349"/>
        <v>1210.7739327196443</v>
      </c>
      <c r="EL28" s="99">
        <f t="shared" si="349"/>
        <v>731.03804689671858</v>
      </c>
      <c r="EM28" s="99">
        <f t="shared" si="349"/>
        <v>1267.2449501911005</v>
      </c>
      <c r="EN28" s="99">
        <f t="shared" si="349"/>
        <v>998.90256148302399</v>
      </c>
      <c r="EO28" s="99">
        <f t="shared" si="349"/>
        <v>906.21828498552804</v>
      </c>
      <c r="EP28" s="99">
        <f t="shared" si="350"/>
        <v>1393.0101809766418</v>
      </c>
      <c r="EQ28" s="99">
        <f t="shared" si="350"/>
        <v>1248.7898536602963</v>
      </c>
      <c r="ER28" s="99">
        <f t="shared" si="350"/>
        <v>1138.7289373497615</v>
      </c>
      <c r="ES28" s="99">
        <f t="shared" si="350"/>
        <v>1227.7181783543354</v>
      </c>
      <c r="ET28" s="99">
        <f t="shared" si="351"/>
        <v>1378.0047050854503</v>
      </c>
      <c r="EU28" s="99">
        <f t="shared" si="26"/>
        <v>1439.6095583637048</v>
      </c>
      <c r="EV28" s="99">
        <f t="shared" si="27"/>
        <v>1409.6393965461868</v>
      </c>
      <c r="EW28" s="99">
        <f t="shared" si="28"/>
        <v>839.52010959300662</v>
      </c>
      <c r="EX28" s="99">
        <f t="shared" si="29"/>
        <v>1125.6764014202909</v>
      </c>
      <c r="EY28" s="99">
        <f t="shared" si="30"/>
        <v>1007.0398244636791</v>
      </c>
      <c r="EZ28" s="99">
        <f t="shared" si="31"/>
        <v>1574.3158140622011</v>
      </c>
      <c r="FA28" s="99">
        <f t="shared" si="32"/>
        <v>1568.4687281760687</v>
      </c>
      <c r="FB28" s="99">
        <f t="shared" si="33"/>
        <v>1427.6341320999238</v>
      </c>
      <c r="FC28" s="99">
        <f t="shared" si="34"/>
        <v>1355.363507765152</v>
      </c>
      <c r="FD28" s="99">
        <f t="shared" si="35"/>
        <v>1685.6617409100977</v>
      </c>
      <c r="FE28" s="99">
        <f t="shared" si="36"/>
        <v>1632.1814653841218</v>
      </c>
      <c r="FF28" s="99">
        <f t="shared" si="37"/>
        <v>1713.7934546791037</v>
      </c>
      <c r="FG28" s="99">
        <f t="shared" si="38"/>
        <v>959.43465507566953</v>
      </c>
      <c r="FH28" s="99">
        <f t="shared" si="39"/>
        <v>1876.3268143984126</v>
      </c>
      <c r="FI28" s="99">
        <f t="shared" si="40"/>
        <v>1281.7889257891254</v>
      </c>
      <c r="FJ28" s="99">
        <f t="shared" si="401"/>
        <v>1578.5044459642415</v>
      </c>
      <c r="FK28" s="99">
        <f t="shared" si="401"/>
        <v>1131.0696139538425</v>
      </c>
      <c r="FL28" s="99">
        <f t="shared" si="401"/>
        <v>1760.9427889941537</v>
      </c>
      <c r="FM28" s="99">
        <f t="shared" si="401"/>
        <v>1867.9682003984115</v>
      </c>
      <c r="FN28" s="99">
        <f t="shared" si="401"/>
        <v>1517.5182033474885</v>
      </c>
      <c r="FO28" s="99">
        <f t="shared" si="401"/>
        <v>1961.3723141712644</v>
      </c>
      <c r="FP28" s="99">
        <f t="shared" si="401"/>
        <v>1093.9298783935092</v>
      </c>
      <c r="FQ28" s="99">
        <f t="shared" si="401"/>
        <v>2113.2132204368445</v>
      </c>
      <c r="FR28" s="99">
        <f t="shared" si="401"/>
        <v>1755.3530057600592</v>
      </c>
      <c r="FS28" s="99">
        <f t="shared" si="401"/>
        <v>1446.8251559669131</v>
      </c>
      <c r="FT28" s="99">
        <f t="shared" si="401"/>
        <v>1262.3107236897422</v>
      </c>
      <c r="FU28" s="99">
        <f t="shared" si="401"/>
        <v>2023.4011882660054</v>
      </c>
      <c r="FV28" s="99">
        <f t="shared" si="401"/>
        <v>1981.7619068870961</v>
      </c>
      <c r="FW28" s="99">
        <f t="shared" si="401"/>
        <v>2654.9201366713251</v>
      </c>
      <c r="FX28" s="99">
        <f t="shared" si="401"/>
        <v>2425.9491116851286</v>
      </c>
      <c r="FY28" s="99">
        <f t="shared" si="401"/>
        <v>1717.5480109438467</v>
      </c>
      <c r="FZ28" s="99">
        <f t="shared" si="402"/>
        <v>1927.5280085278316</v>
      </c>
      <c r="GA28" s="99">
        <f t="shared" si="42"/>
        <v>2236.1135954068104</v>
      </c>
      <c r="GB28" s="99">
        <f t="shared" si="43"/>
        <v>1232.1539557319124</v>
      </c>
      <c r="GC28" s="99">
        <f t="shared" si="44"/>
        <v>2367.438927331666</v>
      </c>
      <c r="GD28" s="99">
        <f t="shared" si="498"/>
        <v>2382.7902473904064</v>
      </c>
      <c r="GE28" s="99">
        <f t="shared" si="499"/>
        <v>1627.373998705395</v>
      </c>
      <c r="GF28" s="99">
        <f t="shared" si="500"/>
        <v>1393.7665521754832</v>
      </c>
      <c r="GG28" s="99">
        <f t="shared" si="501"/>
        <v>2996.8654680828481</v>
      </c>
      <c r="GH28" s="99">
        <f t="shared" si="502"/>
        <v>2271.2168850858807</v>
      </c>
      <c r="GI28" s="99">
        <f t="shared" si="503"/>
        <v>2720.0013243554035</v>
      </c>
      <c r="GJ28" s="99">
        <f t="shared" si="504"/>
        <v>2184.0788798570161</v>
      </c>
      <c r="GK28" s="99">
        <f t="shared" si="505"/>
        <v>3354.1850118624097</v>
      </c>
      <c r="GL28" s="99">
        <f t="shared" si="506"/>
        <v>1373.9288293447985</v>
      </c>
      <c r="GM28" s="99">
        <f t="shared" si="507"/>
        <v>3079.4004346046945</v>
      </c>
      <c r="GN28" s="99">
        <f t="shared" si="508"/>
        <v>2588.5027243689665</v>
      </c>
      <c r="GO28" s="99">
        <f t="shared" si="509"/>
        <v>1566.1576518832821</v>
      </c>
      <c r="GP28" s="99">
        <f t="shared" si="510"/>
        <v>1848.2197642368308</v>
      </c>
      <c r="GQ28" s="99">
        <f t="shared" si="511"/>
        <v>2712.4128351930431</v>
      </c>
      <c r="GR28" s="99">
        <f t="shared" si="512"/>
        <v>2725.9840963523397</v>
      </c>
      <c r="GS28" s="99">
        <f t="shared" si="513"/>
        <v>2492.1353867847733</v>
      </c>
      <c r="GT28" s="99">
        <f t="shared" si="514"/>
        <v>3016.255412678458</v>
      </c>
      <c r="GU28" s="99">
        <f t="shared" si="403"/>
        <v>3316.0634529752915</v>
      </c>
      <c r="GV28" s="99">
        <f t="shared" si="395"/>
        <v>3523.7178548706911</v>
      </c>
      <c r="GW28" s="99">
        <f t="shared" si="395"/>
        <v>2441.3899839613432</v>
      </c>
      <c r="GX28" s="99">
        <f t="shared" si="395"/>
        <v>1530.8769716952622</v>
      </c>
      <c r="GY28" s="99">
        <f t="shared" si="395"/>
        <v>2945.2710296561518</v>
      </c>
      <c r="GZ28" s="99">
        <f t="shared" si="395"/>
        <v>1757.1757116779202</v>
      </c>
      <c r="HA28" s="99">
        <f t="shared" si="395"/>
        <v>2789.4080265552116</v>
      </c>
      <c r="HB28" s="99">
        <f t="shared" si="395"/>
        <v>2079.6387019238377</v>
      </c>
      <c r="HC28" s="99">
        <f t="shared" si="395"/>
        <v>3073.20316146393</v>
      </c>
      <c r="HD28" s="99">
        <f t="shared" si="395"/>
        <v>3916.1013813065465</v>
      </c>
      <c r="HE28" s="99">
        <f t="shared" si="395"/>
        <v>3564.4430225774654</v>
      </c>
      <c r="HF28" s="99">
        <f t="shared" si="395"/>
        <v>3377.7124187755262</v>
      </c>
      <c r="HG28" s="99">
        <f t="shared" si="395"/>
        <v>3091.2584284797481</v>
      </c>
      <c r="HH28" s="99">
        <f t="shared" si="395"/>
        <v>3974.5180946633686</v>
      </c>
      <c r="HI28" s="99">
        <f t="shared" si="395"/>
        <v>3293.6507292812316</v>
      </c>
      <c r="HJ28" s="99">
        <f t="shared" si="395"/>
        <v>2782.5080412915327</v>
      </c>
      <c r="HK28" s="99">
        <f t="shared" si="395"/>
        <v>1728.4977502635554</v>
      </c>
      <c r="HL28" s="99">
        <f t="shared" si="396"/>
        <v>3102.4550077597182</v>
      </c>
      <c r="HM28" s="99">
        <f t="shared" si="515"/>
        <v>3895.5688469504721</v>
      </c>
      <c r="HN28" s="99">
        <f t="shared" si="516"/>
        <v>2323.9767407261475</v>
      </c>
      <c r="HO28" s="99">
        <f t="shared" si="517"/>
        <v>1963.7770074362163</v>
      </c>
      <c r="HP28" s="99">
        <f t="shared" si="518"/>
        <v>4406.2649991667613</v>
      </c>
      <c r="HQ28" s="99">
        <f t="shared" si="519"/>
        <v>3807.1084224210472</v>
      </c>
      <c r="HR28" s="99">
        <f t="shared" si="520"/>
        <v>3511.6167374912366</v>
      </c>
      <c r="HS28" s="99">
        <f t="shared" si="521"/>
        <v>3565.8116777385467</v>
      </c>
      <c r="HT28" s="99">
        <f t="shared" si="522"/>
        <v>4238.7137504541197</v>
      </c>
      <c r="HU28" s="99">
        <f t="shared" si="523"/>
        <v>4220.8453446184267</v>
      </c>
      <c r="HV28" s="99">
        <f t="shared" si="524"/>
        <v>1937.3355150013776</v>
      </c>
      <c r="HW28" s="99">
        <f t="shared" si="525"/>
        <v>3108.6521048985478</v>
      </c>
      <c r="HX28" s="99">
        <f t="shared" si="526"/>
        <v>3447.1718743004408</v>
      </c>
      <c r="HY28" s="99">
        <f t="shared" si="527"/>
        <v>2616.1616882491494</v>
      </c>
      <c r="HZ28" s="99">
        <f t="shared" si="528"/>
        <v>2192.1878407062532</v>
      </c>
      <c r="IA28" s="99">
        <f t="shared" si="529"/>
        <v>4214.3063539728046</v>
      </c>
      <c r="IB28" s="99">
        <f t="shared" si="530"/>
        <v>4710.0714568638841</v>
      </c>
      <c r="IC28" s="99">
        <f t="shared" si="531"/>
        <v>3992.3676288716424</v>
      </c>
      <c r="ID28" s="99">
        <f t="shared" si="52"/>
        <v>4078.1609526908728</v>
      </c>
      <c r="IE28" s="99">
        <f t="shared" si="53"/>
        <v>4685.2102200159661</v>
      </c>
      <c r="IF28" s="99">
        <f t="shared" si="54"/>
        <v>4128.7148564401932</v>
      </c>
      <c r="IG28" s="99">
        <f t="shared" si="55"/>
        <v>5119.945402698464</v>
      </c>
      <c r="IH28" s="99">
        <f t="shared" si="56"/>
        <v>3475.7980380517752</v>
      </c>
      <c r="II28" s="99">
        <f t="shared" si="57"/>
        <v>3830.2028138955334</v>
      </c>
      <c r="IJ28" s="99">
        <f t="shared" si="58"/>
        <v>2183.8017715007304</v>
      </c>
      <c r="IK28" s="99">
        <f t="shared" si="59"/>
        <v>2450.9499750174382</v>
      </c>
      <c r="IL28" s="99">
        <f t="shared" si="60"/>
        <v>4771.2386005713543</v>
      </c>
      <c r="IM28" s="99">
        <f t="shared" si="61"/>
        <v>4473.533658340375</v>
      </c>
      <c r="IN28" s="99">
        <f t="shared" si="62"/>
        <v>5194.7350548194117</v>
      </c>
      <c r="IO28" s="99">
        <f t="shared" si="63"/>
        <v>5354.1384544538878</v>
      </c>
      <c r="IP28" s="99">
        <f t="shared" si="64"/>
        <v>4247.5466032949216</v>
      </c>
      <c r="IQ28" s="99">
        <f t="shared" si="65"/>
        <v>3894.5822607151972</v>
      </c>
      <c r="IR28" s="99">
        <f t="shared" si="66"/>
        <v>2690.4509151424136</v>
      </c>
      <c r="IS28" s="99">
        <f t="shared" si="67"/>
        <v>5500.7437977899563</v>
      </c>
      <c r="IT28" s="99">
        <f t="shared" si="392"/>
        <v>5292.0030775151408</v>
      </c>
      <c r="IU28" s="99">
        <f t="shared" si="393"/>
        <v>4964.6162767130863</v>
      </c>
      <c r="IV28" s="99">
        <f t="shared" si="394"/>
        <v>5170.4739858290268</v>
      </c>
      <c r="IW28" s="99">
        <f t="shared" si="371"/>
        <v>5788.4478170779112</v>
      </c>
      <c r="IX28" s="99">
        <f t="shared" si="372"/>
        <v>5952.4634702538669</v>
      </c>
      <c r="IY28" s="99">
        <f t="shared" si="373"/>
        <v>2933.9847525539553</v>
      </c>
      <c r="IZ28" s="99">
        <f t="shared" si="374"/>
        <v>3188.4073103121605</v>
      </c>
      <c r="JA28" s="99">
        <f t="shared" si="375"/>
        <v>6534.8516716869835</v>
      </c>
      <c r="JB28" s="99">
        <f t="shared" si="376"/>
        <v>6540.007648696188</v>
      </c>
      <c r="JC28" s="99">
        <f t="shared" si="377"/>
        <v>3439.9432846162877</v>
      </c>
      <c r="JD28" s="99">
        <f t="shared" si="378"/>
        <v>7363.6100246113683</v>
      </c>
      <c r="JE28" s="99">
        <f t="shared" si="379"/>
        <v>3866.5590055975877</v>
      </c>
      <c r="JF28" s="99">
        <f t="shared" si="380"/>
        <v>7879.1449864807455</v>
      </c>
      <c r="JG28" s="99">
        <f t="shared" si="381"/>
        <v>8116.7948048761618</v>
      </c>
      <c r="JH28" s="99">
        <f t="shared" si="382"/>
        <v>6691.7375551089899</v>
      </c>
      <c r="JI28" s="99">
        <f t="shared" si="383"/>
        <v>4353.4726043938581</v>
      </c>
      <c r="JJ28" s="99">
        <f t="shared" si="384"/>
        <v>9551.0115658412687</v>
      </c>
      <c r="JK28" s="99">
        <f t="shared" si="385"/>
        <v>4878.6594459727576</v>
      </c>
      <c r="JL28" s="99">
        <f t="shared" si="386"/>
        <v>10312.276725610258</v>
      </c>
      <c r="JM28" s="99">
        <f t="shared" si="387"/>
        <v>5478.6368886928858</v>
      </c>
      <c r="JN28" s="99">
        <f t="shared" si="388"/>
        <v>6153.8011857187885</v>
      </c>
      <c r="JP28" s="76">
        <v>23</v>
      </c>
      <c r="JQ28" s="124"/>
      <c r="JR28" s="124"/>
      <c r="JS28" s="124"/>
      <c r="JT28" s="124"/>
      <c r="JU28" s="124"/>
      <c r="JV28" s="124"/>
      <c r="JW28" s="124"/>
      <c r="JX28" s="99"/>
      <c r="JY28" s="124"/>
      <c r="JZ28" s="124"/>
      <c r="KA28" s="124"/>
      <c r="KB28" s="99"/>
      <c r="KC28" s="124"/>
      <c r="KD28" s="124"/>
      <c r="KE28" s="99"/>
      <c r="KF28" s="99"/>
      <c r="KG28" s="99"/>
      <c r="KH28" s="99"/>
      <c r="KI28" s="124"/>
      <c r="KJ28" s="124"/>
      <c r="KK28" s="99"/>
      <c r="KL28" s="99"/>
      <c r="KM28" s="99"/>
      <c r="KN28" s="99"/>
      <c r="KO28" s="99"/>
      <c r="KP28" s="99"/>
      <c r="KQ28" s="99"/>
      <c r="KR28" s="99"/>
      <c r="KS28" s="99"/>
      <c r="KT28" s="99"/>
      <c r="KU28" s="99"/>
      <c r="KV28" s="99"/>
      <c r="KW28" s="99"/>
      <c r="KX28" s="99"/>
      <c r="KY28" s="99"/>
      <c r="KZ28" s="99">
        <v>76.38128145326489</v>
      </c>
      <c r="LA28" s="99">
        <v>85.641690429102979</v>
      </c>
      <c r="LB28" s="99">
        <v>71.480509001485743</v>
      </c>
      <c r="LC28" s="99"/>
      <c r="LD28" s="99">
        <v>77.414560115366683</v>
      </c>
      <c r="LE28" s="99">
        <v>91.666135232330973</v>
      </c>
      <c r="LF28" s="99">
        <v>77.358747348093729</v>
      </c>
      <c r="LG28" s="99">
        <v>87.354122925779578</v>
      </c>
      <c r="LH28" s="99">
        <v>115.20696037770246</v>
      </c>
      <c r="LI28" s="99">
        <v>76.368229245121356</v>
      </c>
      <c r="LJ28" s="99">
        <v>96.832646388981559</v>
      </c>
      <c r="LK28" s="99">
        <v>120.43705871707209</v>
      </c>
      <c r="LL28" s="99">
        <v>110.2197017497854</v>
      </c>
      <c r="LM28" s="99">
        <v>134.78700172190881</v>
      </c>
      <c r="LN28" s="99">
        <v>84.959144823412529</v>
      </c>
      <c r="LO28" s="99">
        <v>117.45904878967275</v>
      </c>
      <c r="LP28" s="99">
        <v>146.17834149747537</v>
      </c>
      <c r="LQ28" s="99">
        <v>144.13444922006312</v>
      </c>
      <c r="LR28" s="99">
        <v>97.703976493639018</v>
      </c>
      <c r="LS28" s="99">
        <v>139.5837440139039</v>
      </c>
      <c r="LT28" s="99">
        <v>163.47330482685354</v>
      </c>
      <c r="LU28" s="99">
        <v>144.22421458087251</v>
      </c>
      <c r="LV28" s="99">
        <v>174.90774025584207</v>
      </c>
      <c r="LW28" s="99">
        <v>108.61096290411251</v>
      </c>
      <c r="LX28" s="99">
        <v>146.28924917248284</v>
      </c>
      <c r="LY28" s="99">
        <v>141.44204957677036</v>
      </c>
      <c r="LZ28" s="118">
        <v>173.66068453897236</v>
      </c>
      <c r="MA28" s="99">
        <v>195.20719019861747</v>
      </c>
      <c r="MB28" s="99">
        <v>213.92565833063307</v>
      </c>
      <c r="MC28" s="99">
        <v>197.48125166357892</v>
      </c>
      <c r="MD28" s="99">
        <v>130.511578654441</v>
      </c>
      <c r="ME28" s="99">
        <v>182.49937456189926</v>
      </c>
      <c r="MF28" s="99">
        <v>172.69770567677992</v>
      </c>
      <c r="MG28" s="99">
        <v>143.21679258197889</v>
      </c>
      <c r="MH28" s="99">
        <v>178.09085004944276</v>
      </c>
      <c r="MI28" s="99">
        <v>243.98841993078639</v>
      </c>
      <c r="MJ28" s="99">
        <v>184.31332463024378</v>
      </c>
      <c r="MK28" s="99">
        <v>202.4990807406119</v>
      </c>
      <c r="ML28" s="99">
        <v>226.84347483235106</v>
      </c>
      <c r="MM28" s="99">
        <v>275.31627848756744</v>
      </c>
      <c r="MN28" s="99">
        <v>163.0828412559965</v>
      </c>
      <c r="MO28" s="99">
        <v>228.0587618891692</v>
      </c>
      <c r="MP28" s="99">
        <v>231.58263895310404</v>
      </c>
      <c r="MQ28" s="99">
        <v>296.31144301717694</v>
      </c>
      <c r="MR28" s="99">
        <v>338.97111939811288</v>
      </c>
      <c r="MS28" s="99">
        <v>222.60361686104187</v>
      </c>
      <c r="MT28" s="99">
        <v>289.51783738626125</v>
      </c>
      <c r="MU28" s="99">
        <v>268.66507095213365</v>
      </c>
      <c r="MV28" s="99">
        <v>319.38860350782841</v>
      </c>
      <c r="MW28" s="99">
        <v>266.54203901444617</v>
      </c>
      <c r="MX28" s="99">
        <v>268.44424155522717</v>
      </c>
      <c r="MY28" s="99">
        <v>336.31319574946355</v>
      </c>
      <c r="MZ28" s="99">
        <v>303.17937811065093</v>
      </c>
      <c r="NA28" s="99">
        <v>358.31087233197621</v>
      </c>
      <c r="NB28" s="99">
        <v>353.31986121161714</v>
      </c>
      <c r="NC28" s="99">
        <v>435.48283090548239</v>
      </c>
      <c r="ND28" s="99">
        <v>405.0258528030792</v>
      </c>
      <c r="NE28" s="99">
        <v>312.19761370057597</v>
      </c>
      <c r="NF28" s="99">
        <v>376.85083091832121</v>
      </c>
      <c r="NG28" s="99">
        <v>405.1213245218475</v>
      </c>
      <c r="NH28" s="99">
        <v>373.15400067274749</v>
      </c>
      <c r="NI28" s="99">
        <v>469.84750270418948</v>
      </c>
      <c r="NJ28" s="99">
        <v>422.15049474859239</v>
      </c>
      <c r="NK28" s="99">
        <v>511.15872000132839</v>
      </c>
      <c r="NL28" s="99">
        <v>425.08738800397907</v>
      </c>
      <c r="NM28" s="99">
        <v>369.74202476159644</v>
      </c>
      <c r="NN28" s="99">
        <v>490.70336035522035</v>
      </c>
      <c r="NO28" s="99">
        <v>544.27312996798719</v>
      </c>
      <c r="NP28" s="99">
        <v>516.85838000908689</v>
      </c>
      <c r="NQ28" s="99">
        <v>453.43544128097659</v>
      </c>
      <c r="NR28" s="99">
        <v>572.62029890186614</v>
      </c>
      <c r="NS28" s="99">
        <v>515.08483605357446</v>
      </c>
      <c r="NT28" s="99">
        <v>481.0961573702275</v>
      </c>
      <c r="NU28" s="99">
        <v>597.62506667840285</v>
      </c>
      <c r="NV28" s="99">
        <v>621.21096456908822</v>
      </c>
      <c r="NW28" s="99">
        <v>575.90268750999701</v>
      </c>
      <c r="NX28" s="99">
        <v>574.56546333976428</v>
      </c>
      <c r="NY28" s="99">
        <v>433.02306985787789</v>
      </c>
      <c r="NZ28" s="99">
        <v>721.57265014354596</v>
      </c>
      <c r="OA28" s="99">
        <v>661.91317624381497</v>
      </c>
      <c r="OB28" s="99">
        <v>596.83605207199423</v>
      </c>
      <c r="OC28" s="99">
        <v>810.39392425853259</v>
      </c>
      <c r="OD28" s="99">
        <v>664.05231758885191</v>
      </c>
      <c r="OE28" s="99">
        <v>544.00965709000934</v>
      </c>
      <c r="OF28" s="99">
        <v>728.32953834537466</v>
      </c>
      <c r="OG28" s="99">
        <v>645.89199666367574</v>
      </c>
      <c r="OH28" s="99">
        <v>807.67228002587296</v>
      </c>
      <c r="OI28" s="99">
        <v>496.71521696836783</v>
      </c>
      <c r="OJ28" s="118">
        <v>788.23598018546215</v>
      </c>
      <c r="OK28" s="99">
        <v>838.76045651709853</v>
      </c>
      <c r="OL28" s="99">
        <v>935.44758477374819</v>
      </c>
      <c r="OM28" s="118">
        <v>961.36130806459664</v>
      </c>
      <c r="ON28" s="99">
        <v>777.57806559397216</v>
      </c>
      <c r="OO28" s="99">
        <v>720.15052680513838</v>
      </c>
      <c r="OP28" s="99">
        <v>626.73535626348985</v>
      </c>
      <c r="OQ28" s="99">
        <v>905.06309570776898</v>
      </c>
      <c r="OR28" s="118">
        <v>941.04270612372318</v>
      </c>
      <c r="OS28" s="99">
        <v>949.5803031874691</v>
      </c>
      <c r="OT28" s="99">
        <v>1120.1776766649959</v>
      </c>
      <c r="OU28" s="99">
        <v>881.37158125634483</v>
      </c>
      <c r="OV28" s="99">
        <v>1080.45700405669</v>
      </c>
      <c r="OW28" s="118">
        <v>1029.5023713630844</v>
      </c>
      <c r="OX28" s="99">
        <v>996.74963292621385</v>
      </c>
      <c r="OY28" s="99">
        <v>802.47975919861403</v>
      </c>
      <c r="OZ28" s="99">
        <v>1210.7739327196443</v>
      </c>
      <c r="PA28" s="99">
        <v>731.03804689671858</v>
      </c>
      <c r="PB28" s="99">
        <v>1267.2449501911005</v>
      </c>
      <c r="PC28" s="99">
        <v>998.90256148302399</v>
      </c>
      <c r="PD28" s="99">
        <v>906.21828498552804</v>
      </c>
      <c r="PE28" s="99">
        <v>1393.0101809766418</v>
      </c>
      <c r="PF28" s="99">
        <v>1248.7898536602963</v>
      </c>
      <c r="PG28" s="99">
        <v>1138.7289373497615</v>
      </c>
      <c r="PH28" s="99">
        <v>1227.7181783543354</v>
      </c>
      <c r="PI28" s="118">
        <v>1378.0047050854503</v>
      </c>
      <c r="PJ28" s="99">
        <v>1439.6095583637048</v>
      </c>
      <c r="PK28" s="99">
        <v>1409.6393965461868</v>
      </c>
      <c r="PL28" s="99">
        <v>839.52010959300662</v>
      </c>
      <c r="PM28" s="99">
        <v>1125.6764014202909</v>
      </c>
      <c r="PN28" s="99">
        <v>1007.0398244636791</v>
      </c>
      <c r="PO28" s="99">
        <v>1574.3158140622011</v>
      </c>
      <c r="PP28" s="99">
        <v>1568.4687281760687</v>
      </c>
      <c r="PQ28" s="99">
        <v>1427.6341320999238</v>
      </c>
      <c r="PR28" s="99">
        <v>1355.363507765152</v>
      </c>
      <c r="PS28" s="99">
        <v>1685.6617409100977</v>
      </c>
      <c r="PT28" s="99">
        <v>1632.1814653841218</v>
      </c>
      <c r="PU28" s="99">
        <v>1713.7934546791037</v>
      </c>
      <c r="PV28" s="99">
        <v>959.43465507566953</v>
      </c>
      <c r="PW28" s="99">
        <v>1876.3268143984126</v>
      </c>
      <c r="PX28" s="99">
        <v>1281.7889257891254</v>
      </c>
      <c r="PY28" s="99">
        <v>1578.5044459642415</v>
      </c>
      <c r="PZ28" s="99">
        <v>1131.0696139538425</v>
      </c>
      <c r="QA28" s="99">
        <v>1760.9427889941537</v>
      </c>
      <c r="QB28" s="99">
        <v>1867.9682003984115</v>
      </c>
      <c r="QC28" s="99">
        <v>1517.5182033474885</v>
      </c>
      <c r="QD28" s="99">
        <v>1961.3723141712644</v>
      </c>
      <c r="QE28" s="99">
        <v>1093.9298783935092</v>
      </c>
      <c r="QF28" s="99">
        <v>2113.2132204368445</v>
      </c>
      <c r="QG28" s="99">
        <v>1755.3530057600592</v>
      </c>
      <c r="QH28" s="99">
        <v>1446.8251559669131</v>
      </c>
      <c r="QI28" s="99">
        <v>1262.3107236897422</v>
      </c>
      <c r="QJ28" s="99">
        <v>2023.4011882660054</v>
      </c>
      <c r="QK28" s="99">
        <v>1981.7619068870961</v>
      </c>
      <c r="QL28" s="99">
        <v>2654.9201366713251</v>
      </c>
      <c r="QM28" s="99">
        <v>2425.9491116851286</v>
      </c>
      <c r="QN28" s="99">
        <v>1717.5480109438467</v>
      </c>
      <c r="QO28" s="99">
        <v>1927.5280085278316</v>
      </c>
      <c r="QP28" s="99">
        <v>2236.1135954068104</v>
      </c>
      <c r="QQ28" s="99">
        <v>1232.1539557319124</v>
      </c>
      <c r="QR28" s="99">
        <v>2367.438927331666</v>
      </c>
      <c r="QS28" s="99">
        <v>2382.7902473904064</v>
      </c>
      <c r="QT28" s="99">
        <v>1627.373998705395</v>
      </c>
      <c r="QU28" s="99">
        <v>1393.7665521754832</v>
      </c>
      <c r="QV28" s="99">
        <v>2996.8654680828481</v>
      </c>
      <c r="QW28" s="99">
        <v>2271.2168850858807</v>
      </c>
      <c r="QX28" s="99">
        <v>2720.0013243554035</v>
      </c>
      <c r="QY28" s="99">
        <v>2184.0788798570161</v>
      </c>
      <c r="QZ28" s="99">
        <v>3354.1850118624097</v>
      </c>
      <c r="RA28" s="99">
        <v>1373.9288293447985</v>
      </c>
      <c r="RB28" s="99">
        <v>3079.4004346046945</v>
      </c>
      <c r="RC28" s="99">
        <v>2588.5027243689665</v>
      </c>
      <c r="RD28" s="99">
        <v>1566.1576518832821</v>
      </c>
      <c r="RE28" s="99">
        <v>1848.2197642368308</v>
      </c>
      <c r="RF28" s="99">
        <v>2712.4128351930431</v>
      </c>
      <c r="RG28" s="99">
        <v>2725.9840963523397</v>
      </c>
      <c r="RH28" s="99">
        <v>2492.1353867847733</v>
      </c>
      <c r="RI28" s="99">
        <v>3016.255412678458</v>
      </c>
      <c r="RJ28" s="99">
        <v>3316.0634529752915</v>
      </c>
      <c r="RK28" s="99">
        <v>3523.7178548706911</v>
      </c>
      <c r="RL28" s="99">
        <v>2441.3899839613432</v>
      </c>
      <c r="RM28" s="99">
        <v>1530.8769716952622</v>
      </c>
      <c r="RN28" s="99">
        <v>2945.2710296561518</v>
      </c>
      <c r="RO28" s="99">
        <v>1757.1757116779202</v>
      </c>
      <c r="RP28" s="99">
        <v>2789.4080265552116</v>
      </c>
      <c r="RQ28" s="99">
        <v>2079.6387019238377</v>
      </c>
      <c r="RR28" s="99">
        <v>3073.20316146393</v>
      </c>
      <c r="RS28" s="99">
        <v>3916.1013813065465</v>
      </c>
      <c r="RT28" s="99">
        <v>3564.4430225774654</v>
      </c>
      <c r="RU28" s="99">
        <v>3377.7124187755262</v>
      </c>
      <c r="RV28" s="99">
        <v>3091.2584284797481</v>
      </c>
      <c r="RW28" s="99">
        <v>3974.5180946633686</v>
      </c>
      <c r="RX28" s="99">
        <v>3293.6507292812316</v>
      </c>
      <c r="RY28" s="99">
        <v>2782.5080412915327</v>
      </c>
      <c r="RZ28" s="99">
        <v>1728.4977502635554</v>
      </c>
      <c r="SA28" s="99">
        <v>3102.4550077597182</v>
      </c>
      <c r="SB28" s="99">
        <v>3895.5688469504721</v>
      </c>
      <c r="SC28" s="99">
        <v>2323.9767407261475</v>
      </c>
      <c r="SD28" s="99">
        <v>1963.7770074362163</v>
      </c>
      <c r="SE28" s="99">
        <v>4406.2649991667613</v>
      </c>
      <c r="SF28" s="99">
        <v>3807.1084224210472</v>
      </c>
      <c r="SG28" s="99">
        <v>3511.6167374912366</v>
      </c>
      <c r="SH28" s="99">
        <v>3565.8116777385467</v>
      </c>
      <c r="SI28" s="99">
        <v>4238.7137504541197</v>
      </c>
      <c r="SJ28" s="99">
        <v>4220.8453446184267</v>
      </c>
      <c r="SK28" s="99">
        <v>1937.3355150013776</v>
      </c>
      <c r="SL28" s="99">
        <v>3108.6521048985478</v>
      </c>
      <c r="SM28" s="99">
        <v>3447.1718743004408</v>
      </c>
      <c r="SN28" s="99">
        <v>2616.1616882491494</v>
      </c>
      <c r="SO28" s="99">
        <v>2192.1878407062532</v>
      </c>
      <c r="SP28" s="99">
        <v>4214.3063539728046</v>
      </c>
      <c r="SQ28" s="99">
        <v>4710.0714568638841</v>
      </c>
      <c r="SR28" s="99">
        <v>3992.3676288716424</v>
      </c>
      <c r="SS28" s="99">
        <v>4078.1609526908728</v>
      </c>
      <c r="ST28" s="99">
        <v>4685.2102200159661</v>
      </c>
      <c r="SU28" s="99">
        <v>4128.7148564401932</v>
      </c>
      <c r="SV28" s="99">
        <v>5119.945402698464</v>
      </c>
      <c r="SW28" s="99">
        <v>3475.7980380517752</v>
      </c>
      <c r="SX28" s="99">
        <v>3830.2028138955334</v>
      </c>
      <c r="SY28" s="99">
        <v>2183.8017715007304</v>
      </c>
      <c r="SZ28" s="99">
        <v>2450.9499750174382</v>
      </c>
      <c r="TA28" s="99">
        <v>4771.2386005713543</v>
      </c>
      <c r="TB28" s="99">
        <v>4473.533658340375</v>
      </c>
      <c r="TC28" s="99">
        <v>5194.7350548194117</v>
      </c>
      <c r="TD28" s="99">
        <v>5354.1384544538878</v>
      </c>
      <c r="TE28" s="99">
        <v>4247.5466032949216</v>
      </c>
      <c r="TF28" s="99">
        <v>3894.5822607151972</v>
      </c>
      <c r="TG28" s="99">
        <v>2690.4509151424136</v>
      </c>
      <c r="TH28" s="99">
        <v>5500.7437977899563</v>
      </c>
      <c r="TI28" s="99">
        <v>5292.0030775151408</v>
      </c>
      <c r="TJ28" s="99">
        <v>4964.6162767130863</v>
      </c>
      <c r="TK28" s="99">
        <v>5170.4739858290268</v>
      </c>
      <c r="TL28" s="99">
        <v>5788.4478170779112</v>
      </c>
      <c r="TM28" s="99">
        <v>5952.4634702538669</v>
      </c>
      <c r="TN28" s="99">
        <v>2933.9847525539553</v>
      </c>
      <c r="TO28" s="99">
        <v>3188.4073103121605</v>
      </c>
      <c r="TP28" s="99">
        <v>6534.8516716869835</v>
      </c>
      <c r="TQ28" s="99">
        <v>6540.007648696188</v>
      </c>
      <c r="TR28" s="99">
        <v>3439.9432846162877</v>
      </c>
      <c r="TS28" s="99">
        <v>7363.6100246113683</v>
      </c>
      <c r="TT28" s="99">
        <v>3866.5590055975877</v>
      </c>
      <c r="TU28" s="99">
        <v>7879.1449864807455</v>
      </c>
      <c r="TV28" s="99">
        <v>8116.7948048761618</v>
      </c>
      <c r="TW28" s="99">
        <v>6691.7375551089899</v>
      </c>
      <c r="TX28" s="99">
        <v>4353.4726043938581</v>
      </c>
      <c r="TY28" s="99">
        <v>9551.0115658412687</v>
      </c>
      <c r="TZ28" s="99">
        <v>4878.6594459727576</v>
      </c>
      <c r="UA28" s="99">
        <v>10312.276725610258</v>
      </c>
      <c r="UB28" s="99">
        <v>5478.6368886928858</v>
      </c>
      <c r="UC28" s="99">
        <v>6153.8011857187885</v>
      </c>
      <c r="UE28" s="76">
        <v>23</v>
      </c>
      <c r="VJ28" s="145"/>
      <c r="VK28" s="145"/>
      <c r="VL28" s="145"/>
      <c r="VM28" s="145"/>
      <c r="VO28" s="145">
        <f t="shared" si="103"/>
        <v>76.38128145326489</v>
      </c>
      <c r="VP28" s="145">
        <f t="shared" si="104"/>
        <v>85.641690429102979</v>
      </c>
      <c r="VQ28" s="145">
        <f t="shared" si="105"/>
        <v>71.480509001485743</v>
      </c>
      <c r="VR28" s="145"/>
      <c r="VS28" s="145">
        <f t="shared" si="107"/>
        <v>77.414560115366683</v>
      </c>
      <c r="VT28" s="145">
        <f t="shared" si="108"/>
        <v>91.666135232330973</v>
      </c>
      <c r="VU28" s="145">
        <f t="shared" si="109"/>
        <v>77.358747348093729</v>
      </c>
      <c r="VV28" s="145">
        <f t="shared" si="110"/>
        <v>87.354122925779578</v>
      </c>
      <c r="VW28" s="145">
        <f t="shared" si="111"/>
        <v>115.20696037770246</v>
      </c>
      <c r="VX28" s="145">
        <f t="shared" si="112"/>
        <v>76.368229245121356</v>
      </c>
      <c r="VY28" s="145">
        <f t="shared" si="113"/>
        <v>96.832646388981559</v>
      </c>
      <c r="VZ28" s="145">
        <f t="shared" si="114"/>
        <v>120.43705871707209</v>
      </c>
      <c r="WA28" s="145">
        <f t="shared" si="115"/>
        <v>110.2197017497854</v>
      </c>
      <c r="WB28" s="145">
        <f t="shared" si="116"/>
        <v>134.78700172190881</v>
      </c>
      <c r="WC28" s="145">
        <f t="shared" si="117"/>
        <v>84.959144823412529</v>
      </c>
      <c r="WD28" s="145">
        <f t="shared" si="118"/>
        <v>117.45904878967275</v>
      </c>
      <c r="WE28" s="145">
        <f t="shared" si="119"/>
        <v>146.17834149747537</v>
      </c>
      <c r="WF28" s="145">
        <f t="shared" si="120"/>
        <v>144.13444922006312</v>
      </c>
      <c r="WG28" s="145">
        <f t="shared" si="121"/>
        <v>97.703976493639018</v>
      </c>
      <c r="WH28" s="145">
        <f t="shared" si="122"/>
        <v>139.5837440139039</v>
      </c>
      <c r="WI28" s="145">
        <f t="shared" si="123"/>
        <v>163.47330482685354</v>
      </c>
      <c r="WJ28" s="145">
        <f t="shared" si="124"/>
        <v>144.22421458087251</v>
      </c>
      <c r="WK28" s="145">
        <f t="shared" si="125"/>
        <v>174.90774025584207</v>
      </c>
      <c r="WL28" s="145">
        <f t="shared" si="126"/>
        <v>108.61096290411251</v>
      </c>
      <c r="WM28" s="145">
        <f t="shared" si="127"/>
        <v>146.28924917248284</v>
      </c>
      <c r="WN28" s="145">
        <f t="shared" si="128"/>
        <v>141.44204957677036</v>
      </c>
      <c r="WO28" s="145">
        <f t="shared" si="129"/>
        <v>173.66068453897236</v>
      </c>
      <c r="WP28" s="145">
        <f t="shared" si="130"/>
        <v>195.20719019861747</v>
      </c>
      <c r="WQ28" s="145">
        <f t="shared" si="131"/>
        <v>213.92565833063307</v>
      </c>
      <c r="WR28" s="145">
        <f t="shared" si="132"/>
        <v>197.48125166357892</v>
      </c>
      <c r="WS28" s="145">
        <f t="shared" si="133"/>
        <v>130.511578654441</v>
      </c>
      <c r="WT28" s="145">
        <f t="shared" si="134"/>
        <v>182.49937456189926</v>
      </c>
      <c r="WU28" s="145">
        <f t="shared" si="135"/>
        <v>172.69770567677992</v>
      </c>
      <c r="WV28" s="145">
        <f t="shared" si="136"/>
        <v>143.21679258197889</v>
      </c>
      <c r="WW28" s="145">
        <f t="shared" si="137"/>
        <v>178.09085004944276</v>
      </c>
      <c r="WX28" s="145">
        <f t="shared" si="138"/>
        <v>243.98841993078639</v>
      </c>
      <c r="WY28" s="145">
        <f t="shared" si="139"/>
        <v>184.31332463024378</v>
      </c>
      <c r="WZ28" s="145">
        <f t="shared" si="140"/>
        <v>202.4990807406119</v>
      </c>
      <c r="XA28" s="145">
        <f t="shared" si="141"/>
        <v>226.84347483235106</v>
      </c>
      <c r="XB28" s="145">
        <f t="shared" si="142"/>
        <v>275.31627848756744</v>
      </c>
      <c r="XC28" s="145">
        <f t="shared" si="143"/>
        <v>163.0828412559965</v>
      </c>
      <c r="XD28" s="145">
        <f t="shared" si="144"/>
        <v>228.0587618891692</v>
      </c>
      <c r="XE28" s="145">
        <f t="shared" si="145"/>
        <v>231.58263895310404</v>
      </c>
      <c r="XF28" s="145">
        <f t="shared" si="146"/>
        <v>296.31144301717694</v>
      </c>
      <c r="XG28" s="145">
        <f t="shared" si="147"/>
        <v>338.97111939811288</v>
      </c>
      <c r="XH28" s="145">
        <f t="shared" si="148"/>
        <v>222.60361686104187</v>
      </c>
      <c r="XI28" s="145">
        <f t="shared" si="149"/>
        <v>289.51783738626125</v>
      </c>
      <c r="XJ28" s="145">
        <f t="shared" si="150"/>
        <v>268.66507095213365</v>
      </c>
      <c r="XK28" s="145">
        <f t="shared" si="151"/>
        <v>319.38860350782841</v>
      </c>
      <c r="XL28" s="145">
        <f t="shared" si="152"/>
        <v>266.54203901444617</v>
      </c>
      <c r="XM28" s="145">
        <f t="shared" si="153"/>
        <v>268.44424155522717</v>
      </c>
      <c r="XN28" s="145">
        <f t="shared" si="154"/>
        <v>336.31319574946355</v>
      </c>
      <c r="XO28" s="145">
        <f t="shared" si="155"/>
        <v>303.17937811065093</v>
      </c>
      <c r="XP28" s="145">
        <f t="shared" si="156"/>
        <v>358.31087233197621</v>
      </c>
      <c r="XQ28" s="145">
        <f t="shared" si="157"/>
        <v>353.31986121161714</v>
      </c>
      <c r="XR28" s="145">
        <f t="shared" si="158"/>
        <v>435.48283090548239</v>
      </c>
      <c r="XS28" s="145">
        <f t="shared" si="159"/>
        <v>405.0258528030792</v>
      </c>
      <c r="XT28" s="145">
        <f t="shared" si="160"/>
        <v>312.19761370057597</v>
      </c>
      <c r="XU28" s="145">
        <f t="shared" si="161"/>
        <v>376.85083091832121</v>
      </c>
      <c r="XV28" s="145">
        <f t="shared" si="162"/>
        <v>405.1213245218475</v>
      </c>
      <c r="XW28" s="145">
        <f t="shared" si="163"/>
        <v>373.15400067274749</v>
      </c>
      <c r="XX28" s="145">
        <f t="shared" si="164"/>
        <v>469.84750270418948</v>
      </c>
      <c r="XY28" s="145">
        <f t="shared" si="165"/>
        <v>422.15049474859239</v>
      </c>
      <c r="XZ28" s="145">
        <f t="shared" si="166"/>
        <v>511.15872000132839</v>
      </c>
      <c r="YA28" s="145">
        <f t="shared" si="167"/>
        <v>425.08738800397907</v>
      </c>
      <c r="YB28" s="145">
        <f t="shared" si="168"/>
        <v>369.74202476159644</v>
      </c>
      <c r="YC28" s="145">
        <f t="shared" si="169"/>
        <v>490.70336035522035</v>
      </c>
      <c r="YD28" s="145">
        <f t="shared" si="170"/>
        <v>544.27312996798719</v>
      </c>
      <c r="YE28" s="145">
        <f t="shared" si="171"/>
        <v>516.85838000908689</v>
      </c>
      <c r="YF28" s="145">
        <f t="shared" si="172"/>
        <v>453.43544128097659</v>
      </c>
      <c r="YG28" s="145">
        <f t="shared" si="173"/>
        <v>572.62029890186614</v>
      </c>
      <c r="YH28" s="145">
        <f t="shared" si="174"/>
        <v>515.08483605357446</v>
      </c>
      <c r="YI28" s="145">
        <f t="shared" si="175"/>
        <v>481.0961573702275</v>
      </c>
      <c r="YJ28" s="145">
        <f t="shared" si="176"/>
        <v>597.62506667840285</v>
      </c>
      <c r="YK28" s="145">
        <f t="shared" si="177"/>
        <v>621.21096456908822</v>
      </c>
      <c r="YL28" s="145">
        <f t="shared" si="178"/>
        <v>575.90268750999701</v>
      </c>
      <c r="YM28" s="145">
        <f t="shared" si="179"/>
        <v>574.56546333976428</v>
      </c>
      <c r="YN28" s="145">
        <f t="shared" si="180"/>
        <v>433.02306985787789</v>
      </c>
      <c r="YO28" s="145">
        <f t="shared" si="181"/>
        <v>721.57265014354596</v>
      </c>
      <c r="YP28" s="145">
        <f t="shared" si="182"/>
        <v>661.91317624381497</v>
      </c>
      <c r="YQ28" s="145">
        <f t="shared" si="183"/>
        <v>596.83605207199423</v>
      </c>
      <c r="YR28" s="145">
        <f t="shared" si="184"/>
        <v>810.39392425853259</v>
      </c>
      <c r="YS28" s="145">
        <f t="shared" si="185"/>
        <v>664.05231758885191</v>
      </c>
      <c r="YT28" s="145">
        <f t="shared" si="186"/>
        <v>544.00965709000934</v>
      </c>
      <c r="YU28" s="145">
        <f t="shared" si="187"/>
        <v>728.32953834537466</v>
      </c>
      <c r="YV28" s="145">
        <f t="shared" si="188"/>
        <v>645.89199666367574</v>
      </c>
      <c r="YW28" s="145">
        <f t="shared" si="189"/>
        <v>807.67228002587296</v>
      </c>
      <c r="YX28" s="145">
        <f t="shared" si="190"/>
        <v>496.71521696836783</v>
      </c>
      <c r="YY28" s="145">
        <f t="shared" si="191"/>
        <v>788.23598018546215</v>
      </c>
      <c r="YZ28" s="145">
        <f t="shared" si="192"/>
        <v>838.76045651709853</v>
      </c>
      <c r="ZA28" s="145">
        <f t="shared" si="193"/>
        <v>935.44758477374819</v>
      </c>
      <c r="ZB28" s="145">
        <f t="shared" si="194"/>
        <v>961.36130806459664</v>
      </c>
      <c r="ZC28" s="145">
        <f t="shared" si="195"/>
        <v>777.57806559397216</v>
      </c>
      <c r="ZD28" s="145">
        <f t="shared" si="196"/>
        <v>720.15052680513838</v>
      </c>
      <c r="ZE28" s="145">
        <f t="shared" si="197"/>
        <v>626.73535626348985</v>
      </c>
      <c r="ZF28" s="145">
        <f t="shared" si="198"/>
        <v>905.06309570776898</v>
      </c>
      <c r="ZG28" s="145">
        <f t="shared" si="199"/>
        <v>941.04270612372318</v>
      </c>
      <c r="ZH28" s="145">
        <f t="shared" si="200"/>
        <v>949.5803031874691</v>
      </c>
      <c r="ZI28" s="145">
        <f t="shared" si="201"/>
        <v>1120.1776766649959</v>
      </c>
      <c r="ZJ28" s="145">
        <f t="shared" si="202"/>
        <v>881.37158125634483</v>
      </c>
      <c r="ZK28" s="145">
        <f t="shared" si="203"/>
        <v>1080.45700405669</v>
      </c>
      <c r="ZL28" s="145">
        <f t="shared" si="204"/>
        <v>1029.5023713630844</v>
      </c>
      <c r="ZM28" s="145">
        <f t="shared" si="205"/>
        <v>996.74963292621385</v>
      </c>
      <c r="ZN28" s="145">
        <f t="shared" si="206"/>
        <v>802.47975919861403</v>
      </c>
      <c r="ZO28" s="145">
        <f t="shared" si="207"/>
        <v>1210.7739327196443</v>
      </c>
      <c r="ZP28" s="145">
        <f t="shared" si="208"/>
        <v>731.03804689671858</v>
      </c>
      <c r="ZQ28" s="145">
        <f t="shared" si="209"/>
        <v>1267.2449501911005</v>
      </c>
      <c r="ZR28" s="145">
        <f t="shared" si="210"/>
        <v>998.90256148302399</v>
      </c>
      <c r="ZS28" s="145">
        <f t="shared" si="211"/>
        <v>906.21828498552804</v>
      </c>
      <c r="ZT28" s="145">
        <f t="shared" si="212"/>
        <v>1393.0101809766418</v>
      </c>
      <c r="ZU28" s="145">
        <f t="shared" si="213"/>
        <v>1248.7898536602963</v>
      </c>
      <c r="ZV28" s="145">
        <f t="shared" si="214"/>
        <v>1138.7289373497615</v>
      </c>
      <c r="ZW28" s="145">
        <f t="shared" si="215"/>
        <v>1227.7181783543354</v>
      </c>
      <c r="ZX28" s="145">
        <f t="shared" si="216"/>
        <v>1378.0047050854503</v>
      </c>
      <c r="ZY28" s="145">
        <f t="shared" si="217"/>
        <v>1439.6095583637048</v>
      </c>
      <c r="ZZ28" s="145">
        <f t="shared" si="218"/>
        <v>1409.6393965461868</v>
      </c>
      <c r="AAA28" s="145">
        <f t="shared" si="219"/>
        <v>839.52010959300662</v>
      </c>
      <c r="AAB28" s="145">
        <f t="shared" si="220"/>
        <v>1125.6764014202909</v>
      </c>
      <c r="AAC28" s="145">
        <f t="shared" si="221"/>
        <v>1007.0398244636791</v>
      </c>
      <c r="AAD28" s="145">
        <f t="shared" si="222"/>
        <v>1574.3158140622011</v>
      </c>
      <c r="AAE28" s="145">
        <f t="shared" si="223"/>
        <v>1568.4687281760687</v>
      </c>
      <c r="AAF28" s="145">
        <f t="shared" si="224"/>
        <v>1427.6341320999238</v>
      </c>
      <c r="AAG28" s="145">
        <f t="shared" si="225"/>
        <v>1355.363507765152</v>
      </c>
      <c r="AAH28" s="145">
        <f t="shared" si="226"/>
        <v>1685.6617409100977</v>
      </c>
      <c r="AAI28" s="145">
        <f t="shared" si="227"/>
        <v>1632.1814653841218</v>
      </c>
      <c r="AAJ28" s="145">
        <f t="shared" si="228"/>
        <v>1713.7934546791037</v>
      </c>
      <c r="AAK28" s="145">
        <f t="shared" si="229"/>
        <v>959.43465507566953</v>
      </c>
      <c r="AAL28" s="145">
        <f t="shared" si="230"/>
        <v>1876.3268143984126</v>
      </c>
      <c r="AAM28" s="145">
        <f t="shared" si="231"/>
        <v>1281.7889257891254</v>
      </c>
      <c r="AAN28" s="145">
        <f t="shared" si="232"/>
        <v>1578.5044459642415</v>
      </c>
      <c r="AAO28" s="145">
        <f t="shared" si="233"/>
        <v>1131.0696139538425</v>
      </c>
      <c r="AAP28" s="145">
        <f t="shared" si="234"/>
        <v>1760.9427889941537</v>
      </c>
      <c r="AAQ28" s="145">
        <f t="shared" si="235"/>
        <v>1867.9682003984115</v>
      </c>
      <c r="AAR28" s="145">
        <f t="shared" si="236"/>
        <v>1517.5182033474885</v>
      </c>
      <c r="AAS28" s="145">
        <f t="shared" si="237"/>
        <v>1961.3723141712644</v>
      </c>
      <c r="AAT28" s="145">
        <f t="shared" si="238"/>
        <v>1093.9298783935092</v>
      </c>
      <c r="AAU28" s="145">
        <f t="shared" si="239"/>
        <v>2113.2132204368445</v>
      </c>
      <c r="AAV28" s="145">
        <f t="shared" si="240"/>
        <v>1755.3530057600592</v>
      </c>
      <c r="AAW28" s="145">
        <f t="shared" si="241"/>
        <v>1446.8251559669131</v>
      </c>
      <c r="AAX28" s="145">
        <f t="shared" si="242"/>
        <v>1262.3107236897422</v>
      </c>
      <c r="AAY28" s="145">
        <f t="shared" si="243"/>
        <v>2023.4011882660054</v>
      </c>
      <c r="AAZ28" s="145">
        <f t="shared" si="244"/>
        <v>1981.7619068870961</v>
      </c>
      <c r="ABA28" s="145">
        <f t="shared" si="245"/>
        <v>2654.9201366713251</v>
      </c>
      <c r="ABB28" s="145">
        <f t="shared" si="246"/>
        <v>2425.9491116851286</v>
      </c>
      <c r="ABC28" s="145">
        <f t="shared" si="247"/>
        <v>1717.5480109438467</v>
      </c>
      <c r="ABD28" s="145">
        <f t="shared" si="248"/>
        <v>1927.5280085278316</v>
      </c>
      <c r="ABE28" s="145">
        <f t="shared" si="249"/>
        <v>2236.1135954068104</v>
      </c>
      <c r="ABF28" s="145">
        <f t="shared" si="250"/>
        <v>1232.1539557319124</v>
      </c>
      <c r="ABG28" s="145">
        <f t="shared" si="251"/>
        <v>2367.438927331666</v>
      </c>
      <c r="ABH28" s="145">
        <f t="shared" si="252"/>
        <v>2382.7902473904064</v>
      </c>
      <c r="ABI28" s="145">
        <f t="shared" si="253"/>
        <v>1627.373998705395</v>
      </c>
      <c r="ABJ28" s="145">
        <f t="shared" si="254"/>
        <v>1393.7665521754832</v>
      </c>
      <c r="ABK28" s="145">
        <f t="shared" si="255"/>
        <v>2996.8654680828481</v>
      </c>
      <c r="ABL28" s="145">
        <f t="shared" si="256"/>
        <v>2271.2168850858807</v>
      </c>
      <c r="ABM28" s="145">
        <f t="shared" si="257"/>
        <v>2720.0013243554035</v>
      </c>
      <c r="ABN28" s="145">
        <f t="shared" si="258"/>
        <v>2184.0788798570161</v>
      </c>
      <c r="ABO28" s="145">
        <f t="shared" si="259"/>
        <v>3354.1850118624097</v>
      </c>
      <c r="ABP28" s="145">
        <f t="shared" si="260"/>
        <v>1373.9288293447985</v>
      </c>
      <c r="ABQ28" s="145">
        <f t="shared" si="261"/>
        <v>3079.4004346046945</v>
      </c>
      <c r="ABR28" s="145">
        <f t="shared" si="262"/>
        <v>2588.5027243689665</v>
      </c>
      <c r="ABS28" s="145">
        <f t="shared" si="263"/>
        <v>1566.1576518832821</v>
      </c>
      <c r="ABT28" s="145">
        <f t="shared" si="264"/>
        <v>1848.2197642368308</v>
      </c>
      <c r="ABU28" s="145">
        <f t="shared" si="265"/>
        <v>2712.4128351930431</v>
      </c>
      <c r="ABV28" s="145">
        <f t="shared" si="266"/>
        <v>2725.9840963523397</v>
      </c>
      <c r="ABW28" s="145">
        <f t="shared" si="267"/>
        <v>2492.1353867847733</v>
      </c>
      <c r="ABX28" s="145">
        <f t="shared" si="268"/>
        <v>3016.255412678458</v>
      </c>
      <c r="ABY28" s="145">
        <f t="shared" si="269"/>
        <v>3316.0634529752915</v>
      </c>
      <c r="ABZ28" s="145">
        <f t="shared" si="270"/>
        <v>3523.7178548706911</v>
      </c>
      <c r="ACA28" s="145">
        <f t="shared" si="271"/>
        <v>2441.3899839613432</v>
      </c>
      <c r="ACB28" s="145">
        <f t="shared" si="272"/>
        <v>1530.8769716952622</v>
      </c>
      <c r="ACC28" s="145">
        <f t="shared" si="273"/>
        <v>2945.2710296561518</v>
      </c>
      <c r="ACD28" s="145">
        <f t="shared" si="274"/>
        <v>1757.1757116779202</v>
      </c>
      <c r="ACE28" s="145">
        <f t="shared" si="275"/>
        <v>2789.4080265552116</v>
      </c>
      <c r="ACF28" s="145">
        <f t="shared" si="276"/>
        <v>2079.6387019238377</v>
      </c>
      <c r="ACG28" s="145">
        <f t="shared" si="277"/>
        <v>3073.20316146393</v>
      </c>
      <c r="ACH28" s="145">
        <f t="shared" si="278"/>
        <v>3916.1013813065465</v>
      </c>
      <c r="ACI28" s="145">
        <f t="shared" si="279"/>
        <v>3564.4430225774654</v>
      </c>
      <c r="ACJ28" s="145">
        <f t="shared" si="280"/>
        <v>3377.7124187755262</v>
      </c>
      <c r="ACK28" s="145">
        <f t="shared" si="281"/>
        <v>3091.2584284797481</v>
      </c>
      <c r="ACL28" s="145">
        <f t="shared" si="282"/>
        <v>3974.5180946633686</v>
      </c>
      <c r="ACM28" s="145">
        <f t="shared" si="283"/>
        <v>3293.6507292812316</v>
      </c>
      <c r="ACN28" s="145">
        <f t="shared" si="284"/>
        <v>2782.5080412915327</v>
      </c>
      <c r="ACO28" s="145">
        <f t="shared" si="285"/>
        <v>1728.4977502635554</v>
      </c>
      <c r="ACP28" s="145">
        <f t="shared" si="286"/>
        <v>3102.4550077597182</v>
      </c>
      <c r="ACQ28" s="145">
        <f t="shared" si="287"/>
        <v>3895.5688469504721</v>
      </c>
      <c r="ACR28" s="145">
        <f t="shared" si="288"/>
        <v>2323.9767407261475</v>
      </c>
      <c r="ACS28" s="145">
        <f t="shared" si="289"/>
        <v>1963.7770074362163</v>
      </c>
      <c r="ACT28" s="145">
        <f t="shared" si="290"/>
        <v>4406.2649991667613</v>
      </c>
      <c r="ACU28" s="145">
        <f t="shared" si="291"/>
        <v>3807.1084224210472</v>
      </c>
      <c r="ACV28" s="145">
        <f t="shared" si="292"/>
        <v>3511.6167374912366</v>
      </c>
      <c r="ACW28" s="145">
        <f t="shared" si="293"/>
        <v>3565.8116777385467</v>
      </c>
      <c r="ACX28" s="145">
        <f t="shared" si="294"/>
        <v>4238.7137504541197</v>
      </c>
      <c r="ACY28" s="145">
        <f t="shared" si="295"/>
        <v>4220.8453446184267</v>
      </c>
      <c r="ACZ28" s="145">
        <f t="shared" si="296"/>
        <v>1937.3355150013776</v>
      </c>
      <c r="ADA28" s="145">
        <f t="shared" si="297"/>
        <v>3108.6521048985478</v>
      </c>
      <c r="ADB28" s="145">
        <f t="shared" si="298"/>
        <v>3447.1718743004408</v>
      </c>
      <c r="ADC28" s="145">
        <f t="shared" si="299"/>
        <v>2616.1616882491494</v>
      </c>
      <c r="ADD28" s="145">
        <f t="shared" si="300"/>
        <v>2192.1878407062532</v>
      </c>
      <c r="ADE28" s="145">
        <f t="shared" si="301"/>
        <v>4214.3063539728046</v>
      </c>
      <c r="ADF28" s="145">
        <f t="shared" si="302"/>
        <v>4710.0714568638841</v>
      </c>
      <c r="ADG28" s="145">
        <f t="shared" si="303"/>
        <v>3992.3676288716424</v>
      </c>
      <c r="ADH28" s="145">
        <f t="shared" si="304"/>
        <v>4078.1609526908728</v>
      </c>
      <c r="ADI28" s="145">
        <f t="shared" si="305"/>
        <v>4685.2102200159661</v>
      </c>
      <c r="ADJ28" s="145">
        <f t="shared" si="306"/>
        <v>4128.7148564401932</v>
      </c>
      <c r="ADK28" s="145">
        <f t="shared" si="307"/>
        <v>5119.945402698464</v>
      </c>
      <c r="ADL28" s="145">
        <f t="shared" si="308"/>
        <v>3475.7980380517752</v>
      </c>
      <c r="ADM28" s="145">
        <f t="shared" si="309"/>
        <v>3830.2028138955334</v>
      </c>
      <c r="ADN28" s="145">
        <f t="shared" si="310"/>
        <v>2183.8017715007304</v>
      </c>
      <c r="ADO28" s="145">
        <f t="shared" si="311"/>
        <v>2450.9499750174382</v>
      </c>
      <c r="ADP28" s="145">
        <f t="shared" si="312"/>
        <v>4771.2386005713543</v>
      </c>
      <c r="ADQ28" s="145">
        <f t="shared" si="313"/>
        <v>4473.533658340375</v>
      </c>
      <c r="ADR28" s="145">
        <f t="shared" si="314"/>
        <v>5194.7350548194117</v>
      </c>
      <c r="ADS28" s="145">
        <f t="shared" si="315"/>
        <v>5354.1384544538878</v>
      </c>
      <c r="ADT28" s="145">
        <f t="shared" si="316"/>
        <v>4247.5466032949216</v>
      </c>
      <c r="ADU28" s="145">
        <f t="shared" si="317"/>
        <v>3894.5822607151972</v>
      </c>
      <c r="ADV28" s="145">
        <f t="shared" si="318"/>
        <v>2690.4509151424136</v>
      </c>
      <c r="ADW28" s="145">
        <f t="shared" si="319"/>
        <v>5500.7437977899563</v>
      </c>
      <c r="ADX28" s="145">
        <f t="shared" si="320"/>
        <v>5292.0030775151408</v>
      </c>
      <c r="ADY28" s="145">
        <f t="shared" si="321"/>
        <v>4964.6162767130863</v>
      </c>
      <c r="ADZ28" s="145">
        <f t="shared" si="322"/>
        <v>5170.4739858290268</v>
      </c>
      <c r="AEA28" s="145">
        <f t="shared" si="323"/>
        <v>5788.4478170779112</v>
      </c>
      <c r="AEB28" s="145">
        <f t="shared" si="324"/>
        <v>5952.4634702538669</v>
      </c>
      <c r="AEC28" s="145">
        <f t="shared" si="325"/>
        <v>2933.9847525539553</v>
      </c>
      <c r="AED28" s="145">
        <f t="shared" si="326"/>
        <v>3188.4073103121605</v>
      </c>
      <c r="AEE28" s="145">
        <f t="shared" si="327"/>
        <v>6534.8516716869835</v>
      </c>
      <c r="AEF28" s="145">
        <f t="shared" si="328"/>
        <v>6540.007648696188</v>
      </c>
      <c r="AEG28" s="145">
        <f t="shared" si="329"/>
        <v>3439.9432846162877</v>
      </c>
      <c r="AEH28" s="145">
        <f t="shared" si="330"/>
        <v>7363.6100246113683</v>
      </c>
      <c r="AEI28" s="145">
        <f t="shared" si="331"/>
        <v>3866.5590055975877</v>
      </c>
      <c r="AEJ28" s="145">
        <f t="shared" si="332"/>
        <v>7879.1449864807455</v>
      </c>
      <c r="AEK28" s="145">
        <f t="shared" si="333"/>
        <v>8116.7948048761618</v>
      </c>
      <c r="AEL28" s="145">
        <f t="shared" si="334"/>
        <v>6691.7375551089899</v>
      </c>
      <c r="AEM28" s="145">
        <f t="shared" si="335"/>
        <v>4353.4726043938581</v>
      </c>
      <c r="AEN28" s="145">
        <f t="shared" si="336"/>
        <v>9551.0115658412687</v>
      </c>
      <c r="AEO28" s="145">
        <f t="shared" si="337"/>
        <v>4878.6594459727576</v>
      </c>
      <c r="AEP28" s="145">
        <f t="shared" si="338"/>
        <v>10312.276725610258</v>
      </c>
      <c r="AEQ28" s="145">
        <f t="shared" si="339"/>
        <v>5478.6368886928858</v>
      </c>
      <c r="AER28" s="145">
        <f t="shared" si="340"/>
        <v>6153.8011857187885</v>
      </c>
    </row>
    <row r="29" spans="1:824" ht="14.25" thickTop="1" thickBot="1">
      <c r="A29" s="76">
        <v>24</v>
      </c>
      <c r="B29" s="99">
        <f t="shared" si="341"/>
        <v>0</v>
      </c>
      <c r="C29" s="99">
        <f t="shared" si="389"/>
        <v>0</v>
      </c>
      <c r="D29" s="99">
        <f t="shared" si="390"/>
        <v>0</v>
      </c>
      <c r="E29" s="99">
        <f t="shared" si="391"/>
        <v>0</v>
      </c>
      <c r="F29" s="99">
        <f t="shared" si="352"/>
        <v>0</v>
      </c>
      <c r="G29" s="99">
        <f t="shared" si="353"/>
        <v>0</v>
      </c>
      <c r="H29" s="99">
        <f t="shared" si="354"/>
        <v>0</v>
      </c>
      <c r="I29" s="99">
        <f t="shared" si="355"/>
        <v>0</v>
      </c>
      <c r="J29" s="99">
        <f t="shared" si="356"/>
        <v>0</v>
      </c>
      <c r="K29" s="99">
        <f t="shared" si="357"/>
        <v>0</v>
      </c>
      <c r="L29" s="99">
        <f t="shared" si="358"/>
        <v>0</v>
      </c>
      <c r="M29" s="99">
        <f t="shared" si="359"/>
        <v>0</v>
      </c>
      <c r="N29" s="99">
        <f t="shared" si="360"/>
        <v>0</v>
      </c>
      <c r="O29" s="99">
        <f t="shared" si="361"/>
        <v>0</v>
      </c>
      <c r="P29" s="99">
        <f t="shared" si="362"/>
        <v>0</v>
      </c>
      <c r="Q29" s="99">
        <f t="shared" si="363"/>
        <v>0</v>
      </c>
      <c r="R29" s="99">
        <f t="shared" si="364"/>
        <v>0</v>
      </c>
      <c r="S29" s="99">
        <f t="shared" si="365"/>
        <v>0</v>
      </c>
      <c r="T29" s="99">
        <f t="shared" si="366"/>
        <v>0</v>
      </c>
      <c r="U29" s="99">
        <f t="shared" si="367"/>
        <v>0</v>
      </c>
      <c r="V29" s="99">
        <f t="shared" si="368"/>
        <v>0</v>
      </c>
      <c r="W29" s="99">
        <f t="shared" si="369"/>
        <v>0</v>
      </c>
      <c r="X29" s="99">
        <f t="shared" si="342"/>
        <v>0</v>
      </c>
      <c r="Y29" s="99">
        <f t="shared" si="404"/>
        <v>0</v>
      </c>
      <c r="Z29" s="99">
        <f t="shared" si="405"/>
        <v>0</v>
      </c>
      <c r="AA29" s="99">
        <f t="shared" si="406"/>
        <v>0</v>
      </c>
      <c r="AB29" s="99">
        <f t="shared" si="407"/>
        <v>0</v>
      </c>
      <c r="AC29" s="99">
        <f t="shared" si="408"/>
        <v>0</v>
      </c>
      <c r="AD29" s="99">
        <f t="shared" si="409"/>
        <v>0</v>
      </c>
      <c r="AE29" s="99">
        <f t="shared" si="410"/>
        <v>0</v>
      </c>
      <c r="AF29" s="99">
        <f t="shared" si="411"/>
        <v>0</v>
      </c>
      <c r="AG29" s="99">
        <f t="shared" si="412"/>
        <v>0</v>
      </c>
      <c r="AH29" s="99">
        <f t="shared" si="413"/>
        <v>0</v>
      </c>
      <c r="AI29" s="99">
        <f t="shared" si="414"/>
        <v>0</v>
      </c>
      <c r="AJ29" s="99">
        <f t="shared" si="415"/>
        <v>0</v>
      </c>
      <c r="AK29" s="99">
        <f t="shared" si="416"/>
        <v>74.010097839349726</v>
      </c>
      <c r="AL29" s="99">
        <f t="shared" si="417"/>
        <v>81.016907152616469</v>
      </c>
      <c r="AM29" s="99">
        <f t="shared" si="418"/>
        <v>67.4105383663412</v>
      </c>
      <c r="AN29" s="99">
        <f t="shared" si="343"/>
        <v>0</v>
      </c>
      <c r="AO29" s="99">
        <f t="shared" si="419"/>
        <v>73.320140239055988</v>
      </c>
      <c r="AP29" s="99">
        <f t="shared" si="420"/>
        <v>89.236586319407124</v>
      </c>
      <c r="AQ29" s="99">
        <f t="shared" si="421"/>
        <v>72.685623983859017</v>
      </c>
      <c r="AR29" s="99">
        <f t="shared" si="422"/>
        <v>82.538829963348164</v>
      </c>
      <c r="AS29" s="99">
        <f t="shared" si="423"/>
        <v>111.44011491097017</v>
      </c>
      <c r="AT29" s="99">
        <f t="shared" si="424"/>
        <v>72.059325119611316</v>
      </c>
      <c r="AU29" s="99">
        <f t="shared" si="425"/>
        <v>91.18074188546143</v>
      </c>
      <c r="AV29" s="99">
        <f t="shared" si="426"/>
        <v>113.76993405937503</v>
      </c>
      <c r="AW29" s="99">
        <f t="shared" si="427"/>
        <v>107.74853974685922</v>
      </c>
      <c r="AX29" s="99">
        <f t="shared" si="428"/>
        <v>127.12432448085174</v>
      </c>
      <c r="AY29" s="99">
        <f t="shared" si="429"/>
        <v>79.807023129324406</v>
      </c>
      <c r="AZ29" s="99">
        <f t="shared" si="430"/>
        <v>110.82611457420445</v>
      </c>
      <c r="BA29" s="99">
        <f t="shared" si="431"/>
        <v>138.32415359618952</v>
      </c>
      <c r="BB29" s="99">
        <f t="shared" si="432"/>
        <v>140.25146307470249</v>
      </c>
      <c r="BC29" s="99">
        <f t="shared" si="433"/>
        <v>92.394970709816917</v>
      </c>
      <c r="BD29" s="99">
        <f t="shared" si="397"/>
        <v>130.32310598281475</v>
      </c>
      <c r="BE29" s="99">
        <f t="shared" si="434"/>
        <v>154.45964350416079</v>
      </c>
      <c r="BF29" s="99">
        <f t="shared" si="435"/>
        <v>141.69909284893797</v>
      </c>
      <c r="BG29" s="99">
        <f t="shared" si="344"/>
        <v>171.22998932081472</v>
      </c>
      <c r="BH29" s="99">
        <f t="shared" si="436"/>
        <v>102.23976711262902</v>
      </c>
      <c r="BI29" s="99">
        <f t="shared" si="437"/>
        <v>137.58222357100328</v>
      </c>
      <c r="BJ29" s="99">
        <f t="shared" si="438"/>
        <v>133.68210327124635</v>
      </c>
      <c r="BK29" s="99">
        <f t="shared" si="439"/>
        <v>167.16441935199623</v>
      </c>
      <c r="BL29" s="99">
        <f t="shared" si="440"/>
        <v>184.72776882390724</v>
      </c>
      <c r="BM29" s="99">
        <f t="shared" si="441"/>
        <v>208.43418603026018</v>
      </c>
      <c r="BN29" s="99">
        <f t="shared" si="442"/>
        <v>193.7364188491473</v>
      </c>
      <c r="BO29" s="99">
        <f t="shared" si="443"/>
        <v>122.36511039604049</v>
      </c>
      <c r="BP29" s="99">
        <f t="shared" si="444"/>
        <v>170.74530870316948</v>
      </c>
      <c r="BQ29" s="99">
        <f t="shared" si="445"/>
        <v>162.70957287853034</v>
      </c>
      <c r="BR29" s="99">
        <f t="shared" si="446"/>
        <v>135.11662994016277</v>
      </c>
      <c r="BS29" s="99">
        <f t="shared" si="447"/>
        <v>168.65979345157947</v>
      </c>
      <c r="BT29" s="99">
        <f t="shared" si="448"/>
        <v>238.32756046204545</v>
      </c>
      <c r="BU29" s="99">
        <f t="shared" si="449"/>
        <v>181.75038615978093</v>
      </c>
      <c r="BV29" s="99">
        <f t="shared" si="450"/>
        <v>191.08127214123238</v>
      </c>
      <c r="BW29" s="99">
        <f t="shared" si="451"/>
        <v>223.04333111411657</v>
      </c>
      <c r="BX29" s="99">
        <f t="shared" si="398"/>
        <v>267.84500291416333</v>
      </c>
      <c r="BY29" s="99">
        <f t="shared" si="345"/>
        <v>153.22311111328605</v>
      </c>
      <c r="BZ29" s="99">
        <f t="shared" si="452"/>
        <v>213.83978362674063</v>
      </c>
      <c r="CA29" s="99">
        <f t="shared" si="453"/>
        <v>218.79599999651816</v>
      </c>
      <c r="CB29" s="99">
        <f t="shared" si="454"/>
        <v>290.90400816955088</v>
      </c>
      <c r="CC29" s="99">
        <f t="shared" si="455"/>
        <v>328.5923122991918</v>
      </c>
      <c r="CD29" s="99">
        <f t="shared" si="456"/>
        <v>220.00742846126323</v>
      </c>
      <c r="CE29" s="99">
        <f t="shared" si="457"/>
        <v>270.24127523205334</v>
      </c>
      <c r="CF29" s="99">
        <f t="shared" si="458"/>
        <v>252.3655190275193</v>
      </c>
      <c r="CG29" s="99">
        <f t="shared" si="459"/>
        <v>311.57202365276265</v>
      </c>
      <c r="CH29" s="99">
        <f t="shared" si="460"/>
        <v>262.69172829080577</v>
      </c>
      <c r="CI29" s="99">
        <f t="shared" si="461"/>
        <v>253.95994244543132</v>
      </c>
      <c r="CJ29" s="99">
        <f t="shared" si="462"/>
        <v>330.71164663777563</v>
      </c>
      <c r="CK29" s="99">
        <f t="shared" si="463"/>
        <v>285.13901777076359</v>
      </c>
      <c r="CL29" s="99">
        <f t="shared" si="464"/>
        <v>350.29205250298094</v>
      </c>
      <c r="CM29" s="99">
        <f t="shared" si="465"/>
        <v>330.45288510829192</v>
      </c>
      <c r="CN29" s="99">
        <f t="shared" si="466"/>
        <v>422.72847776630499</v>
      </c>
      <c r="CO29" s="99">
        <f t="shared" si="399"/>
        <v>393.9947469514974</v>
      </c>
      <c r="CP29" s="99">
        <f t="shared" si="346"/>
        <v>308.303483211171</v>
      </c>
      <c r="CQ29" s="99">
        <f t="shared" si="467"/>
        <v>371.17483683345733</v>
      </c>
      <c r="CR29" s="99">
        <f t="shared" si="468"/>
        <v>396.96630184450083</v>
      </c>
      <c r="CS29" s="99">
        <f t="shared" si="469"/>
        <v>351.71226712472952</v>
      </c>
      <c r="CT29" s="99">
        <f t="shared" si="470"/>
        <v>437.55240728233707</v>
      </c>
      <c r="CU29" s="99">
        <f t="shared" si="471"/>
        <v>395.5740096519815</v>
      </c>
      <c r="CV29" s="99">
        <f t="shared" si="472"/>
        <v>497.56739609172138</v>
      </c>
      <c r="CW29" s="99">
        <f t="shared" si="473"/>
        <v>419.33617121191349</v>
      </c>
      <c r="CX29" s="99">
        <f t="shared" si="474"/>
        <v>365.80280160517924</v>
      </c>
      <c r="CY29" s="99">
        <f t="shared" si="475"/>
        <v>479.04910161954092</v>
      </c>
      <c r="CZ29" s="99">
        <f t="shared" si="476"/>
        <v>505.60524050121575</v>
      </c>
      <c r="DA29" s="99">
        <f t="shared" si="477"/>
        <v>509.61916318157927</v>
      </c>
      <c r="DB29" s="99">
        <f t="shared" si="478"/>
        <v>428.17250818222948</v>
      </c>
      <c r="DC29" s="99">
        <f t="shared" si="479"/>
        <v>534.24804594844977</v>
      </c>
      <c r="DD29" s="99">
        <f t="shared" si="480"/>
        <v>483.6669750436609</v>
      </c>
      <c r="DE29" s="99">
        <f t="shared" si="481"/>
        <v>475.29136234079618</v>
      </c>
      <c r="DF29" s="99">
        <f t="shared" si="482"/>
        <v>583.42934392147026</v>
      </c>
      <c r="DG29" s="99">
        <f t="shared" si="400"/>
        <v>577.92743501937707</v>
      </c>
      <c r="DH29" s="99">
        <f t="shared" si="347"/>
        <v>568.54105220633483</v>
      </c>
      <c r="DI29" s="99">
        <f t="shared" si="483"/>
        <v>562.68401054056505</v>
      </c>
      <c r="DJ29" s="99">
        <f t="shared" si="484"/>
        <v>429.02906255892179</v>
      </c>
      <c r="DK29" s="99">
        <f t="shared" si="485"/>
        <v>703.81323526309086</v>
      </c>
      <c r="DL29" s="99">
        <f t="shared" si="486"/>
        <v>618.48717818128364</v>
      </c>
      <c r="DM29" s="99">
        <f t="shared" si="487"/>
        <v>561.59740561002002</v>
      </c>
      <c r="DN29" s="99">
        <f t="shared" si="488"/>
        <v>788.90585416914996</v>
      </c>
      <c r="DO29" s="99">
        <f t="shared" si="489"/>
        <v>649.46523673947911</v>
      </c>
      <c r="DP29" s="99">
        <f t="shared" si="490"/>
        <v>538.10110929940629</v>
      </c>
      <c r="DQ29" s="99">
        <f t="shared" si="491"/>
        <v>678.47783643807793</v>
      </c>
      <c r="DR29" s="99">
        <f t="shared" si="492"/>
        <v>638.34911288069759</v>
      </c>
      <c r="DS29" s="99">
        <f t="shared" si="493"/>
        <v>788.97000792269262</v>
      </c>
      <c r="DT29" s="99">
        <f t="shared" si="494"/>
        <v>492.68566270470205</v>
      </c>
      <c r="DU29" s="99">
        <f t="shared" si="495"/>
        <v>739.10102150526802</v>
      </c>
      <c r="DV29" s="99">
        <f t="shared" si="496"/>
        <v>782.33799078744642</v>
      </c>
      <c r="DW29" s="99">
        <f t="shared" si="497"/>
        <v>912.39607188621267</v>
      </c>
      <c r="DX29" s="99">
        <f t="shared" si="370"/>
        <v>905.31755793556806</v>
      </c>
      <c r="DY29" s="99">
        <f t="shared" si="370"/>
        <v>762.39684029116358</v>
      </c>
      <c r="DZ29" s="99">
        <f t="shared" si="370"/>
        <v>712.50468651954634</v>
      </c>
      <c r="EA29" s="99">
        <f t="shared" si="370"/>
        <v>620.81075848768728</v>
      </c>
      <c r="EB29" s="99">
        <f t="shared" si="349"/>
        <v>885.65686592376869</v>
      </c>
      <c r="EC29" s="99">
        <f t="shared" si="349"/>
        <v>883.53521630936666</v>
      </c>
      <c r="ED29" s="99">
        <f t="shared" si="349"/>
        <v>914.58784242425224</v>
      </c>
      <c r="EE29" s="99">
        <f t="shared" si="349"/>
        <v>1076.8289602058403</v>
      </c>
      <c r="EF29" s="99">
        <f t="shared" si="349"/>
        <v>866.06091167285945</v>
      </c>
      <c r="EG29" s="99">
        <f t="shared" si="349"/>
        <v>1055.9119492221823</v>
      </c>
      <c r="EH29" s="99">
        <f t="shared" si="349"/>
        <v>982.67180914644166</v>
      </c>
      <c r="EI29" s="99">
        <f t="shared" si="349"/>
        <v>976.82968017902465</v>
      </c>
      <c r="EJ29" s="99">
        <f t="shared" si="349"/>
        <v>794.76077290264709</v>
      </c>
      <c r="EK29" s="99">
        <f t="shared" si="349"/>
        <v>1162.9456054187078</v>
      </c>
      <c r="EL29" s="99">
        <f t="shared" si="349"/>
        <v>725.00151398771368</v>
      </c>
      <c r="EM29" s="99">
        <f t="shared" si="349"/>
        <v>1221.4471811783937</v>
      </c>
      <c r="EN29" s="99">
        <f t="shared" si="349"/>
        <v>983.32676962277685</v>
      </c>
      <c r="EO29" s="99">
        <f t="shared" si="349"/>
        <v>898.52616376651849</v>
      </c>
      <c r="EP29" s="99">
        <f t="shared" si="350"/>
        <v>1363.3452149334919</v>
      </c>
      <c r="EQ29" s="99">
        <f t="shared" si="350"/>
        <v>1223.0210777976961</v>
      </c>
      <c r="ER29" s="99">
        <f t="shared" si="350"/>
        <v>1118.0595477160336</v>
      </c>
      <c r="ES29" s="99">
        <f t="shared" si="350"/>
        <v>1184.4118330427734</v>
      </c>
      <c r="ET29" s="99">
        <f t="shared" si="351"/>
        <v>1300.6318665897275</v>
      </c>
      <c r="EU29" s="99">
        <f t="shared" si="26"/>
        <v>1387.8325740395485</v>
      </c>
      <c r="EV29" s="99">
        <f t="shared" si="27"/>
        <v>1361.5421413437434</v>
      </c>
      <c r="EW29" s="99">
        <f t="shared" si="28"/>
        <v>833.40621705264175</v>
      </c>
      <c r="EX29" s="99">
        <f t="shared" si="29"/>
        <v>1109.9635033970928</v>
      </c>
      <c r="EY29" s="99">
        <f t="shared" si="30"/>
        <v>999.23815060573031</v>
      </c>
      <c r="EZ29" s="99">
        <f t="shared" si="31"/>
        <v>1520.2783158188697</v>
      </c>
      <c r="FA29" s="99">
        <f t="shared" si="32"/>
        <v>1537.1701716720706</v>
      </c>
      <c r="FB29" s="99">
        <f t="shared" si="33"/>
        <v>1400.8596511605303</v>
      </c>
      <c r="FC29" s="99">
        <f t="shared" si="34"/>
        <v>1334.0882866684274</v>
      </c>
      <c r="FD29" s="99">
        <f t="shared" si="35"/>
        <v>1622.7886412758244</v>
      </c>
      <c r="FE29" s="99">
        <f t="shared" si="36"/>
        <v>1580.9045203537396</v>
      </c>
      <c r="FF29" s="99">
        <f t="shared" si="37"/>
        <v>1657.5340039223936</v>
      </c>
      <c r="FG29" s="99">
        <f t="shared" si="38"/>
        <v>953.25768841360252</v>
      </c>
      <c r="FH29" s="99">
        <f t="shared" si="39"/>
        <v>1839.7033838366815</v>
      </c>
      <c r="FI29" s="99">
        <f t="shared" si="40"/>
        <v>1265.8875533585144</v>
      </c>
      <c r="FJ29" s="99">
        <f t="shared" si="401"/>
        <v>1550.9606065204262</v>
      </c>
      <c r="FK29" s="99">
        <f t="shared" si="401"/>
        <v>1123.2371065600075</v>
      </c>
      <c r="FL29" s="99">
        <f t="shared" si="401"/>
        <v>1728.2565142406002</v>
      </c>
      <c r="FM29" s="99">
        <f t="shared" si="401"/>
        <v>1809.0431347867213</v>
      </c>
      <c r="FN29" s="99">
        <f t="shared" si="401"/>
        <v>1495.952998138124</v>
      </c>
      <c r="FO29" s="99">
        <f t="shared" si="401"/>
        <v>1895.1182024750431</v>
      </c>
      <c r="FP29" s="99">
        <f t="shared" si="401"/>
        <v>1087.6522788788807</v>
      </c>
      <c r="FQ29" s="99">
        <f t="shared" si="401"/>
        <v>2074.4292049410942</v>
      </c>
      <c r="FR29" s="99">
        <f t="shared" si="401"/>
        <v>1727.3098178192481</v>
      </c>
      <c r="FS29" s="99">
        <f t="shared" si="401"/>
        <v>1430.7983552195267</v>
      </c>
      <c r="FT29" s="99">
        <f t="shared" si="401"/>
        <v>1254.3817344127872</v>
      </c>
      <c r="FU29" s="99">
        <f t="shared" si="401"/>
        <v>1962.2982095726159</v>
      </c>
      <c r="FV29" s="99">
        <f t="shared" si="401"/>
        <v>1947.9728113731421</v>
      </c>
      <c r="FW29" s="99">
        <f t="shared" si="401"/>
        <v>2599.0818625690454</v>
      </c>
      <c r="FX29" s="99">
        <f t="shared" si="401"/>
        <v>2380.5980926988796</v>
      </c>
      <c r="FY29" s="99">
        <f t="shared" si="401"/>
        <v>1695.6589814183733</v>
      </c>
      <c r="FZ29" s="99">
        <f t="shared" si="402"/>
        <v>1899.0669001218655</v>
      </c>
      <c r="GA29" s="99">
        <f t="shared" si="42"/>
        <v>2172.1947187635296</v>
      </c>
      <c r="GB29" s="99">
        <f t="shared" si="43"/>
        <v>1225.7720023298612</v>
      </c>
      <c r="GC29" s="99">
        <f t="shared" si="44"/>
        <v>2294.5615891819648</v>
      </c>
      <c r="GD29" s="99">
        <f t="shared" si="498"/>
        <v>2342.1760566893013</v>
      </c>
      <c r="GE29" s="99">
        <f t="shared" si="499"/>
        <v>1611.2590442087537</v>
      </c>
      <c r="GF29" s="99">
        <f t="shared" si="500"/>
        <v>1385.7964787610069</v>
      </c>
      <c r="GG29" s="99">
        <f t="shared" si="501"/>
        <v>2937.9731234158094</v>
      </c>
      <c r="GH29" s="99">
        <f t="shared" si="502"/>
        <v>2236.1747599990667</v>
      </c>
      <c r="GI29" s="99">
        <f t="shared" si="503"/>
        <v>2672.154670010013</v>
      </c>
      <c r="GJ29" s="99">
        <f t="shared" si="504"/>
        <v>2155.1837221384112</v>
      </c>
      <c r="GK29" s="99">
        <f t="shared" si="505"/>
        <v>3283.3676637551712</v>
      </c>
      <c r="GL29" s="99">
        <f t="shared" si="506"/>
        <v>1367.4229508182109</v>
      </c>
      <c r="GM29" s="99">
        <f t="shared" si="507"/>
        <v>3025.6540107076044</v>
      </c>
      <c r="GN29" s="99">
        <f t="shared" si="508"/>
        <v>2521.4634498893365</v>
      </c>
      <c r="GO29" s="99">
        <f t="shared" si="509"/>
        <v>1558.0756437327493</v>
      </c>
      <c r="GP29" s="99">
        <f t="shared" si="510"/>
        <v>1831.9415193047671</v>
      </c>
      <c r="GQ29" s="99">
        <f t="shared" si="511"/>
        <v>2635.7753154330671</v>
      </c>
      <c r="GR29" s="99">
        <f t="shared" si="512"/>
        <v>2683.5140908389226</v>
      </c>
      <c r="GS29" s="99">
        <f t="shared" si="513"/>
        <v>2456.2862282486749</v>
      </c>
      <c r="GT29" s="99">
        <f t="shared" si="514"/>
        <v>2966.444087535479</v>
      </c>
      <c r="GU29" s="99">
        <f t="shared" si="403"/>
        <v>3260.2452035417314</v>
      </c>
      <c r="GV29" s="99">
        <f t="shared" si="395"/>
        <v>3459.0679711458856</v>
      </c>
      <c r="GW29" s="99">
        <f t="shared" si="395"/>
        <v>2412.1168899587383</v>
      </c>
      <c r="GX29" s="99">
        <f t="shared" si="395"/>
        <v>1524.260290624557</v>
      </c>
      <c r="GY29" s="99">
        <f t="shared" si="395"/>
        <v>2875.2745290066086</v>
      </c>
      <c r="GZ29" s="99">
        <f t="shared" si="395"/>
        <v>1748.9643220121841</v>
      </c>
      <c r="HA29" s="99">
        <f t="shared" si="395"/>
        <v>2752.9726060712687</v>
      </c>
      <c r="HB29" s="99">
        <f t="shared" si="395"/>
        <v>2063.1417038719105</v>
      </c>
      <c r="HC29" s="99">
        <f t="shared" si="395"/>
        <v>3029.2346570361015</v>
      </c>
      <c r="HD29" s="99">
        <f t="shared" si="395"/>
        <v>3837.3172468568164</v>
      </c>
      <c r="HE29" s="99">
        <f t="shared" si="395"/>
        <v>3506.7661665635183</v>
      </c>
      <c r="HF29" s="99">
        <f t="shared" si="395"/>
        <v>3325.857761206852</v>
      </c>
      <c r="HG29" s="99">
        <f t="shared" si="395"/>
        <v>3009.9580880791459</v>
      </c>
      <c r="HH29" s="99">
        <f t="shared" si="395"/>
        <v>3905.6623559025552</v>
      </c>
      <c r="HI29" s="99">
        <f t="shared" si="395"/>
        <v>3210.7468755495997</v>
      </c>
      <c r="HJ29" s="99">
        <f t="shared" si="395"/>
        <v>2752.9609561422262</v>
      </c>
      <c r="HK29" s="99">
        <f t="shared" si="395"/>
        <v>1721.6944631511474</v>
      </c>
      <c r="HL29" s="99">
        <f t="shared" si="396"/>
        <v>3065.4922862620911</v>
      </c>
      <c r="HM29" s="99">
        <f t="shared" si="515"/>
        <v>3836.3756224004733</v>
      </c>
      <c r="HN29" s="99">
        <f t="shared" si="516"/>
        <v>2307.3885504930718</v>
      </c>
      <c r="HO29" s="99">
        <f t="shared" si="517"/>
        <v>1955.4678179089735</v>
      </c>
      <c r="HP29" s="99">
        <f t="shared" si="518"/>
        <v>4323.6952884592365</v>
      </c>
      <c r="HQ29" s="99">
        <f t="shared" si="519"/>
        <v>3752.8274070254188</v>
      </c>
      <c r="HR29" s="99">
        <f t="shared" si="520"/>
        <v>3466.8658165623638</v>
      </c>
      <c r="HS29" s="99">
        <f t="shared" si="521"/>
        <v>3480.2904911207938</v>
      </c>
      <c r="HT29" s="99">
        <f t="shared" si="522"/>
        <v>4167.3736527679002</v>
      </c>
      <c r="HU29" s="99">
        <f t="shared" si="523"/>
        <v>4159.9265322111087</v>
      </c>
      <c r="HV29" s="99">
        <f t="shared" si="524"/>
        <v>1930.3377697192484</v>
      </c>
      <c r="HW29" s="99">
        <f t="shared" si="525"/>
        <v>3078.8282876132566</v>
      </c>
      <c r="HX29" s="99">
        <f t="shared" si="526"/>
        <v>3409.2603491175428</v>
      </c>
      <c r="HY29" s="99">
        <f t="shared" si="527"/>
        <v>2599.362149528748</v>
      </c>
      <c r="HZ29" s="99">
        <f t="shared" si="528"/>
        <v>2183.7292702723939</v>
      </c>
      <c r="IA29" s="99">
        <f t="shared" si="529"/>
        <v>4158.9082677580136</v>
      </c>
      <c r="IB29" s="99">
        <f t="shared" si="530"/>
        <v>4636.1990071668588</v>
      </c>
      <c r="IC29" s="99">
        <f t="shared" si="531"/>
        <v>3946.6530342475471</v>
      </c>
      <c r="ID29" s="99">
        <f t="shared" si="52"/>
        <v>3991.0762038175076</v>
      </c>
      <c r="IE29" s="99">
        <f t="shared" si="53"/>
        <v>4621.6216672272922</v>
      </c>
      <c r="IF29" s="99">
        <f t="shared" si="54"/>
        <v>4040.0951474705921</v>
      </c>
      <c r="IG29" s="99">
        <f t="shared" si="55"/>
        <v>5030.4589640816184</v>
      </c>
      <c r="IH29" s="99">
        <f t="shared" si="56"/>
        <v>3445.6710216201004</v>
      </c>
      <c r="II29" s="99">
        <f t="shared" si="57"/>
        <v>3792.5386086284793</v>
      </c>
      <c r="IJ29" s="99">
        <f t="shared" si="58"/>
        <v>2176.5927667691312</v>
      </c>
      <c r="IK29" s="99">
        <f t="shared" si="59"/>
        <v>2442.343967012238</v>
      </c>
      <c r="IL29" s="99">
        <f t="shared" si="60"/>
        <v>4714.6721207334167</v>
      </c>
      <c r="IM29" s="99">
        <f t="shared" si="61"/>
        <v>4426.5577836775183</v>
      </c>
      <c r="IN29" s="99">
        <f t="shared" si="62"/>
        <v>5129.0225512411898</v>
      </c>
      <c r="IO29" s="99">
        <f t="shared" si="63"/>
        <v>5276.7507012042543</v>
      </c>
      <c r="IP29" s="99">
        <f t="shared" si="64"/>
        <v>4209.9620270683299</v>
      </c>
      <c r="IQ29" s="99">
        <f t="shared" si="65"/>
        <v>3864.6323349522236</v>
      </c>
      <c r="IR29" s="99">
        <f t="shared" si="66"/>
        <v>2681.666693793723</v>
      </c>
      <c r="IS29" s="99">
        <f t="shared" si="67"/>
        <v>5423.0259559039951</v>
      </c>
      <c r="IT29" s="99">
        <f t="shared" si="392"/>
        <v>5234.3802088926441</v>
      </c>
      <c r="IU29" s="99">
        <f t="shared" si="393"/>
        <v>4917.5013910493417</v>
      </c>
      <c r="IV29" s="99">
        <f t="shared" si="394"/>
        <v>5079.6493424012306</v>
      </c>
      <c r="IW29" s="99">
        <f t="shared" si="371"/>
        <v>5721.3097679658777</v>
      </c>
      <c r="IX29" s="99">
        <f t="shared" si="372"/>
        <v>5873.8325727808015</v>
      </c>
      <c r="IY29" s="99">
        <f t="shared" si="373"/>
        <v>2925.0131304788388</v>
      </c>
      <c r="IZ29" s="99">
        <f t="shared" si="374"/>
        <v>3179.2364600543092</v>
      </c>
      <c r="JA29" s="99">
        <f t="shared" si="375"/>
        <v>6454.2035327183075</v>
      </c>
      <c r="JB29" s="99">
        <f t="shared" si="376"/>
        <v>6472.0037300665736</v>
      </c>
      <c r="JC29" s="99">
        <f t="shared" si="377"/>
        <v>3430.6383179229856</v>
      </c>
      <c r="JD29" s="99">
        <f t="shared" si="378"/>
        <v>7294.3849371021097</v>
      </c>
      <c r="JE29" s="99">
        <f t="shared" si="379"/>
        <v>3856.9102535905463</v>
      </c>
      <c r="JF29" s="99">
        <f t="shared" si="380"/>
        <v>7795.8957608166602</v>
      </c>
      <c r="JG29" s="99">
        <f t="shared" si="381"/>
        <v>8046.8261990062156</v>
      </c>
      <c r="JH29" s="99">
        <f t="shared" si="382"/>
        <v>6652.5820989232325</v>
      </c>
      <c r="JI29" s="99">
        <f t="shared" si="383"/>
        <v>4343.4553471474428</v>
      </c>
      <c r="JJ29" s="99">
        <f t="shared" si="384"/>
        <v>9467.5892639592657</v>
      </c>
      <c r="JK29" s="99">
        <f t="shared" si="385"/>
        <v>4868.3627428731315</v>
      </c>
      <c r="JL29" s="99">
        <f t="shared" si="386"/>
        <v>10241.811241377605</v>
      </c>
      <c r="JM29" s="99">
        <f t="shared" si="387"/>
        <v>5467.9557565750702</v>
      </c>
      <c r="JN29" s="99">
        <f t="shared" si="388"/>
        <v>6142.7351196109594</v>
      </c>
      <c r="JP29" s="76">
        <v>24</v>
      </c>
      <c r="JQ29" s="124"/>
      <c r="JR29" s="124"/>
      <c r="JS29" s="124"/>
      <c r="JT29" s="124"/>
      <c r="JU29" s="124"/>
      <c r="JV29" s="124"/>
      <c r="JW29" s="124"/>
      <c r="JX29" s="99"/>
      <c r="JY29" s="124"/>
      <c r="JZ29" s="124"/>
      <c r="KA29" s="124"/>
      <c r="KB29" s="99"/>
      <c r="KC29" s="124"/>
      <c r="KD29" s="124"/>
      <c r="KE29" s="99"/>
      <c r="KF29" s="99"/>
      <c r="KG29" s="99"/>
      <c r="KH29" s="99"/>
      <c r="KI29" s="124"/>
      <c r="KJ29" s="124"/>
      <c r="KK29" s="99"/>
      <c r="KL29" s="99"/>
      <c r="KM29" s="99"/>
      <c r="KN29" s="99"/>
      <c r="KO29" s="99"/>
      <c r="KP29" s="99"/>
      <c r="KQ29" s="99"/>
      <c r="KR29" s="99"/>
      <c r="KS29" s="99"/>
      <c r="KT29" s="99"/>
      <c r="KU29" s="99"/>
      <c r="KV29" s="99"/>
      <c r="KW29" s="99"/>
      <c r="KX29" s="99"/>
      <c r="KY29" s="99"/>
      <c r="KZ29" s="118">
        <v>74.010097839349726</v>
      </c>
      <c r="LA29" s="99">
        <v>81.016907152616469</v>
      </c>
      <c r="LB29" s="99">
        <v>67.4105383663412</v>
      </c>
      <c r="LC29" s="99"/>
      <c r="LD29" s="99">
        <v>73.320140239055988</v>
      </c>
      <c r="LE29" s="99">
        <v>89.236586319407124</v>
      </c>
      <c r="LF29" s="99">
        <v>72.685623983859017</v>
      </c>
      <c r="LG29" s="99">
        <v>82.538829963348164</v>
      </c>
      <c r="LH29" s="118">
        <v>111.44011491097017</v>
      </c>
      <c r="LI29" s="99">
        <v>72.059325119611316</v>
      </c>
      <c r="LJ29" s="99">
        <v>91.18074188546143</v>
      </c>
      <c r="LK29" s="99">
        <v>113.76993405937503</v>
      </c>
      <c r="LL29" s="99">
        <v>107.74853974685922</v>
      </c>
      <c r="LM29" s="99">
        <v>127.12432448085174</v>
      </c>
      <c r="LN29" s="99">
        <v>79.807023129324406</v>
      </c>
      <c r="LO29" s="99">
        <v>110.82611457420445</v>
      </c>
      <c r="LP29" s="99">
        <v>138.32415359618952</v>
      </c>
      <c r="LQ29" s="99">
        <v>140.25146307470249</v>
      </c>
      <c r="LR29" s="99">
        <v>92.394970709816917</v>
      </c>
      <c r="LS29" s="99">
        <v>130.32310598281475</v>
      </c>
      <c r="LT29" s="99">
        <v>154.45964350416079</v>
      </c>
      <c r="LU29" s="99">
        <v>141.69909284893797</v>
      </c>
      <c r="LV29" s="99">
        <v>171.22998932081472</v>
      </c>
      <c r="LW29" s="99">
        <v>102.23976711262902</v>
      </c>
      <c r="LX29" s="99">
        <v>137.58222357100328</v>
      </c>
      <c r="LY29" s="99">
        <v>133.68210327124635</v>
      </c>
      <c r="LZ29" s="99">
        <v>167.16441935199623</v>
      </c>
      <c r="MA29" s="99">
        <v>184.72776882390724</v>
      </c>
      <c r="MB29" s="99">
        <v>208.43418603026018</v>
      </c>
      <c r="MC29" s="99">
        <v>193.7364188491473</v>
      </c>
      <c r="MD29" s="99">
        <v>122.36511039604049</v>
      </c>
      <c r="ME29" s="99">
        <v>170.74530870316948</v>
      </c>
      <c r="MF29" s="99">
        <v>162.70957287853034</v>
      </c>
      <c r="MG29" s="99">
        <v>135.11662994016277</v>
      </c>
      <c r="MH29" s="99">
        <v>168.65979345157947</v>
      </c>
      <c r="MI29" s="99">
        <v>238.32756046204545</v>
      </c>
      <c r="MJ29" s="99">
        <v>181.75038615978093</v>
      </c>
      <c r="MK29" s="99">
        <v>191.08127214123238</v>
      </c>
      <c r="ML29" s="99">
        <v>223.04333111411657</v>
      </c>
      <c r="MM29" s="99">
        <v>267.84500291416333</v>
      </c>
      <c r="MN29" s="99">
        <v>153.22311111328605</v>
      </c>
      <c r="MO29" s="99">
        <v>213.83978362674063</v>
      </c>
      <c r="MP29" s="99">
        <v>218.79599999651816</v>
      </c>
      <c r="MQ29" s="99">
        <v>290.90400816955088</v>
      </c>
      <c r="MR29" s="99">
        <v>328.5923122991918</v>
      </c>
      <c r="MS29" s="99">
        <v>220.00742846126323</v>
      </c>
      <c r="MT29" s="99">
        <v>270.24127523205334</v>
      </c>
      <c r="MU29" s="99">
        <v>252.3655190275193</v>
      </c>
      <c r="MV29" s="99">
        <v>311.57202365276265</v>
      </c>
      <c r="MW29" s="99">
        <v>262.69172829080577</v>
      </c>
      <c r="MX29" s="99">
        <v>253.95994244543132</v>
      </c>
      <c r="MY29" s="99">
        <v>330.71164663777563</v>
      </c>
      <c r="MZ29" s="99">
        <v>285.13901777076359</v>
      </c>
      <c r="NA29" s="99">
        <v>350.29205250298094</v>
      </c>
      <c r="NB29" s="99">
        <v>330.45288510829192</v>
      </c>
      <c r="NC29" s="99">
        <v>422.72847776630499</v>
      </c>
      <c r="ND29" s="99">
        <v>393.9947469514974</v>
      </c>
      <c r="NE29" s="99">
        <v>308.303483211171</v>
      </c>
      <c r="NF29" s="99">
        <v>371.17483683345733</v>
      </c>
      <c r="NG29" s="99">
        <v>396.96630184450083</v>
      </c>
      <c r="NH29" s="99">
        <v>351.71226712472952</v>
      </c>
      <c r="NI29" s="99">
        <v>437.55240728233707</v>
      </c>
      <c r="NJ29" s="99">
        <v>395.5740096519815</v>
      </c>
      <c r="NK29" s="99">
        <v>497.56739609172138</v>
      </c>
      <c r="NL29" s="99">
        <v>419.33617121191349</v>
      </c>
      <c r="NM29" s="99">
        <v>365.80280160517924</v>
      </c>
      <c r="NN29" s="99">
        <v>479.04910161954092</v>
      </c>
      <c r="NO29" s="99">
        <v>505.60524050121575</v>
      </c>
      <c r="NP29" s="99">
        <v>509.61916318157927</v>
      </c>
      <c r="NQ29" s="99">
        <v>428.17250818222948</v>
      </c>
      <c r="NR29" s="99">
        <v>534.24804594844977</v>
      </c>
      <c r="NS29" s="99">
        <v>483.6669750436609</v>
      </c>
      <c r="NT29" s="99">
        <v>475.29136234079618</v>
      </c>
      <c r="NU29" s="99">
        <v>583.42934392147026</v>
      </c>
      <c r="NV29" s="99">
        <v>577.92743501937707</v>
      </c>
      <c r="NW29" s="99">
        <v>568.54105220633483</v>
      </c>
      <c r="NX29" s="99">
        <v>562.68401054056505</v>
      </c>
      <c r="NY29" s="99">
        <v>429.02906255892179</v>
      </c>
      <c r="NZ29" s="99">
        <v>703.81323526309086</v>
      </c>
      <c r="OA29" s="99">
        <v>618.48717818128364</v>
      </c>
      <c r="OB29" s="99">
        <v>561.59740561002002</v>
      </c>
      <c r="OC29" s="99">
        <v>788.90585416914996</v>
      </c>
      <c r="OD29" s="99">
        <v>649.46523673947911</v>
      </c>
      <c r="OE29" s="99">
        <v>538.10110929940629</v>
      </c>
      <c r="OF29" s="99">
        <v>678.47783643807793</v>
      </c>
      <c r="OG29" s="99">
        <v>638.34911288069759</v>
      </c>
      <c r="OH29" s="99">
        <v>788.97000792269262</v>
      </c>
      <c r="OI29" s="99">
        <v>492.68566270470205</v>
      </c>
      <c r="OJ29" s="99">
        <v>739.10102150526802</v>
      </c>
      <c r="OK29" s="99">
        <v>782.33799078744642</v>
      </c>
      <c r="OL29" s="99">
        <v>912.39607188621267</v>
      </c>
      <c r="OM29" s="99">
        <v>905.31755793556806</v>
      </c>
      <c r="ON29" s="99">
        <v>762.39684029116358</v>
      </c>
      <c r="OO29" s="99">
        <v>712.50468651954634</v>
      </c>
      <c r="OP29" s="99">
        <v>620.81075848768728</v>
      </c>
      <c r="OQ29" s="99">
        <v>885.65686592376869</v>
      </c>
      <c r="OR29" s="99">
        <v>883.53521630936666</v>
      </c>
      <c r="OS29" s="118">
        <v>914.58784242425224</v>
      </c>
      <c r="OT29" s="118">
        <v>1076.8289602058403</v>
      </c>
      <c r="OU29" s="99">
        <v>866.06091167285945</v>
      </c>
      <c r="OV29" s="99">
        <v>1055.9119492221823</v>
      </c>
      <c r="OW29" s="99">
        <v>982.67180914644166</v>
      </c>
      <c r="OX29" s="99">
        <v>976.82968017902465</v>
      </c>
      <c r="OY29" s="99">
        <v>794.76077290264709</v>
      </c>
      <c r="OZ29" s="118">
        <v>1162.9456054187078</v>
      </c>
      <c r="PA29" s="99">
        <v>725.00151398771368</v>
      </c>
      <c r="PB29" s="118">
        <v>1221.4471811783937</v>
      </c>
      <c r="PC29" s="99">
        <v>983.32676962277685</v>
      </c>
      <c r="PD29" s="99">
        <v>898.52616376651849</v>
      </c>
      <c r="PE29" s="99">
        <v>1363.3452149334919</v>
      </c>
      <c r="PF29" s="99">
        <v>1223.0210777976961</v>
      </c>
      <c r="PG29" s="99">
        <v>1118.0595477160336</v>
      </c>
      <c r="PH29" s="118">
        <v>1184.4118330427734</v>
      </c>
      <c r="PI29" s="99">
        <v>1300.6318665897275</v>
      </c>
      <c r="PJ29" s="99">
        <v>1387.8325740395485</v>
      </c>
      <c r="PK29" s="99">
        <v>1361.5421413437434</v>
      </c>
      <c r="PL29" s="99">
        <v>833.40621705264175</v>
      </c>
      <c r="PM29" s="99">
        <v>1109.9635033970928</v>
      </c>
      <c r="PN29" s="99">
        <v>999.23815060573031</v>
      </c>
      <c r="PO29" s="99">
        <v>1520.2783158188697</v>
      </c>
      <c r="PP29" s="99">
        <v>1537.1701716720706</v>
      </c>
      <c r="PQ29" s="99">
        <v>1400.8596511605303</v>
      </c>
      <c r="PR29" s="99">
        <v>1334.0882866684274</v>
      </c>
      <c r="PS29" s="118">
        <v>1622.7886412758244</v>
      </c>
      <c r="PT29" s="99">
        <v>1580.9045203537396</v>
      </c>
      <c r="PU29" s="99">
        <v>1657.5340039223936</v>
      </c>
      <c r="PV29" s="99">
        <v>953.25768841360252</v>
      </c>
      <c r="PW29" s="99">
        <v>1839.7033838366815</v>
      </c>
      <c r="PX29" s="99">
        <v>1265.8875533585144</v>
      </c>
      <c r="PY29" s="99">
        <v>1550.9606065204262</v>
      </c>
      <c r="PZ29" s="99">
        <v>1123.2371065600075</v>
      </c>
      <c r="QA29" s="99">
        <v>1728.2565142406002</v>
      </c>
      <c r="QB29" s="99">
        <v>1809.0431347867213</v>
      </c>
      <c r="QC29" s="99">
        <v>1495.952998138124</v>
      </c>
      <c r="QD29" s="99">
        <v>1895.1182024750431</v>
      </c>
      <c r="QE29" s="99">
        <v>1087.6522788788807</v>
      </c>
      <c r="QF29" s="99">
        <v>2074.4292049410942</v>
      </c>
      <c r="QG29" s="99">
        <v>1727.3098178192481</v>
      </c>
      <c r="QH29" s="99">
        <v>1430.7983552195267</v>
      </c>
      <c r="QI29" s="99">
        <v>1254.3817344127872</v>
      </c>
      <c r="QJ29" s="99">
        <v>1962.2982095726159</v>
      </c>
      <c r="QK29" s="99">
        <v>1947.9728113731421</v>
      </c>
      <c r="QL29" s="99">
        <v>2599.0818625690454</v>
      </c>
      <c r="QM29" s="99">
        <v>2380.5980926988796</v>
      </c>
      <c r="QN29" s="99">
        <v>1695.6589814183733</v>
      </c>
      <c r="QO29" s="99">
        <v>1899.0669001218655</v>
      </c>
      <c r="QP29" s="99">
        <v>2172.1947187635296</v>
      </c>
      <c r="QQ29" s="99">
        <v>1225.7720023298612</v>
      </c>
      <c r="QR29" s="99">
        <v>2294.5615891819648</v>
      </c>
      <c r="QS29" s="99">
        <v>2342.1760566893013</v>
      </c>
      <c r="QT29" s="99">
        <v>1611.2590442087537</v>
      </c>
      <c r="QU29" s="99">
        <v>1385.7964787610069</v>
      </c>
      <c r="QV29" s="99">
        <v>2937.9731234158094</v>
      </c>
      <c r="QW29" s="99">
        <v>2236.1747599990667</v>
      </c>
      <c r="QX29" s="99">
        <v>2672.154670010013</v>
      </c>
      <c r="QY29" s="99">
        <v>2155.1837221384112</v>
      </c>
      <c r="QZ29" s="99">
        <v>3283.3676637551712</v>
      </c>
      <c r="RA29" s="99">
        <v>1367.4229508182109</v>
      </c>
      <c r="RB29" s="99">
        <v>3025.6540107076044</v>
      </c>
      <c r="RC29" s="99">
        <v>2521.4634498893365</v>
      </c>
      <c r="RD29" s="99">
        <v>1558.0756437327493</v>
      </c>
      <c r="RE29" s="99">
        <v>1831.9415193047671</v>
      </c>
      <c r="RF29" s="99">
        <v>2635.7753154330671</v>
      </c>
      <c r="RG29" s="99">
        <v>2683.5140908389226</v>
      </c>
      <c r="RH29" s="99">
        <v>2456.2862282486749</v>
      </c>
      <c r="RI29" s="99">
        <v>2966.444087535479</v>
      </c>
      <c r="RJ29" s="99">
        <v>3260.2452035417314</v>
      </c>
      <c r="RK29" s="99">
        <v>3459.0679711458856</v>
      </c>
      <c r="RL29" s="99">
        <v>2412.1168899587383</v>
      </c>
      <c r="RM29" s="99">
        <v>1524.260290624557</v>
      </c>
      <c r="RN29" s="99">
        <v>2875.2745290066086</v>
      </c>
      <c r="RO29" s="99">
        <v>1748.9643220121841</v>
      </c>
      <c r="RP29" s="99">
        <v>2752.9726060712687</v>
      </c>
      <c r="RQ29" s="99">
        <v>2063.1417038719105</v>
      </c>
      <c r="RR29" s="99">
        <v>3029.2346570361015</v>
      </c>
      <c r="RS29" s="99">
        <v>3837.3172468568164</v>
      </c>
      <c r="RT29" s="99">
        <v>3506.7661665635183</v>
      </c>
      <c r="RU29" s="99">
        <v>3325.857761206852</v>
      </c>
      <c r="RV29" s="99">
        <v>3009.9580880791459</v>
      </c>
      <c r="RW29" s="99">
        <v>3905.6623559025552</v>
      </c>
      <c r="RX29" s="99">
        <v>3210.7468755495997</v>
      </c>
      <c r="RY29" s="99">
        <v>2752.9609561422262</v>
      </c>
      <c r="RZ29" s="99">
        <v>1721.6944631511474</v>
      </c>
      <c r="SA29" s="99">
        <v>3065.4922862620911</v>
      </c>
      <c r="SB29" s="99">
        <v>3836.3756224004733</v>
      </c>
      <c r="SC29" s="99">
        <v>2307.3885504930718</v>
      </c>
      <c r="SD29" s="99">
        <v>1955.4678179089735</v>
      </c>
      <c r="SE29" s="99">
        <v>4323.6952884592365</v>
      </c>
      <c r="SF29" s="99">
        <v>3752.8274070254188</v>
      </c>
      <c r="SG29" s="99">
        <v>3466.8658165623638</v>
      </c>
      <c r="SH29" s="99">
        <v>3480.2904911207938</v>
      </c>
      <c r="SI29" s="99">
        <v>4167.3736527679002</v>
      </c>
      <c r="SJ29" s="99">
        <v>4159.9265322111087</v>
      </c>
      <c r="SK29" s="99">
        <v>1930.3377697192484</v>
      </c>
      <c r="SL29" s="99">
        <v>3078.8282876132566</v>
      </c>
      <c r="SM29" s="99">
        <v>3409.2603491175428</v>
      </c>
      <c r="SN29" s="99">
        <v>2599.362149528748</v>
      </c>
      <c r="SO29" s="99">
        <v>2183.7292702723939</v>
      </c>
      <c r="SP29" s="99">
        <v>4158.9082677580136</v>
      </c>
      <c r="SQ29" s="99">
        <v>4636.1990071668588</v>
      </c>
      <c r="SR29" s="99">
        <v>3946.6530342475471</v>
      </c>
      <c r="SS29" s="99">
        <v>3991.0762038175076</v>
      </c>
      <c r="ST29" s="99">
        <v>4621.6216672272922</v>
      </c>
      <c r="SU29" s="99">
        <v>4040.0951474705921</v>
      </c>
      <c r="SV29" s="99">
        <v>5030.4589640816184</v>
      </c>
      <c r="SW29" s="99">
        <v>3445.6710216201004</v>
      </c>
      <c r="SX29" s="99">
        <v>3792.5386086284793</v>
      </c>
      <c r="SY29" s="99">
        <v>2176.5927667691312</v>
      </c>
      <c r="SZ29" s="99">
        <v>2442.343967012238</v>
      </c>
      <c r="TA29" s="99">
        <v>4714.6721207334167</v>
      </c>
      <c r="TB29" s="99">
        <v>4426.5577836775183</v>
      </c>
      <c r="TC29" s="99">
        <v>5129.0225512411898</v>
      </c>
      <c r="TD29" s="99">
        <v>5276.7507012042543</v>
      </c>
      <c r="TE29" s="99">
        <v>4209.9620270683299</v>
      </c>
      <c r="TF29" s="99">
        <v>3864.6323349522236</v>
      </c>
      <c r="TG29" s="99">
        <v>2681.666693793723</v>
      </c>
      <c r="TH29" s="99">
        <v>5423.0259559039951</v>
      </c>
      <c r="TI29" s="99">
        <v>5234.3802088926441</v>
      </c>
      <c r="TJ29" s="99">
        <v>4917.5013910493417</v>
      </c>
      <c r="TK29" s="99">
        <v>5079.6493424012306</v>
      </c>
      <c r="TL29" s="99">
        <v>5721.3097679658777</v>
      </c>
      <c r="TM29" s="99">
        <v>5873.8325727808015</v>
      </c>
      <c r="TN29" s="99">
        <v>2925.0131304788388</v>
      </c>
      <c r="TO29" s="99">
        <v>3179.2364600543092</v>
      </c>
      <c r="TP29" s="99">
        <v>6454.2035327183075</v>
      </c>
      <c r="TQ29" s="99">
        <v>6472.0037300665736</v>
      </c>
      <c r="TR29" s="99">
        <v>3430.6383179229856</v>
      </c>
      <c r="TS29" s="99">
        <v>7294.3849371021097</v>
      </c>
      <c r="TT29" s="99">
        <v>3856.9102535905463</v>
      </c>
      <c r="TU29" s="99">
        <v>7795.8957608166602</v>
      </c>
      <c r="TV29" s="99">
        <v>8046.8261990062156</v>
      </c>
      <c r="TW29" s="99">
        <v>6652.5820989232325</v>
      </c>
      <c r="TX29" s="99">
        <v>4343.4553471474428</v>
      </c>
      <c r="TY29" s="99">
        <v>9467.5892639592657</v>
      </c>
      <c r="TZ29" s="99">
        <v>4868.3627428731315</v>
      </c>
      <c r="UA29" s="99">
        <v>10241.811241377605</v>
      </c>
      <c r="UB29" s="99">
        <v>5467.9557565750702</v>
      </c>
      <c r="UC29" s="99">
        <v>6142.7351196109594</v>
      </c>
      <c r="UE29" s="76">
        <v>24</v>
      </c>
      <c r="VJ29" s="145"/>
      <c r="VK29" s="145"/>
      <c r="VL29" s="145"/>
      <c r="VM29" s="145"/>
      <c r="VO29" s="145">
        <f t="shared" si="103"/>
        <v>74.010097839349726</v>
      </c>
      <c r="VP29" s="145">
        <f t="shared" si="104"/>
        <v>81.016907152616469</v>
      </c>
      <c r="VQ29" s="145">
        <f t="shared" si="105"/>
        <v>67.4105383663412</v>
      </c>
      <c r="VR29" s="145"/>
      <c r="VS29" s="145">
        <f t="shared" si="107"/>
        <v>73.320140239055988</v>
      </c>
      <c r="VT29" s="145">
        <f t="shared" si="108"/>
        <v>89.236586319407124</v>
      </c>
      <c r="VU29" s="145">
        <f t="shared" si="109"/>
        <v>72.685623983859017</v>
      </c>
      <c r="VV29" s="145">
        <f t="shared" si="110"/>
        <v>82.538829963348164</v>
      </c>
      <c r="VW29" s="145">
        <f t="shared" si="111"/>
        <v>111.44011491097017</v>
      </c>
      <c r="VX29" s="145">
        <f t="shared" si="112"/>
        <v>72.059325119611316</v>
      </c>
      <c r="VY29" s="145">
        <f t="shared" si="113"/>
        <v>91.18074188546143</v>
      </c>
      <c r="VZ29" s="145">
        <f t="shared" si="114"/>
        <v>113.76993405937503</v>
      </c>
      <c r="WA29" s="145">
        <f t="shared" si="115"/>
        <v>107.74853974685922</v>
      </c>
      <c r="WB29" s="145">
        <f t="shared" si="116"/>
        <v>127.12432448085174</v>
      </c>
      <c r="WC29" s="145">
        <f t="shared" si="117"/>
        <v>79.807023129324406</v>
      </c>
      <c r="WD29" s="145">
        <f t="shared" si="118"/>
        <v>110.82611457420445</v>
      </c>
      <c r="WE29" s="145">
        <f t="shared" si="119"/>
        <v>138.32415359618952</v>
      </c>
      <c r="WF29" s="145">
        <f t="shared" si="120"/>
        <v>140.25146307470249</v>
      </c>
      <c r="WG29" s="145">
        <f t="shared" si="121"/>
        <v>92.394970709816917</v>
      </c>
      <c r="WH29" s="145">
        <f t="shared" si="122"/>
        <v>130.32310598281475</v>
      </c>
      <c r="WI29" s="145">
        <f t="shared" si="123"/>
        <v>154.45964350416079</v>
      </c>
      <c r="WJ29" s="145">
        <f t="shared" si="124"/>
        <v>141.69909284893797</v>
      </c>
      <c r="WK29" s="145">
        <f t="shared" si="125"/>
        <v>171.22998932081472</v>
      </c>
      <c r="WL29" s="145">
        <f t="shared" si="126"/>
        <v>102.23976711262902</v>
      </c>
      <c r="WM29" s="145">
        <f t="shared" si="127"/>
        <v>137.58222357100328</v>
      </c>
      <c r="WN29" s="145">
        <f t="shared" si="128"/>
        <v>133.68210327124635</v>
      </c>
      <c r="WO29" s="145">
        <f t="shared" si="129"/>
        <v>167.16441935199623</v>
      </c>
      <c r="WP29" s="145">
        <f t="shared" si="130"/>
        <v>184.72776882390724</v>
      </c>
      <c r="WQ29" s="145">
        <f t="shared" si="131"/>
        <v>208.43418603026018</v>
      </c>
      <c r="WR29" s="145">
        <f t="shared" si="132"/>
        <v>193.7364188491473</v>
      </c>
      <c r="WS29" s="145">
        <f t="shared" si="133"/>
        <v>122.36511039604049</v>
      </c>
      <c r="WT29" s="145">
        <f t="shared" si="134"/>
        <v>170.74530870316948</v>
      </c>
      <c r="WU29" s="145">
        <f t="shared" si="135"/>
        <v>162.70957287853034</v>
      </c>
      <c r="WV29" s="145">
        <f t="shared" si="136"/>
        <v>135.11662994016277</v>
      </c>
      <c r="WW29" s="145">
        <f t="shared" si="137"/>
        <v>168.65979345157947</v>
      </c>
      <c r="WX29" s="145">
        <f t="shared" si="138"/>
        <v>238.32756046204545</v>
      </c>
      <c r="WY29" s="145">
        <f t="shared" si="139"/>
        <v>181.75038615978093</v>
      </c>
      <c r="WZ29" s="145">
        <f t="shared" si="140"/>
        <v>191.08127214123238</v>
      </c>
      <c r="XA29" s="145">
        <f t="shared" si="141"/>
        <v>223.04333111411657</v>
      </c>
      <c r="XB29" s="145">
        <f t="shared" si="142"/>
        <v>267.84500291416333</v>
      </c>
      <c r="XC29" s="145">
        <f t="shared" si="143"/>
        <v>153.22311111328605</v>
      </c>
      <c r="XD29" s="145">
        <f t="shared" si="144"/>
        <v>213.83978362674063</v>
      </c>
      <c r="XE29" s="145">
        <f t="shared" si="145"/>
        <v>218.79599999651816</v>
      </c>
      <c r="XF29" s="145">
        <f t="shared" si="146"/>
        <v>290.90400816955088</v>
      </c>
      <c r="XG29" s="145">
        <f t="shared" si="147"/>
        <v>328.5923122991918</v>
      </c>
      <c r="XH29" s="145">
        <f t="shared" si="148"/>
        <v>220.00742846126323</v>
      </c>
      <c r="XI29" s="145">
        <f t="shared" si="149"/>
        <v>270.24127523205334</v>
      </c>
      <c r="XJ29" s="145">
        <f t="shared" si="150"/>
        <v>252.3655190275193</v>
      </c>
      <c r="XK29" s="145">
        <f t="shared" si="151"/>
        <v>311.57202365276265</v>
      </c>
      <c r="XL29" s="145">
        <f t="shared" si="152"/>
        <v>262.69172829080577</v>
      </c>
      <c r="XM29" s="145">
        <f t="shared" si="153"/>
        <v>253.95994244543132</v>
      </c>
      <c r="XN29" s="145">
        <f t="shared" si="154"/>
        <v>330.71164663777563</v>
      </c>
      <c r="XO29" s="145">
        <f t="shared" si="155"/>
        <v>285.13901777076359</v>
      </c>
      <c r="XP29" s="145">
        <f t="shared" si="156"/>
        <v>350.29205250298094</v>
      </c>
      <c r="XQ29" s="145">
        <f t="shared" si="157"/>
        <v>330.45288510829192</v>
      </c>
      <c r="XR29" s="145">
        <f t="shared" si="158"/>
        <v>422.72847776630499</v>
      </c>
      <c r="XS29" s="145">
        <f t="shared" si="159"/>
        <v>393.9947469514974</v>
      </c>
      <c r="XT29" s="145">
        <f t="shared" si="160"/>
        <v>308.303483211171</v>
      </c>
      <c r="XU29" s="145">
        <f t="shared" si="161"/>
        <v>371.17483683345733</v>
      </c>
      <c r="XV29" s="145">
        <f t="shared" si="162"/>
        <v>396.96630184450083</v>
      </c>
      <c r="XW29" s="145">
        <f t="shared" si="163"/>
        <v>351.71226712472952</v>
      </c>
      <c r="XX29" s="145">
        <f t="shared" si="164"/>
        <v>437.55240728233707</v>
      </c>
      <c r="XY29" s="145">
        <f t="shared" si="165"/>
        <v>395.5740096519815</v>
      </c>
      <c r="XZ29" s="145">
        <f t="shared" si="166"/>
        <v>497.56739609172138</v>
      </c>
      <c r="YA29" s="145">
        <f t="shared" si="167"/>
        <v>419.33617121191349</v>
      </c>
      <c r="YB29" s="145">
        <f t="shared" si="168"/>
        <v>365.80280160517924</v>
      </c>
      <c r="YC29" s="145">
        <f t="shared" si="169"/>
        <v>479.04910161954092</v>
      </c>
      <c r="YD29" s="145">
        <f t="shared" si="170"/>
        <v>505.60524050121575</v>
      </c>
      <c r="YE29" s="145">
        <f t="shared" si="171"/>
        <v>509.61916318157927</v>
      </c>
      <c r="YF29" s="145">
        <f t="shared" si="172"/>
        <v>428.17250818222948</v>
      </c>
      <c r="YG29" s="145">
        <f t="shared" si="173"/>
        <v>534.24804594844977</v>
      </c>
      <c r="YH29" s="145">
        <f t="shared" si="174"/>
        <v>483.6669750436609</v>
      </c>
      <c r="YI29" s="145">
        <f t="shared" si="175"/>
        <v>475.29136234079618</v>
      </c>
      <c r="YJ29" s="145">
        <f t="shared" si="176"/>
        <v>583.42934392147026</v>
      </c>
      <c r="YK29" s="145">
        <f t="shared" si="177"/>
        <v>577.92743501937707</v>
      </c>
      <c r="YL29" s="145">
        <f t="shared" si="178"/>
        <v>568.54105220633483</v>
      </c>
      <c r="YM29" s="145">
        <f t="shared" si="179"/>
        <v>562.68401054056505</v>
      </c>
      <c r="YN29" s="145">
        <f t="shared" si="180"/>
        <v>429.02906255892179</v>
      </c>
      <c r="YO29" s="145">
        <f t="shared" si="181"/>
        <v>703.81323526309086</v>
      </c>
      <c r="YP29" s="145">
        <f t="shared" si="182"/>
        <v>618.48717818128364</v>
      </c>
      <c r="YQ29" s="145">
        <f t="shared" si="183"/>
        <v>561.59740561002002</v>
      </c>
      <c r="YR29" s="145">
        <f t="shared" si="184"/>
        <v>788.90585416914996</v>
      </c>
      <c r="YS29" s="145">
        <f t="shared" si="185"/>
        <v>649.46523673947911</v>
      </c>
      <c r="YT29" s="145">
        <f t="shared" si="186"/>
        <v>538.10110929940629</v>
      </c>
      <c r="YU29" s="145">
        <f t="shared" si="187"/>
        <v>678.47783643807793</v>
      </c>
      <c r="YV29" s="145">
        <f t="shared" si="188"/>
        <v>638.34911288069759</v>
      </c>
      <c r="YW29" s="145">
        <f t="shared" si="189"/>
        <v>788.97000792269262</v>
      </c>
      <c r="YX29" s="145">
        <f t="shared" si="190"/>
        <v>492.68566270470205</v>
      </c>
      <c r="YY29" s="145">
        <f t="shared" si="191"/>
        <v>739.10102150526802</v>
      </c>
      <c r="YZ29" s="145">
        <f t="shared" si="192"/>
        <v>782.33799078744642</v>
      </c>
      <c r="ZA29" s="145">
        <f t="shared" si="193"/>
        <v>912.39607188621267</v>
      </c>
      <c r="ZB29" s="145">
        <f t="shared" si="194"/>
        <v>905.31755793556806</v>
      </c>
      <c r="ZC29" s="145">
        <f t="shared" si="195"/>
        <v>762.39684029116358</v>
      </c>
      <c r="ZD29" s="145">
        <f t="shared" si="196"/>
        <v>712.50468651954634</v>
      </c>
      <c r="ZE29" s="145">
        <f t="shared" si="197"/>
        <v>620.81075848768728</v>
      </c>
      <c r="ZF29" s="145">
        <f t="shared" si="198"/>
        <v>885.65686592376869</v>
      </c>
      <c r="ZG29" s="145">
        <f t="shared" si="199"/>
        <v>883.53521630936666</v>
      </c>
      <c r="ZH29" s="145">
        <f t="shared" si="200"/>
        <v>914.58784242425224</v>
      </c>
      <c r="ZI29" s="145">
        <f t="shared" si="201"/>
        <v>1076.8289602058403</v>
      </c>
      <c r="ZJ29" s="145">
        <f t="shared" si="202"/>
        <v>866.06091167285945</v>
      </c>
      <c r="ZK29" s="145">
        <f t="shared" si="203"/>
        <v>1055.9119492221823</v>
      </c>
      <c r="ZL29" s="145">
        <f t="shared" si="204"/>
        <v>982.67180914644166</v>
      </c>
      <c r="ZM29" s="145">
        <f t="shared" si="205"/>
        <v>976.82968017902465</v>
      </c>
      <c r="ZN29" s="145">
        <f t="shared" si="206"/>
        <v>794.76077290264709</v>
      </c>
      <c r="ZO29" s="145">
        <f t="shared" si="207"/>
        <v>1162.9456054187078</v>
      </c>
      <c r="ZP29" s="145">
        <f t="shared" si="208"/>
        <v>725.00151398771368</v>
      </c>
      <c r="ZQ29" s="145">
        <f t="shared" si="209"/>
        <v>1221.4471811783937</v>
      </c>
      <c r="ZR29" s="145">
        <f t="shared" si="210"/>
        <v>983.32676962277685</v>
      </c>
      <c r="ZS29" s="145">
        <f t="shared" si="211"/>
        <v>898.52616376651849</v>
      </c>
      <c r="ZT29" s="145">
        <f t="shared" si="212"/>
        <v>1363.3452149334919</v>
      </c>
      <c r="ZU29" s="145">
        <f t="shared" si="213"/>
        <v>1223.0210777976961</v>
      </c>
      <c r="ZV29" s="145">
        <f t="shared" si="214"/>
        <v>1118.0595477160336</v>
      </c>
      <c r="ZW29" s="145">
        <f t="shared" si="215"/>
        <v>1184.4118330427734</v>
      </c>
      <c r="ZX29" s="145">
        <f t="shared" si="216"/>
        <v>1300.6318665897275</v>
      </c>
      <c r="ZY29" s="145">
        <f t="shared" si="217"/>
        <v>1387.8325740395485</v>
      </c>
      <c r="ZZ29" s="145">
        <f t="shared" si="218"/>
        <v>1361.5421413437434</v>
      </c>
      <c r="AAA29" s="145">
        <f t="shared" si="219"/>
        <v>833.40621705264175</v>
      </c>
      <c r="AAB29" s="145">
        <f t="shared" si="220"/>
        <v>1109.9635033970928</v>
      </c>
      <c r="AAC29" s="145">
        <f t="shared" si="221"/>
        <v>999.23815060573031</v>
      </c>
      <c r="AAD29" s="145">
        <f t="shared" si="222"/>
        <v>1520.2783158188697</v>
      </c>
      <c r="AAE29" s="145">
        <f t="shared" si="223"/>
        <v>1537.1701716720706</v>
      </c>
      <c r="AAF29" s="145">
        <f t="shared" si="224"/>
        <v>1400.8596511605303</v>
      </c>
      <c r="AAG29" s="145">
        <f t="shared" si="225"/>
        <v>1334.0882866684274</v>
      </c>
      <c r="AAH29" s="145">
        <f t="shared" si="226"/>
        <v>1622.7886412758244</v>
      </c>
      <c r="AAI29" s="145">
        <f t="shared" si="227"/>
        <v>1580.9045203537396</v>
      </c>
      <c r="AAJ29" s="145">
        <f t="shared" si="228"/>
        <v>1657.5340039223936</v>
      </c>
      <c r="AAK29" s="145">
        <f t="shared" si="229"/>
        <v>953.25768841360252</v>
      </c>
      <c r="AAL29" s="145">
        <f t="shared" si="230"/>
        <v>1839.7033838366815</v>
      </c>
      <c r="AAM29" s="145">
        <f t="shared" si="231"/>
        <v>1265.8875533585144</v>
      </c>
      <c r="AAN29" s="145">
        <f t="shared" si="232"/>
        <v>1550.9606065204262</v>
      </c>
      <c r="AAO29" s="145">
        <f t="shared" si="233"/>
        <v>1123.2371065600075</v>
      </c>
      <c r="AAP29" s="145">
        <f t="shared" si="234"/>
        <v>1728.2565142406002</v>
      </c>
      <c r="AAQ29" s="145">
        <f t="shared" si="235"/>
        <v>1809.0431347867213</v>
      </c>
      <c r="AAR29" s="145">
        <f t="shared" si="236"/>
        <v>1495.952998138124</v>
      </c>
      <c r="AAS29" s="145">
        <f t="shared" si="237"/>
        <v>1895.1182024750431</v>
      </c>
      <c r="AAT29" s="145">
        <f t="shared" si="238"/>
        <v>1087.6522788788807</v>
      </c>
      <c r="AAU29" s="145">
        <f t="shared" si="239"/>
        <v>2074.4292049410942</v>
      </c>
      <c r="AAV29" s="145">
        <f t="shared" si="240"/>
        <v>1727.3098178192481</v>
      </c>
      <c r="AAW29" s="145">
        <f t="shared" si="241"/>
        <v>1430.7983552195267</v>
      </c>
      <c r="AAX29" s="145">
        <f t="shared" si="242"/>
        <v>1254.3817344127872</v>
      </c>
      <c r="AAY29" s="145">
        <f t="shared" si="243"/>
        <v>1962.2982095726159</v>
      </c>
      <c r="AAZ29" s="145">
        <f t="shared" si="244"/>
        <v>1947.9728113731421</v>
      </c>
      <c r="ABA29" s="145">
        <f t="shared" si="245"/>
        <v>2599.0818625690454</v>
      </c>
      <c r="ABB29" s="145">
        <f t="shared" si="246"/>
        <v>2380.5980926988796</v>
      </c>
      <c r="ABC29" s="145">
        <f t="shared" si="247"/>
        <v>1695.6589814183733</v>
      </c>
      <c r="ABD29" s="145">
        <f t="shared" si="248"/>
        <v>1899.0669001218655</v>
      </c>
      <c r="ABE29" s="145">
        <f t="shared" si="249"/>
        <v>2172.1947187635296</v>
      </c>
      <c r="ABF29" s="145">
        <f t="shared" si="250"/>
        <v>1225.7720023298612</v>
      </c>
      <c r="ABG29" s="145">
        <f t="shared" si="251"/>
        <v>2294.5615891819648</v>
      </c>
      <c r="ABH29" s="145">
        <f t="shared" si="252"/>
        <v>2342.1760566893013</v>
      </c>
      <c r="ABI29" s="145">
        <f t="shared" si="253"/>
        <v>1611.2590442087537</v>
      </c>
      <c r="ABJ29" s="145">
        <f t="shared" si="254"/>
        <v>1385.7964787610069</v>
      </c>
      <c r="ABK29" s="145">
        <f t="shared" si="255"/>
        <v>2937.9731234158094</v>
      </c>
      <c r="ABL29" s="145">
        <f t="shared" si="256"/>
        <v>2236.1747599990667</v>
      </c>
      <c r="ABM29" s="145">
        <f t="shared" si="257"/>
        <v>2672.154670010013</v>
      </c>
      <c r="ABN29" s="145">
        <f t="shared" si="258"/>
        <v>2155.1837221384112</v>
      </c>
      <c r="ABO29" s="145">
        <f t="shared" si="259"/>
        <v>3283.3676637551712</v>
      </c>
      <c r="ABP29" s="145">
        <f t="shared" si="260"/>
        <v>1367.4229508182109</v>
      </c>
      <c r="ABQ29" s="145">
        <f t="shared" si="261"/>
        <v>3025.6540107076044</v>
      </c>
      <c r="ABR29" s="145">
        <f t="shared" si="262"/>
        <v>2521.4634498893365</v>
      </c>
      <c r="ABS29" s="145">
        <f t="shared" si="263"/>
        <v>1558.0756437327493</v>
      </c>
      <c r="ABT29" s="145">
        <f t="shared" si="264"/>
        <v>1831.9415193047671</v>
      </c>
      <c r="ABU29" s="145">
        <f t="shared" si="265"/>
        <v>2635.7753154330671</v>
      </c>
      <c r="ABV29" s="145">
        <f t="shared" si="266"/>
        <v>2683.5140908389226</v>
      </c>
      <c r="ABW29" s="145">
        <f t="shared" si="267"/>
        <v>2456.2862282486749</v>
      </c>
      <c r="ABX29" s="145">
        <f t="shared" si="268"/>
        <v>2966.444087535479</v>
      </c>
      <c r="ABY29" s="145">
        <f t="shared" si="269"/>
        <v>3260.2452035417314</v>
      </c>
      <c r="ABZ29" s="145">
        <f t="shared" si="270"/>
        <v>3459.0679711458856</v>
      </c>
      <c r="ACA29" s="145">
        <f t="shared" si="271"/>
        <v>2412.1168899587383</v>
      </c>
      <c r="ACB29" s="145">
        <f t="shared" si="272"/>
        <v>1524.260290624557</v>
      </c>
      <c r="ACC29" s="145">
        <f t="shared" si="273"/>
        <v>2875.2745290066086</v>
      </c>
      <c r="ACD29" s="145">
        <f t="shared" si="274"/>
        <v>1748.9643220121841</v>
      </c>
      <c r="ACE29" s="145">
        <f t="shared" si="275"/>
        <v>2752.9726060712687</v>
      </c>
      <c r="ACF29" s="145">
        <f t="shared" si="276"/>
        <v>2063.1417038719105</v>
      </c>
      <c r="ACG29" s="145">
        <f t="shared" si="277"/>
        <v>3029.2346570361015</v>
      </c>
      <c r="ACH29" s="145">
        <f t="shared" si="278"/>
        <v>3837.3172468568164</v>
      </c>
      <c r="ACI29" s="145">
        <f t="shared" si="279"/>
        <v>3506.7661665635183</v>
      </c>
      <c r="ACJ29" s="145">
        <f t="shared" si="280"/>
        <v>3325.857761206852</v>
      </c>
      <c r="ACK29" s="145">
        <f t="shared" si="281"/>
        <v>3009.9580880791459</v>
      </c>
      <c r="ACL29" s="145">
        <f t="shared" si="282"/>
        <v>3905.6623559025552</v>
      </c>
      <c r="ACM29" s="145">
        <f t="shared" si="283"/>
        <v>3210.7468755495997</v>
      </c>
      <c r="ACN29" s="145">
        <f t="shared" si="284"/>
        <v>2752.9609561422262</v>
      </c>
      <c r="ACO29" s="145">
        <f t="shared" si="285"/>
        <v>1721.6944631511474</v>
      </c>
      <c r="ACP29" s="145">
        <f t="shared" si="286"/>
        <v>3065.4922862620911</v>
      </c>
      <c r="ACQ29" s="145">
        <f t="shared" si="287"/>
        <v>3836.3756224004733</v>
      </c>
      <c r="ACR29" s="145">
        <f t="shared" si="288"/>
        <v>2307.3885504930718</v>
      </c>
      <c r="ACS29" s="145">
        <f t="shared" si="289"/>
        <v>1955.4678179089735</v>
      </c>
      <c r="ACT29" s="145">
        <f t="shared" si="290"/>
        <v>4323.6952884592365</v>
      </c>
      <c r="ACU29" s="145">
        <f t="shared" si="291"/>
        <v>3752.8274070254188</v>
      </c>
      <c r="ACV29" s="145">
        <f t="shared" si="292"/>
        <v>3466.8658165623638</v>
      </c>
      <c r="ACW29" s="145">
        <f t="shared" si="293"/>
        <v>3480.2904911207938</v>
      </c>
      <c r="ACX29" s="145">
        <f t="shared" si="294"/>
        <v>4167.3736527679002</v>
      </c>
      <c r="ACY29" s="145">
        <f t="shared" si="295"/>
        <v>4159.9265322111087</v>
      </c>
      <c r="ACZ29" s="145">
        <f t="shared" si="296"/>
        <v>1930.3377697192484</v>
      </c>
      <c r="ADA29" s="145">
        <f t="shared" si="297"/>
        <v>3078.8282876132566</v>
      </c>
      <c r="ADB29" s="145">
        <f t="shared" si="298"/>
        <v>3409.2603491175428</v>
      </c>
      <c r="ADC29" s="145">
        <f t="shared" si="299"/>
        <v>2599.362149528748</v>
      </c>
      <c r="ADD29" s="145">
        <f t="shared" si="300"/>
        <v>2183.7292702723939</v>
      </c>
      <c r="ADE29" s="145">
        <f t="shared" si="301"/>
        <v>4158.9082677580136</v>
      </c>
      <c r="ADF29" s="145">
        <f t="shared" si="302"/>
        <v>4636.1990071668588</v>
      </c>
      <c r="ADG29" s="145">
        <f t="shared" si="303"/>
        <v>3946.6530342475471</v>
      </c>
      <c r="ADH29" s="145">
        <f t="shared" si="304"/>
        <v>3991.0762038175076</v>
      </c>
      <c r="ADI29" s="145">
        <f t="shared" si="305"/>
        <v>4621.6216672272922</v>
      </c>
      <c r="ADJ29" s="145">
        <f t="shared" si="306"/>
        <v>4040.0951474705921</v>
      </c>
      <c r="ADK29" s="145">
        <f t="shared" si="307"/>
        <v>5030.4589640816184</v>
      </c>
      <c r="ADL29" s="145">
        <f t="shared" si="308"/>
        <v>3445.6710216201004</v>
      </c>
      <c r="ADM29" s="145">
        <f t="shared" si="309"/>
        <v>3792.5386086284793</v>
      </c>
      <c r="ADN29" s="145">
        <f t="shared" si="310"/>
        <v>2176.5927667691312</v>
      </c>
      <c r="ADO29" s="145">
        <f t="shared" si="311"/>
        <v>2442.343967012238</v>
      </c>
      <c r="ADP29" s="145">
        <f t="shared" si="312"/>
        <v>4714.6721207334167</v>
      </c>
      <c r="ADQ29" s="145">
        <f t="shared" si="313"/>
        <v>4426.5577836775183</v>
      </c>
      <c r="ADR29" s="145">
        <f t="shared" si="314"/>
        <v>5129.0225512411898</v>
      </c>
      <c r="ADS29" s="145">
        <f t="shared" si="315"/>
        <v>5276.7507012042543</v>
      </c>
      <c r="ADT29" s="145">
        <f t="shared" si="316"/>
        <v>4209.9620270683299</v>
      </c>
      <c r="ADU29" s="145">
        <f t="shared" si="317"/>
        <v>3864.6323349522236</v>
      </c>
      <c r="ADV29" s="145">
        <f t="shared" si="318"/>
        <v>2681.666693793723</v>
      </c>
      <c r="ADW29" s="145">
        <f t="shared" si="319"/>
        <v>5423.0259559039951</v>
      </c>
      <c r="ADX29" s="145">
        <f t="shared" si="320"/>
        <v>5234.3802088926441</v>
      </c>
      <c r="ADY29" s="145">
        <f t="shared" si="321"/>
        <v>4917.5013910493417</v>
      </c>
      <c r="ADZ29" s="145">
        <f t="shared" si="322"/>
        <v>5079.6493424012306</v>
      </c>
      <c r="AEA29" s="145">
        <f t="shared" si="323"/>
        <v>5721.3097679658777</v>
      </c>
      <c r="AEB29" s="145">
        <f t="shared" si="324"/>
        <v>5873.8325727808015</v>
      </c>
      <c r="AEC29" s="145">
        <f t="shared" si="325"/>
        <v>2925.0131304788388</v>
      </c>
      <c r="AED29" s="145">
        <f t="shared" si="326"/>
        <v>3179.2364600543092</v>
      </c>
      <c r="AEE29" s="145">
        <f t="shared" si="327"/>
        <v>6454.2035327183075</v>
      </c>
      <c r="AEF29" s="145">
        <f t="shared" si="328"/>
        <v>6472.0037300665736</v>
      </c>
      <c r="AEG29" s="145">
        <f t="shared" si="329"/>
        <v>3430.6383179229856</v>
      </c>
      <c r="AEH29" s="145">
        <f t="shared" si="330"/>
        <v>7294.3849371021097</v>
      </c>
      <c r="AEI29" s="145">
        <f t="shared" si="331"/>
        <v>3856.9102535905463</v>
      </c>
      <c r="AEJ29" s="145">
        <f t="shared" si="332"/>
        <v>7795.8957608166602</v>
      </c>
      <c r="AEK29" s="145">
        <f t="shared" si="333"/>
        <v>8046.8261990062156</v>
      </c>
      <c r="AEL29" s="145">
        <f t="shared" si="334"/>
        <v>6652.5820989232325</v>
      </c>
      <c r="AEM29" s="145">
        <f t="shared" si="335"/>
        <v>4343.4553471474428</v>
      </c>
      <c r="AEN29" s="145">
        <f t="shared" si="336"/>
        <v>9467.5892639592657</v>
      </c>
      <c r="AEO29" s="145">
        <f t="shared" si="337"/>
        <v>4868.3627428731315</v>
      </c>
      <c r="AEP29" s="145">
        <f t="shared" si="338"/>
        <v>10241.811241377605</v>
      </c>
      <c r="AEQ29" s="145">
        <f t="shared" si="339"/>
        <v>5467.9557565750702</v>
      </c>
      <c r="AER29" s="145">
        <f t="shared" si="340"/>
        <v>6142.7351196109594</v>
      </c>
    </row>
    <row r="30" spans="1:824" ht="14.25" thickTop="1" thickBot="1">
      <c r="A30" s="76">
        <v>25</v>
      </c>
      <c r="B30" s="99">
        <f t="shared" si="341"/>
        <v>0</v>
      </c>
      <c r="C30" s="99">
        <f t="shared" si="389"/>
        <v>0</v>
      </c>
      <c r="D30" s="99">
        <f t="shared" si="390"/>
        <v>0</v>
      </c>
      <c r="E30" s="99">
        <f t="shared" si="391"/>
        <v>0</v>
      </c>
      <c r="F30" s="99">
        <f t="shared" si="352"/>
        <v>0</v>
      </c>
      <c r="G30" s="99">
        <f t="shared" si="353"/>
        <v>0</v>
      </c>
      <c r="H30" s="99">
        <f t="shared" si="354"/>
        <v>0</v>
      </c>
      <c r="I30" s="99">
        <f t="shared" si="355"/>
        <v>0</v>
      </c>
      <c r="J30" s="99">
        <f t="shared" si="356"/>
        <v>0</v>
      </c>
      <c r="K30" s="99">
        <f t="shared" si="357"/>
        <v>0</v>
      </c>
      <c r="L30" s="99">
        <f t="shared" si="358"/>
        <v>0</v>
      </c>
      <c r="M30" s="99">
        <f t="shared" si="359"/>
        <v>0</v>
      </c>
      <c r="N30" s="99">
        <f t="shared" si="360"/>
        <v>0</v>
      </c>
      <c r="O30" s="99">
        <f t="shared" si="361"/>
        <v>0</v>
      </c>
      <c r="P30" s="99">
        <f t="shared" si="362"/>
        <v>0</v>
      </c>
      <c r="Q30" s="99">
        <f t="shared" si="363"/>
        <v>0</v>
      </c>
      <c r="R30" s="99">
        <f t="shared" si="364"/>
        <v>0</v>
      </c>
      <c r="S30" s="99">
        <f t="shared" si="365"/>
        <v>0</v>
      </c>
      <c r="T30" s="99">
        <f t="shared" si="366"/>
        <v>0</v>
      </c>
      <c r="U30" s="99">
        <f t="shared" si="367"/>
        <v>0</v>
      </c>
      <c r="V30" s="99">
        <f t="shared" si="368"/>
        <v>0</v>
      </c>
      <c r="W30" s="99">
        <f t="shared" si="369"/>
        <v>0</v>
      </c>
      <c r="X30" s="99">
        <f t="shared" si="342"/>
        <v>0</v>
      </c>
      <c r="Y30" s="99">
        <f t="shared" si="404"/>
        <v>0</v>
      </c>
      <c r="Z30" s="99">
        <f t="shared" si="405"/>
        <v>0</v>
      </c>
      <c r="AA30" s="99">
        <f t="shared" si="406"/>
        <v>0</v>
      </c>
      <c r="AB30" s="99">
        <f t="shared" si="407"/>
        <v>0</v>
      </c>
      <c r="AC30" s="99">
        <f t="shared" si="408"/>
        <v>0</v>
      </c>
      <c r="AD30" s="99">
        <f t="shared" si="409"/>
        <v>0</v>
      </c>
      <c r="AE30" s="99">
        <f t="shared" si="410"/>
        <v>0</v>
      </c>
      <c r="AF30" s="99">
        <f t="shared" si="411"/>
        <v>0</v>
      </c>
      <c r="AG30" s="99">
        <f t="shared" si="412"/>
        <v>0</v>
      </c>
      <c r="AH30" s="99">
        <f t="shared" si="413"/>
        <v>0</v>
      </c>
      <c r="AI30" s="99">
        <f t="shared" si="414"/>
        <v>0</v>
      </c>
      <c r="AJ30" s="99">
        <f t="shared" si="415"/>
        <v>0</v>
      </c>
      <c r="AK30" s="99">
        <f t="shared" si="416"/>
        <v>71.319214595557995</v>
      </c>
      <c r="AL30" s="99">
        <f t="shared" si="417"/>
        <v>76.87023931397556</v>
      </c>
      <c r="AM30" s="99">
        <f t="shared" si="418"/>
        <v>63.775086428676467</v>
      </c>
      <c r="AN30" s="99">
        <f t="shared" si="343"/>
        <v>0</v>
      </c>
      <c r="AO30" s="99">
        <f t="shared" si="419"/>
        <v>69.643049623530544</v>
      </c>
      <c r="AP30" s="99">
        <f t="shared" si="420"/>
        <v>86.807037406483261</v>
      </c>
      <c r="AQ30" s="99">
        <f t="shared" si="421"/>
        <v>68.526532918848929</v>
      </c>
      <c r="AR30" s="99">
        <f t="shared" si="422"/>
        <v>78.227934769976343</v>
      </c>
      <c r="AS30" s="99">
        <f t="shared" si="423"/>
        <v>106.34797746501339</v>
      </c>
      <c r="AT30" s="99">
        <f t="shared" si="424"/>
        <v>68.208087696888626</v>
      </c>
      <c r="AU30" s="99">
        <f t="shared" si="425"/>
        <v>86.140303467735066</v>
      </c>
      <c r="AV30" s="99">
        <f t="shared" si="426"/>
        <v>107.80300505252997</v>
      </c>
      <c r="AW30" s="99">
        <f t="shared" si="427"/>
        <v>105.27737774393303</v>
      </c>
      <c r="AX30" s="99">
        <f t="shared" si="428"/>
        <v>120.27902475775009</v>
      </c>
      <c r="AY30" s="99">
        <f t="shared" si="429"/>
        <v>75.222609061898169</v>
      </c>
      <c r="AZ30" s="99">
        <f t="shared" si="430"/>
        <v>104.89803174301908</v>
      </c>
      <c r="BA30" s="99">
        <f t="shared" si="431"/>
        <v>131.27922573631551</v>
      </c>
      <c r="BB30" s="99">
        <f t="shared" si="432"/>
        <v>136.3684769293418</v>
      </c>
      <c r="BC30" s="99">
        <f t="shared" si="433"/>
        <v>87.637045894758458</v>
      </c>
      <c r="BD30" s="99">
        <f t="shared" si="397"/>
        <v>122.11779977830794</v>
      </c>
      <c r="BE30" s="99">
        <f t="shared" si="434"/>
        <v>146.39031016325941</v>
      </c>
      <c r="BF30" s="99">
        <f t="shared" si="435"/>
        <v>139.17397111700339</v>
      </c>
      <c r="BG30" s="99">
        <f t="shared" si="344"/>
        <v>167.55223838578738</v>
      </c>
      <c r="BH30" s="99">
        <f t="shared" si="436"/>
        <v>96.559611958969938</v>
      </c>
      <c r="BI30" s="99">
        <f t="shared" si="437"/>
        <v>129.82635434423031</v>
      </c>
      <c r="BJ30" s="99">
        <f t="shared" si="438"/>
        <v>126.73260562556816</v>
      </c>
      <c r="BK30" s="99">
        <f t="shared" si="439"/>
        <v>158.87384532825763</v>
      </c>
      <c r="BL30" s="99">
        <f t="shared" si="440"/>
        <v>175.32747145900444</v>
      </c>
      <c r="BM30" s="99">
        <f t="shared" si="441"/>
        <v>202.94271372988726</v>
      </c>
      <c r="BN30" s="99">
        <f t="shared" si="442"/>
        <v>189.99158603471565</v>
      </c>
      <c r="BO30" s="99">
        <f t="shared" si="443"/>
        <v>115.12733017189602</v>
      </c>
      <c r="BP30" s="99">
        <f t="shared" si="444"/>
        <v>160.31780688846908</v>
      </c>
      <c r="BQ30" s="99">
        <f t="shared" si="445"/>
        <v>153.79689335677003</v>
      </c>
      <c r="BR30" s="99">
        <f t="shared" si="446"/>
        <v>127.87800519419909</v>
      </c>
      <c r="BS30" s="99">
        <f t="shared" si="447"/>
        <v>160.19086287412404</v>
      </c>
      <c r="BT30" s="99">
        <f t="shared" si="448"/>
        <v>232.66670099330449</v>
      </c>
      <c r="BU30" s="99">
        <f t="shared" si="449"/>
        <v>179.18744768931811</v>
      </c>
      <c r="BV30" s="99">
        <f t="shared" si="450"/>
        <v>180.87572413122459</v>
      </c>
      <c r="BW30" s="99">
        <f t="shared" si="451"/>
        <v>219.24318739588202</v>
      </c>
      <c r="BX30" s="99">
        <f t="shared" si="398"/>
        <v>260.37372734075927</v>
      </c>
      <c r="BY30" s="99">
        <f t="shared" si="345"/>
        <v>144.44833338510554</v>
      </c>
      <c r="BZ30" s="99">
        <f t="shared" si="452"/>
        <v>201.20611523599152</v>
      </c>
      <c r="CA30" s="99">
        <f t="shared" si="453"/>
        <v>207.350104554186</v>
      </c>
      <c r="CB30" s="99">
        <f t="shared" si="454"/>
        <v>285.49657332192476</v>
      </c>
      <c r="CC30" s="99">
        <f t="shared" si="455"/>
        <v>318.21350520027062</v>
      </c>
      <c r="CD30" s="99">
        <f t="shared" si="456"/>
        <v>217.41124006148459</v>
      </c>
      <c r="CE30" s="99">
        <f t="shared" si="457"/>
        <v>253.16380862830314</v>
      </c>
      <c r="CF30" s="99">
        <f t="shared" si="458"/>
        <v>237.86234808734034</v>
      </c>
      <c r="CG30" s="99">
        <f t="shared" si="459"/>
        <v>303.75544379769684</v>
      </c>
      <c r="CH30" s="99">
        <f t="shared" si="460"/>
        <v>258.84141756716537</v>
      </c>
      <c r="CI30" s="99">
        <f t="shared" si="461"/>
        <v>240.97222095369497</v>
      </c>
      <c r="CJ30" s="99">
        <f t="shared" si="462"/>
        <v>325.11009752608766</v>
      </c>
      <c r="CK30" s="99">
        <f t="shared" si="463"/>
        <v>269.06914521043626</v>
      </c>
      <c r="CL30" s="99">
        <f t="shared" si="464"/>
        <v>342.27323267398555</v>
      </c>
      <c r="CM30" s="99">
        <f t="shared" si="465"/>
        <v>310.17102502937848</v>
      </c>
      <c r="CN30" s="99">
        <f t="shared" si="466"/>
        <v>409.97412462712765</v>
      </c>
      <c r="CO30" s="99">
        <f t="shared" si="399"/>
        <v>382.96364109991566</v>
      </c>
      <c r="CP30" s="99">
        <f t="shared" si="346"/>
        <v>304.40935272176597</v>
      </c>
      <c r="CQ30" s="99">
        <f t="shared" si="467"/>
        <v>365.49884274859346</v>
      </c>
      <c r="CR30" s="99">
        <f t="shared" si="468"/>
        <v>388.81127916715417</v>
      </c>
      <c r="CS30" s="99">
        <f t="shared" si="469"/>
        <v>332.57121102500213</v>
      </c>
      <c r="CT30" s="99">
        <f t="shared" si="470"/>
        <v>408.97392038332538</v>
      </c>
      <c r="CU30" s="99">
        <f t="shared" si="471"/>
        <v>371.97192459230649</v>
      </c>
      <c r="CV30" s="99">
        <f t="shared" si="472"/>
        <v>483.97607218211425</v>
      </c>
      <c r="CW30" s="99">
        <f t="shared" si="473"/>
        <v>413.58495441984797</v>
      </c>
      <c r="CX30" s="99">
        <f t="shared" si="474"/>
        <v>361.8635784487621</v>
      </c>
      <c r="CY30" s="99">
        <f t="shared" si="475"/>
        <v>467.3948428838616</v>
      </c>
      <c r="CZ30" s="99">
        <f t="shared" si="476"/>
        <v>471.42076494780895</v>
      </c>
      <c r="DA30" s="99">
        <f t="shared" si="477"/>
        <v>502.37994635407165</v>
      </c>
      <c r="DB30" s="99">
        <f t="shared" si="478"/>
        <v>405.57306231057572</v>
      </c>
      <c r="DC30" s="99">
        <f t="shared" si="479"/>
        <v>500.2616348943227</v>
      </c>
      <c r="DD30" s="99">
        <f t="shared" si="480"/>
        <v>455.71991807910439</v>
      </c>
      <c r="DE30" s="99">
        <f t="shared" si="481"/>
        <v>469.48656731136487</v>
      </c>
      <c r="DF30" s="99">
        <f t="shared" si="482"/>
        <v>569.23362116453791</v>
      </c>
      <c r="DG30" s="99">
        <f t="shared" si="400"/>
        <v>539.64141507670479</v>
      </c>
      <c r="DH30" s="99">
        <f t="shared" si="347"/>
        <v>561.17941690267276</v>
      </c>
      <c r="DI30" s="99">
        <f t="shared" si="483"/>
        <v>550.80255774136572</v>
      </c>
      <c r="DJ30" s="99">
        <f t="shared" si="484"/>
        <v>425.03505525996576</v>
      </c>
      <c r="DK30" s="99">
        <f t="shared" si="485"/>
        <v>686.05382038263565</v>
      </c>
      <c r="DL30" s="99">
        <f t="shared" si="486"/>
        <v>579.9926913186772</v>
      </c>
      <c r="DM30" s="99">
        <f t="shared" si="487"/>
        <v>530.19322744933527</v>
      </c>
      <c r="DN30" s="99">
        <f t="shared" si="488"/>
        <v>767.41778407976699</v>
      </c>
      <c r="DO30" s="99">
        <f t="shared" si="489"/>
        <v>634.87815589010631</v>
      </c>
      <c r="DP30" s="99">
        <f t="shared" si="490"/>
        <v>532.19256150880324</v>
      </c>
      <c r="DQ30" s="99">
        <f t="shared" si="491"/>
        <v>634.35708023791619</v>
      </c>
      <c r="DR30" s="99">
        <f t="shared" si="492"/>
        <v>630.80622909771955</v>
      </c>
      <c r="DS30" s="99">
        <f t="shared" si="493"/>
        <v>770.26773581951227</v>
      </c>
      <c r="DT30" s="99">
        <f t="shared" si="494"/>
        <v>488.65610844103622</v>
      </c>
      <c r="DU30" s="99">
        <f t="shared" si="495"/>
        <v>694.40965355732078</v>
      </c>
      <c r="DV30" s="99">
        <f t="shared" si="496"/>
        <v>732.37152224174758</v>
      </c>
      <c r="DW30" s="99">
        <f t="shared" si="497"/>
        <v>889.34455899867726</v>
      </c>
      <c r="DX30" s="99">
        <f t="shared" si="370"/>
        <v>843.58270991365146</v>
      </c>
      <c r="DY30" s="99">
        <f t="shared" si="370"/>
        <v>747.2156149883549</v>
      </c>
      <c r="DZ30" s="99">
        <f t="shared" si="370"/>
        <v>704.8588462339543</v>
      </c>
      <c r="EA30" s="99">
        <f t="shared" si="370"/>
        <v>614.88616071188471</v>
      </c>
      <c r="EB30" s="99">
        <f t="shared" si="349"/>
        <v>866.25063613976874</v>
      </c>
      <c r="EC30" s="99">
        <f t="shared" si="349"/>
        <v>828.02210717819401</v>
      </c>
      <c r="ED30" s="99">
        <f t="shared" si="349"/>
        <v>865.60387024299916</v>
      </c>
      <c r="EE30" s="99">
        <f t="shared" si="349"/>
        <v>1011.2295157530544</v>
      </c>
      <c r="EF30" s="99">
        <f t="shared" si="349"/>
        <v>850.75024208937407</v>
      </c>
      <c r="EG30" s="99">
        <f t="shared" si="349"/>
        <v>1031.3668943876744</v>
      </c>
      <c r="EH30" s="99">
        <f t="shared" si="349"/>
        <v>921.9561948003161</v>
      </c>
      <c r="EI30" s="99">
        <f t="shared" si="349"/>
        <v>956.90972743183568</v>
      </c>
      <c r="EJ30" s="99">
        <f t="shared" si="349"/>
        <v>787.04178660668026</v>
      </c>
      <c r="EK30" s="99">
        <f t="shared" si="349"/>
        <v>1089.0602948039307</v>
      </c>
      <c r="EL30" s="99">
        <f t="shared" si="349"/>
        <v>718.96498107870866</v>
      </c>
      <c r="EM30" s="99">
        <f t="shared" si="349"/>
        <v>1173.9002343719487</v>
      </c>
      <c r="EN30" s="99">
        <f t="shared" si="349"/>
        <v>967.75097776252983</v>
      </c>
      <c r="EO30" s="99">
        <f t="shared" si="349"/>
        <v>890.83404254750894</v>
      </c>
      <c r="EP30" s="99">
        <f t="shared" si="350"/>
        <v>1333.680248890342</v>
      </c>
      <c r="EQ30" s="99">
        <f t="shared" si="350"/>
        <v>1197.2523019350956</v>
      </c>
      <c r="ER30" s="99">
        <f t="shared" si="350"/>
        <v>1097.3901580823058</v>
      </c>
      <c r="ES30" s="99">
        <f t="shared" si="350"/>
        <v>1137.9134834581012</v>
      </c>
      <c r="ET30" s="99">
        <f t="shared" si="351"/>
        <v>1212.5830019980976</v>
      </c>
      <c r="EU30" s="99">
        <f t="shared" si="26"/>
        <v>1336.0555897153922</v>
      </c>
      <c r="EV30" s="99">
        <f t="shared" si="27"/>
        <v>1313.4448861413</v>
      </c>
      <c r="EW30" s="99">
        <f t="shared" si="28"/>
        <v>827.29232451227699</v>
      </c>
      <c r="EX30" s="99">
        <f t="shared" si="29"/>
        <v>1094.2506053738948</v>
      </c>
      <c r="EY30" s="99">
        <f t="shared" si="30"/>
        <v>991.43647674778151</v>
      </c>
      <c r="EZ30" s="99">
        <f t="shared" si="31"/>
        <v>1466.2408175755379</v>
      </c>
      <c r="FA30" s="99">
        <f t="shared" si="32"/>
        <v>1505.8716151680728</v>
      </c>
      <c r="FB30" s="99">
        <f t="shared" si="33"/>
        <v>1374.0851702211367</v>
      </c>
      <c r="FC30" s="99">
        <f t="shared" si="34"/>
        <v>1312.8130655717023</v>
      </c>
      <c r="FD30" s="99">
        <f t="shared" si="35"/>
        <v>1547.7850812697764</v>
      </c>
      <c r="FE30" s="99">
        <f t="shared" si="36"/>
        <v>1529.6275753233572</v>
      </c>
      <c r="FF30" s="99">
        <f t="shared" si="37"/>
        <v>1601.2745531656833</v>
      </c>
      <c r="FG30" s="99">
        <f t="shared" si="38"/>
        <v>947.08072175153563</v>
      </c>
      <c r="FH30" s="99">
        <f t="shared" si="39"/>
        <v>1803.0799532749504</v>
      </c>
      <c r="FI30" s="99">
        <f t="shared" si="40"/>
        <v>1249.9861809279034</v>
      </c>
      <c r="FJ30" s="99">
        <f t="shared" si="401"/>
        <v>1523.4167670766108</v>
      </c>
      <c r="FK30" s="99">
        <f t="shared" si="401"/>
        <v>1115.4045991661724</v>
      </c>
      <c r="FL30" s="99">
        <f t="shared" si="401"/>
        <v>1695.5702394870466</v>
      </c>
      <c r="FM30" s="99">
        <f t="shared" si="401"/>
        <v>1750.1180691750315</v>
      </c>
      <c r="FN30" s="99">
        <f t="shared" si="401"/>
        <v>1474.3877929287594</v>
      </c>
      <c r="FO30" s="99">
        <f t="shared" si="401"/>
        <v>1828.8640907788222</v>
      </c>
      <c r="FP30" s="99">
        <f t="shared" si="401"/>
        <v>1081.3746793642522</v>
      </c>
      <c r="FQ30" s="99">
        <f t="shared" si="401"/>
        <v>2035.6451894453439</v>
      </c>
      <c r="FR30" s="99">
        <f t="shared" si="401"/>
        <v>1699.266629878437</v>
      </c>
      <c r="FS30" s="99">
        <f t="shared" si="401"/>
        <v>1414.7715544721405</v>
      </c>
      <c r="FT30" s="99">
        <f t="shared" si="401"/>
        <v>1246.4527451358319</v>
      </c>
      <c r="FU30" s="99">
        <f t="shared" si="401"/>
        <v>1901.1952308792258</v>
      </c>
      <c r="FV30" s="99">
        <f t="shared" si="401"/>
        <v>1914.1837158591882</v>
      </c>
      <c r="FW30" s="99">
        <f t="shared" si="401"/>
        <v>2543.2435884667657</v>
      </c>
      <c r="FX30" s="99">
        <f t="shared" si="401"/>
        <v>2335.24707371263</v>
      </c>
      <c r="FY30" s="99">
        <f t="shared" si="401"/>
        <v>1673.7699518928998</v>
      </c>
      <c r="FZ30" s="99">
        <f t="shared" si="402"/>
        <v>1870.6057917158996</v>
      </c>
      <c r="GA30" s="99">
        <f t="shared" si="42"/>
        <v>2108.2758421202493</v>
      </c>
      <c r="GB30" s="99">
        <f t="shared" si="43"/>
        <v>1219.3900489278101</v>
      </c>
      <c r="GC30" s="99">
        <f t="shared" si="44"/>
        <v>2221.6842510322635</v>
      </c>
      <c r="GD30" s="99">
        <f t="shared" si="498"/>
        <v>2301.5618659881961</v>
      </c>
      <c r="GE30" s="99">
        <f t="shared" si="499"/>
        <v>1595.144089712112</v>
      </c>
      <c r="GF30" s="99">
        <f t="shared" si="500"/>
        <v>1377.8264053465309</v>
      </c>
      <c r="GG30" s="99">
        <f t="shared" si="501"/>
        <v>2879.0807787487706</v>
      </c>
      <c r="GH30" s="99">
        <f t="shared" si="502"/>
        <v>2201.1326349122528</v>
      </c>
      <c r="GI30" s="99">
        <f t="shared" si="503"/>
        <v>2624.3080156646224</v>
      </c>
      <c r="GJ30" s="99">
        <f t="shared" si="504"/>
        <v>2126.2885644198059</v>
      </c>
      <c r="GK30" s="99">
        <f t="shared" si="505"/>
        <v>3212.5503156479331</v>
      </c>
      <c r="GL30" s="99">
        <f t="shared" si="506"/>
        <v>1360.9170722916233</v>
      </c>
      <c r="GM30" s="99">
        <f t="shared" si="507"/>
        <v>2971.9075868105147</v>
      </c>
      <c r="GN30" s="99">
        <f t="shared" si="508"/>
        <v>2454.4241754097061</v>
      </c>
      <c r="GO30" s="99">
        <f t="shared" si="509"/>
        <v>1549.9936355822165</v>
      </c>
      <c r="GP30" s="99">
        <f t="shared" si="510"/>
        <v>1815.6632743727032</v>
      </c>
      <c r="GQ30" s="99">
        <f t="shared" si="511"/>
        <v>2559.1377956730917</v>
      </c>
      <c r="GR30" s="99">
        <f t="shared" si="512"/>
        <v>2641.0440853255063</v>
      </c>
      <c r="GS30" s="99">
        <f t="shared" si="513"/>
        <v>2420.4370697125769</v>
      </c>
      <c r="GT30" s="99">
        <f t="shared" si="514"/>
        <v>2916.6327623924999</v>
      </c>
      <c r="GU30" s="99">
        <f t="shared" si="403"/>
        <v>3204.4269541081717</v>
      </c>
      <c r="GV30" s="99">
        <f t="shared" si="395"/>
        <v>3394.4180874210797</v>
      </c>
      <c r="GW30" s="99">
        <f t="shared" si="395"/>
        <v>2382.8437959561329</v>
      </c>
      <c r="GX30" s="99">
        <f t="shared" si="395"/>
        <v>1517.643609553852</v>
      </c>
      <c r="GY30" s="99">
        <f t="shared" si="395"/>
        <v>2805.2780283570655</v>
      </c>
      <c r="GZ30" s="99">
        <f t="shared" si="395"/>
        <v>1740.752932346448</v>
      </c>
      <c r="HA30" s="99">
        <f t="shared" si="395"/>
        <v>2716.5371855873259</v>
      </c>
      <c r="HB30" s="99">
        <f t="shared" si="395"/>
        <v>2046.6447058199835</v>
      </c>
      <c r="HC30" s="99">
        <f t="shared" si="395"/>
        <v>2985.2661526082725</v>
      </c>
      <c r="HD30" s="99">
        <f t="shared" si="395"/>
        <v>3758.5331124070872</v>
      </c>
      <c r="HE30" s="99">
        <f t="shared" si="395"/>
        <v>3449.0893105495716</v>
      </c>
      <c r="HF30" s="99">
        <f t="shared" si="395"/>
        <v>3274.0031036381774</v>
      </c>
      <c r="HG30" s="99">
        <f t="shared" si="395"/>
        <v>2928.6577476785437</v>
      </c>
      <c r="HH30" s="99">
        <f t="shared" si="395"/>
        <v>3836.8066171417418</v>
      </c>
      <c r="HI30" s="99">
        <f t="shared" si="395"/>
        <v>3127.8430218179669</v>
      </c>
      <c r="HJ30" s="99">
        <f t="shared" si="395"/>
        <v>2723.4138709929202</v>
      </c>
      <c r="HK30" s="99">
        <f t="shared" si="395"/>
        <v>1714.8911760387391</v>
      </c>
      <c r="HL30" s="99">
        <f t="shared" si="396"/>
        <v>3028.5295647644643</v>
      </c>
      <c r="HM30" s="99">
        <f t="shared" si="515"/>
        <v>3777.1823978504749</v>
      </c>
      <c r="HN30" s="99">
        <f t="shared" si="516"/>
        <v>2290.8003602599961</v>
      </c>
      <c r="HO30" s="99">
        <f t="shared" si="517"/>
        <v>1947.1586283817301</v>
      </c>
      <c r="HP30" s="99">
        <f t="shared" si="518"/>
        <v>4241.1255777517108</v>
      </c>
      <c r="HQ30" s="99">
        <f t="shared" si="519"/>
        <v>3698.5463916297899</v>
      </c>
      <c r="HR30" s="99">
        <f t="shared" si="520"/>
        <v>3422.114895633491</v>
      </c>
      <c r="HS30" s="99">
        <f t="shared" si="521"/>
        <v>3394.7693045030405</v>
      </c>
      <c r="HT30" s="99">
        <f t="shared" si="522"/>
        <v>4096.0335550816799</v>
      </c>
      <c r="HU30" s="99">
        <f t="shared" si="523"/>
        <v>4099.0077198037925</v>
      </c>
      <c r="HV30" s="99">
        <f t="shared" si="524"/>
        <v>1923.3400244371198</v>
      </c>
      <c r="HW30" s="99">
        <f t="shared" si="525"/>
        <v>3049.0044703279655</v>
      </c>
      <c r="HX30" s="99">
        <f t="shared" si="526"/>
        <v>3371.3488239346448</v>
      </c>
      <c r="HY30" s="99">
        <f t="shared" si="527"/>
        <v>2582.5626108083466</v>
      </c>
      <c r="HZ30" s="99">
        <f t="shared" si="528"/>
        <v>2175.2706998385356</v>
      </c>
      <c r="IA30" s="99">
        <f t="shared" si="529"/>
        <v>4103.5101815432208</v>
      </c>
      <c r="IB30" s="99">
        <f t="shared" si="530"/>
        <v>4562.3265574698335</v>
      </c>
      <c r="IC30" s="99">
        <f t="shared" si="531"/>
        <v>3900.9384396234518</v>
      </c>
      <c r="ID30" s="99">
        <f t="shared" si="52"/>
        <v>3903.9914549441423</v>
      </c>
      <c r="IE30" s="99">
        <f t="shared" si="53"/>
        <v>4558.0331144386191</v>
      </c>
      <c r="IF30" s="99">
        <f t="shared" si="54"/>
        <v>3951.4754385009928</v>
      </c>
      <c r="IG30" s="99">
        <f t="shared" si="55"/>
        <v>4940.9725254647728</v>
      </c>
      <c r="IH30" s="99">
        <f t="shared" si="56"/>
        <v>3415.5440051884257</v>
      </c>
      <c r="II30" s="99">
        <f t="shared" si="57"/>
        <v>3754.8744033614253</v>
      </c>
      <c r="IJ30" s="99">
        <f t="shared" si="58"/>
        <v>2169.3837620375325</v>
      </c>
      <c r="IK30" s="99">
        <f t="shared" si="59"/>
        <v>2433.7379590070377</v>
      </c>
      <c r="IL30" s="99">
        <f t="shared" si="60"/>
        <v>4658.1056408954792</v>
      </c>
      <c r="IM30" s="99">
        <f t="shared" si="61"/>
        <v>4379.5819090146606</v>
      </c>
      <c r="IN30" s="99">
        <f t="shared" si="62"/>
        <v>5063.3100476629679</v>
      </c>
      <c r="IO30" s="99">
        <f t="shared" si="63"/>
        <v>5199.3629479546198</v>
      </c>
      <c r="IP30" s="99">
        <f t="shared" si="64"/>
        <v>4172.3774508417382</v>
      </c>
      <c r="IQ30" s="99">
        <f t="shared" si="65"/>
        <v>3834.6824091892504</v>
      </c>
      <c r="IR30" s="99">
        <f t="shared" si="66"/>
        <v>2672.8824724450324</v>
      </c>
      <c r="IS30" s="99">
        <f t="shared" si="67"/>
        <v>5345.308114018032</v>
      </c>
      <c r="IT30" s="99">
        <f t="shared" si="392"/>
        <v>5176.7573402701491</v>
      </c>
      <c r="IU30" s="99">
        <f t="shared" si="393"/>
        <v>4870.386505385597</v>
      </c>
      <c r="IV30" s="99">
        <f t="shared" si="394"/>
        <v>4988.8246989734344</v>
      </c>
      <c r="IW30" s="99">
        <f t="shared" si="371"/>
        <v>5654.1717188538423</v>
      </c>
      <c r="IX30" s="99">
        <f t="shared" si="372"/>
        <v>5795.201675307736</v>
      </c>
      <c r="IY30" s="99">
        <f t="shared" si="373"/>
        <v>2916.0415084037227</v>
      </c>
      <c r="IZ30" s="99">
        <f t="shared" si="374"/>
        <v>3170.0656097964579</v>
      </c>
      <c r="JA30" s="99">
        <f t="shared" si="375"/>
        <v>6373.5553937496315</v>
      </c>
      <c r="JB30" s="99">
        <f t="shared" si="376"/>
        <v>6403.9998114369573</v>
      </c>
      <c r="JC30" s="99">
        <f t="shared" si="377"/>
        <v>3421.333351229684</v>
      </c>
      <c r="JD30" s="99">
        <f t="shared" si="378"/>
        <v>7225.1598495928502</v>
      </c>
      <c r="JE30" s="99">
        <f t="shared" si="379"/>
        <v>3847.2615015835049</v>
      </c>
      <c r="JF30" s="99">
        <f t="shared" si="380"/>
        <v>7712.6465351525731</v>
      </c>
      <c r="JG30" s="99">
        <f t="shared" si="381"/>
        <v>7976.8575931362684</v>
      </c>
      <c r="JH30" s="99">
        <f t="shared" si="382"/>
        <v>6613.426642737476</v>
      </c>
      <c r="JI30" s="99">
        <f t="shared" si="383"/>
        <v>4333.4380899010275</v>
      </c>
      <c r="JJ30" s="99">
        <f t="shared" si="384"/>
        <v>9384.1669620772627</v>
      </c>
      <c r="JK30" s="99">
        <f t="shared" si="385"/>
        <v>4858.0660397735055</v>
      </c>
      <c r="JL30" s="99">
        <f t="shared" si="386"/>
        <v>10171.345757144954</v>
      </c>
      <c r="JM30" s="99">
        <f t="shared" si="387"/>
        <v>5457.2746244572554</v>
      </c>
      <c r="JN30" s="99">
        <f t="shared" si="388"/>
        <v>6131.6690535031303</v>
      </c>
      <c r="JP30" s="76">
        <v>25</v>
      </c>
      <c r="JQ30" s="124"/>
      <c r="JR30" s="124"/>
      <c r="JS30" s="124"/>
      <c r="JT30" s="124"/>
      <c r="JU30" s="124"/>
      <c r="JV30" s="124"/>
      <c r="JW30" s="124"/>
      <c r="JX30" s="99"/>
      <c r="JY30" s="124"/>
      <c r="JZ30" s="124"/>
      <c r="KA30" s="124"/>
      <c r="KB30" s="99"/>
      <c r="KC30" s="124"/>
      <c r="KD30" s="124"/>
      <c r="KE30" s="99"/>
      <c r="KF30" s="99"/>
      <c r="KG30" s="99"/>
      <c r="KH30" s="99"/>
      <c r="KI30" s="124"/>
      <c r="KJ30" s="124"/>
      <c r="KK30" s="99"/>
      <c r="KL30" s="99"/>
      <c r="KM30" s="99"/>
      <c r="KN30" s="99"/>
      <c r="KO30" s="99"/>
      <c r="KP30" s="99"/>
      <c r="KQ30" s="99"/>
      <c r="KR30" s="99"/>
      <c r="KS30" s="99"/>
      <c r="KT30" s="99"/>
      <c r="KU30" s="99"/>
      <c r="KV30" s="99"/>
      <c r="KW30" s="99"/>
      <c r="KX30" s="99"/>
      <c r="KY30" s="99"/>
      <c r="KZ30" s="99">
        <v>71.319214595557995</v>
      </c>
      <c r="LA30" s="99">
        <v>76.87023931397556</v>
      </c>
      <c r="LB30" s="99">
        <v>63.775086428676467</v>
      </c>
      <c r="LC30" s="99"/>
      <c r="LD30" s="99">
        <v>69.643049623530544</v>
      </c>
      <c r="LE30" s="99">
        <v>86.807037406483261</v>
      </c>
      <c r="LF30" s="99">
        <v>68.526532918848929</v>
      </c>
      <c r="LG30" s="99">
        <v>78.227934769976343</v>
      </c>
      <c r="LH30" s="99">
        <v>106.34797746501339</v>
      </c>
      <c r="LI30" s="99">
        <v>68.208087696888626</v>
      </c>
      <c r="LJ30" s="99">
        <v>86.140303467735066</v>
      </c>
      <c r="LK30" s="99">
        <v>107.80300505252997</v>
      </c>
      <c r="LL30" s="99">
        <v>105.27737774393303</v>
      </c>
      <c r="LM30" s="99">
        <v>120.27902475775009</v>
      </c>
      <c r="LN30" s="99">
        <v>75.222609061898169</v>
      </c>
      <c r="LO30" s="99">
        <v>104.89803174301908</v>
      </c>
      <c r="LP30" s="99">
        <v>131.27922573631551</v>
      </c>
      <c r="LQ30" s="99">
        <v>136.3684769293418</v>
      </c>
      <c r="LR30" s="99">
        <v>87.637045894758458</v>
      </c>
      <c r="LS30" s="99">
        <v>122.11779977830794</v>
      </c>
      <c r="LT30" s="99">
        <v>146.39031016325941</v>
      </c>
      <c r="LU30" s="99">
        <v>139.17397111700339</v>
      </c>
      <c r="LV30" s="99">
        <v>167.55223838578738</v>
      </c>
      <c r="LW30" s="99">
        <v>96.559611958969938</v>
      </c>
      <c r="LX30" s="99">
        <v>129.82635434423031</v>
      </c>
      <c r="LY30" s="99">
        <v>126.73260562556816</v>
      </c>
      <c r="LZ30" s="99">
        <v>158.87384532825763</v>
      </c>
      <c r="MA30" s="99">
        <v>175.32747145900444</v>
      </c>
      <c r="MB30" s="99">
        <v>202.94271372988726</v>
      </c>
      <c r="MC30" s="99">
        <v>189.99158603471565</v>
      </c>
      <c r="MD30" s="99">
        <v>115.12733017189602</v>
      </c>
      <c r="ME30" s="99">
        <v>160.31780688846908</v>
      </c>
      <c r="MF30" s="99">
        <v>153.79689335677003</v>
      </c>
      <c r="MG30" s="99">
        <v>127.87800519419909</v>
      </c>
      <c r="MH30" s="99">
        <v>160.19086287412404</v>
      </c>
      <c r="MI30" s="99">
        <v>232.66670099330449</v>
      </c>
      <c r="MJ30" s="99">
        <v>179.18744768931811</v>
      </c>
      <c r="MK30" s="99">
        <v>180.87572413122459</v>
      </c>
      <c r="ML30" s="99">
        <v>219.24318739588202</v>
      </c>
      <c r="MM30" s="99">
        <v>260.37372734075927</v>
      </c>
      <c r="MN30" s="99">
        <v>144.44833338510554</v>
      </c>
      <c r="MO30" s="99">
        <v>201.20611523599152</v>
      </c>
      <c r="MP30" s="99">
        <v>207.350104554186</v>
      </c>
      <c r="MQ30" s="99">
        <v>285.49657332192476</v>
      </c>
      <c r="MR30" s="99">
        <v>318.21350520027062</v>
      </c>
      <c r="MS30" s="99">
        <v>217.41124006148459</v>
      </c>
      <c r="MT30" s="99">
        <v>253.16380862830314</v>
      </c>
      <c r="MU30" s="99">
        <v>237.86234808734034</v>
      </c>
      <c r="MV30" s="99">
        <v>303.75544379769684</v>
      </c>
      <c r="MW30" s="99">
        <v>258.84141756716537</v>
      </c>
      <c r="MX30" s="99">
        <v>240.97222095369497</v>
      </c>
      <c r="MY30" s="99">
        <v>325.11009752608766</v>
      </c>
      <c r="MZ30" s="99">
        <v>269.06914521043626</v>
      </c>
      <c r="NA30" s="99">
        <v>342.27323267398555</v>
      </c>
      <c r="NB30" s="99">
        <v>310.17102502937848</v>
      </c>
      <c r="NC30" s="99">
        <v>409.97412462712765</v>
      </c>
      <c r="ND30" s="99">
        <v>382.96364109991566</v>
      </c>
      <c r="NE30" s="99">
        <v>304.40935272176597</v>
      </c>
      <c r="NF30" s="99">
        <v>365.49884274859346</v>
      </c>
      <c r="NG30" s="99">
        <v>388.81127916715417</v>
      </c>
      <c r="NH30" s="99">
        <v>332.57121102500213</v>
      </c>
      <c r="NI30" s="99">
        <v>408.97392038332538</v>
      </c>
      <c r="NJ30" s="99">
        <v>371.97192459230649</v>
      </c>
      <c r="NK30" s="99">
        <v>483.97607218211425</v>
      </c>
      <c r="NL30" s="99">
        <v>413.58495441984797</v>
      </c>
      <c r="NM30" s="99">
        <v>361.8635784487621</v>
      </c>
      <c r="NN30" s="99">
        <v>467.3948428838616</v>
      </c>
      <c r="NO30" s="99">
        <v>471.42076494780895</v>
      </c>
      <c r="NP30" s="99">
        <v>502.37994635407165</v>
      </c>
      <c r="NQ30" s="99">
        <v>405.57306231057572</v>
      </c>
      <c r="NR30" s="99">
        <v>500.2616348943227</v>
      </c>
      <c r="NS30" s="99">
        <v>455.71991807910439</v>
      </c>
      <c r="NT30" s="99">
        <v>469.48656731136487</v>
      </c>
      <c r="NU30" s="99">
        <v>569.23362116453791</v>
      </c>
      <c r="NV30" s="99">
        <v>539.64141507670479</v>
      </c>
      <c r="NW30" s="99">
        <v>561.17941690267276</v>
      </c>
      <c r="NX30" s="99">
        <v>550.80255774136572</v>
      </c>
      <c r="NY30" s="99">
        <v>425.03505525996576</v>
      </c>
      <c r="NZ30" s="99">
        <v>686.05382038263565</v>
      </c>
      <c r="OA30" s="99">
        <v>579.9926913186772</v>
      </c>
      <c r="OB30" s="99">
        <v>530.19322744933527</v>
      </c>
      <c r="OC30" s="99">
        <v>767.41778407976699</v>
      </c>
      <c r="OD30" s="99">
        <v>634.87815589010631</v>
      </c>
      <c r="OE30" s="99">
        <v>532.19256150880324</v>
      </c>
      <c r="OF30" s="99">
        <v>634.35708023791619</v>
      </c>
      <c r="OG30" s="99">
        <v>630.80622909771955</v>
      </c>
      <c r="OH30" s="99">
        <v>770.26773581951227</v>
      </c>
      <c r="OI30" s="99">
        <v>488.65610844103622</v>
      </c>
      <c r="OJ30" s="99">
        <v>694.40965355732078</v>
      </c>
      <c r="OK30" s="99">
        <v>732.37152224174758</v>
      </c>
      <c r="OL30" s="99">
        <v>889.34455899867726</v>
      </c>
      <c r="OM30" s="99">
        <v>843.58270991365146</v>
      </c>
      <c r="ON30" s="99">
        <v>747.2156149883549</v>
      </c>
      <c r="OO30" s="99">
        <v>704.8588462339543</v>
      </c>
      <c r="OP30" s="99">
        <v>614.88616071188471</v>
      </c>
      <c r="OQ30" s="99">
        <v>866.25063613976874</v>
      </c>
      <c r="OR30" s="99">
        <v>828.02210717819401</v>
      </c>
      <c r="OS30" s="99">
        <v>865.60387024299916</v>
      </c>
      <c r="OT30" s="99">
        <v>1011.2295157530544</v>
      </c>
      <c r="OU30" s="99">
        <v>850.75024208937407</v>
      </c>
      <c r="OV30" s="99">
        <v>1031.3668943876744</v>
      </c>
      <c r="OW30" s="99">
        <v>921.9561948003161</v>
      </c>
      <c r="OX30" s="99">
        <v>956.90972743183568</v>
      </c>
      <c r="OY30" s="99">
        <v>787.04178660668026</v>
      </c>
      <c r="OZ30" s="99">
        <v>1089.0602948039307</v>
      </c>
      <c r="PA30" s="99">
        <v>718.96498107870866</v>
      </c>
      <c r="PB30" s="99">
        <v>1173.9002343719487</v>
      </c>
      <c r="PC30" s="99">
        <v>967.75097776252983</v>
      </c>
      <c r="PD30" s="99">
        <v>890.83404254750894</v>
      </c>
      <c r="PE30" s="99">
        <v>1333.680248890342</v>
      </c>
      <c r="PF30" s="99">
        <v>1197.2523019350956</v>
      </c>
      <c r="PG30" s="99">
        <v>1097.3901580823058</v>
      </c>
      <c r="PH30" s="99">
        <v>1137.9134834581012</v>
      </c>
      <c r="PI30" s="99">
        <v>1212.5830019980976</v>
      </c>
      <c r="PJ30" s="118">
        <v>1336.0555897153922</v>
      </c>
      <c r="PK30" s="118">
        <v>1313.4448861413</v>
      </c>
      <c r="PL30" s="99">
        <v>827.29232451227699</v>
      </c>
      <c r="PM30" s="99">
        <v>1094.2506053738948</v>
      </c>
      <c r="PN30" s="99">
        <v>991.43647674778151</v>
      </c>
      <c r="PO30" s="118">
        <v>1466.2408175755379</v>
      </c>
      <c r="PP30" s="99">
        <v>1505.8716151680728</v>
      </c>
      <c r="PQ30" s="99">
        <v>1374.0851702211367</v>
      </c>
      <c r="PR30" s="99">
        <v>1312.8130655717023</v>
      </c>
      <c r="PS30" s="99">
        <v>1547.7850812697764</v>
      </c>
      <c r="PT30" s="99">
        <v>1529.6275753233572</v>
      </c>
      <c r="PU30" s="99">
        <v>1601.2745531656833</v>
      </c>
      <c r="PV30" s="99">
        <v>947.08072175153563</v>
      </c>
      <c r="PW30" s="99">
        <v>1803.0799532749504</v>
      </c>
      <c r="PX30" s="99">
        <v>1249.9861809279034</v>
      </c>
      <c r="PY30" s="99">
        <v>1523.4167670766108</v>
      </c>
      <c r="PZ30" s="99">
        <v>1115.4045991661724</v>
      </c>
      <c r="QA30" s="99">
        <v>1695.5702394870466</v>
      </c>
      <c r="QB30" s="99">
        <v>1750.1180691750315</v>
      </c>
      <c r="QC30" s="99">
        <v>1474.3877929287594</v>
      </c>
      <c r="QD30" s="118">
        <v>1828.8640907788222</v>
      </c>
      <c r="QE30" s="99">
        <v>1081.3746793642522</v>
      </c>
      <c r="QF30" s="99">
        <v>2035.6451894453439</v>
      </c>
      <c r="QG30" s="99">
        <v>1699.266629878437</v>
      </c>
      <c r="QH30" s="99">
        <v>1414.7715544721405</v>
      </c>
      <c r="QI30" s="99">
        <v>1246.4527451358319</v>
      </c>
      <c r="QJ30" s="99">
        <v>1901.1952308792258</v>
      </c>
      <c r="QK30" s="99">
        <v>1914.1837158591882</v>
      </c>
      <c r="QL30" s="99">
        <v>2543.2435884667657</v>
      </c>
      <c r="QM30" s="99">
        <v>2335.24707371263</v>
      </c>
      <c r="QN30" s="99">
        <v>1673.7699518928998</v>
      </c>
      <c r="QO30" s="99">
        <v>1870.6057917158996</v>
      </c>
      <c r="QP30" s="99">
        <v>2108.2758421202493</v>
      </c>
      <c r="QQ30" s="99">
        <v>1219.3900489278101</v>
      </c>
      <c r="QR30" s="99">
        <v>2221.6842510322635</v>
      </c>
      <c r="QS30" s="99">
        <v>2301.5618659881961</v>
      </c>
      <c r="QT30" s="99">
        <v>1595.144089712112</v>
      </c>
      <c r="QU30" s="99">
        <v>1377.8264053465309</v>
      </c>
      <c r="QV30" s="99">
        <v>2879.0807787487706</v>
      </c>
      <c r="QW30" s="99">
        <v>2201.1326349122528</v>
      </c>
      <c r="QX30" s="99">
        <v>2624.3080156646224</v>
      </c>
      <c r="QY30" s="99">
        <v>2126.2885644198059</v>
      </c>
      <c r="QZ30" s="99">
        <v>3212.5503156479331</v>
      </c>
      <c r="RA30" s="99">
        <v>1360.9170722916233</v>
      </c>
      <c r="RB30" s="99">
        <v>2971.9075868105147</v>
      </c>
      <c r="RC30" s="99">
        <v>2454.4241754097061</v>
      </c>
      <c r="RD30" s="99">
        <v>1549.9936355822165</v>
      </c>
      <c r="RE30" s="99">
        <v>1815.6632743727032</v>
      </c>
      <c r="RF30" s="99">
        <v>2559.1377956730917</v>
      </c>
      <c r="RG30" s="99">
        <v>2641.0440853255063</v>
      </c>
      <c r="RH30" s="99">
        <v>2420.4370697125769</v>
      </c>
      <c r="RI30" s="99">
        <v>2916.6327623924999</v>
      </c>
      <c r="RJ30" s="99">
        <v>3204.4269541081717</v>
      </c>
      <c r="RK30" s="99">
        <v>3394.4180874210797</v>
      </c>
      <c r="RL30" s="99">
        <v>2382.8437959561329</v>
      </c>
      <c r="RM30" s="99">
        <v>1517.643609553852</v>
      </c>
      <c r="RN30" s="99">
        <v>2805.2780283570655</v>
      </c>
      <c r="RO30" s="99">
        <v>1740.752932346448</v>
      </c>
      <c r="RP30" s="99">
        <v>2716.5371855873259</v>
      </c>
      <c r="RQ30" s="99">
        <v>2046.6447058199835</v>
      </c>
      <c r="RR30" s="99">
        <v>2985.2661526082725</v>
      </c>
      <c r="RS30" s="99">
        <v>3758.5331124070872</v>
      </c>
      <c r="RT30" s="99">
        <v>3449.0893105495716</v>
      </c>
      <c r="RU30" s="99">
        <v>3274.0031036381774</v>
      </c>
      <c r="RV30" s="99">
        <v>2928.6577476785437</v>
      </c>
      <c r="RW30" s="99">
        <v>3836.8066171417418</v>
      </c>
      <c r="RX30" s="99">
        <v>3127.8430218179669</v>
      </c>
      <c r="RY30" s="99">
        <v>2723.4138709929202</v>
      </c>
      <c r="RZ30" s="99">
        <v>1714.8911760387391</v>
      </c>
      <c r="SA30" s="99">
        <v>3028.5295647644643</v>
      </c>
      <c r="SB30" s="99">
        <v>3777.1823978504749</v>
      </c>
      <c r="SC30" s="99">
        <v>2290.8003602599961</v>
      </c>
      <c r="SD30" s="99">
        <v>1947.1586283817301</v>
      </c>
      <c r="SE30" s="99">
        <v>4241.1255777517108</v>
      </c>
      <c r="SF30" s="99">
        <v>3698.5463916297899</v>
      </c>
      <c r="SG30" s="99">
        <v>3422.114895633491</v>
      </c>
      <c r="SH30" s="99">
        <v>3394.7693045030405</v>
      </c>
      <c r="SI30" s="99">
        <v>4096.0335550816799</v>
      </c>
      <c r="SJ30" s="99">
        <v>4099.0077198037925</v>
      </c>
      <c r="SK30" s="99">
        <v>1923.3400244371198</v>
      </c>
      <c r="SL30" s="99">
        <v>3049.0044703279655</v>
      </c>
      <c r="SM30" s="99">
        <v>3371.3488239346448</v>
      </c>
      <c r="SN30" s="99">
        <v>2582.5626108083466</v>
      </c>
      <c r="SO30" s="99">
        <v>2175.2706998385356</v>
      </c>
      <c r="SP30" s="99">
        <v>4103.5101815432208</v>
      </c>
      <c r="SQ30" s="99">
        <v>4562.3265574698335</v>
      </c>
      <c r="SR30" s="99">
        <v>3900.9384396234518</v>
      </c>
      <c r="SS30" s="99">
        <v>3903.9914549441423</v>
      </c>
      <c r="ST30" s="99">
        <v>4558.0331144386191</v>
      </c>
      <c r="SU30" s="99">
        <v>3951.4754385009928</v>
      </c>
      <c r="SV30" s="99">
        <v>4940.9725254647728</v>
      </c>
      <c r="SW30" s="99">
        <v>3415.5440051884257</v>
      </c>
      <c r="SX30" s="99">
        <v>3754.8744033614253</v>
      </c>
      <c r="SY30" s="99">
        <v>2169.3837620375325</v>
      </c>
      <c r="SZ30" s="99">
        <v>2433.7379590070377</v>
      </c>
      <c r="TA30" s="99">
        <v>4658.1056408954792</v>
      </c>
      <c r="TB30" s="99">
        <v>4379.5819090146606</v>
      </c>
      <c r="TC30" s="99">
        <v>5063.3100476629679</v>
      </c>
      <c r="TD30" s="99">
        <v>5199.3629479546198</v>
      </c>
      <c r="TE30" s="99">
        <v>4172.3774508417382</v>
      </c>
      <c r="TF30" s="99">
        <v>3834.6824091892504</v>
      </c>
      <c r="TG30" s="99">
        <v>2672.8824724450324</v>
      </c>
      <c r="TH30" s="99">
        <v>5345.308114018032</v>
      </c>
      <c r="TI30" s="99">
        <v>5176.7573402701491</v>
      </c>
      <c r="TJ30" s="99">
        <v>4870.386505385597</v>
      </c>
      <c r="TK30" s="99">
        <v>4988.8246989734344</v>
      </c>
      <c r="TL30" s="99">
        <v>5654.1717188538423</v>
      </c>
      <c r="TM30" s="99">
        <v>5795.201675307736</v>
      </c>
      <c r="TN30" s="99">
        <v>2916.0415084037227</v>
      </c>
      <c r="TO30" s="99">
        <v>3170.0656097964579</v>
      </c>
      <c r="TP30" s="99">
        <v>6373.5553937496315</v>
      </c>
      <c r="TQ30" s="99">
        <v>6403.9998114369573</v>
      </c>
      <c r="TR30" s="99">
        <v>3421.333351229684</v>
      </c>
      <c r="TS30" s="99">
        <v>7225.1598495928502</v>
      </c>
      <c r="TT30" s="99">
        <v>3847.2615015835049</v>
      </c>
      <c r="TU30" s="99">
        <v>7712.6465351525731</v>
      </c>
      <c r="TV30" s="99">
        <v>7976.8575931362684</v>
      </c>
      <c r="TW30" s="99">
        <v>6613.426642737476</v>
      </c>
      <c r="TX30" s="99">
        <v>4333.4380899010275</v>
      </c>
      <c r="TY30" s="99">
        <v>9384.1669620772627</v>
      </c>
      <c r="TZ30" s="99">
        <v>4858.0660397735055</v>
      </c>
      <c r="UA30" s="99">
        <v>10171.345757144954</v>
      </c>
      <c r="UB30" s="99">
        <v>5457.2746244572554</v>
      </c>
      <c r="UC30" s="99">
        <v>6131.6690535031303</v>
      </c>
      <c r="UE30" s="76">
        <v>25</v>
      </c>
      <c r="VO30" s="145">
        <f t="shared" si="103"/>
        <v>71.319214595557995</v>
      </c>
      <c r="VP30" s="145">
        <f t="shared" si="104"/>
        <v>76.87023931397556</v>
      </c>
      <c r="VQ30" s="145">
        <f t="shared" si="105"/>
        <v>63.775086428676467</v>
      </c>
      <c r="VR30" s="145"/>
      <c r="VS30" s="145">
        <f t="shared" si="107"/>
        <v>69.643049623530544</v>
      </c>
      <c r="VT30" s="145">
        <f t="shared" si="108"/>
        <v>86.807037406483261</v>
      </c>
      <c r="VU30" s="145">
        <f t="shared" si="109"/>
        <v>68.526532918848929</v>
      </c>
      <c r="VV30" s="145">
        <f t="shared" si="110"/>
        <v>78.227934769976343</v>
      </c>
      <c r="VW30" s="145">
        <f t="shared" si="111"/>
        <v>106.34797746501339</v>
      </c>
      <c r="VX30" s="145">
        <f t="shared" si="112"/>
        <v>68.208087696888626</v>
      </c>
      <c r="VY30" s="145">
        <f t="shared" si="113"/>
        <v>86.140303467735066</v>
      </c>
      <c r="VZ30" s="145">
        <f t="shared" si="114"/>
        <v>107.80300505252997</v>
      </c>
      <c r="WA30" s="145">
        <f t="shared" si="115"/>
        <v>105.27737774393303</v>
      </c>
      <c r="WB30" s="145">
        <f t="shared" si="116"/>
        <v>120.27902475775009</v>
      </c>
      <c r="WC30" s="145">
        <f t="shared" si="117"/>
        <v>75.222609061898169</v>
      </c>
      <c r="WD30" s="145">
        <f t="shared" si="118"/>
        <v>104.89803174301908</v>
      </c>
      <c r="WE30" s="145">
        <f t="shared" si="119"/>
        <v>131.27922573631551</v>
      </c>
      <c r="WF30" s="145">
        <f t="shared" si="120"/>
        <v>136.3684769293418</v>
      </c>
      <c r="WG30" s="145">
        <f t="shared" si="121"/>
        <v>87.637045894758458</v>
      </c>
      <c r="WH30" s="145">
        <f t="shared" si="122"/>
        <v>122.11779977830794</v>
      </c>
      <c r="WI30" s="145">
        <f t="shared" si="123"/>
        <v>146.39031016325941</v>
      </c>
      <c r="WJ30" s="145">
        <f t="shared" si="124"/>
        <v>139.17397111700339</v>
      </c>
      <c r="WK30" s="145">
        <f t="shared" si="125"/>
        <v>167.55223838578738</v>
      </c>
      <c r="WL30" s="145">
        <f t="shared" si="126"/>
        <v>96.559611958969938</v>
      </c>
      <c r="WM30" s="145">
        <f t="shared" si="127"/>
        <v>129.82635434423031</v>
      </c>
      <c r="WN30" s="145">
        <f t="shared" si="128"/>
        <v>126.73260562556816</v>
      </c>
      <c r="WO30" s="145">
        <f t="shared" si="129"/>
        <v>158.87384532825763</v>
      </c>
      <c r="WP30" s="145">
        <f t="shared" si="130"/>
        <v>175.32747145900444</v>
      </c>
      <c r="WQ30" s="145">
        <f t="shared" si="131"/>
        <v>202.94271372988726</v>
      </c>
      <c r="WR30" s="145">
        <f t="shared" si="132"/>
        <v>189.99158603471565</v>
      </c>
      <c r="WS30" s="145">
        <f t="shared" si="133"/>
        <v>115.12733017189602</v>
      </c>
      <c r="WT30" s="145">
        <f t="shared" si="134"/>
        <v>160.31780688846908</v>
      </c>
      <c r="WU30" s="145">
        <f t="shared" si="135"/>
        <v>153.79689335677003</v>
      </c>
      <c r="WV30" s="145">
        <f t="shared" si="136"/>
        <v>127.87800519419909</v>
      </c>
      <c r="WW30" s="145">
        <f t="shared" si="137"/>
        <v>160.19086287412404</v>
      </c>
      <c r="WX30" s="145">
        <f t="shared" si="138"/>
        <v>232.66670099330449</v>
      </c>
      <c r="WY30" s="145">
        <f t="shared" si="139"/>
        <v>179.18744768931811</v>
      </c>
      <c r="WZ30" s="145">
        <f t="shared" si="140"/>
        <v>180.87572413122459</v>
      </c>
      <c r="XA30" s="145">
        <f t="shared" si="141"/>
        <v>219.24318739588202</v>
      </c>
      <c r="XB30" s="145">
        <f t="shared" si="142"/>
        <v>260.37372734075927</v>
      </c>
      <c r="XC30" s="145">
        <f t="shared" si="143"/>
        <v>144.44833338510554</v>
      </c>
      <c r="XD30" s="145">
        <f t="shared" si="144"/>
        <v>201.20611523599152</v>
      </c>
      <c r="XE30" s="145">
        <f t="shared" si="145"/>
        <v>207.350104554186</v>
      </c>
      <c r="XF30" s="145">
        <f t="shared" si="146"/>
        <v>285.49657332192476</v>
      </c>
      <c r="XG30" s="145">
        <f t="shared" si="147"/>
        <v>318.21350520027062</v>
      </c>
      <c r="XH30" s="145">
        <f t="shared" si="148"/>
        <v>217.41124006148459</v>
      </c>
      <c r="XI30" s="145">
        <f t="shared" si="149"/>
        <v>253.16380862830314</v>
      </c>
      <c r="XJ30" s="145">
        <f t="shared" si="150"/>
        <v>237.86234808734034</v>
      </c>
      <c r="XK30" s="145">
        <f t="shared" si="151"/>
        <v>303.75544379769684</v>
      </c>
      <c r="XL30" s="145">
        <f t="shared" si="152"/>
        <v>258.84141756716537</v>
      </c>
      <c r="XM30" s="145">
        <f t="shared" si="153"/>
        <v>240.97222095369497</v>
      </c>
      <c r="XN30" s="145">
        <f t="shared" si="154"/>
        <v>325.11009752608766</v>
      </c>
      <c r="XO30" s="145">
        <f t="shared" si="155"/>
        <v>269.06914521043626</v>
      </c>
      <c r="XP30" s="145">
        <f t="shared" si="156"/>
        <v>342.27323267398555</v>
      </c>
      <c r="XQ30" s="145">
        <f t="shared" si="157"/>
        <v>310.17102502937848</v>
      </c>
      <c r="XR30" s="145">
        <f t="shared" si="158"/>
        <v>409.97412462712765</v>
      </c>
      <c r="XS30" s="145">
        <f t="shared" si="159"/>
        <v>382.96364109991566</v>
      </c>
      <c r="XT30" s="145">
        <f t="shared" si="160"/>
        <v>304.40935272176597</v>
      </c>
      <c r="XU30" s="145">
        <f t="shared" si="161"/>
        <v>365.49884274859346</v>
      </c>
      <c r="XV30" s="145">
        <f t="shared" si="162"/>
        <v>388.81127916715417</v>
      </c>
      <c r="XW30" s="145">
        <f t="shared" si="163"/>
        <v>332.57121102500213</v>
      </c>
      <c r="XX30" s="145">
        <f t="shared" si="164"/>
        <v>408.97392038332538</v>
      </c>
      <c r="XY30" s="145">
        <f t="shared" si="165"/>
        <v>371.97192459230649</v>
      </c>
      <c r="XZ30" s="145">
        <f t="shared" si="166"/>
        <v>483.97607218211425</v>
      </c>
      <c r="YA30" s="145">
        <f t="shared" si="167"/>
        <v>413.58495441984797</v>
      </c>
      <c r="YB30" s="145">
        <f t="shared" si="168"/>
        <v>361.8635784487621</v>
      </c>
      <c r="YC30" s="145">
        <f t="shared" si="169"/>
        <v>467.3948428838616</v>
      </c>
      <c r="YD30" s="145">
        <f t="shared" si="170"/>
        <v>471.42076494780895</v>
      </c>
      <c r="YE30" s="145">
        <f t="shared" si="171"/>
        <v>502.37994635407165</v>
      </c>
      <c r="YF30" s="145">
        <f t="shared" si="172"/>
        <v>405.57306231057572</v>
      </c>
      <c r="YG30" s="145">
        <f t="shared" si="173"/>
        <v>500.2616348943227</v>
      </c>
      <c r="YH30" s="145">
        <f t="shared" si="174"/>
        <v>455.71991807910439</v>
      </c>
      <c r="YI30" s="145">
        <f t="shared" si="175"/>
        <v>469.48656731136487</v>
      </c>
      <c r="YJ30" s="145">
        <f t="shared" si="176"/>
        <v>569.23362116453791</v>
      </c>
      <c r="YK30" s="145">
        <f t="shared" si="177"/>
        <v>539.64141507670479</v>
      </c>
      <c r="YL30" s="145">
        <f t="shared" si="178"/>
        <v>561.17941690267276</v>
      </c>
      <c r="YM30" s="145">
        <f t="shared" si="179"/>
        <v>550.80255774136572</v>
      </c>
      <c r="YN30" s="145">
        <f t="shared" si="180"/>
        <v>425.03505525996576</v>
      </c>
      <c r="YO30" s="145">
        <f t="shared" si="181"/>
        <v>686.05382038263565</v>
      </c>
      <c r="YP30" s="145">
        <f t="shared" si="182"/>
        <v>579.9926913186772</v>
      </c>
      <c r="YQ30" s="145">
        <f t="shared" si="183"/>
        <v>530.19322744933527</v>
      </c>
      <c r="YR30" s="145">
        <f t="shared" si="184"/>
        <v>767.41778407976699</v>
      </c>
      <c r="YS30" s="145">
        <f t="shared" si="185"/>
        <v>634.87815589010631</v>
      </c>
      <c r="YT30" s="145">
        <f t="shared" si="186"/>
        <v>532.19256150880324</v>
      </c>
      <c r="YU30" s="145">
        <f t="shared" si="187"/>
        <v>634.35708023791619</v>
      </c>
      <c r="YV30" s="145">
        <f t="shared" si="188"/>
        <v>630.80622909771955</v>
      </c>
      <c r="YW30" s="145">
        <f t="shared" si="189"/>
        <v>770.26773581951227</v>
      </c>
      <c r="YX30" s="145">
        <f t="shared" si="190"/>
        <v>488.65610844103622</v>
      </c>
      <c r="YY30" s="145">
        <f t="shared" si="191"/>
        <v>694.40965355732078</v>
      </c>
      <c r="YZ30" s="145">
        <f t="shared" si="192"/>
        <v>732.37152224174758</v>
      </c>
      <c r="ZA30" s="145">
        <f t="shared" si="193"/>
        <v>889.34455899867726</v>
      </c>
      <c r="ZB30" s="145">
        <f t="shared" si="194"/>
        <v>843.58270991365146</v>
      </c>
      <c r="ZC30" s="145">
        <f t="shared" si="195"/>
        <v>747.2156149883549</v>
      </c>
      <c r="ZD30" s="145">
        <f t="shared" si="196"/>
        <v>704.8588462339543</v>
      </c>
      <c r="ZE30" s="145">
        <f t="shared" si="197"/>
        <v>614.88616071188471</v>
      </c>
      <c r="ZF30" s="145">
        <f t="shared" si="198"/>
        <v>866.25063613976874</v>
      </c>
      <c r="ZG30" s="145">
        <f t="shared" si="199"/>
        <v>828.02210717819401</v>
      </c>
      <c r="ZH30" s="145">
        <f t="shared" si="200"/>
        <v>865.60387024299916</v>
      </c>
      <c r="ZI30" s="145">
        <f t="shared" si="201"/>
        <v>1011.2295157530544</v>
      </c>
      <c r="ZJ30" s="145">
        <f t="shared" si="202"/>
        <v>850.75024208937407</v>
      </c>
      <c r="ZK30" s="145">
        <f t="shared" si="203"/>
        <v>1031.3668943876744</v>
      </c>
      <c r="ZL30" s="145">
        <f t="shared" si="204"/>
        <v>921.9561948003161</v>
      </c>
      <c r="ZM30" s="145">
        <f t="shared" si="205"/>
        <v>956.90972743183568</v>
      </c>
      <c r="ZN30" s="145">
        <f t="shared" si="206"/>
        <v>787.04178660668026</v>
      </c>
      <c r="ZO30" s="145">
        <f t="shared" si="207"/>
        <v>1089.0602948039307</v>
      </c>
      <c r="ZP30" s="145">
        <f t="shared" si="208"/>
        <v>718.96498107870866</v>
      </c>
      <c r="ZQ30" s="145">
        <f t="shared" si="209"/>
        <v>1173.9002343719487</v>
      </c>
      <c r="ZR30" s="145">
        <f t="shared" si="210"/>
        <v>967.75097776252983</v>
      </c>
      <c r="ZS30" s="145">
        <f t="shared" si="211"/>
        <v>890.83404254750894</v>
      </c>
      <c r="ZT30" s="145">
        <f t="shared" si="212"/>
        <v>1333.680248890342</v>
      </c>
      <c r="ZU30" s="145">
        <f t="shared" si="213"/>
        <v>1197.2523019350956</v>
      </c>
      <c r="ZV30" s="145">
        <f t="shared" si="214"/>
        <v>1097.3901580823058</v>
      </c>
      <c r="ZW30" s="145">
        <f t="shared" si="215"/>
        <v>1137.9134834581012</v>
      </c>
      <c r="ZX30" s="145">
        <f t="shared" si="216"/>
        <v>1212.5830019980976</v>
      </c>
      <c r="ZY30" s="145">
        <f t="shared" si="217"/>
        <v>1336.0555897153922</v>
      </c>
      <c r="ZZ30" s="145">
        <f t="shared" si="218"/>
        <v>1313.4448861413</v>
      </c>
      <c r="AAA30" s="145">
        <f t="shared" si="219"/>
        <v>827.29232451227699</v>
      </c>
      <c r="AAB30" s="145">
        <f t="shared" si="220"/>
        <v>1094.2506053738948</v>
      </c>
      <c r="AAC30" s="145">
        <f t="shared" si="221"/>
        <v>991.43647674778151</v>
      </c>
      <c r="AAD30" s="145">
        <f t="shared" si="222"/>
        <v>1466.2408175755379</v>
      </c>
      <c r="AAE30" s="145">
        <f t="shared" si="223"/>
        <v>1505.8716151680728</v>
      </c>
      <c r="AAF30" s="145">
        <f t="shared" si="224"/>
        <v>1374.0851702211367</v>
      </c>
      <c r="AAG30" s="145">
        <f t="shared" si="225"/>
        <v>1312.8130655717023</v>
      </c>
      <c r="AAH30" s="145">
        <f t="shared" si="226"/>
        <v>1547.7850812697764</v>
      </c>
      <c r="AAI30" s="145">
        <f t="shared" si="227"/>
        <v>1529.6275753233572</v>
      </c>
      <c r="AAJ30" s="145">
        <f t="shared" si="228"/>
        <v>1601.2745531656833</v>
      </c>
      <c r="AAK30" s="145">
        <f t="shared" si="229"/>
        <v>947.08072175153563</v>
      </c>
      <c r="AAL30" s="145">
        <f t="shared" si="230"/>
        <v>1803.0799532749504</v>
      </c>
      <c r="AAM30" s="145">
        <f t="shared" si="231"/>
        <v>1249.9861809279034</v>
      </c>
      <c r="AAN30" s="145">
        <f t="shared" si="232"/>
        <v>1523.4167670766108</v>
      </c>
      <c r="AAO30" s="145">
        <f t="shared" si="233"/>
        <v>1115.4045991661724</v>
      </c>
      <c r="AAP30" s="145">
        <f t="shared" si="234"/>
        <v>1695.5702394870466</v>
      </c>
      <c r="AAQ30" s="145">
        <f t="shared" si="235"/>
        <v>1750.1180691750315</v>
      </c>
      <c r="AAR30" s="145">
        <f t="shared" si="236"/>
        <v>1474.3877929287594</v>
      </c>
      <c r="AAS30" s="145">
        <f t="shared" si="237"/>
        <v>1828.8640907788222</v>
      </c>
      <c r="AAT30" s="145">
        <f t="shared" si="238"/>
        <v>1081.3746793642522</v>
      </c>
      <c r="AAU30" s="145">
        <f t="shared" si="239"/>
        <v>2035.6451894453439</v>
      </c>
      <c r="AAV30" s="145">
        <f t="shared" si="240"/>
        <v>1699.266629878437</v>
      </c>
      <c r="AAW30" s="145">
        <f t="shared" si="241"/>
        <v>1414.7715544721405</v>
      </c>
      <c r="AAX30" s="145">
        <f t="shared" si="242"/>
        <v>1246.4527451358319</v>
      </c>
      <c r="AAY30" s="145">
        <f t="shared" si="243"/>
        <v>1901.1952308792258</v>
      </c>
      <c r="AAZ30" s="145">
        <f t="shared" si="244"/>
        <v>1914.1837158591882</v>
      </c>
      <c r="ABA30" s="145">
        <f t="shared" si="245"/>
        <v>2543.2435884667657</v>
      </c>
      <c r="ABB30" s="145">
        <f t="shared" si="246"/>
        <v>2335.24707371263</v>
      </c>
      <c r="ABC30" s="145">
        <f t="shared" si="247"/>
        <v>1673.7699518928998</v>
      </c>
      <c r="ABD30" s="145">
        <f t="shared" si="248"/>
        <v>1870.6057917158996</v>
      </c>
      <c r="ABE30" s="145">
        <f t="shared" si="249"/>
        <v>2108.2758421202493</v>
      </c>
      <c r="ABF30" s="145">
        <f t="shared" si="250"/>
        <v>1219.3900489278101</v>
      </c>
      <c r="ABG30" s="145">
        <f t="shared" si="251"/>
        <v>2221.6842510322635</v>
      </c>
      <c r="ABH30" s="145">
        <f t="shared" si="252"/>
        <v>2301.5618659881961</v>
      </c>
      <c r="ABI30" s="145">
        <f t="shared" si="253"/>
        <v>1595.144089712112</v>
      </c>
      <c r="ABJ30" s="145">
        <f t="shared" si="254"/>
        <v>1377.8264053465309</v>
      </c>
      <c r="ABK30" s="145">
        <f t="shared" si="255"/>
        <v>2879.0807787487706</v>
      </c>
      <c r="ABL30" s="145">
        <f t="shared" si="256"/>
        <v>2201.1326349122528</v>
      </c>
      <c r="ABM30" s="145">
        <f t="shared" si="257"/>
        <v>2624.3080156646224</v>
      </c>
      <c r="ABN30" s="145">
        <f t="shared" si="258"/>
        <v>2126.2885644198059</v>
      </c>
      <c r="ABO30" s="145">
        <f t="shared" si="259"/>
        <v>3212.5503156479331</v>
      </c>
      <c r="ABP30" s="145">
        <f t="shared" si="260"/>
        <v>1360.9170722916233</v>
      </c>
      <c r="ABQ30" s="145">
        <f t="shared" si="261"/>
        <v>2971.9075868105147</v>
      </c>
      <c r="ABR30" s="145">
        <f t="shared" si="262"/>
        <v>2454.4241754097061</v>
      </c>
      <c r="ABS30" s="145">
        <f t="shared" si="263"/>
        <v>1549.9936355822165</v>
      </c>
      <c r="ABT30" s="145">
        <f t="shared" si="264"/>
        <v>1815.6632743727032</v>
      </c>
      <c r="ABU30" s="145">
        <f t="shared" si="265"/>
        <v>2559.1377956730917</v>
      </c>
      <c r="ABV30" s="145">
        <f t="shared" si="266"/>
        <v>2641.0440853255063</v>
      </c>
      <c r="ABW30" s="145">
        <f t="shared" si="267"/>
        <v>2420.4370697125769</v>
      </c>
      <c r="ABX30" s="145">
        <f t="shared" si="268"/>
        <v>2916.6327623924999</v>
      </c>
      <c r="ABY30" s="145">
        <f t="shared" si="269"/>
        <v>3204.4269541081717</v>
      </c>
      <c r="ABZ30" s="145">
        <f t="shared" si="270"/>
        <v>3394.4180874210797</v>
      </c>
      <c r="ACA30" s="145">
        <f t="shared" si="271"/>
        <v>2382.8437959561329</v>
      </c>
      <c r="ACB30" s="145">
        <f t="shared" si="272"/>
        <v>1517.643609553852</v>
      </c>
      <c r="ACC30" s="145">
        <f t="shared" si="273"/>
        <v>2805.2780283570655</v>
      </c>
      <c r="ACD30" s="145">
        <f t="shared" si="274"/>
        <v>1740.752932346448</v>
      </c>
      <c r="ACE30" s="145">
        <f t="shared" si="275"/>
        <v>2716.5371855873259</v>
      </c>
      <c r="ACF30" s="145">
        <f t="shared" si="276"/>
        <v>2046.6447058199835</v>
      </c>
      <c r="ACG30" s="145">
        <f t="shared" si="277"/>
        <v>2985.2661526082725</v>
      </c>
      <c r="ACH30" s="145">
        <f t="shared" si="278"/>
        <v>3758.5331124070872</v>
      </c>
      <c r="ACI30" s="145">
        <f t="shared" si="279"/>
        <v>3449.0893105495716</v>
      </c>
      <c r="ACJ30" s="145">
        <f t="shared" si="280"/>
        <v>3274.0031036381774</v>
      </c>
      <c r="ACK30" s="145">
        <f t="shared" si="281"/>
        <v>2928.6577476785437</v>
      </c>
      <c r="ACL30" s="145">
        <f t="shared" si="282"/>
        <v>3836.8066171417418</v>
      </c>
      <c r="ACM30" s="145">
        <f t="shared" si="283"/>
        <v>3127.8430218179669</v>
      </c>
      <c r="ACN30" s="145">
        <f t="shared" si="284"/>
        <v>2723.4138709929202</v>
      </c>
      <c r="ACO30" s="145">
        <f t="shared" si="285"/>
        <v>1714.8911760387391</v>
      </c>
      <c r="ACP30" s="145">
        <f t="shared" si="286"/>
        <v>3028.5295647644643</v>
      </c>
      <c r="ACQ30" s="145">
        <f t="shared" si="287"/>
        <v>3777.1823978504749</v>
      </c>
      <c r="ACR30" s="145">
        <f t="shared" si="288"/>
        <v>2290.8003602599961</v>
      </c>
      <c r="ACS30" s="145">
        <f t="shared" si="289"/>
        <v>1947.1586283817301</v>
      </c>
      <c r="ACT30" s="145">
        <f t="shared" si="290"/>
        <v>4241.1255777517108</v>
      </c>
      <c r="ACU30" s="145">
        <f t="shared" si="291"/>
        <v>3698.5463916297899</v>
      </c>
      <c r="ACV30" s="145">
        <f t="shared" si="292"/>
        <v>3422.114895633491</v>
      </c>
      <c r="ACW30" s="145">
        <f t="shared" si="293"/>
        <v>3394.7693045030405</v>
      </c>
      <c r="ACX30" s="145">
        <f t="shared" si="294"/>
        <v>4096.0335550816799</v>
      </c>
      <c r="ACY30" s="145">
        <f t="shared" si="295"/>
        <v>4099.0077198037925</v>
      </c>
      <c r="ACZ30" s="145">
        <f t="shared" si="296"/>
        <v>1923.3400244371198</v>
      </c>
      <c r="ADA30" s="145">
        <f t="shared" si="297"/>
        <v>3049.0044703279655</v>
      </c>
      <c r="ADB30" s="145">
        <f t="shared" si="298"/>
        <v>3371.3488239346448</v>
      </c>
      <c r="ADC30" s="145">
        <f t="shared" si="299"/>
        <v>2582.5626108083466</v>
      </c>
      <c r="ADD30" s="145">
        <f t="shared" si="300"/>
        <v>2175.2706998385356</v>
      </c>
      <c r="ADE30" s="145">
        <f t="shared" si="301"/>
        <v>4103.5101815432208</v>
      </c>
      <c r="ADF30" s="145">
        <f t="shared" si="302"/>
        <v>4562.3265574698335</v>
      </c>
      <c r="ADG30" s="145">
        <f t="shared" si="303"/>
        <v>3900.9384396234518</v>
      </c>
      <c r="ADH30" s="145">
        <f t="shared" si="304"/>
        <v>3903.9914549441423</v>
      </c>
      <c r="ADI30" s="145">
        <f t="shared" si="305"/>
        <v>4558.0331144386191</v>
      </c>
      <c r="ADJ30" s="145">
        <f t="shared" si="306"/>
        <v>3951.4754385009928</v>
      </c>
      <c r="ADK30" s="145">
        <f t="shared" si="307"/>
        <v>4940.9725254647728</v>
      </c>
      <c r="ADL30" s="145">
        <f t="shared" si="308"/>
        <v>3415.5440051884257</v>
      </c>
      <c r="ADM30" s="145">
        <f t="shared" si="309"/>
        <v>3754.8744033614253</v>
      </c>
      <c r="ADN30" s="145">
        <f t="shared" si="310"/>
        <v>2169.3837620375325</v>
      </c>
      <c r="ADO30" s="145">
        <f t="shared" si="311"/>
        <v>2433.7379590070377</v>
      </c>
      <c r="ADP30" s="145">
        <f t="shared" si="312"/>
        <v>4658.1056408954792</v>
      </c>
      <c r="ADQ30" s="145">
        <f t="shared" si="313"/>
        <v>4379.5819090146606</v>
      </c>
      <c r="ADR30" s="145">
        <f t="shared" si="314"/>
        <v>5063.3100476629679</v>
      </c>
      <c r="ADS30" s="145">
        <f t="shared" si="315"/>
        <v>5199.3629479546198</v>
      </c>
      <c r="ADT30" s="145">
        <f t="shared" si="316"/>
        <v>4172.3774508417382</v>
      </c>
      <c r="ADU30" s="145">
        <f t="shared" si="317"/>
        <v>3834.6824091892504</v>
      </c>
      <c r="ADV30" s="145">
        <f t="shared" si="318"/>
        <v>2672.8824724450324</v>
      </c>
      <c r="ADW30" s="145">
        <f t="shared" si="319"/>
        <v>5345.308114018032</v>
      </c>
      <c r="ADX30" s="145">
        <f t="shared" si="320"/>
        <v>5176.7573402701491</v>
      </c>
      <c r="ADY30" s="145">
        <f t="shared" si="321"/>
        <v>4870.386505385597</v>
      </c>
      <c r="ADZ30" s="145">
        <f t="shared" si="322"/>
        <v>4988.8246989734344</v>
      </c>
      <c r="AEA30" s="145">
        <f t="shared" si="323"/>
        <v>5654.1717188538423</v>
      </c>
      <c r="AEB30" s="145">
        <f t="shared" si="324"/>
        <v>5795.201675307736</v>
      </c>
      <c r="AEC30" s="145">
        <f t="shared" si="325"/>
        <v>2916.0415084037227</v>
      </c>
      <c r="AED30" s="145">
        <f t="shared" si="326"/>
        <v>3170.0656097964579</v>
      </c>
      <c r="AEE30" s="145">
        <f t="shared" si="327"/>
        <v>6373.5553937496315</v>
      </c>
      <c r="AEF30" s="145">
        <f t="shared" si="328"/>
        <v>6403.9998114369573</v>
      </c>
      <c r="AEG30" s="145">
        <f t="shared" si="329"/>
        <v>3421.333351229684</v>
      </c>
      <c r="AEH30" s="145">
        <f t="shared" si="330"/>
        <v>7225.1598495928502</v>
      </c>
      <c r="AEI30" s="145">
        <f t="shared" si="331"/>
        <v>3847.2615015835049</v>
      </c>
      <c r="AEJ30" s="145">
        <f t="shared" si="332"/>
        <v>7712.6465351525731</v>
      </c>
      <c r="AEK30" s="145">
        <f t="shared" si="333"/>
        <v>7976.8575931362684</v>
      </c>
      <c r="AEL30" s="145">
        <f t="shared" si="334"/>
        <v>6613.426642737476</v>
      </c>
      <c r="AEM30" s="145">
        <f t="shared" si="335"/>
        <v>4333.4380899010275</v>
      </c>
      <c r="AEN30" s="145">
        <f t="shared" si="336"/>
        <v>9384.1669620772627</v>
      </c>
      <c r="AEO30" s="145">
        <f t="shared" si="337"/>
        <v>4858.0660397735055</v>
      </c>
      <c r="AEP30" s="145">
        <f t="shared" si="338"/>
        <v>10171.345757144954</v>
      </c>
      <c r="AEQ30" s="145">
        <f t="shared" si="339"/>
        <v>5457.2746244572554</v>
      </c>
      <c r="AER30" s="145">
        <f t="shared" si="340"/>
        <v>6131.6690535031303</v>
      </c>
    </row>
    <row r="31" spans="1:824" ht="14.25" thickTop="1" thickBot="1">
      <c r="A31" s="76">
        <v>26</v>
      </c>
      <c r="B31" s="99">
        <f t="shared" si="341"/>
        <v>0</v>
      </c>
      <c r="C31" s="99">
        <f t="shared" si="389"/>
        <v>0</v>
      </c>
      <c r="D31" s="99">
        <f t="shared" si="390"/>
        <v>0</v>
      </c>
      <c r="E31" s="99">
        <f t="shared" si="391"/>
        <v>0</v>
      </c>
      <c r="F31" s="99">
        <f t="shared" si="352"/>
        <v>0</v>
      </c>
      <c r="G31" s="99">
        <f t="shared" si="353"/>
        <v>0</v>
      </c>
      <c r="H31" s="99">
        <f t="shared" si="354"/>
        <v>0</v>
      </c>
      <c r="I31" s="99">
        <f t="shared" si="355"/>
        <v>0</v>
      </c>
      <c r="J31" s="99">
        <f t="shared" si="356"/>
        <v>0</v>
      </c>
      <c r="K31" s="99">
        <f t="shared" si="357"/>
        <v>0</v>
      </c>
      <c r="L31" s="99">
        <f t="shared" si="358"/>
        <v>0</v>
      </c>
      <c r="M31" s="99">
        <f t="shared" si="359"/>
        <v>0</v>
      </c>
      <c r="N31" s="99">
        <f t="shared" si="360"/>
        <v>0</v>
      </c>
      <c r="O31" s="99">
        <f t="shared" si="361"/>
        <v>0</v>
      </c>
      <c r="P31" s="99">
        <f t="shared" si="362"/>
        <v>0</v>
      </c>
      <c r="Q31" s="99">
        <f t="shared" si="363"/>
        <v>0</v>
      </c>
      <c r="R31" s="99">
        <f t="shared" si="364"/>
        <v>0</v>
      </c>
      <c r="S31" s="99">
        <f t="shared" si="365"/>
        <v>0</v>
      </c>
      <c r="T31" s="99">
        <f t="shared" si="366"/>
        <v>0</v>
      </c>
      <c r="U31" s="99">
        <f t="shared" si="367"/>
        <v>0</v>
      </c>
      <c r="V31" s="99">
        <f t="shared" si="368"/>
        <v>0</v>
      </c>
      <c r="W31" s="99">
        <f t="shared" si="369"/>
        <v>0</v>
      </c>
      <c r="X31" s="99">
        <f t="shared" si="342"/>
        <v>0</v>
      </c>
      <c r="Y31" s="99">
        <f t="shared" si="404"/>
        <v>0</v>
      </c>
      <c r="Z31" s="99">
        <f t="shared" si="405"/>
        <v>0</v>
      </c>
      <c r="AA31" s="99">
        <f t="shared" si="406"/>
        <v>0</v>
      </c>
      <c r="AB31" s="99">
        <f t="shared" si="407"/>
        <v>0</v>
      </c>
      <c r="AC31" s="99">
        <f t="shared" si="408"/>
        <v>0</v>
      </c>
      <c r="AD31" s="99">
        <f t="shared" si="409"/>
        <v>0</v>
      </c>
      <c r="AE31" s="99">
        <f t="shared" si="410"/>
        <v>0</v>
      </c>
      <c r="AF31" s="99">
        <f t="shared" si="411"/>
        <v>0</v>
      </c>
      <c r="AG31" s="99">
        <f t="shared" si="412"/>
        <v>0</v>
      </c>
      <c r="AH31" s="99">
        <f t="shared" si="413"/>
        <v>0</v>
      </c>
      <c r="AI31" s="99">
        <f t="shared" si="414"/>
        <v>0</v>
      </c>
      <c r="AJ31" s="99">
        <f t="shared" si="415"/>
        <v>0</v>
      </c>
      <c r="AK31" s="99">
        <f t="shared" si="416"/>
        <v>68.004887761815823</v>
      </c>
      <c r="AL31" s="99">
        <f t="shared" si="417"/>
        <v>73.132434910030568</v>
      </c>
      <c r="AM31" s="99">
        <f t="shared" si="418"/>
        <v>60.510178392641116</v>
      </c>
      <c r="AN31" s="99">
        <f t="shared" si="343"/>
        <v>0</v>
      </c>
      <c r="AO31" s="99">
        <f t="shared" si="419"/>
        <v>66.323328599762306</v>
      </c>
      <c r="AP31" s="99">
        <f t="shared" si="420"/>
        <v>84.377488493559397</v>
      </c>
      <c r="AQ31" s="99">
        <f t="shared" si="421"/>
        <v>64.804853415570065</v>
      </c>
      <c r="AR31" s="99">
        <f t="shared" si="422"/>
        <v>74.347862867254022</v>
      </c>
      <c r="AS31" s="99">
        <f t="shared" si="423"/>
        <v>101.38783106910587</v>
      </c>
      <c r="AT31" s="99">
        <f t="shared" si="424"/>
        <v>64.747296523879626</v>
      </c>
      <c r="AU31" s="99">
        <f t="shared" si="425"/>
        <v>81.620776425889389</v>
      </c>
      <c r="AV31" s="99">
        <f t="shared" si="426"/>
        <v>102.43400044881355</v>
      </c>
      <c r="AW31" s="99">
        <f t="shared" si="427"/>
        <v>102.80621574100684</v>
      </c>
      <c r="AX31" s="99">
        <f t="shared" si="428"/>
        <v>114.13080698774297</v>
      </c>
      <c r="AY31" s="99">
        <f t="shared" si="429"/>
        <v>71.121228412791012</v>
      </c>
      <c r="AZ31" s="99">
        <f t="shared" si="430"/>
        <v>99.571250473002848</v>
      </c>
      <c r="BA31" s="99">
        <f t="shared" si="431"/>
        <v>124.92656034387613</v>
      </c>
      <c r="BB31" s="99">
        <f t="shared" si="432"/>
        <v>132.48549078398113</v>
      </c>
      <c r="BC31" s="99">
        <f t="shared" si="433"/>
        <v>83.350204077723419</v>
      </c>
      <c r="BD31" s="99">
        <f t="shared" si="397"/>
        <v>114.80892174712515</v>
      </c>
      <c r="BE31" s="99">
        <f t="shared" si="434"/>
        <v>139.1275478070522</v>
      </c>
      <c r="BF31" s="99">
        <f t="shared" si="435"/>
        <v>136.64884938506887</v>
      </c>
      <c r="BG31" s="99">
        <f t="shared" si="344"/>
        <v>163.87448745075997</v>
      </c>
      <c r="BH31" s="99">
        <f t="shared" si="436"/>
        <v>91.468050013758599</v>
      </c>
      <c r="BI31" s="99">
        <f t="shared" si="437"/>
        <v>122.88022975817653</v>
      </c>
      <c r="BJ31" s="99">
        <f t="shared" si="438"/>
        <v>120.47552164659861</v>
      </c>
      <c r="BK31" s="99">
        <f t="shared" si="439"/>
        <v>151.38237418789598</v>
      </c>
      <c r="BL31" s="99">
        <f t="shared" si="440"/>
        <v>166.85033642791996</v>
      </c>
      <c r="BM31" s="99">
        <f t="shared" si="441"/>
        <v>197.45124142951434</v>
      </c>
      <c r="BN31" s="99">
        <f t="shared" si="442"/>
        <v>186.24675322028403</v>
      </c>
      <c r="BO31" s="99">
        <f t="shared" si="443"/>
        <v>108.66215758285466</v>
      </c>
      <c r="BP31" s="99">
        <f t="shared" si="444"/>
        <v>151.01755935112612</v>
      </c>
      <c r="BQ31" s="99">
        <f t="shared" si="445"/>
        <v>145.80072248190518</v>
      </c>
      <c r="BR31" s="99">
        <f t="shared" si="446"/>
        <v>121.37429595929638</v>
      </c>
      <c r="BS31" s="99">
        <f t="shared" si="447"/>
        <v>152.54575286654796</v>
      </c>
      <c r="BT31" s="99">
        <f t="shared" si="448"/>
        <v>227.00584152456358</v>
      </c>
      <c r="BU31" s="99">
        <f t="shared" si="449"/>
        <v>176.6245092188552</v>
      </c>
      <c r="BV31" s="99">
        <f t="shared" si="450"/>
        <v>171.70441732301228</v>
      </c>
      <c r="BW31" s="99">
        <f t="shared" si="451"/>
        <v>215.44304367764749</v>
      </c>
      <c r="BX31" s="99">
        <f t="shared" si="398"/>
        <v>252.9024517673551</v>
      </c>
      <c r="BY31" s="99">
        <f t="shared" si="345"/>
        <v>136.59676517660174</v>
      </c>
      <c r="BZ31" s="99">
        <f t="shared" si="452"/>
        <v>189.92038237888357</v>
      </c>
      <c r="CA31" s="99">
        <f t="shared" si="453"/>
        <v>197.04928186043011</v>
      </c>
      <c r="CB31" s="99">
        <f t="shared" si="454"/>
        <v>280.08913847429869</v>
      </c>
      <c r="CC31" s="99">
        <f t="shared" si="455"/>
        <v>307.8346981013496</v>
      </c>
      <c r="CD31" s="99">
        <f t="shared" si="456"/>
        <v>214.81505166170595</v>
      </c>
      <c r="CE31" s="99">
        <f t="shared" si="457"/>
        <v>237.95424604226912</v>
      </c>
      <c r="CF31" s="99">
        <f t="shared" si="458"/>
        <v>224.88760755579415</v>
      </c>
      <c r="CG31" s="99">
        <f t="shared" si="459"/>
        <v>295.93886394263103</v>
      </c>
      <c r="CH31" s="99">
        <f t="shared" si="460"/>
        <v>254.9911068435249</v>
      </c>
      <c r="CI31" s="99">
        <f t="shared" si="461"/>
        <v>229.26437346924774</v>
      </c>
      <c r="CJ31" s="99">
        <f t="shared" si="462"/>
        <v>319.50854841439974</v>
      </c>
      <c r="CK31" s="99">
        <f t="shared" si="463"/>
        <v>254.67681511215937</v>
      </c>
      <c r="CL31" s="99">
        <f t="shared" si="464"/>
        <v>334.25441284499027</v>
      </c>
      <c r="CM31" s="99">
        <f t="shared" si="465"/>
        <v>292.08571891602475</v>
      </c>
      <c r="CN31" s="99">
        <f t="shared" si="466"/>
        <v>397.21977148795042</v>
      </c>
      <c r="CO31" s="99">
        <f t="shared" si="399"/>
        <v>371.93253524833392</v>
      </c>
      <c r="CP31" s="99">
        <f t="shared" si="346"/>
        <v>300.515222232361</v>
      </c>
      <c r="CQ31" s="99">
        <f t="shared" si="467"/>
        <v>359.82284866372959</v>
      </c>
      <c r="CR31" s="99">
        <f t="shared" si="468"/>
        <v>380.65625648980745</v>
      </c>
      <c r="CS31" s="99">
        <f t="shared" si="469"/>
        <v>315.3913287023903</v>
      </c>
      <c r="CT31" s="99">
        <f t="shared" si="470"/>
        <v>383.55151840845514</v>
      </c>
      <c r="CU31" s="99">
        <f t="shared" si="471"/>
        <v>350.89836354362905</v>
      </c>
      <c r="CV31" s="99">
        <f t="shared" si="472"/>
        <v>470.38474827250712</v>
      </c>
      <c r="CW31" s="99">
        <f t="shared" si="473"/>
        <v>407.8337376277824</v>
      </c>
      <c r="CX31" s="99">
        <f t="shared" si="474"/>
        <v>357.9243552923449</v>
      </c>
      <c r="CY31" s="99">
        <f t="shared" si="475"/>
        <v>455.74058414818217</v>
      </c>
      <c r="CZ31" s="99">
        <f t="shared" si="476"/>
        <v>441.04303521837198</v>
      </c>
      <c r="DA31" s="99">
        <f t="shared" si="477"/>
        <v>495.14072952656403</v>
      </c>
      <c r="DB31" s="99">
        <f t="shared" si="478"/>
        <v>385.24731024079216</v>
      </c>
      <c r="DC31" s="99">
        <f t="shared" si="479"/>
        <v>470.00031226664532</v>
      </c>
      <c r="DD31" s="99">
        <f t="shared" si="480"/>
        <v>430.72552584001102</v>
      </c>
      <c r="DE31" s="99">
        <f t="shared" si="481"/>
        <v>463.68177228193355</v>
      </c>
      <c r="DF31" s="99">
        <f t="shared" si="482"/>
        <v>555.03789840760533</v>
      </c>
      <c r="DG31" s="99">
        <f t="shared" si="400"/>
        <v>505.59891277235937</v>
      </c>
      <c r="DH31" s="99">
        <f t="shared" si="347"/>
        <v>553.81778159901057</v>
      </c>
      <c r="DI31" s="99">
        <f t="shared" si="483"/>
        <v>538.92110494216649</v>
      </c>
      <c r="DJ31" s="99">
        <f t="shared" si="484"/>
        <v>421.04104796100972</v>
      </c>
      <c r="DK31" s="99">
        <f t="shared" si="485"/>
        <v>668.29440550218067</v>
      </c>
      <c r="DL31" s="99">
        <f t="shared" si="486"/>
        <v>545.68770461328324</v>
      </c>
      <c r="DM31" s="99">
        <f t="shared" si="487"/>
        <v>502.05430871629989</v>
      </c>
      <c r="DN31" s="99">
        <f t="shared" si="488"/>
        <v>745.92971399038424</v>
      </c>
      <c r="DO31" s="99">
        <f t="shared" si="489"/>
        <v>620.29107504073352</v>
      </c>
      <c r="DP31" s="99">
        <f t="shared" si="490"/>
        <v>526.28401371820019</v>
      </c>
      <c r="DQ31" s="99">
        <f t="shared" si="491"/>
        <v>595.10307585924818</v>
      </c>
      <c r="DR31" s="99">
        <f t="shared" si="492"/>
        <v>623.26334531474151</v>
      </c>
      <c r="DS31" s="99">
        <f t="shared" si="493"/>
        <v>751.56546371633192</v>
      </c>
      <c r="DT31" s="99">
        <f t="shared" si="494"/>
        <v>484.62655417737039</v>
      </c>
      <c r="DU31" s="99">
        <f t="shared" si="495"/>
        <v>654.53152329596105</v>
      </c>
      <c r="DV31" s="99">
        <f t="shared" si="496"/>
        <v>687.88822993677559</v>
      </c>
      <c r="DW31" s="99">
        <f t="shared" si="497"/>
        <v>866.29304611114185</v>
      </c>
      <c r="DX31" s="99">
        <f t="shared" si="370"/>
        <v>788.7348871570365</v>
      </c>
      <c r="DY31" s="99">
        <f t="shared" si="370"/>
        <v>732.03438968554622</v>
      </c>
      <c r="DZ31" s="99">
        <f t="shared" si="370"/>
        <v>697.21300594836225</v>
      </c>
      <c r="EA31" s="99">
        <f t="shared" si="370"/>
        <v>608.96156293608203</v>
      </c>
      <c r="EB31" s="99">
        <f t="shared" si="349"/>
        <v>846.84440635576846</v>
      </c>
      <c r="EC31" s="99">
        <f t="shared" si="349"/>
        <v>778.5697196945863</v>
      </c>
      <c r="ED31" s="99">
        <f t="shared" si="349"/>
        <v>817.93194009911201</v>
      </c>
      <c r="EE31" s="99">
        <f t="shared" si="349"/>
        <v>946.82365619023483</v>
      </c>
      <c r="EF31" s="99">
        <f t="shared" si="349"/>
        <v>835.43957250588869</v>
      </c>
      <c r="EG31" s="99">
        <f t="shared" si="349"/>
        <v>1006.8218395531668</v>
      </c>
      <c r="EH31" s="99">
        <f t="shared" si="349"/>
        <v>867.83180801391916</v>
      </c>
      <c r="EI31" s="99">
        <f t="shared" si="349"/>
        <v>936.98977468464659</v>
      </c>
      <c r="EJ31" s="99">
        <f t="shared" si="349"/>
        <v>779.32280031071332</v>
      </c>
      <c r="EK31" s="99">
        <f t="shared" si="349"/>
        <v>1017.7277770410545</v>
      </c>
      <c r="EL31" s="99">
        <f t="shared" si="349"/>
        <v>712.92844816970376</v>
      </c>
      <c r="EM31" s="99">
        <f t="shared" si="349"/>
        <v>1100.5506818700385</v>
      </c>
      <c r="EN31" s="99">
        <f t="shared" si="349"/>
        <v>952.17518590228281</v>
      </c>
      <c r="EO31" s="99">
        <f t="shared" si="349"/>
        <v>883.14192132849939</v>
      </c>
      <c r="EP31" s="99">
        <f t="shared" si="350"/>
        <v>1304.0152828471921</v>
      </c>
      <c r="EQ31" s="99">
        <f t="shared" si="350"/>
        <v>1171.4835260724956</v>
      </c>
      <c r="ER31" s="99">
        <f t="shared" si="350"/>
        <v>1076.7207684485779</v>
      </c>
      <c r="ES31" s="99">
        <f t="shared" si="350"/>
        <v>1073.6203757023243</v>
      </c>
      <c r="ET31" s="99">
        <f t="shared" si="351"/>
        <v>1134.3418359517166</v>
      </c>
      <c r="EU31" s="99">
        <f t="shared" si="26"/>
        <v>1257.7055796647173</v>
      </c>
      <c r="EV31" s="99">
        <f t="shared" si="27"/>
        <v>1255.5119894951279</v>
      </c>
      <c r="EW31" s="99">
        <f t="shared" si="28"/>
        <v>821.17843197191212</v>
      </c>
      <c r="EX31" s="99">
        <f t="shared" si="29"/>
        <v>1078.5377073506968</v>
      </c>
      <c r="EY31" s="99">
        <f t="shared" si="30"/>
        <v>983.63480288983283</v>
      </c>
      <c r="EZ31" s="99">
        <f t="shared" si="31"/>
        <v>1403.2682894497264</v>
      </c>
      <c r="FA31" s="99">
        <f t="shared" si="32"/>
        <v>1474.573058664075</v>
      </c>
      <c r="FB31" s="99">
        <f t="shared" si="33"/>
        <v>1347.3106892817432</v>
      </c>
      <c r="FC31" s="99">
        <f t="shared" si="34"/>
        <v>1291.5378444749776</v>
      </c>
      <c r="FD31" s="99">
        <f t="shared" si="35"/>
        <v>1450.1518589084219</v>
      </c>
      <c r="FE31" s="99">
        <f t="shared" si="36"/>
        <v>1478.350630292975</v>
      </c>
      <c r="FF31" s="99">
        <f t="shared" si="37"/>
        <v>1545.015102408973</v>
      </c>
      <c r="FG31" s="99">
        <f t="shared" si="38"/>
        <v>940.90375508946852</v>
      </c>
      <c r="FH31" s="99">
        <f t="shared" si="39"/>
        <v>1766.4565227132196</v>
      </c>
      <c r="FI31" s="99">
        <f t="shared" si="40"/>
        <v>1234.0848084972922</v>
      </c>
      <c r="FJ31" s="99">
        <f t="shared" si="401"/>
        <v>1495.8729276327954</v>
      </c>
      <c r="FK31" s="99">
        <f t="shared" si="401"/>
        <v>1107.572091772337</v>
      </c>
      <c r="FL31" s="99">
        <f t="shared" si="401"/>
        <v>1662.8839647334933</v>
      </c>
      <c r="FM31" s="99">
        <f t="shared" si="401"/>
        <v>1691.1930035633416</v>
      </c>
      <c r="FN31" s="99">
        <f t="shared" si="401"/>
        <v>1452.822587719395</v>
      </c>
      <c r="FO31" s="99">
        <f t="shared" si="401"/>
        <v>1754.3043141114324</v>
      </c>
      <c r="FP31" s="99">
        <f t="shared" si="401"/>
        <v>1075.0970798496239</v>
      </c>
      <c r="FQ31" s="99">
        <f t="shared" si="401"/>
        <v>1996.8611739495934</v>
      </c>
      <c r="FR31" s="99">
        <f t="shared" si="401"/>
        <v>1671.2234419376259</v>
      </c>
      <c r="FS31" s="99">
        <f t="shared" si="401"/>
        <v>1398.744753724754</v>
      </c>
      <c r="FT31" s="99">
        <f t="shared" si="401"/>
        <v>1238.5237558588769</v>
      </c>
      <c r="FU31" s="99">
        <f t="shared" si="401"/>
        <v>1840.0922521858358</v>
      </c>
      <c r="FV31" s="99">
        <f t="shared" si="401"/>
        <v>1880.3946203452342</v>
      </c>
      <c r="FW31" s="99">
        <f t="shared" si="401"/>
        <v>2487.405314364486</v>
      </c>
      <c r="FX31" s="99">
        <f t="shared" si="401"/>
        <v>2289.896054726381</v>
      </c>
      <c r="FY31" s="99">
        <f t="shared" si="401"/>
        <v>1651.8809223674266</v>
      </c>
      <c r="FZ31" s="99">
        <f t="shared" si="402"/>
        <v>1842.1446833099337</v>
      </c>
      <c r="GA31" s="99">
        <f t="shared" si="42"/>
        <v>2044.3569654769685</v>
      </c>
      <c r="GB31" s="99">
        <f t="shared" si="43"/>
        <v>1213.0080955257588</v>
      </c>
      <c r="GC31" s="99">
        <f t="shared" si="44"/>
        <v>2148.8069128825618</v>
      </c>
      <c r="GD31" s="99">
        <f t="shared" si="498"/>
        <v>2260.9476752870914</v>
      </c>
      <c r="GE31" s="99">
        <f t="shared" si="499"/>
        <v>1579.0291352154704</v>
      </c>
      <c r="GF31" s="99">
        <f t="shared" si="500"/>
        <v>1369.8563319320547</v>
      </c>
      <c r="GG31" s="99">
        <f t="shared" si="501"/>
        <v>2820.1884340817314</v>
      </c>
      <c r="GH31" s="99">
        <f t="shared" si="502"/>
        <v>2166.0905098254393</v>
      </c>
      <c r="GI31" s="99">
        <f t="shared" si="503"/>
        <v>2576.4613613192319</v>
      </c>
      <c r="GJ31" s="99">
        <f t="shared" si="504"/>
        <v>2097.3934067012019</v>
      </c>
      <c r="GK31" s="99">
        <f t="shared" si="505"/>
        <v>3141.7329675406945</v>
      </c>
      <c r="GL31" s="99">
        <f t="shared" si="506"/>
        <v>1354.4111937650355</v>
      </c>
      <c r="GM31" s="99">
        <f t="shared" si="507"/>
        <v>2918.1611629134245</v>
      </c>
      <c r="GN31" s="99">
        <f t="shared" si="508"/>
        <v>2387.3849009300766</v>
      </c>
      <c r="GO31" s="99">
        <f t="shared" si="509"/>
        <v>1541.9116274316837</v>
      </c>
      <c r="GP31" s="99">
        <f t="shared" si="510"/>
        <v>1799.3850294406398</v>
      </c>
      <c r="GQ31" s="99">
        <f t="shared" si="511"/>
        <v>2482.5002759131153</v>
      </c>
      <c r="GR31" s="99">
        <f t="shared" si="512"/>
        <v>2598.5740798120892</v>
      </c>
      <c r="GS31" s="99">
        <f t="shared" si="513"/>
        <v>2384.5879111764789</v>
      </c>
      <c r="GT31" s="99">
        <f t="shared" si="514"/>
        <v>2866.8214372495208</v>
      </c>
      <c r="GU31" s="99">
        <f t="shared" si="403"/>
        <v>3148.6087046746115</v>
      </c>
      <c r="GV31" s="99">
        <f t="shared" si="395"/>
        <v>3329.7682036962747</v>
      </c>
      <c r="GW31" s="99">
        <f t="shared" si="395"/>
        <v>2353.5707019535275</v>
      </c>
      <c r="GX31" s="99">
        <f t="shared" si="395"/>
        <v>1511.026928483147</v>
      </c>
      <c r="GY31" s="99">
        <f t="shared" si="395"/>
        <v>2735.2815277075229</v>
      </c>
      <c r="GZ31" s="99">
        <f t="shared" si="395"/>
        <v>1732.5415426807119</v>
      </c>
      <c r="HA31" s="99">
        <f t="shared" si="395"/>
        <v>2680.1017651033831</v>
      </c>
      <c r="HB31" s="99">
        <f t="shared" si="395"/>
        <v>2030.1477077680559</v>
      </c>
      <c r="HC31" s="99">
        <f t="shared" si="395"/>
        <v>2941.297648180444</v>
      </c>
      <c r="HD31" s="99">
        <f t="shared" si="395"/>
        <v>3679.7489779573571</v>
      </c>
      <c r="HE31" s="99">
        <f t="shared" si="395"/>
        <v>3391.4124545356249</v>
      </c>
      <c r="HF31" s="99">
        <f t="shared" si="395"/>
        <v>3222.1484460695033</v>
      </c>
      <c r="HG31" s="99">
        <f t="shared" si="395"/>
        <v>2847.357407277942</v>
      </c>
      <c r="HH31" s="99">
        <f t="shared" si="395"/>
        <v>3767.9508783809292</v>
      </c>
      <c r="HI31" s="99">
        <f t="shared" si="395"/>
        <v>3044.9391680863346</v>
      </c>
      <c r="HJ31" s="99">
        <f t="shared" si="395"/>
        <v>2693.8667858436138</v>
      </c>
      <c r="HK31" s="99">
        <f t="shared" si="395"/>
        <v>1708.0878889263308</v>
      </c>
      <c r="HL31" s="99">
        <f t="shared" si="396"/>
        <v>2991.5668432668376</v>
      </c>
      <c r="HM31" s="99">
        <f t="shared" si="515"/>
        <v>3717.9891733004761</v>
      </c>
      <c r="HN31" s="99">
        <f t="shared" si="516"/>
        <v>2274.2121700269199</v>
      </c>
      <c r="HO31" s="99">
        <f t="shared" si="517"/>
        <v>1938.8494388544873</v>
      </c>
      <c r="HP31" s="99">
        <f t="shared" si="518"/>
        <v>4158.555867044186</v>
      </c>
      <c r="HQ31" s="99">
        <f t="shared" si="519"/>
        <v>3644.2653762341611</v>
      </c>
      <c r="HR31" s="99">
        <f t="shared" si="520"/>
        <v>3377.3639747046182</v>
      </c>
      <c r="HS31" s="99">
        <f t="shared" si="521"/>
        <v>3309.2481178852872</v>
      </c>
      <c r="HT31" s="99">
        <f t="shared" si="522"/>
        <v>4024.6934573954604</v>
      </c>
      <c r="HU31" s="99">
        <f t="shared" si="523"/>
        <v>4038.0889073964745</v>
      </c>
      <c r="HV31" s="99">
        <f t="shared" si="524"/>
        <v>1916.3422791549906</v>
      </c>
      <c r="HW31" s="99">
        <f t="shared" si="525"/>
        <v>3019.1806530426743</v>
      </c>
      <c r="HX31" s="99">
        <f t="shared" si="526"/>
        <v>3333.4372987517463</v>
      </c>
      <c r="HY31" s="99">
        <f t="shared" si="527"/>
        <v>2565.7630720879451</v>
      </c>
      <c r="HZ31" s="99">
        <f t="shared" si="528"/>
        <v>2166.8121294046764</v>
      </c>
      <c r="IA31" s="99">
        <f t="shared" si="529"/>
        <v>4048.1120953284285</v>
      </c>
      <c r="IB31" s="99">
        <f t="shared" si="530"/>
        <v>4488.4541077728081</v>
      </c>
      <c r="IC31" s="99">
        <f t="shared" si="531"/>
        <v>3855.2238449993565</v>
      </c>
      <c r="ID31" s="99">
        <f t="shared" si="52"/>
        <v>3816.9067060707766</v>
      </c>
      <c r="IE31" s="99">
        <f t="shared" si="53"/>
        <v>4494.4445616499461</v>
      </c>
      <c r="IF31" s="99">
        <f t="shared" si="54"/>
        <v>3862.8557295313926</v>
      </c>
      <c r="IG31" s="99">
        <f t="shared" si="55"/>
        <v>4851.4860868479263</v>
      </c>
      <c r="IH31" s="99">
        <f t="shared" si="56"/>
        <v>3385.4169887567509</v>
      </c>
      <c r="II31" s="99">
        <f t="shared" si="57"/>
        <v>3717.2101980943712</v>
      </c>
      <c r="IJ31" s="99">
        <f t="shared" si="58"/>
        <v>2162.1747573059338</v>
      </c>
      <c r="IK31" s="99">
        <f t="shared" si="59"/>
        <v>2425.1319510018375</v>
      </c>
      <c r="IL31" s="99">
        <f t="shared" si="60"/>
        <v>4601.5391610575425</v>
      </c>
      <c r="IM31" s="99">
        <f t="shared" si="61"/>
        <v>4332.6060343518029</v>
      </c>
      <c r="IN31" s="99">
        <f t="shared" si="62"/>
        <v>4997.5975440847451</v>
      </c>
      <c r="IO31" s="99">
        <f t="shared" si="63"/>
        <v>5121.9751947049863</v>
      </c>
      <c r="IP31" s="99">
        <f t="shared" si="64"/>
        <v>4134.7928746151465</v>
      </c>
      <c r="IQ31" s="99">
        <f t="shared" si="65"/>
        <v>3804.7324834262772</v>
      </c>
      <c r="IR31" s="99">
        <f t="shared" si="66"/>
        <v>2664.0982510963418</v>
      </c>
      <c r="IS31" s="99">
        <f t="shared" si="67"/>
        <v>5267.5902721320699</v>
      </c>
      <c r="IT31" s="99">
        <f t="shared" si="392"/>
        <v>5119.1344716476533</v>
      </c>
      <c r="IU31" s="99">
        <f t="shared" si="393"/>
        <v>4823.2716197218515</v>
      </c>
      <c r="IV31" s="99">
        <f t="shared" si="394"/>
        <v>4898.0000555456381</v>
      </c>
      <c r="IW31" s="99">
        <f t="shared" si="371"/>
        <v>5587.0336697418088</v>
      </c>
      <c r="IX31" s="99">
        <f t="shared" si="372"/>
        <v>5716.5707778346705</v>
      </c>
      <c r="IY31" s="99">
        <f t="shared" si="373"/>
        <v>2907.0698863286066</v>
      </c>
      <c r="IZ31" s="99">
        <f t="shared" si="374"/>
        <v>3160.8947595386066</v>
      </c>
      <c r="JA31" s="99">
        <f t="shared" si="375"/>
        <v>6292.9072547809546</v>
      </c>
      <c r="JB31" s="99">
        <f t="shared" si="376"/>
        <v>6335.9958928073429</v>
      </c>
      <c r="JC31" s="99">
        <f t="shared" si="377"/>
        <v>3412.028384536382</v>
      </c>
      <c r="JD31" s="99">
        <f t="shared" si="378"/>
        <v>7155.9347620835906</v>
      </c>
      <c r="JE31" s="99">
        <f t="shared" si="379"/>
        <v>3837.6127495764636</v>
      </c>
      <c r="JF31" s="99">
        <f t="shared" si="380"/>
        <v>7629.3973094884859</v>
      </c>
      <c r="JG31" s="99">
        <f t="shared" si="381"/>
        <v>7906.8889872663221</v>
      </c>
      <c r="JH31" s="99">
        <f t="shared" si="382"/>
        <v>6574.2711865517185</v>
      </c>
      <c r="JI31" s="99">
        <f t="shared" si="383"/>
        <v>4323.4208326546113</v>
      </c>
      <c r="JJ31" s="99">
        <f t="shared" si="384"/>
        <v>9300.7446601952597</v>
      </c>
      <c r="JK31" s="99">
        <f t="shared" si="385"/>
        <v>4847.7693366738804</v>
      </c>
      <c r="JL31" s="99">
        <f t="shared" si="386"/>
        <v>10100.880272912302</v>
      </c>
      <c r="JM31" s="99">
        <f t="shared" si="387"/>
        <v>5446.5934923394407</v>
      </c>
      <c r="JN31" s="99">
        <f t="shared" si="388"/>
        <v>6120.6029873953012</v>
      </c>
      <c r="JP31" s="76">
        <v>26</v>
      </c>
      <c r="JQ31" s="124"/>
      <c r="JR31" s="124"/>
      <c r="JS31" s="124"/>
      <c r="JT31" s="124"/>
      <c r="JU31" s="124"/>
      <c r="JV31" s="124"/>
      <c r="JW31" s="124"/>
      <c r="JX31" s="99"/>
      <c r="JY31" s="124"/>
      <c r="JZ31" s="124"/>
      <c r="KA31" s="124"/>
      <c r="KB31" s="99"/>
      <c r="KC31" s="124"/>
      <c r="KD31" s="124"/>
      <c r="KE31" s="99"/>
      <c r="KF31" s="99"/>
      <c r="KG31" s="99"/>
      <c r="KH31" s="99"/>
      <c r="KI31" s="124"/>
      <c r="KJ31" s="124"/>
      <c r="KK31" s="99"/>
      <c r="KL31" s="99"/>
      <c r="KM31" s="99"/>
      <c r="KN31" s="99"/>
      <c r="KO31" s="99"/>
      <c r="KP31" s="99"/>
      <c r="KQ31" s="99"/>
      <c r="KR31" s="99"/>
      <c r="KS31" s="99"/>
      <c r="KT31" s="99"/>
      <c r="KU31" s="99"/>
      <c r="KV31" s="99"/>
      <c r="KW31" s="99"/>
      <c r="KX31" s="99"/>
      <c r="KY31" s="99"/>
      <c r="KZ31" s="99">
        <v>68.004887761815823</v>
      </c>
      <c r="LA31" s="99">
        <v>73.132434910030568</v>
      </c>
      <c r="LB31" s="99">
        <v>60.510178392641116</v>
      </c>
      <c r="LC31" s="99"/>
      <c r="LD31" s="99">
        <v>66.323328599762306</v>
      </c>
      <c r="LE31" s="99">
        <v>84.377488493559397</v>
      </c>
      <c r="LF31" s="99">
        <v>64.804853415570065</v>
      </c>
      <c r="LG31" s="99">
        <v>74.347862867254022</v>
      </c>
      <c r="LH31" s="99">
        <v>101.38783106910587</v>
      </c>
      <c r="LI31" s="99">
        <v>64.747296523879626</v>
      </c>
      <c r="LJ31" s="99">
        <v>81.620776425889389</v>
      </c>
      <c r="LK31" s="99">
        <v>102.43400044881355</v>
      </c>
      <c r="LL31" s="99">
        <v>102.80621574100684</v>
      </c>
      <c r="LM31" s="99">
        <v>114.13080698774297</v>
      </c>
      <c r="LN31" s="99">
        <v>71.121228412791012</v>
      </c>
      <c r="LO31" s="99">
        <v>99.571250473002848</v>
      </c>
      <c r="LP31" s="99">
        <v>124.92656034387613</v>
      </c>
      <c r="LQ31" s="118">
        <v>132.48549078398113</v>
      </c>
      <c r="LR31" s="99">
        <v>83.350204077723419</v>
      </c>
      <c r="LS31" s="99">
        <v>114.80892174712515</v>
      </c>
      <c r="LT31" s="99">
        <v>139.1275478070522</v>
      </c>
      <c r="LU31" s="99">
        <v>136.64884938506887</v>
      </c>
      <c r="LV31" s="99">
        <v>163.87448745075997</v>
      </c>
      <c r="LW31" s="99">
        <v>91.468050013758599</v>
      </c>
      <c r="LX31" s="99">
        <v>122.88022975817653</v>
      </c>
      <c r="LY31" s="99">
        <v>120.47552164659861</v>
      </c>
      <c r="LZ31" s="99">
        <v>151.38237418789598</v>
      </c>
      <c r="MA31" s="99">
        <v>166.85033642791996</v>
      </c>
      <c r="MB31" s="99">
        <v>197.45124142951434</v>
      </c>
      <c r="MC31" s="99">
        <v>186.24675322028403</v>
      </c>
      <c r="MD31" s="99">
        <v>108.66215758285466</v>
      </c>
      <c r="ME31" s="99">
        <v>151.01755935112612</v>
      </c>
      <c r="MF31" s="99">
        <v>145.80072248190518</v>
      </c>
      <c r="MG31" s="99">
        <v>121.37429595929638</v>
      </c>
      <c r="MH31" s="99">
        <v>152.54575286654796</v>
      </c>
      <c r="MI31" s="99">
        <v>227.00584152456358</v>
      </c>
      <c r="MJ31" s="99">
        <v>176.6245092188552</v>
      </c>
      <c r="MK31" s="99">
        <v>171.70441732301228</v>
      </c>
      <c r="ML31" s="99">
        <v>215.44304367764749</v>
      </c>
      <c r="MM31" s="99">
        <v>252.9024517673551</v>
      </c>
      <c r="MN31" s="99">
        <v>136.59676517660174</v>
      </c>
      <c r="MO31" s="99">
        <v>189.92038237888357</v>
      </c>
      <c r="MP31" s="99">
        <v>197.04928186043011</v>
      </c>
      <c r="MQ31" s="99">
        <v>280.08913847429869</v>
      </c>
      <c r="MR31" s="118">
        <v>307.8346981013496</v>
      </c>
      <c r="MS31" s="99">
        <v>214.81505166170595</v>
      </c>
      <c r="MT31" s="99">
        <v>237.95424604226912</v>
      </c>
      <c r="MU31" s="99">
        <v>224.88760755579415</v>
      </c>
      <c r="MV31" s="99">
        <v>295.93886394263103</v>
      </c>
      <c r="MW31" s="99">
        <v>254.9911068435249</v>
      </c>
      <c r="MX31" s="99">
        <v>229.26437346924774</v>
      </c>
      <c r="MY31" s="99">
        <v>319.50854841439974</v>
      </c>
      <c r="MZ31" s="99">
        <v>254.67681511215937</v>
      </c>
      <c r="NA31" s="99">
        <v>334.25441284499027</v>
      </c>
      <c r="NB31" s="99">
        <v>292.08571891602475</v>
      </c>
      <c r="NC31" s="99">
        <v>397.21977148795042</v>
      </c>
      <c r="ND31" s="99">
        <v>371.93253524833392</v>
      </c>
      <c r="NE31" s="99">
        <v>300.515222232361</v>
      </c>
      <c r="NF31" s="99">
        <v>359.82284866372959</v>
      </c>
      <c r="NG31" s="99">
        <v>380.65625648980745</v>
      </c>
      <c r="NH31" s="99">
        <v>315.3913287023903</v>
      </c>
      <c r="NI31" s="99">
        <v>383.55151840845514</v>
      </c>
      <c r="NJ31" s="99">
        <v>350.89836354362905</v>
      </c>
      <c r="NK31" s="99">
        <v>470.38474827250712</v>
      </c>
      <c r="NL31" s="99">
        <v>407.8337376277824</v>
      </c>
      <c r="NM31" s="99">
        <v>357.9243552923449</v>
      </c>
      <c r="NN31" s="99">
        <v>455.74058414818217</v>
      </c>
      <c r="NO31" s="99">
        <v>441.04303521837198</v>
      </c>
      <c r="NP31" s="99">
        <v>495.14072952656403</v>
      </c>
      <c r="NQ31" s="99">
        <v>385.24731024079216</v>
      </c>
      <c r="NR31" s="99">
        <v>470.00031226664532</v>
      </c>
      <c r="NS31" s="99">
        <v>430.72552584001102</v>
      </c>
      <c r="NT31" s="99">
        <v>463.68177228193355</v>
      </c>
      <c r="NU31" s="99">
        <v>555.03789840760533</v>
      </c>
      <c r="NV31" s="99">
        <v>505.59891277235937</v>
      </c>
      <c r="NW31" s="99">
        <v>553.81778159901057</v>
      </c>
      <c r="NX31" s="99">
        <v>538.92110494216649</v>
      </c>
      <c r="NY31" s="99">
        <v>421.04104796100972</v>
      </c>
      <c r="NZ31" s="99">
        <v>668.29440550218067</v>
      </c>
      <c r="OA31" s="99">
        <v>545.68770461328324</v>
      </c>
      <c r="OB31" s="99">
        <v>502.05430871629989</v>
      </c>
      <c r="OC31" s="99">
        <v>745.92971399038424</v>
      </c>
      <c r="OD31" s="99">
        <v>620.29107504073352</v>
      </c>
      <c r="OE31" s="99">
        <v>526.28401371820019</v>
      </c>
      <c r="OF31" s="99">
        <v>595.10307585924818</v>
      </c>
      <c r="OG31" s="99">
        <v>623.26334531474151</v>
      </c>
      <c r="OH31" s="99">
        <v>751.56546371633192</v>
      </c>
      <c r="OI31" s="99">
        <v>484.62655417737039</v>
      </c>
      <c r="OJ31" s="99">
        <v>654.53152329596105</v>
      </c>
      <c r="OK31" s="99">
        <v>687.88822993677559</v>
      </c>
      <c r="OL31" s="99">
        <v>866.29304611114185</v>
      </c>
      <c r="OM31" s="99">
        <v>788.7348871570365</v>
      </c>
      <c r="ON31" s="99">
        <v>732.03438968554622</v>
      </c>
      <c r="OO31" s="99">
        <v>697.21300594836225</v>
      </c>
      <c r="OP31" s="99">
        <v>608.96156293608203</v>
      </c>
      <c r="OQ31" s="99">
        <v>846.84440635576846</v>
      </c>
      <c r="OR31" s="99">
        <v>778.5697196945863</v>
      </c>
      <c r="OS31" s="99">
        <v>817.93194009911201</v>
      </c>
      <c r="OT31" s="99">
        <v>946.82365619023483</v>
      </c>
      <c r="OU31" s="99">
        <v>835.43957250588869</v>
      </c>
      <c r="OV31" s="99">
        <v>1006.8218395531668</v>
      </c>
      <c r="OW31" s="99">
        <v>867.83180801391916</v>
      </c>
      <c r="OX31" s="99">
        <v>936.98977468464659</v>
      </c>
      <c r="OY31" s="99">
        <v>779.32280031071332</v>
      </c>
      <c r="OZ31" s="99">
        <v>1017.7277770410545</v>
      </c>
      <c r="PA31" s="99">
        <v>712.92844816970376</v>
      </c>
      <c r="PB31" s="99">
        <v>1100.5506818700385</v>
      </c>
      <c r="PC31" s="99">
        <v>952.17518590228281</v>
      </c>
      <c r="PD31" s="99">
        <v>883.14192132849939</v>
      </c>
      <c r="PE31" s="99">
        <v>1304.0152828471921</v>
      </c>
      <c r="PF31" s="99">
        <v>1171.4835260724956</v>
      </c>
      <c r="PG31" s="99">
        <v>1076.7207684485779</v>
      </c>
      <c r="PH31" s="99">
        <v>1073.6203757023243</v>
      </c>
      <c r="PI31" s="99">
        <v>1134.3418359517166</v>
      </c>
      <c r="PJ31" s="99">
        <v>1257.7055796647173</v>
      </c>
      <c r="PK31" s="99">
        <v>1255.5119894951279</v>
      </c>
      <c r="PL31" s="99">
        <v>821.17843197191212</v>
      </c>
      <c r="PM31" s="99">
        <v>1078.5377073506968</v>
      </c>
      <c r="PN31" s="99">
        <v>983.63480288983283</v>
      </c>
      <c r="PO31" s="99">
        <v>1403.2682894497264</v>
      </c>
      <c r="PP31" s="99">
        <v>1474.573058664075</v>
      </c>
      <c r="PQ31" s="99">
        <v>1347.3106892817432</v>
      </c>
      <c r="PR31" s="99">
        <v>1291.5378444749776</v>
      </c>
      <c r="PS31" s="99">
        <v>1450.1518589084219</v>
      </c>
      <c r="PT31" s="118">
        <v>1478.350630292975</v>
      </c>
      <c r="PU31" s="118">
        <v>1545.015102408973</v>
      </c>
      <c r="PV31" s="99">
        <v>940.90375508946852</v>
      </c>
      <c r="PW31" s="99">
        <v>1766.4565227132196</v>
      </c>
      <c r="PX31" s="99">
        <v>1234.0848084972922</v>
      </c>
      <c r="PY31" s="99">
        <v>1495.8729276327954</v>
      </c>
      <c r="PZ31" s="99">
        <v>1107.572091772337</v>
      </c>
      <c r="QA31" s="99">
        <v>1662.8839647334933</v>
      </c>
      <c r="QB31" s="118">
        <v>1691.1930035633416</v>
      </c>
      <c r="QC31" s="99">
        <v>1452.822587719395</v>
      </c>
      <c r="QD31" s="99">
        <v>1754.3043141114324</v>
      </c>
      <c r="QE31" s="99">
        <v>1075.0970798496239</v>
      </c>
      <c r="QF31" s="99">
        <v>1996.8611739495934</v>
      </c>
      <c r="QG31" s="99">
        <v>1671.2234419376259</v>
      </c>
      <c r="QH31" s="99">
        <v>1398.744753724754</v>
      </c>
      <c r="QI31" s="99">
        <v>1238.5237558588769</v>
      </c>
      <c r="QJ31" s="99">
        <v>1840.0922521858358</v>
      </c>
      <c r="QK31" s="99">
        <v>1880.3946203452342</v>
      </c>
      <c r="QL31" s="99">
        <v>2487.405314364486</v>
      </c>
      <c r="QM31" s="99">
        <v>2289.896054726381</v>
      </c>
      <c r="QN31" s="99">
        <v>1651.8809223674266</v>
      </c>
      <c r="QO31" s="99">
        <v>1842.1446833099337</v>
      </c>
      <c r="QP31" s="99">
        <v>2044.3569654769685</v>
      </c>
      <c r="QQ31" s="99">
        <v>1213.0080955257588</v>
      </c>
      <c r="QR31" s="99">
        <v>2148.8069128825618</v>
      </c>
      <c r="QS31" s="99">
        <v>2260.9476752870914</v>
      </c>
      <c r="QT31" s="99">
        <v>1579.0291352154704</v>
      </c>
      <c r="QU31" s="99">
        <v>1369.8563319320547</v>
      </c>
      <c r="QV31" s="99">
        <v>2820.1884340817314</v>
      </c>
      <c r="QW31" s="99">
        <v>2166.0905098254393</v>
      </c>
      <c r="QX31" s="99">
        <v>2576.4613613192319</v>
      </c>
      <c r="QY31" s="99">
        <v>2097.3934067012019</v>
      </c>
      <c r="QZ31" s="99">
        <v>3141.7329675406945</v>
      </c>
      <c r="RA31" s="99">
        <v>1354.4111937650355</v>
      </c>
      <c r="RB31" s="99">
        <v>2918.1611629134245</v>
      </c>
      <c r="RC31" s="99">
        <v>2387.3849009300766</v>
      </c>
      <c r="RD31" s="99">
        <v>1541.9116274316837</v>
      </c>
      <c r="RE31" s="99">
        <v>1799.3850294406398</v>
      </c>
      <c r="RF31" s="99">
        <v>2482.5002759131153</v>
      </c>
      <c r="RG31" s="99">
        <v>2598.5740798120892</v>
      </c>
      <c r="RH31" s="99">
        <v>2384.5879111764789</v>
      </c>
      <c r="RI31" s="99">
        <v>2866.8214372495208</v>
      </c>
      <c r="RJ31" s="99">
        <v>3148.6087046746115</v>
      </c>
      <c r="RK31" s="99">
        <v>3329.7682036962747</v>
      </c>
      <c r="RL31" s="99">
        <v>2353.5707019535275</v>
      </c>
      <c r="RM31" s="99">
        <v>1511.026928483147</v>
      </c>
      <c r="RN31" s="99">
        <v>2735.2815277075229</v>
      </c>
      <c r="RO31" s="99">
        <v>1732.5415426807119</v>
      </c>
      <c r="RP31" s="99">
        <v>2680.1017651033831</v>
      </c>
      <c r="RQ31" s="99">
        <v>2030.1477077680559</v>
      </c>
      <c r="RR31" s="99">
        <v>2941.297648180444</v>
      </c>
      <c r="RS31" s="99">
        <v>3679.7489779573571</v>
      </c>
      <c r="RT31" s="99">
        <v>3391.4124545356249</v>
      </c>
      <c r="RU31" s="99">
        <v>3222.1484460695033</v>
      </c>
      <c r="RV31" s="99">
        <v>2847.357407277942</v>
      </c>
      <c r="RW31" s="99">
        <v>3767.9508783809292</v>
      </c>
      <c r="RX31" s="99">
        <v>3044.9391680863346</v>
      </c>
      <c r="RY31" s="99">
        <v>2693.8667858436138</v>
      </c>
      <c r="RZ31" s="99">
        <v>1708.0878889263308</v>
      </c>
      <c r="SA31" s="99">
        <v>2991.5668432668376</v>
      </c>
      <c r="SB31" s="99">
        <v>3717.9891733004761</v>
      </c>
      <c r="SC31" s="99">
        <v>2274.2121700269199</v>
      </c>
      <c r="SD31" s="99">
        <v>1938.8494388544873</v>
      </c>
      <c r="SE31" s="99">
        <v>4158.555867044186</v>
      </c>
      <c r="SF31" s="99">
        <v>3644.2653762341611</v>
      </c>
      <c r="SG31" s="99">
        <v>3377.3639747046182</v>
      </c>
      <c r="SH31" s="99">
        <v>3309.2481178852872</v>
      </c>
      <c r="SI31" s="99">
        <v>4024.6934573954604</v>
      </c>
      <c r="SJ31" s="99">
        <v>4038.0889073964745</v>
      </c>
      <c r="SK31" s="99">
        <v>1916.3422791549906</v>
      </c>
      <c r="SL31" s="99">
        <v>3019.1806530426743</v>
      </c>
      <c r="SM31" s="99">
        <v>3333.4372987517463</v>
      </c>
      <c r="SN31" s="99">
        <v>2565.7630720879451</v>
      </c>
      <c r="SO31" s="99">
        <v>2166.8121294046764</v>
      </c>
      <c r="SP31" s="99">
        <v>4048.1120953284285</v>
      </c>
      <c r="SQ31" s="99">
        <v>4488.4541077728081</v>
      </c>
      <c r="SR31" s="99">
        <v>3855.2238449993565</v>
      </c>
      <c r="SS31" s="99">
        <v>3816.9067060707766</v>
      </c>
      <c r="ST31" s="99">
        <v>4494.4445616499461</v>
      </c>
      <c r="SU31" s="99">
        <v>3862.8557295313926</v>
      </c>
      <c r="SV31" s="99">
        <v>4851.4860868479263</v>
      </c>
      <c r="SW31" s="99">
        <v>3385.4169887567509</v>
      </c>
      <c r="SX31" s="99">
        <v>3717.2101980943712</v>
      </c>
      <c r="SY31" s="99">
        <v>2162.1747573059338</v>
      </c>
      <c r="SZ31" s="99">
        <v>2425.1319510018375</v>
      </c>
      <c r="TA31" s="99">
        <v>4601.5391610575425</v>
      </c>
      <c r="TB31" s="99">
        <v>4332.6060343518029</v>
      </c>
      <c r="TC31" s="99">
        <v>4997.5975440847451</v>
      </c>
      <c r="TD31" s="99">
        <v>5121.9751947049863</v>
      </c>
      <c r="TE31" s="99">
        <v>4134.7928746151465</v>
      </c>
      <c r="TF31" s="99">
        <v>3804.7324834262772</v>
      </c>
      <c r="TG31" s="99">
        <v>2664.0982510963418</v>
      </c>
      <c r="TH31" s="99">
        <v>5267.5902721320699</v>
      </c>
      <c r="TI31" s="99">
        <v>5119.1344716476533</v>
      </c>
      <c r="TJ31" s="99">
        <v>4823.2716197218515</v>
      </c>
      <c r="TK31" s="99">
        <v>4898.0000555456381</v>
      </c>
      <c r="TL31" s="99">
        <v>5587.0336697418088</v>
      </c>
      <c r="TM31" s="99">
        <v>5716.5707778346705</v>
      </c>
      <c r="TN31" s="99">
        <v>2907.0698863286066</v>
      </c>
      <c r="TO31" s="99">
        <v>3160.8947595386066</v>
      </c>
      <c r="TP31" s="99">
        <v>6292.9072547809546</v>
      </c>
      <c r="TQ31" s="99">
        <v>6335.9958928073429</v>
      </c>
      <c r="TR31" s="99">
        <v>3412.028384536382</v>
      </c>
      <c r="TS31" s="99">
        <v>7155.9347620835906</v>
      </c>
      <c r="TT31" s="99">
        <v>3837.6127495764636</v>
      </c>
      <c r="TU31" s="99">
        <v>7629.3973094884859</v>
      </c>
      <c r="TV31" s="99">
        <v>7906.8889872663221</v>
      </c>
      <c r="TW31" s="99">
        <v>6574.2711865517185</v>
      </c>
      <c r="TX31" s="99">
        <v>4323.4208326546113</v>
      </c>
      <c r="TY31" s="99">
        <v>9300.7446601952597</v>
      </c>
      <c r="TZ31" s="99">
        <v>4847.7693366738804</v>
      </c>
      <c r="UA31" s="99">
        <v>10100.880272912302</v>
      </c>
      <c r="UB31" s="99">
        <v>5446.5934923394407</v>
      </c>
      <c r="UC31" s="99">
        <v>6120.6029873953012</v>
      </c>
      <c r="UE31" s="76">
        <v>26</v>
      </c>
      <c r="VO31" s="145">
        <f t="shared" si="103"/>
        <v>68.004887761815823</v>
      </c>
      <c r="VP31" s="145">
        <f t="shared" si="104"/>
        <v>73.132434910030568</v>
      </c>
      <c r="VQ31" s="145">
        <f t="shared" si="105"/>
        <v>60.510178392641116</v>
      </c>
      <c r="VR31" s="145"/>
      <c r="VS31" s="145">
        <f t="shared" si="107"/>
        <v>66.323328599762306</v>
      </c>
      <c r="VT31" s="145">
        <f t="shared" si="108"/>
        <v>84.377488493559397</v>
      </c>
      <c r="VU31" s="145">
        <f t="shared" si="109"/>
        <v>64.804853415570065</v>
      </c>
      <c r="VV31" s="145">
        <f t="shared" si="110"/>
        <v>74.347862867254022</v>
      </c>
      <c r="VW31" s="145">
        <f t="shared" si="111"/>
        <v>101.38783106910587</v>
      </c>
      <c r="VX31" s="145">
        <f t="shared" si="112"/>
        <v>64.747296523879626</v>
      </c>
      <c r="VY31" s="145">
        <f t="shared" si="113"/>
        <v>81.620776425889389</v>
      </c>
      <c r="VZ31" s="145">
        <f t="shared" si="114"/>
        <v>102.43400044881355</v>
      </c>
      <c r="WA31" s="145">
        <f t="shared" si="115"/>
        <v>102.80621574100684</v>
      </c>
      <c r="WB31" s="145">
        <f t="shared" si="116"/>
        <v>114.13080698774297</v>
      </c>
      <c r="WC31" s="145">
        <f t="shared" si="117"/>
        <v>71.121228412791012</v>
      </c>
      <c r="WD31" s="145">
        <f t="shared" si="118"/>
        <v>99.571250473002848</v>
      </c>
      <c r="WE31" s="145">
        <f t="shared" si="119"/>
        <v>124.92656034387613</v>
      </c>
      <c r="WF31" s="145">
        <f t="shared" si="120"/>
        <v>132.48549078398113</v>
      </c>
      <c r="WG31" s="145">
        <f t="shared" si="121"/>
        <v>83.350204077723419</v>
      </c>
      <c r="WH31" s="145">
        <f t="shared" si="122"/>
        <v>114.80892174712515</v>
      </c>
      <c r="WI31" s="145">
        <f t="shared" si="123"/>
        <v>139.1275478070522</v>
      </c>
      <c r="WJ31" s="145">
        <f t="shared" si="124"/>
        <v>136.64884938506887</v>
      </c>
      <c r="WK31" s="145">
        <f t="shared" si="125"/>
        <v>163.87448745075997</v>
      </c>
      <c r="WL31" s="145">
        <f t="shared" si="126"/>
        <v>91.468050013758599</v>
      </c>
      <c r="WM31" s="145">
        <f t="shared" si="127"/>
        <v>122.88022975817653</v>
      </c>
      <c r="WN31" s="145">
        <f t="shared" si="128"/>
        <v>120.47552164659861</v>
      </c>
      <c r="WO31" s="145">
        <f t="shared" si="129"/>
        <v>151.38237418789598</v>
      </c>
      <c r="WP31" s="145">
        <f t="shared" si="130"/>
        <v>166.85033642791996</v>
      </c>
      <c r="WQ31" s="145">
        <f t="shared" si="131"/>
        <v>197.45124142951434</v>
      </c>
      <c r="WR31" s="145">
        <f t="shared" si="132"/>
        <v>186.24675322028403</v>
      </c>
      <c r="WS31" s="145">
        <f t="shared" si="133"/>
        <v>108.66215758285466</v>
      </c>
      <c r="WT31" s="145">
        <f t="shared" si="134"/>
        <v>151.01755935112612</v>
      </c>
      <c r="WU31" s="145">
        <f t="shared" si="135"/>
        <v>145.80072248190518</v>
      </c>
      <c r="WV31" s="145">
        <f t="shared" si="136"/>
        <v>121.37429595929638</v>
      </c>
      <c r="WW31" s="145">
        <f t="shared" si="137"/>
        <v>152.54575286654796</v>
      </c>
      <c r="WX31" s="145">
        <f t="shared" si="138"/>
        <v>227.00584152456358</v>
      </c>
      <c r="WY31" s="145">
        <f t="shared" si="139"/>
        <v>176.6245092188552</v>
      </c>
      <c r="WZ31" s="145">
        <f t="shared" si="140"/>
        <v>171.70441732301228</v>
      </c>
      <c r="XA31" s="145">
        <f t="shared" si="141"/>
        <v>215.44304367764749</v>
      </c>
      <c r="XB31" s="145">
        <f t="shared" si="142"/>
        <v>252.9024517673551</v>
      </c>
      <c r="XC31" s="145">
        <f t="shared" si="143"/>
        <v>136.59676517660174</v>
      </c>
      <c r="XD31" s="145">
        <f t="shared" si="144"/>
        <v>189.92038237888357</v>
      </c>
      <c r="XE31" s="145">
        <f t="shared" si="145"/>
        <v>197.04928186043011</v>
      </c>
      <c r="XF31" s="145">
        <f t="shared" si="146"/>
        <v>280.08913847429869</v>
      </c>
      <c r="XG31" s="145">
        <f t="shared" si="147"/>
        <v>307.8346981013496</v>
      </c>
      <c r="XH31" s="145">
        <f t="shared" si="148"/>
        <v>214.81505166170595</v>
      </c>
      <c r="XI31" s="145">
        <f t="shared" si="149"/>
        <v>237.95424604226912</v>
      </c>
      <c r="XJ31" s="145">
        <f t="shared" si="150"/>
        <v>224.88760755579415</v>
      </c>
      <c r="XK31" s="145">
        <f t="shared" si="151"/>
        <v>295.93886394263103</v>
      </c>
      <c r="XL31" s="145">
        <f t="shared" si="152"/>
        <v>254.9911068435249</v>
      </c>
      <c r="XM31" s="145">
        <f t="shared" si="153"/>
        <v>229.26437346924774</v>
      </c>
      <c r="XN31" s="145">
        <f t="shared" si="154"/>
        <v>319.50854841439974</v>
      </c>
      <c r="XO31" s="145">
        <f t="shared" si="155"/>
        <v>254.67681511215937</v>
      </c>
      <c r="XP31" s="145">
        <f t="shared" si="156"/>
        <v>334.25441284499027</v>
      </c>
      <c r="XQ31" s="145">
        <f t="shared" si="157"/>
        <v>292.08571891602475</v>
      </c>
      <c r="XR31" s="145">
        <f t="shared" si="158"/>
        <v>397.21977148795042</v>
      </c>
      <c r="XS31" s="145">
        <f t="shared" si="159"/>
        <v>371.93253524833392</v>
      </c>
      <c r="XT31" s="145">
        <f t="shared" si="160"/>
        <v>300.515222232361</v>
      </c>
      <c r="XU31" s="145">
        <f t="shared" si="161"/>
        <v>359.82284866372959</v>
      </c>
      <c r="XV31" s="145">
        <f t="shared" si="162"/>
        <v>380.65625648980745</v>
      </c>
      <c r="XW31" s="145">
        <f t="shared" si="163"/>
        <v>315.3913287023903</v>
      </c>
      <c r="XX31" s="145">
        <f t="shared" si="164"/>
        <v>383.55151840845514</v>
      </c>
      <c r="XY31" s="145">
        <f t="shared" si="165"/>
        <v>350.89836354362905</v>
      </c>
      <c r="XZ31" s="145">
        <f t="shared" si="166"/>
        <v>470.38474827250712</v>
      </c>
      <c r="YA31" s="145">
        <f t="shared" si="167"/>
        <v>407.8337376277824</v>
      </c>
      <c r="YB31" s="145">
        <f t="shared" si="168"/>
        <v>357.9243552923449</v>
      </c>
      <c r="YC31" s="145">
        <f t="shared" si="169"/>
        <v>455.74058414818217</v>
      </c>
      <c r="YD31" s="145">
        <f t="shared" si="170"/>
        <v>441.04303521837198</v>
      </c>
      <c r="YE31" s="145">
        <f t="shared" si="171"/>
        <v>495.14072952656403</v>
      </c>
      <c r="YF31" s="145">
        <f t="shared" si="172"/>
        <v>385.24731024079216</v>
      </c>
      <c r="YG31" s="145">
        <f t="shared" si="173"/>
        <v>470.00031226664532</v>
      </c>
      <c r="YH31" s="145">
        <f t="shared" si="174"/>
        <v>430.72552584001102</v>
      </c>
      <c r="YI31" s="145">
        <f t="shared" si="175"/>
        <v>463.68177228193355</v>
      </c>
      <c r="YJ31" s="145">
        <f t="shared" si="176"/>
        <v>555.03789840760533</v>
      </c>
      <c r="YK31" s="145">
        <f t="shared" si="177"/>
        <v>505.59891277235937</v>
      </c>
      <c r="YL31" s="145">
        <f t="shared" si="178"/>
        <v>553.81778159901057</v>
      </c>
      <c r="YM31" s="145">
        <f t="shared" si="179"/>
        <v>538.92110494216649</v>
      </c>
      <c r="YN31" s="145">
        <f t="shared" si="180"/>
        <v>421.04104796100972</v>
      </c>
      <c r="YO31" s="145">
        <f t="shared" si="181"/>
        <v>668.29440550218067</v>
      </c>
      <c r="YP31" s="145">
        <f t="shared" si="182"/>
        <v>545.68770461328324</v>
      </c>
      <c r="YQ31" s="145">
        <f t="shared" si="183"/>
        <v>502.05430871629989</v>
      </c>
      <c r="YR31" s="145">
        <f t="shared" si="184"/>
        <v>745.92971399038424</v>
      </c>
      <c r="YS31" s="145">
        <f t="shared" si="185"/>
        <v>620.29107504073352</v>
      </c>
      <c r="YT31" s="145">
        <f t="shared" si="186"/>
        <v>526.28401371820019</v>
      </c>
      <c r="YU31" s="145">
        <f t="shared" si="187"/>
        <v>595.10307585924818</v>
      </c>
      <c r="YV31" s="145">
        <f t="shared" si="188"/>
        <v>623.26334531474151</v>
      </c>
      <c r="YW31" s="145">
        <f t="shared" si="189"/>
        <v>751.56546371633192</v>
      </c>
      <c r="YX31" s="145">
        <f t="shared" si="190"/>
        <v>484.62655417737039</v>
      </c>
      <c r="YY31" s="145">
        <f t="shared" si="191"/>
        <v>654.53152329596105</v>
      </c>
      <c r="YZ31" s="145">
        <f t="shared" si="192"/>
        <v>687.88822993677559</v>
      </c>
      <c r="ZA31" s="145">
        <f t="shared" si="193"/>
        <v>866.29304611114185</v>
      </c>
      <c r="ZB31" s="145">
        <f t="shared" si="194"/>
        <v>788.7348871570365</v>
      </c>
      <c r="ZC31" s="145">
        <f t="shared" si="195"/>
        <v>732.03438968554622</v>
      </c>
      <c r="ZD31" s="145">
        <f t="shared" si="196"/>
        <v>697.21300594836225</v>
      </c>
      <c r="ZE31" s="145">
        <f t="shared" si="197"/>
        <v>608.96156293608203</v>
      </c>
      <c r="ZF31" s="145">
        <f t="shared" si="198"/>
        <v>846.84440635576846</v>
      </c>
      <c r="ZG31" s="145">
        <f t="shared" si="199"/>
        <v>778.5697196945863</v>
      </c>
      <c r="ZH31" s="145">
        <f t="shared" si="200"/>
        <v>817.93194009911201</v>
      </c>
      <c r="ZI31" s="145">
        <f t="shared" si="201"/>
        <v>946.82365619023483</v>
      </c>
      <c r="ZJ31" s="145">
        <f t="shared" si="202"/>
        <v>835.43957250588869</v>
      </c>
      <c r="ZK31" s="145">
        <f t="shared" si="203"/>
        <v>1006.8218395531668</v>
      </c>
      <c r="ZL31" s="145">
        <f t="shared" si="204"/>
        <v>867.83180801391916</v>
      </c>
      <c r="ZM31" s="145">
        <f t="shared" si="205"/>
        <v>936.98977468464659</v>
      </c>
      <c r="ZN31" s="145">
        <f t="shared" si="206"/>
        <v>779.32280031071332</v>
      </c>
      <c r="ZO31" s="145">
        <f t="shared" si="207"/>
        <v>1017.7277770410545</v>
      </c>
      <c r="ZP31" s="145">
        <f t="shared" si="208"/>
        <v>712.92844816970376</v>
      </c>
      <c r="ZQ31" s="145">
        <f t="shared" si="209"/>
        <v>1100.5506818700385</v>
      </c>
      <c r="ZR31" s="145">
        <f t="shared" si="210"/>
        <v>952.17518590228281</v>
      </c>
      <c r="ZS31" s="145">
        <f t="shared" si="211"/>
        <v>883.14192132849939</v>
      </c>
      <c r="ZT31" s="145">
        <f t="shared" si="212"/>
        <v>1304.0152828471921</v>
      </c>
      <c r="ZU31" s="145">
        <f t="shared" si="213"/>
        <v>1171.4835260724956</v>
      </c>
      <c r="ZV31" s="145">
        <f t="shared" si="214"/>
        <v>1076.7207684485779</v>
      </c>
      <c r="ZW31" s="145">
        <f t="shared" si="215"/>
        <v>1073.6203757023243</v>
      </c>
      <c r="ZX31" s="145">
        <f t="shared" si="216"/>
        <v>1134.3418359517166</v>
      </c>
      <c r="ZY31" s="145">
        <f t="shared" si="217"/>
        <v>1257.7055796647173</v>
      </c>
      <c r="ZZ31" s="145">
        <f t="shared" si="218"/>
        <v>1255.5119894951279</v>
      </c>
      <c r="AAA31" s="145">
        <f t="shared" si="219"/>
        <v>821.17843197191212</v>
      </c>
      <c r="AAB31" s="145">
        <f t="shared" si="220"/>
        <v>1078.5377073506968</v>
      </c>
      <c r="AAC31" s="145">
        <f t="shared" si="221"/>
        <v>983.63480288983283</v>
      </c>
      <c r="AAD31" s="145">
        <f t="shared" si="222"/>
        <v>1403.2682894497264</v>
      </c>
      <c r="AAE31" s="145">
        <f t="shared" si="223"/>
        <v>1474.573058664075</v>
      </c>
      <c r="AAF31" s="145">
        <f t="shared" si="224"/>
        <v>1347.3106892817432</v>
      </c>
      <c r="AAG31" s="145">
        <f t="shared" si="225"/>
        <v>1291.5378444749776</v>
      </c>
      <c r="AAH31" s="145">
        <f t="shared" si="226"/>
        <v>1450.1518589084219</v>
      </c>
      <c r="AAI31" s="145">
        <f t="shared" si="227"/>
        <v>1478.350630292975</v>
      </c>
      <c r="AAJ31" s="145">
        <f t="shared" si="228"/>
        <v>1545.015102408973</v>
      </c>
      <c r="AAK31" s="145">
        <f t="shared" si="229"/>
        <v>940.90375508946852</v>
      </c>
      <c r="AAL31" s="145">
        <f t="shared" si="230"/>
        <v>1766.4565227132196</v>
      </c>
      <c r="AAM31" s="145">
        <f t="shared" si="231"/>
        <v>1234.0848084972922</v>
      </c>
      <c r="AAN31" s="145">
        <f t="shared" si="232"/>
        <v>1495.8729276327954</v>
      </c>
      <c r="AAO31" s="145">
        <f t="shared" si="233"/>
        <v>1107.572091772337</v>
      </c>
      <c r="AAP31" s="145">
        <f t="shared" si="234"/>
        <v>1662.8839647334933</v>
      </c>
      <c r="AAQ31" s="145">
        <f t="shared" si="235"/>
        <v>1691.1930035633416</v>
      </c>
      <c r="AAR31" s="145">
        <f t="shared" si="236"/>
        <v>1452.822587719395</v>
      </c>
      <c r="AAS31" s="145">
        <f t="shared" si="237"/>
        <v>1754.3043141114324</v>
      </c>
      <c r="AAT31" s="145">
        <f t="shared" si="238"/>
        <v>1075.0970798496239</v>
      </c>
      <c r="AAU31" s="145">
        <f t="shared" si="239"/>
        <v>1996.8611739495934</v>
      </c>
      <c r="AAV31" s="145">
        <f t="shared" si="240"/>
        <v>1671.2234419376259</v>
      </c>
      <c r="AAW31" s="145">
        <f t="shared" si="241"/>
        <v>1398.744753724754</v>
      </c>
      <c r="AAX31" s="145">
        <f t="shared" si="242"/>
        <v>1238.5237558588769</v>
      </c>
      <c r="AAY31" s="145">
        <f t="shared" si="243"/>
        <v>1840.0922521858358</v>
      </c>
      <c r="AAZ31" s="145">
        <f t="shared" si="244"/>
        <v>1880.3946203452342</v>
      </c>
      <c r="ABA31" s="145">
        <f t="shared" si="245"/>
        <v>2487.405314364486</v>
      </c>
      <c r="ABB31" s="145">
        <f t="shared" si="246"/>
        <v>2289.896054726381</v>
      </c>
      <c r="ABC31" s="145">
        <f t="shared" si="247"/>
        <v>1651.8809223674266</v>
      </c>
      <c r="ABD31" s="145">
        <f t="shared" si="248"/>
        <v>1842.1446833099337</v>
      </c>
      <c r="ABE31" s="145">
        <f t="shared" si="249"/>
        <v>2044.3569654769685</v>
      </c>
      <c r="ABF31" s="145">
        <f t="shared" si="250"/>
        <v>1213.0080955257588</v>
      </c>
      <c r="ABG31" s="145">
        <f t="shared" si="251"/>
        <v>2148.8069128825618</v>
      </c>
      <c r="ABH31" s="145">
        <f t="shared" si="252"/>
        <v>2260.9476752870914</v>
      </c>
      <c r="ABI31" s="145">
        <f t="shared" si="253"/>
        <v>1579.0291352154704</v>
      </c>
      <c r="ABJ31" s="145">
        <f t="shared" si="254"/>
        <v>1369.8563319320547</v>
      </c>
      <c r="ABK31" s="145">
        <f t="shared" si="255"/>
        <v>2820.1884340817314</v>
      </c>
      <c r="ABL31" s="145">
        <f t="shared" si="256"/>
        <v>2166.0905098254393</v>
      </c>
      <c r="ABM31" s="145">
        <f t="shared" si="257"/>
        <v>2576.4613613192319</v>
      </c>
      <c r="ABN31" s="145">
        <f t="shared" si="258"/>
        <v>2097.3934067012019</v>
      </c>
      <c r="ABO31" s="145">
        <f t="shared" si="259"/>
        <v>3141.7329675406945</v>
      </c>
      <c r="ABP31" s="145">
        <f t="shared" si="260"/>
        <v>1354.4111937650355</v>
      </c>
      <c r="ABQ31" s="145">
        <f t="shared" si="261"/>
        <v>2918.1611629134245</v>
      </c>
      <c r="ABR31" s="145">
        <f t="shared" si="262"/>
        <v>2387.3849009300766</v>
      </c>
      <c r="ABS31" s="145">
        <f t="shared" si="263"/>
        <v>1541.9116274316837</v>
      </c>
      <c r="ABT31" s="145">
        <f t="shared" si="264"/>
        <v>1799.3850294406398</v>
      </c>
      <c r="ABU31" s="145">
        <f t="shared" si="265"/>
        <v>2482.5002759131153</v>
      </c>
      <c r="ABV31" s="145">
        <f t="shared" si="266"/>
        <v>2598.5740798120892</v>
      </c>
      <c r="ABW31" s="145">
        <f t="shared" si="267"/>
        <v>2384.5879111764789</v>
      </c>
      <c r="ABX31" s="145">
        <f t="shared" si="268"/>
        <v>2866.8214372495208</v>
      </c>
      <c r="ABY31" s="145">
        <f t="shared" si="269"/>
        <v>3148.6087046746115</v>
      </c>
      <c r="ABZ31" s="145">
        <f t="shared" si="270"/>
        <v>3329.7682036962747</v>
      </c>
      <c r="ACA31" s="145">
        <f t="shared" si="271"/>
        <v>2353.5707019535275</v>
      </c>
      <c r="ACB31" s="145">
        <f t="shared" si="272"/>
        <v>1511.026928483147</v>
      </c>
      <c r="ACC31" s="145">
        <f t="shared" si="273"/>
        <v>2735.2815277075229</v>
      </c>
      <c r="ACD31" s="145">
        <f t="shared" si="274"/>
        <v>1732.5415426807119</v>
      </c>
      <c r="ACE31" s="145">
        <f t="shared" si="275"/>
        <v>2680.1017651033831</v>
      </c>
      <c r="ACF31" s="145">
        <f t="shared" si="276"/>
        <v>2030.1477077680559</v>
      </c>
      <c r="ACG31" s="145">
        <f t="shared" si="277"/>
        <v>2941.297648180444</v>
      </c>
      <c r="ACH31" s="145">
        <f t="shared" si="278"/>
        <v>3679.7489779573571</v>
      </c>
      <c r="ACI31" s="145">
        <f t="shared" si="279"/>
        <v>3391.4124545356249</v>
      </c>
      <c r="ACJ31" s="145">
        <f t="shared" si="280"/>
        <v>3222.1484460695033</v>
      </c>
      <c r="ACK31" s="145">
        <f t="shared" si="281"/>
        <v>2847.357407277942</v>
      </c>
      <c r="ACL31" s="145">
        <f t="shared" si="282"/>
        <v>3767.9508783809292</v>
      </c>
      <c r="ACM31" s="145">
        <f t="shared" si="283"/>
        <v>3044.9391680863346</v>
      </c>
      <c r="ACN31" s="145">
        <f t="shared" si="284"/>
        <v>2693.8667858436138</v>
      </c>
      <c r="ACO31" s="145">
        <f t="shared" si="285"/>
        <v>1708.0878889263308</v>
      </c>
      <c r="ACP31" s="145">
        <f t="shared" si="286"/>
        <v>2991.5668432668376</v>
      </c>
      <c r="ACQ31" s="145">
        <f t="shared" si="287"/>
        <v>3717.9891733004761</v>
      </c>
      <c r="ACR31" s="145">
        <f t="shared" si="288"/>
        <v>2274.2121700269199</v>
      </c>
      <c r="ACS31" s="145">
        <f t="shared" si="289"/>
        <v>1938.8494388544873</v>
      </c>
      <c r="ACT31" s="145">
        <f t="shared" si="290"/>
        <v>4158.555867044186</v>
      </c>
      <c r="ACU31" s="145">
        <f t="shared" si="291"/>
        <v>3644.2653762341611</v>
      </c>
      <c r="ACV31" s="145">
        <f t="shared" si="292"/>
        <v>3377.3639747046182</v>
      </c>
      <c r="ACW31" s="145">
        <f t="shared" si="293"/>
        <v>3309.2481178852872</v>
      </c>
      <c r="ACX31" s="145">
        <f t="shared" si="294"/>
        <v>4024.6934573954604</v>
      </c>
      <c r="ACY31" s="145">
        <f t="shared" si="295"/>
        <v>4038.0889073964745</v>
      </c>
      <c r="ACZ31" s="145">
        <f t="shared" si="296"/>
        <v>1916.3422791549906</v>
      </c>
      <c r="ADA31" s="145">
        <f t="shared" si="297"/>
        <v>3019.1806530426743</v>
      </c>
      <c r="ADB31" s="145">
        <f t="shared" si="298"/>
        <v>3333.4372987517463</v>
      </c>
      <c r="ADC31" s="145">
        <f t="shared" si="299"/>
        <v>2565.7630720879451</v>
      </c>
      <c r="ADD31" s="145">
        <f t="shared" si="300"/>
        <v>2166.8121294046764</v>
      </c>
      <c r="ADE31" s="145">
        <f t="shared" si="301"/>
        <v>4048.1120953284285</v>
      </c>
      <c r="ADF31" s="145">
        <f t="shared" si="302"/>
        <v>4488.4541077728081</v>
      </c>
      <c r="ADG31" s="145">
        <f t="shared" si="303"/>
        <v>3855.2238449993565</v>
      </c>
      <c r="ADH31" s="145">
        <f t="shared" si="304"/>
        <v>3816.9067060707766</v>
      </c>
      <c r="ADI31" s="145">
        <f t="shared" si="305"/>
        <v>4494.4445616499461</v>
      </c>
      <c r="ADJ31" s="145">
        <f t="shared" si="306"/>
        <v>3862.8557295313926</v>
      </c>
      <c r="ADK31" s="145">
        <f t="shared" si="307"/>
        <v>4851.4860868479263</v>
      </c>
      <c r="ADL31" s="145">
        <f t="shared" si="308"/>
        <v>3385.4169887567509</v>
      </c>
      <c r="ADM31" s="145">
        <f t="shared" si="309"/>
        <v>3717.2101980943712</v>
      </c>
      <c r="ADN31" s="145">
        <f t="shared" si="310"/>
        <v>2162.1747573059338</v>
      </c>
      <c r="ADO31" s="145">
        <f t="shared" si="311"/>
        <v>2425.1319510018375</v>
      </c>
      <c r="ADP31" s="145">
        <f t="shared" si="312"/>
        <v>4601.5391610575425</v>
      </c>
      <c r="ADQ31" s="145">
        <f t="shared" si="313"/>
        <v>4332.6060343518029</v>
      </c>
      <c r="ADR31" s="145">
        <f t="shared" si="314"/>
        <v>4997.5975440847451</v>
      </c>
      <c r="ADS31" s="145">
        <f t="shared" si="315"/>
        <v>5121.9751947049863</v>
      </c>
      <c r="ADT31" s="145">
        <f t="shared" si="316"/>
        <v>4134.7928746151465</v>
      </c>
      <c r="ADU31" s="145">
        <f t="shared" si="317"/>
        <v>3804.7324834262772</v>
      </c>
      <c r="ADV31" s="145">
        <f t="shared" si="318"/>
        <v>2664.0982510963418</v>
      </c>
      <c r="ADW31" s="145">
        <f t="shared" si="319"/>
        <v>5267.5902721320699</v>
      </c>
      <c r="ADX31" s="145">
        <f t="shared" si="320"/>
        <v>5119.1344716476533</v>
      </c>
      <c r="ADY31" s="145">
        <f t="shared" si="321"/>
        <v>4823.2716197218515</v>
      </c>
      <c r="ADZ31" s="145">
        <f t="shared" si="322"/>
        <v>4898.0000555456381</v>
      </c>
      <c r="AEA31" s="145">
        <f t="shared" si="323"/>
        <v>5587.0336697418088</v>
      </c>
      <c r="AEB31" s="145">
        <f t="shared" si="324"/>
        <v>5716.5707778346705</v>
      </c>
      <c r="AEC31" s="145">
        <f t="shared" si="325"/>
        <v>2907.0698863286066</v>
      </c>
      <c r="AED31" s="145">
        <f t="shared" si="326"/>
        <v>3160.8947595386066</v>
      </c>
      <c r="AEE31" s="145">
        <f t="shared" si="327"/>
        <v>6292.9072547809546</v>
      </c>
      <c r="AEF31" s="145">
        <f t="shared" si="328"/>
        <v>6335.9958928073429</v>
      </c>
      <c r="AEG31" s="145">
        <f t="shared" si="329"/>
        <v>3412.028384536382</v>
      </c>
      <c r="AEH31" s="145">
        <f t="shared" si="330"/>
        <v>7155.9347620835906</v>
      </c>
      <c r="AEI31" s="145">
        <f t="shared" si="331"/>
        <v>3837.6127495764636</v>
      </c>
      <c r="AEJ31" s="145">
        <f t="shared" si="332"/>
        <v>7629.3973094884859</v>
      </c>
      <c r="AEK31" s="145">
        <f t="shared" si="333"/>
        <v>7906.8889872663221</v>
      </c>
      <c r="AEL31" s="145">
        <f t="shared" si="334"/>
        <v>6574.2711865517185</v>
      </c>
      <c r="AEM31" s="145">
        <f t="shared" si="335"/>
        <v>4323.4208326546113</v>
      </c>
      <c r="AEN31" s="145">
        <f t="shared" si="336"/>
        <v>9300.7446601952597</v>
      </c>
      <c r="AEO31" s="145">
        <f t="shared" si="337"/>
        <v>4847.7693366738804</v>
      </c>
      <c r="AEP31" s="145">
        <f t="shared" si="338"/>
        <v>10100.880272912302</v>
      </c>
      <c r="AEQ31" s="145">
        <f t="shared" si="339"/>
        <v>5446.5934923394407</v>
      </c>
      <c r="AER31" s="145">
        <f t="shared" si="340"/>
        <v>6120.6029873953012</v>
      </c>
    </row>
    <row r="32" spans="1:824" ht="14.25" thickTop="1" thickBot="1">
      <c r="A32" s="76">
        <v>27</v>
      </c>
      <c r="B32" s="99">
        <f t="shared" si="341"/>
        <v>0</v>
      </c>
      <c r="C32" s="99">
        <f t="shared" si="389"/>
        <v>0</v>
      </c>
      <c r="D32" s="99">
        <f t="shared" si="390"/>
        <v>0</v>
      </c>
      <c r="E32" s="99">
        <f t="shared" si="391"/>
        <v>0</v>
      </c>
      <c r="F32" s="99">
        <f t="shared" si="352"/>
        <v>0</v>
      </c>
      <c r="G32" s="99">
        <f t="shared" si="353"/>
        <v>0</v>
      </c>
      <c r="H32" s="99">
        <f t="shared" si="354"/>
        <v>0</v>
      </c>
      <c r="I32" s="99">
        <f t="shared" si="355"/>
        <v>0</v>
      </c>
      <c r="J32" s="99">
        <f t="shared" si="356"/>
        <v>0</v>
      </c>
      <c r="K32" s="99">
        <f t="shared" si="357"/>
        <v>0</v>
      </c>
      <c r="L32" s="99">
        <f t="shared" si="358"/>
        <v>0</v>
      </c>
      <c r="M32" s="99">
        <f t="shared" si="359"/>
        <v>0</v>
      </c>
      <c r="N32" s="99">
        <f t="shared" si="360"/>
        <v>0</v>
      </c>
      <c r="O32" s="99">
        <f t="shared" si="361"/>
        <v>0</v>
      </c>
      <c r="P32" s="99">
        <f t="shared" si="362"/>
        <v>0</v>
      </c>
      <c r="Q32" s="99">
        <f t="shared" si="363"/>
        <v>0</v>
      </c>
      <c r="R32" s="99">
        <f t="shared" si="364"/>
        <v>0</v>
      </c>
      <c r="S32" s="99">
        <f t="shared" si="365"/>
        <v>0</v>
      </c>
      <c r="T32" s="99">
        <f t="shared" si="366"/>
        <v>0</v>
      </c>
      <c r="U32" s="99">
        <f t="shared" si="367"/>
        <v>0</v>
      </c>
      <c r="V32" s="99">
        <f t="shared" si="368"/>
        <v>0</v>
      </c>
      <c r="W32" s="99">
        <f t="shared" si="369"/>
        <v>0</v>
      </c>
      <c r="X32" s="99">
        <f t="shared" si="342"/>
        <v>0</v>
      </c>
      <c r="Y32" s="99">
        <f t="shared" si="404"/>
        <v>0</v>
      </c>
      <c r="Z32" s="99">
        <f t="shared" si="405"/>
        <v>0</v>
      </c>
      <c r="AA32" s="99">
        <f t="shared" si="406"/>
        <v>0</v>
      </c>
      <c r="AB32" s="99">
        <f t="shared" si="407"/>
        <v>0</v>
      </c>
      <c r="AC32" s="99">
        <f t="shared" si="408"/>
        <v>0</v>
      </c>
      <c r="AD32" s="99">
        <f t="shared" si="409"/>
        <v>0</v>
      </c>
      <c r="AE32" s="99">
        <f t="shared" si="410"/>
        <v>0</v>
      </c>
      <c r="AF32" s="99">
        <f t="shared" si="411"/>
        <v>0</v>
      </c>
      <c r="AG32" s="99">
        <f t="shared" si="412"/>
        <v>0</v>
      </c>
      <c r="AH32" s="99">
        <f t="shared" si="413"/>
        <v>0</v>
      </c>
      <c r="AI32" s="99">
        <f t="shared" si="414"/>
        <v>0</v>
      </c>
      <c r="AJ32" s="99">
        <f t="shared" si="415"/>
        <v>0</v>
      </c>
      <c r="AK32" s="99">
        <f t="shared" si="416"/>
        <v>64.992129486025974</v>
      </c>
      <c r="AL32" s="99">
        <f t="shared" si="417"/>
        <v>69.746702527219369</v>
      </c>
      <c r="AM32" s="99">
        <f t="shared" si="418"/>
        <v>0</v>
      </c>
      <c r="AN32" s="99">
        <f t="shared" si="343"/>
        <v>0</v>
      </c>
      <c r="AO32" s="99">
        <f t="shared" si="419"/>
        <v>63.311762245535299</v>
      </c>
      <c r="AP32" s="99">
        <f t="shared" si="420"/>
        <v>81.947939580635548</v>
      </c>
      <c r="AQ32" s="99">
        <f t="shared" si="421"/>
        <v>61.457900395639314</v>
      </c>
      <c r="AR32" s="99">
        <f t="shared" si="422"/>
        <v>70.838321093346266</v>
      </c>
      <c r="AS32" s="99">
        <f t="shared" si="423"/>
        <v>96.880337004401795</v>
      </c>
      <c r="AT32" s="99">
        <f t="shared" si="424"/>
        <v>61.62190028525572</v>
      </c>
      <c r="AU32" s="99">
        <f t="shared" si="425"/>
        <v>77.548047244513768</v>
      </c>
      <c r="AV32" s="99">
        <f t="shared" si="426"/>
        <v>97.579121245819906</v>
      </c>
      <c r="AW32" s="99">
        <f t="shared" si="427"/>
        <v>100.33505373808066</v>
      </c>
      <c r="AX32" s="99">
        <f t="shared" si="428"/>
        <v>108.58116982430631</v>
      </c>
      <c r="AY32" s="99">
        <f t="shared" si="429"/>
        <v>67.433609458047869</v>
      </c>
      <c r="AZ32" s="99">
        <f t="shared" si="430"/>
        <v>94.760968574222815</v>
      </c>
      <c r="BA32" s="99">
        <f t="shared" si="431"/>
        <v>119.17019223470254</v>
      </c>
      <c r="BB32" s="99">
        <f t="shared" si="432"/>
        <v>128.39412563314787</v>
      </c>
      <c r="BC32" s="99">
        <f t="shared" si="433"/>
        <v>79.468856600841818</v>
      </c>
      <c r="BD32" s="99">
        <f t="shared" si="397"/>
        <v>108.26649536023427</v>
      </c>
      <c r="BE32" s="99">
        <f t="shared" si="434"/>
        <v>132.55846760360762</v>
      </c>
      <c r="BF32" s="99">
        <f t="shared" si="435"/>
        <v>134.1237276531343</v>
      </c>
      <c r="BG32" s="99">
        <f t="shared" si="344"/>
        <v>160.19673651573262</v>
      </c>
      <c r="BH32" s="99">
        <f t="shared" si="436"/>
        <v>86.881240288838299</v>
      </c>
      <c r="BI32" s="99">
        <f t="shared" si="437"/>
        <v>116.62814172571548</v>
      </c>
      <c r="BJ32" s="99">
        <f t="shared" si="438"/>
        <v>114.81410889259696</v>
      </c>
      <c r="BK32" s="99">
        <f t="shared" si="439"/>
        <v>144.58052475304882</v>
      </c>
      <c r="BL32" s="99">
        <f t="shared" si="440"/>
        <v>159.16843441207661</v>
      </c>
      <c r="BM32" s="99">
        <f t="shared" si="441"/>
        <v>191.95976912914145</v>
      </c>
      <c r="BN32" s="99">
        <f t="shared" si="442"/>
        <v>182.50192040585239</v>
      </c>
      <c r="BO32" s="99">
        <f t="shared" si="443"/>
        <v>102.85828255281804</v>
      </c>
      <c r="BP32" s="99">
        <f t="shared" si="444"/>
        <v>142.68154409155844</v>
      </c>
      <c r="BQ32" s="99">
        <f t="shared" si="445"/>
        <v>138.59095482547613</v>
      </c>
      <c r="BR32" s="99">
        <f t="shared" si="446"/>
        <v>115.50180850997394</v>
      </c>
      <c r="BS32" s="99">
        <f t="shared" si="447"/>
        <v>145.61094901438312</v>
      </c>
      <c r="BT32" s="99">
        <f t="shared" si="448"/>
        <v>221.34498205582264</v>
      </c>
      <c r="BU32" s="99">
        <f t="shared" si="449"/>
        <v>174.06157074839237</v>
      </c>
      <c r="BV32" s="99">
        <f t="shared" si="450"/>
        <v>163.42155742048081</v>
      </c>
      <c r="BW32" s="99">
        <f t="shared" si="451"/>
        <v>211.642899959413</v>
      </c>
      <c r="BX32" s="99">
        <f t="shared" si="398"/>
        <v>245.43117619395107</v>
      </c>
      <c r="BY32" s="99">
        <f t="shared" si="345"/>
        <v>129.53608201063375</v>
      </c>
      <c r="BZ32" s="99">
        <f t="shared" si="452"/>
        <v>179.78841853581324</v>
      </c>
      <c r="CA32" s="99">
        <f t="shared" si="453"/>
        <v>187.73319075876205</v>
      </c>
      <c r="CB32" s="99">
        <f t="shared" si="454"/>
        <v>274.68170362667257</v>
      </c>
      <c r="CC32" s="99">
        <f t="shared" si="455"/>
        <v>291.73095129875668</v>
      </c>
      <c r="CD32" s="99">
        <f t="shared" si="456"/>
        <v>212.21886326192731</v>
      </c>
      <c r="CE32" s="99">
        <f t="shared" si="457"/>
        <v>224.34168469373699</v>
      </c>
      <c r="CF32" s="99">
        <f t="shared" si="458"/>
        <v>213.22208854772089</v>
      </c>
      <c r="CG32" s="99">
        <f t="shared" si="459"/>
        <v>288.12228408756533</v>
      </c>
      <c r="CH32" s="99">
        <f t="shared" si="460"/>
        <v>251.14079611988456</v>
      </c>
      <c r="CI32" s="99">
        <f t="shared" si="461"/>
        <v>218.65868235785567</v>
      </c>
      <c r="CJ32" s="99">
        <f t="shared" si="462"/>
        <v>313.90699930271182</v>
      </c>
      <c r="CK32" s="99">
        <f t="shared" si="463"/>
        <v>241.72232858063376</v>
      </c>
      <c r="CL32" s="99">
        <f t="shared" si="464"/>
        <v>326.23559301599499</v>
      </c>
      <c r="CM32" s="99">
        <f t="shared" si="465"/>
        <v>275.87914886449875</v>
      </c>
      <c r="CN32" s="99">
        <f t="shared" si="466"/>
        <v>384.46541834877303</v>
      </c>
      <c r="CO32" s="99">
        <f t="shared" si="399"/>
        <v>360.90142939675218</v>
      </c>
      <c r="CP32" s="99">
        <f t="shared" si="346"/>
        <v>296.62109174295597</v>
      </c>
      <c r="CQ32" s="99">
        <f t="shared" si="467"/>
        <v>354.14685457886571</v>
      </c>
      <c r="CR32" s="99">
        <f t="shared" si="468"/>
        <v>372.50123381246078</v>
      </c>
      <c r="CS32" s="99">
        <f t="shared" si="469"/>
        <v>299.8946844914517</v>
      </c>
      <c r="CT32" s="99">
        <f t="shared" si="470"/>
        <v>360.82667309894674</v>
      </c>
      <c r="CU32" s="99">
        <f t="shared" si="471"/>
        <v>331.98862065437123</v>
      </c>
      <c r="CV32" s="99">
        <f t="shared" si="472"/>
        <v>456.79342436290005</v>
      </c>
      <c r="CW32" s="99">
        <f t="shared" si="473"/>
        <v>402.08252083571682</v>
      </c>
      <c r="CX32" s="99">
        <f t="shared" si="474"/>
        <v>353.98513213592781</v>
      </c>
      <c r="CY32" s="99">
        <f t="shared" si="475"/>
        <v>444.08632541250279</v>
      </c>
      <c r="CZ32" s="99">
        <f t="shared" si="476"/>
        <v>413.91845156128363</v>
      </c>
      <c r="DA32" s="99">
        <f t="shared" si="477"/>
        <v>487.90151269905641</v>
      </c>
      <c r="DB32" s="99">
        <f t="shared" si="478"/>
        <v>366.87592144995102</v>
      </c>
      <c r="DC32" s="99">
        <f t="shared" si="479"/>
        <v>442.92359747492065</v>
      </c>
      <c r="DD32" s="99">
        <f t="shared" si="480"/>
        <v>408.2599271734116</v>
      </c>
      <c r="DE32" s="99">
        <f t="shared" si="481"/>
        <v>457.87697725250217</v>
      </c>
      <c r="DF32" s="99">
        <f t="shared" si="482"/>
        <v>540.84217565067286</v>
      </c>
      <c r="DG32" s="99">
        <f t="shared" si="400"/>
        <v>475.18310826619432</v>
      </c>
      <c r="DH32" s="99">
        <f t="shared" si="347"/>
        <v>546.45614629534839</v>
      </c>
      <c r="DI32" s="99">
        <f t="shared" si="483"/>
        <v>527.03965214296716</v>
      </c>
      <c r="DJ32" s="99">
        <f t="shared" si="484"/>
        <v>417.04704066205363</v>
      </c>
      <c r="DK32" s="99">
        <f t="shared" si="485"/>
        <v>650.53499062172557</v>
      </c>
      <c r="DL32" s="99">
        <f t="shared" si="486"/>
        <v>514.96529536108881</v>
      </c>
      <c r="DM32" s="99">
        <f t="shared" si="487"/>
        <v>476.71485930258109</v>
      </c>
      <c r="DN32" s="99">
        <f t="shared" si="488"/>
        <v>724.4416439010015</v>
      </c>
      <c r="DO32" s="99">
        <f t="shared" si="489"/>
        <v>605.70399419136083</v>
      </c>
      <c r="DP32" s="99">
        <f t="shared" si="490"/>
        <v>520.37546592759713</v>
      </c>
      <c r="DQ32" s="99">
        <f t="shared" si="491"/>
        <v>560.00889130349594</v>
      </c>
      <c r="DR32" s="99">
        <f t="shared" si="492"/>
        <v>615.72046153176348</v>
      </c>
      <c r="DS32" s="99">
        <f t="shared" si="493"/>
        <v>732.86319161315168</v>
      </c>
      <c r="DT32" s="99">
        <f t="shared" si="494"/>
        <v>480.59699991370468</v>
      </c>
      <c r="DU32" s="99">
        <f t="shared" si="495"/>
        <v>618.77127908228022</v>
      </c>
      <c r="DV32" s="99">
        <f t="shared" si="496"/>
        <v>648.09236187502211</v>
      </c>
      <c r="DW32" s="99">
        <f t="shared" si="497"/>
        <v>843.24153322360644</v>
      </c>
      <c r="DX32" s="99">
        <f t="shared" si="370"/>
        <v>739.77240558018502</v>
      </c>
      <c r="DY32" s="99">
        <f t="shared" si="370"/>
        <v>716.85316438273776</v>
      </c>
      <c r="DZ32" s="99">
        <f t="shared" si="370"/>
        <v>689.56716566277009</v>
      </c>
      <c r="EA32" s="99">
        <f t="shared" si="370"/>
        <v>603.03696516027946</v>
      </c>
      <c r="EB32" s="99">
        <f t="shared" ref="EB32:EB67" si="532">ZF32</f>
        <v>827.43817657176828</v>
      </c>
      <c r="EC32" s="99">
        <f t="shared" ref="EC32:EC67" si="533">ZG32</f>
        <v>734.29941653471496</v>
      </c>
      <c r="ED32" s="99">
        <f t="shared" ref="ED32:ED67" si="534">ZH32</f>
        <v>775.09277591091711</v>
      </c>
      <c r="EE32" s="99">
        <f t="shared" ref="EE32:EE67" si="535">ZI32</f>
        <v>889.29590324007665</v>
      </c>
      <c r="EF32" s="99">
        <f t="shared" ref="EF32:EF67" si="536">ZJ32</f>
        <v>820.12890292240331</v>
      </c>
      <c r="EG32" s="99">
        <f t="shared" ref="EG32:EG67" si="537">ZK32</f>
        <v>982.27678471865909</v>
      </c>
      <c r="EH32" s="99">
        <f t="shared" ref="EH32:EH67" si="538">ZL32</f>
        <v>819.34438500604654</v>
      </c>
      <c r="EI32" s="99">
        <f t="shared" ref="EI32:EI67" si="539">ZM32</f>
        <v>917.06982193745739</v>
      </c>
      <c r="EJ32" s="99">
        <f t="shared" ref="EJ32:EJ67" si="540">ZN32</f>
        <v>771.60381401474638</v>
      </c>
      <c r="EK32" s="99">
        <f t="shared" ref="EK32:EK67" si="541">ZO32</f>
        <v>954.06135034150714</v>
      </c>
      <c r="EL32" s="99">
        <f t="shared" ref="EL32:EL67" si="542">ZP32</f>
        <v>706.89191526069885</v>
      </c>
      <c r="EM32" s="99">
        <f t="shared" ref="EM32:EM67" si="543">ZQ32</f>
        <v>1034.9954270959845</v>
      </c>
      <c r="EN32" s="99">
        <f t="shared" ref="EN32:EN67" si="544">ZR32</f>
        <v>936.59939404203578</v>
      </c>
      <c r="EO32" s="99">
        <f t="shared" ref="EO32:EO67" si="545">ZS32</f>
        <v>875.44980010948973</v>
      </c>
      <c r="EP32" s="99">
        <f t="shared" ref="EP32:EP67" si="546">ZT32</f>
        <v>1274.3503168040424</v>
      </c>
      <c r="EQ32" s="99">
        <f t="shared" ref="EQ32:EQ67" si="547">ZU32</f>
        <v>1145.7147502098951</v>
      </c>
      <c r="ER32" s="99">
        <f t="shared" ref="ER32:ER67" si="548">ZV32</f>
        <v>1056.0513788148496</v>
      </c>
      <c r="ES32" s="99">
        <f t="shared" ref="ES32:ES67" si="549">ZW32</f>
        <v>1015.921171608963</v>
      </c>
      <c r="ET32" s="99">
        <f t="shared" si="351"/>
        <v>1064.4820428274074</v>
      </c>
      <c r="EU32" s="99">
        <f t="shared" si="26"/>
        <v>1180.7029257902589</v>
      </c>
      <c r="EV32" s="99">
        <f t="shared" si="27"/>
        <v>1182.1744450151932</v>
      </c>
      <c r="EW32" s="99">
        <f t="shared" si="28"/>
        <v>815.06453943154747</v>
      </c>
      <c r="EX32" s="99">
        <f t="shared" si="29"/>
        <v>1062.8248093274988</v>
      </c>
      <c r="EY32" s="99">
        <f t="shared" si="30"/>
        <v>975.83312903188425</v>
      </c>
      <c r="EZ32" s="99">
        <f t="shared" si="31"/>
        <v>1318.6217196239893</v>
      </c>
      <c r="FA32" s="99">
        <f t="shared" si="32"/>
        <v>1443.274502160077</v>
      </c>
      <c r="FB32" s="99">
        <f t="shared" si="33"/>
        <v>1320.5362083423495</v>
      </c>
      <c r="FC32" s="99">
        <f t="shared" si="34"/>
        <v>1270.2626233782528</v>
      </c>
      <c r="FD32" s="99">
        <f t="shared" si="35"/>
        <v>1362.9197516145375</v>
      </c>
      <c r="FE32" s="99">
        <f t="shared" si="36"/>
        <v>1417.134314443518</v>
      </c>
      <c r="FF32" s="99">
        <f t="shared" si="37"/>
        <v>1464.5779513401437</v>
      </c>
      <c r="FG32" s="99">
        <f t="shared" si="38"/>
        <v>934.72678842740174</v>
      </c>
      <c r="FH32" s="99">
        <f t="shared" si="39"/>
        <v>1729.8330921514889</v>
      </c>
      <c r="FI32" s="99">
        <f t="shared" si="40"/>
        <v>1218.1834360666815</v>
      </c>
      <c r="FJ32" s="99">
        <f t="shared" si="401"/>
        <v>1468.32908818898</v>
      </c>
      <c r="FK32" s="99">
        <f t="shared" si="401"/>
        <v>1099.7395843785021</v>
      </c>
      <c r="FL32" s="99">
        <f t="shared" si="401"/>
        <v>1630.1976899799397</v>
      </c>
      <c r="FM32" s="99">
        <f t="shared" si="401"/>
        <v>1628.3632773749441</v>
      </c>
      <c r="FN32" s="99">
        <f t="shared" si="401"/>
        <v>1431.2573825100305</v>
      </c>
      <c r="FO32" s="99">
        <f t="shared" si="401"/>
        <v>1650.9957111273241</v>
      </c>
      <c r="FP32" s="99">
        <f t="shared" si="401"/>
        <v>1068.8194803349954</v>
      </c>
      <c r="FQ32" s="99">
        <f t="shared" si="401"/>
        <v>1958.0771584538431</v>
      </c>
      <c r="FR32" s="99">
        <f t="shared" si="401"/>
        <v>1643.1802539968146</v>
      </c>
      <c r="FS32" s="99">
        <f t="shared" si="401"/>
        <v>1382.7179529773675</v>
      </c>
      <c r="FT32" s="99">
        <f t="shared" si="401"/>
        <v>1230.5947665819219</v>
      </c>
      <c r="FU32" s="99">
        <f t="shared" si="401"/>
        <v>1778.989273492446</v>
      </c>
      <c r="FV32" s="99">
        <f t="shared" si="401"/>
        <v>1846.6055248312803</v>
      </c>
      <c r="FW32" s="99">
        <f t="shared" si="401"/>
        <v>2431.5670402622059</v>
      </c>
      <c r="FX32" s="99">
        <f t="shared" si="401"/>
        <v>2244.5450357401314</v>
      </c>
      <c r="FY32" s="99">
        <f t="shared" si="401"/>
        <v>1629.9918928419531</v>
      </c>
      <c r="FZ32" s="99">
        <f t="shared" si="402"/>
        <v>1813.6835749039681</v>
      </c>
      <c r="GA32" s="99">
        <f t="shared" si="42"/>
        <v>1980.438088833688</v>
      </c>
      <c r="GB32" s="99">
        <f t="shared" si="43"/>
        <v>1206.6261421237075</v>
      </c>
      <c r="GC32" s="99">
        <f t="shared" si="44"/>
        <v>2075.9295747328606</v>
      </c>
      <c r="GD32" s="99">
        <f t="shared" si="498"/>
        <v>2220.3334845859863</v>
      </c>
      <c r="GE32" s="99">
        <f t="shared" si="499"/>
        <v>1562.9141807188291</v>
      </c>
      <c r="GF32" s="99">
        <f t="shared" si="500"/>
        <v>1361.8862585175787</v>
      </c>
      <c r="GG32" s="99">
        <f t="shared" si="501"/>
        <v>2761.2960894146927</v>
      </c>
      <c r="GH32" s="99">
        <f t="shared" si="502"/>
        <v>2131.0483847386254</v>
      </c>
      <c r="GI32" s="99">
        <f t="shared" si="503"/>
        <v>2528.6147069738417</v>
      </c>
      <c r="GJ32" s="99">
        <f t="shared" si="504"/>
        <v>2068.4982489825966</v>
      </c>
      <c r="GK32" s="99">
        <f t="shared" si="505"/>
        <v>3070.9156194334564</v>
      </c>
      <c r="GL32" s="99">
        <f t="shared" si="506"/>
        <v>1347.9053152384481</v>
      </c>
      <c r="GM32" s="99">
        <f t="shared" si="507"/>
        <v>2864.4147390163353</v>
      </c>
      <c r="GN32" s="99">
        <f t="shared" si="508"/>
        <v>2320.3456264504466</v>
      </c>
      <c r="GO32" s="99">
        <f t="shared" si="509"/>
        <v>1533.8296192811511</v>
      </c>
      <c r="GP32" s="99">
        <f t="shared" si="510"/>
        <v>1783.1067845085759</v>
      </c>
      <c r="GQ32" s="99">
        <f t="shared" si="511"/>
        <v>2405.8627561531398</v>
      </c>
      <c r="GR32" s="99">
        <f t="shared" si="512"/>
        <v>2556.1040742986725</v>
      </c>
      <c r="GS32" s="99">
        <f t="shared" si="513"/>
        <v>2348.7387526403809</v>
      </c>
      <c r="GT32" s="99">
        <f t="shared" si="514"/>
        <v>2817.0101121065422</v>
      </c>
      <c r="GU32" s="99">
        <f t="shared" si="403"/>
        <v>3092.7904552410519</v>
      </c>
      <c r="GV32" s="99">
        <f t="shared" si="395"/>
        <v>3265.1183199714687</v>
      </c>
      <c r="GW32" s="99">
        <f t="shared" si="395"/>
        <v>2324.2976079509226</v>
      </c>
      <c r="GX32" s="99">
        <f t="shared" si="395"/>
        <v>1504.410247412442</v>
      </c>
      <c r="GY32" s="99">
        <f t="shared" si="395"/>
        <v>2665.2850270579797</v>
      </c>
      <c r="GZ32" s="99">
        <f t="shared" si="395"/>
        <v>1724.3301530149758</v>
      </c>
      <c r="HA32" s="99">
        <f t="shared" si="395"/>
        <v>2643.6663446194402</v>
      </c>
      <c r="HB32" s="99">
        <f t="shared" si="395"/>
        <v>2013.6507097161289</v>
      </c>
      <c r="HC32" s="99">
        <f t="shared" si="395"/>
        <v>2897.3291437526145</v>
      </c>
      <c r="HD32" s="99">
        <f t="shared" si="395"/>
        <v>3600.9648435076278</v>
      </c>
      <c r="HE32" s="99">
        <f t="shared" si="395"/>
        <v>3333.7355985216777</v>
      </c>
      <c r="HF32" s="99">
        <f t="shared" si="395"/>
        <v>3170.2937885008287</v>
      </c>
      <c r="HG32" s="99">
        <f t="shared" si="395"/>
        <v>2766.0570668773394</v>
      </c>
      <c r="HH32" s="99">
        <f t="shared" si="395"/>
        <v>3699.0951396201158</v>
      </c>
      <c r="HI32" s="99">
        <f t="shared" si="395"/>
        <v>2962.0353143547022</v>
      </c>
      <c r="HJ32" s="99">
        <f t="shared" si="395"/>
        <v>2664.3197006943074</v>
      </c>
      <c r="HK32" s="99">
        <f t="shared" si="395"/>
        <v>1701.2846018139226</v>
      </c>
      <c r="HL32" s="99">
        <f t="shared" si="396"/>
        <v>2954.6041217692109</v>
      </c>
      <c r="HM32" s="99">
        <f t="shared" si="515"/>
        <v>3658.7959487504781</v>
      </c>
      <c r="HN32" s="99">
        <f t="shared" si="516"/>
        <v>2257.6239797938442</v>
      </c>
      <c r="HO32" s="99">
        <f t="shared" si="517"/>
        <v>1930.5402493272441</v>
      </c>
      <c r="HP32" s="99">
        <f t="shared" si="518"/>
        <v>4075.9861563366612</v>
      </c>
      <c r="HQ32" s="99">
        <f t="shared" si="519"/>
        <v>3589.9843608385322</v>
      </c>
      <c r="HR32" s="99">
        <f t="shared" si="520"/>
        <v>3332.6130537757449</v>
      </c>
      <c r="HS32" s="99">
        <f t="shared" si="521"/>
        <v>3223.7269312675344</v>
      </c>
      <c r="HT32" s="99">
        <f t="shared" si="522"/>
        <v>3953.3533597092405</v>
      </c>
      <c r="HU32" s="99">
        <f t="shared" si="523"/>
        <v>3977.1700949891579</v>
      </c>
      <c r="HV32" s="99">
        <f t="shared" si="524"/>
        <v>1909.3445338728618</v>
      </c>
      <c r="HW32" s="99">
        <f t="shared" si="525"/>
        <v>2989.3568357573831</v>
      </c>
      <c r="HX32" s="99">
        <f t="shared" si="526"/>
        <v>3295.5257735688483</v>
      </c>
      <c r="HY32" s="99">
        <f t="shared" si="527"/>
        <v>2548.9635333675437</v>
      </c>
      <c r="HZ32" s="99">
        <f t="shared" si="528"/>
        <v>2158.3535589708176</v>
      </c>
      <c r="IA32" s="99">
        <f t="shared" si="529"/>
        <v>3992.7140091136366</v>
      </c>
      <c r="IB32" s="99">
        <f t="shared" si="530"/>
        <v>4414.5816580757828</v>
      </c>
      <c r="IC32" s="99">
        <f t="shared" si="531"/>
        <v>3809.5092503752608</v>
      </c>
      <c r="ID32" s="99">
        <f t="shared" si="52"/>
        <v>3729.8219571974123</v>
      </c>
      <c r="IE32" s="99">
        <f t="shared" si="53"/>
        <v>4430.856008861273</v>
      </c>
      <c r="IF32" s="99">
        <f t="shared" si="54"/>
        <v>3774.2360205617924</v>
      </c>
      <c r="IG32" s="99">
        <f t="shared" si="55"/>
        <v>4761.9996482310808</v>
      </c>
      <c r="IH32" s="99">
        <f t="shared" si="56"/>
        <v>3355.2899723250762</v>
      </c>
      <c r="II32" s="99">
        <f t="shared" si="57"/>
        <v>3679.5459928273171</v>
      </c>
      <c r="IJ32" s="99">
        <f t="shared" si="58"/>
        <v>2154.9657525743346</v>
      </c>
      <c r="IK32" s="99">
        <f t="shared" si="59"/>
        <v>2416.5259429966372</v>
      </c>
      <c r="IL32" s="99">
        <f t="shared" si="60"/>
        <v>4544.972681219605</v>
      </c>
      <c r="IM32" s="99">
        <f t="shared" si="61"/>
        <v>4285.6301596889462</v>
      </c>
      <c r="IN32" s="99">
        <f t="shared" si="62"/>
        <v>4931.8850405065232</v>
      </c>
      <c r="IO32" s="99">
        <f t="shared" si="63"/>
        <v>5044.5874414553518</v>
      </c>
      <c r="IP32" s="99">
        <f t="shared" si="64"/>
        <v>4097.2082983885548</v>
      </c>
      <c r="IQ32" s="99">
        <f t="shared" si="65"/>
        <v>3774.7825576633036</v>
      </c>
      <c r="IR32" s="99">
        <f t="shared" si="66"/>
        <v>2655.3140297476511</v>
      </c>
      <c r="IS32" s="99">
        <f t="shared" si="67"/>
        <v>5189.8724302461078</v>
      </c>
      <c r="IT32" s="99">
        <f t="shared" si="392"/>
        <v>5061.5116030251575</v>
      </c>
      <c r="IU32" s="99">
        <f t="shared" si="393"/>
        <v>4776.1567340581068</v>
      </c>
      <c r="IV32" s="99">
        <f t="shared" si="394"/>
        <v>4807.1754121178428</v>
      </c>
      <c r="IW32" s="99">
        <f t="shared" si="371"/>
        <v>5519.8956206297753</v>
      </c>
      <c r="IX32" s="99">
        <f t="shared" si="372"/>
        <v>5637.939880361605</v>
      </c>
      <c r="IY32" s="99">
        <f t="shared" si="373"/>
        <v>2898.09826425349</v>
      </c>
      <c r="IZ32" s="99">
        <f t="shared" si="374"/>
        <v>3151.7239092807554</v>
      </c>
      <c r="JA32" s="99">
        <f t="shared" si="375"/>
        <v>6212.2591158122787</v>
      </c>
      <c r="JB32" s="99">
        <f t="shared" si="376"/>
        <v>6267.9919741777276</v>
      </c>
      <c r="JC32" s="99">
        <f t="shared" si="377"/>
        <v>3402.7234178430799</v>
      </c>
      <c r="JD32" s="99">
        <f t="shared" si="378"/>
        <v>7086.7096745743311</v>
      </c>
      <c r="JE32" s="99">
        <f t="shared" si="379"/>
        <v>3827.9639975694222</v>
      </c>
      <c r="JF32" s="99">
        <f t="shared" si="380"/>
        <v>7546.1480838244006</v>
      </c>
      <c r="JG32" s="99">
        <f t="shared" si="381"/>
        <v>7836.9203813963759</v>
      </c>
      <c r="JH32" s="99">
        <f t="shared" si="382"/>
        <v>6535.115730365962</v>
      </c>
      <c r="JI32" s="99">
        <f t="shared" si="383"/>
        <v>4313.403575408196</v>
      </c>
      <c r="JJ32" s="99">
        <f t="shared" si="384"/>
        <v>9217.3223583132567</v>
      </c>
      <c r="JK32" s="99">
        <f t="shared" si="385"/>
        <v>4837.4726335742553</v>
      </c>
      <c r="JL32" s="99">
        <f t="shared" si="386"/>
        <v>10030.414788679647</v>
      </c>
      <c r="JM32" s="99">
        <f t="shared" si="387"/>
        <v>5435.9123602216259</v>
      </c>
      <c r="JN32" s="99">
        <f t="shared" si="388"/>
        <v>6109.5369212874712</v>
      </c>
      <c r="JP32" s="76">
        <v>27</v>
      </c>
      <c r="JQ32" s="124"/>
      <c r="JR32" s="124"/>
      <c r="JS32" s="124"/>
      <c r="JT32" s="124"/>
      <c r="JU32" s="124"/>
      <c r="JV32" s="124"/>
      <c r="JW32" s="124"/>
      <c r="JX32" s="99"/>
      <c r="JY32" s="124"/>
      <c r="JZ32" s="124"/>
      <c r="KA32" s="124"/>
      <c r="KB32" s="99"/>
      <c r="KC32" s="124"/>
      <c r="KD32" s="124"/>
      <c r="KE32" s="99"/>
      <c r="KF32" s="99"/>
      <c r="KG32" s="99"/>
      <c r="KH32" s="99"/>
      <c r="KI32" s="124"/>
      <c r="KJ32" s="124"/>
      <c r="KK32" s="99"/>
      <c r="KL32" s="99"/>
      <c r="KM32" s="99"/>
      <c r="KN32" s="99"/>
      <c r="KO32" s="99"/>
      <c r="KP32" s="99"/>
      <c r="KQ32" s="99"/>
      <c r="KR32" s="99"/>
      <c r="KS32" s="99"/>
      <c r="KT32" s="99"/>
      <c r="KU32" s="99"/>
      <c r="KV32" s="99"/>
      <c r="KW32" s="99"/>
      <c r="KX32" s="99"/>
      <c r="KY32" s="99"/>
      <c r="KZ32" s="99">
        <v>64.992129486025974</v>
      </c>
      <c r="LA32" s="99">
        <v>69.746702527219369</v>
      </c>
      <c r="LB32" s="99"/>
      <c r="LC32" s="99"/>
      <c r="LD32" s="99">
        <v>63.311762245535299</v>
      </c>
      <c r="LE32" s="118">
        <v>81.947939580635548</v>
      </c>
      <c r="LF32" s="99">
        <v>61.457900395639314</v>
      </c>
      <c r="LG32" s="99">
        <v>70.838321093346266</v>
      </c>
      <c r="LH32" s="99">
        <v>96.880337004401795</v>
      </c>
      <c r="LI32" s="99">
        <v>61.62190028525572</v>
      </c>
      <c r="LJ32" s="99">
        <v>77.548047244513768</v>
      </c>
      <c r="LK32" s="99">
        <v>97.579121245819906</v>
      </c>
      <c r="LL32" s="99">
        <v>100.33505373808066</v>
      </c>
      <c r="LM32" s="99">
        <v>108.58116982430631</v>
      </c>
      <c r="LN32" s="99">
        <v>67.433609458047869</v>
      </c>
      <c r="LO32" s="99">
        <v>94.760968574222815</v>
      </c>
      <c r="LP32" s="99">
        <v>119.17019223470254</v>
      </c>
      <c r="LQ32" s="99">
        <v>128.39412563314787</v>
      </c>
      <c r="LR32" s="99">
        <v>79.468856600841818</v>
      </c>
      <c r="LS32" s="99">
        <v>108.26649536023427</v>
      </c>
      <c r="LT32" s="99">
        <v>132.55846760360762</v>
      </c>
      <c r="LU32" s="99">
        <v>134.1237276531343</v>
      </c>
      <c r="LV32" s="99">
        <v>160.19673651573262</v>
      </c>
      <c r="LW32" s="99">
        <v>86.881240288838299</v>
      </c>
      <c r="LX32" s="99">
        <v>116.62814172571548</v>
      </c>
      <c r="LY32" s="99">
        <v>114.81410889259696</v>
      </c>
      <c r="LZ32" s="99">
        <v>144.58052475304882</v>
      </c>
      <c r="MA32" s="99">
        <v>159.16843441207661</v>
      </c>
      <c r="MB32" s="99">
        <v>191.95976912914145</v>
      </c>
      <c r="MC32" s="99">
        <v>182.50192040585239</v>
      </c>
      <c r="MD32" s="99">
        <v>102.85828255281804</v>
      </c>
      <c r="ME32" s="99">
        <v>142.68154409155844</v>
      </c>
      <c r="MF32" s="99">
        <v>138.59095482547613</v>
      </c>
      <c r="MG32" s="99">
        <v>115.50180850997394</v>
      </c>
      <c r="MH32" s="99">
        <v>145.61094901438312</v>
      </c>
      <c r="MI32" s="99">
        <v>221.34498205582264</v>
      </c>
      <c r="MJ32" s="99">
        <v>174.06157074839237</v>
      </c>
      <c r="MK32" s="99">
        <v>163.42155742048081</v>
      </c>
      <c r="ML32" s="99">
        <v>211.642899959413</v>
      </c>
      <c r="MM32" s="118">
        <v>245.43117619395107</v>
      </c>
      <c r="MN32" s="99">
        <v>129.53608201063375</v>
      </c>
      <c r="MO32" s="99">
        <v>179.78841853581324</v>
      </c>
      <c r="MP32" s="99">
        <v>187.73319075876205</v>
      </c>
      <c r="MQ32" s="99">
        <v>274.68170362667257</v>
      </c>
      <c r="MR32" s="99">
        <v>291.73095129875668</v>
      </c>
      <c r="MS32" s="99">
        <v>212.21886326192731</v>
      </c>
      <c r="MT32" s="99">
        <v>224.34168469373699</v>
      </c>
      <c r="MU32" s="99">
        <v>213.22208854772089</v>
      </c>
      <c r="MV32" s="99">
        <v>288.12228408756533</v>
      </c>
      <c r="MW32" s="99">
        <v>251.14079611988456</v>
      </c>
      <c r="MX32" s="99">
        <v>218.65868235785567</v>
      </c>
      <c r="MY32" s="99">
        <v>313.90699930271182</v>
      </c>
      <c r="MZ32" s="99">
        <v>241.72232858063376</v>
      </c>
      <c r="NA32" s="99">
        <v>326.23559301599499</v>
      </c>
      <c r="NB32" s="99">
        <v>275.87914886449875</v>
      </c>
      <c r="NC32" s="118">
        <v>384.46541834877303</v>
      </c>
      <c r="ND32" s="118">
        <v>360.90142939675218</v>
      </c>
      <c r="NE32" s="99">
        <v>296.62109174295597</v>
      </c>
      <c r="NF32" s="99">
        <v>354.14685457886571</v>
      </c>
      <c r="NG32" s="99">
        <v>372.50123381246078</v>
      </c>
      <c r="NH32" s="99">
        <v>299.8946844914517</v>
      </c>
      <c r="NI32" s="99">
        <v>360.82667309894674</v>
      </c>
      <c r="NJ32" s="99">
        <v>331.98862065437123</v>
      </c>
      <c r="NK32" s="99">
        <v>456.79342436290005</v>
      </c>
      <c r="NL32" s="99">
        <v>402.08252083571682</v>
      </c>
      <c r="NM32" s="99">
        <v>353.98513213592781</v>
      </c>
      <c r="NN32" s="99">
        <v>444.08632541250279</v>
      </c>
      <c r="NO32" s="99">
        <v>413.91845156128363</v>
      </c>
      <c r="NP32" s="99">
        <v>487.90151269905641</v>
      </c>
      <c r="NQ32" s="99">
        <v>366.87592144995102</v>
      </c>
      <c r="NR32" s="99">
        <v>442.92359747492065</v>
      </c>
      <c r="NS32" s="99">
        <v>408.2599271734116</v>
      </c>
      <c r="NT32" s="99">
        <v>457.87697725250217</v>
      </c>
      <c r="NU32" s="99">
        <v>540.84217565067286</v>
      </c>
      <c r="NV32" s="99">
        <v>475.18310826619432</v>
      </c>
      <c r="NW32" s="99">
        <v>546.45614629534839</v>
      </c>
      <c r="NX32" s="99">
        <v>527.03965214296716</v>
      </c>
      <c r="NY32" s="99">
        <v>417.04704066205363</v>
      </c>
      <c r="NZ32" s="99">
        <v>650.53499062172557</v>
      </c>
      <c r="OA32" s="99">
        <v>514.96529536108881</v>
      </c>
      <c r="OB32" s="99">
        <v>476.71485930258109</v>
      </c>
      <c r="OC32" s="99">
        <v>724.4416439010015</v>
      </c>
      <c r="OD32" s="99">
        <v>605.70399419136083</v>
      </c>
      <c r="OE32" s="99">
        <v>520.37546592759713</v>
      </c>
      <c r="OF32" s="99">
        <v>560.00889130349594</v>
      </c>
      <c r="OG32" s="99">
        <v>615.72046153176348</v>
      </c>
      <c r="OH32" s="99">
        <v>732.86319161315168</v>
      </c>
      <c r="OI32" s="99">
        <v>480.59699991370468</v>
      </c>
      <c r="OJ32" s="99">
        <v>618.77127908228022</v>
      </c>
      <c r="OK32" s="99">
        <v>648.09236187502211</v>
      </c>
      <c r="OL32" s="99">
        <v>843.24153322360644</v>
      </c>
      <c r="OM32" s="99">
        <v>739.77240558018502</v>
      </c>
      <c r="ON32" s="99">
        <v>716.85316438273776</v>
      </c>
      <c r="OO32" s="99">
        <v>689.56716566277009</v>
      </c>
      <c r="OP32" s="99">
        <v>603.03696516027946</v>
      </c>
      <c r="OQ32" s="99">
        <v>827.43817657176828</v>
      </c>
      <c r="OR32" s="99">
        <v>734.29941653471496</v>
      </c>
      <c r="OS32" s="99">
        <v>775.09277591091711</v>
      </c>
      <c r="OT32" s="99">
        <v>889.29590324007665</v>
      </c>
      <c r="OU32" s="99">
        <v>820.12890292240331</v>
      </c>
      <c r="OV32" s="99">
        <v>982.27678471865909</v>
      </c>
      <c r="OW32" s="99">
        <v>819.34438500604654</v>
      </c>
      <c r="OX32" s="99">
        <v>917.06982193745739</v>
      </c>
      <c r="OY32" s="99">
        <v>771.60381401474638</v>
      </c>
      <c r="OZ32" s="99">
        <v>954.06135034150714</v>
      </c>
      <c r="PA32" s="99">
        <v>706.89191526069885</v>
      </c>
      <c r="PB32" s="99">
        <v>1034.9954270959845</v>
      </c>
      <c r="PC32" s="99">
        <v>936.59939404203578</v>
      </c>
      <c r="PD32" s="99">
        <v>875.44980010948973</v>
      </c>
      <c r="PE32" s="99">
        <v>1274.3503168040424</v>
      </c>
      <c r="PF32" s="99">
        <v>1145.7147502098951</v>
      </c>
      <c r="PG32" s="99">
        <v>1056.0513788148496</v>
      </c>
      <c r="PH32" s="99">
        <v>1015.921171608963</v>
      </c>
      <c r="PI32" s="99">
        <v>1064.4820428274074</v>
      </c>
      <c r="PJ32" s="99">
        <v>1180.7029257902589</v>
      </c>
      <c r="PK32" s="99">
        <v>1182.1744450151932</v>
      </c>
      <c r="PL32" s="99">
        <v>815.06453943154747</v>
      </c>
      <c r="PM32" s="99">
        <v>1062.8248093274988</v>
      </c>
      <c r="PN32" s="99">
        <v>975.83312903188425</v>
      </c>
      <c r="PO32" s="99">
        <v>1318.6217196239893</v>
      </c>
      <c r="PP32" s="99">
        <v>1443.274502160077</v>
      </c>
      <c r="PQ32" s="99">
        <v>1320.5362083423495</v>
      </c>
      <c r="PR32" s="99">
        <v>1270.2626233782528</v>
      </c>
      <c r="PS32" s="99">
        <v>1362.9197516145375</v>
      </c>
      <c r="PT32" s="99">
        <v>1417.134314443518</v>
      </c>
      <c r="PU32" s="99">
        <v>1464.5779513401437</v>
      </c>
      <c r="PV32" s="99">
        <v>934.72678842740174</v>
      </c>
      <c r="PW32" s="99">
        <v>1729.8330921514889</v>
      </c>
      <c r="PX32" s="99">
        <v>1218.1834360666815</v>
      </c>
      <c r="PY32" s="99">
        <v>1468.32908818898</v>
      </c>
      <c r="PZ32" s="99">
        <v>1099.7395843785021</v>
      </c>
      <c r="QA32" s="99">
        <v>1630.1976899799397</v>
      </c>
      <c r="QB32" s="99">
        <v>1628.3632773749441</v>
      </c>
      <c r="QC32" s="99">
        <v>1431.2573825100305</v>
      </c>
      <c r="QD32" s="99">
        <v>1650.9957111273241</v>
      </c>
      <c r="QE32" s="99">
        <v>1068.8194803349954</v>
      </c>
      <c r="QF32" s="99">
        <v>1958.0771584538431</v>
      </c>
      <c r="QG32" s="99">
        <v>1643.1802539968146</v>
      </c>
      <c r="QH32" s="99">
        <v>1382.7179529773675</v>
      </c>
      <c r="QI32" s="99">
        <v>1230.5947665819219</v>
      </c>
      <c r="QJ32" s="118">
        <v>1778.989273492446</v>
      </c>
      <c r="QK32" s="99">
        <v>1846.6055248312803</v>
      </c>
      <c r="QL32" s="99">
        <v>2431.5670402622059</v>
      </c>
      <c r="QM32" s="99">
        <v>2244.5450357401314</v>
      </c>
      <c r="QN32" s="99">
        <v>1629.9918928419531</v>
      </c>
      <c r="QO32" s="99">
        <v>1813.6835749039681</v>
      </c>
      <c r="QP32" s="99">
        <v>1980.438088833688</v>
      </c>
      <c r="QQ32" s="99">
        <v>1206.6261421237075</v>
      </c>
      <c r="QR32" s="118">
        <v>2075.9295747328606</v>
      </c>
      <c r="QS32" s="99">
        <v>2220.3334845859863</v>
      </c>
      <c r="QT32" s="99">
        <v>1562.9141807188291</v>
      </c>
      <c r="QU32" s="99">
        <v>1361.8862585175787</v>
      </c>
      <c r="QV32" s="99">
        <v>2761.2960894146927</v>
      </c>
      <c r="QW32" s="99">
        <v>2131.0483847386254</v>
      </c>
      <c r="QX32" s="99">
        <v>2528.6147069738417</v>
      </c>
      <c r="QY32" s="99">
        <v>2068.4982489825966</v>
      </c>
      <c r="QZ32" s="99">
        <v>3070.9156194334564</v>
      </c>
      <c r="RA32" s="99">
        <v>1347.9053152384481</v>
      </c>
      <c r="RB32" s="99">
        <v>2864.4147390163353</v>
      </c>
      <c r="RC32" s="99">
        <v>2320.3456264504466</v>
      </c>
      <c r="RD32" s="99">
        <v>1533.8296192811511</v>
      </c>
      <c r="RE32" s="99">
        <v>1783.1067845085759</v>
      </c>
      <c r="RF32" s="99">
        <v>2405.8627561531398</v>
      </c>
      <c r="RG32" s="99">
        <v>2556.1040742986725</v>
      </c>
      <c r="RH32" s="99">
        <v>2348.7387526403809</v>
      </c>
      <c r="RI32" s="99">
        <v>2817.0101121065422</v>
      </c>
      <c r="RJ32" s="99">
        <v>3092.7904552410519</v>
      </c>
      <c r="RK32" s="99">
        <v>3265.1183199714687</v>
      </c>
      <c r="RL32" s="99">
        <v>2324.2976079509226</v>
      </c>
      <c r="RM32" s="99">
        <v>1504.410247412442</v>
      </c>
      <c r="RN32" s="99">
        <v>2665.2850270579797</v>
      </c>
      <c r="RO32" s="99">
        <v>1724.3301530149758</v>
      </c>
      <c r="RP32" s="99">
        <v>2643.6663446194402</v>
      </c>
      <c r="RQ32" s="99">
        <v>2013.6507097161289</v>
      </c>
      <c r="RR32" s="99">
        <v>2897.3291437526145</v>
      </c>
      <c r="RS32" s="99">
        <v>3600.9648435076278</v>
      </c>
      <c r="RT32" s="99">
        <v>3333.7355985216777</v>
      </c>
      <c r="RU32" s="99">
        <v>3170.2937885008287</v>
      </c>
      <c r="RV32" s="99">
        <v>2766.0570668773394</v>
      </c>
      <c r="RW32" s="99">
        <v>3699.0951396201158</v>
      </c>
      <c r="RX32" s="99">
        <v>2962.0353143547022</v>
      </c>
      <c r="RY32" s="99">
        <v>2664.3197006943074</v>
      </c>
      <c r="RZ32" s="99">
        <v>1701.2846018139226</v>
      </c>
      <c r="SA32" s="99">
        <v>2954.6041217692109</v>
      </c>
      <c r="SB32" s="99">
        <v>3658.7959487504781</v>
      </c>
      <c r="SC32" s="99">
        <v>2257.6239797938442</v>
      </c>
      <c r="SD32" s="99">
        <v>1930.5402493272441</v>
      </c>
      <c r="SE32" s="99">
        <v>4075.9861563366612</v>
      </c>
      <c r="SF32" s="99">
        <v>3589.9843608385322</v>
      </c>
      <c r="SG32" s="99">
        <v>3332.6130537757449</v>
      </c>
      <c r="SH32" s="99">
        <v>3223.7269312675344</v>
      </c>
      <c r="SI32" s="99">
        <v>3953.3533597092405</v>
      </c>
      <c r="SJ32" s="99">
        <v>3977.1700949891579</v>
      </c>
      <c r="SK32" s="99">
        <v>1909.3445338728618</v>
      </c>
      <c r="SL32" s="99">
        <v>2989.3568357573831</v>
      </c>
      <c r="SM32" s="99">
        <v>3295.5257735688483</v>
      </c>
      <c r="SN32" s="99">
        <v>2548.9635333675437</v>
      </c>
      <c r="SO32" s="99">
        <v>2158.3535589708176</v>
      </c>
      <c r="SP32" s="99">
        <v>3992.7140091136366</v>
      </c>
      <c r="SQ32" s="99">
        <v>4414.5816580757828</v>
      </c>
      <c r="SR32" s="99">
        <v>3809.5092503752608</v>
      </c>
      <c r="SS32" s="99">
        <v>3729.8219571974123</v>
      </c>
      <c r="ST32" s="99">
        <v>4430.856008861273</v>
      </c>
      <c r="SU32" s="99">
        <v>3774.2360205617924</v>
      </c>
      <c r="SV32" s="99">
        <v>4761.9996482310808</v>
      </c>
      <c r="SW32" s="99">
        <v>3355.2899723250762</v>
      </c>
      <c r="SX32" s="99">
        <v>3679.5459928273171</v>
      </c>
      <c r="SY32" s="99">
        <v>2154.9657525743346</v>
      </c>
      <c r="SZ32" s="99">
        <v>2416.5259429966372</v>
      </c>
      <c r="TA32" s="99">
        <v>4544.972681219605</v>
      </c>
      <c r="TB32" s="99">
        <v>4285.6301596889462</v>
      </c>
      <c r="TC32" s="99">
        <v>4931.8850405065232</v>
      </c>
      <c r="TD32" s="99">
        <v>5044.5874414553518</v>
      </c>
      <c r="TE32" s="99">
        <v>4097.2082983885548</v>
      </c>
      <c r="TF32" s="99">
        <v>3774.7825576633036</v>
      </c>
      <c r="TG32" s="99">
        <v>2655.3140297476511</v>
      </c>
      <c r="TH32" s="99">
        <v>5189.8724302461078</v>
      </c>
      <c r="TI32" s="99">
        <v>5061.5116030251575</v>
      </c>
      <c r="TJ32" s="99">
        <v>4776.1567340581068</v>
      </c>
      <c r="TK32" s="99">
        <v>4807.1754121178428</v>
      </c>
      <c r="TL32" s="99">
        <v>5519.8956206297753</v>
      </c>
      <c r="TM32" s="99">
        <v>5637.939880361605</v>
      </c>
      <c r="TN32" s="99">
        <v>2898.09826425349</v>
      </c>
      <c r="TO32" s="99">
        <v>3151.7239092807554</v>
      </c>
      <c r="TP32" s="99">
        <v>6212.2591158122787</v>
      </c>
      <c r="TQ32" s="99">
        <v>6267.9919741777276</v>
      </c>
      <c r="TR32" s="99">
        <v>3402.7234178430799</v>
      </c>
      <c r="TS32" s="99">
        <v>7086.7096745743311</v>
      </c>
      <c r="TT32" s="99">
        <v>3827.9639975694222</v>
      </c>
      <c r="TU32" s="99">
        <v>7546.1480838244006</v>
      </c>
      <c r="TV32" s="99">
        <v>7836.9203813963759</v>
      </c>
      <c r="TW32" s="99">
        <v>6535.115730365962</v>
      </c>
      <c r="TX32" s="99">
        <v>4313.403575408196</v>
      </c>
      <c r="TY32" s="99">
        <v>9217.3223583132567</v>
      </c>
      <c r="TZ32" s="99">
        <v>4837.4726335742553</v>
      </c>
      <c r="UA32" s="99">
        <v>10030.414788679647</v>
      </c>
      <c r="UB32" s="99">
        <v>5435.9123602216259</v>
      </c>
      <c r="UC32" s="99">
        <v>6109.5369212874712</v>
      </c>
      <c r="UE32" s="76">
        <v>27</v>
      </c>
      <c r="VO32" s="145">
        <f t="shared" si="103"/>
        <v>64.992129486025974</v>
      </c>
      <c r="VP32" s="145">
        <f t="shared" si="104"/>
        <v>69.746702527219369</v>
      </c>
      <c r="VQ32" s="145"/>
      <c r="VR32" s="145"/>
      <c r="VS32" s="145">
        <f t="shared" si="107"/>
        <v>63.311762245535299</v>
      </c>
      <c r="VT32" s="145">
        <f t="shared" si="108"/>
        <v>81.947939580635548</v>
      </c>
      <c r="VU32" s="145">
        <f t="shared" si="109"/>
        <v>61.457900395639314</v>
      </c>
      <c r="VV32" s="145">
        <f t="shared" si="110"/>
        <v>70.838321093346266</v>
      </c>
      <c r="VW32" s="145">
        <f t="shared" si="111"/>
        <v>96.880337004401795</v>
      </c>
      <c r="VX32" s="145">
        <f t="shared" si="112"/>
        <v>61.62190028525572</v>
      </c>
      <c r="VY32" s="145">
        <f t="shared" si="113"/>
        <v>77.548047244513768</v>
      </c>
      <c r="VZ32" s="145">
        <f t="shared" si="114"/>
        <v>97.579121245819906</v>
      </c>
      <c r="WA32" s="145">
        <f t="shared" si="115"/>
        <v>100.33505373808066</v>
      </c>
      <c r="WB32" s="145">
        <f t="shared" si="116"/>
        <v>108.58116982430631</v>
      </c>
      <c r="WC32" s="145">
        <f t="shared" si="117"/>
        <v>67.433609458047869</v>
      </c>
      <c r="WD32" s="145">
        <f t="shared" si="118"/>
        <v>94.760968574222815</v>
      </c>
      <c r="WE32" s="145">
        <f t="shared" si="119"/>
        <v>119.17019223470254</v>
      </c>
      <c r="WF32" s="145">
        <f t="shared" si="120"/>
        <v>128.39412563314787</v>
      </c>
      <c r="WG32" s="145">
        <f t="shared" si="121"/>
        <v>79.468856600841818</v>
      </c>
      <c r="WH32" s="145">
        <f t="shared" si="122"/>
        <v>108.26649536023427</v>
      </c>
      <c r="WI32" s="145">
        <f t="shared" si="123"/>
        <v>132.55846760360762</v>
      </c>
      <c r="WJ32" s="145">
        <f t="shared" si="124"/>
        <v>134.1237276531343</v>
      </c>
      <c r="WK32" s="145">
        <f t="shared" si="125"/>
        <v>160.19673651573262</v>
      </c>
      <c r="WL32" s="145">
        <f t="shared" si="126"/>
        <v>86.881240288838299</v>
      </c>
      <c r="WM32" s="145">
        <f t="shared" si="127"/>
        <v>116.62814172571548</v>
      </c>
      <c r="WN32" s="145">
        <f t="shared" si="128"/>
        <v>114.81410889259696</v>
      </c>
      <c r="WO32" s="145">
        <f t="shared" si="129"/>
        <v>144.58052475304882</v>
      </c>
      <c r="WP32" s="145">
        <f t="shared" si="130"/>
        <v>159.16843441207661</v>
      </c>
      <c r="WQ32" s="145">
        <f t="shared" si="131"/>
        <v>191.95976912914145</v>
      </c>
      <c r="WR32" s="145">
        <f t="shared" si="132"/>
        <v>182.50192040585239</v>
      </c>
      <c r="WS32" s="145">
        <f t="shared" si="133"/>
        <v>102.85828255281804</v>
      </c>
      <c r="WT32" s="145">
        <f t="shared" si="134"/>
        <v>142.68154409155844</v>
      </c>
      <c r="WU32" s="145">
        <f t="shared" si="135"/>
        <v>138.59095482547613</v>
      </c>
      <c r="WV32" s="145">
        <f t="shared" si="136"/>
        <v>115.50180850997394</v>
      </c>
      <c r="WW32" s="145">
        <f t="shared" si="137"/>
        <v>145.61094901438312</v>
      </c>
      <c r="WX32" s="145">
        <f t="shared" si="138"/>
        <v>221.34498205582264</v>
      </c>
      <c r="WY32" s="145">
        <f t="shared" si="139"/>
        <v>174.06157074839237</v>
      </c>
      <c r="WZ32" s="145">
        <f t="shared" si="140"/>
        <v>163.42155742048081</v>
      </c>
      <c r="XA32" s="145">
        <f t="shared" si="141"/>
        <v>211.642899959413</v>
      </c>
      <c r="XB32" s="145">
        <f t="shared" si="142"/>
        <v>245.43117619395107</v>
      </c>
      <c r="XC32" s="145">
        <f t="shared" si="143"/>
        <v>129.53608201063375</v>
      </c>
      <c r="XD32" s="145">
        <f t="shared" si="144"/>
        <v>179.78841853581324</v>
      </c>
      <c r="XE32" s="145">
        <f t="shared" si="145"/>
        <v>187.73319075876205</v>
      </c>
      <c r="XF32" s="145">
        <f t="shared" si="146"/>
        <v>274.68170362667257</v>
      </c>
      <c r="XG32" s="145">
        <f t="shared" si="147"/>
        <v>291.73095129875668</v>
      </c>
      <c r="XH32" s="145">
        <f t="shared" si="148"/>
        <v>212.21886326192731</v>
      </c>
      <c r="XI32" s="145">
        <f t="shared" si="149"/>
        <v>224.34168469373699</v>
      </c>
      <c r="XJ32" s="145">
        <f t="shared" si="150"/>
        <v>213.22208854772089</v>
      </c>
      <c r="XK32" s="145">
        <f t="shared" si="151"/>
        <v>288.12228408756533</v>
      </c>
      <c r="XL32" s="145">
        <f t="shared" si="152"/>
        <v>251.14079611988456</v>
      </c>
      <c r="XM32" s="145">
        <f t="shared" si="153"/>
        <v>218.65868235785567</v>
      </c>
      <c r="XN32" s="145">
        <f t="shared" si="154"/>
        <v>313.90699930271182</v>
      </c>
      <c r="XO32" s="145">
        <f t="shared" si="155"/>
        <v>241.72232858063376</v>
      </c>
      <c r="XP32" s="145">
        <f t="shared" si="156"/>
        <v>326.23559301599499</v>
      </c>
      <c r="XQ32" s="145">
        <f t="shared" si="157"/>
        <v>275.87914886449875</v>
      </c>
      <c r="XR32" s="145">
        <f t="shared" si="158"/>
        <v>384.46541834877303</v>
      </c>
      <c r="XS32" s="145">
        <f t="shared" si="159"/>
        <v>360.90142939675218</v>
      </c>
      <c r="XT32" s="145">
        <f t="shared" si="160"/>
        <v>296.62109174295597</v>
      </c>
      <c r="XU32" s="145">
        <f t="shared" si="161"/>
        <v>354.14685457886571</v>
      </c>
      <c r="XV32" s="145">
        <f t="shared" si="162"/>
        <v>372.50123381246078</v>
      </c>
      <c r="XW32" s="145">
        <f t="shared" si="163"/>
        <v>299.8946844914517</v>
      </c>
      <c r="XX32" s="145">
        <f t="shared" si="164"/>
        <v>360.82667309894674</v>
      </c>
      <c r="XY32" s="145">
        <f t="shared" si="165"/>
        <v>331.98862065437123</v>
      </c>
      <c r="XZ32" s="145">
        <f t="shared" si="166"/>
        <v>456.79342436290005</v>
      </c>
      <c r="YA32" s="145">
        <f t="shared" si="167"/>
        <v>402.08252083571682</v>
      </c>
      <c r="YB32" s="145">
        <f t="shared" si="168"/>
        <v>353.98513213592781</v>
      </c>
      <c r="YC32" s="145">
        <f t="shared" si="169"/>
        <v>444.08632541250279</v>
      </c>
      <c r="YD32" s="145">
        <f t="shared" si="170"/>
        <v>413.91845156128363</v>
      </c>
      <c r="YE32" s="145">
        <f t="shared" si="171"/>
        <v>487.90151269905641</v>
      </c>
      <c r="YF32" s="145">
        <f t="shared" si="172"/>
        <v>366.87592144995102</v>
      </c>
      <c r="YG32" s="145">
        <f t="shared" si="173"/>
        <v>442.92359747492065</v>
      </c>
      <c r="YH32" s="145">
        <f t="shared" si="174"/>
        <v>408.2599271734116</v>
      </c>
      <c r="YI32" s="145">
        <f t="shared" si="175"/>
        <v>457.87697725250217</v>
      </c>
      <c r="YJ32" s="145">
        <f t="shared" si="176"/>
        <v>540.84217565067286</v>
      </c>
      <c r="YK32" s="145">
        <f t="shared" si="177"/>
        <v>475.18310826619432</v>
      </c>
      <c r="YL32" s="145">
        <f t="shared" si="178"/>
        <v>546.45614629534839</v>
      </c>
      <c r="YM32" s="145">
        <f t="shared" si="179"/>
        <v>527.03965214296716</v>
      </c>
      <c r="YN32" s="145">
        <f t="shared" si="180"/>
        <v>417.04704066205363</v>
      </c>
      <c r="YO32" s="145">
        <f t="shared" si="181"/>
        <v>650.53499062172557</v>
      </c>
      <c r="YP32" s="145">
        <f t="shared" si="182"/>
        <v>514.96529536108881</v>
      </c>
      <c r="YQ32" s="145">
        <f t="shared" si="183"/>
        <v>476.71485930258109</v>
      </c>
      <c r="YR32" s="145">
        <f t="shared" si="184"/>
        <v>724.4416439010015</v>
      </c>
      <c r="YS32" s="145">
        <f t="shared" si="185"/>
        <v>605.70399419136083</v>
      </c>
      <c r="YT32" s="145">
        <f t="shared" si="186"/>
        <v>520.37546592759713</v>
      </c>
      <c r="YU32" s="145">
        <f t="shared" si="187"/>
        <v>560.00889130349594</v>
      </c>
      <c r="YV32" s="145">
        <f t="shared" si="188"/>
        <v>615.72046153176348</v>
      </c>
      <c r="YW32" s="145">
        <f t="shared" si="189"/>
        <v>732.86319161315168</v>
      </c>
      <c r="YX32" s="145">
        <f t="shared" si="190"/>
        <v>480.59699991370468</v>
      </c>
      <c r="YY32" s="145">
        <f t="shared" si="191"/>
        <v>618.77127908228022</v>
      </c>
      <c r="YZ32" s="145">
        <f t="shared" si="192"/>
        <v>648.09236187502211</v>
      </c>
      <c r="ZA32" s="145">
        <f t="shared" si="193"/>
        <v>843.24153322360644</v>
      </c>
      <c r="ZB32" s="145">
        <f t="shared" si="194"/>
        <v>739.77240558018502</v>
      </c>
      <c r="ZC32" s="145">
        <f t="shared" si="195"/>
        <v>716.85316438273776</v>
      </c>
      <c r="ZD32" s="145">
        <f t="shared" si="196"/>
        <v>689.56716566277009</v>
      </c>
      <c r="ZE32" s="145">
        <f t="shared" si="197"/>
        <v>603.03696516027946</v>
      </c>
      <c r="ZF32" s="145">
        <f t="shared" si="198"/>
        <v>827.43817657176828</v>
      </c>
      <c r="ZG32" s="145">
        <f t="shared" si="199"/>
        <v>734.29941653471496</v>
      </c>
      <c r="ZH32" s="145">
        <f t="shared" si="200"/>
        <v>775.09277591091711</v>
      </c>
      <c r="ZI32" s="145">
        <f t="shared" si="201"/>
        <v>889.29590324007665</v>
      </c>
      <c r="ZJ32" s="145">
        <f t="shared" si="202"/>
        <v>820.12890292240331</v>
      </c>
      <c r="ZK32" s="145">
        <f t="shared" si="203"/>
        <v>982.27678471865909</v>
      </c>
      <c r="ZL32" s="145">
        <f t="shared" si="204"/>
        <v>819.34438500604654</v>
      </c>
      <c r="ZM32" s="145">
        <f t="shared" si="205"/>
        <v>917.06982193745739</v>
      </c>
      <c r="ZN32" s="145">
        <f t="shared" si="206"/>
        <v>771.60381401474638</v>
      </c>
      <c r="ZO32" s="145">
        <f t="shared" si="207"/>
        <v>954.06135034150714</v>
      </c>
      <c r="ZP32" s="145">
        <f t="shared" si="208"/>
        <v>706.89191526069885</v>
      </c>
      <c r="ZQ32" s="145">
        <f t="shared" si="209"/>
        <v>1034.9954270959845</v>
      </c>
      <c r="ZR32" s="145">
        <f t="shared" si="210"/>
        <v>936.59939404203578</v>
      </c>
      <c r="ZS32" s="145">
        <f t="shared" si="211"/>
        <v>875.44980010948973</v>
      </c>
      <c r="ZT32" s="145">
        <f t="shared" si="212"/>
        <v>1274.3503168040424</v>
      </c>
      <c r="ZU32" s="145">
        <f t="shared" si="213"/>
        <v>1145.7147502098951</v>
      </c>
      <c r="ZV32" s="145">
        <f t="shared" si="214"/>
        <v>1056.0513788148496</v>
      </c>
      <c r="ZW32" s="145">
        <f t="shared" si="215"/>
        <v>1015.921171608963</v>
      </c>
      <c r="ZX32" s="145">
        <f t="shared" si="216"/>
        <v>1064.4820428274074</v>
      </c>
      <c r="ZY32" s="145">
        <f t="shared" si="217"/>
        <v>1180.7029257902589</v>
      </c>
      <c r="ZZ32" s="145">
        <f t="shared" si="218"/>
        <v>1182.1744450151932</v>
      </c>
      <c r="AAA32" s="145">
        <f t="shared" si="219"/>
        <v>815.06453943154747</v>
      </c>
      <c r="AAB32" s="145">
        <f t="shared" si="220"/>
        <v>1062.8248093274988</v>
      </c>
      <c r="AAC32" s="145">
        <f t="shared" si="221"/>
        <v>975.83312903188425</v>
      </c>
      <c r="AAD32" s="145">
        <f t="shared" si="222"/>
        <v>1318.6217196239893</v>
      </c>
      <c r="AAE32" s="145">
        <f t="shared" si="223"/>
        <v>1443.274502160077</v>
      </c>
      <c r="AAF32" s="145">
        <f t="shared" si="224"/>
        <v>1320.5362083423495</v>
      </c>
      <c r="AAG32" s="145">
        <f t="shared" si="225"/>
        <v>1270.2626233782528</v>
      </c>
      <c r="AAH32" s="145">
        <f t="shared" si="226"/>
        <v>1362.9197516145375</v>
      </c>
      <c r="AAI32" s="145">
        <f t="shared" si="227"/>
        <v>1417.134314443518</v>
      </c>
      <c r="AAJ32" s="145">
        <f t="shared" si="228"/>
        <v>1464.5779513401437</v>
      </c>
      <c r="AAK32" s="145">
        <f t="shared" si="229"/>
        <v>934.72678842740174</v>
      </c>
      <c r="AAL32" s="145">
        <f t="shared" si="230"/>
        <v>1729.8330921514889</v>
      </c>
      <c r="AAM32" s="145">
        <f t="shared" si="231"/>
        <v>1218.1834360666815</v>
      </c>
      <c r="AAN32" s="145">
        <f t="shared" si="232"/>
        <v>1468.32908818898</v>
      </c>
      <c r="AAO32" s="145">
        <f t="shared" si="233"/>
        <v>1099.7395843785021</v>
      </c>
      <c r="AAP32" s="145">
        <f t="shared" si="234"/>
        <v>1630.1976899799397</v>
      </c>
      <c r="AAQ32" s="145">
        <f t="shared" si="235"/>
        <v>1628.3632773749441</v>
      </c>
      <c r="AAR32" s="145">
        <f t="shared" si="236"/>
        <v>1431.2573825100305</v>
      </c>
      <c r="AAS32" s="145">
        <f t="shared" si="237"/>
        <v>1650.9957111273241</v>
      </c>
      <c r="AAT32" s="145">
        <f t="shared" si="238"/>
        <v>1068.8194803349954</v>
      </c>
      <c r="AAU32" s="145">
        <f t="shared" si="239"/>
        <v>1958.0771584538431</v>
      </c>
      <c r="AAV32" s="145">
        <f t="shared" si="240"/>
        <v>1643.1802539968146</v>
      </c>
      <c r="AAW32" s="145">
        <f t="shared" si="241"/>
        <v>1382.7179529773675</v>
      </c>
      <c r="AAX32" s="145">
        <f t="shared" si="242"/>
        <v>1230.5947665819219</v>
      </c>
      <c r="AAY32" s="145">
        <f t="shared" si="243"/>
        <v>1778.989273492446</v>
      </c>
      <c r="AAZ32" s="145">
        <f t="shared" si="244"/>
        <v>1846.6055248312803</v>
      </c>
      <c r="ABA32" s="145">
        <f t="shared" si="245"/>
        <v>2431.5670402622059</v>
      </c>
      <c r="ABB32" s="145">
        <f t="shared" si="246"/>
        <v>2244.5450357401314</v>
      </c>
      <c r="ABC32" s="145">
        <f t="shared" si="247"/>
        <v>1629.9918928419531</v>
      </c>
      <c r="ABD32" s="145">
        <f t="shared" si="248"/>
        <v>1813.6835749039681</v>
      </c>
      <c r="ABE32" s="145">
        <f t="shared" si="249"/>
        <v>1980.438088833688</v>
      </c>
      <c r="ABF32" s="145">
        <f t="shared" si="250"/>
        <v>1206.6261421237075</v>
      </c>
      <c r="ABG32" s="145">
        <f t="shared" si="251"/>
        <v>2075.9295747328606</v>
      </c>
      <c r="ABH32" s="145">
        <f t="shared" si="252"/>
        <v>2220.3334845859863</v>
      </c>
      <c r="ABI32" s="145">
        <f t="shared" si="253"/>
        <v>1562.9141807188291</v>
      </c>
      <c r="ABJ32" s="145">
        <f t="shared" si="254"/>
        <v>1361.8862585175787</v>
      </c>
      <c r="ABK32" s="145">
        <f t="shared" si="255"/>
        <v>2761.2960894146927</v>
      </c>
      <c r="ABL32" s="145">
        <f t="shared" si="256"/>
        <v>2131.0483847386254</v>
      </c>
      <c r="ABM32" s="145">
        <f t="shared" si="257"/>
        <v>2528.6147069738417</v>
      </c>
      <c r="ABN32" s="145">
        <f t="shared" si="258"/>
        <v>2068.4982489825966</v>
      </c>
      <c r="ABO32" s="145">
        <f t="shared" si="259"/>
        <v>3070.9156194334564</v>
      </c>
      <c r="ABP32" s="145">
        <f t="shared" si="260"/>
        <v>1347.9053152384481</v>
      </c>
      <c r="ABQ32" s="145">
        <f t="shared" si="261"/>
        <v>2864.4147390163353</v>
      </c>
      <c r="ABR32" s="145">
        <f t="shared" si="262"/>
        <v>2320.3456264504466</v>
      </c>
      <c r="ABS32" s="145">
        <f t="shared" si="263"/>
        <v>1533.8296192811511</v>
      </c>
      <c r="ABT32" s="145">
        <f t="shared" si="264"/>
        <v>1783.1067845085759</v>
      </c>
      <c r="ABU32" s="145">
        <f t="shared" si="265"/>
        <v>2405.8627561531398</v>
      </c>
      <c r="ABV32" s="145">
        <f t="shared" si="266"/>
        <v>2556.1040742986725</v>
      </c>
      <c r="ABW32" s="145">
        <f t="shared" si="267"/>
        <v>2348.7387526403809</v>
      </c>
      <c r="ABX32" s="145">
        <f t="shared" si="268"/>
        <v>2817.0101121065422</v>
      </c>
      <c r="ABY32" s="145">
        <f t="shared" si="269"/>
        <v>3092.7904552410519</v>
      </c>
      <c r="ABZ32" s="145">
        <f t="shared" si="270"/>
        <v>3265.1183199714687</v>
      </c>
      <c r="ACA32" s="145">
        <f t="shared" si="271"/>
        <v>2324.2976079509226</v>
      </c>
      <c r="ACB32" s="145">
        <f t="shared" si="272"/>
        <v>1504.410247412442</v>
      </c>
      <c r="ACC32" s="145">
        <f t="shared" si="273"/>
        <v>2665.2850270579797</v>
      </c>
      <c r="ACD32" s="145">
        <f t="shared" si="274"/>
        <v>1724.3301530149758</v>
      </c>
      <c r="ACE32" s="145">
        <f t="shared" si="275"/>
        <v>2643.6663446194402</v>
      </c>
      <c r="ACF32" s="145">
        <f t="shared" si="276"/>
        <v>2013.6507097161289</v>
      </c>
      <c r="ACG32" s="145">
        <f t="shared" si="277"/>
        <v>2897.3291437526145</v>
      </c>
      <c r="ACH32" s="145">
        <f t="shared" si="278"/>
        <v>3600.9648435076278</v>
      </c>
      <c r="ACI32" s="145">
        <f t="shared" si="279"/>
        <v>3333.7355985216777</v>
      </c>
      <c r="ACJ32" s="145">
        <f t="shared" si="280"/>
        <v>3170.2937885008287</v>
      </c>
      <c r="ACK32" s="145">
        <f t="shared" si="281"/>
        <v>2766.0570668773394</v>
      </c>
      <c r="ACL32" s="145">
        <f t="shared" si="282"/>
        <v>3699.0951396201158</v>
      </c>
      <c r="ACM32" s="145">
        <f t="shared" si="283"/>
        <v>2962.0353143547022</v>
      </c>
      <c r="ACN32" s="145">
        <f t="shared" si="284"/>
        <v>2664.3197006943074</v>
      </c>
      <c r="ACO32" s="145">
        <f t="shared" si="285"/>
        <v>1701.2846018139226</v>
      </c>
      <c r="ACP32" s="145">
        <f t="shared" si="286"/>
        <v>2954.6041217692109</v>
      </c>
      <c r="ACQ32" s="145">
        <f t="shared" si="287"/>
        <v>3658.7959487504781</v>
      </c>
      <c r="ACR32" s="145">
        <f t="shared" si="288"/>
        <v>2257.6239797938442</v>
      </c>
      <c r="ACS32" s="145">
        <f t="shared" si="289"/>
        <v>1930.5402493272441</v>
      </c>
      <c r="ACT32" s="145">
        <f t="shared" si="290"/>
        <v>4075.9861563366612</v>
      </c>
      <c r="ACU32" s="145">
        <f t="shared" si="291"/>
        <v>3589.9843608385322</v>
      </c>
      <c r="ACV32" s="145">
        <f t="shared" si="292"/>
        <v>3332.6130537757449</v>
      </c>
      <c r="ACW32" s="145">
        <f t="shared" si="293"/>
        <v>3223.7269312675344</v>
      </c>
      <c r="ACX32" s="145">
        <f t="shared" si="294"/>
        <v>3953.3533597092405</v>
      </c>
      <c r="ACY32" s="145">
        <f t="shared" si="295"/>
        <v>3977.1700949891579</v>
      </c>
      <c r="ACZ32" s="145">
        <f t="shared" si="296"/>
        <v>1909.3445338728618</v>
      </c>
      <c r="ADA32" s="145">
        <f t="shared" si="297"/>
        <v>2989.3568357573831</v>
      </c>
      <c r="ADB32" s="145">
        <f t="shared" si="298"/>
        <v>3295.5257735688483</v>
      </c>
      <c r="ADC32" s="145">
        <f t="shared" si="299"/>
        <v>2548.9635333675437</v>
      </c>
      <c r="ADD32" s="145">
        <f t="shared" si="300"/>
        <v>2158.3535589708176</v>
      </c>
      <c r="ADE32" s="145">
        <f t="shared" si="301"/>
        <v>3992.7140091136366</v>
      </c>
      <c r="ADF32" s="145">
        <f t="shared" si="302"/>
        <v>4414.5816580757828</v>
      </c>
      <c r="ADG32" s="145">
        <f t="shared" si="303"/>
        <v>3809.5092503752608</v>
      </c>
      <c r="ADH32" s="145">
        <f t="shared" si="304"/>
        <v>3729.8219571974123</v>
      </c>
      <c r="ADI32" s="145">
        <f t="shared" si="305"/>
        <v>4430.856008861273</v>
      </c>
      <c r="ADJ32" s="145">
        <f t="shared" si="306"/>
        <v>3774.2360205617924</v>
      </c>
      <c r="ADK32" s="145">
        <f t="shared" si="307"/>
        <v>4761.9996482310808</v>
      </c>
      <c r="ADL32" s="145">
        <f t="shared" si="308"/>
        <v>3355.2899723250762</v>
      </c>
      <c r="ADM32" s="145">
        <f t="shared" si="309"/>
        <v>3679.5459928273171</v>
      </c>
      <c r="ADN32" s="145">
        <f t="shared" si="310"/>
        <v>2154.9657525743346</v>
      </c>
      <c r="ADO32" s="145">
        <f t="shared" si="311"/>
        <v>2416.5259429966372</v>
      </c>
      <c r="ADP32" s="145">
        <f t="shared" si="312"/>
        <v>4544.972681219605</v>
      </c>
      <c r="ADQ32" s="145">
        <f t="shared" si="313"/>
        <v>4285.6301596889462</v>
      </c>
      <c r="ADR32" s="145">
        <f t="shared" si="314"/>
        <v>4931.8850405065232</v>
      </c>
      <c r="ADS32" s="145">
        <f t="shared" si="315"/>
        <v>5044.5874414553518</v>
      </c>
      <c r="ADT32" s="145">
        <f t="shared" si="316"/>
        <v>4097.2082983885548</v>
      </c>
      <c r="ADU32" s="145">
        <f t="shared" si="317"/>
        <v>3774.7825576633036</v>
      </c>
      <c r="ADV32" s="145">
        <f t="shared" si="318"/>
        <v>2655.3140297476511</v>
      </c>
      <c r="ADW32" s="145">
        <f t="shared" si="319"/>
        <v>5189.8724302461078</v>
      </c>
      <c r="ADX32" s="145">
        <f t="shared" si="320"/>
        <v>5061.5116030251575</v>
      </c>
      <c r="ADY32" s="145">
        <f t="shared" si="321"/>
        <v>4776.1567340581068</v>
      </c>
      <c r="ADZ32" s="145">
        <f t="shared" si="322"/>
        <v>4807.1754121178428</v>
      </c>
      <c r="AEA32" s="145">
        <f t="shared" si="323"/>
        <v>5519.8956206297753</v>
      </c>
      <c r="AEB32" s="145">
        <f t="shared" si="324"/>
        <v>5637.939880361605</v>
      </c>
      <c r="AEC32" s="145">
        <f t="shared" si="325"/>
        <v>2898.09826425349</v>
      </c>
      <c r="AED32" s="145">
        <f t="shared" si="326"/>
        <v>3151.7239092807554</v>
      </c>
      <c r="AEE32" s="145">
        <f t="shared" si="327"/>
        <v>6212.2591158122787</v>
      </c>
      <c r="AEF32" s="145">
        <f t="shared" si="328"/>
        <v>6267.9919741777276</v>
      </c>
      <c r="AEG32" s="145">
        <f t="shared" si="329"/>
        <v>3402.7234178430799</v>
      </c>
      <c r="AEH32" s="145">
        <f t="shared" si="330"/>
        <v>7086.7096745743311</v>
      </c>
      <c r="AEI32" s="145">
        <f t="shared" si="331"/>
        <v>3827.9639975694222</v>
      </c>
      <c r="AEJ32" s="145">
        <f t="shared" si="332"/>
        <v>7546.1480838244006</v>
      </c>
      <c r="AEK32" s="145">
        <f t="shared" si="333"/>
        <v>7836.9203813963759</v>
      </c>
      <c r="AEL32" s="145">
        <f t="shared" si="334"/>
        <v>6535.115730365962</v>
      </c>
      <c r="AEM32" s="145">
        <f t="shared" si="335"/>
        <v>4313.403575408196</v>
      </c>
      <c r="AEN32" s="145">
        <f t="shared" si="336"/>
        <v>9217.3223583132567</v>
      </c>
      <c r="AEO32" s="145">
        <f t="shared" si="337"/>
        <v>4837.4726335742553</v>
      </c>
      <c r="AEP32" s="145">
        <f t="shared" si="338"/>
        <v>10030.414788679647</v>
      </c>
      <c r="AEQ32" s="145">
        <f t="shared" si="339"/>
        <v>5435.9123602216259</v>
      </c>
      <c r="AER32" s="145">
        <f t="shared" si="340"/>
        <v>6109.5369212874712</v>
      </c>
    </row>
    <row r="33" spans="1:824" ht="14.25" thickTop="1" thickBot="1">
      <c r="A33" s="76">
        <v>28</v>
      </c>
      <c r="B33" s="99">
        <f t="shared" si="341"/>
        <v>0</v>
      </c>
      <c r="C33" s="99">
        <f t="shared" si="389"/>
        <v>0</v>
      </c>
      <c r="D33" s="99">
        <f t="shared" si="390"/>
        <v>0</v>
      </c>
      <c r="E33" s="99">
        <f t="shared" si="391"/>
        <v>0</v>
      </c>
      <c r="F33" s="99">
        <f t="shared" si="352"/>
        <v>0</v>
      </c>
      <c r="G33" s="99">
        <f t="shared" si="353"/>
        <v>0</v>
      </c>
      <c r="H33" s="99">
        <f t="shared" si="354"/>
        <v>0</v>
      </c>
      <c r="I33" s="99">
        <f t="shared" si="355"/>
        <v>0</v>
      </c>
      <c r="J33" s="99">
        <f t="shared" si="356"/>
        <v>0</v>
      </c>
      <c r="K33" s="99">
        <f t="shared" si="357"/>
        <v>0</v>
      </c>
      <c r="L33" s="99">
        <f t="shared" si="358"/>
        <v>0</v>
      </c>
      <c r="M33" s="99">
        <f t="shared" si="359"/>
        <v>0</v>
      </c>
      <c r="N33" s="99">
        <f t="shared" si="360"/>
        <v>0</v>
      </c>
      <c r="O33" s="99">
        <f t="shared" si="361"/>
        <v>0</v>
      </c>
      <c r="P33" s="99">
        <f t="shared" si="362"/>
        <v>0</v>
      </c>
      <c r="Q33" s="99">
        <f t="shared" si="363"/>
        <v>0</v>
      </c>
      <c r="R33" s="99">
        <f t="shared" si="364"/>
        <v>0</v>
      </c>
      <c r="S33" s="99">
        <f t="shared" si="365"/>
        <v>0</v>
      </c>
      <c r="T33" s="99">
        <f t="shared" si="366"/>
        <v>0</v>
      </c>
      <c r="U33" s="99">
        <f t="shared" si="367"/>
        <v>0</v>
      </c>
      <c r="V33" s="99">
        <f t="shared" si="368"/>
        <v>0</v>
      </c>
      <c r="W33" s="99">
        <f t="shared" si="369"/>
        <v>0</v>
      </c>
      <c r="X33" s="99">
        <f t="shared" si="342"/>
        <v>0</v>
      </c>
      <c r="Y33" s="99">
        <f t="shared" si="404"/>
        <v>0</v>
      </c>
      <c r="Z33" s="99">
        <f t="shared" si="405"/>
        <v>0</v>
      </c>
      <c r="AA33" s="99">
        <f t="shared" si="406"/>
        <v>0</v>
      </c>
      <c r="AB33" s="99">
        <f t="shared" si="407"/>
        <v>0</v>
      </c>
      <c r="AC33" s="99">
        <f t="shared" si="408"/>
        <v>0</v>
      </c>
      <c r="AD33" s="99">
        <f t="shared" si="409"/>
        <v>0</v>
      </c>
      <c r="AE33" s="99">
        <f t="shared" si="410"/>
        <v>0</v>
      </c>
      <c r="AF33" s="99">
        <f t="shared" si="411"/>
        <v>0</v>
      </c>
      <c r="AG33" s="99">
        <f t="shared" si="412"/>
        <v>0</v>
      </c>
      <c r="AH33" s="99">
        <f t="shared" si="413"/>
        <v>0</v>
      </c>
      <c r="AI33" s="99">
        <f t="shared" si="414"/>
        <v>0</v>
      </c>
      <c r="AJ33" s="99">
        <f t="shared" si="415"/>
        <v>0</v>
      </c>
      <c r="AK33" s="99">
        <f t="shared" si="416"/>
        <v>62.241604147270401</v>
      </c>
      <c r="AL33" s="99">
        <f t="shared" si="417"/>
        <v>66.666088094331442</v>
      </c>
      <c r="AM33" s="99">
        <f t="shared" si="418"/>
        <v>0</v>
      </c>
      <c r="AN33" s="99">
        <f t="shared" si="343"/>
        <v>0</v>
      </c>
      <c r="AO33" s="99">
        <f t="shared" si="419"/>
        <v>60.567622159153338</v>
      </c>
      <c r="AP33" s="99">
        <f t="shared" si="420"/>
        <v>78.532573352695493</v>
      </c>
      <c r="AQ33" s="99">
        <f t="shared" si="421"/>
        <v>0</v>
      </c>
      <c r="AR33" s="99">
        <f t="shared" si="422"/>
        <v>67.649498428889473</v>
      </c>
      <c r="AS33" s="99">
        <f t="shared" si="423"/>
        <v>92.766334088774499</v>
      </c>
      <c r="AT33" s="99">
        <f t="shared" si="424"/>
        <v>0</v>
      </c>
      <c r="AU33" s="99">
        <f t="shared" si="425"/>
        <v>73.860974440348016</v>
      </c>
      <c r="AV33" s="99">
        <f t="shared" si="426"/>
        <v>93.169146788039384</v>
      </c>
      <c r="AW33" s="99">
        <f t="shared" si="427"/>
        <v>97.863891735154468</v>
      </c>
      <c r="AX33" s="99">
        <f t="shared" si="428"/>
        <v>103.54880857745762</v>
      </c>
      <c r="AY33" s="99">
        <f t="shared" si="429"/>
        <v>64.102633701551184</v>
      </c>
      <c r="AZ33" s="99">
        <f t="shared" si="430"/>
        <v>90.397177141484022</v>
      </c>
      <c r="BA33" s="99">
        <f t="shared" si="431"/>
        <v>113.9307623598752</v>
      </c>
      <c r="BB33" s="99">
        <f t="shared" si="432"/>
        <v>123.10070621632225</v>
      </c>
      <c r="BC33" s="99">
        <f t="shared" si="433"/>
        <v>75.938789436662674</v>
      </c>
      <c r="BD33" s="99">
        <f t="shared" si="397"/>
        <v>102.38337836502656</v>
      </c>
      <c r="BE33" s="99">
        <f t="shared" si="434"/>
        <v>126.58980760428345</v>
      </c>
      <c r="BF33" s="99">
        <f t="shared" si="435"/>
        <v>131.59860592119975</v>
      </c>
      <c r="BG33" s="99">
        <f t="shared" si="344"/>
        <v>156.51898558070528</v>
      </c>
      <c r="BH33" s="99">
        <f t="shared" si="436"/>
        <v>82.730022185930579</v>
      </c>
      <c r="BI33" s="99">
        <f t="shared" si="437"/>
        <v>110.97466249298436</v>
      </c>
      <c r="BJ33" s="99">
        <f t="shared" si="438"/>
        <v>109.66843082589121</v>
      </c>
      <c r="BK33" s="99">
        <f t="shared" si="439"/>
        <v>138.37764027449694</v>
      </c>
      <c r="BL33" s="99">
        <f t="shared" si="440"/>
        <v>152.17596943380133</v>
      </c>
      <c r="BM33" s="99">
        <f t="shared" si="441"/>
        <v>186.46829682876856</v>
      </c>
      <c r="BN33" s="99">
        <f t="shared" si="442"/>
        <v>178.75708759142074</v>
      </c>
      <c r="BO33" s="99">
        <f t="shared" si="443"/>
        <v>97.623942137266837</v>
      </c>
      <c r="BP33" s="99">
        <f t="shared" si="444"/>
        <v>135.17537948114878</v>
      </c>
      <c r="BQ33" s="99">
        <f t="shared" si="445"/>
        <v>132.06023919877404</v>
      </c>
      <c r="BR33" s="99">
        <f t="shared" si="446"/>
        <v>110.17494138316054</v>
      </c>
      <c r="BS33" s="99">
        <f t="shared" si="447"/>
        <v>139.29251697580224</v>
      </c>
      <c r="BT33" s="99">
        <f t="shared" si="448"/>
        <v>215.6841225870817</v>
      </c>
      <c r="BU33" s="99">
        <f t="shared" si="449"/>
        <v>171.49863227792952</v>
      </c>
      <c r="BV33" s="99">
        <f t="shared" si="450"/>
        <v>155.90677837115507</v>
      </c>
      <c r="BW33" s="99">
        <f t="shared" si="451"/>
        <v>207.84275624117851</v>
      </c>
      <c r="BX33" s="99">
        <f t="shared" si="398"/>
        <v>235.71804861421288</v>
      </c>
      <c r="BY33" s="99">
        <f t="shared" si="345"/>
        <v>123.15717159548312</v>
      </c>
      <c r="BZ33" s="99">
        <f t="shared" si="452"/>
        <v>170.65015381312739</v>
      </c>
      <c r="CA33" s="99">
        <f t="shared" si="453"/>
        <v>179.26937310291257</v>
      </c>
      <c r="CB33" s="99">
        <f t="shared" si="454"/>
        <v>269.27426877904645</v>
      </c>
      <c r="CC33" s="99">
        <f t="shared" si="455"/>
        <v>277.06837597451727</v>
      </c>
      <c r="CD33" s="99">
        <f t="shared" si="456"/>
        <v>209.62267486214867</v>
      </c>
      <c r="CE33" s="99">
        <f t="shared" si="457"/>
        <v>212.10281287867153</v>
      </c>
      <c r="CF33" s="99">
        <f t="shared" si="458"/>
        <v>202.68504153908188</v>
      </c>
      <c r="CG33" s="99">
        <f t="shared" si="459"/>
        <v>280.30570423249958</v>
      </c>
      <c r="CH33" s="99">
        <f t="shared" si="460"/>
        <v>247.29048539624409</v>
      </c>
      <c r="CI33" s="99">
        <f t="shared" si="461"/>
        <v>209.00820895716879</v>
      </c>
      <c r="CJ33" s="99">
        <f t="shared" si="462"/>
        <v>308.30545019102385</v>
      </c>
      <c r="CK33" s="99">
        <f t="shared" si="463"/>
        <v>230.00799845212853</v>
      </c>
      <c r="CL33" s="99">
        <f t="shared" si="464"/>
        <v>318.21677318699972</v>
      </c>
      <c r="CM33" s="99">
        <f t="shared" si="465"/>
        <v>261.28933365884296</v>
      </c>
      <c r="CN33" s="99">
        <f t="shared" si="466"/>
        <v>364.52369179899216</v>
      </c>
      <c r="CO33" s="99">
        <f t="shared" si="399"/>
        <v>348.53728445446535</v>
      </c>
      <c r="CP33" s="99">
        <f t="shared" si="346"/>
        <v>292.726961253551</v>
      </c>
      <c r="CQ33" s="99">
        <f t="shared" si="467"/>
        <v>348.47086049400184</v>
      </c>
      <c r="CR33" s="99">
        <f t="shared" si="468"/>
        <v>364.34621113511406</v>
      </c>
      <c r="CS33" s="99">
        <f t="shared" si="469"/>
        <v>285.85192083777719</v>
      </c>
      <c r="CT33" s="99">
        <f t="shared" si="470"/>
        <v>340.42138058044333</v>
      </c>
      <c r="CU33" s="99">
        <f t="shared" si="471"/>
        <v>314.94204690304616</v>
      </c>
      <c r="CV33" s="99">
        <f t="shared" si="472"/>
        <v>443.20210045329299</v>
      </c>
      <c r="CW33" s="99">
        <f t="shared" si="473"/>
        <v>396.3313040436513</v>
      </c>
      <c r="CX33" s="99">
        <f t="shared" si="474"/>
        <v>350.04590897951061</v>
      </c>
      <c r="CY33" s="99">
        <f t="shared" si="475"/>
        <v>432.43206667682341</v>
      </c>
      <c r="CZ33" s="99">
        <f t="shared" si="476"/>
        <v>389.59058537908237</v>
      </c>
      <c r="DA33" s="99">
        <f t="shared" si="477"/>
        <v>480.66229587154879</v>
      </c>
      <c r="DB33" s="99">
        <f t="shared" si="478"/>
        <v>350.19517146372021</v>
      </c>
      <c r="DC33" s="99">
        <f t="shared" si="479"/>
        <v>418.58595439991228</v>
      </c>
      <c r="DD33" s="99">
        <f t="shared" si="480"/>
        <v>387.97363407834536</v>
      </c>
      <c r="DE33" s="99">
        <f t="shared" si="481"/>
        <v>452.07218222307085</v>
      </c>
      <c r="DF33" s="99">
        <f t="shared" si="482"/>
        <v>526.6464528937405</v>
      </c>
      <c r="DG33" s="99">
        <f t="shared" si="400"/>
        <v>447.8854829000432</v>
      </c>
      <c r="DH33" s="99">
        <f t="shared" si="347"/>
        <v>539.09451099168621</v>
      </c>
      <c r="DI33" s="99">
        <f t="shared" si="483"/>
        <v>515.15819934376782</v>
      </c>
      <c r="DJ33" s="99">
        <f t="shared" si="484"/>
        <v>413.05303336309754</v>
      </c>
      <c r="DK33" s="99">
        <f t="shared" si="485"/>
        <v>632.77557574127047</v>
      </c>
      <c r="DL33" s="99">
        <f t="shared" si="486"/>
        <v>487.32517012981566</v>
      </c>
      <c r="DM33" s="99">
        <f t="shared" si="487"/>
        <v>453.79068626938528</v>
      </c>
      <c r="DN33" s="99">
        <f t="shared" si="488"/>
        <v>702.95357381161864</v>
      </c>
      <c r="DO33" s="99">
        <f t="shared" si="489"/>
        <v>591.11691334198804</v>
      </c>
      <c r="DP33" s="99">
        <f t="shared" si="490"/>
        <v>514.46691813699408</v>
      </c>
      <c r="DQ33" s="99">
        <f t="shared" si="491"/>
        <v>528.49174943022774</v>
      </c>
      <c r="DR33" s="99">
        <f t="shared" si="492"/>
        <v>608.17757774878544</v>
      </c>
      <c r="DS33" s="99">
        <f t="shared" si="493"/>
        <v>714.16091950997122</v>
      </c>
      <c r="DT33" s="99">
        <f t="shared" si="494"/>
        <v>476.56744565003885</v>
      </c>
      <c r="DU33" s="99">
        <f t="shared" si="495"/>
        <v>586.55572243307824</v>
      </c>
      <c r="DV33" s="99">
        <f t="shared" si="496"/>
        <v>612.32794820865809</v>
      </c>
      <c r="DW33" s="99">
        <f t="shared" si="497"/>
        <v>820.19002033607103</v>
      </c>
      <c r="DX33" s="99">
        <f t="shared" si="370"/>
        <v>695.86937986060582</v>
      </c>
      <c r="DY33" s="99">
        <f t="shared" si="370"/>
        <v>701.67193907992907</v>
      </c>
      <c r="DZ33" s="99">
        <f t="shared" si="370"/>
        <v>681.92132537717805</v>
      </c>
      <c r="EA33" s="99">
        <f t="shared" si="370"/>
        <v>597.1123673844769</v>
      </c>
      <c r="EB33" s="99">
        <f t="shared" si="532"/>
        <v>808.03194678776811</v>
      </c>
      <c r="EC33" s="99">
        <f t="shared" si="533"/>
        <v>694.48692117323355</v>
      </c>
      <c r="ED33" s="99">
        <f t="shared" si="534"/>
        <v>736.41796169331485</v>
      </c>
      <c r="EE33" s="99">
        <f t="shared" si="535"/>
        <v>837.68153150319461</v>
      </c>
      <c r="EF33" s="99">
        <f t="shared" si="536"/>
        <v>804.81823333891793</v>
      </c>
      <c r="EG33" s="99">
        <f t="shared" si="537"/>
        <v>957.73172988415126</v>
      </c>
      <c r="EH33" s="99">
        <f t="shared" si="538"/>
        <v>775.70731625650421</v>
      </c>
      <c r="EI33" s="99">
        <f t="shared" si="539"/>
        <v>897.1498691902683</v>
      </c>
      <c r="EJ33" s="99">
        <f t="shared" si="540"/>
        <v>763.88482771877955</v>
      </c>
      <c r="EK33" s="99">
        <f t="shared" si="541"/>
        <v>896.98511314790812</v>
      </c>
      <c r="EL33" s="99">
        <f t="shared" si="542"/>
        <v>700.85538235169383</v>
      </c>
      <c r="EM33" s="99">
        <f t="shared" si="543"/>
        <v>976.14201030642937</v>
      </c>
      <c r="EN33" s="99">
        <f t="shared" si="544"/>
        <v>921.02360218178876</v>
      </c>
      <c r="EO33" s="99">
        <f t="shared" si="545"/>
        <v>867.75767889048018</v>
      </c>
      <c r="EP33" s="99">
        <f t="shared" si="546"/>
        <v>1244.6853507608923</v>
      </c>
      <c r="EQ33" s="99">
        <f t="shared" si="547"/>
        <v>1119.9459743472949</v>
      </c>
      <c r="ER33" s="99">
        <f t="shared" si="548"/>
        <v>1035.381989181122</v>
      </c>
      <c r="ES33" s="99">
        <f t="shared" si="549"/>
        <v>963.9000471370224</v>
      </c>
      <c r="ET33" s="99">
        <f t="shared" si="351"/>
        <v>1001.8276493892512</v>
      </c>
      <c r="EU33" s="99">
        <f t="shared" si="26"/>
        <v>1111.6309486061502</v>
      </c>
      <c r="EV33" s="99">
        <f t="shared" si="27"/>
        <v>1116.2897268099007</v>
      </c>
      <c r="EW33" s="99">
        <f t="shared" si="28"/>
        <v>808.9506468911826</v>
      </c>
      <c r="EX33" s="99">
        <f t="shared" si="29"/>
        <v>1047.1119113043007</v>
      </c>
      <c r="EY33" s="99">
        <f t="shared" si="30"/>
        <v>968.03145517393546</v>
      </c>
      <c r="EZ33" s="99">
        <f t="shared" si="31"/>
        <v>1242.6594047467595</v>
      </c>
      <c r="FA33" s="99">
        <f t="shared" si="32"/>
        <v>1411.9759456560791</v>
      </c>
      <c r="FB33" s="99">
        <f t="shared" si="33"/>
        <v>1293.761727402956</v>
      </c>
      <c r="FC33" s="99">
        <f t="shared" si="34"/>
        <v>1248.9874022815279</v>
      </c>
      <c r="FD33" s="99">
        <f t="shared" si="35"/>
        <v>1284.6303671369139</v>
      </c>
      <c r="FE33" s="99">
        <f t="shared" si="36"/>
        <v>1340.7860075448393</v>
      </c>
      <c r="FF33" s="99">
        <f t="shared" si="37"/>
        <v>1381.4970370350241</v>
      </c>
      <c r="FG33" s="99">
        <f t="shared" si="38"/>
        <v>928.54982176533463</v>
      </c>
      <c r="FH33" s="99">
        <f t="shared" si="39"/>
        <v>1693.2096615897581</v>
      </c>
      <c r="FI33" s="99">
        <f t="shared" si="40"/>
        <v>1202.2820636360705</v>
      </c>
      <c r="FJ33" s="99">
        <f t="shared" si="401"/>
        <v>1440.7852487451644</v>
      </c>
      <c r="FK33" s="99">
        <f t="shared" si="401"/>
        <v>1091.9070769846669</v>
      </c>
      <c r="FL33" s="99">
        <f t="shared" si="401"/>
        <v>1597.5114152263859</v>
      </c>
      <c r="FM33" s="99">
        <f t="shared" si="401"/>
        <v>1537.6198411603191</v>
      </c>
      <c r="FN33" s="99">
        <f t="shared" si="401"/>
        <v>1409.6921773006659</v>
      </c>
      <c r="FO33" s="99">
        <f t="shared" si="401"/>
        <v>1558.2124928184312</v>
      </c>
      <c r="FP33" s="99">
        <f t="shared" si="401"/>
        <v>1062.5418808203669</v>
      </c>
      <c r="FQ33" s="99">
        <f t="shared" si="401"/>
        <v>1919.2931429580926</v>
      </c>
      <c r="FR33" s="99">
        <f t="shared" si="401"/>
        <v>1615.1370660560037</v>
      </c>
      <c r="FS33" s="99">
        <f t="shared" si="401"/>
        <v>1366.6911522299811</v>
      </c>
      <c r="FT33" s="99">
        <f t="shared" si="401"/>
        <v>1222.6657773049667</v>
      </c>
      <c r="FU33" s="99">
        <f t="shared" si="401"/>
        <v>1701.6228384441317</v>
      </c>
      <c r="FV33" s="99">
        <f t="shared" si="401"/>
        <v>1812.8164293173261</v>
      </c>
      <c r="FW33" s="99">
        <f t="shared" si="401"/>
        <v>2375.7287661599262</v>
      </c>
      <c r="FX33" s="99">
        <f t="shared" si="401"/>
        <v>2199.1940167538819</v>
      </c>
      <c r="FY33" s="99">
        <f t="shared" si="401"/>
        <v>1608.1028633164801</v>
      </c>
      <c r="FZ33" s="99">
        <f t="shared" si="402"/>
        <v>1785.2224664980022</v>
      </c>
      <c r="GA33" s="99">
        <f t="shared" si="42"/>
        <v>1916.5192121904072</v>
      </c>
      <c r="GB33" s="99">
        <f t="shared" si="43"/>
        <v>1200.2441887216564</v>
      </c>
      <c r="GC33" s="99">
        <f t="shared" si="44"/>
        <v>1969.2223350886845</v>
      </c>
      <c r="GD33" s="99">
        <f t="shared" si="498"/>
        <v>2179.7192938848816</v>
      </c>
      <c r="GE33" s="99">
        <f t="shared" si="499"/>
        <v>1546.7992262221876</v>
      </c>
      <c r="GF33" s="99">
        <f t="shared" si="500"/>
        <v>1353.9161851031026</v>
      </c>
      <c r="GG33" s="99">
        <f t="shared" si="501"/>
        <v>2702.4037447476544</v>
      </c>
      <c r="GH33" s="99">
        <f t="shared" si="502"/>
        <v>2096.0062596518114</v>
      </c>
      <c r="GI33" s="99">
        <f t="shared" si="503"/>
        <v>2480.7680526284512</v>
      </c>
      <c r="GJ33" s="99">
        <f t="shared" si="504"/>
        <v>2039.6030912639922</v>
      </c>
      <c r="GK33" s="99">
        <f t="shared" si="505"/>
        <v>3000.0982713262179</v>
      </c>
      <c r="GL33" s="99">
        <f t="shared" si="506"/>
        <v>1341.3994367118603</v>
      </c>
      <c r="GM33" s="99">
        <f t="shared" si="507"/>
        <v>2810.6683151192451</v>
      </c>
      <c r="GN33" s="99">
        <f t="shared" si="508"/>
        <v>2253.3063519708162</v>
      </c>
      <c r="GO33" s="99">
        <f t="shared" si="509"/>
        <v>1525.7476111306182</v>
      </c>
      <c r="GP33" s="99">
        <f t="shared" si="510"/>
        <v>1766.828539576512</v>
      </c>
      <c r="GQ33" s="99">
        <f t="shared" si="511"/>
        <v>2329.2252363931639</v>
      </c>
      <c r="GR33" s="99">
        <f t="shared" si="512"/>
        <v>2513.6340687852557</v>
      </c>
      <c r="GS33" s="99">
        <f t="shared" si="513"/>
        <v>2312.8895941042829</v>
      </c>
      <c r="GT33" s="99">
        <f t="shared" si="514"/>
        <v>2767.1987869635636</v>
      </c>
      <c r="GU33" s="99">
        <f t="shared" si="403"/>
        <v>3036.9722058074922</v>
      </c>
      <c r="GV33" s="99">
        <f t="shared" si="395"/>
        <v>3200.4684362466637</v>
      </c>
      <c r="GW33" s="99">
        <f t="shared" si="395"/>
        <v>2295.0245139483168</v>
      </c>
      <c r="GX33" s="99">
        <f t="shared" si="395"/>
        <v>1497.793566341737</v>
      </c>
      <c r="GY33" s="99">
        <f t="shared" si="395"/>
        <v>2595.2885264084371</v>
      </c>
      <c r="GZ33" s="99">
        <f t="shared" si="395"/>
        <v>1716.11876334924</v>
      </c>
      <c r="HA33" s="99">
        <f t="shared" si="395"/>
        <v>2607.2309241354974</v>
      </c>
      <c r="HB33" s="99">
        <f t="shared" si="395"/>
        <v>1997.1537116642016</v>
      </c>
      <c r="HC33" s="99">
        <f t="shared" si="395"/>
        <v>2853.360639324786</v>
      </c>
      <c r="HD33" s="99">
        <f t="shared" si="395"/>
        <v>3522.1807090578982</v>
      </c>
      <c r="HE33" s="99">
        <f t="shared" si="395"/>
        <v>3276.058742507731</v>
      </c>
      <c r="HF33" s="99">
        <f t="shared" si="395"/>
        <v>3118.4391309321545</v>
      </c>
      <c r="HG33" s="99">
        <f t="shared" si="395"/>
        <v>2684.7567264767372</v>
      </c>
      <c r="HH33" s="99">
        <f t="shared" si="395"/>
        <v>3630.2394008593023</v>
      </c>
      <c r="HI33" s="99">
        <f t="shared" si="395"/>
        <v>2879.1314606230694</v>
      </c>
      <c r="HJ33" s="99">
        <f t="shared" si="395"/>
        <v>2634.7726155450009</v>
      </c>
      <c r="HK33" s="99">
        <f t="shared" si="395"/>
        <v>1694.4813147015145</v>
      </c>
      <c r="HL33" s="99">
        <f t="shared" si="396"/>
        <v>2917.6414002715837</v>
      </c>
      <c r="HM33" s="99">
        <f t="shared" si="515"/>
        <v>3599.6027242004798</v>
      </c>
      <c r="HN33" s="99">
        <f t="shared" si="516"/>
        <v>2241.0357895607685</v>
      </c>
      <c r="HO33" s="99">
        <f t="shared" si="517"/>
        <v>1922.231059800001</v>
      </c>
      <c r="HP33" s="99">
        <f t="shared" si="518"/>
        <v>3993.416445629136</v>
      </c>
      <c r="HQ33" s="99">
        <f t="shared" si="519"/>
        <v>3535.7033454429038</v>
      </c>
      <c r="HR33" s="99">
        <f t="shared" si="520"/>
        <v>3287.8621328468721</v>
      </c>
      <c r="HS33" s="99">
        <f t="shared" si="521"/>
        <v>3138.2057446497806</v>
      </c>
      <c r="HT33" s="99">
        <f t="shared" si="522"/>
        <v>3882.0132620230206</v>
      </c>
      <c r="HU33" s="99">
        <f t="shared" si="523"/>
        <v>3916.2512825818399</v>
      </c>
      <c r="HV33" s="99">
        <f t="shared" si="524"/>
        <v>1902.3467885907328</v>
      </c>
      <c r="HW33" s="99">
        <f t="shared" si="525"/>
        <v>2959.5330184720924</v>
      </c>
      <c r="HX33" s="99">
        <f t="shared" si="526"/>
        <v>3257.6142483859498</v>
      </c>
      <c r="HY33" s="99">
        <f t="shared" si="527"/>
        <v>2532.1639946471423</v>
      </c>
      <c r="HZ33" s="99">
        <f t="shared" si="528"/>
        <v>2149.8949885369584</v>
      </c>
      <c r="IA33" s="99">
        <f t="shared" si="529"/>
        <v>3937.3159228988443</v>
      </c>
      <c r="IB33" s="99">
        <f t="shared" si="530"/>
        <v>4340.7092083787566</v>
      </c>
      <c r="IC33" s="99">
        <f t="shared" si="531"/>
        <v>3763.7946557511655</v>
      </c>
      <c r="ID33" s="99">
        <f t="shared" si="52"/>
        <v>3642.7372083240471</v>
      </c>
      <c r="IE33" s="99">
        <f t="shared" si="53"/>
        <v>4367.2674560725991</v>
      </c>
      <c r="IF33" s="99">
        <f t="shared" si="54"/>
        <v>3685.6163115921922</v>
      </c>
      <c r="IG33" s="99">
        <f t="shared" si="55"/>
        <v>4672.5132096142352</v>
      </c>
      <c r="IH33" s="99">
        <f t="shared" si="56"/>
        <v>3325.1629558934014</v>
      </c>
      <c r="II33" s="99">
        <f t="shared" si="57"/>
        <v>3641.8817875602626</v>
      </c>
      <c r="IJ33" s="99">
        <f t="shared" si="58"/>
        <v>2147.7567478427359</v>
      </c>
      <c r="IK33" s="99">
        <f t="shared" si="59"/>
        <v>2407.9199349914365</v>
      </c>
      <c r="IL33" s="99">
        <f t="shared" si="60"/>
        <v>4488.4062013816674</v>
      </c>
      <c r="IM33" s="99">
        <f t="shared" si="61"/>
        <v>4238.6542850260885</v>
      </c>
      <c r="IN33" s="99">
        <f t="shared" si="62"/>
        <v>4866.1725369283013</v>
      </c>
      <c r="IO33" s="99">
        <f t="shared" si="63"/>
        <v>4967.1996882057183</v>
      </c>
      <c r="IP33" s="99">
        <f t="shared" si="64"/>
        <v>4059.6237221619626</v>
      </c>
      <c r="IQ33" s="99">
        <f t="shared" si="65"/>
        <v>3744.8326319003304</v>
      </c>
      <c r="IR33" s="99">
        <f t="shared" si="66"/>
        <v>2646.529808398961</v>
      </c>
      <c r="IS33" s="99">
        <f t="shared" si="67"/>
        <v>5112.1545883601448</v>
      </c>
      <c r="IT33" s="99">
        <f t="shared" si="392"/>
        <v>5003.8887344026625</v>
      </c>
      <c r="IU33" s="99">
        <f t="shared" si="393"/>
        <v>4729.0418483943622</v>
      </c>
      <c r="IV33" s="99">
        <f t="shared" si="394"/>
        <v>4716.3507686900466</v>
      </c>
      <c r="IW33" s="99">
        <f t="shared" si="371"/>
        <v>5452.7575715177409</v>
      </c>
      <c r="IX33" s="99">
        <f t="shared" si="372"/>
        <v>5559.3089828885386</v>
      </c>
      <c r="IY33" s="99">
        <f t="shared" si="373"/>
        <v>2889.1266421783735</v>
      </c>
      <c r="IZ33" s="99">
        <f t="shared" si="374"/>
        <v>3142.5530590229041</v>
      </c>
      <c r="JA33" s="99">
        <f t="shared" si="375"/>
        <v>6131.6109768436017</v>
      </c>
      <c r="JB33" s="99">
        <f t="shared" si="376"/>
        <v>6199.9880555481122</v>
      </c>
      <c r="JC33" s="99">
        <f t="shared" si="377"/>
        <v>3393.4184511497779</v>
      </c>
      <c r="JD33" s="99">
        <f t="shared" si="378"/>
        <v>7017.4845870650715</v>
      </c>
      <c r="JE33" s="99">
        <f t="shared" si="379"/>
        <v>3818.3152455623808</v>
      </c>
      <c r="JF33" s="99">
        <f t="shared" si="380"/>
        <v>7462.8988581603135</v>
      </c>
      <c r="JG33" s="99">
        <f t="shared" si="381"/>
        <v>7766.9517755264287</v>
      </c>
      <c r="JH33" s="99">
        <f t="shared" si="382"/>
        <v>6495.9602741802046</v>
      </c>
      <c r="JI33" s="99">
        <f t="shared" si="383"/>
        <v>4303.3863181617808</v>
      </c>
      <c r="JJ33" s="99">
        <f t="shared" si="384"/>
        <v>9133.9000564312555</v>
      </c>
      <c r="JK33" s="99">
        <f t="shared" si="385"/>
        <v>4827.1759304746292</v>
      </c>
      <c r="JL33" s="99">
        <f t="shared" si="386"/>
        <v>9959.9493044469946</v>
      </c>
      <c r="JM33" s="99">
        <f t="shared" si="387"/>
        <v>5425.2312281038112</v>
      </c>
      <c r="JN33" s="99">
        <f t="shared" si="388"/>
        <v>6098.4708551796421</v>
      </c>
      <c r="JP33" s="76">
        <v>28</v>
      </c>
      <c r="JQ33" s="124"/>
      <c r="JR33" s="124"/>
      <c r="JS33" s="124"/>
      <c r="JT33" s="124"/>
      <c r="JU33" s="124"/>
      <c r="JV33" s="124"/>
      <c r="JW33" s="124"/>
      <c r="JX33" s="99"/>
      <c r="JY33" s="124"/>
      <c r="JZ33" s="124"/>
      <c r="KA33" s="124"/>
      <c r="KB33" s="99"/>
      <c r="KC33" s="124"/>
      <c r="KD33" s="124"/>
      <c r="KE33" s="99"/>
      <c r="KF33" s="99"/>
      <c r="KG33" s="99"/>
      <c r="KH33" s="99"/>
      <c r="KI33" s="124"/>
      <c r="KJ33" s="124"/>
      <c r="KK33" s="99"/>
      <c r="KL33" s="99"/>
      <c r="KM33" s="99"/>
      <c r="KN33" s="99"/>
      <c r="KO33" s="99"/>
      <c r="KP33" s="99"/>
      <c r="KQ33" s="99"/>
      <c r="KR33" s="99"/>
      <c r="KS33" s="99"/>
      <c r="KT33" s="99"/>
      <c r="KU33" s="99"/>
      <c r="KV33" s="99"/>
      <c r="KW33" s="99"/>
      <c r="KX33" s="99"/>
      <c r="KY33" s="99"/>
      <c r="KZ33" s="99">
        <v>62.241604147270401</v>
      </c>
      <c r="LA33" s="99">
        <v>66.666088094331442</v>
      </c>
      <c r="LB33" s="99"/>
      <c r="LC33" s="99"/>
      <c r="LD33" s="99">
        <v>60.567622159153338</v>
      </c>
      <c r="LE33" s="99">
        <v>78.532573352695493</v>
      </c>
      <c r="LF33" s="99"/>
      <c r="LG33" s="99">
        <v>67.649498428889473</v>
      </c>
      <c r="LH33" s="99">
        <v>92.766334088774499</v>
      </c>
      <c r="LI33" s="99"/>
      <c r="LJ33" s="99">
        <v>73.860974440348016</v>
      </c>
      <c r="LK33" s="99">
        <v>93.169146788039384</v>
      </c>
      <c r="LL33" s="99">
        <v>97.863891735154468</v>
      </c>
      <c r="LM33" s="99">
        <v>103.54880857745762</v>
      </c>
      <c r="LN33" s="99">
        <v>64.102633701551184</v>
      </c>
      <c r="LO33" s="99">
        <v>90.397177141484022</v>
      </c>
      <c r="LP33" s="99">
        <v>113.9307623598752</v>
      </c>
      <c r="LQ33" s="99">
        <v>123.10070621632225</v>
      </c>
      <c r="LR33" s="99">
        <v>75.938789436662674</v>
      </c>
      <c r="LS33" s="99">
        <v>102.38337836502656</v>
      </c>
      <c r="LT33" s="99">
        <v>126.58980760428345</v>
      </c>
      <c r="LU33" s="99">
        <v>131.59860592119975</v>
      </c>
      <c r="LV33" s="99">
        <v>156.51898558070528</v>
      </c>
      <c r="LW33" s="99">
        <v>82.730022185930579</v>
      </c>
      <c r="LX33" s="99">
        <v>110.97466249298436</v>
      </c>
      <c r="LY33" s="99">
        <v>109.66843082589121</v>
      </c>
      <c r="LZ33" s="99">
        <v>138.37764027449694</v>
      </c>
      <c r="MA33" s="99">
        <v>152.17596943380133</v>
      </c>
      <c r="MB33" s="118">
        <v>186.46829682876856</v>
      </c>
      <c r="MC33" s="99">
        <v>178.75708759142074</v>
      </c>
      <c r="MD33" s="99">
        <v>97.623942137266837</v>
      </c>
      <c r="ME33" s="99">
        <v>135.17537948114878</v>
      </c>
      <c r="MF33" s="99">
        <v>132.06023919877404</v>
      </c>
      <c r="MG33" s="99">
        <v>110.17494138316054</v>
      </c>
      <c r="MH33" s="99">
        <v>139.29251697580224</v>
      </c>
      <c r="MI33" s="99">
        <v>215.6841225870817</v>
      </c>
      <c r="MJ33" s="99">
        <v>171.49863227792952</v>
      </c>
      <c r="MK33" s="99">
        <v>155.90677837115507</v>
      </c>
      <c r="ML33" s="99">
        <v>207.84275624117851</v>
      </c>
      <c r="MM33" s="99">
        <v>235.71804861421288</v>
      </c>
      <c r="MN33" s="99">
        <v>123.15717159548312</v>
      </c>
      <c r="MO33" s="99">
        <v>170.65015381312739</v>
      </c>
      <c r="MP33" s="99">
        <v>179.26937310291257</v>
      </c>
      <c r="MQ33" s="99">
        <v>269.27426877904645</v>
      </c>
      <c r="MR33" s="99">
        <v>277.06837597451727</v>
      </c>
      <c r="MS33" s="99">
        <v>209.62267486214867</v>
      </c>
      <c r="MT33" s="99">
        <v>212.10281287867153</v>
      </c>
      <c r="MU33" s="99">
        <v>202.68504153908188</v>
      </c>
      <c r="MV33" s="99">
        <v>280.30570423249958</v>
      </c>
      <c r="MW33" s="99">
        <v>247.29048539624409</v>
      </c>
      <c r="MX33" s="99">
        <v>209.00820895716879</v>
      </c>
      <c r="MY33" s="99">
        <v>308.30545019102385</v>
      </c>
      <c r="MZ33" s="99">
        <v>230.00799845212853</v>
      </c>
      <c r="NA33" s="99">
        <v>318.21677318699972</v>
      </c>
      <c r="NB33" s="99">
        <v>261.28933365884296</v>
      </c>
      <c r="NC33" s="99">
        <v>364.52369179899216</v>
      </c>
      <c r="ND33" s="99">
        <v>348.53728445446535</v>
      </c>
      <c r="NE33" s="99">
        <v>292.726961253551</v>
      </c>
      <c r="NF33" s="99">
        <v>348.47086049400184</v>
      </c>
      <c r="NG33" s="99">
        <v>364.34621113511406</v>
      </c>
      <c r="NH33" s="99">
        <v>285.85192083777719</v>
      </c>
      <c r="NI33" s="99">
        <v>340.42138058044333</v>
      </c>
      <c r="NJ33" s="99">
        <v>314.94204690304616</v>
      </c>
      <c r="NK33" s="118">
        <v>443.20210045329299</v>
      </c>
      <c r="NL33" s="99">
        <v>396.3313040436513</v>
      </c>
      <c r="NM33" s="99">
        <v>350.04590897951061</v>
      </c>
      <c r="NN33" s="99">
        <v>432.43206667682341</v>
      </c>
      <c r="NO33" s="99">
        <v>389.59058537908237</v>
      </c>
      <c r="NP33" s="99">
        <v>480.66229587154879</v>
      </c>
      <c r="NQ33" s="99">
        <v>350.19517146372021</v>
      </c>
      <c r="NR33" s="99">
        <v>418.58595439991228</v>
      </c>
      <c r="NS33" s="99">
        <v>387.97363407834536</v>
      </c>
      <c r="NT33" s="99">
        <v>452.07218222307085</v>
      </c>
      <c r="NU33" s="99">
        <v>526.6464528937405</v>
      </c>
      <c r="NV33" s="99">
        <v>447.8854829000432</v>
      </c>
      <c r="NW33" s="99">
        <v>539.09451099168621</v>
      </c>
      <c r="NX33" s="99">
        <v>515.15819934376782</v>
      </c>
      <c r="NY33" s="99">
        <v>413.05303336309754</v>
      </c>
      <c r="NZ33" s="99">
        <v>632.77557574127047</v>
      </c>
      <c r="OA33" s="99">
        <v>487.32517012981566</v>
      </c>
      <c r="OB33" s="99">
        <v>453.79068626938528</v>
      </c>
      <c r="OC33" s="99">
        <v>702.95357381161864</v>
      </c>
      <c r="OD33" s="99">
        <v>591.11691334198804</v>
      </c>
      <c r="OE33" s="99">
        <v>514.46691813699408</v>
      </c>
      <c r="OF33" s="99">
        <v>528.49174943022774</v>
      </c>
      <c r="OG33" s="99">
        <v>608.17757774878544</v>
      </c>
      <c r="OH33" s="99">
        <v>714.16091950997122</v>
      </c>
      <c r="OI33" s="99">
        <v>476.56744565003885</v>
      </c>
      <c r="OJ33" s="99">
        <v>586.55572243307824</v>
      </c>
      <c r="OK33" s="99">
        <v>612.32794820865809</v>
      </c>
      <c r="OL33" s="99">
        <v>820.19002033607103</v>
      </c>
      <c r="OM33" s="99">
        <v>695.86937986060582</v>
      </c>
      <c r="ON33" s="99">
        <v>701.67193907992907</v>
      </c>
      <c r="OO33" s="99">
        <v>681.92132537717805</v>
      </c>
      <c r="OP33" s="99">
        <v>597.1123673844769</v>
      </c>
      <c r="OQ33" s="99">
        <v>808.03194678776811</v>
      </c>
      <c r="OR33" s="99">
        <v>694.48692117323355</v>
      </c>
      <c r="OS33" s="99">
        <v>736.41796169331485</v>
      </c>
      <c r="OT33" s="99">
        <v>837.68153150319461</v>
      </c>
      <c r="OU33" s="99">
        <v>804.81823333891793</v>
      </c>
      <c r="OV33" s="99">
        <v>957.73172988415126</v>
      </c>
      <c r="OW33" s="99">
        <v>775.70731625650421</v>
      </c>
      <c r="OX33" s="99">
        <v>897.1498691902683</v>
      </c>
      <c r="OY33" s="99">
        <v>763.88482771877955</v>
      </c>
      <c r="OZ33" s="99">
        <v>896.98511314790812</v>
      </c>
      <c r="PA33" s="99">
        <v>700.85538235169383</v>
      </c>
      <c r="PB33" s="99">
        <v>976.14201030642937</v>
      </c>
      <c r="PC33" s="99">
        <v>921.02360218178876</v>
      </c>
      <c r="PD33" s="99">
        <v>867.75767889048018</v>
      </c>
      <c r="PE33" s="99">
        <v>1244.6853507608923</v>
      </c>
      <c r="PF33" s="99">
        <v>1119.9459743472949</v>
      </c>
      <c r="PG33" s="99">
        <v>1035.381989181122</v>
      </c>
      <c r="PH33" s="99">
        <v>963.9000471370224</v>
      </c>
      <c r="PI33" s="99">
        <v>1001.8276493892512</v>
      </c>
      <c r="PJ33" s="99">
        <v>1111.6309486061502</v>
      </c>
      <c r="PK33" s="99">
        <v>1116.2897268099007</v>
      </c>
      <c r="PL33" s="99">
        <v>808.9506468911826</v>
      </c>
      <c r="PM33" s="99">
        <v>1047.1119113043007</v>
      </c>
      <c r="PN33" s="99">
        <v>968.03145517393546</v>
      </c>
      <c r="PO33" s="99">
        <v>1242.6594047467595</v>
      </c>
      <c r="PP33" s="99">
        <v>1411.9759456560791</v>
      </c>
      <c r="PQ33" s="99">
        <v>1293.761727402956</v>
      </c>
      <c r="PR33" s="99">
        <v>1248.9874022815279</v>
      </c>
      <c r="PS33" s="99">
        <v>1284.6303671369139</v>
      </c>
      <c r="PT33" s="99">
        <v>1340.7860075448393</v>
      </c>
      <c r="PU33" s="99">
        <v>1381.4970370350241</v>
      </c>
      <c r="PV33" s="99">
        <v>928.54982176533463</v>
      </c>
      <c r="PW33" s="99">
        <v>1693.2096615897581</v>
      </c>
      <c r="PX33" s="99">
        <v>1202.2820636360705</v>
      </c>
      <c r="PY33" s="99">
        <v>1440.7852487451644</v>
      </c>
      <c r="PZ33" s="99">
        <v>1091.9070769846669</v>
      </c>
      <c r="QA33" s="99">
        <v>1597.5114152263859</v>
      </c>
      <c r="QB33" s="99">
        <v>1537.6198411603191</v>
      </c>
      <c r="QC33" s="99">
        <v>1409.6921773006659</v>
      </c>
      <c r="QD33" s="99">
        <v>1558.2124928184312</v>
      </c>
      <c r="QE33" s="99">
        <v>1062.5418808203669</v>
      </c>
      <c r="QF33" s="99">
        <v>1919.2931429580926</v>
      </c>
      <c r="QG33" s="99">
        <v>1615.1370660560037</v>
      </c>
      <c r="QH33" s="99">
        <v>1366.6911522299811</v>
      </c>
      <c r="QI33" s="99">
        <v>1222.6657773049667</v>
      </c>
      <c r="QJ33" s="99">
        <v>1701.6228384441317</v>
      </c>
      <c r="QK33" s="99">
        <v>1812.8164293173261</v>
      </c>
      <c r="QL33" s="99">
        <v>2375.7287661599262</v>
      </c>
      <c r="QM33" s="99">
        <v>2199.1940167538819</v>
      </c>
      <c r="QN33" s="99">
        <v>1608.1028633164801</v>
      </c>
      <c r="QO33" s="99">
        <v>1785.2224664980022</v>
      </c>
      <c r="QP33" s="118">
        <v>1916.5192121904072</v>
      </c>
      <c r="QQ33" s="99">
        <v>1200.2441887216564</v>
      </c>
      <c r="QR33" s="99">
        <v>1969.2223350886845</v>
      </c>
      <c r="QS33" s="99">
        <v>2179.7192938848816</v>
      </c>
      <c r="QT33" s="99">
        <v>1546.7992262221876</v>
      </c>
      <c r="QU33" s="99">
        <v>1353.9161851031026</v>
      </c>
      <c r="QV33" s="99">
        <v>2702.4037447476544</v>
      </c>
      <c r="QW33" s="99">
        <v>2096.0062596518114</v>
      </c>
      <c r="QX33" s="99">
        <v>2480.7680526284512</v>
      </c>
      <c r="QY33" s="99">
        <v>2039.6030912639922</v>
      </c>
      <c r="QZ33" s="99">
        <v>3000.0982713262179</v>
      </c>
      <c r="RA33" s="99">
        <v>1341.3994367118603</v>
      </c>
      <c r="RB33" s="99">
        <v>2810.6683151192451</v>
      </c>
      <c r="RC33" s="99">
        <v>2253.3063519708162</v>
      </c>
      <c r="RD33" s="99">
        <v>1525.7476111306182</v>
      </c>
      <c r="RE33" s="99">
        <v>1766.828539576512</v>
      </c>
      <c r="RF33" s="118">
        <v>2329.2252363931639</v>
      </c>
      <c r="RG33" s="99">
        <v>2513.6340687852557</v>
      </c>
      <c r="RH33" s="99">
        <v>2312.8895941042829</v>
      </c>
      <c r="RI33" s="99">
        <v>2767.1987869635636</v>
      </c>
      <c r="RJ33" s="99">
        <v>3036.9722058074922</v>
      </c>
      <c r="RK33" s="99">
        <v>3200.4684362466637</v>
      </c>
      <c r="RL33" s="99">
        <v>2295.0245139483168</v>
      </c>
      <c r="RM33" s="99">
        <v>1497.793566341737</v>
      </c>
      <c r="RN33" s="99">
        <v>2595.2885264084371</v>
      </c>
      <c r="RO33" s="99">
        <v>1716.11876334924</v>
      </c>
      <c r="RP33" s="99">
        <v>2607.2309241354974</v>
      </c>
      <c r="RQ33" s="99">
        <v>1997.1537116642016</v>
      </c>
      <c r="RR33" s="99">
        <v>2853.360639324786</v>
      </c>
      <c r="RS33" s="99">
        <v>3522.1807090578982</v>
      </c>
      <c r="RT33" s="99">
        <v>3276.058742507731</v>
      </c>
      <c r="RU33" s="99">
        <v>3118.4391309321545</v>
      </c>
      <c r="RV33" s="99">
        <v>2684.7567264767372</v>
      </c>
      <c r="RW33" s="99">
        <v>3630.2394008593023</v>
      </c>
      <c r="RX33" s="99">
        <v>2879.1314606230694</v>
      </c>
      <c r="RY33" s="99">
        <v>2634.7726155450009</v>
      </c>
      <c r="RZ33" s="99">
        <v>1694.4813147015145</v>
      </c>
      <c r="SA33" s="99">
        <v>2917.6414002715837</v>
      </c>
      <c r="SB33" s="99">
        <v>3599.6027242004798</v>
      </c>
      <c r="SC33" s="99">
        <v>2241.0357895607685</v>
      </c>
      <c r="SD33" s="99">
        <v>1922.231059800001</v>
      </c>
      <c r="SE33" s="99">
        <v>3993.416445629136</v>
      </c>
      <c r="SF33" s="99">
        <v>3535.7033454429038</v>
      </c>
      <c r="SG33" s="99">
        <v>3287.8621328468721</v>
      </c>
      <c r="SH33" s="99">
        <v>3138.2057446497806</v>
      </c>
      <c r="SI33" s="99">
        <v>3882.0132620230206</v>
      </c>
      <c r="SJ33" s="99">
        <v>3916.2512825818399</v>
      </c>
      <c r="SK33" s="99">
        <v>1902.3467885907328</v>
      </c>
      <c r="SL33" s="99">
        <v>2959.5330184720924</v>
      </c>
      <c r="SM33" s="99">
        <v>3257.6142483859498</v>
      </c>
      <c r="SN33" s="99">
        <v>2532.1639946471423</v>
      </c>
      <c r="SO33" s="99">
        <v>2149.8949885369584</v>
      </c>
      <c r="SP33" s="99">
        <v>3937.3159228988443</v>
      </c>
      <c r="SQ33" s="99">
        <v>4340.7092083787566</v>
      </c>
      <c r="SR33" s="99">
        <v>3763.7946557511655</v>
      </c>
      <c r="SS33" s="99">
        <v>3642.7372083240471</v>
      </c>
      <c r="ST33" s="99">
        <v>4367.2674560725991</v>
      </c>
      <c r="SU33" s="99">
        <v>3685.6163115921922</v>
      </c>
      <c r="SV33" s="99">
        <v>4672.5132096142352</v>
      </c>
      <c r="SW33" s="99">
        <v>3325.1629558934014</v>
      </c>
      <c r="SX33" s="99">
        <v>3641.8817875602626</v>
      </c>
      <c r="SY33" s="99">
        <v>2147.7567478427359</v>
      </c>
      <c r="SZ33" s="99">
        <v>2407.9199349914365</v>
      </c>
      <c r="TA33" s="99">
        <v>4488.4062013816674</v>
      </c>
      <c r="TB33" s="99">
        <v>4238.6542850260885</v>
      </c>
      <c r="TC33" s="99">
        <v>4866.1725369283013</v>
      </c>
      <c r="TD33" s="99">
        <v>4967.1996882057183</v>
      </c>
      <c r="TE33" s="99">
        <v>4059.6237221619626</v>
      </c>
      <c r="TF33" s="99">
        <v>3744.8326319003304</v>
      </c>
      <c r="TG33" s="99">
        <v>2646.529808398961</v>
      </c>
      <c r="TH33" s="99">
        <v>5112.1545883601448</v>
      </c>
      <c r="TI33" s="99">
        <v>5003.8887344026625</v>
      </c>
      <c r="TJ33" s="99">
        <v>4729.0418483943622</v>
      </c>
      <c r="TK33" s="99">
        <v>4716.3507686900466</v>
      </c>
      <c r="TL33" s="99">
        <v>5452.7575715177409</v>
      </c>
      <c r="TM33" s="99">
        <v>5559.3089828885386</v>
      </c>
      <c r="TN33" s="99">
        <v>2889.1266421783735</v>
      </c>
      <c r="TO33" s="99">
        <v>3142.5530590229041</v>
      </c>
      <c r="TP33" s="99">
        <v>6131.6109768436017</v>
      </c>
      <c r="TQ33" s="99">
        <v>6199.9880555481122</v>
      </c>
      <c r="TR33" s="99">
        <v>3393.4184511497779</v>
      </c>
      <c r="TS33" s="99">
        <v>7017.4845870650715</v>
      </c>
      <c r="TT33" s="99">
        <v>3818.3152455623808</v>
      </c>
      <c r="TU33" s="99">
        <v>7462.8988581603135</v>
      </c>
      <c r="TV33" s="99">
        <v>7766.9517755264287</v>
      </c>
      <c r="TW33" s="99">
        <v>6495.9602741802046</v>
      </c>
      <c r="TX33" s="99">
        <v>4303.3863181617808</v>
      </c>
      <c r="TY33" s="99">
        <v>9133.9000564312555</v>
      </c>
      <c r="TZ33" s="99">
        <v>4827.1759304746292</v>
      </c>
      <c r="UA33" s="99">
        <v>9959.9493044469946</v>
      </c>
      <c r="UB33" s="99">
        <v>5425.2312281038112</v>
      </c>
      <c r="UC33" s="99">
        <v>6098.4708551796421</v>
      </c>
      <c r="UE33" s="76">
        <v>28</v>
      </c>
      <c r="VO33" s="145">
        <f t="shared" si="103"/>
        <v>62.241604147270401</v>
      </c>
      <c r="VP33" s="145">
        <f t="shared" si="104"/>
        <v>66.666088094331442</v>
      </c>
      <c r="VQ33" s="145"/>
      <c r="VR33" s="145"/>
      <c r="VS33" s="145">
        <f t="shared" si="107"/>
        <v>60.567622159153338</v>
      </c>
      <c r="VT33" s="145">
        <f t="shared" si="108"/>
        <v>78.532573352695493</v>
      </c>
      <c r="VU33" s="145"/>
      <c r="VV33" s="145">
        <f t="shared" si="110"/>
        <v>67.649498428889473</v>
      </c>
      <c r="VW33" s="145">
        <f t="shared" si="111"/>
        <v>92.766334088774499</v>
      </c>
      <c r="VX33" s="145"/>
      <c r="VY33" s="145">
        <f t="shared" si="113"/>
        <v>73.860974440348016</v>
      </c>
      <c r="VZ33" s="145">
        <f t="shared" si="114"/>
        <v>93.169146788039384</v>
      </c>
      <c r="WA33" s="145">
        <f t="shared" si="115"/>
        <v>97.863891735154468</v>
      </c>
      <c r="WB33" s="145">
        <f t="shared" si="116"/>
        <v>103.54880857745762</v>
      </c>
      <c r="WC33" s="145">
        <f t="shared" si="117"/>
        <v>64.102633701551184</v>
      </c>
      <c r="WD33" s="145">
        <f t="shared" si="118"/>
        <v>90.397177141484022</v>
      </c>
      <c r="WE33" s="145">
        <f t="shared" si="119"/>
        <v>113.9307623598752</v>
      </c>
      <c r="WF33" s="145">
        <f t="shared" si="120"/>
        <v>123.10070621632225</v>
      </c>
      <c r="WG33" s="145">
        <f t="shared" si="121"/>
        <v>75.938789436662674</v>
      </c>
      <c r="WH33" s="145">
        <f t="shared" si="122"/>
        <v>102.38337836502656</v>
      </c>
      <c r="WI33" s="145">
        <f t="shared" si="123"/>
        <v>126.58980760428345</v>
      </c>
      <c r="WJ33" s="145">
        <f t="shared" si="124"/>
        <v>131.59860592119975</v>
      </c>
      <c r="WK33" s="145">
        <f t="shared" si="125"/>
        <v>156.51898558070528</v>
      </c>
      <c r="WL33" s="145">
        <f t="shared" si="126"/>
        <v>82.730022185930579</v>
      </c>
      <c r="WM33" s="145">
        <f t="shared" si="127"/>
        <v>110.97466249298436</v>
      </c>
      <c r="WN33" s="145">
        <f t="shared" si="128"/>
        <v>109.66843082589121</v>
      </c>
      <c r="WO33" s="145">
        <f t="shared" si="129"/>
        <v>138.37764027449694</v>
      </c>
      <c r="WP33" s="145">
        <f t="shared" si="130"/>
        <v>152.17596943380133</v>
      </c>
      <c r="WQ33" s="145">
        <f t="shared" si="131"/>
        <v>186.46829682876856</v>
      </c>
      <c r="WR33" s="145">
        <f t="shared" si="132"/>
        <v>178.75708759142074</v>
      </c>
      <c r="WS33" s="145">
        <f t="shared" si="133"/>
        <v>97.623942137266837</v>
      </c>
      <c r="WT33" s="145">
        <f t="shared" si="134"/>
        <v>135.17537948114878</v>
      </c>
      <c r="WU33" s="145">
        <f t="shared" si="135"/>
        <v>132.06023919877404</v>
      </c>
      <c r="WV33" s="145">
        <f t="shared" si="136"/>
        <v>110.17494138316054</v>
      </c>
      <c r="WW33" s="145">
        <f t="shared" si="137"/>
        <v>139.29251697580224</v>
      </c>
      <c r="WX33" s="145">
        <f t="shared" si="138"/>
        <v>215.6841225870817</v>
      </c>
      <c r="WY33" s="145">
        <f t="shared" si="139"/>
        <v>171.49863227792952</v>
      </c>
      <c r="WZ33" s="145">
        <f t="shared" si="140"/>
        <v>155.90677837115507</v>
      </c>
      <c r="XA33" s="145">
        <f t="shared" si="141"/>
        <v>207.84275624117851</v>
      </c>
      <c r="XB33" s="145">
        <f t="shared" si="142"/>
        <v>235.71804861421288</v>
      </c>
      <c r="XC33" s="145">
        <f t="shared" si="143"/>
        <v>123.15717159548312</v>
      </c>
      <c r="XD33" s="145">
        <f t="shared" si="144"/>
        <v>170.65015381312739</v>
      </c>
      <c r="XE33" s="145">
        <f t="shared" si="145"/>
        <v>179.26937310291257</v>
      </c>
      <c r="XF33" s="145">
        <f t="shared" si="146"/>
        <v>269.27426877904645</v>
      </c>
      <c r="XG33" s="145">
        <f t="shared" si="147"/>
        <v>277.06837597451727</v>
      </c>
      <c r="XH33" s="145">
        <f t="shared" si="148"/>
        <v>209.62267486214867</v>
      </c>
      <c r="XI33" s="145">
        <f t="shared" si="149"/>
        <v>212.10281287867153</v>
      </c>
      <c r="XJ33" s="145">
        <f t="shared" si="150"/>
        <v>202.68504153908188</v>
      </c>
      <c r="XK33" s="145">
        <f t="shared" si="151"/>
        <v>280.30570423249958</v>
      </c>
      <c r="XL33" s="145">
        <f t="shared" si="152"/>
        <v>247.29048539624409</v>
      </c>
      <c r="XM33" s="145">
        <f t="shared" si="153"/>
        <v>209.00820895716879</v>
      </c>
      <c r="XN33" s="145">
        <f t="shared" si="154"/>
        <v>308.30545019102385</v>
      </c>
      <c r="XO33" s="145">
        <f t="shared" si="155"/>
        <v>230.00799845212853</v>
      </c>
      <c r="XP33" s="145">
        <f t="shared" si="156"/>
        <v>318.21677318699972</v>
      </c>
      <c r="XQ33" s="145">
        <f t="shared" si="157"/>
        <v>261.28933365884296</v>
      </c>
      <c r="XR33" s="145">
        <f t="shared" si="158"/>
        <v>364.52369179899216</v>
      </c>
      <c r="XS33" s="145">
        <f t="shared" si="159"/>
        <v>348.53728445446535</v>
      </c>
      <c r="XT33" s="145">
        <f t="shared" si="160"/>
        <v>292.726961253551</v>
      </c>
      <c r="XU33" s="145">
        <f t="shared" si="161"/>
        <v>348.47086049400184</v>
      </c>
      <c r="XV33" s="145">
        <f t="shared" si="162"/>
        <v>364.34621113511406</v>
      </c>
      <c r="XW33" s="145">
        <f t="shared" si="163"/>
        <v>285.85192083777719</v>
      </c>
      <c r="XX33" s="145">
        <f t="shared" si="164"/>
        <v>340.42138058044333</v>
      </c>
      <c r="XY33" s="145">
        <f t="shared" si="165"/>
        <v>314.94204690304616</v>
      </c>
      <c r="XZ33" s="145">
        <f t="shared" si="166"/>
        <v>443.20210045329299</v>
      </c>
      <c r="YA33" s="145">
        <f t="shared" si="167"/>
        <v>396.3313040436513</v>
      </c>
      <c r="YB33" s="145">
        <f t="shared" si="168"/>
        <v>350.04590897951061</v>
      </c>
      <c r="YC33" s="145">
        <f t="shared" si="169"/>
        <v>432.43206667682341</v>
      </c>
      <c r="YD33" s="145">
        <f t="shared" si="170"/>
        <v>389.59058537908237</v>
      </c>
      <c r="YE33" s="145">
        <f t="shared" si="171"/>
        <v>480.66229587154879</v>
      </c>
      <c r="YF33" s="145">
        <f t="shared" si="172"/>
        <v>350.19517146372021</v>
      </c>
      <c r="YG33" s="145">
        <f t="shared" si="173"/>
        <v>418.58595439991228</v>
      </c>
      <c r="YH33" s="145">
        <f t="shared" si="174"/>
        <v>387.97363407834536</v>
      </c>
      <c r="YI33" s="145">
        <f t="shared" si="175"/>
        <v>452.07218222307085</v>
      </c>
      <c r="YJ33" s="145">
        <f t="shared" si="176"/>
        <v>526.6464528937405</v>
      </c>
      <c r="YK33" s="145">
        <f t="shared" si="177"/>
        <v>447.8854829000432</v>
      </c>
      <c r="YL33" s="145">
        <f t="shared" si="178"/>
        <v>539.09451099168621</v>
      </c>
      <c r="YM33" s="145">
        <f t="shared" si="179"/>
        <v>515.15819934376782</v>
      </c>
      <c r="YN33" s="145">
        <f t="shared" si="180"/>
        <v>413.05303336309754</v>
      </c>
      <c r="YO33" s="145">
        <f t="shared" si="181"/>
        <v>632.77557574127047</v>
      </c>
      <c r="YP33" s="145">
        <f t="shared" si="182"/>
        <v>487.32517012981566</v>
      </c>
      <c r="YQ33" s="145">
        <f t="shared" si="183"/>
        <v>453.79068626938528</v>
      </c>
      <c r="YR33" s="145">
        <f t="shared" si="184"/>
        <v>702.95357381161864</v>
      </c>
      <c r="YS33" s="145">
        <f t="shared" si="185"/>
        <v>591.11691334198804</v>
      </c>
      <c r="YT33" s="145">
        <f t="shared" si="186"/>
        <v>514.46691813699408</v>
      </c>
      <c r="YU33" s="145">
        <f t="shared" si="187"/>
        <v>528.49174943022774</v>
      </c>
      <c r="YV33" s="145">
        <f t="shared" si="188"/>
        <v>608.17757774878544</v>
      </c>
      <c r="YW33" s="145">
        <f t="shared" si="189"/>
        <v>714.16091950997122</v>
      </c>
      <c r="YX33" s="145">
        <f t="shared" si="190"/>
        <v>476.56744565003885</v>
      </c>
      <c r="YY33" s="145">
        <f t="shared" si="191"/>
        <v>586.55572243307824</v>
      </c>
      <c r="YZ33" s="145">
        <f t="shared" si="192"/>
        <v>612.32794820865809</v>
      </c>
      <c r="ZA33" s="145">
        <f t="shared" si="193"/>
        <v>820.19002033607103</v>
      </c>
      <c r="ZB33" s="145">
        <f t="shared" si="194"/>
        <v>695.86937986060582</v>
      </c>
      <c r="ZC33" s="145">
        <f t="shared" si="195"/>
        <v>701.67193907992907</v>
      </c>
      <c r="ZD33" s="145">
        <f t="shared" si="196"/>
        <v>681.92132537717805</v>
      </c>
      <c r="ZE33" s="145">
        <f t="shared" si="197"/>
        <v>597.1123673844769</v>
      </c>
      <c r="ZF33" s="145">
        <f t="shared" si="198"/>
        <v>808.03194678776811</v>
      </c>
      <c r="ZG33" s="145">
        <f t="shared" si="199"/>
        <v>694.48692117323355</v>
      </c>
      <c r="ZH33" s="145">
        <f t="shared" si="200"/>
        <v>736.41796169331485</v>
      </c>
      <c r="ZI33" s="145">
        <f t="shared" si="201"/>
        <v>837.68153150319461</v>
      </c>
      <c r="ZJ33" s="145">
        <f t="shared" si="202"/>
        <v>804.81823333891793</v>
      </c>
      <c r="ZK33" s="145">
        <f t="shared" si="203"/>
        <v>957.73172988415126</v>
      </c>
      <c r="ZL33" s="145">
        <f t="shared" si="204"/>
        <v>775.70731625650421</v>
      </c>
      <c r="ZM33" s="145">
        <f t="shared" si="205"/>
        <v>897.1498691902683</v>
      </c>
      <c r="ZN33" s="145">
        <f t="shared" si="206"/>
        <v>763.88482771877955</v>
      </c>
      <c r="ZO33" s="145">
        <f t="shared" si="207"/>
        <v>896.98511314790812</v>
      </c>
      <c r="ZP33" s="145">
        <f t="shared" si="208"/>
        <v>700.85538235169383</v>
      </c>
      <c r="ZQ33" s="145">
        <f t="shared" si="209"/>
        <v>976.14201030642937</v>
      </c>
      <c r="ZR33" s="145">
        <f t="shared" si="210"/>
        <v>921.02360218178876</v>
      </c>
      <c r="ZS33" s="145">
        <f t="shared" si="211"/>
        <v>867.75767889048018</v>
      </c>
      <c r="ZT33" s="145">
        <f t="shared" si="212"/>
        <v>1244.6853507608923</v>
      </c>
      <c r="ZU33" s="145">
        <f t="shared" si="213"/>
        <v>1119.9459743472949</v>
      </c>
      <c r="ZV33" s="145">
        <f t="shared" si="214"/>
        <v>1035.381989181122</v>
      </c>
      <c r="ZW33" s="145">
        <f t="shared" si="215"/>
        <v>963.9000471370224</v>
      </c>
      <c r="ZX33" s="145">
        <f t="shared" si="216"/>
        <v>1001.8276493892512</v>
      </c>
      <c r="ZY33" s="145">
        <f t="shared" si="217"/>
        <v>1111.6309486061502</v>
      </c>
      <c r="ZZ33" s="145">
        <f t="shared" si="218"/>
        <v>1116.2897268099007</v>
      </c>
      <c r="AAA33" s="145">
        <f t="shared" si="219"/>
        <v>808.9506468911826</v>
      </c>
      <c r="AAB33" s="145">
        <f t="shared" si="220"/>
        <v>1047.1119113043007</v>
      </c>
      <c r="AAC33" s="145">
        <f t="shared" si="221"/>
        <v>968.03145517393546</v>
      </c>
      <c r="AAD33" s="145">
        <f t="shared" si="222"/>
        <v>1242.6594047467595</v>
      </c>
      <c r="AAE33" s="145">
        <f t="shared" si="223"/>
        <v>1411.9759456560791</v>
      </c>
      <c r="AAF33" s="145">
        <f t="shared" si="224"/>
        <v>1293.761727402956</v>
      </c>
      <c r="AAG33" s="145">
        <f t="shared" si="225"/>
        <v>1248.9874022815279</v>
      </c>
      <c r="AAH33" s="145">
        <f t="shared" si="226"/>
        <v>1284.6303671369139</v>
      </c>
      <c r="AAI33" s="145">
        <f t="shared" si="227"/>
        <v>1340.7860075448393</v>
      </c>
      <c r="AAJ33" s="145">
        <f t="shared" si="228"/>
        <v>1381.4970370350241</v>
      </c>
      <c r="AAK33" s="145">
        <f t="shared" si="229"/>
        <v>928.54982176533463</v>
      </c>
      <c r="AAL33" s="145">
        <f t="shared" si="230"/>
        <v>1693.2096615897581</v>
      </c>
      <c r="AAM33" s="145">
        <f t="shared" si="231"/>
        <v>1202.2820636360705</v>
      </c>
      <c r="AAN33" s="145">
        <f t="shared" si="232"/>
        <v>1440.7852487451644</v>
      </c>
      <c r="AAO33" s="145">
        <f t="shared" si="233"/>
        <v>1091.9070769846669</v>
      </c>
      <c r="AAP33" s="145">
        <f t="shared" si="234"/>
        <v>1597.5114152263859</v>
      </c>
      <c r="AAQ33" s="145">
        <f t="shared" si="235"/>
        <v>1537.6198411603191</v>
      </c>
      <c r="AAR33" s="145">
        <f t="shared" si="236"/>
        <v>1409.6921773006659</v>
      </c>
      <c r="AAS33" s="145">
        <f t="shared" si="237"/>
        <v>1558.2124928184312</v>
      </c>
      <c r="AAT33" s="145">
        <f t="shared" si="238"/>
        <v>1062.5418808203669</v>
      </c>
      <c r="AAU33" s="145">
        <f t="shared" si="239"/>
        <v>1919.2931429580926</v>
      </c>
      <c r="AAV33" s="145">
        <f t="shared" si="240"/>
        <v>1615.1370660560037</v>
      </c>
      <c r="AAW33" s="145">
        <f t="shared" si="241"/>
        <v>1366.6911522299811</v>
      </c>
      <c r="AAX33" s="145">
        <f t="shared" si="242"/>
        <v>1222.6657773049667</v>
      </c>
      <c r="AAY33" s="145">
        <f t="shared" si="243"/>
        <v>1701.6228384441317</v>
      </c>
      <c r="AAZ33" s="145">
        <f t="shared" si="244"/>
        <v>1812.8164293173261</v>
      </c>
      <c r="ABA33" s="145">
        <f t="shared" si="245"/>
        <v>2375.7287661599262</v>
      </c>
      <c r="ABB33" s="145">
        <f t="shared" si="246"/>
        <v>2199.1940167538819</v>
      </c>
      <c r="ABC33" s="145">
        <f t="shared" si="247"/>
        <v>1608.1028633164801</v>
      </c>
      <c r="ABD33" s="145">
        <f t="shared" si="248"/>
        <v>1785.2224664980022</v>
      </c>
      <c r="ABE33" s="145">
        <f t="shared" si="249"/>
        <v>1916.5192121904072</v>
      </c>
      <c r="ABF33" s="145">
        <f t="shared" si="250"/>
        <v>1200.2441887216564</v>
      </c>
      <c r="ABG33" s="145">
        <f t="shared" si="251"/>
        <v>1969.2223350886845</v>
      </c>
      <c r="ABH33" s="145">
        <f t="shared" si="252"/>
        <v>2179.7192938848816</v>
      </c>
      <c r="ABI33" s="145">
        <f t="shared" si="253"/>
        <v>1546.7992262221876</v>
      </c>
      <c r="ABJ33" s="145">
        <f t="shared" si="254"/>
        <v>1353.9161851031026</v>
      </c>
      <c r="ABK33" s="145">
        <f t="shared" si="255"/>
        <v>2702.4037447476544</v>
      </c>
      <c r="ABL33" s="145">
        <f t="shared" si="256"/>
        <v>2096.0062596518114</v>
      </c>
      <c r="ABM33" s="145">
        <f t="shared" si="257"/>
        <v>2480.7680526284512</v>
      </c>
      <c r="ABN33" s="145">
        <f t="shared" si="258"/>
        <v>2039.6030912639922</v>
      </c>
      <c r="ABO33" s="145">
        <f t="shared" si="259"/>
        <v>3000.0982713262179</v>
      </c>
      <c r="ABP33" s="145">
        <f t="shared" si="260"/>
        <v>1341.3994367118603</v>
      </c>
      <c r="ABQ33" s="145">
        <f t="shared" si="261"/>
        <v>2810.6683151192451</v>
      </c>
      <c r="ABR33" s="145">
        <f t="shared" si="262"/>
        <v>2253.3063519708162</v>
      </c>
      <c r="ABS33" s="145">
        <f t="shared" si="263"/>
        <v>1525.7476111306182</v>
      </c>
      <c r="ABT33" s="145">
        <f t="shared" si="264"/>
        <v>1766.828539576512</v>
      </c>
      <c r="ABU33" s="145">
        <f t="shared" si="265"/>
        <v>2329.2252363931639</v>
      </c>
      <c r="ABV33" s="145">
        <f t="shared" si="266"/>
        <v>2513.6340687852557</v>
      </c>
      <c r="ABW33" s="145">
        <f t="shared" si="267"/>
        <v>2312.8895941042829</v>
      </c>
      <c r="ABX33" s="145">
        <f t="shared" si="268"/>
        <v>2767.1987869635636</v>
      </c>
      <c r="ABY33" s="145">
        <f t="shared" si="269"/>
        <v>3036.9722058074922</v>
      </c>
      <c r="ABZ33" s="145">
        <f t="shared" si="270"/>
        <v>3200.4684362466637</v>
      </c>
      <c r="ACA33" s="145">
        <f t="shared" si="271"/>
        <v>2295.0245139483168</v>
      </c>
      <c r="ACB33" s="145">
        <f t="shared" si="272"/>
        <v>1497.793566341737</v>
      </c>
      <c r="ACC33" s="145">
        <f t="shared" si="273"/>
        <v>2595.2885264084371</v>
      </c>
      <c r="ACD33" s="145">
        <f t="shared" si="274"/>
        <v>1716.11876334924</v>
      </c>
      <c r="ACE33" s="145">
        <f t="shared" si="275"/>
        <v>2607.2309241354974</v>
      </c>
      <c r="ACF33" s="145">
        <f t="shared" si="276"/>
        <v>1997.1537116642016</v>
      </c>
      <c r="ACG33" s="145">
        <f t="shared" si="277"/>
        <v>2853.360639324786</v>
      </c>
      <c r="ACH33" s="145">
        <f t="shared" si="278"/>
        <v>3522.1807090578982</v>
      </c>
      <c r="ACI33" s="145">
        <f t="shared" si="279"/>
        <v>3276.058742507731</v>
      </c>
      <c r="ACJ33" s="145">
        <f t="shared" si="280"/>
        <v>3118.4391309321545</v>
      </c>
      <c r="ACK33" s="145">
        <f t="shared" si="281"/>
        <v>2684.7567264767372</v>
      </c>
      <c r="ACL33" s="145">
        <f t="shared" si="282"/>
        <v>3630.2394008593023</v>
      </c>
      <c r="ACM33" s="145">
        <f t="shared" si="283"/>
        <v>2879.1314606230694</v>
      </c>
      <c r="ACN33" s="145">
        <f t="shared" si="284"/>
        <v>2634.7726155450009</v>
      </c>
      <c r="ACO33" s="145">
        <f t="shared" si="285"/>
        <v>1694.4813147015145</v>
      </c>
      <c r="ACP33" s="145">
        <f t="shared" si="286"/>
        <v>2917.6414002715837</v>
      </c>
      <c r="ACQ33" s="145">
        <f t="shared" si="287"/>
        <v>3599.6027242004798</v>
      </c>
      <c r="ACR33" s="145">
        <f t="shared" si="288"/>
        <v>2241.0357895607685</v>
      </c>
      <c r="ACS33" s="145">
        <f t="shared" si="289"/>
        <v>1922.231059800001</v>
      </c>
      <c r="ACT33" s="145">
        <f t="shared" si="290"/>
        <v>3993.416445629136</v>
      </c>
      <c r="ACU33" s="145">
        <f t="shared" si="291"/>
        <v>3535.7033454429038</v>
      </c>
      <c r="ACV33" s="145">
        <f t="shared" si="292"/>
        <v>3287.8621328468721</v>
      </c>
      <c r="ACW33" s="145">
        <f t="shared" si="293"/>
        <v>3138.2057446497806</v>
      </c>
      <c r="ACX33" s="145">
        <f t="shared" si="294"/>
        <v>3882.0132620230206</v>
      </c>
      <c r="ACY33" s="145">
        <f t="shared" si="295"/>
        <v>3916.2512825818399</v>
      </c>
      <c r="ACZ33" s="145">
        <f t="shared" si="296"/>
        <v>1902.3467885907328</v>
      </c>
      <c r="ADA33" s="145">
        <f t="shared" si="297"/>
        <v>2959.5330184720924</v>
      </c>
      <c r="ADB33" s="145">
        <f t="shared" si="298"/>
        <v>3257.6142483859498</v>
      </c>
      <c r="ADC33" s="145">
        <f t="shared" si="299"/>
        <v>2532.1639946471423</v>
      </c>
      <c r="ADD33" s="145">
        <f t="shared" si="300"/>
        <v>2149.8949885369584</v>
      </c>
      <c r="ADE33" s="145">
        <f t="shared" si="301"/>
        <v>3937.3159228988443</v>
      </c>
      <c r="ADF33" s="145">
        <f t="shared" si="302"/>
        <v>4340.7092083787566</v>
      </c>
      <c r="ADG33" s="145">
        <f t="shared" si="303"/>
        <v>3763.7946557511655</v>
      </c>
      <c r="ADH33" s="145">
        <f t="shared" si="304"/>
        <v>3642.7372083240471</v>
      </c>
      <c r="ADI33" s="145">
        <f t="shared" si="305"/>
        <v>4367.2674560725991</v>
      </c>
      <c r="ADJ33" s="145">
        <f t="shared" si="306"/>
        <v>3685.6163115921922</v>
      </c>
      <c r="ADK33" s="145">
        <f t="shared" si="307"/>
        <v>4672.5132096142352</v>
      </c>
      <c r="ADL33" s="145">
        <f t="shared" si="308"/>
        <v>3325.1629558934014</v>
      </c>
      <c r="ADM33" s="145">
        <f t="shared" si="309"/>
        <v>3641.8817875602626</v>
      </c>
      <c r="ADN33" s="145">
        <f t="shared" si="310"/>
        <v>2147.7567478427359</v>
      </c>
      <c r="ADO33" s="145">
        <f t="shared" si="311"/>
        <v>2407.9199349914365</v>
      </c>
      <c r="ADP33" s="145">
        <f t="shared" si="312"/>
        <v>4488.4062013816674</v>
      </c>
      <c r="ADQ33" s="145">
        <f t="shared" si="313"/>
        <v>4238.6542850260885</v>
      </c>
      <c r="ADR33" s="145">
        <f t="shared" si="314"/>
        <v>4866.1725369283013</v>
      </c>
      <c r="ADS33" s="145">
        <f t="shared" si="315"/>
        <v>4967.1996882057183</v>
      </c>
      <c r="ADT33" s="145">
        <f t="shared" si="316"/>
        <v>4059.6237221619626</v>
      </c>
      <c r="ADU33" s="145">
        <f t="shared" si="317"/>
        <v>3744.8326319003304</v>
      </c>
      <c r="ADV33" s="145">
        <f t="shared" si="318"/>
        <v>2646.529808398961</v>
      </c>
      <c r="ADW33" s="145">
        <f t="shared" si="319"/>
        <v>5112.1545883601448</v>
      </c>
      <c r="ADX33" s="145">
        <f t="shared" si="320"/>
        <v>5003.8887344026625</v>
      </c>
      <c r="ADY33" s="145">
        <f t="shared" si="321"/>
        <v>4729.0418483943622</v>
      </c>
      <c r="ADZ33" s="145">
        <f t="shared" si="322"/>
        <v>4716.3507686900466</v>
      </c>
      <c r="AEA33" s="145">
        <f t="shared" si="323"/>
        <v>5452.7575715177409</v>
      </c>
      <c r="AEB33" s="145">
        <f t="shared" si="324"/>
        <v>5559.3089828885386</v>
      </c>
      <c r="AEC33" s="145">
        <f t="shared" si="325"/>
        <v>2889.1266421783735</v>
      </c>
      <c r="AED33" s="145">
        <f t="shared" si="326"/>
        <v>3142.5530590229041</v>
      </c>
      <c r="AEE33" s="145">
        <f t="shared" si="327"/>
        <v>6131.6109768436017</v>
      </c>
      <c r="AEF33" s="145">
        <f t="shared" si="328"/>
        <v>6199.9880555481122</v>
      </c>
      <c r="AEG33" s="145">
        <f t="shared" si="329"/>
        <v>3393.4184511497779</v>
      </c>
      <c r="AEH33" s="145">
        <f t="shared" si="330"/>
        <v>7017.4845870650715</v>
      </c>
      <c r="AEI33" s="145">
        <f t="shared" si="331"/>
        <v>3818.3152455623808</v>
      </c>
      <c r="AEJ33" s="145">
        <f t="shared" si="332"/>
        <v>7462.8988581603135</v>
      </c>
      <c r="AEK33" s="145">
        <f t="shared" si="333"/>
        <v>7766.9517755264287</v>
      </c>
      <c r="AEL33" s="145">
        <f t="shared" si="334"/>
        <v>6495.9602741802046</v>
      </c>
      <c r="AEM33" s="145">
        <f t="shared" si="335"/>
        <v>4303.3863181617808</v>
      </c>
      <c r="AEN33" s="145">
        <f t="shared" si="336"/>
        <v>9133.9000564312555</v>
      </c>
      <c r="AEO33" s="145">
        <f t="shared" si="337"/>
        <v>4827.1759304746292</v>
      </c>
      <c r="AEP33" s="145">
        <f t="shared" si="338"/>
        <v>9959.9493044469946</v>
      </c>
      <c r="AEQ33" s="145">
        <f t="shared" si="339"/>
        <v>5425.2312281038112</v>
      </c>
      <c r="AER33" s="145">
        <f t="shared" si="340"/>
        <v>6098.4708551796421</v>
      </c>
    </row>
    <row r="34" spans="1:824" ht="14.25" thickTop="1" thickBot="1">
      <c r="A34" s="76">
        <v>29</v>
      </c>
      <c r="B34" s="99">
        <f t="shared" si="341"/>
        <v>0</v>
      </c>
      <c r="C34" s="99">
        <f t="shared" si="389"/>
        <v>0</v>
      </c>
      <c r="D34" s="99">
        <f t="shared" si="390"/>
        <v>0</v>
      </c>
      <c r="E34" s="99">
        <f t="shared" si="391"/>
        <v>0</v>
      </c>
      <c r="F34" s="99">
        <f t="shared" si="352"/>
        <v>0</v>
      </c>
      <c r="G34" s="99">
        <f t="shared" si="353"/>
        <v>0</v>
      </c>
      <c r="H34" s="99">
        <f t="shared" si="354"/>
        <v>0</v>
      </c>
      <c r="I34" s="99">
        <f t="shared" si="355"/>
        <v>0</v>
      </c>
      <c r="J34" s="99">
        <f t="shared" si="356"/>
        <v>0</v>
      </c>
      <c r="K34" s="99">
        <f t="shared" si="357"/>
        <v>0</v>
      </c>
      <c r="L34" s="99">
        <f t="shared" si="358"/>
        <v>0</v>
      </c>
      <c r="M34" s="99">
        <f t="shared" si="359"/>
        <v>0</v>
      </c>
      <c r="N34" s="99">
        <f t="shared" si="360"/>
        <v>0</v>
      </c>
      <c r="O34" s="99">
        <f t="shared" si="361"/>
        <v>0</v>
      </c>
      <c r="P34" s="99">
        <f t="shared" si="362"/>
        <v>0</v>
      </c>
      <c r="Q34" s="99">
        <f t="shared" si="363"/>
        <v>0</v>
      </c>
      <c r="R34" s="99">
        <f t="shared" si="364"/>
        <v>0</v>
      </c>
      <c r="S34" s="99">
        <f t="shared" si="365"/>
        <v>0</v>
      </c>
      <c r="T34" s="99">
        <f t="shared" si="366"/>
        <v>0</v>
      </c>
      <c r="U34" s="99">
        <f t="shared" si="367"/>
        <v>0</v>
      </c>
      <c r="V34" s="99">
        <f t="shared" si="368"/>
        <v>0</v>
      </c>
      <c r="W34" s="99">
        <f t="shared" si="369"/>
        <v>0</v>
      </c>
      <c r="X34" s="99">
        <f t="shared" si="342"/>
        <v>0</v>
      </c>
      <c r="Y34" s="99">
        <f t="shared" si="404"/>
        <v>0</v>
      </c>
      <c r="Z34" s="99">
        <f t="shared" si="405"/>
        <v>0</v>
      </c>
      <c r="AA34" s="99">
        <f t="shared" si="406"/>
        <v>0</v>
      </c>
      <c r="AB34" s="99">
        <f t="shared" si="407"/>
        <v>0</v>
      </c>
      <c r="AC34" s="99">
        <f t="shared" si="408"/>
        <v>0</v>
      </c>
      <c r="AD34" s="99">
        <f t="shared" si="409"/>
        <v>0</v>
      </c>
      <c r="AE34" s="99">
        <f t="shared" si="410"/>
        <v>0</v>
      </c>
      <c r="AF34" s="99">
        <f t="shared" si="411"/>
        <v>0</v>
      </c>
      <c r="AG34" s="99">
        <f t="shared" si="412"/>
        <v>0</v>
      </c>
      <c r="AH34" s="99">
        <f t="shared" si="413"/>
        <v>0</v>
      </c>
      <c r="AI34" s="99">
        <f t="shared" si="414"/>
        <v>0</v>
      </c>
      <c r="AJ34" s="99">
        <f t="shared" si="415"/>
        <v>0</v>
      </c>
      <c r="AK34" s="99">
        <f t="shared" si="416"/>
        <v>0</v>
      </c>
      <c r="AL34" s="99">
        <f t="shared" si="417"/>
        <v>63.851475784318474</v>
      </c>
      <c r="AM34" s="99">
        <f t="shared" si="418"/>
        <v>0</v>
      </c>
      <c r="AN34" s="99">
        <f t="shared" si="343"/>
        <v>0</v>
      </c>
      <c r="AO34" s="99">
        <f t="shared" si="419"/>
        <v>0</v>
      </c>
      <c r="AP34" s="99">
        <f t="shared" si="420"/>
        <v>75.426297651888774</v>
      </c>
      <c r="AQ34" s="99">
        <f t="shared" si="421"/>
        <v>0</v>
      </c>
      <c r="AR34" s="99">
        <f t="shared" si="422"/>
        <v>64.739932858276475</v>
      </c>
      <c r="AS34" s="99">
        <f t="shared" si="423"/>
        <v>88.996423716939091</v>
      </c>
      <c r="AT34" s="99">
        <f t="shared" si="424"/>
        <v>0</v>
      </c>
      <c r="AU34" s="99">
        <f t="shared" si="425"/>
        <v>70.508744181002413</v>
      </c>
      <c r="AV34" s="99">
        <f t="shared" si="426"/>
        <v>89.146467362893986</v>
      </c>
      <c r="AW34" s="99">
        <f t="shared" si="427"/>
        <v>95.39272973222829</v>
      </c>
      <c r="AX34" s="99">
        <f t="shared" si="428"/>
        <v>98.96611124159007</v>
      </c>
      <c r="AY34" s="99">
        <f t="shared" si="429"/>
        <v>61.080858475330395</v>
      </c>
      <c r="AZ34" s="99">
        <f t="shared" si="430"/>
        <v>86.421646892563103</v>
      </c>
      <c r="BA34" s="99">
        <f t="shared" si="431"/>
        <v>109.14214463314529</v>
      </c>
      <c r="BB34" s="99">
        <f t="shared" si="432"/>
        <v>118.23846200360146</v>
      </c>
      <c r="BC34" s="99">
        <f t="shared" si="433"/>
        <v>72.714850576975948</v>
      </c>
      <c r="BD34" s="99">
        <f t="shared" si="397"/>
        <v>97.070615062077465</v>
      </c>
      <c r="BE34" s="99">
        <f t="shared" si="434"/>
        <v>121.1439385709553</v>
      </c>
      <c r="BF34" s="99">
        <f t="shared" si="435"/>
        <v>129.0734841892652</v>
      </c>
      <c r="BG34" s="99">
        <f t="shared" si="344"/>
        <v>152.84123464567787</v>
      </c>
      <c r="BH34" s="99">
        <f t="shared" si="436"/>
        <v>78.956922752093703</v>
      </c>
      <c r="BI34" s="99">
        <f t="shared" si="437"/>
        <v>105.84051015771151</v>
      </c>
      <c r="BJ34" s="99">
        <f t="shared" si="438"/>
        <v>104.97193773181988</v>
      </c>
      <c r="BK34" s="99">
        <f t="shared" si="439"/>
        <v>132.69807608088476</v>
      </c>
      <c r="BL34" s="99">
        <f t="shared" si="440"/>
        <v>145.78478330142761</v>
      </c>
      <c r="BM34" s="99">
        <f t="shared" si="441"/>
        <v>178.60189262395144</v>
      </c>
      <c r="BN34" s="99">
        <f t="shared" si="442"/>
        <v>175.01225477698912</v>
      </c>
      <c r="BO34" s="99">
        <f t="shared" si="443"/>
        <v>92.882937347816707</v>
      </c>
      <c r="BP34" s="99">
        <f t="shared" si="444"/>
        <v>128.38749140637771</v>
      </c>
      <c r="BQ34" s="99">
        <f t="shared" si="445"/>
        <v>126.11934063601554</v>
      </c>
      <c r="BR34" s="99">
        <f t="shared" si="446"/>
        <v>105.32249947011968</v>
      </c>
      <c r="BS34" s="99">
        <f t="shared" si="447"/>
        <v>133.51213095903935</v>
      </c>
      <c r="BT34" s="99">
        <f t="shared" si="448"/>
        <v>210.02326311834079</v>
      </c>
      <c r="BU34" s="99">
        <f t="shared" si="449"/>
        <v>168.93569380746663</v>
      </c>
      <c r="BV34" s="99">
        <f t="shared" si="450"/>
        <v>149.05996243108351</v>
      </c>
      <c r="BW34" s="99">
        <f t="shared" si="451"/>
        <v>204.04261252294395</v>
      </c>
      <c r="BX34" s="99">
        <f t="shared" si="398"/>
        <v>225.04643717034341</v>
      </c>
      <c r="BY34" s="99">
        <f t="shared" si="345"/>
        <v>117.36940197334638</v>
      </c>
      <c r="BZ34" s="99">
        <f t="shared" si="452"/>
        <v>162.37266684935381</v>
      </c>
      <c r="CA34" s="99">
        <f t="shared" si="453"/>
        <v>171.54757898874016</v>
      </c>
      <c r="CB34" s="99">
        <f t="shared" si="454"/>
        <v>263.86683393142033</v>
      </c>
      <c r="CC34" s="99">
        <f t="shared" si="455"/>
        <v>263.77925531840054</v>
      </c>
      <c r="CD34" s="99">
        <f t="shared" si="456"/>
        <v>207.02648646237003</v>
      </c>
      <c r="CE34" s="99">
        <f t="shared" si="457"/>
        <v>201.05222386294517</v>
      </c>
      <c r="CF34" s="99">
        <f t="shared" si="458"/>
        <v>193.1263365689264</v>
      </c>
      <c r="CG34" s="99">
        <f t="shared" si="459"/>
        <v>272.48912437743377</v>
      </c>
      <c r="CH34" s="99">
        <f t="shared" si="460"/>
        <v>243.44017467260369</v>
      </c>
      <c r="CI34" s="99">
        <f t="shared" si="461"/>
        <v>200.19053924936784</v>
      </c>
      <c r="CJ34" s="99">
        <f t="shared" si="462"/>
        <v>302.70390107933594</v>
      </c>
      <c r="CK34" s="99">
        <f t="shared" si="463"/>
        <v>219.36958450477911</v>
      </c>
      <c r="CL34" s="99">
        <f t="shared" si="464"/>
        <v>310.19795335800438</v>
      </c>
      <c r="CM34" s="99">
        <f t="shared" si="465"/>
        <v>248.09875822383023</v>
      </c>
      <c r="CN34" s="99">
        <f t="shared" si="466"/>
        <v>346.13450070965177</v>
      </c>
      <c r="CO34" s="99">
        <f t="shared" si="399"/>
        <v>332.47101747528404</v>
      </c>
      <c r="CP34" s="99">
        <f t="shared" si="346"/>
        <v>288.83283076414602</v>
      </c>
      <c r="CQ34" s="99">
        <f t="shared" si="467"/>
        <v>342.79486640913802</v>
      </c>
      <c r="CR34" s="99">
        <f t="shared" si="468"/>
        <v>356.1911884577674</v>
      </c>
      <c r="CS34" s="99">
        <f t="shared" si="469"/>
        <v>273.07235765355773</v>
      </c>
      <c r="CT34" s="99">
        <f t="shared" si="470"/>
        <v>322.02178150009178</v>
      </c>
      <c r="CU34" s="99">
        <f t="shared" si="471"/>
        <v>299.50899890151669</v>
      </c>
      <c r="CV34" s="99">
        <f t="shared" si="472"/>
        <v>425.74665254058749</v>
      </c>
      <c r="CW34" s="99">
        <f t="shared" si="473"/>
        <v>390.58008725158572</v>
      </c>
      <c r="CX34" s="99">
        <f t="shared" si="474"/>
        <v>346.10668582309347</v>
      </c>
      <c r="CY34" s="99">
        <f t="shared" si="475"/>
        <v>420.77780794114398</v>
      </c>
      <c r="CZ34" s="99">
        <f t="shared" si="476"/>
        <v>367.68042188786785</v>
      </c>
      <c r="DA34" s="99">
        <f t="shared" si="477"/>
        <v>473.42307904404117</v>
      </c>
      <c r="DB34" s="99">
        <f t="shared" si="478"/>
        <v>334.98561979691289</v>
      </c>
      <c r="DC34" s="99">
        <f t="shared" si="479"/>
        <v>396.61746986968882</v>
      </c>
      <c r="DD34" s="99">
        <f t="shared" si="480"/>
        <v>369.57637975672998</v>
      </c>
      <c r="DE34" s="99">
        <f t="shared" si="481"/>
        <v>446.26738719363948</v>
      </c>
      <c r="DF34" s="99">
        <f t="shared" si="482"/>
        <v>512.45073013680792</v>
      </c>
      <c r="DG34" s="99">
        <f t="shared" si="400"/>
        <v>423.28379354140293</v>
      </c>
      <c r="DH34" s="99">
        <f t="shared" si="347"/>
        <v>531.73287568802402</v>
      </c>
      <c r="DI34" s="99">
        <f t="shared" si="483"/>
        <v>503.27674654456854</v>
      </c>
      <c r="DJ34" s="99">
        <f t="shared" si="484"/>
        <v>409.05902606414145</v>
      </c>
      <c r="DK34" s="99">
        <f t="shared" si="485"/>
        <v>615.01616086081549</v>
      </c>
      <c r="DL34" s="99">
        <f t="shared" si="486"/>
        <v>462.35195659796528</v>
      </c>
      <c r="DM34" s="99">
        <f t="shared" si="487"/>
        <v>432.96255899182142</v>
      </c>
      <c r="DN34" s="99">
        <f t="shared" si="488"/>
        <v>681.46550372223589</v>
      </c>
      <c r="DO34" s="99">
        <f t="shared" si="489"/>
        <v>576.52983249261513</v>
      </c>
      <c r="DP34" s="99">
        <f t="shared" si="490"/>
        <v>508.55837034639097</v>
      </c>
      <c r="DQ34" s="99">
        <f t="shared" si="491"/>
        <v>500.06777130951241</v>
      </c>
      <c r="DR34" s="99">
        <f t="shared" si="492"/>
        <v>600.63469396580729</v>
      </c>
      <c r="DS34" s="99">
        <f t="shared" si="493"/>
        <v>695.45864740679099</v>
      </c>
      <c r="DT34" s="99">
        <f t="shared" si="494"/>
        <v>472.53789138637302</v>
      </c>
      <c r="DU34" s="99">
        <f t="shared" si="495"/>
        <v>557.40892590531837</v>
      </c>
      <c r="DV34" s="99">
        <f t="shared" si="496"/>
        <v>580.05035707833338</v>
      </c>
      <c r="DW34" s="99">
        <f t="shared" si="497"/>
        <v>797.13850744853551</v>
      </c>
      <c r="DX34" s="99">
        <f t="shared" si="370"/>
        <v>656.3399821080352</v>
      </c>
      <c r="DY34" s="99">
        <f t="shared" si="370"/>
        <v>686.49071377712039</v>
      </c>
      <c r="DZ34" s="99">
        <f t="shared" si="370"/>
        <v>674.27548509158601</v>
      </c>
      <c r="EA34" s="99">
        <f t="shared" si="370"/>
        <v>591.18776960867422</v>
      </c>
      <c r="EB34" s="99">
        <f t="shared" si="532"/>
        <v>788.62571700376805</v>
      </c>
      <c r="EC34" s="99">
        <f t="shared" si="533"/>
        <v>658.53089784601218</v>
      </c>
      <c r="ED34" s="99">
        <f t="shared" si="534"/>
        <v>701.35236779987338</v>
      </c>
      <c r="EE34" s="99">
        <f t="shared" si="535"/>
        <v>791.1794690124575</v>
      </c>
      <c r="EF34" s="99">
        <f t="shared" si="536"/>
        <v>789.50756375543256</v>
      </c>
      <c r="EG34" s="99">
        <f t="shared" si="537"/>
        <v>933.18667504964355</v>
      </c>
      <c r="EH34" s="99">
        <f t="shared" si="538"/>
        <v>736.2675098171693</v>
      </c>
      <c r="EI34" s="99">
        <f t="shared" si="539"/>
        <v>877.22991644307922</v>
      </c>
      <c r="EJ34" s="99">
        <f t="shared" si="540"/>
        <v>756.1658414228126</v>
      </c>
      <c r="EK34" s="99">
        <f t="shared" si="541"/>
        <v>845.60559976012519</v>
      </c>
      <c r="EL34" s="99">
        <f t="shared" si="542"/>
        <v>694.81884944268904</v>
      </c>
      <c r="EM34" s="99">
        <f t="shared" si="543"/>
        <v>923.08334251583028</v>
      </c>
      <c r="EN34" s="99">
        <f t="shared" si="544"/>
        <v>905.44781032154162</v>
      </c>
      <c r="EO34" s="99">
        <f t="shared" si="545"/>
        <v>860.06555767147063</v>
      </c>
      <c r="EP34" s="99">
        <f t="shared" si="546"/>
        <v>1215.0203847177427</v>
      </c>
      <c r="EQ34" s="99">
        <f t="shared" si="547"/>
        <v>1094.1771984846946</v>
      </c>
      <c r="ER34" s="99">
        <f t="shared" si="548"/>
        <v>1014.7125995473939</v>
      </c>
      <c r="ES34" s="99">
        <f t="shared" si="549"/>
        <v>916.79653868314654</v>
      </c>
      <c r="ET34" s="99">
        <f t="shared" si="351"/>
        <v>945.40213251402611</v>
      </c>
      <c r="EU34" s="99">
        <f t="shared" si="26"/>
        <v>1049.4150177880663</v>
      </c>
      <c r="EV34" s="99">
        <f t="shared" si="27"/>
        <v>1056.8502824207524</v>
      </c>
      <c r="EW34" s="99">
        <f t="shared" si="28"/>
        <v>802.83675435081784</v>
      </c>
      <c r="EX34" s="99">
        <f t="shared" si="29"/>
        <v>1031.3990132811027</v>
      </c>
      <c r="EY34" s="99">
        <f t="shared" si="30"/>
        <v>960.22978131598666</v>
      </c>
      <c r="EZ34" s="99">
        <f t="shared" si="31"/>
        <v>1174.2052437208101</v>
      </c>
      <c r="FA34" s="99">
        <f t="shared" si="32"/>
        <v>1380.6773891520813</v>
      </c>
      <c r="FB34" s="99">
        <f t="shared" si="33"/>
        <v>1266.9872464635625</v>
      </c>
      <c r="FC34" s="99">
        <f t="shared" si="34"/>
        <v>1227.7121811848031</v>
      </c>
      <c r="FD34" s="99">
        <f t="shared" si="35"/>
        <v>1214.0727450012107</v>
      </c>
      <c r="FE34" s="99">
        <f t="shared" si="36"/>
        <v>1271.8151758048818</v>
      </c>
      <c r="FF34" s="99">
        <f t="shared" si="37"/>
        <v>1306.5902731755737</v>
      </c>
      <c r="FG34" s="99">
        <f t="shared" si="38"/>
        <v>922.37285510326751</v>
      </c>
      <c r="FH34" s="99">
        <f t="shared" si="39"/>
        <v>1656.586231028027</v>
      </c>
      <c r="FI34" s="99">
        <f t="shared" si="40"/>
        <v>1186.3806912054595</v>
      </c>
      <c r="FJ34" s="99">
        <f t="shared" si="401"/>
        <v>1413.241409301349</v>
      </c>
      <c r="FK34" s="99">
        <f t="shared" si="401"/>
        <v>1084.074569590832</v>
      </c>
      <c r="FL34" s="99">
        <f t="shared" si="401"/>
        <v>1564.8251404728326</v>
      </c>
      <c r="FM34" s="99">
        <f t="shared" si="401"/>
        <v>1455.7532510106319</v>
      </c>
      <c r="FN34" s="99">
        <f t="shared" si="401"/>
        <v>1388.1269720913015</v>
      </c>
      <c r="FO34" s="99">
        <f t="shared" si="401"/>
        <v>1474.5309757023731</v>
      </c>
      <c r="FP34" s="99">
        <f t="shared" si="401"/>
        <v>1056.2642813057385</v>
      </c>
      <c r="FQ34" s="99">
        <f t="shared" si="401"/>
        <v>1880.5091274623423</v>
      </c>
      <c r="FR34" s="99">
        <f t="shared" si="401"/>
        <v>1587.0938781151926</v>
      </c>
      <c r="FS34" s="99">
        <f t="shared" si="401"/>
        <v>1350.6643514825948</v>
      </c>
      <c r="FT34" s="99">
        <f t="shared" si="401"/>
        <v>1214.7367880280117</v>
      </c>
      <c r="FU34" s="99">
        <f t="shared" si="401"/>
        <v>1612.4216565646805</v>
      </c>
      <c r="FV34" s="99">
        <f t="shared" si="401"/>
        <v>1779.0273338033721</v>
      </c>
      <c r="FW34" s="99">
        <f t="shared" si="401"/>
        <v>2319.890492057646</v>
      </c>
      <c r="FX34" s="99">
        <f t="shared" si="401"/>
        <v>2153.8429977676328</v>
      </c>
      <c r="FY34" s="99">
        <f t="shared" si="401"/>
        <v>1586.2138337910064</v>
      </c>
      <c r="FZ34" s="99">
        <f t="shared" si="402"/>
        <v>1756.7613580920363</v>
      </c>
      <c r="GA34" s="99">
        <f t="shared" si="42"/>
        <v>1832.6214800243515</v>
      </c>
      <c r="GB34" s="99">
        <f t="shared" si="43"/>
        <v>1193.8622353196054</v>
      </c>
      <c r="GC34" s="99">
        <f t="shared" si="44"/>
        <v>1867.9922345711</v>
      </c>
      <c r="GD34" s="99">
        <f t="shared" si="498"/>
        <v>2139.1051031837765</v>
      </c>
      <c r="GE34" s="99">
        <f t="shared" si="499"/>
        <v>1530.6842717255461</v>
      </c>
      <c r="GF34" s="99">
        <f t="shared" si="500"/>
        <v>1345.9461116886262</v>
      </c>
      <c r="GG34" s="99">
        <f t="shared" si="501"/>
        <v>2643.5114000806152</v>
      </c>
      <c r="GH34" s="99">
        <f t="shared" si="502"/>
        <v>2060.9641345649975</v>
      </c>
      <c r="GI34" s="99">
        <f t="shared" si="503"/>
        <v>2432.9213982830606</v>
      </c>
      <c r="GJ34" s="99">
        <f t="shared" si="504"/>
        <v>2010.707933545387</v>
      </c>
      <c r="GK34" s="99">
        <f t="shared" si="505"/>
        <v>2929.2809232189798</v>
      </c>
      <c r="GL34" s="99">
        <f t="shared" si="506"/>
        <v>1334.8935581852727</v>
      </c>
      <c r="GM34" s="99">
        <f t="shared" si="507"/>
        <v>2756.921891222155</v>
      </c>
      <c r="GN34" s="99">
        <f t="shared" si="508"/>
        <v>2186.2670774911862</v>
      </c>
      <c r="GO34" s="99">
        <f t="shared" si="509"/>
        <v>1517.6656029800854</v>
      </c>
      <c r="GP34" s="99">
        <f t="shared" si="510"/>
        <v>1750.5502946444485</v>
      </c>
      <c r="GQ34" s="99">
        <f t="shared" si="511"/>
        <v>2228.1529961084152</v>
      </c>
      <c r="GR34" s="99">
        <f t="shared" si="512"/>
        <v>2471.1640632718386</v>
      </c>
      <c r="GS34" s="99">
        <f t="shared" si="513"/>
        <v>2277.0404355681849</v>
      </c>
      <c r="GT34" s="99">
        <f t="shared" si="514"/>
        <v>2717.3874618205846</v>
      </c>
      <c r="GU34" s="99">
        <f t="shared" si="403"/>
        <v>2981.153956373932</v>
      </c>
      <c r="GV34" s="99">
        <f t="shared" si="395"/>
        <v>3135.8185525218582</v>
      </c>
      <c r="GW34" s="99">
        <f t="shared" si="395"/>
        <v>2265.7514199457119</v>
      </c>
      <c r="GX34" s="99">
        <f t="shared" si="395"/>
        <v>1491.1768852710318</v>
      </c>
      <c r="GY34" s="99">
        <f t="shared" si="395"/>
        <v>2525.2920257588944</v>
      </c>
      <c r="GZ34" s="99">
        <f t="shared" si="395"/>
        <v>1707.9073736835039</v>
      </c>
      <c r="HA34" s="99">
        <f t="shared" si="395"/>
        <v>2570.7955036515546</v>
      </c>
      <c r="HB34" s="99">
        <f t="shared" si="395"/>
        <v>1980.6567136122742</v>
      </c>
      <c r="HC34" s="99">
        <f t="shared" si="395"/>
        <v>2809.3921348969575</v>
      </c>
      <c r="HD34" s="99">
        <f t="shared" si="395"/>
        <v>3443.3965746081681</v>
      </c>
      <c r="HE34" s="99">
        <f t="shared" si="395"/>
        <v>3218.3818864937839</v>
      </c>
      <c r="HF34" s="99">
        <f t="shared" si="395"/>
        <v>3066.5844733634799</v>
      </c>
      <c r="HG34" s="99">
        <f t="shared" si="395"/>
        <v>2603.456386076135</v>
      </c>
      <c r="HH34" s="99">
        <f t="shared" si="395"/>
        <v>3561.3836620984894</v>
      </c>
      <c r="HI34" s="99">
        <f t="shared" si="395"/>
        <v>2796.2276068914371</v>
      </c>
      <c r="HJ34" s="99">
        <f t="shared" si="395"/>
        <v>2605.2255303956949</v>
      </c>
      <c r="HK34" s="99">
        <f t="shared" si="395"/>
        <v>1687.6780275891063</v>
      </c>
      <c r="HL34" s="99">
        <f t="shared" si="396"/>
        <v>2880.678678773957</v>
      </c>
      <c r="HM34" s="99">
        <f t="shared" si="515"/>
        <v>3540.4094996504809</v>
      </c>
      <c r="HN34" s="99">
        <f t="shared" si="516"/>
        <v>2224.4475993276924</v>
      </c>
      <c r="HO34" s="99">
        <f t="shared" si="517"/>
        <v>1913.9218702727578</v>
      </c>
      <c r="HP34" s="99">
        <f t="shared" si="518"/>
        <v>3910.8467349216107</v>
      </c>
      <c r="HQ34" s="99">
        <f t="shared" si="519"/>
        <v>3481.422330047275</v>
      </c>
      <c r="HR34" s="99">
        <f t="shared" si="520"/>
        <v>3243.1112119179988</v>
      </c>
      <c r="HS34" s="99">
        <f t="shared" si="521"/>
        <v>3052.6845580320273</v>
      </c>
      <c r="HT34" s="99">
        <f t="shared" si="522"/>
        <v>3810.6731643368007</v>
      </c>
      <c r="HU34" s="99">
        <f t="shared" si="523"/>
        <v>3855.3324701745232</v>
      </c>
      <c r="HV34" s="99">
        <f t="shared" si="524"/>
        <v>1895.349043308604</v>
      </c>
      <c r="HW34" s="99">
        <f t="shared" si="525"/>
        <v>2929.7092011868008</v>
      </c>
      <c r="HX34" s="99">
        <f t="shared" si="526"/>
        <v>3219.7027232030518</v>
      </c>
      <c r="HY34" s="99">
        <f t="shared" si="527"/>
        <v>2515.3644559267409</v>
      </c>
      <c r="HZ34" s="99">
        <f t="shared" si="528"/>
        <v>2141.4364181031001</v>
      </c>
      <c r="IA34" s="99">
        <f t="shared" si="529"/>
        <v>3881.9178366840529</v>
      </c>
      <c r="IB34" s="99">
        <f t="shared" si="530"/>
        <v>4266.8367586817312</v>
      </c>
      <c r="IC34" s="99">
        <f t="shared" si="531"/>
        <v>3718.0800611270702</v>
      </c>
      <c r="ID34" s="99">
        <f t="shared" si="52"/>
        <v>3555.6524594506818</v>
      </c>
      <c r="IE34" s="99">
        <f t="shared" si="53"/>
        <v>4303.678903283926</v>
      </c>
      <c r="IF34" s="99">
        <f t="shared" si="54"/>
        <v>3596.996602622592</v>
      </c>
      <c r="IG34" s="99">
        <f t="shared" si="55"/>
        <v>4583.0267709973896</v>
      </c>
      <c r="IH34" s="99">
        <f t="shared" si="56"/>
        <v>3295.0359394617267</v>
      </c>
      <c r="II34" s="99">
        <f t="shared" si="57"/>
        <v>3604.2175822932086</v>
      </c>
      <c r="IJ34" s="99">
        <f t="shared" si="58"/>
        <v>2140.5477431111372</v>
      </c>
      <c r="IK34" s="99">
        <f t="shared" si="59"/>
        <v>2399.3139269862363</v>
      </c>
      <c r="IL34" s="99">
        <f t="shared" si="60"/>
        <v>4431.8397215437299</v>
      </c>
      <c r="IM34" s="99">
        <f t="shared" si="61"/>
        <v>4191.6784103632308</v>
      </c>
      <c r="IN34" s="99">
        <f t="shared" si="62"/>
        <v>4800.4600333500794</v>
      </c>
      <c r="IO34" s="99">
        <f t="shared" si="63"/>
        <v>4889.8119349560848</v>
      </c>
      <c r="IP34" s="99">
        <f t="shared" si="64"/>
        <v>4022.0391459353718</v>
      </c>
      <c r="IQ34" s="99">
        <f t="shared" si="65"/>
        <v>3714.8827061373577</v>
      </c>
      <c r="IR34" s="99">
        <f t="shared" si="66"/>
        <v>2637.7455870502704</v>
      </c>
      <c r="IS34" s="99">
        <f t="shared" si="67"/>
        <v>5034.4367464741827</v>
      </c>
      <c r="IT34" s="99">
        <f t="shared" si="392"/>
        <v>4946.2658657801667</v>
      </c>
      <c r="IU34" s="99">
        <f t="shared" si="393"/>
        <v>4681.9269627306176</v>
      </c>
      <c r="IV34" s="99">
        <f t="shared" si="394"/>
        <v>4625.5261252622495</v>
      </c>
      <c r="IW34" s="99">
        <f t="shared" si="371"/>
        <v>5385.6195224057064</v>
      </c>
      <c r="IX34" s="99">
        <f t="shared" si="372"/>
        <v>5480.678085415474</v>
      </c>
      <c r="IY34" s="99">
        <f t="shared" si="373"/>
        <v>2880.1550201032574</v>
      </c>
      <c r="IZ34" s="99">
        <f t="shared" si="374"/>
        <v>3133.3822087650528</v>
      </c>
      <c r="JA34" s="99">
        <f t="shared" si="375"/>
        <v>6050.9628378749258</v>
      </c>
      <c r="JB34" s="99">
        <f t="shared" si="376"/>
        <v>6131.9841369184969</v>
      </c>
      <c r="JC34" s="99">
        <f t="shared" si="377"/>
        <v>3384.1134844564758</v>
      </c>
      <c r="JD34" s="99">
        <f t="shared" si="378"/>
        <v>6948.259499555812</v>
      </c>
      <c r="JE34" s="99">
        <f t="shared" si="379"/>
        <v>3808.6664935553395</v>
      </c>
      <c r="JF34" s="99">
        <f t="shared" si="380"/>
        <v>7379.6496324962272</v>
      </c>
      <c r="JG34" s="99">
        <f t="shared" si="381"/>
        <v>7696.9831696564825</v>
      </c>
      <c r="JH34" s="99">
        <f t="shared" si="382"/>
        <v>6456.8048179944481</v>
      </c>
      <c r="JI34" s="99">
        <f t="shared" si="383"/>
        <v>4293.3690609153655</v>
      </c>
      <c r="JJ34" s="99">
        <f t="shared" si="384"/>
        <v>9050.4777545492525</v>
      </c>
      <c r="JK34" s="99">
        <f t="shared" si="385"/>
        <v>4816.8792273750032</v>
      </c>
      <c r="JL34" s="99">
        <f t="shared" si="386"/>
        <v>9889.4838202143437</v>
      </c>
      <c r="JM34" s="99">
        <f t="shared" si="387"/>
        <v>5414.5500959859964</v>
      </c>
      <c r="JN34" s="99">
        <f t="shared" si="388"/>
        <v>6087.404789071813</v>
      </c>
      <c r="JP34" s="76">
        <v>29</v>
      </c>
      <c r="JQ34" s="124"/>
      <c r="JR34" s="124"/>
      <c r="JS34" s="124"/>
      <c r="JT34" s="124"/>
      <c r="JU34" s="124"/>
      <c r="JV34" s="124"/>
      <c r="JW34" s="124"/>
      <c r="JX34" s="99"/>
      <c r="JY34" s="124"/>
      <c r="JZ34" s="124"/>
      <c r="KA34" s="124"/>
      <c r="KB34" s="99"/>
      <c r="KC34" s="124"/>
      <c r="KD34" s="124"/>
      <c r="KE34" s="99"/>
      <c r="KF34" s="99"/>
      <c r="KG34" s="99"/>
      <c r="KH34" s="99"/>
      <c r="KI34" s="124"/>
      <c r="KJ34" s="124"/>
      <c r="KK34" s="99"/>
      <c r="KL34" s="99"/>
      <c r="KM34" s="99"/>
      <c r="KN34" s="99"/>
      <c r="KO34" s="99"/>
      <c r="KP34" s="99"/>
      <c r="KQ34" s="99"/>
      <c r="KR34" s="99"/>
      <c r="KS34" s="99"/>
      <c r="KT34" s="99"/>
      <c r="KU34" s="99"/>
      <c r="KV34" s="99"/>
      <c r="KW34" s="99"/>
      <c r="KX34" s="99"/>
      <c r="KY34" s="99"/>
      <c r="KZ34" s="99"/>
      <c r="LA34" s="99">
        <v>63.851475784318474</v>
      </c>
      <c r="LB34" s="99"/>
      <c r="LC34" s="99"/>
      <c r="LD34" s="99"/>
      <c r="LE34" s="99">
        <v>75.426297651888774</v>
      </c>
      <c r="LF34" s="99"/>
      <c r="LG34" s="99">
        <v>64.739932858276475</v>
      </c>
      <c r="LH34" s="99">
        <v>88.996423716939091</v>
      </c>
      <c r="LI34" s="99"/>
      <c r="LJ34" s="99">
        <v>70.508744181002413</v>
      </c>
      <c r="LK34" s="99">
        <v>89.146467362893986</v>
      </c>
      <c r="LL34" s="118">
        <v>95.39272973222829</v>
      </c>
      <c r="LM34" s="99">
        <v>98.96611124159007</v>
      </c>
      <c r="LN34" s="99">
        <v>61.080858475330395</v>
      </c>
      <c r="LO34" s="99">
        <v>86.421646892563103</v>
      </c>
      <c r="LP34" s="99">
        <v>109.14214463314529</v>
      </c>
      <c r="LQ34" s="99">
        <v>118.23846200360146</v>
      </c>
      <c r="LR34" s="99">
        <v>72.714850576975948</v>
      </c>
      <c r="LS34" s="99">
        <v>97.070615062077465</v>
      </c>
      <c r="LT34" s="99">
        <v>121.1439385709553</v>
      </c>
      <c r="LU34" s="99">
        <v>129.0734841892652</v>
      </c>
      <c r="LV34" s="99">
        <v>152.84123464567787</v>
      </c>
      <c r="LW34" s="99">
        <v>78.956922752093703</v>
      </c>
      <c r="LX34" s="99">
        <v>105.84051015771151</v>
      </c>
      <c r="LY34" s="99">
        <v>104.97193773181988</v>
      </c>
      <c r="LZ34" s="99">
        <v>132.69807608088476</v>
      </c>
      <c r="MA34" s="99">
        <v>145.78478330142761</v>
      </c>
      <c r="MB34" s="99">
        <v>178.60189262395144</v>
      </c>
      <c r="MC34" s="99">
        <v>175.01225477698912</v>
      </c>
      <c r="MD34" s="99">
        <v>92.882937347816707</v>
      </c>
      <c r="ME34" s="99">
        <v>128.38749140637771</v>
      </c>
      <c r="MF34" s="99">
        <v>126.11934063601554</v>
      </c>
      <c r="MG34" s="99">
        <v>105.32249947011968</v>
      </c>
      <c r="MH34" s="99">
        <v>133.51213095903935</v>
      </c>
      <c r="MI34" s="118">
        <v>210.02326311834079</v>
      </c>
      <c r="MJ34" s="99">
        <v>168.93569380746663</v>
      </c>
      <c r="MK34" s="99">
        <v>149.05996243108351</v>
      </c>
      <c r="ML34" s="99">
        <v>204.04261252294395</v>
      </c>
      <c r="MM34" s="99">
        <v>225.04643717034341</v>
      </c>
      <c r="MN34" s="99">
        <v>117.36940197334638</v>
      </c>
      <c r="MO34" s="99">
        <v>162.37266684935381</v>
      </c>
      <c r="MP34" s="99">
        <v>171.54757898874016</v>
      </c>
      <c r="MQ34" s="99">
        <v>263.86683393142033</v>
      </c>
      <c r="MR34" s="99">
        <v>263.77925531840054</v>
      </c>
      <c r="MS34" s="99">
        <v>207.02648646237003</v>
      </c>
      <c r="MT34" s="99">
        <v>201.05222386294517</v>
      </c>
      <c r="MU34" s="99">
        <v>193.1263365689264</v>
      </c>
      <c r="MV34" s="118">
        <v>272.48912437743377</v>
      </c>
      <c r="MW34" s="99">
        <v>243.44017467260369</v>
      </c>
      <c r="MX34" s="99">
        <v>200.19053924936784</v>
      </c>
      <c r="MY34" s="99">
        <v>302.70390107933594</v>
      </c>
      <c r="MZ34" s="99">
        <v>219.36958450477911</v>
      </c>
      <c r="NA34" s="99">
        <v>310.19795335800438</v>
      </c>
      <c r="NB34" s="99">
        <v>248.09875822383023</v>
      </c>
      <c r="NC34" s="99">
        <v>346.13450070965177</v>
      </c>
      <c r="ND34" s="99">
        <v>332.47101747528404</v>
      </c>
      <c r="NE34" s="99">
        <v>288.83283076414602</v>
      </c>
      <c r="NF34" s="99">
        <v>342.79486640913802</v>
      </c>
      <c r="NG34" s="99">
        <v>356.1911884577674</v>
      </c>
      <c r="NH34" s="99">
        <v>273.07235765355773</v>
      </c>
      <c r="NI34" s="99">
        <v>322.02178150009178</v>
      </c>
      <c r="NJ34" s="99">
        <v>299.50899890151669</v>
      </c>
      <c r="NK34" s="99">
        <v>425.74665254058749</v>
      </c>
      <c r="NL34" s="99">
        <v>390.58008725158572</v>
      </c>
      <c r="NM34" s="99">
        <v>346.10668582309347</v>
      </c>
      <c r="NN34" s="99">
        <v>420.77780794114398</v>
      </c>
      <c r="NO34" s="99">
        <v>367.68042188786785</v>
      </c>
      <c r="NP34" s="99">
        <v>473.42307904404117</v>
      </c>
      <c r="NQ34" s="99">
        <v>334.98561979691289</v>
      </c>
      <c r="NR34" s="99">
        <v>396.61746986968882</v>
      </c>
      <c r="NS34" s="99">
        <v>369.57637975672998</v>
      </c>
      <c r="NT34" s="99">
        <v>446.26738719363948</v>
      </c>
      <c r="NU34" s="99">
        <v>512.45073013680792</v>
      </c>
      <c r="NV34" s="99">
        <v>423.28379354140293</v>
      </c>
      <c r="NW34" s="99">
        <v>531.73287568802402</v>
      </c>
      <c r="NX34" s="99">
        <v>503.27674654456854</v>
      </c>
      <c r="NY34" s="99">
        <v>409.05902606414145</v>
      </c>
      <c r="NZ34" s="99">
        <v>615.01616086081549</v>
      </c>
      <c r="OA34" s="99">
        <v>462.35195659796528</v>
      </c>
      <c r="OB34" s="99">
        <v>432.96255899182142</v>
      </c>
      <c r="OC34" s="118">
        <v>681.46550372223589</v>
      </c>
      <c r="OD34" s="99">
        <v>576.52983249261513</v>
      </c>
      <c r="OE34" s="99">
        <v>508.55837034639097</v>
      </c>
      <c r="OF34" s="99">
        <v>500.06777130951241</v>
      </c>
      <c r="OG34" s="99">
        <v>600.63469396580729</v>
      </c>
      <c r="OH34" s="99">
        <v>695.45864740679099</v>
      </c>
      <c r="OI34" s="99">
        <v>472.53789138637302</v>
      </c>
      <c r="OJ34" s="99">
        <v>557.40892590531837</v>
      </c>
      <c r="OK34" s="99">
        <v>580.05035707833338</v>
      </c>
      <c r="OL34" s="99">
        <v>797.13850744853551</v>
      </c>
      <c r="OM34" s="99">
        <v>656.3399821080352</v>
      </c>
      <c r="ON34" s="99">
        <v>686.49071377712039</v>
      </c>
      <c r="OO34" s="99">
        <v>674.27548509158601</v>
      </c>
      <c r="OP34" s="99">
        <v>591.18776960867422</v>
      </c>
      <c r="OQ34" s="99">
        <v>788.62571700376805</v>
      </c>
      <c r="OR34" s="99">
        <v>658.53089784601218</v>
      </c>
      <c r="OS34" s="99">
        <v>701.35236779987338</v>
      </c>
      <c r="OT34" s="99">
        <v>791.1794690124575</v>
      </c>
      <c r="OU34" s="99">
        <v>789.50756375543256</v>
      </c>
      <c r="OV34" s="99">
        <v>933.18667504964355</v>
      </c>
      <c r="OW34" s="99">
        <v>736.2675098171693</v>
      </c>
      <c r="OX34" s="99">
        <v>877.22991644307922</v>
      </c>
      <c r="OY34" s="99">
        <v>756.1658414228126</v>
      </c>
      <c r="OZ34" s="99">
        <v>845.60559976012519</v>
      </c>
      <c r="PA34" s="99">
        <v>694.81884944268904</v>
      </c>
      <c r="PB34" s="99">
        <v>923.08334251583028</v>
      </c>
      <c r="PC34" s="99">
        <v>905.44781032154162</v>
      </c>
      <c r="PD34" s="99">
        <v>860.06555767147063</v>
      </c>
      <c r="PE34" s="99">
        <v>1215.0203847177427</v>
      </c>
      <c r="PF34" s="99">
        <v>1094.1771984846946</v>
      </c>
      <c r="PG34" s="99">
        <v>1014.7125995473939</v>
      </c>
      <c r="PH34" s="99">
        <v>916.79653868314654</v>
      </c>
      <c r="PI34" s="99">
        <v>945.40213251402611</v>
      </c>
      <c r="PJ34" s="99">
        <v>1049.4150177880663</v>
      </c>
      <c r="PK34" s="99">
        <v>1056.8502824207524</v>
      </c>
      <c r="PL34" s="99">
        <v>802.83675435081784</v>
      </c>
      <c r="PM34" s="99">
        <v>1031.3990132811027</v>
      </c>
      <c r="PN34" s="99">
        <v>960.22978131598666</v>
      </c>
      <c r="PO34" s="99">
        <v>1174.2052437208101</v>
      </c>
      <c r="PP34" s="99">
        <v>1380.6773891520813</v>
      </c>
      <c r="PQ34" s="99">
        <v>1266.9872464635625</v>
      </c>
      <c r="PR34" s="99">
        <v>1227.7121811848031</v>
      </c>
      <c r="PS34" s="99">
        <v>1214.0727450012107</v>
      </c>
      <c r="PT34" s="99">
        <v>1271.8151758048818</v>
      </c>
      <c r="PU34" s="99">
        <v>1306.5902731755737</v>
      </c>
      <c r="PV34" s="99">
        <v>922.37285510326751</v>
      </c>
      <c r="PW34" s="99">
        <v>1656.586231028027</v>
      </c>
      <c r="PX34" s="99">
        <v>1186.3806912054595</v>
      </c>
      <c r="PY34" s="99">
        <v>1413.241409301349</v>
      </c>
      <c r="PZ34" s="99">
        <v>1084.074569590832</v>
      </c>
      <c r="QA34" s="99">
        <v>1564.8251404728326</v>
      </c>
      <c r="QB34" s="99">
        <v>1455.7532510106319</v>
      </c>
      <c r="QC34" s="99">
        <v>1388.1269720913015</v>
      </c>
      <c r="QD34" s="99">
        <v>1474.5309757023731</v>
      </c>
      <c r="QE34" s="99">
        <v>1056.2642813057385</v>
      </c>
      <c r="QF34" s="99">
        <v>1880.5091274623423</v>
      </c>
      <c r="QG34" s="99">
        <v>1587.0938781151926</v>
      </c>
      <c r="QH34" s="99">
        <v>1350.6643514825948</v>
      </c>
      <c r="QI34" s="99">
        <v>1214.7367880280117</v>
      </c>
      <c r="QJ34" s="99">
        <v>1612.4216565646805</v>
      </c>
      <c r="QK34" s="99">
        <v>1779.0273338033721</v>
      </c>
      <c r="QL34" s="99">
        <v>2319.890492057646</v>
      </c>
      <c r="QM34" s="99">
        <v>2153.8429977676328</v>
      </c>
      <c r="QN34" s="99">
        <v>1586.2138337910064</v>
      </c>
      <c r="QO34" s="99">
        <v>1756.7613580920363</v>
      </c>
      <c r="QP34" s="99">
        <v>1832.6214800243515</v>
      </c>
      <c r="QQ34" s="99">
        <v>1193.8622353196054</v>
      </c>
      <c r="QR34" s="99">
        <v>1867.9922345711</v>
      </c>
      <c r="QS34" s="99">
        <v>2139.1051031837765</v>
      </c>
      <c r="QT34" s="99">
        <v>1530.6842717255461</v>
      </c>
      <c r="QU34" s="99">
        <v>1345.9461116886262</v>
      </c>
      <c r="QV34" s="99">
        <v>2643.5114000806152</v>
      </c>
      <c r="QW34" s="99">
        <v>2060.9641345649975</v>
      </c>
      <c r="QX34" s="99">
        <v>2432.9213982830606</v>
      </c>
      <c r="QY34" s="99">
        <v>2010.707933545387</v>
      </c>
      <c r="QZ34" s="99">
        <v>2929.2809232189798</v>
      </c>
      <c r="RA34" s="99">
        <v>1334.8935581852727</v>
      </c>
      <c r="RB34" s="99">
        <v>2756.921891222155</v>
      </c>
      <c r="RC34" s="118">
        <v>2186.2670774911862</v>
      </c>
      <c r="RD34" s="99">
        <v>1517.6656029800854</v>
      </c>
      <c r="RE34" s="99">
        <v>1750.5502946444485</v>
      </c>
      <c r="RF34" s="99">
        <v>2228.1529961084152</v>
      </c>
      <c r="RG34" s="99">
        <v>2471.1640632718386</v>
      </c>
      <c r="RH34" s="99">
        <v>2277.0404355681849</v>
      </c>
      <c r="RI34" s="99">
        <v>2717.3874618205846</v>
      </c>
      <c r="RJ34" s="99">
        <v>2981.153956373932</v>
      </c>
      <c r="RK34" s="99">
        <v>3135.8185525218582</v>
      </c>
      <c r="RL34" s="99">
        <v>2265.7514199457119</v>
      </c>
      <c r="RM34" s="99">
        <v>1491.1768852710318</v>
      </c>
      <c r="RN34" s="99">
        <v>2525.2920257588944</v>
      </c>
      <c r="RO34" s="99">
        <v>1707.9073736835039</v>
      </c>
      <c r="RP34" s="99">
        <v>2570.7955036515546</v>
      </c>
      <c r="RQ34" s="99">
        <v>1980.6567136122742</v>
      </c>
      <c r="RR34" s="99">
        <v>2809.3921348969575</v>
      </c>
      <c r="RS34" s="99">
        <v>3443.3965746081681</v>
      </c>
      <c r="RT34" s="99">
        <v>3218.3818864937839</v>
      </c>
      <c r="RU34" s="99">
        <v>3066.5844733634799</v>
      </c>
      <c r="RV34" s="118">
        <v>2603.456386076135</v>
      </c>
      <c r="RW34" s="99">
        <v>3561.3836620984894</v>
      </c>
      <c r="RX34" s="99">
        <v>2796.2276068914371</v>
      </c>
      <c r="RY34" s="99">
        <v>2605.2255303956949</v>
      </c>
      <c r="RZ34" s="99">
        <v>1687.6780275891063</v>
      </c>
      <c r="SA34" s="99">
        <v>2880.678678773957</v>
      </c>
      <c r="SB34" s="99">
        <v>3540.4094996504809</v>
      </c>
      <c r="SC34" s="99">
        <v>2224.4475993276924</v>
      </c>
      <c r="SD34" s="99">
        <v>1913.9218702727578</v>
      </c>
      <c r="SE34" s="99">
        <v>3910.8467349216107</v>
      </c>
      <c r="SF34" s="99">
        <v>3481.422330047275</v>
      </c>
      <c r="SG34" s="99">
        <v>3243.1112119179988</v>
      </c>
      <c r="SH34" s="99">
        <v>3052.6845580320273</v>
      </c>
      <c r="SI34" s="99">
        <v>3810.6731643368007</v>
      </c>
      <c r="SJ34" s="99">
        <v>3855.3324701745232</v>
      </c>
      <c r="SK34" s="99">
        <v>1895.349043308604</v>
      </c>
      <c r="SL34" s="99">
        <v>2929.7092011868008</v>
      </c>
      <c r="SM34" s="99">
        <v>3219.7027232030518</v>
      </c>
      <c r="SN34" s="99">
        <v>2515.3644559267409</v>
      </c>
      <c r="SO34" s="99">
        <v>2141.4364181031001</v>
      </c>
      <c r="SP34" s="99">
        <v>3881.9178366840529</v>
      </c>
      <c r="SQ34" s="99">
        <v>4266.8367586817312</v>
      </c>
      <c r="SR34" s="99">
        <v>3718.0800611270702</v>
      </c>
      <c r="SS34" s="99">
        <v>3555.6524594506818</v>
      </c>
      <c r="ST34" s="99">
        <v>4303.678903283926</v>
      </c>
      <c r="SU34" s="99">
        <v>3596.996602622592</v>
      </c>
      <c r="SV34" s="99">
        <v>4583.0267709973896</v>
      </c>
      <c r="SW34" s="99">
        <v>3295.0359394617267</v>
      </c>
      <c r="SX34" s="99">
        <v>3604.2175822932086</v>
      </c>
      <c r="SY34" s="99">
        <v>2140.5477431111372</v>
      </c>
      <c r="SZ34" s="99">
        <v>2399.3139269862363</v>
      </c>
      <c r="TA34" s="99">
        <v>4431.8397215437299</v>
      </c>
      <c r="TB34" s="99">
        <v>4191.6784103632308</v>
      </c>
      <c r="TC34" s="99">
        <v>4800.4600333500794</v>
      </c>
      <c r="TD34" s="99">
        <v>4889.8119349560848</v>
      </c>
      <c r="TE34" s="99">
        <v>4022.0391459353718</v>
      </c>
      <c r="TF34" s="99">
        <v>3714.8827061373577</v>
      </c>
      <c r="TG34" s="99">
        <v>2637.7455870502704</v>
      </c>
      <c r="TH34" s="99">
        <v>5034.4367464741827</v>
      </c>
      <c r="TI34" s="99">
        <v>4946.2658657801667</v>
      </c>
      <c r="TJ34" s="99">
        <v>4681.9269627306176</v>
      </c>
      <c r="TK34" s="99">
        <v>4625.5261252622495</v>
      </c>
      <c r="TL34" s="99">
        <v>5385.6195224057064</v>
      </c>
      <c r="TM34" s="99">
        <v>5480.678085415474</v>
      </c>
      <c r="TN34" s="99">
        <v>2880.1550201032574</v>
      </c>
      <c r="TO34" s="99">
        <v>3133.3822087650528</v>
      </c>
      <c r="TP34" s="99">
        <v>6050.9628378749258</v>
      </c>
      <c r="TQ34" s="99">
        <v>6131.9841369184969</v>
      </c>
      <c r="TR34" s="99">
        <v>3384.1134844564758</v>
      </c>
      <c r="TS34" s="99">
        <v>6948.259499555812</v>
      </c>
      <c r="TT34" s="99">
        <v>3808.6664935553395</v>
      </c>
      <c r="TU34" s="99">
        <v>7379.6496324962272</v>
      </c>
      <c r="TV34" s="99">
        <v>7696.9831696564825</v>
      </c>
      <c r="TW34" s="99">
        <v>6456.8048179944481</v>
      </c>
      <c r="TX34" s="99">
        <v>4293.3690609153655</v>
      </c>
      <c r="TY34" s="99">
        <v>9050.4777545492525</v>
      </c>
      <c r="TZ34" s="99">
        <v>4816.8792273750032</v>
      </c>
      <c r="UA34" s="99">
        <v>9889.4838202143437</v>
      </c>
      <c r="UB34" s="99">
        <v>5414.5500959859964</v>
      </c>
      <c r="UC34" s="99">
        <v>6087.404789071813</v>
      </c>
      <c r="UE34" s="76">
        <v>29</v>
      </c>
      <c r="VO34" s="145"/>
      <c r="VP34" s="145">
        <f t="shared" si="104"/>
        <v>63.851475784318474</v>
      </c>
      <c r="VQ34" s="145"/>
      <c r="VR34" s="145"/>
      <c r="VS34" s="145"/>
      <c r="VT34" s="145">
        <f t="shared" si="108"/>
        <v>75.426297651888774</v>
      </c>
      <c r="VU34" s="145"/>
      <c r="VV34" s="145">
        <f t="shared" si="110"/>
        <v>64.739932858276475</v>
      </c>
      <c r="VW34" s="145">
        <f t="shared" si="111"/>
        <v>88.996423716939091</v>
      </c>
      <c r="VX34" s="145"/>
      <c r="VY34" s="145">
        <f t="shared" si="113"/>
        <v>70.508744181002413</v>
      </c>
      <c r="VZ34" s="145">
        <f t="shared" si="114"/>
        <v>89.146467362893986</v>
      </c>
      <c r="WA34" s="145">
        <f t="shared" si="115"/>
        <v>95.39272973222829</v>
      </c>
      <c r="WB34" s="145">
        <f t="shared" si="116"/>
        <v>98.96611124159007</v>
      </c>
      <c r="WC34" s="145">
        <f t="shared" si="117"/>
        <v>61.080858475330395</v>
      </c>
      <c r="WD34" s="145">
        <f t="shared" si="118"/>
        <v>86.421646892563103</v>
      </c>
      <c r="WE34" s="145">
        <f t="shared" si="119"/>
        <v>109.14214463314529</v>
      </c>
      <c r="WF34" s="145">
        <f t="shared" si="120"/>
        <v>118.23846200360146</v>
      </c>
      <c r="WG34" s="145">
        <f t="shared" si="121"/>
        <v>72.714850576975948</v>
      </c>
      <c r="WH34" s="145">
        <f t="shared" si="122"/>
        <v>97.070615062077465</v>
      </c>
      <c r="WI34" s="145">
        <f t="shared" si="123"/>
        <v>121.1439385709553</v>
      </c>
      <c r="WJ34" s="145">
        <f t="shared" si="124"/>
        <v>129.0734841892652</v>
      </c>
      <c r="WK34" s="145">
        <f t="shared" si="125"/>
        <v>152.84123464567787</v>
      </c>
      <c r="WL34" s="145">
        <f t="shared" si="126"/>
        <v>78.956922752093703</v>
      </c>
      <c r="WM34" s="145">
        <f t="shared" si="127"/>
        <v>105.84051015771151</v>
      </c>
      <c r="WN34" s="145">
        <f t="shared" si="128"/>
        <v>104.97193773181988</v>
      </c>
      <c r="WO34" s="145">
        <f t="shared" si="129"/>
        <v>132.69807608088476</v>
      </c>
      <c r="WP34" s="145">
        <f t="shared" si="130"/>
        <v>145.78478330142761</v>
      </c>
      <c r="WQ34" s="145">
        <f t="shared" si="131"/>
        <v>178.60189262395144</v>
      </c>
      <c r="WR34" s="145">
        <f t="shared" si="132"/>
        <v>175.01225477698912</v>
      </c>
      <c r="WS34" s="145">
        <f t="shared" si="133"/>
        <v>92.882937347816707</v>
      </c>
      <c r="WT34" s="145">
        <f t="shared" si="134"/>
        <v>128.38749140637771</v>
      </c>
      <c r="WU34" s="145">
        <f t="shared" si="135"/>
        <v>126.11934063601554</v>
      </c>
      <c r="WV34" s="145">
        <f t="shared" si="136"/>
        <v>105.32249947011968</v>
      </c>
      <c r="WW34" s="145">
        <f t="shared" si="137"/>
        <v>133.51213095903935</v>
      </c>
      <c r="WX34" s="145">
        <f t="shared" si="138"/>
        <v>210.02326311834079</v>
      </c>
      <c r="WY34" s="145">
        <f t="shared" si="139"/>
        <v>168.93569380746663</v>
      </c>
      <c r="WZ34" s="145">
        <f t="shared" si="140"/>
        <v>149.05996243108351</v>
      </c>
      <c r="XA34" s="145">
        <f t="shared" si="141"/>
        <v>204.04261252294395</v>
      </c>
      <c r="XB34" s="145">
        <f t="shared" si="142"/>
        <v>225.04643717034341</v>
      </c>
      <c r="XC34" s="145">
        <f t="shared" si="143"/>
        <v>117.36940197334638</v>
      </c>
      <c r="XD34" s="145">
        <f t="shared" si="144"/>
        <v>162.37266684935381</v>
      </c>
      <c r="XE34" s="145">
        <f t="shared" si="145"/>
        <v>171.54757898874016</v>
      </c>
      <c r="XF34" s="145">
        <f t="shared" si="146"/>
        <v>263.86683393142033</v>
      </c>
      <c r="XG34" s="145">
        <f t="shared" si="147"/>
        <v>263.77925531840054</v>
      </c>
      <c r="XH34" s="145">
        <f t="shared" si="148"/>
        <v>207.02648646237003</v>
      </c>
      <c r="XI34" s="145">
        <f t="shared" si="149"/>
        <v>201.05222386294517</v>
      </c>
      <c r="XJ34" s="145">
        <f t="shared" si="150"/>
        <v>193.1263365689264</v>
      </c>
      <c r="XK34" s="145">
        <f t="shared" si="151"/>
        <v>272.48912437743377</v>
      </c>
      <c r="XL34" s="145">
        <f t="shared" si="152"/>
        <v>243.44017467260369</v>
      </c>
      <c r="XM34" s="145">
        <f t="shared" si="153"/>
        <v>200.19053924936784</v>
      </c>
      <c r="XN34" s="145">
        <f t="shared" si="154"/>
        <v>302.70390107933594</v>
      </c>
      <c r="XO34" s="145">
        <f t="shared" si="155"/>
        <v>219.36958450477911</v>
      </c>
      <c r="XP34" s="145">
        <f t="shared" si="156"/>
        <v>310.19795335800438</v>
      </c>
      <c r="XQ34" s="145">
        <f t="shared" si="157"/>
        <v>248.09875822383023</v>
      </c>
      <c r="XR34" s="145">
        <f t="shared" si="158"/>
        <v>346.13450070965177</v>
      </c>
      <c r="XS34" s="145">
        <f t="shared" si="159"/>
        <v>332.47101747528404</v>
      </c>
      <c r="XT34" s="145">
        <f t="shared" si="160"/>
        <v>288.83283076414602</v>
      </c>
      <c r="XU34" s="145">
        <f t="shared" si="161"/>
        <v>342.79486640913802</v>
      </c>
      <c r="XV34" s="145">
        <f t="shared" si="162"/>
        <v>356.1911884577674</v>
      </c>
      <c r="XW34" s="145">
        <f t="shared" si="163"/>
        <v>273.07235765355773</v>
      </c>
      <c r="XX34" s="145">
        <f t="shared" si="164"/>
        <v>322.02178150009178</v>
      </c>
      <c r="XY34" s="145">
        <f t="shared" si="165"/>
        <v>299.50899890151669</v>
      </c>
      <c r="XZ34" s="145">
        <f t="shared" si="166"/>
        <v>425.74665254058749</v>
      </c>
      <c r="YA34" s="145">
        <f t="shared" si="167"/>
        <v>390.58008725158572</v>
      </c>
      <c r="YB34" s="145">
        <f t="shared" si="168"/>
        <v>346.10668582309347</v>
      </c>
      <c r="YC34" s="145">
        <f t="shared" si="169"/>
        <v>420.77780794114398</v>
      </c>
      <c r="YD34" s="145">
        <f t="shared" si="170"/>
        <v>367.68042188786785</v>
      </c>
      <c r="YE34" s="145">
        <f t="shared" si="171"/>
        <v>473.42307904404117</v>
      </c>
      <c r="YF34" s="145">
        <f t="shared" si="172"/>
        <v>334.98561979691289</v>
      </c>
      <c r="YG34" s="145">
        <f t="shared" si="173"/>
        <v>396.61746986968882</v>
      </c>
      <c r="YH34" s="145">
        <f t="shared" si="174"/>
        <v>369.57637975672998</v>
      </c>
      <c r="YI34" s="145">
        <f t="shared" si="175"/>
        <v>446.26738719363948</v>
      </c>
      <c r="YJ34" s="145">
        <f t="shared" si="176"/>
        <v>512.45073013680792</v>
      </c>
      <c r="YK34" s="145">
        <f t="shared" si="177"/>
        <v>423.28379354140293</v>
      </c>
      <c r="YL34" s="145">
        <f t="shared" si="178"/>
        <v>531.73287568802402</v>
      </c>
      <c r="YM34" s="145">
        <f t="shared" si="179"/>
        <v>503.27674654456854</v>
      </c>
      <c r="YN34" s="145">
        <f t="shared" si="180"/>
        <v>409.05902606414145</v>
      </c>
      <c r="YO34" s="145">
        <f t="shared" si="181"/>
        <v>615.01616086081549</v>
      </c>
      <c r="YP34" s="145">
        <f t="shared" si="182"/>
        <v>462.35195659796528</v>
      </c>
      <c r="YQ34" s="145">
        <f t="shared" si="183"/>
        <v>432.96255899182142</v>
      </c>
      <c r="YR34" s="145">
        <f t="shared" si="184"/>
        <v>681.46550372223589</v>
      </c>
      <c r="YS34" s="145">
        <f t="shared" si="185"/>
        <v>576.52983249261513</v>
      </c>
      <c r="YT34" s="145">
        <f t="shared" si="186"/>
        <v>508.55837034639097</v>
      </c>
      <c r="YU34" s="145">
        <f t="shared" si="187"/>
        <v>500.06777130951241</v>
      </c>
      <c r="YV34" s="145">
        <f t="shared" si="188"/>
        <v>600.63469396580729</v>
      </c>
      <c r="YW34" s="145">
        <f t="shared" si="189"/>
        <v>695.45864740679099</v>
      </c>
      <c r="YX34" s="145">
        <f t="shared" si="190"/>
        <v>472.53789138637302</v>
      </c>
      <c r="YY34" s="145">
        <f t="shared" si="191"/>
        <v>557.40892590531837</v>
      </c>
      <c r="YZ34" s="145">
        <f t="shared" si="192"/>
        <v>580.05035707833338</v>
      </c>
      <c r="ZA34" s="145">
        <f t="shared" si="193"/>
        <v>797.13850744853551</v>
      </c>
      <c r="ZB34" s="145">
        <f t="shared" si="194"/>
        <v>656.3399821080352</v>
      </c>
      <c r="ZC34" s="145">
        <f t="shared" si="195"/>
        <v>686.49071377712039</v>
      </c>
      <c r="ZD34" s="145">
        <f t="shared" si="196"/>
        <v>674.27548509158601</v>
      </c>
      <c r="ZE34" s="145">
        <f t="shared" si="197"/>
        <v>591.18776960867422</v>
      </c>
      <c r="ZF34" s="145">
        <f t="shared" si="198"/>
        <v>788.62571700376805</v>
      </c>
      <c r="ZG34" s="145">
        <f t="shared" si="199"/>
        <v>658.53089784601218</v>
      </c>
      <c r="ZH34" s="145">
        <f t="shared" si="200"/>
        <v>701.35236779987338</v>
      </c>
      <c r="ZI34" s="145">
        <f t="shared" si="201"/>
        <v>791.1794690124575</v>
      </c>
      <c r="ZJ34" s="145">
        <f t="shared" si="202"/>
        <v>789.50756375543256</v>
      </c>
      <c r="ZK34" s="145">
        <f t="shared" si="203"/>
        <v>933.18667504964355</v>
      </c>
      <c r="ZL34" s="145">
        <f t="shared" si="204"/>
        <v>736.2675098171693</v>
      </c>
      <c r="ZM34" s="145">
        <f t="shared" si="205"/>
        <v>877.22991644307922</v>
      </c>
      <c r="ZN34" s="145">
        <f t="shared" si="206"/>
        <v>756.1658414228126</v>
      </c>
      <c r="ZO34" s="145">
        <f t="shared" si="207"/>
        <v>845.60559976012519</v>
      </c>
      <c r="ZP34" s="145">
        <f t="shared" si="208"/>
        <v>694.81884944268904</v>
      </c>
      <c r="ZQ34" s="145">
        <f t="shared" si="209"/>
        <v>923.08334251583028</v>
      </c>
      <c r="ZR34" s="145">
        <f t="shared" si="210"/>
        <v>905.44781032154162</v>
      </c>
      <c r="ZS34" s="145">
        <f t="shared" si="211"/>
        <v>860.06555767147063</v>
      </c>
      <c r="ZT34" s="145">
        <f t="shared" si="212"/>
        <v>1215.0203847177427</v>
      </c>
      <c r="ZU34" s="145">
        <f t="shared" si="213"/>
        <v>1094.1771984846946</v>
      </c>
      <c r="ZV34" s="145">
        <f t="shared" si="214"/>
        <v>1014.7125995473939</v>
      </c>
      <c r="ZW34" s="145">
        <f t="shared" si="215"/>
        <v>916.79653868314654</v>
      </c>
      <c r="ZX34" s="145">
        <f t="shared" si="216"/>
        <v>945.40213251402611</v>
      </c>
      <c r="ZY34" s="145">
        <f t="shared" si="217"/>
        <v>1049.4150177880663</v>
      </c>
      <c r="ZZ34" s="145">
        <f t="shared" si="218"/>
        <v>1056.8502824207524</v>
      </c>
      <c r="AAA34" s="145">
        <f t="shared" si="219"/>
        <v>802.83675435081784</v>
      </c>
      <c r="AAB34" s="145">
        <f t="shared" si="220"/>
        <v>1031.3990132811027</v>
      </c>
      <c r="AAC34" s="145">
        <f t="shared" si="221"/>
        <v>960.22978131598666</v>
      </c>
      <c r="AAD34" s="145">
        <f t="shared" si="222"/>
        <v>1174.2052437208101</v>
      </c>
      <c r="AAE34" s="145">
        <f t="shared" si="223"/>
        <v>1380.6773891520813</v>
      </c>
      <c r="AAF34" s="145">
        <f t="shared" si="224"/>
        <v>1266.9872464635625</v>
      </c>
      <c r="AAG34" s="145">
        <f t="shared" si="225"/>
        <v>1227.7121811848031</v>
      </c>
      <c r="AAH34" s="145">
        <f t="shared" si="226"/>
        <v>1214.0727450012107</v>
      </c>
      <c r="AAI34" s="145">
        <f t="shared" si="227"/>
        <v>1271.8151758048818</v>
      </c>
      <c r="AAJ34" s="145">
        <f t="shared" si="228"/>
        <v>1306.5902731755737</v>
      </c>
      <c r="AAK34" s="145">
        <f t="shared" si="229"/>
        <v>922.37285510326751</v>
      </c>
      <c r="AAL34" s="145">
        <f t="shared" si="230"/>
        <v>1656.586231028027</v>
      </c>
      <c r="AAM34" s="145">
        <f t="shared" si="231"/>
        <v>1186.3806912054595</v>
      </c>
      <c r="AAN34" s="145">
        <f t="shared" si="232"/>
        <v>1413.241409301349</v>
      </c>
      <c r="AAO34" s="145">
        <f t="shared" si="233"/>
        <v>1084.074569590832</v>
      </c>
      <c r="AAP34" s="145">
        <f t="shared" si="234"/>
        <v>1564.8251404728326</v>
      </c>
      <c r="AAQ34" s="145">
        <f t="shared" si="235"/>
        <v>1455.7532510106319</v>
      </c>
      <c r="AAR34" s="145">
        <f t="shared" si="236"/>
        <v>1388.1269720913015</v>
      </c>
      <c r="AAS34" s="145">
        <f t="shared" si="237"/>
        <v>1474.5309757023731</v>
      </c>
      <c r="AAT34" s="145">
        <f t="shared" si="238"/>
        <v>1056.2642813057385</v>
      </c>
      <c r="AAU34" s="145">
        <f t="shared" si="239"/>
        <v>1880.5091274623423</v>
      </c>
      <c r="AAV34" s="145">
        <f t="shared" si="240"/>
        <v>1587.0938781151926</v>
      </c>
      <c r="AAW34" s="145">
        <f t="shared" si="241"/>
        <v>1350.6643514825948</v>
      </c>
      <c r="AAX34" s="145">
        <f t="shared" si="242"/>
        <v>1214.7367880280117</v>
      </c>
      <c r="AAY34" s="145">
        <f t="shared" si="243"/>
        <v>1612.4216565646805</v>
      </c>
      <c r="AAZ34" s="145">
        <f t="shared" si="244"/>
        <v>1779.0273338033721</v>
      </c>
      <c r="ABA34" s="145">
        <f t="shared" si="245"/>
        <v>2319.890492057646</v>
      </c>
      <c r="ABB34" s="145">
        <f t="shared" si="246"/>
        <v>2153.8429977676328</v>
      </c>
      <c r="ABC34" s="145">
        <f t="shared" si="247"/>
        <v>1586.2138337910064</v>
      </c>
      <c r="ABD34" s="145">
        <f t="shared" si="248"/>
        <v>1756.7613580920363</v>
      </c>
      <c r="ABE34" s="145">
        <f t="shared" si="249"/>
        <v>1832.6214800243515</v>
      </c>
      <c r="ABF34" s="145">
        <f t="shared" si="250"/>
        <v>1193.8622353196054</v>
      </c>
      <c r="ABG34" s="145">
        <f t="shared" si="251"/>
        <v>1867.9922345711</v>
      </c>
      <c r="ABH34" s="145">
        <f t="shared" si="252"/>
        <v>2139.1051031837765</v>
      </c>
      <c r="ABI34" s="145">
        <f t="shared" si="253"/>
        <v>1530.6842717255461</v>
      </c>
      <c r="ABJ34" s="145">
        <f t="shared" si="254"/>
        <v>1345.9461116886262</v>
      </c>
      <c r="ABK34" s="145">
        <f t="shared" si="255"/>
        <v>2643.5114000806152</v>
      </c>
      <c r="ABL34" s="145">
        <f t="shared" si="256"/>
        <v>2060.9641345649975</v>
      </c>
      <c r="ABM34" s="145">
        <f t="shared" si="257"/>
        <v>2432.9213982830606</v>
      </c>
      <c r="ABN34" s="145">
        <f t="shared" si="258"/>
        <v>2010.707933545387</v>
      </c>
      <c r="ABO34" s="145">
        <f t="shared" si="259"/>
        <v>2929.2809232189798</v>
      </c>
      <c r="ABP34" s="145">
        <f t="shared" si="260"/>
        <v>1334.8935581852727</v>
      </c>
      <c r="ABQ34" s="145">
        <f t="shared" si="261"/>
        <v>2756.921891222155</v>
      </c>
      <c r="ABR34" s="145">
        <f t="shared" si="262"/>
        <v>2186.2670774911862</v>
      </c>
      <c r="ABS34" s="145">
        <f t="shared" si="263"/>
        <v>1517.6656029800854</v>
      </c>
      <c r="ABT34" s="145">
        <f t="shared" si="264"/>
        <v>1750.5502946444485</v>
      </c>
      <c r="ABU34" s="145">
        <f t="shared" si="265"/>
        <v>2228.1529961084152</v>
      </c>
      <c r="ABV34" s="145">
        <f t="shared" si="266"/>
        <v>2471.1640632718386</v>
      </c>
      <c r="ABW34" s="145">
        <f t="shared" si="267"/>
        <v>2277.0404355681849</v>
      </c>
      <c r="ABX34" s="145">
        <f t="shared" si="268"/>
        <v>2717.3874618205846</v>
      </c>
      <c r="ABY34" s="145">
        <f t="shared" si="269"/>
        <v>2981.153956373932</v>
      </c>
      <c r="ABZ34" s="145">
        <f t="shared" si="270"/>
        <v>3135.8185525218582</v>
      </c>
      <c r="ACA34" s="145">
        <f t="shared" si="271"/>
        <v>2265.7514199457119</v>
      </c>
      <c r="ACB34" s="145">
        <f t="shared" si="272"/>
        <v>1491.1768852710318</v>
      </c>
      <c r="ACC34" s="145">
        <f t="shared" si="273"/>
        <v>2525.2920257588944</v>
      </c>
      <c r="ACD34" s="145">
        <f t="shared" si="274"/>
        <v>1707.9073736835039</v>
      </c>
      <c r="ACE34" s="145">
        <f t="shared" si="275"/>
        <v>2570.7955036515546</v>
      </c>
      <c r="ACF34" s="145">
        <f t="shared" si="276"/>
        <v>1980.6567136122742</v>
      </c>
      <c r="ACG34" s="145">
        <f t="shared" si="277"/>
        <v>2809.3921348969575</v>
      </c>
      <c r="ACH34" s="145">
        <f t="shared" si="278"/>
        <v>3443.3965746081681</v>
      </c>
      <c r="ACI34" s="145">
        <f t="shared" si="279"/>
        <v>3218.3818864937839</v>
      </c>
      <c r="ACJ34" s="145">
        <f t="shared" si="280"/>
        <v>3066.5844733634799</v>
      </c>
      <c r="ACK34" s="145">
        <f t="shared" si="281"/>
        <v>2603.456386076135</v>
      </c>
      <c r="ACL34" s="145">
        <f t="shared" si="282"/>
        <v>3561.3836620984894</v>
      </c>
      <c r="ACM34" s="145">
        <f t="shared" si="283"/>
        <v>2796.2276068914371</v>
      </c>
      <c r="ACN34" s="145">
        <f t="shared" si="284"/>
        <v>2605.2255303956949</v>
      </c>
      <c r="ACO34" s="145">
        <f t="shared" si="285"/>
        <v>1687.6780275891063</v>
      </c>
      <c r="ACP34" s="145">
        <f t="shared" si="286"/>
        <v>2880.678678773957</v>
      </c>
      <c r="ACQ34" s="145">
        <f t="shared" si="287"/>
        <v>3540.4094996504809</v>
      </c>
      <c r="ACR34" s="145">
        <f t="shared" si="288"/>
        <v>2224.4475993276924</v>
      </c>
      <c r="ACS34" s="145">
        <f t="shared" si="289"/>
        <v>1913.9218702727578</v>
      </c>
      <c r="ACT34" s="145">
        <f t="shared" si="290"/>
        <v>3910.8467349216107</v>
      </c>
      <c r="ACU34" s="145">
        <f t="shared" si="291"/>
        <v>3481.422330047275</v>
      </c>
      <c r="ACV34" s="145">
        <f t="shared" si="292"/>
        <v>3243.1112119179988</v>
      </c>
      <c r="ACW34" s="145">
        <f t="shared" si="293"/>
        <v>3052.6845580320273</v>
      </c>
      <c r="ACX34" s="145">
        <f t="shared" si="294"/>
        <v>3810.6731643368007</v>
      </c>
      <c r="ACY34" s="145">
        <f t="shared" si="295"/>
        <v>3855.3324701745232</v>
      </c>
      <c r="ACZ34" s="145">
        <f t="shared" si="296"/>
        <v>1895.349043308604</v>
      </c>
      <c r="ADA34" s="145">
        <f t="shared" si="297"/>
        <v>2929.7092011868008</v>
      </c>
      <c r="ADB34" s="145">
        <f t="shared" si="298"/>
        <v>3219.7027232030518</v>
      </c>
      <c r="ADC34" s="145">
        <f t="shared" si="299"/>
        <v>2515.3644559267409</v>
      </c>
      <c r="ADD34" s="145">
        <f t="shared" si="300"/>
        <v>2141.4364181031001</v>
      </c>
      <c r="ADE34" s="145">
        <f t="shared" si="301"/>
        <v>3881.9178366840529</v>
      </c>
      <c r="ADF34" s="145">
        <f t="shared" si="302"/>
        <v>4266.8367586817312</v>
      </c>
      <c r="ADG34" s="145">
        <f t="shared" si="303"/>
        <v>3718.0800611270702</v>
      </c>
      <c r="ADH34" s="145">
        <f t="shared" si="304"/>
        <v>3555.6524594506818</v>
      </c>
      <c r="ADI34" s="145">
        <f t="shared" si="305"/>
        <v>4303.678903283926</v>
      </c>
      <c r="ADJ34" s="145">
        <f t="shared" si="306"/>
        <v>3596.996602622592</v>
      </c>
      <c r="ADK34" s="145">
        <f t="shared" si="307"/>
        <v>4583.0267709973896</v>
      </c>
      <c r="ADL34" s="145">
        <f t="shared" si="308"/>
        <v>3295.0359394617267</v>
      </c>
      <c r="ADM34" s="145">
        <f t="shared" si="309"/>
        <v>3604.2175822932086</v>
      </c>
      <c r="ADN34" s="145">
        <f t="shared" si="310"/>
        <v>2140.5477431111372</v>
      </c>
      <c r="ADO34" s="145">
        <f t="shared" si="311"/>
        <v>2399.3139269862363</v>
      </c>
      <c r="ADP34" s="145">
        <f t="shared" si="312"/>
        <v>4431.8397215437299</v>
      </c>
      <c r="ADQ34" s="145">
        <f t="shared" si="313"/>
        <v>4191.6784103632308</v>
      </c>
      <c r="ADR34" s="145">
        <f t="shared" si="314"/>
        <v>4800.4600333500794</v>
      </c>
      <c r="ADS34" s="145">
        <f t="shared" si="315"/>
        <v>4889.8119349560848</v>
      </c>
      <c r="ADT34" s="145">
        <f t="shared" si="316"/>
        <v>4022.0391459353718</v>
      </c>
      <c r="ADU34" s="145">
        <f t="shared" si="317"/>
        <v>3714.8827061373577</v>
      </c>
      <c r="ADV34" s="145">
        <f t="shared" si="318"/>
        <v>2637.7455870502704</v>
      </c>
      <c r="ADW34" s="145">
        <f t="shared" si="319"/>
        <v>5034.4367464741827</v>
      </c>
      <c r="ADX34" s="145">
        <f t="shared" si="320"/>
        <v>4946.2658657801667</v>
      </c>
      <c r="ADY34" s="145">
        <f t="shared" si="321"/>
        <v>4681.9269627306176</v>
      </c>
      <c r="ADZ34" s="145">
        <f t="shared" si="322"/>
        <v>4625.5261252622495</v>
      </c>
      <c r="AEA34" s="145">
        <f t="shared" si="323"/>
        <v>5385.6195224057064</v>
      </c>
      <c r="AEB34" s="145">
        <f t="shared" si="324"/>
        <v>5480.678085415474</v>
      </c>
      <c r="AEC34" s="145">
        <f t="shared" si="325"/>
        <v>2880.1550201032574</v>
      </c>
      <c r="AED34" s="145">
        <f t="shared" si="326"/>
        <v>3133.3822087650528</v>
      </c>
      <c r="AEE34" s="145">
        <f t="shared" si="327"/>
        <v>6050.9628378749258</v>
      </c>
      <c r="AEF34" s="145">
        <f t="shared" si="328"/>
        <v>6131.9841369184969</v>
      </c>
      <c r="AEG34" s="145">
        <f t="shared" si="329"/>
        <v>3384.1134844564758</v>
      </c>
      <c r="AEH34" s="145">
        <f t="shared" si="330"/>
        <v>6948.259499555812</v>
      </c>
      <c r="AEI34" s="145">
        <f t="shared" si="331"/>
        <v>3808.6664935553395</v>
      </c>
      <c r="AEJ34" s="145">
        <f t="shared" si="332"/>
        <v>7379.6496324962272</v>
      </c>
      <c r="AEK34" s="145">
        <f t="shared" si="333"/>
        <v>7696.9831696564825</v>
      </c>
      <c r="AEL34" s="145">
        <f t="shared" si="334"/>
        <v>6456.8048179944481</v>
      </c>
      <c r="AEM34" s="145">
        <f t="shared" si="335"/>
        <v>4293.3690609153655</v>
      </c>
      <c r="AEN34" s="145">
        <f t="shared" si="336"/>
        <v>9050.4777545492525</v>
      </c>
      <c r="AEO34" s="145">
        <f t="shared" si="337"/>
        <v>4816.8792273750032</v>
      </c>
      <c r="AEP34" s="145">
        <f t="shared" si="338"/>
        <v>9889.4838202143437</v>
      </c>
      <c r="AEQ34" s="145">
        <f t="shared" si="339"/>
        <v>5414.5500959859964</v>
      </c>
      <c r="AER34" s="145">
        <f t="shared" si="340"/>
        <v>6087.404789071813</v>
      </c>
    </row>
    <row r="35" spans="1:824" ht="14.25" thickTop="1" thickBot="1">
      <c r="A35" s="107">
        <v>30</v>
      </c>
      <c r="B35" s="99">
        <f t="shared" si="341"/>
        <v>0</v>
      </c>
      <c r="C35" s="99">
        <f t="shared" si="389"/>
        <v>0</v>
      </c>
      <c r="D35" s="99">
        <f t="shared" si="390"/>
        <v>0</v>
      </c>
      <c r="E35" s="99">
        <f t="shared" si="391"/>
        <v>0</v>
      </c>
      <c r="F35" s="99">
        <f t="shared" si="352"/>
        <v>0</v>
      </c>
      <c r="G35" s="99">
        <f t="shared" si="353"/>
        <v>0</v>
      </c>
      <c r="H35" s="99">
        <f t="shared" si="354"/>
        <v>0</v>
      </c>
      <c r="I35" s="99">
        <f t="shared" si="355"/>
        <v>0</v>
      </c>
      <c r="J35" s="99">
        <f t="shared" si="356"/>
        <v>0</v>
      </c>
      <c r="K35" s="99">
        <f t="shared" si="357"/>
        <v>0</v>
      </c>
      <c r="L35" s="99">
        <f t="shared" si="358"/>
        <v>0</v>
      </c>
      <c r="M35" s="99">
        <f t="shared" si="359"/>
        <v>0</v>
      </c>
      <c r="N35" s="99">
        <f t="shared" si="360"/>
        <v>0</v>
      </c>
      <c r="O35" s="99">
        <f t="shared" si="361"/>
        <v>0</v>
      </c>
      <c r="P35" s="99">
        <f t="shared" si="362"/>
        <v>0</v>
      </c>
      <c r="Q35" s="99">
        <f t="shared" si="363"/>
        <v>0</v>
      </c>
      <c r="R35" s="99">
        <f t="shared" si="364"/>
        <v>0</v>
      </c>
      <c r="S35" s="99">
        <f t="shared" si="365"/>
        <v>0</v>
      </c>
      <c r="T35" s="99">
        <f t="shared" si="366"/>
        <v>0</v>
      </c>
      <c r="U35" s="99">
        <f t="shared" si="367"/>
        <v>0</v>
      </c>
      <c r="V35" s="99">
        <f t="shared" si="368"/>
        <v>0</v>
      </c>
      <c r="W35" s="99">
        <f t="shared" si="369"/>
        <v>0</v>
      </c>
      <c r="X35" s="99">
        <f t="shared" si="342"/>
        <v>0</v>
      </c>
      <c r="Y35" s="99">
        <f t="shared" si="404"/>
        <v>0</v>
      </c>
      <c r="Z35" s="99">
        <f t="shared" si="405"/>
        <v>0</v>
      </c>
      <c r="AA35" s="99">
        <f t="shared" si="406"/>
        <v>0</v>
      </c>
      <c r="AB35" s="99">
        <f t="shared" si="407"/>
        <v>0</v>
      </c>
      <c r="AC35" s="99">
        <f t="shared" si="408"/>
        <v>0</v>
      </c>
      <c r="AD35" s="99">
        <f t="shared" si="409"/>
        <v>0</v>
      </c>
      <c r="AE35" s="99">
        <f t="shared" si="410"/>
        <v>0</v>
      </c>
      <c r="AF35" s="99">
        <f t="shared" si="411"/>
        <v>0</v>
      </c>
      <c r="AG35" s="99">
        <f t="shared" si="412"/>
        <v>0</v>
      </c>
      <c r="AH35" s="99">
        <f t="shared" si="413"/>
        <v>0</v>
      </c>
      <c r="AI35" s="99">
        <f t="shared" si="414"/>
        <v>0</v>
      </c>
      <c r="AJ35" s="99">
        <f t="shared" si="415"/>
        <v>0</v>
      </c>
      <c r="AK35" s="99">
        <f t="shared" si="416"/>
        <v>0</v>
      </c>
      <c r="AL35" s="99">
        <f t="shared" si="417"/>
        <v>61.270048929501378</v>
      </c>
      <c r="AM35" s="99">
        <f t="shared" si="418"/>
        <v>0</v>
      </c>
      <c r="AN35" s="99">
        <f t="shared" si="343"/>
        <v>0</v>
      </c>
      <c r="AO35" s="99">
        <f t="shared" si="419"/>
        <v>0</v>
      </c>
      <c r="AP35" s="99">
        <f t="shared" si="420"/>
        <v>72.563208573526381</v>
      </c>
      <c r="AQ35" s="99">
        <f t="shared" si="421"/>
        <v>0</v>
      </c>
      <c r="AR35" s="99">
        <f t="shared" si="422"/>
        <v>62.074869191118161</v>
      </c>
      <c r="AS35" s="99">
        <f t="shared" si="423"/>
        <v>85.529064109329838</v>
      </c>
      <c r="AT35" s="99">
        <f t="shared" si="424"/>
        <v>0</v>
      </c>
      <c r="AU35" s="99">
        <f t="shared" si="425"/>
        <v>67.448834182549817</v>
      </c>
      <c r="AV35" s="99">
        <f t="shared" si="426"/>
        <v>85.462799775367856</v>
      </c>
      <c r="AW35" s="99">
        <f t="shared" si="427"/>
        <v>92.758687974986131</v>
      </c>
      <c r="AX35" s="99">
        <f t="shared" si="428"/>
        <v>94.776460866317052</v>
      </c>
      <c r="AY35" s="99">
        <f t="shared" si="429"/>
        <v>0</v>
      </c>
      <c r="AZ35" s="99">
        <f t="shared" si="430"/>
        <v>82.785608067290852</v>
      </c>
      <c r="BA35" s="99">
        <f t="shared" si="431"/>
        <v>104.74884888159869</v>
      </c>
      <c r="BB35" s="99">
        <f t="shared" si="432"/>
        <v>113.75636372199322</v>
      </c>
      <c r="BC35" s="99">
        <f t="shared" si="433"/>
        <v>69.759169628826044</v>
      </c>
      <c r="BD35" s="99">
        <f t="shared" si="397"/>
        <v>92.253855005925502</v>
      </c>
      <c r="BE35" s="99">
        <f t="shared" si="434"/>
        <v>116.15578909710086</v>
      </c>
      <c r="BF35" s="99">
        <f t="shared" si="435"/>
        <v>126.54836245733065</v>
      </c>
      <c r="BG35" s="99">
        <f t="shared" si="344"/>
        <v>149.1634837106505</v>
      </c>
      <c r="BH35" s="99">
        <f t="shared" si="436"/>
        <v>75.513852280164087</v>
      </c>
      <c r="BI35" s="99">
        <f t="shared" si="437"/>
        <v>101.15936485032148</v>
      </c>
      <c r="BJ35" s="99">
        <f t="shared" si="438"/>
        <v>100.66883455148714</v>
      </c>
      <c r="BK35" s="99">
        <f t="shared" si="439"/>
        <v>127.47826353235378</v>
      </c>
      <c r="BL35" s="99">
        <f t="shared" si="440"/>
        <v>139.92089440275831</v>
      </c>
      <c r="BM35" s="99">
        <f t="shared" si="441"/>
        <v>170.95274594184605</v>
      </c>
      <c r="BN35" s="99">
        <f t="shared" si="442"/>
        <v>171.26742196255748</v>
      </c>
      <c r="BO35" s="99">
        <f t="shared" si="443"/>
        <v>88.571564889771082</v>
      </c>
      <c r="BP35" s="99">
        <f t="shared" si="444"/>
        <v>122.22461937074246</v>
      </c>
      <c r="BQ35" s="99">
        <f t="shared" si="445"/>
        <v>120.69356942210544</v>
      </c>
      <c r="BR35" s="99">
        <f t="shared" si="446"/>
        <v>100.88485636649433</v>
      </c>
      <c r="BS35" s="99">
        <f t="shared" si="447"/>
        <v>128.20401560529615</v>
      </c>
      <c r="BT35" s="99">
        <f t="shared" si="448"/>
        <v>204.00559205679747</v>
      </c>
      <c r="BU35" s="99">
        <f t="shared" si="449"/>
        <v>166.37275533700381</v>
      </c>
      <c r="BV35" s="99">
        <f t="shared" si="450"/>
        <v>142.79725235060906</v>
      </c>
      <c r="BW35" s="99">
        <f t="shared" si="451"/>
        <v>200.24246880470943</v>
      </c>
      <c r="BX35" s="99">
        <f t="shared" si="398"/>
        <v>215.30393772004788</v>
      </c>
      <c r="BY35" s="99">
        <f t="shared" si="345"/>
        <v>112.09697731256455</v>
      </c>
      <c r="BZ35" s="99">
        <f t="shared" si="452"/>
        <v>154.84483269832378</v>
      </c>
      <c r="CA35" s="99">
        <f t="shared" si="453"/>
        <v>164.47539808815586</v>
      </c>
      <c r="CB35" s="99">
        <f t="shared" si="454"/>
        <v>258.45939908379427</v>
      </c>
      <c r="CC35" s="99">
        <f t="shared" si="455"/>
        <v>251.68667503260028</v>
      </c>
      <c r="CD35" s="99">
        <f t="shared" si="456"/>
        <v>204.43029806259139</v>
      </c>
      <c r="CE35" s="99">
        <f t="shared" si="457"/>
        <v>191.03495216165868</v>
      </c>
      <c r="CF35" s="99">
        <f t="shared" si="458"/>
        <v>184.42042532486224</v>
      </c>
      <c r="CG35" s="99">
        <f t="shared" si="459"/>
        <v>261.8730560279119</v>
      </c>
      <c r="CH35" s="99">
        <f t="shared" si="460"/>
        <v>239.58986394896331</v>
      </c>
      <c r="CI35" s="99">
        <f t="shared" si="461"/>
        <v>192.10296869782209</v>
      </c>
      <c r="CJ35" s="99">
        <f t="shared" si="462"/>
        <v>297.10235196764802</v>
      </c>
      <c r="CK35" s="99">
        <f t="shared" si="463"/>
        <v>209.66969802625715</v>
      </c>
      <c r="CL35" s="99">
        <f t="shared" si="464"/>
        <v>302.17913352900911</v>
      </c>
      <c r="CM35" s="99">
        <f t="shared" si="465"/>
        <v>236.12561301967207</v>
      </c>
      <c r="CN35" s="99">
        <f t="shared" si="466"/>
        <v>329.44202335810945</v>
      </c>
      <c r="CO35" s="99">
        <f t="shared" si="399"/>
        <v>317.81925912795725</v>
      </c>
      <c r="CP35" s="99">
        <f t="shared" si="346"/>
        <v>284.93870027474105</v>
      </c>
      <c r="CQ35" s="99">
        <f t="shared" si="467"/>
        <v>337.11887232427415</v>
      </c>
      <c r="CR35" s="99">
        <f t="shared" si="468"/>
        <v>348.03616578042073</v>
      </c>
      <c r="CS35" s="99">
        <f t="shared" si="469"/>
        <v>261.39636970280935</v>
      </c>
      <c r="CT35" s="99">
        <f t="shared" si="470"/>
        <v>305.36553820208928</v>
      </c>
      <c r="CU35" s="99">
        <f t="shared" si="471"/>
        <v>285.48078495344822</v>
      </c>
      <c r="CV35" s="99">
        <f t="shared" si="472"/>
        <v>405.95172361640329</v>
      </c>
      <c r="CW35" s="99">
        <f t="shared" si="473"/>
        <v>384.8288704595202</v>
      </c>
      <c r="CX35" s="99">
        <f t="shared" si="474"/>
        <v>342.16746266667627</v>
      </c>
      <c r="CY35" s="99">
        <f t="shared" si="475"/>
        <v>409.12354920546466</v>
      </c>
      <c r="CZ35" s="99">
        <f t="shared" si="476"/>
        <v>347.87113374467481</v>
      </c>
      <c r="DA35" s="99">
        <f t="shared" si="477"/>
        <v>466.18386221653356</v>
      </c>
      <c r="DB35" s="99">
        <f t="shared" si="478"/>
        <v>321.06339376106774</v>
      </c>
      <c r="DC35" s="99">
        <f t="shared" si="479"/>
        <v>376.70896494092671</v>
      </c>
      <c r="DD35" s="99">
        <f t="shared" si="480"/>
        <v>352.82544103743294</v>
      </c>
      <c r="DE35" s="99">
        <f t="shared" si="481"/>
        <v>440.46259216420816</v>
      </c>
      <c r="DF35" s="99">
        <f t="shared" si="482"/>
        <v>498.25500737987539</v>
      </c>
      <c r="DG35" s="99">
        <f t="shared" si="400"/>
        <v>401.02509850283923</v>
      </c>
      <c r="DH35" s="99">
        <f t="shared" si="347"/>
        <v>524.37124038436195</v>
      </c>
      <c r="DI35" s="99">
        <f t="shared" si="483"/>
        <v>491.39529374536926</v>
      </c>
      <c r="DJ35" s="99">
        <f t="shared" si="484"/>
        <v>405.06501876518536</v>
      </c>
      <c r="DK35" s="99">
        <f t="shared" si="485"/>
        <v>597.25674598036028</v>
      </c>
      <c r="DL35" s="99">
        <f t="shared" si="486"/>
        <v>439.69847711692904</v>
      </c>
      <c r="DM35" s="99">
        <f t="shared" si="487"/>
        <v>413.96339989308018</v>
      </c>
      <c r="DN35" s="99">
        <f t="shared" si="488"/>
        <v>647.60535886132266</v>
      </c>
      <c r="DO35" s="99">
        <f t="shared" si="489"/>
        <v>561.94275164324245</v>
      </c>
      <c r="DP35" s="99">
        <f t="shared" si="490"/>
        <v>502.64982255578803</v>
      </c>
      <c r="DQ35" s="99">
        <f t="shared" si="491"/>
        <v>474.33251286047113</v>
      </c>
      <c r="DR35" s="99">
        <f t="shared" si="492"/>
        <v>593.09181018282925</v>
      </c>
      <c r="DS35" s="99">
        <f t="shared" si="493"/>
        <v>676.75637530361064</v>
      </c>
      <c r="DT35" s="99">
        <f t="shared" si="494"/>
        <v>468.50833712270725</v>
      </c>
      <c r="DU35" s="99">
        <f t="shared" si="495"/>
        <v>530.93306378548323</v>
      </c>
      <c r="DV35" s="99">
        <f t="shared" si="496"/>
        <v>550.80437592816872</v>
      </c>
      <c r="DW35" s="99">
        <f t="shared" si="497"/>
        <v>774.08699456100021</v>
      </c>
      <c r="DX35" s="99">
        <f t="shared" si="370"/>
        <v>620.61089694481359</v>
      </c>
      <c r="DY35" s="99">
        <f t="shared" si="370"/>
        <v>671.30948847431182</v>
      </c>
      <c r="DZ35" s="99">
        <f t="shared" si="370"/>
        <v>666.62964480599396</v>
      </c>
      <c r="EA35" s="99">
        <f t="shared" si="370"/>
        <v>585.26317183287176</v>
      </c>
      <c r="EB35" s="99">
        <f t="shared" si="532"/>
        <v>769.21948721976776</v>
      </c>
      <c r="EC35" s="99">
        <f t="shared" si="533"/>
        <v>625.92874105600299</v>
      </c>
      <c r="ED35" s="99">
        <f t="shared" si="534"/>
        <v>669.43181312445688</v>
      </c>
      <c r="EE35" s="99">
        <f t="shared" si="535"/>
        <v>749.12010388752424</v>
      </c>
      <c r="EF35" s="99">
        <f t="shared" si="536"/>
        <v>774.19689417194706</v>
      </c>
      <c r="EG35" s="99">
        <f t="shared" si="537"/>
        <v>908.64162021513596</v>
      </c>
      <c r="EH35" s="99">
        <f t="shared" si="538"/>
        <v>700.47908936999841</v>
      </c>
      <c r="EI35" s="99">
        <f t="shared" si="539"/>
        <v>857.30996369589013</v>
      </c>
      <c r="EJ35" s="99">
        <f t="shared" si="540"/>
        <v>748.44685512684566</v>
      </c>
      <c r="EK35" s="99">
        <f t="shared" si="541"/>
        <v>799.17590350139233</v>
      </c>
      <c r="EL35" s="99">
        <f t="shared" si="542"/>
        <v>688.78231653368402</v>
      </c>
      <c r="EM35" s="99">
        <f t="shared" si="543"/>
        <v>875.06122989866446</v>
      </c>
      <c r="EN35" s="99">
        <f t="shared" si="544"/>
        <v>889.87201846129472</v>
      </c>
      <c r="EO35" s="99">
        <f t="shared" si="545"/>
        <v>852.37343645246108</v>
      </c>
      <c r="EP35" s="99">
        <f t="shared" si="546"/>
        <v>1185.3554186745926</v>
      </c>
      <c r="EQ35" s="99">
        <f t="shared" si="547"/>
        <v>1068.4084226220943</v>
      </c>
      <c r="ER35" s="99">
        <f t="shared" si="548"/>
        <v>994.04320991366581</v>
      </c>
      <c r="ES35" s="99">
        <f t="shared" si="549"/>
        <v>873.97491808736402</v>
      </c>
      <c r="ET35" s="99">
        <f t="shared" si="351"/>
        <v>894.38919033639343</v>
      </c>
      <c r="EU35" s="99">
        <f t="shared" si="26"/>
        <v>993.15683630666547</v>
      </c>
      <c r="EV35" s="99">
        <f t="shared" si="27"/>
        <v>1003.0139741570468</v>
      </c>
      <c r="EW35" s="99">
        <f t="shared" si="28"/>
        <v>796.72286181045297</v>
      </c>
      <c r="EX35" s="99">
        <f t="shared" si="29"/>
        <v>1015.6861152579048</v>
      </c>
      <c r="EY35" s="99">
        <f t="shared" si="30"/>
        <v>952.42810745803786</v>
      </c>
      <c r="EZ35" s="99">
        <f t="shared" si="31"/>
        <v>1112.2761585413821</v>
      </c>
      <c r="FA35" s="99">
        <f t="shared" si="32"/>
        <v>1349.3788326480835</v>
      </c>
      <c r="FB35" s="99">
        <f t="shared" si="33"/>
        <v>1240.2127655241688</v>
      </c>
      <c r="FC35" s="99">
        <f t="shared" si="34"/>
        <v>1206.4369600880782</v>
      </c>
      <c r="FD35" s="99">
        <f t="shared" si="35"/>
        <v>1150.234676064533</v>
      </c>
      <c r="FE35" s="99">
        <f t="shared" si="36"/>
        <v>1209.261003751539</v>
      </c>
      <c r="FF35" s="99">
        <f t="shared" si="37"/>
        <v>1238.7882989266807</v>
      </c>
      <c r="FG35" s="99">
        <f t="shared" si="38"/>
        <v>916.19588844120074</v>
      </c>
      <c r="FH35" s="99">
        <f t="shared" si="39"/>
        <v>1619.9628004662959</v>
      </c>
      <c r="FI35" s="99">
        <f t="shared" si="40"/>
        <v>1170.4793187748485</v>
      </c>
      <c r="FJ35" s="99">
        <f t="shared" si="401"/>
        <v>1385.6975698575338</v>
      </c>
      <c r="FK35" s="99">
        <f t="shared" si="401"/>
        <v>1076.2420621969968</v>
      </c>
      <c r="FL35" s="99">
        <f t="shared" si="401"/>
        <v>1532.138865719279</v>
      </c>
      <c r="FM35" s="99">
        <f t="shared" si="401"/>
        <v>1381.6036689010498</v>
      </c>
      <c r="FN35" s="99">
        <f t="shared" si="401"/>
        <v>1366.561766881937</v>
      </c>
      <c r="FO35" s="99">
        <f t="shared" si="401"/>
        <v>1398.7611948481801</v>
      </c>
      <c r="FP35" s="99">
        <f t="shared" si="401"/>
        <v>1049.98668179111</v>
      </c>
      <c r="FQ35" s="99">
        <f t="shared" si="401"/>
        <v>1841.7251119665921</v>
      </c>
      <c r="FR35" s="99">
        <f t="shared" si="401"/>
        <v>1559.0506901743813</v>
      </c>
      <c r="FS35" s="99">
        <f t="shared" si="401"/>
        <v>1334.6375507352084</v>
      </c>
      <c r="FT35" s="99">
        <f t="shared" si="401"/>
        <v>1206.8077987510565</v>
      </c>
      <c r="FU35" s="99">
        <f t="shared" si="401"/>
        <v>1531.5811551700044</v>
      </c>
      <c r="FV35" s="99">
        <f t="shared" si="401"/>
        <v>1745.2382382894179</v>
      </c>
      <c r="FW35" s="99">
        <f t="shared" si="401"/>
        <v>2264.0522179553664</v>
      </c>
      <c r="FX35" s="99">
        <f t="shared" si="401"/>
        <v>2108.4919787813838</v>
      </c>
      <c r="FY35" s="99">
        <f t="shared" ref="FY35:FY67" si="550">ABC35</f>
        <v>1564.3248042655332</v>
      </c>
      <c r="FZ35" s="99">
        <f t="shared" si="402"/>
        <v>1728.3002496860704</v>
      </c>
      <c r="GA35" s="99">
        <f t="shared" si="42"/>
        <v>1742.721495837862</v>
      </c>
      <c r="GB35" s="99">
        <f t="shared" si="43"/>
        <v>1187.4802819175541</v>
      </c>
      <c r="GC35" s="99">
        <f t="shared" si="44"/>
        <v>1776.1774319062986</v>
      </c>
      <c r="GD35" s="99">
        <f t="shared" si="498"/>
        <v>2098.4909124826718</v>
      </c>
      <c r="GE35" s="99">
        <f t="shared" si="499"/>
        <v>1514.5693172289045</v>
      </c>
      <c r="GF35" s="99">
        <f t="shared" si="500"/>
        <v>1337.9760382741501</v>
      </c>
      <c r="GG35" s="99">
        <f t="shared" si="501"/>
        <v>2584.619055413576</v>
      </c>
      <c r="GH35" s="99">
        <f t="shared" si="502"/>
        <v>2025.9220094781836</v>
      </c>
      <c r="GI35" s="99">
        <f t="shared" si="503"/>
        <v>2385.0747439376696</v>
      </c>
      <c r="GJ35" s="99">
        <f t="shared" si="504"/>
        <v>1981.8127758267824</v>
      </c>
      <c r="GK35" s="99">
        <f t="shared" si="505"/>
        <v>2858.4635751117416</v>
      </c>
      <c r="GL35" s="99">
        <f t="shared" si="506"/>
        <v>1328.3876796586851</v>
      </c>
      <c r="GM35" s="99">
        <f t="shared" si="507"/>
        <v>2703.1754673250653</v>
      </c>
      <c r="GN35" s="99">
        <f t="shared" si="508"/>
        <v>2114.9011018002257</v>
      </c>
      <c r="GO35" s="99">
        <f t="shared" si="509"/>
        <v>1509.5835948295526</v>
      </c>
      <c r="GP35" s="99">
        <f t="shared" si="510"/>
        <v>1734.2720497123848</v>
      </c>
      <c r="GQ35" s="99">
        <f t="shared" si="511"/>
        <v>2121.7018607455925</v>
      </c>
      <c r="GR35" s="99">
        <f t="shared" si="512"/>
        <v>2428.6940577584219</v>
      </c>
      <c r="GS35" s="99">
        <f t="shared" si="513"/>
        <v>2241.1912770320869</v>
      </c>
      <c r="GT35" s="99">
        <f t="shared" si="514"/>
        <v>2667.576136677606</v>
      </c>
      <c r="GU35" s="99">
        <f t="shared" si="403"/>
        <v>2925.3357069403719</v>
      </c>
      <c r="GV35" s="99">
        <f t="shared" ref="GV35:GV67" si="551">ABZ35</f>
        <v>3071.1686687970528</v>
      </c>
      <c r="GW35" s="99">
        <f t="shared" ref="GW35:GW67" si="552">ACA35</f>
        <v>2236.4783259431065</v>
      </c>
      <c r="GX35" s="99">
        <f t="shared" ref="GX35:GX67" si="553">ACB35</f>
        <v>1484.5602042003268</v>
      </c>
      <c r="GY35" s="99">
        <f t="shared" ref="GY35:GY67" si="554">ACC35</f>
        <v>2455.2955251093517</v>
      </c>
      <c r="GZ35" s="99">
        <f t="shared" ref="GZ35:GZ67" si="555">ACD35</f>
        <v>1699.6959840177678</v>
      </c>
      <c r="HA35" s="99">
        <f t="shared" ref="HA35:HA67" si="556">ACE35</f>
        <v>2534.3600831676117</v>
      </c>
      <c r="HB35" s="99">
        <f t="shared" ref="HB35:HB67" si="557">ACF35</f>
        <v>1964.1597155603467</v>
      </c>
      <c r="HC35" s="99">
        <f t="shared" ref="HC35:HC67" si="558">ACG35</f>
        <v>2765.4236304691281</v>
      </c>
      <c r="HD35" s="99">
        <f t="shared" ref="HD35:HD67" si="559">ACH35</f>
        <v>3364.6124401584384</v>
      </c>
      <c r="HE35" s="99">
        <f t="shared" ref="HE35:HE67" si="560">ACI35</f>
        <v>3160.7050304798372</v>
      </c>
      <c r="HF35" s="99">
        <f t="shared" ref="HF35:HF67" si="561">ACJ35</f>
        <v>3014.7298157948057</v>
      </c>
      <c r="HG35" s="99">
        <f t="shared" ref="HG35:HG67" si="562">ACK35</f>
        <v>2507.6900700752817</v>
      </c>
      <c r="HH35" s="99">
        <f t="shared" ref="HH35:HH67" si="563">ACL35</f>
        <v>3492.5279233376768</v>
      </c>
      <c r="HI35" s="99">
        <f t="shared" ref="HI35:HI67" si="564">ACM35</f>
        <v>2713.3237531598052</v>
      </c>
      <c r="HJ35" s="99">
        <f t="shared" ref="HJ35:HJ67" si="565">ACN35</f>
        <v>2575.6784452463889</v>
      </c>
      <c r="HK35" s="99">
        <f t="shared" ref="HK35:HK67" si="566">ACO35</f>
        <v>1680.874740476698</v>
      </c>
      <c r="HL35" s="99">
        <f t="shared" si="396"/>
        <v>2843.7159572763303</v>
      </c>
      <c r="HM35" s="99">
        <f t="shared" si="515"/>
        <v>3481.2162751004826</v>
      </c>
      <c r="HN35" s="99">
        <f t="shared" si="516"/>
        <v>2207.8594090946167</v>
      </c>
      <c r="HO35" s="99">
        <f t="shared" si="517"/>
        <v>1905.612680745515</v>
      </c>
      <c r="HP35" s="99">
        <f t="shared" si="518"/>
        <v>3828.2770242140855</v>
      </c>
      <c r="HQ35" s="99">
        <f t="shared" si="519"/>
        <v>3427.1413146516461</v>
      </c>
      <c r="HR35" s="99">
        <f t="shared" si="520"/>
        <v>3198.360290989126</v>
      </c>
      <c r="HS35" s="99">
        <f t="shared" si="521"/>
        <v>2967.1633714142745</v>
      </c>
      <c r="HT35" s="99">
        <f t="shared" si="522"/>
        <v>3739.3330666505808</v>
      </c>
      <c r="HU35" s="99">
        <f t="shared" si="523"/>
        <v>3794.4136577672066</v>
      </c>
      <c r="HV35" s="99">
        <f t="shared" si="524"/>
        <v>1888.3512980264752</v>
      </c>
      <c r="HW35" s="99">
        <f t="shared" si="525"/>
        <v>2899.8853839015096</v>
      </c>
      <c r="HX35" s="99">
        <f t="shared" si="526"/>
        <v>3181.7911980201538</v>
      </c>
      <c r="HY35" s="99">
        <f t="shared" si="527"/>
        <v>2498.5649172063395</v>
      </c>
      <c r="HZ35" s="99">
        <f t="shared" si="528"/>
        <v>2132.9778476692409</v>
      </c>
      <c r="IA35" s="99">
        <f t="shared" si="529"/>
        <v>3826.5197504692601</v>
      </c>
      <c r="IB35" s="99">
        <f t="shared" si="530"/>
        <v>4192.9643089847059</v>
      </c>
      <c r="IC35" s="99">
        <f t="shared" si="531"/>
        <v>3672.3654665029744</v>
      </c>
      <c r="ID35" s="99">
        <f t="shared" si="52"/>
        <v>3468.567710577317</v>
      </c>
      <c r="IE35" s="99">
        <f t="shared" si="53"/>
        <v>4240.0903504952521</v>
      </c>
      <c r="IF35" s="99">
        <f t="shared" si="54"/>
        <v>3508.3768936529923</v>
      </c>
      <c r="IG35" s="99">
        <f t="shared" si="55"/>
        <v>4493.540332380544</v>
      </c>
      <c r="IH35" s="99">
        <f t="shared" si="56"/>
        <v>3264.9089230300519</v>
      </c>
      <c r="II35" s="99">
        <f t="shared" si="57"/>
        <v>3566.5533770261545</v>
      </c>
      <c r="IJ35" s="99">
        <f t="shared" si="58"/>
        <v>2133.3387383795384</v>
      </c>
      <c r="IK35" s="99">
        <f t="shared" si="59"/>
        <v>2390.7079189810361</v>
      </c>
      <c r="IL35" s="99">
        <f t="shared" si="60"/>
        <v>4375.2732417057914</v>
      </c>
      <c r="IM35" s="99">
        <f t="shared" si="61"/>
        <v>4144.7025357003731</v>
      </c>
      <c r="IN35" s="99">
        <f t="shared" si="62"/>
        <v>4734.7475297718565</v>
      </c>
      <c r="IO35" s="99">
        <f t="shared" si="63"/>
        <v>4812.4241817064503</v>
      </c>
      <c r="IP35" s="99">
        <f t="shared" si="64"/>
        <v>3984.4545697087801</v>
      </c>
      <c r="IQ35" s="99">
        <f t="shared" si="65"/>
        <v>3684.9327803743836</v>
      </c>
      <c r="IR35" s="99">
        <f t="shared" si="66"/>
        <v>2628.9613657015798</v>
      </c>
      <c r="IS35" s="99">
        <f t="shared" si="67"/>
        <v>4956.7189045882205</v>
      </c>
      <c r="IT35" s="99">
        <f t="shared" si="392"/>
        <v>4888.6429971576708</v>
      </c>
      <c r="IU35" s="99">
        <f t="shared" si="393"/>
        <v>4634.812077066872</v>
      </c>
      <c r="IV35" s="99">
        <f t="shared" si="394"/>
        <v>4534.7014818344533</v>
      </c>
      <c r="IW35" s="99">
        <f t="shared" si="371"/>
        <v>5318.481473293672</v>
      </c>
      <c r="IX35" s="99">
        <f t="shared" si="372"/>
        <v>5402.0471879424076</v>
      </c>
      <c r="IY35" s="99">
        <f t="shared" si="373"/>
        <v>2871.1833980281413</v>
      </c>
      <c r="IZ35" s="99">
        <f t="shared" si="374"/>
        <v>3124.2113585072016</v>
      </c>
      <c r="JA35" s="99">
        <f t="shared" si="375"/>
        <v>5970.3146989062498</v>
      </c>
      <c r="JB35" s="99">
        <f t="shared" si="376"/>
        <v>6063.9802182888816</v>
      </c>
      <c r="JC35" s="99">
        <f t="shared" si="377"/>
        <v>3374.8085177631742</v>
      </c>
      <c r="JD35" s="99">
        <f t="shared" si="378"/>
        <v>6879.0344120465525</v>
      </c>
      <c r="JE35" s="99">
        <f t="shared" si="379"/>
        <v>3799.0177415482981</v>
      </c>
      <c r="JF35" s="99">
        <f t="shared" si="380"/>
        <v>7296.4004068321419</v>
      </c>
      <c r="JG35" s="99">
        <f t="shared" si="381"/>
        <v>7627.0145637865353</v>
      </c>
      <c r="JH35" s="99">
        <f t="shared" si="382"/>
        <v>6417.6493618086906</v>
      </c>
      <c r="JI35" s="99">
        <f t="shared" si="383"/>
        <v>4283.3518036689502</v>
      </c>
      <c r="JJ35" s="99">
        <f t="shared" si="384"/>
        <v>8967.0554526672495</v>
      </c>
      <c r="JK35" s="99">
        <f t="shared" si="385"/>
        <v>4806.5825242753781</v>
      </c>
      <c r="JL35" s="99">
        <f t="shared" si="386"/>
        <v>9819.0183359816911</v>
      </c>
      <c r="JM35" s="99">
        <f t="shared" si="387"/>
        <v>5403.8689638681817</v>
      </c>
      <c r="JN35" s="99">
        <f t="shared" si="388"/>
        <v>6076.3387229639829</v>
      </c>
      <c r="JP35" s="107">
        <v>30</v>
      </c>
      <c r="JQ35" s="121"/>
      <c r="JR35" s="121"/>
      <c r="JS35" s="121"/>
      <c r="JT35" s="121"/>
      <c r="JU35" s="121"/>
      <c r="JV35" s="121"/>
      <c r="JW35" s="121"/>
      <c r="JX35" s="108"/>
      <c r="JY35" s="121"/>
      <c r="JZ35" s="121"/>
      <c r="KA35" s="121"/>
      <c r="KB35" s="108"/>
      <c r="KC35" s="121"/>
      <c r="KD35" s="121"/>
      <c r="KE35" s="108"/>
      <c r="KF35" s="108"/>
      <c r="KG35" s="108"/>
      <c r="KH35" s="108"/>
      <c r="KI35" s="121"/>
      <c r="KJ35" s="121"/>
      <c r="KK35" s="108"/>
      <c r="KL35" s="108"/>
      <c r="KM35" s="108"/>
      <c r="KN35" s="108"/>
      <c r="KO35" s="108"/>
      <c r="KP35" s="108"/>
      <c r="KQ35" s="108"/>
      <c r="KR35" s="108"/>
      <c r="KS35" s="108"/>
      <c r="KT35" s="108"/>
      <c r="KU35" s="108"/>
      <c r="KV35" s="108"/>
      <c r="KW35" s="108"/>
      <c r="KX35" s="108"/>
      <c r="KY35" s="108"/>
      <c r="KZ35" s="108"/>
      <c r="LA35" s="108">
        <v>61.270048929501378</v>
      </c>
      <c r="LB35" s="108"/>
      <c r="LC35" s="108"/>
      <c r="LD35" s="108"/>
      <c r="LE35" s="108">
        <v>72.563208573526381</v>
      </c>
      <c r="LF35" s="108"/>
      <c r="LG35" s="108">
        <v>62.074869191118161</v>
      </c>
      <c r="LH35" s="108">
        <v>85.529064109329838</v>
      </c>
      <c r="LI35" s="108"/>
      <c r="LJ35" s="108">
        <v>67.448834182549817</v>
      </c>
      <c r="LK35" s="108">
        <v>85.462799775367856</v>
      </c>
      <c r="LL35" s="108">
        <v>92.758687974986131</v>
      </c>
      <c r="LM35" s="108">
        <v>94.776460866317052</v>
      </c>
      <c r="LN35" s="108"/>
      <c r="LO35" s="108">
        <v>82.785608067290852</v>
      </c>
      <c r="LP35" s="108">
        <v>104.74884888159869</v>
      </c>
      <c r="LQ35" s="108">
        <v>113.75636372199322</v>
      </c>
      <c r="LR35" s="108">
        <v>69.759169628826044</v>
      </c>
      <c r="LS35" s="108">
        <v>92.253855005925502</v>
      </c>
      <c r="LT35" s="108">
        <v>116.15578909710086</v>
      </c>
      <c r="LU35" s="108">
        <v>126.54836245733065</v>
      </c>
      <c r="LV35" s="108">
        <v>149.1634837106505</v>
      </c>
      <c r="LW35" s="108">
        <v>75.513852280164087</v>
      </c>
      <c r="LX35" s="108">
        <v>101.15936485032148</v>
      </c>
      <c r="LY35" s="108">
        <v>100.66883455148714</v>
      </c>
      <c r="LZ35" s="108">
        <v>127.47826353235378</v>
      </c>
      <c r="MA35" s="108">
        <v>139.92089440275831</v>
      </c>
      <c r="MB35" s="108">
        <v>170.95274594184605</v>
      </c>
      <c r="MC35" s="108">
        <v>171.26742196255748</v>
      </c>
      <c r="MD35" s="108">
        <v>88.571564889771082</v>
      </c>
      <c r="ME35" s="108">
        <v>122.22461937074246</v>
      </c>
      <c r="MF35" s="108">
        <v>120.69356942210544</v>
      </c>
      <c r="MG35" s="108">
        <v>100.88485636649433</v>
      </c>
      <c r="MH35" s="108">
        <v>128.20401560529615</v>
      </c>
      <c r="MI35" s="108">
        <v>204.00559205679747</v>
      </c>
      <c r="MJ35" s="108">
        <v>166.37275533700381</v>
      </c>
      <c r="MK35" s="108">
        <v>142.79725235060906</v>
      </c>
      <c r="ML35" s="108">
        <v>200.24246880470943</v>
      </c>
      <c r="MM35" s="108">
        <v>215.30393772004788</v>
      </c>
      <c r="MN35" s="108">
        <v>112.09697731256455</v>
      </c>
      <c r="MO35" s="108">
        <v>154.84483269832378</v>
      </c>
      <c r="MP35" s="108">
        <v>164.47539808815586</v>
      </c>
      <c r="MQ35" s="108">
        <v>258.45939908379427</v>
      </c>
      <c r="MR35" s="108">
        <v>251.68667503260028</v>
      </c>
      <c r="MS35" s="108">
        <v>204.43029806259139</v>
      </c>
      <c r="MT35" s="108">
        <v>191.03495216165868</v>
      </c>
      <c r="MU35" s="108">
        <v>184.42042532486224</v>
      </c>
      <c r="MV35" s="108">
        <v>261.8730560279119</v>
      </c>
      <c r="MW35" s="108">
        <v>239.58986394896331</v>
      </c>
      <c r="MX35" s="108">
        <v>192.10296869782209</v>
      </c>
      <c r="MY35" s="108">
        <v>297.10235196764802</v>
      </c>
      <c r="MZ35" s="108">
        <v>209.66969802625715</v>
      </c>
      <c r="NA35" s="108">
        <v>302.17913352900911</v>
      </c>
      <c r="NB35" s="108">
        <v>236.12561301967207</v>
      </c>
      <c r="NC35" s="108">
        <v>329.44202335810945</v>
      </c>
      <c r="ND35" s="108">
        <v>317.81925912795725</v>
      </c>
      <c r="NE35" s="108">
        <v>284.93870027474105</v>
      </c>
      <c r="NF35" s="108">
        <v>337.11887232427415</v>
      </c>
      <c r="NG35" s="108">
        <v>348.03616578042073</v>
      </c>
      <c r="NH35" s="108">
        <v>261.39636970280935</v>
      </c>
      <c r="NI35" s="108">
        <v>305.36553820208928</v>
      </c>
      <c r="NJ35" s="108">
        <v>285.48078495344822</v>
      </c>
      <c r="NK35" s="108">
        <v>405.95172361640329</v>
      </c>
      <c r="NL35" s="108">
        <v>384.8288704595202</v>
      </c>
      <c r="NM35" s="108">
        <v>342.16746266667627</v>
      </c>
      <c r="NN35" s="118">
        <v>409.12354920546466</v>
      </c>
      <c r="NO35" s="108">
        <v>347.87113374467481</v>
      </c>
      <c r="NP35" s="108">
        <v>466.18386221653356</v>
      </c>
      <c r="NQ35" s="108">
        <v>321.06339376106774</v>
      </c>
      <c r="NR35" s="108">
        <v>376.70896494092671</v>
      </c>
      <c r="NS35" s="108">
        <v>352.82544103743294</v>
      </c>
      <c r="NT35" s="108">
        <v>440.46259216420816</v>
      </c>
      <c r="NU35" s="118">
        <v>498.25500737987539</v>
      </c>
      <c r="NV35" s="108">
        <v>401.02509850283923</v>
      </c>
      <c r="NW35" s="108">
        <v>524.37124038436195</v>
      </c>
      <c r="NX35" s="108">
        <v>491.39529374536926</v>
      </c>
      <c r="NY35" s="108">
        <v>405.06501876518536</v>
      </c>
      <c r="NZ35" s="118">
        <v>597.25674598036028</v>
      </c>
      <c r="OA35" s="108">
        <v>439.69847711692904</v>
      </c>
      <c r="OB35" s="108">
        <v>413.96339989308018</v>
      </c>
      <c r="OC35" s="108">
        <v>647.60535886132266</v>
      </c>
      <c r="OD35" s="108">
        <v>561.94275164324245</v>
      </c>
      <c r="OE35" s="108">
        <v>502.64982255578803</v>
      </c>
      <c r="OF35" s="108">
        <v>474.33251286047113</v>
      </c>
      <c r="OG35" s="108">
        <v>593.09181018282925</v>
      </c>
      <c r="OH35" s="108">
        <v>676.75637530361064</v>
      </c>
      <c r="OI35" s="108">
        <v>468.50833712270725</v>
      </c>
      <c r="OJ35" s="108">
        <v>530.93306378548323</v>
      </c>
      <c r="OK35" s="108">
        <v>550.80437592816872</v>
      </c>
      <c r="OL35" s="118">
        <v>774.08699456100021</v>
      </c>
      <c r="OM35" s="108">
        <v>620.61089694481359</v>
      </c>
      <c r="ON35" s="108">
        <v>671.30948847431182</v>
      </c>
      <c r="OO35" s="108">
        <v>666.62964480599396</v>
      </c>
      <c r="OP35" s="108">
        <v>585.26317183287176</v>
      </c>
      <c r="OQ35" s="108">
        <v>769.21948721976776</v>
      </c>
      <c r="OR35" s="108">
        <v>625.92874105600299</v>
      </c>
      <c r="OS35" s="108">
        <v>669.43181312445688</v>
      </c>
      <c r="OT35" s="108">
        <v>749.12010388752424</v>
      </c>
      <c r="OU35" s="108">
        <v>774.19689417194706</v>
      </c>
      <c r="OV35" s="108">
        <v>908.64162021513596</v>
      </c>
      <c r="OW35" s="108">
        <v>700.47908936999841</v>
      </c>
      <c r="OX35" s="108">
        <v>857.30996369589013</v>
      </c>
      <c r="OY35" s="108">
        <v>748.44685512684566</v>
      </c>
      <c r="OZ35" s="108">
        <v>799.17590350139233</v>
      </c>
      <c r="PA35" s="108">
        <v>688.78231653368402</v>
      </c>
      <c r="PB35" s="108">
        <v>875.06122989866446</v>
      </c>
      <c r="PC35" s="108">
        <v>889.87201846129472</v>
      </c>
      <c r="PD35" s="108">
        <v>852.37343645246108</v>
      </c>
      <c r="PE35" s="108">
        <v>1185.3554186745926</v>
      </c>
      <c r="PF35" s="108">
        <v>1068.4084226220943</v>
      </c>
      <c r="PG35" s="108">
        <v>994.04320991366581</v>
      </c>
      <c r="PH35" s="108">
        <v>873.97491808736402</v>
      </c>
      <c r="PI35" s="108">
        <v>894.38919033639343</v>
      </c>
      <c r="PJ35" s="108">
        <v>993.15683630666547</v>
      </c>
      <c r="PK35" s="108">
        <v>1003.0139741570468</v>
      </c>
      <c r="PL35" s="108">
        <v>796.72286181045297</v>
      </c>
      <c r="PM35" s="108">
        <v>1015.6861152579048</v>
      </c>
      <c r="PN35" s="108">
        <v>952.42810745803786</v>
      </c>
      <c r="PO35" s="108">
        <v>1112.2761585413821</v>
      </c>
      <c r="PP35" s="108">
        <v>1349.3788326480835</v>
      </c>
      <c r="PQ35" s="108">
        <v>1240.2127655241688</v>
      </c>
      <c r="PR35" s="108">
        <v>1206.4369600880782</v>
      </c>
      <c r="PS35" s="108">
        <v>1150.234676064533</v>
      </c>
      <c r="PT35" s="108">
        <v>1209.261003751539</v>
      </c>
      <c r="PU35" s="108">
        <v>1238.7882989266807</v>
      </c>
      <c r="PV35" s="108">
        <v>916.19588844120074</v>
      </c>
      <c r="PW35" s="108">
        <v>1619.9628004662959</v>
      </c>
      <c r="PX35" s="108">
        <v>1170.4793187748485</v>
      </c>
      <c r="PY35" s="108">
        <v>1385.6975698575338</v>
      </c>
      <c r="PZ35" s="108">
        <v>1076.2420621969968</v>
      </c>
      <c r="QA35" s="108">
        <v>1532.138865719279</v>
      </c>
      <c r="QB35" s="108">
        <v>1381.6036689010498</v>
      </c>
      <c r="QC35" s="108">
        <v>1366.561766881937</v>
      </c>
      <c r="QD35" s="108">
        <v>1398.7611948481801</v>
      </c>
      <c r="QE35" s="108">
        <v>1049.98668179111</v>
      </c>
      <c r="QF35" s="108">
        <v>1841.7251119665921</v>
      </c>
      <c r="QG35" s="108">
        <v>1559.0506901743813</v>
      </c>
      <c r="QH35" s="108">
        <v>1334.6375507352084</v>
      </c>
      <c r="QI35" s="108">
        <v>1206.8077987510565</v>
      </c>
      <c r="QJ35" s="108">
        <v>1531.5811551700044</v>
      </c>
      <c r="QK35" s="108">
        <v>1745.2382382894179</v>
      </c>
      <c r="QL35" s="108">
        <v>2264.0522179553664</v>
      </c>
      <c r="QM35" s="108">
        <v>2108.4919787813838</v>
      </c>
      <c r="QN35" s="108">
        <v>1564.3248042655332</v>
      </c>
      <c r="QO35" s="108">
        <v>1728.3002496860704</v>
      </c>
      <c r="QP35" s="108">
        <v>1742.721495837862</v>
      </c>
      <c r="QQ35" s="108">
        <v>1187.4802819175541</v>
      </c>
      <c r="QR35" s="108">
        <v>1776.1774319062986</v>
      </c>
      <c r="QS35" s="108">
        <v>2098.4909124826718</v>
      </c>
      <c r="QT35" s="108">
        <v>1514.5693172289045</v>
      </c>
      <c r="QU35" s="108">
        <v>1337.9760382741501</v>
      </c>
      <c r="QV35" s="108">
        <v>2584.619055413576</v>
      </c>
      <c r="QW35" s="108">
        <v>2025.9220094781836</v>
      </c>
      <c r="QX35" s="108">
        <v>2385.0747439376696</v>
      </c>
      <c r="QY35" s="108">
        <v>1981.8127758267824</v>
      </c>
      <c r="QZ35" s="108">
        <v>2858.4635751117416</v>
      </c>
      <c r="RA35" s="108">
        <v>1328.3876796586851</v>
      </c>
      <c r="RB35" s="108">
        <v>2703.1754673250653</v>
      </c>
      <c r="RC35" s="108">
        <v>2114.9011018002257</v>
      </c>
      <c r="RD35" s="108">
        <v>1509.5835948295526</v>
      </c>
      <c r="RE35" s="108">
        <v>1734.2720497123848</v>
      </c>
      <c r="RF35" s="108">
        <v>2121.7018607455925</v>
      </c>
      <c r="RG35" s="108">
        <v>2428.6940577584219</v>
      </c>
      <c r="RH35" s="108">
        <v>2241.1912770320869</v>
      </c>
      <c r="RI35" s="108">
        <v>2667.576136677606</v>
      </c>
      <c r="RJ35" s="108">
        <v>2925.3357069403719</v>
      </c>
      <c r="RK35" s="108">
        <v>3071.1686687970528</v>
      </c>
      <c r="RL35" s="108">
        <v>2236.4783259431065</v>
      </c>
      <c r="RM35" s="108">
        <v>1484.5602042003268</v>
      </c>
      <c r="RN35" s="108">
        <v>2455.2955251093517</v>
      </c>
      <c r="RO35" s="108">
        <v>1699.6959840177678</v>
      </c>
      <c r="RP35" s="108">
        <v>2534.3600831676117</v>
      </c>
      <c r="RQ35" s="108">
        <v>1964.1597155603467</v>
      </c>
      <c r="RR35" s="108">
        <v>2765.4236304691281</v>
      </c>
      <c r="RS35" s="108">
        <v>3364.6124401584384</v>
      </c>
      <c r="RT35" s="108">
        <v>3160.7050304798372</v>
      </c>
      <c r="RU35" s="108">
        <v>3014.7298157948057</v>
      </c>
      <c r="RV35" s="108">
        <v>2507.6900700752817</v>
      </c>
      <c r="RW35" s="108">
        <v>3492.5279233376768</v>
      </c>
      <c r="RX35" s="118">
        <v>2713.3237531598052</v>
      </c>
      <c r="RY35" s="108">
        <v>2575.6784452463889</v>
      </c>
      <c r="RZ35" s="108">
        <v>1680.874740476698</v>
      </c>
      <c r="SA35" s="108">
        <v>2843.7159572763303</v>
      </c>
      <c r="SB35" s="108">
        <v>3481.2162751004826</v>
      </c>
      <c r="SC35" s="108">
        <v>2207.8594090946167</v>
      </c>
      <c r="SD35" s="108">
        <v>1905.612680745515</v>
      </c>
      <c r="SE35" s="108">
        <v>3828.2770242140855</v>
      </c>
      <c r="SF35" s="108">
        <v>3427.1413146516461</v>
      </c>
      <c r="SG35" s="108">
        <v>3198.360290989126</v>
      </c>
      <c r="SH35" s="108">
        <v>2967.1633714142745</v>
      </c>
      <c r="SI35" s="108">
        <v>3739.3330666505808</v>
      </c>
      <c r="SJ35" s="108">
        <v>3794.4136577672066</v>
      </c>
      <c r="SK35" s="108">
        <v>1888.3512980264752</v>
      </c>
      <c r="SL35" s="108">
        <v>2899.8853839015096</v>
      </c>
      <c r="SM35" s="108">
        <v>3181.7911980201538</v>
      </c>
      <c r="SN35" s="108">
        <v>2498.5649172063395</v>
      </c>
      <c r="SO35" s="108">
        <v>2132.9778476692409</v>
      </c>
      <c r="SP35" s="108">
        <v>3826.5197504692601</v>
      </c>
      <c r="SQ35" s="108">
        <v>4192.9643089847059</v>
      </c>
      <c r="SR35" s="108">
        <v>3672.3654665029744</v>
      </c>
      <c r="SS35" s="108">
        <v>3468.567710577317</v>
      </c>
      <c r="ST35" s="108">
        <v>4240.0903504952521</v>
      </c>
      <c r="SU35" s="108">
        <v>3508.3768936529923</v>
      </c>
      <c r="SV35" s="108">
        <v>4493.540332380544</v>
      </c>
      <c r="SW35" s="108">
        <v>3264.9089230300519</v>
      </c>
      <c r="SX35" s="108">
        <v>3566.5533770261545</v>
      </c>
      <c r="SY35" s="108">
        <v>2133.3387383795384</v>
      </c>
      <c r="SZ35" s="108">
        <v>2390.7079189810361</v>
      </c>
      <c r="TA35" s="108">
        <v>4375.2732417057914</v>
      </c>
      <c r="TB35" s="108">
        <v>4144.7025357003731</v>
      </c>
      <c r="TC35" s="108">
        <v>4734.7475297718565</v>
      </c>
      <c r="TD35" s="108">
        <v>4812.4241817064503</v>
      </c>
      <c r="TE35" s="108">
        <v>3984.4545697087801</v>
      </c>
      <c r="TF35" s="108">
        <v>3684.9327803743836</v>
      </c>
      <c r="TG35" s="108">
        <v>2628.9613657015798</v>
      </c>
      <c r="TH35" s="108">
        <v>4956.7189045882205</v>
      </c>
      <c r="TI35" s="108">
        <v>4888.6429971576708</v>
      </c>
      <c r="TJ35" s="108">
        <v>4634.812077066872</v>
      </c>
      <c r="TK35" s="108">
        <v>4534.7014818344533</v>
      </c>
      <c r="TL35" s="108">
        <v>5318.481473293672</v>
      </c>
      <c r="TM35" s="108">
        <v>5402.0471879424076</v>
      </c>
      <c r="TN35" s="108">
        <v>2871.1833980281413</v>
      </c>
      <c r="TO35" s="108">
        <v>3124.2113585072016</v>
      </c>
      <c r="TP35" s="108">
        <v>5970.3146989062498</v>
      </c>
      <c r="TQ35" s="108">
        <v>6063.9802182888816</v>
      </c>
      <c r="TR35" s="108">
        <v>3374.8085177631742</v>
      </c>
      <c r="TS35" s="108">
        <v>6879.0344120465525</v>
      </c>
      <c r="TT35" s="108">
        <v>3799.0177415482981</v>
      </c>
      <c r="TU35" s="108">
        <v>7296.4004068321419</v>
      </c>
      <c r="TV35" s="108">
        <v>7627.0145637865353</v>
      </c>
      <c r="TW35" s="108">
        <v>6417.6493618086906</v>
      </c>
      <c r="TX35" s="108">
        <v>4283.3518036689502</v>
      </c>
      <c r="TY35" s="108">
        <v>8967.0554526672495</v>
      </c>
      <c r="TZ35" s="108">
        <v>4806.5825242753781</v>
      </c>
      <c r="UA35" s="108">
        <v>9819.0183359816911</v>
      </c>
      <c r="UB35" s="108">
        <v>5403.8689638681817</v>
      </c>
      <c r="UC35" s="108">
        <v>6076.3387229639829</v>
      </c>
      <c r="UE35" s="107">
        <v>30</v>
      </c>
      <c r="VO35" s="145"/>
      <c r="VP35" s="145">
        <f t="shared" si="104"/>
        <v>61.270048929501378</v>
      </c>
      <c r="VQ35" s="145"/>
      <c r="VR35" s="145"/>
      <c r="VS35" s="145"/>
      <c r="VT35" s="145">
        <f t="shared" si="108"/>
        <v>72.563208573526381</v>
      </c>
      <c r="VU35" s="145"/>
      <c r="VV35" s="145">
        <f t="shared" si="110"/>
        <v>62.074869191118161</v>
      </c>
      <c r="VW35" s="145">
        <f t="shared" si="111"/>
        <v>85.529064109329838</v>
      </c>
      <c r="VX35" s="145"/>
      <c r="VY35" s="145">
        <f t="shared" si="113"/>
        <v>67.448834182549817</v>
      </c>
      <c r="VZ35" s="145">
        <f t="shared" si="114"/>
        <v>85.462799775367856</v>
      </c>
      <c r="WA35" s="145">
        <f t="shared" si="115"/>
        <v>92.758687974986131</v>
      </c>
      <c r="WB35" s="145">
        <f t="shared" si="116"/>
        <v>94.776460866317052</v>
      </c>
      <c r="WC35" s="145"/>
      <c r="WD35" s="145">
        <f t="shared" si="118"/>
        <v>82.785608067290852</v>
      </c>
      <c r="WE35" s="145">
        <f t="shared" si="119"/>
        <v>104.74884888159869</v>
      </c>
      <c r="WF35" s="145">
        <f t="shared" si="120"/>
        <v>113.75636372199322</v>
      </c>
      <c r="WG35" s="145">
        <f t="shared" si="121"/>
        <v>69.759169628826044</v>
      </c>
      <c r="WH35" s="145">
        <f t="shared" si="122"/>
        <v>92.253855005925502</v>
      </c>
      <c r="WI35" s="145">
        <f t="shared" si="123"/>
        <v>116.15578909710086</v>
      </c>
      <c r="WJ35" s="145">
        <f t="shared" si="124"/>
        <v>126.54836245733065</v>
      </c>
      <c r="WK35" s="145">
        <f t="shared" si="125"/>
        <v>149.1634837106505</v>
      </c>
      <c r="WL35" s="145">
        <f t="shared" si="126"/>
        <v>75.513852280164087</v>
      </c>
      <c r="WM35" s="145">
        <f t="shared" si="127"/>
        <v>101.15936485032148</v>
      </c>
      <c r="WN35" s="145">
        <f t="shared" si="128"/>
        <v>100.66883455148714</v>
      </c>
      <c r="WO35" s="145">
        <f t="shared" si="129"/>
        <v>127.47826353235378</v>
      </c>
      <c r="WP35" s="145">
        <f t="shared" si="130"/>
        <v>139.92089440275831</v>
      </c>
      <c r="WQ35" s="145">
        <f t="shared" si="131"/>
        <v>170.95274594184605</v>
      </c>
      <c r="WR35" s="145">
        <f t="shared" si="132"/>
        <v>171.26742196255748</v>
      </c>
      <c r="WS35" s="145">
        <f t="shared" si="133"/>
        <v>88.571564889771082</v>
      </c>
      <c r="WT35" s="145">
        <f t="shared" si="134"/>
        <v>122.22461937074246</v>
      </c>
      <c r="WU35" s="145">
        <f t="shared" si="135"/>
        <v>120.69356942210544</v>
      </c>
      <c r="WV35" s="145">
        <f t="shared" si="136"/>
        <v>100.88485636649433</v>
      </c>
      <c r="WW35" s="145">
        <f t="shared" si="137"/>
        <v>128.20401560529615</v>
      </c>
      <c r="WX35" s="145">
        <f t="shared" si="138"/>
        <v>204.00559205679747</v>
      </c>
      <c r="WY35" s="145">
        <f t="shared" si="139"/>
        <v>166.37275533700381</v>
      </c>
      <c r="WZ35" s="145">
        <f t="shared" si="140"/>
        <v>142.79725235060906</v>
      </c>
      <c r="XA35" s="145">
        <f t="shared" si="141"/>
        <v>200.24246880470943</v>
      </c>
      <c r="XB35" s="145">
        <f t="shared" si="142"/>
        <v>215.30393772004788</v>
      </c>
      <c r="XC35" s="145">
        <f t="shared" si="143"/>
        <v>112.09697731256455</v>
      </c>
      <c r="XD35" s="145">
        <f t="shared" si="144"/>
        <v>154.84483269832378</v>
      </c>
      <c r="XE35" s="145">
        <f t="shared" si="145"/>
        <v>164.47539808815586</v>
      </c>
      <c r="XF35" s="145">
        <f t="shared" si="146"/>
        <v>258.45939908379427</v>
      </c>
      <c r="XG35" s="145">
        <f t="shared" si="147"/>
        <v>251.68667503260028</v>
      </c>
      <c r="XH35" s="145">
        <f t="shared" si="148"/>
        <v>204.43029806259139</v>
      </c>
      <c r="XI35" s="145">
        <f t="shared" si="149"/>
        <v>191.03495216165868</v>
      </c>
      <c r="XJ35" s="145">
        <f t="shared" si="150"/>
        <v>184.42042532486224</v>
      </c>
      <c r="XK35" s="145">
        <f t="shared" si="151"/>
        <v>261.8730560279119</v>
      </c>
      <c r="XL35" s="145">
        <f t="shared" si="152"/>
        <v>239.58986394896331</v>
      </c>
      <c r="XM35" s="145">
        <f t="shared" si="153"/>
        <v>192.10296869782209</v>
      </c>
      <c r="XN35" s="145">
        <f t="shared" si="154"/>
        <v>297.10235196764802</v>
      </c>
      <c r="XO35" s="145">
        <f t="shared" si="155"/>
        <v>209.66969802625715</v>
      </c>
      <c r="XP35" s="145">
        <f t="shared" si="156"/>
        <v>302.17913352900911</v>
      </c>
      <c r="XQ35" s="145">
        <f t="shared" si="157"/>
        <v>236.12561301967207</v>
      </c>
      <c r="XR35" s="145">
        <f t="shared" si="158"/>
        <v>329.44202335810945</v>
      </c>
      <c r="XS35" s="145">
        <f t="shared" si="159"/>
        <v>317.81925912795725</v>
      </c>
      <c r="XT35" s="145">
        <f t="shared" si="160"/>
        <v>284.93870027474105</v>
      </c>
      <c r="XU35" s="145">
        <f t="shared" si="161"/>
        <v>337.11887232427415</v>
      </c>
      <c r="XV35" s="145">
        <f t="shared" si="162"/>
        <v>348.03616578042073</v>
      </c>
      <c r="XW35" s="145">
        <f t="shared" si="163"/>
        <v>261.39636970280935</v>
      </c>
      <c r="XX35" s="145">
        <f t="shared" si="164"/>
        <v>305.36553820208928</v>
      </c>
      <c r="XY35" s="145">
        <f t="shared" si="165"/>
        <v>285.48078495344822</v>
      </c>
      <c r="XZ35" s="145">
        <f t="shared" si="166"/>
        <v>405.95172361640329</v>
      </c>
      <c r="YA35" s="145">
        <f t="shared" si="167"/>
        <v>384.8288704595202</v>
      </c>
      <c r="YB35" s="145">
        <f t="shared" si="168"/>
        <v>342.16746266667627</v>
      </c>
      <c r="YC35" s="145">
        <f t="shared" si="169"/>
        <v>409.12354920546466</v>
      </c>
      <c r="YD35" s="145">
        <f t="shared" si="170"/>
        <v>347.87113374467481</v>
      </c>
      <c r="YE35" s="145">
        <f t="shared" si="171"/>
        <v>466.18386221653356</v>
      </c>
      <c r="YF35" s="145">
        <f t="shared" si="172"/>
        <v>321.06339376106774</v>
      </c>
      <c r="YG35" s="145">
        <f t="shared" si="173"/>
        <v>376.70896494092671</v>
      </c>
      <c r="YH35" s="145">
        <f t="shared" si="174"/>
        <v>352.82544103743294</v>
      </c>
      <c r="YI35" s="145">
        <f t="shared" si="175"/>
        <v>440.46259216420816</v>
      </c>
      <c r="YJ35" s="145">
        <f t="shared" si="176"/>
        <v>498.25500737987539</v>
      </c>
      <c r="YK35" s="145">
        <f t="shared" si="177"/>
        <v>401.02509850283923</v>
      </c>
      <c r="YL35" s="145">
        <f t="shared" si="178"/>
        <v>524.37124038436195</v>
      </c>
      <c r="YM35" s="145">
        <f t="shared" si="179"/>
        <v>491.39529374536926</v>
      </c>
      <c r="YN35" s="145">
        <f t="shared" si="180"/>
        <v>405.06501876518536</v>
      </c>
      <c r="YO35" s="145">
        <f t="shared" si="181"/>
        <v>597.25674598036028</v>
      </c>
      <c r="YP35" s="145">
        <f t="shared" si="182"/>
        <v>439.69847711692904</v>
      </c>
      <c r="YQ35" s="145">
        <f t="shared" si="183"/>
        <v>413.96339989308018</v>
      </c>
      <c r="YR35" s="145">
        <f t="shared" si="184"/>
        <v>647.60535886132266</v>
      </c>
      <c r="YS35" s="145">
        <f t="shared" si="185"/>
        <v>561.94275164324245</v>
      </c>
      <c r="YT35" s="145">
        <f t="shared" si="186"/>
        <v>502.64982255578803</v>
      </c>
      <c r="YU35" s="145">
        <f t="shared" si="187"/>
        <v>474.33251286047113</v>
      </c>
      <c r="YV35" s="145">
        <f t="shared" si="188"/>
        <v>593.09181018282925</v>
      </c>
      <c r="YW35" s="145">
        <f t="shared" si="189"/>
        <v>676.75637530361064</v>
      </c>
      <c r="YX35" s="145">
        <f t="shared" si="190"/>
        <v>468.50833712270725</v>
      </c>
      <c r="YY35" s="145">
        <f t="shared" si="191"/>
        <v>530.93306378548323</v>
      </c>
      <c r="YZ35" s="145">
        <f t="shared" si="192"/>
        <v>550.80437592816872</v>
      </c>
      <c r="ZA35" s="145">
        <f t="shared" si="193"/>
        <v>774.08699456100021</v>
      </c>
      <c r="ZB35" s="145">
        <f t="shared" si="194"/>
        <v>620.61089694481359</v>
      </c>
      <c r="ZC35" s="145">
        <f t="shared" si="195"/>
        <v>671.30948847431182</v>
      </c>
      <c r="ZD35" s="145">
        <f t="shared" si="196"/>
        <v>666.62964480599396</v>
      </c>
      <c r="ZE35" s="145">
        <f t="shared" si="197"/>
        <v>585.26317183287176</v>
      </c>
      <c r="ZF35" s="145">
        <f t="shared" si="198"/>
        <v>769.21948721976776</v>
      </c>
      <c r="ZG35" s="145">
        <f t="shared" si="199"/>
        <v>625.92874105600299</v>
      </c>
      <c r="ZH35" s="145">
        <f t="shared" si="200"/>
        <v>669.43181312445688</v>
      </c>
      <c r="ZI35" s="145">
        <f t="shared" si="201"/>
        <v>749.12010388752424</v>
      </c>
      <c r="ZJ35" s="145">
        <f t="shared" si="202"/>
        <v>774.19689417194706</v>
      </c>
      <c r="ZK35" s="145">
        <f t="shared" si="203"/>
        <v>908.64162021513596</v>
      </c>
      <c r="ZL35" s="145">
        <f t="shared" si="204"/>
        <v>700.47908936999841</v>
      </c>
      <c r="ZM35" s="145">
        <f t="shared" si="205"/>
        <v>857.30996369589013</v>
      </c>
      <c r="ZN35" s="145">
        <f t="shared" si="206"/>
        <v>748.44685512684566</v>
      </c>
      <c r="ZO35" s="145">
        <f t="shared" si="207"/>
        <v>799.17590350139233</v>
      </c>
      <c r="ZP35" s="145">
        <f t="shared" si="208"/>
        <v>688.78231653368402</v>
      </c>
      <c r="ZQ35" s="145">
        <f t="shared" si="209"/>
        <v>875.06122989866446</v>
      </c>
      <c r="ZR35" s="145">
        <f t="shared" si="210"/>
        <v>889.87201846129472</v>
      </c>
      <c r="ZS35" s="145">
        <f t="shared" si="211"/>
        <v>852.37343645246108</v>
      </c>
      <c r="ZT35" s="145">
        <f t="shared" si="212"/>
        <v>1185.3554186745926</v>
      </c>
      <c r="ZU35" s="145">
        <f t="shared" si="213"/>
        <v>1068.4084226220943</v>
      </c>
      <c r="ZV35" s="145">
        <f t="shared" si="214"/>
        <v>994.04320991366581</v>
      </c>
      <c r="ZW35" s="145">
        <f t="shared" si="215"/>
        <v>873.97491808736402</v>
      </c>
      <c r="ZX35" s="145">
        <f t="shared" si="216"/>
        <v>894.38919033639343</v>
      </c>
      <c r="ZY35" s="145">
        <f t="shared" si="217"/>
        <v>993.15683630666547</v>
      </c>
      <c r="ZZ35" s="145">
        <f t="shared" si="218"/>
        <v>1003.0139741570468</v>
      </c>
      <c r="AAA35" s="145">
        <f t="shared" si="219"/>
        <v>796.72286181045297</v>
      </c>
      <c r="AAB35" s="145">
        <f t="shared" si="220"/>
        <v>1015.6861152579048</v>
      </c>
      <c r="AAC35" s="145">
        <f t="shared" si="221"/>
        <v>952.42810745803786</v>
      </c>
      <c r="AAD35" s="145">
        <f t="shared" si="222"/>
        <v>1112.2761585413821</v>
      </c>
      <c r="AAE35" s="145">
        <f t="shared" si="223"/>
        <v>1349.3788326480835</v>
      </c>
      <c r="AAF35" s="145">
        <f t="shared" si="224"/>
        <v>1240.2127655241688</v>
      </c>
      <c r="AAG35" s="145">
        <f t="shared" si="225"/>
        <v>1206.4369600880782</v>
      </c>
      <c r="AAH35" s="145">
        <f t="shared" si="226"/>
        <v>1150.234676064533</v>
      </c>
      <c r="AAI35" s="145">
        <f t="shared" si="227"/>
        <v>1209.261003751539</v>
      </c>
      <c r="AAJ35" s="145">
        <f t="shared" si="228"/>
        <v>1238.7882989266807</v>
      </c>
      <c r="AAK35" s="145">
        <f t="shared" si="229"/>
        <v>916.19588844120074</v>
      </c>
      <c r="AAL35" s="145">
        <f t="shared" si="230"/>
        <v>1619.9628004662959</v>
      </c>
      <c r="AAM35" s="145">
        <f t="shared" si="231"/>
        <v>1170.4793187748485</v>
      </c>
      <c r="AAN35" s="145">
        <f t="shared" si="232"/>
        <v>1385.6975698575338</v>
      </c>
      <c r="AAO35" s="145">
        <f t="shared" si="233"/>
        <v>1076.2420621969968</v>
      </c>
      <c r="AAP35" s="145">
        <f t="shared" si="234"/>
        <v>1532.138865719279</v>
      </c>
      <c r="AAQ35" s="145">
        <f t="shared" si="235"/>
        <v>1381.6036689010498</v>
      </c>
      <c r="AAR35" s="145">
        <f t="shared" si="236"/>
        <v>1366.561766881937</v>
      </c>
      <c r="AAS35" s="145">
        <f t="shared" si="237"/>
        <v>1398.7611948481801</v>
      </c>
      <c r="AAT35" s="145">
        <f t="shared" si="238"/>
        <v>1049.98668179111</v>
      </c>
      <c r="AAU35" s="145">
        <f t="shared" si="239"/>
        <v>1841.7251119665921</v>
      </c>
      <c r="AAV35" s="145">
        <f t="shared" si="240"/>
        <v>1559.0506901743813</v>
      </c>
      <c r="AAW35" s="145">
        <f t="shared" si="241"/>
        <v>1334.6375507352084</v>
      </c>
      <c r="AAX35" s="145">
        <f t="shared" si="242"/>
        <v>1206.8077987510565</v>
      </c>
      <c r="AAY35" s="145">
        <f t="shared" si="243"/>
        <v>1531.5811551700044</v>
      </c>
      <c r="AAZ35" s="145">
        <f t="shared" si="244"/>
        <v>1745.2382382894179</v>
      </c>
      <c r="ABA35" s="145">
        <f t="shared" si="245"/>
        <v>2264.0522179553664</v>
      </c>
      <c r="ABB35" s="145">
        <f t="shared" si="246"/>
        <v>2108.4919787813838</v>
      </c>
      <c r="ABC35" s="145">
        <f t="shared" si="247"/>
        <v>1564.3248042655332</v>
      </c>
      <c r="ABD35" s="145">
        <f t="shared" si="248"/>
        <v>1728.3002496860704</v>
      </c>
      <c r="ABE35" s="145">
        <f t="shared" si="249"/>
        <v>1742.721495837862</v>
      </c>
      <c r="ABF35" s="145">
        <f t="shared" si="250"/>
        <v>1187.4802819175541</v>
      </c>
      <c r="ABG35" s="145">
        <f t="shared" si="251"/>
        <v>1776.1774319062986</v>
      </c>
      <c r="ABH35" s="145">
        <f t="shared" si="252"/>
        <v>2098.4909124826718</v>
      </c>
      <c r="ABI35" s="145">
        <f t="shared" si="253"/>
        <v>1514.5693172289045</v>
      </c>
      <c r="ABJ35" s="145">
        <f t="shared" si="254"/>
        <v>1337.9760382741501</v>
      </c>
      <c r="ABK35" s="145">
        <f t="shared" si="255"/>
        <v>2584.619055413576</v>
      </c>
      <c r="ABL35" s="145">
        <f t="shared" si="256"/>
        <v>2025.9220094781836</v>
      </c>
      <c r="ABM35" s="145">
        <f t="shared" si="257"/>
        <v>2385.0747439376696</v>
      </c>
      <c r="ABN35" s="145">
        <f t="shared" si="258"/>
        <v>1981.8127758267824</v>
      </c>
      <c r="ABO35" s="145">
        <f t="shared" si="259"/>
        <v>2858.4635751117416</v>
      </c>
      <c r="ABP35" s="145">
        <f t="shared" si="260"/>
        <v>1328.3876796586851</v>
      </c>
      <c r="ABQ35" s="145">
        <f t="shared" si="261"/>
        <v>2703.1754673250653</v>
      </c>
      <c r="ABR35" s="145">
        <f t="shared" si="262"/>
        <v>2114.9011018002257</v>
      </c>
      <c r="ABS35" s="145">
        <f t="shared" si="263"/>
        <v>1509.5835948295526</v>
      </c>
      <c r="ABT35" s="145">
        <f t="shared" si="264"/>
        <v>1734.2720497123848</v>
      </c>
      <c r="ABU35" s="145">
        <f t="shared" si="265"/>
        <v>2121.7018607455925</v>
      </c>
      <c r="ABV35" s="145">
        <f t="shared" si="266"/>
        <v>2428.6940577584219</v>
      </c>
      <c r="ABW35" s="145">
        <f t="shared" si="267"/>
        <v>2241.1912770320869</v>
      </c>
      <c r="ABX35" s="145">
        <f t="shared" si="268"/>
        <v>2667.576136677606</v>
      </c>
      <c r="ABY35" s="145">
        <f t="shared" si="269"/>
        <v>2925.3357069403719</v>
      </c>
      <c r="ABZ35" s="145">
        <f t="shared" si="270"/>
        <v>3071.1686687970528</v>
      </c>
      <c r="ACA35" s="145">
        <f t="shared" si="271"/>
        <v>2236.4783259431065</v>
      </c>
      <c r="ACB35" s="145">
        <f t="shared" si="272"/>
        <v>1484.5602042003268</v>
      </c>
      <c r="ACC35" s="145">
        <f t="shared" si="273"/>
        <v>2455.2955251093517</v>
      </c>
      <c r="ACD35" s="145">
        <f t="shared" si="274"/>
        <v>1699.6959840177678</v>
      </c>
      <c r="ACE35" s="145">
        <f t="shared" si="275"/>
        <v>2534.3600831676117</v>
      </c>
      <c r="ACF35" s="145">
        <f t="shared" si="276"/>
        <v>1964.1597155603467</v>
      </c>
      <c r="ACG35" s="145">
        <f t="shared" si="277"/>
        <v>2765.4236304691281</v>
      </c>
      <c r="ACH35" s="145">
        <f t="shared" si="278"/>
        <v>3364.6124401584384</v>
      </c>
      <c r="ACI35" s="145">
        <f t="shared" si="279"/>
        <v>3160.7050304798372</v>
      </c>
      <c r="ACJ35" s="145">
        <f t="shared" si="280"/>
        <v>3014.7298157948057</v>
      </c>
      <c r="ACK35" s="145">
        <f t="shared" si="281"/>
        <v>2507.6900700752817</v>
      </c>
      <c r="ACL35" s="145">
        <f t="shared" si="282"/>
        <v>3492.5279233376768</v>
      </c>
      <c r="ACM35" s="145">
        <f t="shared" si="283"/>
        <v>2713.3237531598052</v>
      </c>
      <c r="ACN35" s="145">
        <f t="shared" si="284"/>
        <v>2575.6784452463889</v>
      </c>
      <c r="ACO35" s="145">
        <f t="shared" si="285"/>
        <v>1680.874740476698</v>
      </c>
      <c r="ACP35" s="145">
        <f t="shared" si="286"/>
        <v>2843.7159572763303</v>
      </c>
      <c r="ACQ35" s="145">
        <f t="shared" si="287"/>
        <v>3481.2162751004826</v>
      </c>
      <c r="ACR35" s="145">
        <f t="shared" si="288"/>
        <v>2207.8594090946167</v>
      </c>
      <c r="ACS35" s="145">
        <f t="shared" si="289"/>
        <v>1905.612680745515</v>
      </c>
      <c r="ACT35" s="145">
        <f t="shared" si="290"/>
        <v>3828.2770242140855</v>
      </c>
      <c r="ACU35" s="145">
        <f t="shared" si="291"/>
        <v>3427.1413146516461</v>
      </c>
      <c r="ACV35" s="145">
        <f t="shared" si="292"/>
        <v>3198.360290989126</v>
      </c>
      <c r="ACW35" s="145">
        <f t="shared" si="293"/>
        <v>2967.1633714142745</v>
      </c>
      <c r="ACX35" s="145">
        <f t="shared" si="294"/>
        <v>3739.3330666505808</v>
      </c>
      <c r="ACY35" s="145">
        <f t="shared" si="295"/>
        <v>3794.4136577672066</v>
      </c>
      <c r="ACZ35" s="145">
        <f t="shared" si="296"/>
        <v>1888.3512980264752</v>
      </c>
      <c r="ADA35" s="145">
        <f t="shared" si="297"/>
        <v>2899.8853839015096</v>
      </c>
      <c r="ADB35" s="145">
        <f t="shared" si="298"/>
        <v>3181.7911980201538</v>
      </c>
      <c r="ADC35" s="145">
        <f t="shared" si="299"/>
        <v>2498.5649172063395</v>
      </c>
      <c r="ADD35" s="145">
        <f t="shared" si="300"/>
        <v>2132.9778476692409</v>
      </c>
      <c r="ADE35" s="145">
        <f t="shared" si="301"/>
        <v>3826.5197504692601</v>
      </c>
      <c r="ADF35" s="145">
        <f t="shared" si="302"/>
        <v>4192.9643089847059</v>
      </c>
      <c r="ADG35" s="145">
        <f t="shared" si="303"/>
        <v>3672.3654665029744</v>
      </c>
      <c r="ADH35" s="145">
        <f t="shared" si="304"/>
        <v>3468.567710577317</v>
      </c>
      <c r="ADI35" s="145">
        <f t="shared" si="305"/>
        <v>4240.0903504952521</v>
      </c>
      <c r="ADJ35" s="145">
        <f t="shared" si="306"/>
        <v>3508.3768936529923</v>
      </c>
      <c r="ADK35" s="145">
        <f t="shared" si="307"/>
        <v>4493.540332380544</v>
      </c>
      <c r="ADL35" s="145">
        <f t="shared" si="308"/>
        <v>3264.9089230300519</v>
      </c>
      <c r="ADM35" s="145">
        <f t="shared" si="309"/>
        <v>3566.5533770261545</v>
      </c>
      <c r="ADN35" s="145">
        <f t="shared" si="310"/>
        <v>2133.3387383795384</v>
      </c>
      <c r="ADO35" s="145">
        <f t="shared" si="311"/>
        <v>2390.7079189810361</v>
      </c>
      <c r="ADP35" s="145">
        <f t="shared" si="312"/>
        <v>4375.2732417057914</v>
      </c>
      <c r="ADQ35" s="145">
        <f t="shared" si="313"/>
        <v>4144.7025357003731</v>
      </c>
      <c r="ADR35" s="145">
        <f t="shared" si="314"/>
        <v>4734.7475297718565</v>
      </c>
      <c r="ADS35" s="145">
        <f t="shared" si="315"/>
        <v>4812.4241817064503</v>
      </c>
      <c r="ADT35" s="145">
        <f t="shared" si="316"/>
        <v>3984.4545697087801</v>
      </c>
      <c r="ADU35" s="145">
        <f t="shared" si="317"/>
        <v>3684.9327803743836</v>
      </c>
      <c r="ADV35" s="145">
        <f t="shared" si="318"/>
        <v>2628.9613657015798</v>
      </c>
      <c r="ADW35" s="145">
        <f t="shared" si="319"/>
        <v>4956.7189045882205</v>
      </c>
      <c r="ADX35" s="145">
        <f t="shared" si="320"/>
        <v>4888.6429971576708</v>
      </c>
      <c r="ADY35" s="145">
        <f t="shared" si="321"/>
        <v>4634.812077066872</v>
      </c>
      <c r="ADZ35" s="145">
        <f t="shared" si="322"/>
        <v>4534.7014818344533</v>
      </c>
      <c r="AEA35" s="145">
        <f t="shared" si="323"/>
        <v>5318.481473293672</v>
      </c>
      <c r="AEB35" s="145">
        <f t="shared" si="324"/>
        <v>5402.0471879424076</v>
      </c>
      <c r="AEC35" s="145">
        <f t="shared" si="325"/>
        <v>2871.1833980281413</v>
      </c>
      <c r="AED35" s="145">
        <f t="shared" si="326"/>
        <v>3124.2113585072016</v>
      </c>
      <c r="AEE35" s="145">
        <f t="shared" si="327"/>
        <v>5970.3146989062498</v>
      </c>
      <c r="AEF35" s="145">
        <f t="shared" si="328"/>
        <v>6063.9802182888816</v>
      </c>
      <c r="AEG35" s="145">
        <f t="shared" si="329"/>
        <v>3374.8085177631742</v>
      </c>
      <c r="AEH35" s="145">
        <f t="shared" si="330"/>
        <v>6879.0344120465525</v>
      </c>
      <c r="AEI35" s="145">
        <f t="shared" si="331"/>
        <v>3799.0177415482981</v>
      </c>
      <c r="AEJ35" s="145">
        <f t="shared" si="332"/>
        <v>7296.4004068321419</v>
      </c>
      <c r="AEK35" s="145">
        <f t="shared" si="333"/>
        <v>7627.0145637865353</v>
      </c>
      <c r="AEL35" s="145">
        <f t="shared" si="334"/>
        <v>6417.6493618086906</v>
      </c>
      <c r="AEM35" s="145">
        <f t="shared" si="335"/>
        <v>4283.3518036689502</v>
      </c>
      <c r="AEN35" s="145">
        <f t="shared" si="336"/>
        <v>8967.0554526672495</v>
      </c>
      <c r="AEO35" s="145">
        <f t="shared" si="337"/>
        <v>4806.5825242753781</v>
      </c>
      <c r="AEP35" s="145">
        <f t="shared" si="338"/>
        <v>9819.0183359816911</v>
      </c>
      <c r="AEQ35" s="145">
        <f t="shared" si="339"/>
        <v>5403.8689638681817</v>
      </c>
      <c r="AER35" s="145">
        <f t="shared" si="340"/>
        <v>6076.3387229639829</v>
      </c>
    </row>
    <row r="36" spans="1:824" ht="14.25" thickTop="1" thickBot="1">
      <c r="A36" s="76">
        <v>31</v>
      </c>
      <c r="B36" s="99">
        <f t="shared" si="341"/>
        <v>0</v>
      </c>
      <c r="C36" s="99">
        <f t="shared" si="389"/>
        <v>0</v>
      </c>
      <c r="D36" s="99">
        <f t="shared" si="390"/>
        <v>0</v>
      </c>
      <c r="E36" s="99">
        <f t="shared" si="391"/>
        <v>0</v>
      </c>
      <c r="F36" s="99">
        <f t="shared" si="352"/>
        <v>0</v>
      </c>
      <c r="G36" s="99">
        <f t="shared" si="353"/>
        <v>0</v>
      </c>
      <c r="H36" s="99">
        <f t="shared" si="354"/>
        <v>0</v>
      </c>
      <c r="I36" s="99">
        <f t="shared" si="355"/>
        <v>0</v>
      </c>
      <c r="J36" s="99">
        <f t="shared" si="356"/>
        <v>0</v>
      </c>
      <c r="K36" s="99">
        <f t="shared" si="357"/>
        <v>0</v>
      </c>
      <c r="L36" s="99">
        <f t="shared" si="358"/>
        <v>0</v>
      </c>
      <c r="M36" s="99">
        <f t="shared" si="359"/>
        <v>0</v>
      </c>
      <c r="N36" s="99">
        <f t="shared" si="360"/>
        <v>0</v>
      </c>
      <c r="O36" s="99">
        <f t="shared" si="361"/>
        <v>0</v>
      </c>
      <c r="P36" s="99">
        <f t="shared" si="362"/>
        <v>0</v>
      </c>
      <c r="Q36" s="99">
        <f t="shared" si="363"/>
        <v>0</v>
      </c>
      <c r="R36" s="99">
        <f t="shared" si="364"/>
        <v>0</v>
      </c>
      <c r="S36" s="99">
        <f t="shared" si="365"/>
        <v>0</v>
      </c>
      <c r="T36" s="99">
        <f t="shared" si="366"/>
        <v>0</v>
      </c>
      <c r="U36" s="99">
        <f t="shared" si="367"/>
        <v>0</v>
      </c>
      <c r="V36" s="99">
        <f t="shared" si="368"/>
        <v>0</v>
      </c>
      <c r="W36" s="99">
        <f t="shared" si="369"/>
        <v>0</v>
      </c>
      <c r="X36" s="99">
        <f t="shared" si="342"/>
        <v>0</v>
      </c>
      <c r="Y36" s="99">
        <f t="shared" si="404"/>
        <v>0</v>
      </c>
      <c r="Z36" s="99">
        <f t="shared" si="405"/>
        <v>0</v>
      </c>
      <c r="AA36" s="99">
        <f t="shared" si="406"/>
        <v>0</v>
      </c>
      <c r="AB36" s="99">
        <f t="shared" si="407"/>
        <v>0</v>
      </c>
      <c r="AC36" s="99">
        <f t="shared" si="408"/>
        <v>0</v>
      </c>
      <c r="AD36" s="99">
        <f t="shared" si="409"/>
        <v>0</v>
      </c>
      <c r="AE36" s="99">
        <f t="shared" si="410"/>
        <v>0</v>
      </c>
      <c r="AF36" s="99">
        <f t="shared" si="411"/>
        <v>0</v>
      </c>
      <c r="AG36" s="99">
        <f t="shared" si="412"/>
        <v>0</v>
      </c>
      <c r="AH36" s="99">
        <f t="shared" si="413"/>
        <v>0</v>
      </c>
      <c r="AI36" s="99">
        <f t="shared" si="414"/>
        <v>0</v>
      </c>
      <c r="AJ36" s="99">
        <f t="shared" si="415"/>
        <v>0</v>
      </c>
      <c r="AK36" s="99">
        <f t="shared" si="416"/>
        <v>0</v>
      </c>
      <c r="AL36" s="99">
        <f t="shared" si="417"/>
        <v>0</v>
      </c>
      <c r="AM36" s="99">
        <f t="shared" si="418"/>
        <v>0</v>
      </c>
      <c r="AN36" s="99">
        <f t="shared" si="343"/>
        <v>0</v>
      </c>
      <c r="AO36" s="99">
        <f t="shared" si="419"/>
        <v>0</v>
      </c>
      <c r="AP36" s="99">
        <f t="shared" si="420"/>
        <v>69.915573392151288</v>
      </c>
      <c r="AQ36" s="99">
        <f t="shared" si="421"/>
        <v>0</v>
      </c>
      <c r="AR36" s="99">
        <f t="shared" si="422"/>
        <v>0</v>
      </c>
      <c r="AS36" s="99">
        <f t="shared" si="423"/>
        <v>82.32908809857868</v>
      </c>
      <c r="AT36" s="99">
        <f t="shared" si="424"/>
        <v>0</v>
      </c>
      <c r="AU36" s="99">
        <f t="shared" si="425"/>
        <v>64.645431226590418</v>
      </c>
      <c r="AV36" s="99">
        <f t="shared" si="426"/>
        <v>82.077412026776159</v>
      </c>
      <c r="AW36" s="99">
        <f t="shared" si="427"/>
        <v>89.442063153563893</v>
      </c>
      <c r="AX36" s="99">
        <f t="shared" si="428"/>
        <v>90.932139117635799</v>
      </c>
      <c r="AY36" s="99">
        <f t="shared" si="429"/>
        <v>0</v>
      </c>
      <c r="AZ36" s="99">
        <f t="shared" si="430"/>
        <v>79.447947400165916</v>
      </c>
      <c r="BA36" s="99">
        <f t="shared" si="431"/>
        <v>100.70400223073489</v>
      </c>
      <c r="BB36" s="99">
        <f t="shared" si="432"/>
        <v>109.61110688286522</v>
      </c>
      <c r="BC36" s="99">
        <f t="shared" si="433"/>
        <v>67.039774078891071</v>
      </c>
      <c r="BD36" s="99">
        <f t="shared" si="397"/>
        <v>87.870567512062891</v>
      </c>
      <c r="BE36" s="99">
        <f t="shared" si="434"/>
        <v>111.57045596697215</v>
      </c>
      <c r="BF36" s="99">
        <f t="shared" si="435"/>
        <v>124.02324072539608</v>
      </c>
      <c r="BG36" s="99">
        <f t="shared" si="344"/>
        <v>145.48573277562315</v>
      </c>
      <c r="BH36" s="99">
        <f t="shared" si="436"/>
        <v>72.360313258577079</v>
      </c>
      <c r="BI36" s="99">
        <f t="shared" si="437"/>
        <v>96.875393975845711</v>
      </c>
      <c r="BJ36" s="99">
        <f t="shared" si="438"/>
        <v>96.71203525700146</v>
      </c>
      <c r="BK36" s="99">
        <f t="shared" si="439"/>
        <v>122.66442704915086</v>
      </c>
      <c r="BL36" s="99">
        <f t="shared" si="440"/>
        <v>134.52180738211663</v>
      </c>
      <c r="BM36" s="99">
        <f t="shared" si="441"/>
        <v>163.93917279990004</v>
      </c>
      <c r="BN36" s="99">
        <f t="shared" si="442"/>
        <v>167.52258914812586</v>
      </c>
      <c r="BO36" s="99">
        <f t="shared" si="443"/>
        <v>84.636231505530503</v>
      </c>
      <c r="BP36" s="99">
        <f t="shared" si="444"/>
        <v>116.60832170665851</v>
      </c>
      <c r="BQ36" s="99">
        <f t="shared" si="445"/>
        <v>115.72000579984461</v>
      </c>
      <c r="BR36" s="99">
        <f t="shared" si="446"/>
        <v>96.811749136282273</v>
      </c>
      <c r="BS36" s="99">
        <f t="shared" si="447"/>
        <v>123.31256859436802</v>
      </c>
      <c r="BT36" s="99">
        <f t="shared" si="448"/>
        <v>195.8406034977713</v>
      </c>
      <c r="BU36" s="99">
        <f t="shared" si="449"/>
        <v>163.80981686654093</v>
      </c>
      <c r="BV36" s="99">
        <f t="shared" si="450"/>
        <v>137.04795231619875</v>
      </c>
      <c r="BW36" s="99">
        <f t="shared" si="451"/>
        <v>196.44232508647494</v>
      </c>
      <c r="BX36" s="99">
        <f t="shared" si="398"/>
        <v>206.37681625429869</v>
      </c>
      <c r="BY36" s="99">
        <f t="shared" si="345"/>
        <v>107.27610502202185</v>
      </c>
      <c r="BZ36" s="99">
        <f t="shared" si="452"/>
        <v>147.97316144494286</v>
      </c>
      <c r="CA36" s="99">
        <f t="shared" si="453"/>
        <v>157.97486455592033</v>
      </c>
      <c r="CB36" s="99">
        <f t="shared" si="454"/>
        <v>253.0519642361682</v>
      </c>
      <c r="CC36" s="99">
        <f t="shared" si="455"/>
        <v>240.64177868207938</v>
      </c>
      <c r="CD36" s="99">
        <f t="shared" si="456"/>
        <v>201.83410966281278</v>
      </c>
      <c r="CE36" s="99">
        <f t="shared" si="457"/>
        <v>181.92066825661485</v>
      </c>
      <c r="CF36" s="99">
        <f t="shared" si="458"/>
        <v>176.46164736600352</v>
      </c>
      <c r="CG36" s="99">
        <f t="shared" si="459"/>
        <v>251.32211363934528</v>
      </c>
      <c r="CH36" s="99">
        <f t="shared" si="460"/>
        <v>235.73955322532291</v>
      </c>
      <c r="CI36" s="99">
        <f t="shared" si="461"/>
        <v>184.65875969303045</v>
      </c>
      <c r="CJ36" s="99">
        <f t="shared" si="462"/>
        <v>291.50080285596005</v>
      </c>
      <c r="CK36" s="99">
        <f t="shared" si="463"/>
        <v>200.79267524232239</v>
      </c>
      <c r="CL36" s="99">
        <f t="shared" si="464"/>
        <v>294.16031370001383</v>
      </c>
      <c r="CM36" s="99">
        <f t="shared" si="465"/>
        <v>225.21698096470445</v>
      </c>
      <c r="CN36" s="99">
        <f t="shared" si="466"/>
        <v>314.23316425348344</v>
      </c>
      <c r="CO36" s="99">
        <f t="shared" si="399"/>
        <v>304.40786053987432</v>
      </c>
      <c r="CP36" s="99">
        <f t="shared" si="346"/>
        <v>281.04456978533602</v>
      </c>
      <c r="CQ36" s="99">
        <f t="shared" si="467"/>
        <v>331.44287823941028</v>
      </c>
      <c r="CR36" s="99">
        <f t="shared" si="468"/>
        <v>339.88114310307407</v>
      </c>
      <c r="CS36" s="99">
        <f t="shared" si="469"/>
        <v>250.68946258588559</v>
      </c>
      <c r="CT36" s="99">
        <f t="shared" si="470"/>
        <v>290.23201564543734</v>
      </c>
      <c r="CU36" s="99">
        <f t="shared" si="471"/>
        <v>272.68184742176214</v>
      </c>
      <c r="CV36" s="99">
        <f t="shared" si="472"/>
        <v>387.88482445957925</v>
      </c>
      <c r="CW36" s="99">
        <f t="shared" si="473"/>
        <v>379.07765366745463</v>
      </c>
      <c r="CX36" s="99">
        <f t="shared" si="474"/>
        <v>338.22823951025919</v>
      </c>
      <c r="CY36" s="99">
        <f t="shared" si="475"/>
        <v>393.2185448787759</v>
      </c>
      <c r="CZ36" s="99">
        <f t="shared" si="476"/>
        <v>329.89623598022791</v>
      </c>
      <c r="DA36" s="99">
        <f t="shared" si="477"/>
        <v>458.94464538902594</v>
      </c>
      <c r="DB36" s="99">
        <f t="shared" si="478"/>
        <v>308.27341482492307</v>
      </c>
      <c r="DC36" s="99">
        <f t="shared" si="479"/>
        <v>358.60041415633196</v>
      </c>
      <c r="DD36" s="99">
        <f t="shared" si="480"/>
        <v>337.51656010408027</v>
      </c>
      <c r="DE36" s="99">
        <f t="shared" si="481"/>
        <v>434.65779713477684</v>
      </c>
      <c r="DF36" s="99">
        <f t="shared" si="482"/>
        <v>478.95856791257938</v>
      </c>
      <c r="DG36" s="99">
        <f t="shared" si="400"/>
        <v>380.81255328229571</v>
      </c>
      <c r="DH36" s="99">
        <f t="shared" si="347"/>
        <v>517.00960508069966</v>
      </c>
      <c r="DI36" s="99">
        <f t="shared" si="483"/>
        <v>479.51384094616998</v>
      </c>
      <c r="DJ36" s="99">
        <f t="shared" si="484"/>
        <v>401.07101146622932</v>
      </c>
      <c r="DK36" s="99">
        <f t="shared" si="485"/>
        <v>569.03082244179222</v>
      </c>
      <c r="DL36" s="99">
        <f t="shared" si="486"/>
        <v>419.07273974419809</v>
      </c>
      <c r="DM36" s="99">
        <f t="shared" si="487"/>
        <v>396.56832835129882</v>
      </c>
      <c r="DN36" s="99">
        <f t="shared" si="488"/>
        <v>614.73792549374571</v>
      </c>
      <c r="DO36" s="99">
        <f t="shared" si="489"/>
        <v>547.35567079386965</v>
      </c>
      <c r="DP36" s="99">
        <f t="shared" si="490"/>
        <v>496.74127476518498</v>
      </c>
      <c r="DQ36" s="99">
        <f t="shared" si="491"/>
        <v>450.94582480192986</v>
      </c>
      <c r="DR36" s="99">
        <f t="shared" si="492"/>
        <v>585.54892639985121</v>
      </c>
      <c r="DS36" s="99">
        <f t="shared" si="493"/>
        <v>658.05410320043029</v>
      </c>
      <c r="DT36" s="99">
        <f t="shared" si="494"/>
        <v>464.47878285904142</v>
      </c>
      <c r="DU36" s="99">
        <f t="shared" si="495"/>
        <v>506.79350544318913</v>
      </c>
      <c r="DV36" s="99">
        <f t="shared" si="496"/>
        <v>524.20716247204507</v>
      </c>
      <c r="DW36" s="99">
        <f t="shared" si="497"/>
        <v>742.07809621187016</v>
      </c>
      <c r="DX36" s="99">
        <f t="shared" si="370"/>
        <v>588.19989327560143</v>
      </c>
      <c r="DY36" s="99">
        <f t="shared" si="370"/>
        <v>656.12826317150314</v>
      </c>
      <c r="DZ36" s="99">
        <f t="shared" si="370"/>
        <v>658.9838045204018</v>
      </c>
      <c r="EA36" s="99">
        <f t="shared" si="370"/>
        <v>579.33857405706908</v>
      </c>
      <c r="EB36" s="99">
        <f t="shared" si="532"/>
        <v>749.81325743576781</v>
      </c>
      <c r="EC36" s="99">
        <f t="shared" si="533"/>
        <v>596.25774509615212</v>
      </c>
      <c r="ED36" s="99">
        <f t="shared" si="534"/>
        <v>640.2656990007473</v>
      </c>
      <c r="EE36" s="99">
        <f t="shared" si="535"/>
        <v>710.94024050609778</v>
      </c>
      <c r="EF36" s="99">
        <f t="shared" si="536"/>
        <v>758.8862245884618</v>
      </c>
      <c r="EG36" s="99">
        <f t="shared" si="537"/>
        <v>884.09656538062814</v>
      </c>
      <c r="EH36" s="99">
        <f t="shared" si="538"/>
        <v>667.88293864587502</v>
      </c>
      <c r="EI36" s="99">
        <f t="shared" si="539"/>
        <v>837.39001094870105</v>
      </c>
      <c r="EJ36" s="99">
        <f t="shared" si="540"/>
        <v>740.72786883087883</v>
      </c>
      <c r="EK36" s="99">
        <f t="shared" si="541"/>
        <v>757.0677666267087</v>
      </c>
      <c r="EL36" s="99">
        <f t="shared" si="542"/>
        <v>682.74578362467912</v>
      </c>
      <c r="EM36" s="99">
        <f t="shared" si="543"/>
        <v>831.43799970086604</v>
      </c>
      <c r="EN36" s="99">
        <f t="shared" si="544"/>
        <v>874.29622660104769</v>
      </c>
      <c r="EO36" s="99">
        <f t="shared" si="545"/>
        <v>844.68131523345153</v>
      </c>
      <c r="EP36" s="99">
        <f t="shared" si="546"/>
        <v>1155.6904526314427</v>
      </c>
      <c r="EQ36" s="99">
        <f t="shared" si="547"/>
        <v>1042.6396467594941</v>
      </c>
      <c r="ER36" s="99">
        <f t="shared" si="548"/>
        <v>973.37382027993806</v>
      </c>
      <c r="ES36" s="99">
        <f t="shared" si="549"/>
        <v>834.90037997961826</v>
      </c>
      <c r="ET36" s="99">
        <f t="shared" si="351"/>
        <v>848.10222486341456</v>
      </c>
      <c r="EU36" s="99">
        <f t="shared" si="26"/>
        <v>942.1008515989389</v>
      </c>
      <c r="EV36" s="99">
        <f t="shared" si="27"/>
        <v>954.07254611904261</v>
      </c>
      <c r="EW36" s="99">
        <f t="shared" si="28"/>
        <v>790.60896927008821</v>
      </c>
      <c r="EX36" s="99">
        <f t="shared" si="29"/>
        <v>999.97321723470679</v>
      </c>
      <c r="EY36" s="99">
        <f t="shared" si="30"/>
        <v>944.62643360008906</v>
      </c>
      <c r="EZ36" s="99">
        <f t="shared" si="31"/>
        <v>1056.0453184369655</v>
      </c>
      <c r="FA36" s="99">
        <f t="shared" si="32"/>
        <v>1318.0802761440855</v>
      </c>
      <c r="FB36" s="99">
        <f t="shared" si="33"/>
        <v>1213.4382845847754</v>
      </c>
      <c r="FC36" s="99">
        <f t="shared" si="34"/>
        <v>1185.1617389913536</v>
      </c>
      <c r="FD36" s="99">
        <f t="shared" si="35"/>
        <v>1092.2648336505431</v>
      </c>
      <c r="FE36" s="99">
        <f t="shared" si="36"/>
        <v>1152.315409159806</v>
      </c>
      <c r="FF36" s="99">
        <f t="shared" si="37"/>
        <v>1177.1917406097168</v>
      </c>
      <c r="FG36" s="99">
        <f t="shared" si="38"/>
        <v>910.01892177913362</v>
      </c>
      <c r="FH36" s="99">
        <f t="shared" si="39"/>
        <v>1583.3393699045653</v>
      </c>
      <c r="FI36" s="99">
        <f t="shared" si="40"/>
        <v>1154.5779463442377</v>
      </c>
      <c r="FJ36" s="99">
        <f t="shared" ref="FJ36:FJ67" si="567">AAN36</f>
        <v>1358.1537304137184</v>
      </c>
      <c r="FK36" s="99">
        <f t="shared" ref="FK36:FK67" si="568">AAO36</f>
        <v>1068.4095548031619</v>
      </c>
      <c r="FL36" s="99">
        <f t="shared" ref="FL36:FL67" si="569">AAP36</f>
        <v>1499.4525909657257</v>
      </c>
      <c r="FM36" s="99">
        <f t="shared" ref="FM36:FM67" si="570">AAQ36</f>
        <v>1314.1956461789125</v>
      </c>
      <c r="FN36" s="99">
        <f t="shared" ref="FN36:FN67" si="571">AAR36</f>
        <v>1344.9965616725726</v>
      </c>
      <c r="FO36" s="99">
        <f t="shared" ref="FO36:FO67" si="572">AAS36</f>
        <v>1329.9023566957424</v>
      </c>
      <c r="FP36" s="99">
        <f t="shared" ref="FP36:FP67" si="573">AAT36</f>
        <v>1043.7090822764815</v>
      </c>
      <c r="FQ36" s="99">
        <f t="shared" ref="FQ36:FQ67" si="574">AAU36</f>
        <v>1802.9410964708416</v>
      </c>
      <c r="FR36" s="99">
        <f t="shared" ref="FR36:FR67" si="575">AAV36</f>
        <v>1531.0075022335702</v>
      </c>
      <c r="FS36" s="99">
        <f t="shared" ref="FS36:FS67" si="576">AAW36</f>
        <v>1318.6107499878219</v>
      </c>
      <c r="FT36" s="99">
        <f t="shared" ref="FT36:FT67" si="577">AAX36</f>
        <v>1198.8788094741014</v>
      </c>
      <c r="FU36" s="99">
        <f t="shared" ref="FU36:FU67" si="578">AAY36</f>
        <v>1458.0461184248154</v>
      </c>
      <c r="FV36" s="99">
        <f t="shared" ref="FV36:FV67" si="579">AAZ36</f>
        <v>1711.449142775464</v>
      </c>
      <c r="FW36" s="99">
        <f t="shared" ref="FW36:FW67" si="580">ABA36</f>
        <v>2208.2139438530867</v>
      </c>
      <c r="FX36" s="99">
        <f t="shared" ref="FX36:FX67" si="581">ABB36</f>
        <v>2063.1409597951347</v>
      </c>
      <c r="FY36" s="99">
        <f t="shared" si="550"/>
        <v>1542.43577474006</v>
      </c>
      <c r="FZ36" s="99">
        <f t="shared" si="402"/>
        <v>1699.8391412801047</v>
      </c>
      <c r="GA36" s="99">
        <f t="shared" si="42"/>
        <v>1660.8727802216638</v>
      </c>
      <c r="GB36" s="99">
        <f t="shared" si="43"/>
        <v>1181.0983285155028</v>
      </c>
      <c r="GC36" s="99">
        <f t="shared" si="44"/>
        <v>1692.5923127536155</v>
      </c>
      <c r="GD36" s="99">
        <f t="shared" si="498"/>
        <v>2057.8767217815671</v>
      </c>
      <c r="GE36" s="99">
        <f t="shared" si="499"/>
        <v>1498.454362732263</v>
      </c>
      <c r="GF36" s="99">
        <f t="shared" si="500"/>
        <v>1330.0059648596741</v>
      </c>
      <c r="GG36" s="99">
        <f t="shared" si="501"/>
        <v>2525.7267107465373</v>
      </c>
      <c r="GH36" s="99">
        <f t="shared" si="502"/>
        <v>1990.8798843913698</v>
      </c>
      <c r="GI36" s="99">
        <f t="shared" si="503"/>
        <v>2337.228089592279</v>
      </c>
      <c r="GJ36" s="99">
        <f t="shared" si="504"/>
        <v>1952.9176181081775</v>
      </c>
      <c r="GK36" s="99">
        <f t="shared" si="505"/>
        <v>2787.6462270045031</v>
      </c>
      <c r="GL36" s="99">
        <f t="shared" si="506"/>
        <v>1321.8818011320975</v>
      </c>
      <c r="GM36" s="99">
        <f t="shared" si="507"/>
        <v>2649.429043427976</v>
      </c>
      <c r="GN36" s="99">
        <f t="shared" si="508"/>
        <v>2018.8928998491817</v>
      </c>
      <c r="GO36" s="99">
        <f t="shared" si="509"/>
        <v>1501.5015866790197</v>
      </c>
      <c r="GP36" s="99">
        <f t="shared" si="510"/>
        <v>1717.9938047803209</v>
      </c>
      <c r="GQ36" s="99">
        <f t="shared" si="511"/>
        <v>2024.6706254866203</v>
      </c>
      <c r="GR36" s="99">
        <f t="shared" si="512"/>
        <v>2386.2240522450047</v>
      </c>
      <c r="GS36" s="99">
        <f t="shared" si="513"/>
        <v>2205.3421184959884</v>
      </c>
      <c r="GT36" s="99">
        <f t="shared" si="514"/>
        <v>2617.7648115346269</v>
      </c>
      <c r="GU36" s="99">
        <f t="shared" si="403"/>
        <v>2869.5174575068122</v>
      </c>
      <c r="GV36" s="99">
        <f t="shared" si="551"/>
        <v>3006.5187850722473</v>
      </c>
      <c r="GW36" s="99">
        <f t="shared" si="552"/>
        <v>2207.2052319405011</v>
      </c>
      <c r="GX36" s="99">
        <f t="shared" si="553"/>
        <v>1477.9435231296218</v>
      </c>
      <c r="GY36" s="99">
        <f t="shared" si="554"/>
        <v>2385.2990244598086</v>
      </c>
      <c r="GZ36" s="99">
        <f t="shared" si="555"/>
        <v>1691.4845943520318</v>
      </c>
      <c r="HA36" s="99">
        <f t="shared" si="556"/>
        <v>2497.9246626836689</v>
      </c>
      <c r="HB36" s="99">
        <f t="shared" si="557"/>
        <v>1947.6627175084195</v>
      </c>
      <c r="HC36" s="99">
        <f t="shared" si="558"/>
        <v>2721.4551260412995</v>
      </c>
      <c r="HD36" s="99">
        <f t="shared" si="559"/>
        <v>3285.8283057087092</v>
      </c>
      <c r="HE36" s="99">
        <f t="shared" si="560"/>
        <v>3103.0281744658905</v>
      </c>
      <c r="HF36" s="99">
        <f t="shared" si="561"/>
        <v>2962.8751582261316</v>
      </c>
      <c r="HG36" s="99">
        <f t="shared" si="562"/>
        <v>2396.6248599716751</v>
      </c>
      <c r="HH36" s="99">
        <f t="shared" si="563"/>
        <v>3423.6721845768634</v>
      </c>
      <c r="HI36" s="99">
        <f t="shared" si="564"/>
        <v>2608.7195035383697</v>
      </c>
      <c r="HJ36" s="99">
        <f t="shared" si="565"/>
        <v>2546.1313600970825</v>
      </c>
      <c r="HK36" s="99">
        <f t="shared" si="566"/>
        <v>1674.0714533642902</v>
      </c>
      <c r="HL36" s="99">
        <f t="shared" si="396"/>
        <v>2806.7532357787036</v>
      </c>
      <c r="HM36" s="99">
        <f t="shared" si="515"/>
        <v>3422.0230505504846</v>
      </c>
      <c r="HN36" s="99">
        <f t="shared" si="516"/>
        <v>2191.271218861541</v>
      </c>
      <c r="HO36" s="99">
        <f t="shared" si="517"/>
        <v>1897.3034912182718</v>
      </c>
      <c r="HP36" s="99">
        <f t="shared" si="518"/>
        <v>3745.7073135065602</v>
      </c>
      <c r="HQ36" s="99">
        <f t="shared" si="519"/>
        <v>3372.8602992560177</v>
      </c>
      <c r="HR36" s="99">
        <f t="shared" si="520"/>
        <v>3153.6093700602532</v>
      </c>
      <c r="HS36" s="99">
        <f t="shared" si="521"/>
        <v>2881.6421847965212</v>
      </c>
      <c r="HT36" s="99">
        <f t="shared" si="522"/>
        <v>3667.9929689643609</v>
      </c>
      <c r="HU36" s="99">
        <f t="shared" si="523"/>
        <v>3733.4948453598886</v>
      </c>
      <c r="HV36" s="99">
        <f t="shared" si="524"/>
        <v>1881.353552744346</v>
      </c>
      <c r="HW36" s="99">
        <f t="shared" si="525"/>
        <v>2870.0615666162184</v>
      </c>
      <c r="HX36" s="99">
        <f t="shared" si="526"/>
        <v>3143.8796728372554</v>
      </c>
      <c r="HY36" s="99">
        <f t="shared" si="527"/>
        <v>2481.7653784859381</v>
      </c>
      <c r="HZ36" s="99">
        <f t="shared" si="528"/>
        <v>2124.5192772353821</v>
      </c>
      <c r="IA36" s="99">
        <f t="shared" si="529"/>
        <v>3771.1216642544678</v>
      </c>
      <c r="IB36" s="99">
        <f t="shared" si="530"/>
        <v>4119.0918592876797</v>
      </c>
      <c r="IC36" s="99">
        <f t="shared" si="531"/>
        <v>3626.6508718788791</v>
      </c>
      <c r="ID36" s="99">
        <f t="shared" si="52"/>
        <v>3381.4829617039522</v>
      </c>
      <c r="IE36" s="99">
        <f t="shared" si="53"/>
        <v>4176.5017977065791</v>
      </c>
      <c r="IF36" s="99">
        <f t="shared" si="54"/>
        <v>3419.7571846833921</v>
      </c>
      <c r="IG36" s="99">
        <f t="shared" si="55"/>
        <v>4404.0538937636984</v>
      </c>
      <c r="IH36" s="99">
        <f t="shared" si="56"/>
        <v>3234.7819065983772</v>
      </c>
      <c r="II36" s="99">
        <f t="shared" si="57"/>
        <v>3528.8891717591005</v>
      </c>
      <c r="IJ36" s="99">
        <f t="shared" si="58"/>
        <v>2126.1297336479388</v>
      </c>
      <c r="IK36" s="99">
        <f t="shared" si="59"/>
        <v>2382.1019109758358</v>
      </c>
      <c r="IL36" s="99">
        <f t="shared" si="60"/>
        <v>4318.7067618678539</v>
      </c>
      <c r="IM36" s="99">
        <f t="shared" si="61"/>
        <v>4097.7266610375164</v>
      </c>
      <c r="IN36" s="99">
        <f t="shared" si="62"/>
        <v>4669.0350261936337</v>
      </c>
      <c r="IO36" s="99">
        <f t="shared" si="63"/>
        <v>4735.0364284568177</v>
      </c>
      <c r="IP36" s="99">
        <f t="shared" si="64"/>
        <v>3946.8699934821884</v>
      </c>
      <c r="IQ36" s="99">
        <f t="shared" si="65"/>
        <v>3654.9828546114109</v>
      </c>
      <c r="IR36" s="99">
        <f t="shared" si="66"/>
        <v>2620.1771443528892</v>
      </c>
      <c r="IS36" s="99">
        <f t="shared" si="67"/>
        <v>4879.0010627022584</v>
      </c>
      <c r="IT36" s="99">
        <f t="shared" si="392"/>
        <v>4831.020128535175</v>
      </c>
      <c r="IU36" s="99">
        <f t="shared" si="393"/>
        <v>4587.6971914031274</v>
      </c>
      <c r="IV36" s="99">
        <f t="shared" si="394"/>
        <v>4443.876838406657</v>
      </c>
      <c r="IW36" s="99">
        <f t="shared" si="371"/>
        <v>5251.3434241816376</v>
      </c>
      <c r="IX36" s="99">
        <f t="shared" si="372"/>
        <v>5323.4162904693421</v>
      </c>
      <c r="IY36" s="99">
        <f t="shared" si="373"/>
        <v>2862.2117759530252</v>
      </c>
      <c r="IZ36" s="99">
        <f t="shared" si="374"/>
        <v>3115.0405082493503</v>
      </c>
      <c r="JA36" s="99">
        <f t="shared" si="375"/>
        <v>5889.6665599375729</v>
      </c>
      <c r="JB36" s="99">
        <f t="shared" si="376"/>
        <v>5995.9762996592672</v>
      </c>
      <c r="JC36" s="99">
        <f t="shared" si="377"/>
        <v>3365.5035510698717</v>
      </c>
      <c r="JD36" s="99">
        <f t="shared" si="378"/>
        <v>6809.8093245372929</v>
      </c>
      <c r="JE36" s="99">
        <f t="shared" si="379"/>
        <v>3789.3689895412567</v>
      </c>
      <c r="JF36" s="99">
        <f t="shared" si="380"/>
        <v>7213.1511811680557</v>
      </c>
      <c r="JG36" s="99">
        <f t="shared" si="381"/>
        <v>7557.045957916589</v>
      </c>
      <c r="JH36" s="99">
        <f t="shared" si="382"/>
        <v>6378.4939056229341</v>
      </c>
      <c r="JI36" s="99">
        <f t="shared" si="383"/>
        <v>4273.334546422534</v>
      </c>
      <c r="JJ36" s="99">
        <f t="shared" si="384"/>
        <v>8883.6331507852465</v>
      </c>
      <c r="JK36" s="99">
        <f t="shared" si="385"/>
        <v>4796.285821175753</v>
      </c>
      <c r="JL36" s="99">
        <f t="shared" si="386"/>
        <v>9748.5528517490384</v>
      </c>
      <c r="JM36" s="99">
        <f t="shared" si="387"/>
        <v>5393.187831750367</v>
      </c>
      <c r="JN36" s="99">
        <f t="shared" si="388"/>
        <v>6065.2726568561538</v>
      </c>
      <c r="JP36" s="76">
        <v>31</v>
      </c>
      <c r="JQ36" s="124"/>
      <c r="JR36" s="124"/>
      <c r="JS36" s="124"/>
      <c r="JT36" s="124"/>
      <c r="JU36" s="124"/>
      <c r="JV36" s="124"/>
      <c r="JW36" s="124"/>
      <c r="JX36" s="99"/>
      <c r="JY36" s="124"/>
      <c r="JZ36" s="124"/>
      <c r="KA36" s="124"/>
      <c r="KB36" s="99"/>
      <c r="KC36" s="124"/>
      <c r="KD36" s="124"/>
      <c r="KE36" s="99"/>
      <c r="KF36" s="99"/>
      <c r="KG36" s="99"/>
      <c r="KH36" s="99"/>
      <c r="KI36" s="124"/>
      <c r="KJ36" s="124"/>
      <c r="KK36" s="99"/>
      <c r="KL36" s="99"/>
      <c r="KM36" s="99"/>
      <c r="KN36" s="99"/>
      <c r="KO36" s="99"/>
      <c r="KP36" s="99"/>
      <c r="KQ36" s="99"/>
      <c r="KR36" s="99"/>
      <c r="KS36" s="99"/>
      <c r="KT36" s="99"/>
      <c r="KU36" s="99"/>
      <c r="KV36" s="99"/>
      <c r="KW36" s="99"/>
      <c r="KX36" s="99"/>
      <c r="KY36" s="99"/>
      <c r="KZ36" s="99"/>
      <c r="LA36" s="99"/>
      <c r="LB36" s="99"/>
      <c r="LC36" s="99"/>
      <c r="LD36" s="99"/>
      <c r="LE36" s="99">
        <v>69.915573392151288</v>
      </c>
      <c r="LF36" s="99"/>
      <c r="LG36" s="99"/>
      <c r="LH36" s="99">
        <v>82.32908809857868</v>
      </c>
      <c r="LI36" s="99"/>
      <c r="LJ36" s="99">
        <v>64.645431226590418</v>
      </c>
      <c r="LK36" s="99">
        <v>82.077412026776159</v>
      </c>
      <c r="LL36" s="99">
        <v>89.442063153563893</v>
      </c>
      <c r="LM36" s="99">
        <v>90.932139117635799</v>
      </c>
      <c r="LN36" s="99"/>
      <c r="LO36" s="99">
        <v>79.447947400165916</v>
      </c>
      <c r="LP36" s="99">
        <v>100.70400223073489</v>
      </c>
      <c r="LQ36" s="99">
        <v>109.61110688286522</v>
      </c>
      <c r="LR36" s="99">
        <v>67.039774078891071</v>
      </c>
      <c r="LS36" s="99">
        <v>87.870567512062891</v>
      </c>
      <c r="LT36" s="99">
        <v>111.57045596697215</v>
      </c>
      <c r="LU36" s="99">
        <v>124.02324072539608</v>
      </c>
      <c r="LV36" s="118">
        <v>145.48573277562315</v>
      </c>
      <c r="LW36" s="99">
        <v>72.360313258577079</v>
      </c>
      <c r="LX36" s="99">
        <v>96.875393975845711</v>
      </c>
      <c r="LY36" s="99">
        <v>96.71203525700146</v>
      </c>
      <c r="LZ36" s="99">
        <v>122.66442704915086</v>
      </c>
      <c r="MA36" s="99">
        <v>134.52180738211663</v>
      </c>
      <c r="MB36" s="99">
        <v>163.93917279990004</v>
      </c>
      <c r="MC36" s="99">
        <v>167.52258914812586</v>
      </c>
      <c r="MD36" s="99">
        <v>84.636231505530503</v>
      </c>
      <c r="ME36" s="99">
        <v>116.60832170665851</v>
      </c>
      <c r="MF36" s="99">
        <v>115.72000579984461</v>
      </c>
      <c r="MG36" s="99">
        <v>96.811749136282273</v>
      </c>
      <c r="MH36" s="99">
        <v>123.31256859436802</v>
      </c>
      <c r="MI36" s="99">
        <v>195.8406034977713</v>
      </c>
      <c r="MJ36" s="99">
        <v>163.80981686654093</v>
      </c>
      <c r="MK36" s="99">
        <v>137.04795231619875</v>
      </c>
      <c r="ML36" s="99">
        <v>196.44232508647494</v>
      </c>
      <c r="MM36" s="99">
        <v>206.37681625429869</v>
      </c>
      <c r="MN36" s="99">
        <v>107.27610502202185</v>
      </c>
      <c r="MO36" s="99">
        <v>147.97316144494286</v>
      </c>
      <c r="MP36" s="99">
        <v>157.97486455592033</v>
      </c>
      <c r="MQ36" s="99">
        <v>253.0519642361682</v>
      </c>
      <c r="MR36" s="99">
        <v>240.64177868207938</v>
      </c>
      <c r="MS36" s="99">
        <v>201.83410966281278</v>
      </c>
      <c r="MT36" s="99">
        <v>181.92066825661485</v>
      </c>
      <c r="MU36" s="99">
        <v>176.46164736600352</v>
      </c>
      <c r="MV36" s="99">
        <v>251.32211363934528</v>
      </c>
      <c r="MW36" s="99">
        <v>235.73955322532291</v>
      </c>
      <c r="MX36" s="99">
        <v>184.65875969303045</v>
      </c>
      <c r="MY36" s="99">
        <v>291.50080285596005</v>
      </c>
      <c r="MZ36" s="99">
        <v>200.79267524232239</v>
      </c>
      <c r="NA36" s="118">
        <v>294.16031370001383</v>
      </c>
      <c r="NB36" s="99">
        <v>225.21698096470445</v>
      </c>
      <c r="NC36" s="99">
        <v>314.23316425348344</v>
      </c>
      <c r="ND36" s="99">
        <v>304.40786053987432</v>
      </c>
      <c r="NE36" s="99">
        <v>281.04456978533602</v>
      </c>
      <c r="NF36" s="99">
        <v>331.44287823941028</v>
      </c>
      <c r="NG36" s="99">
        <v>339.88114310307407</v>
      </c>
      <c r="NH36" s="99">
        <v>250.68946258588559</v>
      </c>
      <c r="NI36" s="99">
        <v>290.23201564543734</v>
      </c>
      <c r="NJ36" s="99">
        <v>272.68184742176214</v>
      </c>
      <c r="NK36" s="99">
        <v>387.88482445957925</v>
      </c>
      <c r="NL36" s="99">
        <v>379.07765366745463</v>
      </c>
      <c r="NM36" s="99">
        <v>338.22823951025919</v>
      </c>
      <c r="NN36" s="99">
        <v>393.2185448787759</v>
      </c>
      <c r="NO36" s="99">
        <v>329.89623598022791</v>
      </c>
      <c r="NP36" s="99">
        <v>458.94464538902594</v>
      </c>
      <c r="NQ36" s="99">
        <v>308.27341482492307</v>
      </c>
      <c r="NR36" s="99">
        <v>358.60041415633196</v>
      </c>
      <c r="NS36" s="99">
        <v>337.51656010408027</v>
      </c>
      <c r="NT36" s="99">
        <v>434.65779713477684</v>
      </c>
      <c r="NU36" s="99">
        <v>478.95856791257938</v>
      </c>
      <c r="NV36" s="99">
        <v>380.81255328229571</v>
      </c>
      <c r="NW36" s="99">
        <v>517.00960508069966</v>
      </c>
      <c r="NX36" s="99">
        <v>479.51384094616998</v>
      </c>
      <c r="NY36" s="99">
        <v>401.07101146622932</v>
      </c>
      <c r="NZ36" s="99">
        <v>569.03082244179222</v>
      </c>
      <c r="OA36" s="99">
        <v>419.07273974419809</v>
      </c>
      <c r="OB36" s="99">
        <v>396.56832835129882</v>
      </c>
      <c r="OC36" s="99">
        <v>614.73792549374571</v>
      </c>
      <c r="OD36" s="118">
        <v>547.35567079386965</v>
      </c>
      <c r="OE36" s="99">
        <v>496.74127476518498</v>
      </c>
      <c r="OF36" s="99">
        <v>450.94582480192986</v>
      </c>
      <c r="OG36" s="99">
        <v>585.54892639985121</v>
      </c>
      <c r="OH36" s="118">
        <v>658.05410320043029</v>
      </c>
      <c r="OI36" s="99">
        <v>464.47878285904142</v>
      </c>
      <c r="OJ36" s="99">
        <v>506.79350544318913</v>
      </c>
      <c r="OK36" s="99">
        <v>524.20716247204507</v>
      </c>
      <c r="OL36" s="99">
        <v>742.07809621187016</v>
      </c>
      <c r="OM36" s="99">
        <v>588.19989327560143</v>
      </c>
      <c r="ON36" s="99">
        <v>656.12826317150314</v>
      </c>
      <c r="OO36" s="99">
        <v>658.9838045204018</v>
      </c>
      <c r="OP36" s="99">
        <v>579.33857405706908</v>
      </c>
      <c r="OQ36" s="99">
        <v>749.81325743576781</v>
      </c>
      <c r="OR36" s="99">
        <v>596.25774509615212</v>
      </c>
      <c r="OS36" s="99">
        <v>640.2656990007473</v>
      </c>
      <c r="OT36" s="99">
        <v>710.94024050609778</v>
      </c>
      <c r="OU36" s="99">
        <v>758.8862245884618</v>
      </c>
      <c r="OV36" s="118">
        <v>884.09656538062814</v>
      </c>
      <c r="OW36" s="99">
        <v>667.88293864587502</v>
      </c>
      <c r="OX36" s="99">
        <v>837.39001094870105</v>
      </c>
      <c r="OY36" s="99">
        <v>740.72786883087883</v>
      </c>
      <c r="OZ36" s="99">
        <v>757.0677666267087</v>
      </c>
      <c r="PA36" s="99">
        <v>682.74578362467912</v>
      </c>
      <c r="PB36" s="99">
        <v>831.43799970086604</v>
      </c>
      <c r="PC36" s="99">
        <v>874.29622660104769</v>
      </c>
      <c r="PD36" s="99">
        <v>844.68131523345153</v>
      </c>
      <c r="PE36" s="99">
        <v>1155.6904526314427</v>
      </c>
      <c r="PF36" s="99">
        <v>1042.6396467594941</v>
      </c>
      <c r="PG36" s="99">
        <v>973.37382027993806</v>
      </c>
      <c r="PH36" s="99">
        <v>834.90037997961826</v>
      </c>
      <c r="PI36" s="99">
        <v>848.10222486341456</v>
      </c>
      <c r="PJ36" s="99">
        <v>942.1008515989389</v>
      </c>
      <c r="PK36" s="99">
        <v>954.07254611904261</v>
      </c>
      <c r="PL36" s="99">
        <v>790.60896927008821</v>
      </c>
      <c r="PM36" s="99">
        <v>999.97321723470679</v>
      </c>
      <c r="PN36" s="99">
        <v>944.62643360008906</v>
      </c>
      <c r="PO36" s="99">
        <v>1056.0453184369655</v>
      </c>
      <c r="PP36" s="99">
        <v>1318.0802761440855</v>
      </c>
      <c r="PQ36" s="99">
        <v>1213.4382845847754</v>
      </c>
      <c r="PR36" s="99">
        <v>1185.1617389913536</v>
      </c>
      <c r="PS36" s="99">
        <v>1092.2648336505431</v>
      </c>
      <c r="PT36" s="99">
        <v>1152.315409159806</v>
      </c>
      <c r="PU36" s="99">
        <v>1177.1917406097168</v>
      </c>
      <c r="PV36" s="99">
        <v>910.01892177913362</v>
      </c>
      <c r="PW36" s="99">
        <v>1583.3393699045653</v>
      </c>
      <c r="PX36" s="99">
        <v>1154.5779463442377</v>
      </c>
      <c r="PY36" s="99">
        <v>1358.1537304137184</v>
      </c>
      <c r="PZ36" s="99">
        <v>1068.4095548031619</v>
      </c>
      <c r="QA36" s="99">
        <v>1499.4525909657257</v>
      </c>
      <c r="QB36" s="99">
        <v>1314.1956461789125</v>
      </c>
      <c r="QC36" s="99">
        <v>1344.9965616725726</v>
      </c>
      <c r="QD36" s="99">
        <v>1329.9023566957424</v>
      </c>
      <c r="QE36" s="99">
        <v>1043.7090822764815</v>
      </c>
      <c r="QF36" s="99">
        <v>1802.9410964708416</v>
      </c>
      <c r="QG36" s="99">
        <v>1531.0075022335702</v>
      </c>
      <c r="QH36" s="99">
        <v>1318.6107499878219</v>
      </c>
      <c r="QI36" s="99">
        <v>1198.8788094741014</v>
      </c>
      <c r="QJ36" s="99">
        <v>1458.0461184248154</v>
      </c>
      <c r="QK36" s="99">
        <v>1711.449142775464</v>
      </c>
      <c r="QL36" s="99">
        <v>2208.2139438530867</v>
      </c>
      <c r="QM36" s="99">
        <v>2063.1409597951347</v>
      </c>
      <c r="QN36" s="99">
        <v>1542.43577474006</v>
      </c>
      <c r="QO36" s="99">
        <v>1699.8391412801047</v>
      </c>
      <c r="QP36" s="99">
        <v>1660.8727802216638</v>
      </c>
      <c r="QQ36" s="99">
        <v>1181.0983285155028</v>
      </c>
      <c r="QR36" s="99">
        <v>1692.5923127536155</v>
      </c>
      <c r="QS36" s="99">
        <v>2057.8767217815671</v>
      </c>
      <c r="QT36" s="99">
        <v>1498.454362732263</v>
      </c>
      <c r="QU36" s="99">
        <v>1330.0059648596741</v>
      </c>
      <c r="QV36" s="99">
        <v>2525.7267107465373</v>
      </c>
      <c r="QW36" s="99">
        <v>1990.8798843913698</v>
      </c>
      <c r="QX36" s="99">
        <v>2337.228089592279</v>
      </c>
      <c r="QY36" s="99">
        <v>1952.9176181081775</v>
      </c>
      <c r="QZ36" s="99">
        <v>2787.6462270045031</v>
      </c>
      <c r="RA36" s="99">
        <v>1321.8818011320975</v>
      </c>
      <c r="RB36" s="99">
        <v>2649.429043427976</v>
      </c>
      <c r="RC36" s="99">
        <v>2018.8928998491817</v>
      </c>
      <c r="RD36" s="99">
        <v>1501.5015866790197</v>
      </c>
      <c r="RE36" s="99">
        <v>1717.9938047803209</v>
      </c>
      <c r="RF36" s="99">
        <v>2024.6706254866203</v>
      </c>
      <c r="RG36" s="99">
        <v>2386.2240522450047</v>
      </c>
      <c r="RH36" s="99">
        <v>2205.3421184959884</v>
      </c>
      <c r="RI36" s="99">
        <v>2617.7648115346269</v>
      </c>
      <c r="RJ36" s="99">
        <v>2869.5174575068122</v>
      </c>
      <c r="RK36" s="99">
        <v>3006.5187850722473</v>
      </c>
      <c r="RL36" s="99">
        <v>2207.2052319405011</v>
      </c>
      <c r="RM36" s="99">
        <v>1477.9435231296218</v>
      </c>
      <c r="RN36" s="119">
        <v>2385.2990244598086</v>
      </c>
      <c r="RO36" s="99">
        <v>1691.4845943520318</v>
      </c>
      <c r="RP36" s="99">
        <v>2497.9246626836689</v>
      </c>
      <c r="RQ36" s="99">
        <v>1947.6627175084195</v>
      </c>
      <c r="RR36" s="99">
        <v>2721.4551260412995</v>
      </c>
      <c r="RS36" s="99">
        <v>3285.8283057087092</v>
      </c>
      <c r="RT36" s="99">
        <v>3103.0281744658905</v>
      </c>
      <c r="RU36" s="99">
        <v>2962.8751582261316</v>
      </c>
      <c r="RV36" s="99">
        <v>2396.6248599716751</v>
      </c>
      <c r="RW36" s="99">
        <v>3423.6721845768634</v>
      </c>
      <c r="RX36" s="99">
        <v>2608.7195035383697</v>
      </c>
      <c r="RY36" s="99">
        <v>2546.1313600970825</v>
      </c>
      <c r="RZ36" s="99">
        <v>1674.0714533642902</v>
      </c>
      <c r="SA36" s="99">
        <v>2806.7532357787036</v>
      </c>
      <c r="SB36" s="99">
        <v>3422.0230505504846</v>
      </c>
      <c r="SC36" s="99">
        <v>2191.271218861541</v>
      </c>
      <c r="SD36" s="99">
        <v>1897.3034912182718</v>
      </c>
      <c r="SE36" s="99">
        <v>3745.7073135065602</v>
      </c>
      <c r="SF36" s="99">
        <v>3372.8602992560177</v>
      </c>
      <c r="SG36" s="99">
        <v>3153.6093700602532</v>
      </c>
      <c r="SH36" s="118">
        <v>2881.6421847965212</v>
      </c>
      <c r="SI36" s="99">
        <v>3667.9929689643609</v>
      </c>
      <c r="SJ36" s="99">
        <v>3733.4948453598886</v>
      </c>
      <c r="SK36" s="99">
        <v>1881.353552744346</v>
      </c>
      <c r="SL36" s="99">
        <v>2870.0615666162184</v>
      </c>
      <c r="SM36" s="99">
        <v>3143.8796728372554</v>
      </c>
      <c r="SN36" s="99">
        <v>2481.7653784859381</v>
      </c>
      <c r="SO36" s="99">
        <v>2124.5192772353821</v>
      </c>
      <c r="SP36" s="99">
        <v>3771.1216642544678</v>
      </c>
      <c r="SQ36" s="99">
        <v>4119.0918592876797</v>
      </c>
      <c r="SR36" s="99">
        <v>3626.6508718788791</v>
      </c>
      <c r="SS36" s="99">
        <v>3381.4829617039522</v>
      </c>
      <c r="ST36" s="99">
        <v>4176.5017977065791</v>
      </c>
      <c r="SU36" s="99">
        <v>3419.7571846833921</v>
      </c>
      <c r="SV36" s="99">
        <v>4404.0538937636984</v>
      </c>
      <c r="SW36" s="99">
        <v>3234.7819065983772</v>
      </c>
      <c r="SX36" s="99">
        <v>3528.8891717591005</v>
      </c>
      <c r="SY36" s="99">
        <v>2126.1297336479388</v>
      </c>
      <c r="SZ36" s="99">
        <v>2382.1019109758358</v>
      </c>
      <c r="TA36" s="99">
        <v>4318.7067618678539</v>
      </c>
      <c r="TB36" s="99">
        <v>4097.7266610375164</v>
      </c>
      <c r="TC36" s="99">
        <v>4669.0350261936337</v>
      </c>
      <c r="TD36" s="99">
        <v>4735.0364284568177</v>
      </c>
      <c r="TE36" s="99">
        <v>3946.8699934821884</v>
      </c>
      <c r="TF36" s="99">
        <v>3654.9828546114109</v>
      </c>
      <c r="TG36" s="99">
        <v>2620.1771443528892</v>
      </c>
      <c r="TH36" s="99">
        <v>4879.0010627022584</v>
      </c>
      <c r="TI36" s="99">
        <v>4831.020128535175</v>
      </c>
      <c r="TJ36" s="99">
        <v>4587.6971914031274</v>
      </c>
      <c r="TK36" s="99">
        <v>4443.876838406657</v>
      </c>
      <c r="TL36" s="99">
        <v>5251.3434241816376</v>
      </c>
      <c r="TM36" s="99">
        <v>5323.4162904693421</v>
      </c>
      <c r="TN36" s="99">
        <v>2862.2117759530252</v>
      </c>
      <c r="TO36" s="99">
        <v>3115.0405082493503</v>
      </c>
      <c r="TP36" s="99">
        <v>5889.6665599375729</v>
      </c>
      <c r="TQ36" s="99">
        <v>5995.9762996592672</v>
      </c>
      <c r="TR36" s="99">
        <v>3365.5035510698717</v>
      </c>
      <c r="TS36" s="99">
        <v>6809.8093245372929</v>
      </c>
      <c r="TT36" s="99">
        <v>3789.3689895412567</v>
      </c>
      <c r="TU36" s="99">
        <v>7213.1511811680557</v>
      </c>
      <c r="TV36" s="99">
        <v>7557.045957916589</v>
      </c>
      <c r="TW36" s="99">
        <v>6378.4939056229341</v>
      </c>
      <c r="TX36" s="99">
        <v>4273.334546422534</v>
      </c>
      <c r="TY36" s="99">
        <v>8883.6331507852465</v>
      </c>
      <c r="TZ36" s="99">
        <v>4796.285821175753</v>
      </c>
      <c r="UA36" s="99">
        <v>9748.5528517490384</v>
      </c>
      <c r="UB36" s="99">
        <v>5393.187831750367</v>
      </c>
      <c r="UC36" s="99">
        <v>6065.2726568561538</v>
      </c>
      <c r="UE36" s="76">
        <v>31</v>
      </c>
      <c r="VO36" s="145"/>
      <c r="VP36" s="145"/>
      <c r="VQ36" s="145"/>
      <c r="VR36" s="145"/>
      <c r="VS36" s="145"/>
      <c r="VT36" s="145">
        <f t="shared" si="108"/>
        <v>69.915573392151288</v>
      </c>
      <c r="VU36" s="145"/>
      <c r="VV36" s="145"/>
      <c r="VW36" s="145">
        <f t="shared" si="111"/>
        <v>82.32908809857868</v>
      </c>
      <c r="VX36" s="145"/>
      <c r="VY36" s="145">
        <f t="shared" si="113"/>
        <v>64.645431226590418</v>
      </c>
      <c r="VZ36" s="145">
        <f t="shared" si="114"/>
        <v>82.077412026776159</v>
      </c>
      <c r="WA36" s="145">
        <f t="shared" si="115"/>
        <v>89.442063153563893</v>
      </c>
      <c r="WB36" s="145">
        <f t="shared" si="116"/>
        <v>90.932139117635799</v>
      </c>
      <c r="WC36" s="145"/>
      <c r="WD36" s="145">
        <f t="shared" si="118"/>
        <v>79.447947400165916</v>
      </c>
      <c r="WE36" s="145">
        <f t="shared" si="119"/>
        <v>100.70400223073489</v>
      </c>
      <c r="WF36" s="145">
        <f t="shared" si="120"/>
        <v>109.61110688286522</v>
      </c>
      <c r="WG36" s="145">
        <f t="shared" si="121"/>
        <v>67.039774078891071</v>
      </c>
      <c r="WH36" s="145">
        <f t="shared" si="122"/>
        <v>87.870567512062891</v>
      </c>
      <c r="WI36" s="145">
        <f t="shared" si="123"/>
        <v>111.57045596697215</v>
      </c>
      <c r="WJ36" s="145">
        <f t="shared" si="124"/>
        <v>124.02324072539608</v>
      </c>
      <c r="WK36" s="145">
        <f t="shared" si="125"/>
        <v>145.48573277562315</v>
      </c>
      <c r="WL36" s="145">
        <f t="shared" si="126"/>
        <v>72.360313258577079</v>
      </c>
      <c r="WM36" s="145">
        <f t="shared" si="127"/>
        <v>96.875393975845711</v>
      </c>
      <c r="WN36" s="145">
        <f t="shared" si="128"/>
        <v>96.71203525700146</v>
      </c>
      <c r="WO36" s="145">
        <f t="shared" si="129"/>
        <v>122.66442704915086</v>
      </c>
      <c r="WP36" s="145">
        <f t="shared" si="130"/>
        <v>134.52180738211663</v>
      </c>
      <c r="WQ36" s="145">
        <f t="shared" si="131"/>
        <v>163.93917279990004</v>
      </c>
      <c r="WR36" s="145">
        <f t="shared" si="132"/>
        <v>167.52258914812586</v>
      </c>
      <c r="WS36" s="145">
        <f t="shared" si="133"/>
        <v>84.636231505530503</v>
      </c>
      <c r="WT36" s="145">
        <f t="shared" si="134"/>
        <v>116.60832170665851</v>
      </c>
      <c r="WU36" s="145">
        <f t="shared" si="135"/>
        <v>115.72000579984461</v>
      </c>
      <c r="WV36" s="145">
        <f t="shared" si="136"/>
        <v>96.811749136282273</v>
      </c>
      <c r="WW36" s="145">
        <f t="shared" si="137"/>
        <v>123.31256859436802</v>
      </c>
      <c r="WX36" s="145">
        <f t="shared" si="138"/>
        <v>195.8406034977713</v>
      </c>
      <c r="WY36" s="145">
        <f t="shared" si="139"/>
        <v>163.80981686654093</v>
      </c>
      <c r="WZ36" s="145">
        <f t="shared" si="140"/>
        <v>137.04795231619875</v>
      </c>
      <c r="XA36" s="145">
        <f t="shared" si="141"/>
        <v>196.44232508647494</v>
      </c>
      <c r="XB36" s="145">
        <f t="shared" si="142"/>
        <v>206.37681625429869</v>
      </c>
      <c r="XC36" s="145">
        <f t="shared" si="143"/>
        <v>107.27610502202185</v>
      </c>
      <c r="XD36" s="145">
        <f t="shared" si="144"/>
        <v>147.97316144494286</v>
      </c>
      <c r="XE36" s="145">
        <f t="shared" si="145"/>
        <v>157.97486455592033</v>
      </c>
      <c r="XF36" s="145">
        <f t="shared" si="146"/>
        <v>253.0519642361682</v>
      </c>
      <c r="XG36" s="145">
        <f t="shared" si="147"/>
        <v>240.64177868207938</v>
      </c>
      <c r="XH36" s="145">
        <f t="shared" si="148"/>
        <v>201.83410966281278</v>
      </c>
      <c r="XI36" s="145">
        <f t="shared" si="149"/>
        <v>181.92066825661485</v>
      </c>
      <c r="XJ36" s="145">
        <f t="shared" si="150"/>
        <v>176.46164736600352</v>
      </c>
      <c r="XK36" s="145">
        <f t="shared" si="151"/>
        <v>251.32211363934528</v>
      </c>
      <c r="XL36" s="145">
        <f t="shared" si="152"/>
        <v>235.73955322532291</v>
      </c>
      <c r="XM36" s="145">
        <f t="shared" si="153"/>
        <v>184.65875969303045</v>
      </c>
      <c r="XN36" s="145">
        <f t="shared" si="154"/>
        <v>291.50080285596005</v>
      </c>
      <c r="XO36" s="145">
        <f t="shared" si="155"/>
        <v>200.79267524232239</v>
      </c>
      <c r="XP36" s="145">
        <f t="shared" si="156"/>
        <v>294.16031370001383</v>
      </c>
      <c r="XQ36" s="145">
        <f t="shared" si="157"/>
        <v>225.21698096470445</v>
      </c>
      <c r="XR36" s="145">
        <f t="shared" si="158"/>
        <v>314.23316425348344</v>
      </c>
      <c r="XS36" s="145">
        <f t="shared" si="159"/>
        <v>304.40786053987432</v>
      </c>
      <c r="XT36" s="145">
        <f t="shared" si="160"/>
        <v>281.04456978533602</v>
      </c>
      <c r="XU36" s="145">
        <f t="shared" si="161"/>
        <v>331.44287823941028</v>
      </c>
      <c r="XV36" s="145">
        <f t="shared" si="162"/>
        <v>339.88114310307407</v>
      </c>
      <c r="XW36" s="145">
        <f t="shared" si="163"/>
        <v>250.68946258588559</v>
      </c>
      <c r="XX36" s="145">
        <f t="shared" si="164"/>
        <v>290.23201564543734</v>
      </c>
      <c r="XY36" s="145">
        <f t="shared" si="165"/>
        <v>272.68184742176214</v>
      </c>
      <c r="XZ36" s="145">
        <f t="shared" si="166"/>
        <v>387.88482445957925</v>
      </c>
      <c r="YA36" s="145">
        <f t="shared" si="167"/>
        <v>379.07765366745463</v>
      </c>
      <c r="YB36" s="145">
        <f t="shared" si="168"/>
        <v>338.22823951025919</v>
      </c>
      <c r="YC36" s="145">
        <f t="shared" si="169"/>
        <v>393.2185448787759</v>
      </c>
      <c r="YD36" s="145">
        <f t="shared" si="170"/>
        <v>329.89623598022791</v>
      </c>
      <c r="YE36" s="145">
        <f t="shared" si="171"/>
        <v>458.94464538902594</v>
      </c>
      <c r="YF36" s="145">
        <f t="shared" si="172"/>
        <v>308.27341482492307</v>
      </c>
      <c r="YG36" s="145">
        <f t="shared" si="173"/>
        <v>358.60041415633196</v>
      </c>
      <c r="YH36" s="145">
        <f t="shared" si="174"/>
        <v>337.51656010408027</v>
      </c>
      <c r="YI36" s="145">
        <f t="shared" si="175"/>
        <v>434.65779713477684</v>
      </c>
      <c r="YJ36" s="145">
        <f t="shared" si="176"/>
        <v>478.95856791257938</v>
      </c>
      <c r="YK36" s="145">
        <f t="shared" si="177"/>
        <v>380.81255328229571</v>
      </c>
      <c r="YL36" s="145">
        <f t="shared" si="178"/>
        <v>517.00960508069966</v>
      </c>
      <c r="YM36" s="145">
        <f t="shared" si="179"/>
        <v>479.51384094616998</v>
      </c>
      <c r="YN36" s="145">
        <f t="shared" si="180"/>
        <v>401.07101146622932</v>
      </c>
      <c r="YO36" s="145">
        <f t="shared" si="181"/>
        <v>569.03082244179222</v>
      </c>
      <c r="YP36" s="145">
        <f t="shared" si="182"/>
        <v>419.07273974419809</v>
      </c>
      <c r="YQ36" s="145">
        <f t="shared" si="183"/>
        <v>396.56832835129882</v>
      </c>
      <c r="YR36" s="145">
        <f t="shared" si="184"/>
        <v>614.73792549374571</v>
      </c>
      <c r="YS36" s="145">
        <f t="shared" si="185"/>
        <v>547.35567079386965</v>
      </c>
      <c r="YT36" s="145">
        <f t="shared" si="186"/>
        <v>496.74127476518498</v>
      </c>
      <c r="YU36" s="145">
        <f t="shared" si="187"/>
        <v>450.94582480192986</v>
      </c>
      <c r="YV36" s="145">
        <f t="shared" si="188"/>
        <v>585.54892639985121</v>
      </c>
      <c r="YW36" s="145">
        <f t="shared" si="189"/>
        <v>658.05410320043029</v>
      </c>
      <c r="YX36" s="145">
        <f t="shared" si="190"/>
        <v>464.47878285904142</v>
      </c>
      <c r="YY36" s="145">
        <f t="shared" si="191"/>
        <v>506.79350544318913</v>
      </c>
      <c r="YZ36" s="145">
        <f t="shared" si="192"/>
        <v>524.20716247204507</v>
      </c>
      <c r="ZA36" s="145">
        <f t="shared" si="193"/>
        <v>742.07809621187016</v>
      </c>
      <c r="ZB36" s="145">
        <f t="shared" si="194"/>
        <v>588.19989327560143</v>
      </c>
      <c r="ZC36" s="145">
        <f t="shared" si="195"/>
        <v>656.12826317150314</v>
      </c>
      <c r="ZD36" s="145">
        <f t="shared" si="196"/>
        <v>658.9838045204018</v>
      </c>
      <c r="ZE36" s="145">
        <f t="shared" si="197"/>
        <v>579.33857405706908</v>
      </c>
      <c r="ZF36" s="145">
        <f t="shared" si="198"/>
        <v>749.81325743576781</v>
      </c>
      <c r="ZG36" s="145">
        <f t="shared" si="199"/>
        <v>596.25774509615212</v>
      </c>
      <c r="ZH36" s="145">
        <f t="shared" si="200"/>
        <v>640.2656990007473</v>
      </c>
      <c r="ZI36" s="145">
        <f t="shared" si="201"/>
        <v>710.94024050609778</v>
      </c>
      <c r="ZJ36" s="145">
        <f t="shared" si="202"/>
        <v>758.8862245884618</v>
      </c>
      <c r="ZK36" s="145">
        <f t="shared" si="203"/>
        <v>884.09656538062814</v>
      </c>
      <c r="ZL36" s="145">
        <f t="shared" si="204"/>
        <v>667.88293864587502</v>
      </c>
      <c r="ZM36" s="145">
        <f t="shared" si="205"/>
        <v>837.39001094870105</v>
      </c>
      <c r="ZN36" s="145">
        <f t="shared" si="206"/>
        <v>740.72786883087883</v>
      </c>
      <c r="ZO36" s="145">
        <f t="shared" si="207"/>
        <v>757.0677666267087</v>
      </c>
      <c r="ZP36" s="145">
        <f t="shared" si="208"/>
        <v>682.74578362467912</v>
      </c>
      <c r="ZQ36" s="145">
        <f t="shared" si="209"/>
        <v>831.43799970086604</v>
      </c>
      <c r="ZR36" s="145">
        <f t="shared" si="210"/>
        <v>874.29622660104769</v>
      </c>
      <c r="ZS36" s="145">
        <f t="shared" si="211"/>
        <v>844.68131523345153</v>
      </c>
      <c r="ZT36" s="145">
        <f t="shared" si="212"/>
        <v>1155.6904526314427</v>
      </c>
      <c r="ZU36" s="145">
        <f t="shared" si="213"/>
        <v>1042.6396467594941</v>
      </c>
      <c r="ZV36" s="145">
        <f t="shared" si="214"/>
        <v>973.37382027993806</v>
      </c>
      <c r="ZW36" s="145">
        <f t="shared" si="215"/>
        <v>834.90037997961826</v>
      </c>
      <c r="ZX36" s="145">
        <f t="shared" si="216"/>
        <v>848.10222486341456</v>
      </c>
      <c r="ZY36" s="145">
        <f t="shared" si="217"/>
        <v>942.1008515989389</v>
      </c>
      <c r="ZZ36" s="145">
        <f t="shared" si="218"/>
        <v>954.07254611904261</v>
      </c>
      <c r="AAA36" s="145">
        <f t="shared" si="219"/>
        <v>790.60896927008821</v>
      </c>
      <c r="AAB36" s="145">
        <f t="shared" si="220"/>
        <v>999.97321723470679</v>
      </c>
      <c r="AAC36" s="145">
        <f t="shared" si="221"/>
        <v>944.62643360008906</v>
      </c>
      <c r="AAD36" s="145">
        <f t="shared" si="222"/>
        <v>1056.0453184369655</v>
      </c>
      <c r="AAE36" s="145">
        <f t="shared" si="223"/>
        <v>1318.0802761440855</v>
      </c>
      <c r="AAF36" s="145">
        <f t="shared" si="224"/>
        <v>1213.4382845847754</v>
      </c>
      <c r="AAG36" s="145">
        <f t="shared" si="225"/>
        <v>1185.1617389913536</v>
      </c>
      <c r="AAH36" s="145">
        <f t="shared" si="226"/>
        <v>1092.2648336505431</v>
      </c>
      <c r="AAI36" s="145">
        <f t="shared" si="227"/>
        <v>1152.315409159806</v>
      </c>
      <c r="AAJ36" s="145">
        <f t="shared" si="228"/>
        <v>1177.1917406097168</v>
      </c>
      <c r="AAK36" s="145">
        <f t="shared" si="229"/>
        <v>910.01892177913362</v>
      </c>
      <c r="AAL36" s="145">
        <f t="shared" si="230"/>
        <v>1583.3393699045653</v>
      </c>
      <c r="AAM36" s="145">
        <f t="shared" si="231"/>
        <v>1154.5779463442377</v>
      </c>
      <c r="AAN36" s="145">
        <f t="shared" si="232"/>
        <v>1358.1537304137184</v>
      </c>
      <c r="AAO36" s="145">
        <f t="shared" si="233"/>
        <v>1068.4095548031619</v>
      </c>
      <c r="AAP36" s="145">
        <f t="shared" si="234"/>
        <v>1499.4525909657257</v>
      </c>
      <c r="AAQ36" s="145">
        <f t="shared" si="235"/>
        <v>1314.1956461789125</v>
      </c>
      <c r="AAR36" s="145">
        <f t="shared" si="236"/>
        <v>1344.9965616725726</v>
      </c>
      <c r="AAS36" s="145">
        <f t="shared" si="237"/>
        <v>1329.9023566957424</v>
      </c>
      <c r="AAT36" s="145">
        <f t="shared" si="238"/>
        <v>1043.7090822764815</v>
      </c>
      <c r="AAU36" s="145">
        <f t="shared" si="239"/>
        <v>1802.9410964708416</v>
      </c>
      <c r="AAV36" s="145">
        <f t="shared" si="240"/>
        <v>1531.0075022335702</v>
      </c>
      <c r="AAW36" s="145">
        <f t="shared" si="241"/>
        <v>1318.6107499878219</v>
      </c>
      <c r="AAX36" s="145">
        <f t="shared" si="242"/>
        <v>1198.8788094741014</v>
      </c>
      <c r="AAY36" s="145">
        <f t="shared" si="243"/>
        <v>1458.0461184248154</v>
      </c>
      <c r="AAZ36" s="145">
        <f t="shared" si="244"/>
        <v>1711.449142775464</v>
      </c>
      <c r="ABA36" s="145">
        <f t="shared" si="245"/>
        <v>2208.2139438530867</v>
      </c>
      <c r="ABB36" s="145">
        <f t="shared" si="246"/>
        <v>2063.1409597951347</v>
      </c>
      <c r="ABC36" s="145">
        <f t="shared" si="247"/>
        <v>1542.43577474006</v>
      </c>
      <c r="ABD36" s="145">
        <f t="shared" si="248"/>
        <v>1699.8391412801047</v>
      </c>
      <c r="ABE36" s="145">
        <f t="shared" si="249"/>
        <v>1660.8727802216638</v>
      </c>
      <c r="ABF36" s="145">
        <f t="shared" si="250"/>
        <v>1181.0983285155028</v>
      </c>
      <c r="ABG36" s="145">
        <f t="shared" si="251"/>
        <v>1692.5923127536155</v>
      </c>
      <c r="ABH36" s="145">
        <f t="shared" si="252"/>
        <v>2057.8767217815671</v>
      </c>
      <c r="ABI36" s="145">
        <f t="shared" si="253"/>
        <v>1498.454362732263</v>
      </c>
      <c r="ABJ36" s="145">
        <f t="shared" si="254"/>
        <v>1330.0059648596741</v>
      </c>
      <c r="ABK36" s="145">
        <f t="shared" si="255"/>
        <v>2525.7267107465373</v>
      </c>
      <c r="ABL36" s="145">
        <f t="shared" si="256"/>
        <v>1990.8798843913698</v>
      </c>
      <c r="ABM36" s="145">
        <f t="shared" si="257"/>
        <v>2337.228089592279</v>
      </c>
      <c r="ABN36" s="145">
        <f t="shared" si="258"/>
        <v>1952.9176181081775</v>
      </c>
      <c r="ABO36" s="145">
        <f t="shared" si="259"/>
        <v>2787.6462270045031</v>
      </c>
      <c r="ABP36" s="145">
        <f t="shared" si="260"/>
        <v>1321.8818011320975</v>
      </c>
      <c r="ABQ36" s="145">
        <f t="shared" si="261"/>
        <v>2649.429043427976</v>
      </c>
      <c r="ABR36" s="145">
        <f t="shared" si="262"/>
        <v>2018.8928998491817</v>
      </c>
      <c r="ABS36" s="145">
        <f t="shared" si="263"/>
        <v>1501.5015866790197</v>
      </c>
      <c r="ABT36" s="145">
        <f t="shared" si="264"/>
        <v>1717.9938047803209</v>
      </c>
      <c r="ABU36" s="145">
        <f t="shared" si="265"/>
        <v>2024.6706254866203</v>
      </c>
      <c r="ABV36" s="145">
        <f t="shared" si="266"/>
        <v>2386.2240522450047</v>
      </c>
      <c r="ABW36" s="145">
        <f t="shared" si="267"/>
        <v>2205.3421184959884</v>
      </c>
      <c r="ABX36" s="145">
        <f t="shared" si="268"/>
        <v>2617.7648115346269</v>
      </c>
      <c r="ABY36" s="145">
        <f t="shared" si="269"/>
        <v>2869.5174575068122</v>
      </c>
      <c r="ABZ36" s="145">
        <f t="shared" si="270"/>
        <v>3006.5187850722473</v>
      </c>
      <c r="ACA36" s="145">
        <f t="shared" si="271"/>
        <v>2207.2052319405011</v>
      </c>
      <c r="ACB36" s="145">
        <f t="shared" si="272"/>
        <v>1477.9435231296218</v>
      </c>
      <c r="ACC36" s="145">
        <f t="shared" si="273"/>
        <v>2385.2990244598086</v>
      </c>
      <c r="ACD36" s="145">
        <f t="shared" si="274"/>
        <v>1691.4845943520318</v>
      </c>
      <c r="ACE36" s="145">
        <f t="shared" si="275"/>
        <v>2497.9246626836689</v>
      </c>
      <c r="ACF36" s="145">
        <f t="shared" si="276"/>
        <v>1947.6627175084195</v>
      </c>
      <c r="ACG36" s="145">
        <f t="shared" si="277"/>
        <v>2721.4551260412995</v>
      </c>
      <c r="ACH36" s="145">
        <f t="shared" si="278"/>
        <v>3285.8283057087092</v>
      </c>
      <c r="ACI36" s="145">
        <f t="shared" si="279"/>
        <v>3103.0281744658905</v>
      </c>
      <c r="ACJ36" s="145">
        <f t="shared" si="280"/>
        <v>2962.8751582261316</v>
      </c>
      <c r="ACK36" s="145">
        <f t="shared" si="281"/>
        <v>2396.6248599716751</v>
      </c>
      <c r="ACL36" s="145">
        <f t="shared" si="282"/>
        <v>3423.6721845768634</v>
      </c>
      <c r="ACM36" s="145">
        <f t="shared" si="283"/>
        <v>2608.7195035383697</v>
      </c>
      <c r="ACN36" s="145">
        <f t="shared" si="284"/>
        <v>2546.1313600970825</v>
      </c>
      <c r="ACO36" s="145">
        <f t="shared" si="285"/>
        <v>1674.0714533642902</v>
      </c>
      <c r="ACP36" s="145">
        <f t="shared" si="286"/>
        <v>2806.7532357787036</v>
      </c>
      <c r="ACQ36" s="145">
        <f t="shared" si="287"/>
        <v>3422.0230505504846</v>
      </c>
      <c r="ACR36" s="145">
        <f t="shared" si="288"/>
        <v>2191.271218861541</v>
      </c>
      <c r="ACS36" s="145">
        <f t="shared" si="289"/>
        <v>1897.3034912182718</v>
      </c>
      <c r="ACT36" s="145">
        <f t="shared" si="290"/>
        <v>3745.7073135065602</v>
      </c>
      <c r="ACU36" s="145">
        <f t="shared" si="291"/>
        <v>3372.8602992560177</v>
      </c>
      <c r="ACV36" s="145">
        <f t="shared" si="292"/>
        <v>3153.6093700602532</v>
      </c>
      <c r="ACW36" s="145">
        <f t="shared" si="293"/>
        <v>2881.6421847965212</v>
      </c>
      <c r="ACX36" s="145">
        <f t="shared" si="294"/>
        <v>3667.9929689643609</v>
      </c>
      <c r="ACY36" s="145">
        <f t="shared" si="295"/>
        <v>3733.4948453598886</v>
      </c>
      <c r="ACZ36" s="145">
        <f t="shared" si="296"/>
        <v>1881.353552744346</v>
      </c>
      <c r="ADA36" s="145">
        <f t="shared" si="297"/>
        <v>2870.0615666162184</v>
      </c>
      <c r="ADB36" s="145">
        <f t="shared" si="298"/>
        <v>3143.8796728372554</v>
      </c>
      <c r="ADC36" s="145">
        <f t="shared" si="299"/>
        <v>2481.7653784859381</v>
      </c>
      <c r="ADD36" s="145">
        <f t="shared" si="300"/>
        <v>2124.5192772353821</v>
      </c>
      <c r="ADE36" s="145">
        <f t="shared" si="301"/>
        <v>3771.1216642544678</v>
      </c>
      <c r="ADF36" s="145">
        <f t="shared" si="302"/>
        <v>4119.0918592876797</v>
      </c>
      <c r="ADG36" s="145">
        <f t="shared" si="303"/>
        <v>3626.6508718788791</v>
      </c>
      <c r="ADH36" s="145">
        <f t="shared" si="304"/>
        <v>3381.4829617039522</v>
      </c>
      <c r="ADI36" s="145">
        <f t="shared" si="305"/>
        <v>4176.5017977065791</v>
      </c>
      <c r="ADJ36" s="145">
        <f t="shared" si="306"/>
        <v>3419.7571846833921</v>
      </c>
      <c r="ADK36" s="145">
        <f t="shared" si="307"/>
        <v>4404.0538937636984</v>
      </c>
      <c r="ADL36" s="145">
        <f t="shared" si="308"/>
        <v>3234.7819065983772</v>
      </c>
      <c r="ADM36" s="145">
        <f t="shared" si="309"/>
        <v>3528.8891717591005</v>
      </c>
      <c r="ADN36" s="145">
        <f t="shared" si="310"/>
        <v>2126.1297336479388</v>
      </c>
      <c r="ADO36" s="145">
        <f t="shared" si="311"/>
        <v>2382.1019109758358</v>
      </c>
      <c r="ADP36" s="145">
        <f t="shared" si="312"/>
        <v>4318.7067618678539</v>
      </c>
      <c r="ADQ36" s="145">
        <f t="shared" si="313"/>
        <v>4097.7266610375164</v>
      </c>
      <c r="ADR36" s="145">
        <f t="shared" si="314"/>
        <v>4669.0350261936337</v>
      </c>
      <c r="ADS36" s="145">
        <f t="shared" si="315"/>
        <v>4735.0364284568177</v>
      </c>
      <c r="ADT36" s="145">
        <f t="shared" si="316"/>
        <v>3946.8699934821884</v>
      </c>
      <c r="ADU36" s="145">
        <f t="shared" si="317"/>
        <v>3654.9828546114109</v>
      </c>
      <c r="ADV36" s="145">
        <f t="shared" si="318"/>
        <v>2620.1771443528892</v>
      </c>
      <c r="ADW36" s="145">
        <f t="shared" si="319"/>
        <v>4879.0010627022584</v>
      </c>
      <c r="ADX36" s="145">
        <f t="shared" si="320"/>
        <v>4831.020128535175</v>
      </c>
      <c r="ADY36" s="145">
        <f t="shared" si="321"/>
        <v>4587.6971914031274</v>
      </c>
      <c r="ADZ36" s="145">
        <f t="shared" si="322"/>
        <v>4443.876838406657</v>
      </c>
      <c r="AEA36" s="145">
        <f t="shared" si="323"/>
        <v>5251.3434241816376</v>
      </c>
      <c r="AEB36" s="145">
        <f t="shared" si="324"/>
        <v>5323.4162904693421</v>
      </c>
      <c r="AEC36" s="145">
        <f t="shared" si="325"/>
        <v>2862.2117759530252</v>
      </c>
      <c r="AED36" s="145">
        <f t="shared" si="326"/>
        <v>3115.0405082493503</v>
      </c>
      <c r="AEE36" s="145">
        <f t="shared" si="327"/>
        <v>5889.6665599375729</v>
      </c>
      <c r="AEF36" s="145">
        <f t="shared" si="328"/>
        <v>5995.9762996592672</v>
      </c>
      <c r="AEG36" s="145">
        <f t="shared" si="329"/>
        <v>3365.5035510698717</v>
      </c>
      <c r="AEH36" s="145">
        <f t="shared" si="330"/>
        <v>6809.8093245372929</v>
      </c>
      <c r="AEI36" s="145">
        <f t="shared" si="331"/>
        <v>3789.3689895412567</v>
      </c>
      <c r="AEJ36" s="145">
        <f t="shared" si="332"/>
        <v>7213.1511811680557</v>
      </c>
      <c r="AEK36" s="145">
        <f t="shared" si="333"/>
        <v>7557.045957916589</v>
      </c>
      <c r="AEL36" s="145">
        <f t="shared" si="334"/>
        <v>6378.4939056229341</v>
      </c>
      <c r="AEM36" s="145">
        <f t="shared" si="335"/>
        <v>4273.334546422534</v>
      </c>
      <c r="AEN36" s="145">
        <f t="shared" si="336"/>
        <v>8883.6331507852465</v>
      </c>
      <c r="AEO36" s="145">
        <f t="shared" si="337"/>
        <v>4796.285821175753</v>
      </c>
      <c r="AEP36" s="145">
        <f t="shared" si="338"/>
        <v>9748.5528517490384</v>
      </c>
      <c r="AEQ36" s="145">
        <f t="shared" si="339"/>
        <v>5393.187831750367</v>
      </c>
      <c r="AER36" s="145">
        <f t="shared" si="340"/>
        <v>6065.2726568561538</v>
      </c>
    </row>
    <row r="37" spans="1:824" ht="14.25" thickTop="1" thickBot="1">
      <c r="A37" s="76">
        <v>32</v>
      </c>
      <c r="B37" s="99">
        <f t="shared" si="341"/>
        <v>0</v>
      </c>
      <c r="C37" s="99">
        <f t="shared" si="389"/>
        <v>0</v>
      </c>
      <c r="D37" s="99">
        <f t="shared" si="390"/>
        <v>0</v>
      </c>
      <c r="E37" s="99">
        <f t="shared" si="391"/>
        <v>0</v>
      </c>
      <c r="F37" s="99">
        <f t="shared" si="352"/>
        <v>0</v>
      </c>
      <c r="G37" s="99">
        <f t="shared" si="353"/>
        <v>0</v>
      </c>
      <c r="H37" s="99">
        <f t="shared" si="354"/>
        <v>0</v>
      </c>
      <c r="I37" s="99">
        <f t="shared" si="355"/>
        <v>0</v>
      </c>
      <c r="J37" s="99">
        <f t="shared" si="356"/>
        <v>0</v>
      </c>
      <c r="K37" s="99">
        <f t="shared" si="357"/>
        <v>0</v>
      </c>
      <c r="L37" s="99">
        <f t="shared" si="358"/>
        <v>0</v>
      </c>
      <c r="M37" s="99">
        <f t="shared" si="359"/>
        <v>0</v>
      </c>
      <c r="N37" s="99">
        <f t="shared" si="360"/>
        <v>0</v>
      </c>
      <c r="O37" s="99">
        <f t="shared" si="361"/>
        <v>0</v>
      </c>
      <c r="P37" s="99">
        <f t="shared" si="362"/>
        <v>0</v>
      </c>
      <c r="Q37" s="99">
        <f t="shared" si="363"/>
        <v>0</v>
      </c>
      <c r="R37" s="99">
        <f t="shared" si="364"/>
        <v>0</v>
      </c>
      <c r="S37" s="99">
        <f t="shared" si="365"/>
        <v>0</v>
      </c>
      <c r="T37" s="99">
        <f t="shared" si="366"/>
        <v>0</v>
      </c>
      <c r="U37" s="99">
        <f t="shared" si="367"/>
        <v>0</v>
      </c>
      <c r="V37" s="99">
        <f t="shared" si="368"/>
        <v>0</v>
      </c>
      <c r="W37" s="99">
        <f t="shared" si="369"/>
        <v>0</v>
      </c>
      <c r="X37" s="99">
        <f t="shared" si="342"/>
        <v>0</v>
      </c>
      <c r="Y37" s="99">
        <f t="shared" si="404"/>
        <v>0</v>
      </c>
      <c r="Z37" s="99">
        <f t="shared" si="405"/>
        <v>0</v>
      </c>
      <c r="AA37" s="99">
        <f t="shared" si="406"/>
        <v>0</v>
      </c>
      <c r="AB37" s="99">
        <f t="shared" si="407"/>
        <v>0</v>
      </c>
      <c r="AC37" s="99">
        <f t="shared" si="408"/>
        <v>0</v>
      </c>
      <c r="AD37" s="99">
        <f t="shared" si="409"/>
        <v>0</v>
      </c>
      <c r="AE37" s="99">
        <f t="shared" si="410"/>
        <v>0</v>
      </c>
      <c r="AF37" s="99">
        <f t="shared" si="411"/>
        <v>0</v>
      </c>
      <c r="AG37" s="99">
        <f t="shared" si="412"/>
        <v>0</v>
      </c>
      <c r="AH37" s="99">
        <f t="shared" si="413"/>
        <v>0</v>
      </c>
      <c r="AI37" s="99">
        <f t="shared" si="414"/>
        <v>0</v>
      </c>
      <c r="AJ37" s="99">
        <f t="shared" si="415"/>
        <v>0</v>
      </c>
      <c r="AK37" s="99">
        <f t="shared" si="416"/>
        <v>0</v>
      </c>
      <c r="AL37" s="99">
        <f t="shared" si="417"/>
        <v>0</v>
      </c>
      <c r="AM37" s="99">
        <f t="shared" si="418"/>
        <v>0</v>
      </c>
      <c r="AN37" s="99">
        <f t="shared" si="343"/>
        <v>0</v>
      </c>
      <c r="AO37" s="99">
        <f t="shared" si="419"/>
        <v>0</v>
      </c>
      <c r="AP37" s="99">
        <f t="shared" si="420"/>
        <v>67.459714658219426</v>
      </c>
      <c r="AQ37" s="99">
        <f t="shared" si="421"/>
        <v>0</v>
      </c>
      <c r="AR37" s="99">
        <f t="shared" si="422"/>
        <v>0</v>
      </c>
      <c r="AS37" s="99">
        <f t="shared" si="423"/>
        <v>79.366539909160522</v>
      </c>
      <c r="AT37" s="99">
        <f t="shared" si="424"/>
        <v>0</v>
      </c>
      <c r="AU37" s="99">
        <f t="shared" si="425"/>
        <v>62.068190468626163</v>
      </c>
      <c r="AV37" s="99">
        <f t="shared" si="426"/>
        <v>78.955731437605408</v>
      </c>
      <c r="AW37" s="99">
        <f t="shared" si="427"/>
        <v>86.360737229352267</v>
      </c>
      <c r="AX37" s="99">
        <f t="shared" si="428"/>
        <v>87.392682724997073</v>
      </c>
      <c r="AY37" s="99">
        <f t="shared" si="429"/>
        <v>0</v>
      </c>
      <c r="AZ37" s="99">
        <f t="shared" si="430"/>
        <v>76.37379459240681</v>
      </c>
      <c r="BA37" s="99">
        <f t="shared" si="431"/>
        <v>96.967766097317067</v>
      </c>
      <c r="BB37" s="99">
        <f t="shared" si="432"/>
        <v>105.76571428989422</v>
      </c>
      <c r="BC37" s="99">
        <f t="shared" si="433"/>
        <v>64.529504290604947</v>
      </c>
      <c r="BD37" s="99">
        <f t="shared" si="397"/>
        <v>83.867856215924931</v>
      </c>
      <c r="BE37" s="99">
        <f t="shared" si="434"/>
        <v>107.34133060642201</v>
      </c>
      <c r="BF37" s="99">
        <f t="shared" si="435"/>
        <v>121.49811899346156</v>
      </c>
      <c r="BG37" s="99">
        <f t="shared" si="344"/>
        <v>140.99304488881214</v>
      </c>
      <c r="BH37" s="99">
        <f t="shared" si="436"/>
        <v>69.461996133357204</v>
      </c>
      <c r="BI37" s="99">
        <f t="shared" si="437"/>
        <v>92.941311800070707</v>
      </c>
      <c r="BJ37" s="99">
        <f t="shared" si="438"/>
        <v>93.061558973294566</v>
      </c>
      <c r="BK37" s="99">
        <f t="shared" si="439"/>
        <v>118.21079297470283</v>
      </c>
      <c r="BL37" s="99">
        <f t="shared" si="440"/>
        <v>129.53440335403801</v>
      </c>
      <c r="BM37" s="99">
        <f t="shared" si="441"/>
        <v>157.48635320791843</v>
      </c>
      <c r="BN37" s="99">
        <f t="shared" si="442"/>
        <v>163.77775633369421</v>
      </c>
      <c r="BO37" s="99">
        <f t="shared" si="443"/>
        <v>81.031582893883083</v>
      </c>
      <c r="BP37" s="99">
        <f t="shared" si="444"/>
        <v>111.47223406825863</v>
      </c>
      <c r="BQ37" s="99">
        <f t="shared" si="445"/>
        <v>111.14532415741614</v>
      </c>
      <c r="BR37" s="99">
        <f t="shared" si="446"/>
        <v>93.060549464109656</v>
      </c>
      <c r="BS37" s="99">
        <f t="shared" si="447"/>
        <v>118.79049588695779</v>
      </c>
      <c r="BT37" s="99">
        <f t="shared" si="448"/>
        <v>188.31671228253182</v>
      </c>
      <c r="BU37" s="99">
        <f t="shared" si="449"/>
        <v>161.24687839607807</v>
      </c>
      <c r="BV37" s="99">
        <f t="shared" si="450"/>
        <v>131.75209836391198</v>
      </c>
      <c r="BW37" s="99">
        <f t="shared" si="451"/>
        <v>192.64218136824044</v>
      </c>
      <c r="BX37" s="99">
        <f t="shared" si="398"/>
        <v>198.1686985039606</v>
      </c>
      <c r="BY37" s="99">
        <f t="shared" si="345"/>
        <v>102.85277434594452</v>
      </c>
      <c r="BZ37" s="99">
        <f t="shared" si="452"/>
        <v>141.67853443749704</v>
      </c>
      <c r="CA37" s="99">
        <f t="shared" si="453"/>
        <v>151.9797951951025</v>
      </c>
      <c r="CB37" s="99">
        <f t="shared" si="454"/>
        <v>247.64452938854205</v>
      </c>
      <c r="CC37" s="99">
        <f t="shared" si="455"/>
        <v>230.51857472205629</v>
      </c>
      <c r="CD37" s="99">
        <f t="shared" si="456"/>
        <v>199.23792126303414</v>
      </c>
      <c r="CE37" s="99">
        <f t="shared" si="457"/>
        <v>173.59912381473313</v>
      </c>
      <c r="CF37" s="99">
        <f t="shared" si="458"/>
        <v>169.16054942595895</v>
      </c>
      <c r="CG37" s="99">
        <f t="shared" si="459"/>
        <v>241.60375774700626</v>
      </c>
      <c r="CH37" s="99">
        <f t="shared" si="460"/>
        <v>231.8892425016825</v>
      </c>
      <c r="CI37" s="99">
        <f t="shared" si="461"/>
        <v>177.78420676739401</v>
      </c>
      <c r="CJ37" s="99">
        <f t="shared" si="462"/>
        <v>285.89925374427207</v>
      </c>
      <c r="CK37" s="99">
        <f t="shared" si="463"/>
        <v>192.64055766844194</v>
      </c>
      <c r="CL37" s="99">
        <f t="shared" si="464"/>
        <v>282.86070514784041</v>
      </c>
      <c r="CM37" s="99">
        <f t="shared" si="465"/>
        <v>215.24349272659262</v>
      </c>
      <c r="CN37" s="99">
        <f t="shared" si="466"/>
        <v>300.3276418875783</v>
      </c>
      <c r="CO37" s="99">
        <f t="shared" si="399"/>
        <v>292.0893198601517</v>
      </c>
      <c r="CP37" s="99">
        <f t="shared" si="346"/>
        <v>277.15043929593105</v>
      </c>
      <c r="CQ37" s="99">
        <f t="shared" si="467"/>
        <v>325.7668841545464</v>
      </c>
      <c r="CR37" s="99">
        <f t="shared" si="468"/>
        <v>331.7261204257274</v>
      </c>
      <c r="CS37" s="99">
        <f t="shared" si="469"/>
        <v>240.83762841374516</v>
      </c>
      <c r="CT37" s="99">
        <f t="shared" si="470"/>
        <v>276.43457649402495</v>
      </c>
      <c r="CU37" s="99">
        <f t="shared" si="471"/>
        <v>260.96363099395131</v>
      </c>
      <c r="CV37" s="99">
        <f t="shared" si="472"/>
        <v>371.33745859142215</v>
      </c>
      <c r="CW37" s="99">
        <f t="shared" si="473"/>
        <v>373.32643687538905</v>
      </c>
      <c r="CX37" s="99">
        <f t="shared" si="474"/>
        <v>334.28901635384199</v>
      </c>
      <c r="CY37" s="99">
        <f t="shared" si="475"/>
        <v>377.88634998351523</v>
      </c>
      <c r="CZ37" s="99">
        <f t="shared" si="476"/>
        <v>313.53029063776921</v>
      </c>
      <c r="DA37" s="99">
        <f t="shared" si="477"/>
        <v>451.70542856151837</v>
      </c>
      <c r="DB37" s="99">
        <f t="shared" si="478"/>
        <v>296.48408811499399</v>
      </c>
      <c r="DC37" s="99">
        <f t="shared" si="479"/>
        <v>342.07185912208234</v>
      </c>
      <c r="DD37" s="99">
        <f t="shared" si="480"/>
        <v>323.47682539888905</v>
      </c>
      <c r="DE37" s="99">
        <f t="shared" si="481"/>
        <v>428.85300210534552</v>
      </c>
      <c r="DF37" s="99">
        <f t="shared" si="482"/>
        <v>459.21179100859769</v>
      </c>
      <c r="DG37" s="99">
        <f t="shared" si="400"/>
        <v>362.39504896890753</v>
      </c>
      <c r="DH37" s="99">
        <f t="shared" si="347"/>
        <v>509.64796977703747</v>
      </c>
      <c r="DI37" s="99">
        <f t="shared" si="483"/>
        <v>467.63238814697058</v>
      </c>
      <c r="DJ37" s="99">
        <f t="shared" si="484"/>
        <v>397.07700416727323</v>
      </c>
      <c r="DK37" s="99">
        <f t="shared" si="485"/>
        <v>542.99872695577892</v>
      </c>
      <c r="DL37" s="99">
        <f t="shared" si="486"/>
        <v>400.22773223944864</v>
      </c>
      <c r="DM37" s="99">
        <f t="shared" si="487"/>
        <v>380.58685460389717</v>
      </c>
      <c r="DN37" s="99">
        <f t="shared" si="488"/>
        <v>584.796081759598</v>
      </c>
      <c r="DO37" s="99">
        <f t="shared" si="489"/>
        <v>531.02498665034057</v>
      </c>
      <c r="DP37" s="99">
        <f t="shared" si="490"/>
        <v>490.83272697458193</v>
      </c>
      <c r="DQ37" s="99">
        <f t="shared" si="491"/>
        <v>429.61997260271727</v>
      </c>
      <c r="DR37" s="99">
        <f t="shared" si="492"/>
        <v>578.00604261687317</v>
      </c>
      <c r="DS37" s="99">
        <f t="shared" si="493"/>
        <v>630.77812499377035</v>
      </c>
      <c r="DT37" s="99">
        <f t="shared" si="494"/>
        <v>460.44922859537564</v>
      </c>
      <c r="DU37" s="99">
        <f t="shared" si="495"/>
        <v>484.70712240164517</v>
      </c>
      <c r="DV37" s="99">
        <f t="shared" si="496"/>
        <v>499.93486755518478</v>
      </c>
      <c r="DW37" s="99">
        <f t="shared" si="497"/>
        <v>707.08178215058763</v>
      </c>
      <c r="DX37" s="99">
        <f t="shared" si="370"/>
        <v>558.69900840095124</v>
      </c>
      <c r="DY37" s="99">
        <f t="shared" si="370"/>
        <v>640.94703786869457</v>
      </c>
      <c r="DZ37" s="99">
        <f t="shared" si="370"/>
        <v>651.33796423480965</v>
      </c>
      <c r="EA37" s="99">
        <f t="shared" si="370"/>
        <v>573.4139762812664</v>
      </c>
      <c r="EB37" s="99">
        <f t="shared" si="532"/>
        <v>730.40702765176752</v>
      </c>
      <c r="EC37" s="99">
        <f t="shared" si="533"/>
        <v>569.16033018268615</v>
      </c>
      <c r="ED37" s="99">
        <f t="shared" si="534"/>
        <v>613.52339052838681</v>
      </c>
      <c r="EE37" s="99">
        <f t="shared" si="535"/>
        <v>676.16344683765772</v>
      </c>
      <c r="EF37" s="99">
        <f t="shared" si="536"/>
        <v>743.57555500497631</v>
      </c>
      <c r="EG37" s="99">
        <f t="shared" si="537"/>
        <v>856.17845672233216</v>
      </c>
      <c r="EH37" s="99">
        <f t="shared" si="538"/>
        <v>638.09065389147224</v>
      </c>
      <c r="EI37" s="99">
        <f t="shared" si="539"/>
        <v>817.47005820151185</v>
      </c>
      <c r="EJ37" s="99">
        <f t="shared" si="540"/>
        <v>733.00888253491189</v>
      </c>
      <c r="EK37" s="99">
        <f t="shared" si="541"/>
        <v>718.74967761573316</v>
      </c>
      <c r="EL37" s="99">
        <f t="shared" si="542"/>
        <v>676.70925071567422</v>
      </c>
      <c r="EM37" s="99">
        <f t="shared" si="543"/>
        <v>791.67423514191671</v>
      </c>
      <c r="EN37" s="99">
        <f t="shared" si="544"/>
        <v>858.72043474080067</v>
      </c>
      <c r="EO37" s="99">
        <f t="shared" si="545"/>
        <v>836.98919401444198</v>
      </c>
      <c r="EP37" s="99">
        <f t="shared" si="546"/>
        <v>1126.0254865882928</v>
      </c>
      <c r="EQ37" s="99">
        <f t="shared" si="547"/>
        <v>1016.8708708968936</v>
      </c>
      <c r="ER37" s="99">
        <f t="shared" si="548"/>
        <v>952.70443064620997</v>
      </c>
      <c r="ES37" s="99">
        <f t="shared" si="549"/>
        <v>799.12036471080819</v>
      </c>
      <c r="ET37" s="99">
        <f t="shared" si="351"/>
        <v>805.96039355616722</v>
      </c>
      <c r="EU37" s="99">
        <f t="shared" si="26"/>
        <v>895.60789705616946</v>
      </c>
      <c r="EV37" s="99">
        <f t="shared" si="27"/>
        <v>909.42688172478404</v>
      </c>
      <c r="EW37" s="99">
        <f t="shared" si="28"/>
        <v>784.49507672972334</v>
      </c>
      <c r="EX37" s="99">
        <f t="shared" si="29"/>
        <v>984.26031921150877</v>
      </c>
      <c r="EY37" s="99">
        <f t="shared" si="30"/>
        <v>936.82475974214037</v>
      </c>
      <c r="EZ37" s="99">
        <f t="shared" si="31"/>
        <v>1004.8132811036326</v>
      </c>
      <c r="FA37" s="99">
        <f t="shared" si="32"/>
        <v>1286.7817196400877</v>
      </c>
      <c r="FB37" s="99">
        <f t="shared" si="33"/>
        <v>1186.6638036453817</v>
      </c>
      <c r="FC37" s="99">
        <f t="shared" si="34"/>
        <v>1163.8865178946287</v>
      </c>
      <c r="FD37" s="99">
        <f t="shared" si="35"/>
        <v>1039.4430572486624</v>
      </c>
      <c r="FE37" s="99">
        <f t="shared" si="36"/>
        <v>1100.294798597409</v>
      </c>
      <c r="FF37" s="99">
        <f t="shared" si="37"/>
        <v>1121.0398068862803</v>
      </c>
      <c r="FG37" s="99">
        <f t="shared" si="38"/>
        <v>903.84195511706662</v>
      </c>
      <c r="FH37" s="99">
        <f t="shared" si="39"/>
        <v>1546.7159393428344</v>
      </c>
      <c r="FI37" s="99">
        <f t="shared" si="40"/>
        <v>1138.6765739136267</v>
      </c>
      <c r="FJ37" s="99">
        <f t="shared" si="567"/>
        <v>1330.6098909699028</v>
      </c>
      <c r="FK37" s="99">
        <f t="shared" si="568"/>
        <v>1060.5770474093267</v>
      </c>
      <c r="FL37" s="99">
        <f t="shared" si="569"/>
        <v>1466.7663162121719</v>
      </c>
      <c r="FM37" s="99">
        <f t="shared" si="570"/>
        <v>1252.704046809697</v>
      </c>
      <c r="FN37" s="99">
        <f t="shared" si="571"/>
        <v>1323.431356463208</v>
      </c>
      <c r="FO37" s="99">
        <f t="shared" si="572"/>
        <v>1267.1078840484467</v>
      </c>
      <c r="FP37" s="99">
        <f t="shared" si="573"/>
        <v>1037.431482761853</v>
      </c>
      <c r="FQ37" s="99">
        <f t="shared" si="574"/>
        <v>1764.1570809750913</v>
      </c>
      <c r="FR37" s="99">
        <f t="shared" si="575"/>
        <v>1502.9643142927591</v>
      </c>
      <c r="FS37" s="99">
        <f t="shared" si="576"/>
        <v>1302.5839492404357</v>
      </c>
      <c r="FT37" s="99">
        <f t="shared" si="577"/>
        <v>1190.9498201971464</v>
      </c>
      <c r="FU37" s="99">
        <f t="shared" si="578"/>
        <v>1390.9239264220571</v>
      </c>
      <c r="FV37" s="99">
        <f t="shared" si="579"/>
        <v>1677.66004726151</v>
      </c>
      <c r="FW37" s="99">
        <f t="shared" si="580"/>
        <v>2152.375669750807</v>
      </c>
      <c r="FX37" s="99">
        <f t="shared" si="581"/>
        <v>2017.7899408088851</v>
      </c>
      <c r="FY37" s="99">
        <f t="shared" si="550"/>
        <v>1520.5467452145865</v>
      </c>
      <c r="FZ37" s="99">
        <f t="shared" si="402"/>
        <v>1671.3780328741389</v>
      </c>
      <c r="GA37" s="99">
        <f t="shared" si="42"/>
        <v>1586.0943847750159</v>
      </c>
      <c r="GB37" s="99">
        <f t="shared" si="43"/>
        <v>1174.7163751134517</v>
      </c>
      <c r="GC37" s="99">
        <f t="shared" si="44"/>
        <v>1616.2339100890622</v>
      </c>
      <c r="GD37" s="99">
        <f t="shared" si="498"/>
        <v>2017.2625310804617</v>
      </c>
      <c r="GE37" s="99">
        <f t="shared" si="499"/>
        <v>1482.3394082356215</v>
      </c>
      <c r="GF37" s="99">
        <f t="shared" si="500"/>
        <v>1322.0358914451979</v>
      </c>
      <c r="GG37" s="99">
        <f t="shared" si="501"/>
        <v>2466.834366079499</v>
      </c>
      <c r="GH37" s="99">
        <f t="shared" si="502"/>
        <v>1955.8377593045559</v>
      </c>
      <c r="GI37" s="99">
        <f t="shared" si="503"/>
        <v>2289.3814352468889</v>
      </c>
      <c r="GJ37" s="99">
        <f t="shared" si="504"/>
        <v>1924.0224603895729</v>
      </c>
      <c r="GK37" s="99">
        <f t="shared" si="505"/>
        <v>2716.8288788972654</v>
      </c>
      <c r="GL37" s="99">
        <f t="shared" si="506"/>
        <v>1315.3759226055097</v>
      </c>
      <c r="GM37" s="99">
        <f t="shared" si="507"/>
        <v>2595.6826195308859</v>
      </c>
      <c r="GN37" s="99">
        <f t="shared" si="508"/>
        <v>1931.0442188898139</v>
      </c>
      <c r="GO37" s="99">
        <f t="shared" si="509"/>
        <v>1493.4195785284871</v>
      </c>
      <c r="GP37" s="99">
        <f t="shared" si="510"/>
        <v>1701.7155598482573</v>
      </c>
      <c r="GQ37" s="99">
        <f t="shared" si="511"/>
        <v>1935.9164964712816</v>
      </c>
      <c r="GR37" s="99">
        <f t="shared" si="512"/>
        <v>2343.7540467315876</v>
      </c>
      <c r="GS37" s="99">
        <f t="shared" si="513"/>
        <v>2169.4929599598904</v>
      </c>
      <c r="GT37" s="99">
        <f t="shared" si="514"/>
        <v>2567.9534863916479</v>
      </c>
      <c r="GU37" s="99">
        <f t="shared" si="403"/>
        <v>2813.6992080732525</v>
      </c>
      <c r="GV37" s="99">
        <f t="shared" si="551"/>
        <v>2941.8689013474418</v>
      </c>
      <c r="GW37" s="99">
        <f t="shared" si="552"/>
        <v>2177.9321379378957</v>
      </c>
      <c r="GX37" s="99">
        <f t="shared" si="553"/>
        <v>1471.3268420589168</v>
      </c>
      <c r="GY37" s="99">
        <f t="shared" si="554"/>
        <v>2298.8195627229607</v>
      </c>
      <c r="GZ37" s="99">
        <f t="shared" si="555"/>
        <v>1683.2732046862959</v>
      </c>
      <c r="HA37" s="99">
        <f t="shared" si="556"/>
        <v>2461.489242199726</v>
      </c>
      <c r="HB37" s="99">
        <f t="shared" si="557"/>
        <v>1931.1657194564925</v>
      </c>
      <c r="HC37" s="99">
        <f t="shared" si="558"/>
        <v>2677.486621613471</v>
      </c>
      <c r="HD37" s="99">
        <f t="shared" si="559"/>
        <v>3207.0441712589786</v>
      </c>
      <c r="HE37" s="99">
        <f t="shared" si="560"/>
        <v>3045.3513184519434</v>
      </c>
      <c r="HF37" s="99">
        <f t="shared" si="561"/>
        <v>2911.020500657457</v>
      </c>
      <c r="HG37" s="99">
        <f t="shared" si="562"/>
        <v>2294.8760897321367</v>
      </c>
      <c r="HH37" s="99">
        <f t="shared" si="563"/>
        <v>3354.81644581605</v>
      </c>
      <c r="HI37" s="99">
        <f t="shared" si="564"/>
        <v>2499.5491109398786</v>
      </c>
      <c r="HJ37" s="99">
        <f t="shared" si="565"/>
        <v>2516.5842749477761</v>
      </c>
      <c r="HK37" s="99">
        <f t="shared" si="566"/>
        <v>1667.2681662518817</v>
      </c>
      <c r="HL37" s="99">
        <f t="shared" si="396"/>
        <v>2769.7905142810769</v>
      </c>
      <c r="HM37" s="99">
        <f t="shared" si="515"/>
        <v>3362.8298260004858</v>
      </c>
      <c r="HN37" s="99">
        <f t="shared" si="516"/>
        <v>2174.6830286284649</v>
      </c>
      <c r="HO37" s="99">
        <f t="shared" si="517"/>
        <v>1888.9943016910288</v>
      </c>
      <c r="HP37" s="99">
        <f t="shared" si="518"/>
        <v>3663.1376027990354</v>
      </c>
      <c r="HQ37" s="99">
        <f t="shared" si="519"/>
        <v>3318.5792838603888</v>
      </c>
      <c r="HR37" s="99">
        <f t="shared" si="520"/>
        <v>3108.8584491313804</v>
      </c>
      <c r="HS37" s="99">
        <f t="shared" si="521"/>
        <v>2779.3759515682918</v>
      </c>
      <c r="HT37" s="99">
        <f t="shared" si="522"/>
        <v>3596.652871278141</v>
      </c>
      <c r="HU37" s="99">
        <f t="shared" si="523"/>
        <v>3672.5760329525719</v>
      </c>
      <c r="HV37" s="99">
        <f t="shared" si="524"/>
        <v>1874.3558074622174</v>
      </c>
      <c r="HW37" s="99">
        <f t="shared" si="525"/>
        <v>2840.2377493309273</v>
      </c>
      <c r="HX37" s="99">
        <f t="shared" si="526"/>
        <v>3105.9681476543574</v>
      </c>
      <c r="HY37" s="99">
        <f t="shared" si="527"/>
        <v>2464.9658397655367</v>
      </c>
      <c r="HZ37" s="99">
        <f t="shared" si="528"/>
        <v>2116.0607068015229</v>
      </c>
      <c r="IA37" s="99">
        <f t="shared" si="529"/>
        <v>3715.7235780396763</v>
      </c>
      <c r="IB37" s="99">
        <f t="shared" si="530"/>
        <v>4045.2194095906548</v>
      </c>
      <c r="IC37" s="99">
        <f t="shared" si="531"/>
        <v>3580.9362772547838</v>
      </c>
      <c r="ID37" s="99">
        <f t="shared" si="52"/>
        <v>3294.398212830587</v>
      </c>
      <c r="IE37" s="99">
        <f t="shared" si="53"/>
        <v>4112.9132449179051</v>
      </c>
      <c r="IF37" s="99">
        <f t="shared" si="54"/>
        <v>3331.1374757137919</v>
      </c>
      <c r="IG37" s="99">
        <f t="shared" si="55"/>
        <v>4314.5674551468528</v>
      </c>
      <c r="IH37" s="99">
        <f t="shared" si="56"/>
        <v>3204.6548901667024</v>
      </c>
      <c r="II37" s="99">
        <f t="shared" si="57"/>
        <v>3491.2249664920464</v>
      </c>
      <c r="IJ37" s="99">
        <f t="shared" si="58"/>
        <v>2118.9207289163401</v>
      </c>
      <c r="IK37" s="99">
        <f t="shared" si="59"/>
        <v>2373.4959029706356</v>
      </c>
      <c r="IL37" s="99">
        <f t="shared" si="60"/>
        <v>4262.1402820299163</v>
      </c>
      <c r="IM37" s="99">
        <f t="shared" si="61"/>
        <v>4050.7507863746587</v>
      </c>
      <c r="IN37" s="99">
        <f t="shared" si="62"/>
        <v>4603.3225226154118</v>
      </c>
      <c r="IO37" s="99">
        <f t="shared" si="63"/>
        <v>4657.6486752071833</v>
      </c>
      <c r="IP37" s="99">
        <f t="shared" si="64"/>
        <v>3909.2854172555967</v>
      </c>
      <c r="IQ37" s="99">
        <f t="shared" si="65"/>
        <v>3625.0329288484372</v>
      </c>
      <c r="IR37" s="99">
        <f t="shared" si="66"/>
        <v>2611.3929230041981</v>
      </c>
      <c r="IS37" s="99">
        <f t="shared" si="67"/>
        <v>4801.2832208162954</v>
      </c>
      <c r="IT37" s="99">
        <f t="shared" si="392"/>
        <v>4773.3972599126801</v>
      </c>
      <c r="IU37" s="99">
        <f t="shared" si="393"/>
        <v>4540.5823057393827</v>
      </c>
      <c r="IV37" s="99">
        <f t="shared" si="394"/>
        <v>4353.0521949788608</v>
      </c>
      <c r="IW37" s="99">
        <f t="shared" si="371"/>
        <v>5184.2053750696041</v>
      </c>
      <c r="IX37" s="99">
        <f t="shared" si="372"/>
        <v>5244.7853929962766</v>
      </c>
      <c r="IY37" s="99">
        <f t="shared" si="373"/>
        <v>2853.2401538779086</v>
      </c>
      <c r="IZ37" s="99">
        <f t="shared" si="374"/>
        <v>3105.869657991499</v>
      </c>
      <c r="JA37" s="99">
        <f t="shared" si="375"/>
        <v>5809.0184209688969</v>
      </c>
      <c r="JB37" s="99">
        <f t="shared" si="376"/>
        <v>5927.9723810296518</v>
      </c>
      <c r="JC37" s="99">
        <f t="shared" si="377"/>
        <v>3356.1985843765697</v>
      </c>
      <c r="JD37" s="99">
        <f t="shared" si="378"/>
        <v>6740.5842370280334</v>
      </c>
      <c r="JE37" s="99">
        <f t="shared" si="379"/>
        <v>3779.7202375342154</v>
      </c>
      <c r="JF37" s="99">
        <f t="shared" si="380"/>
        <v>7129.9019555039686</v>
      </c>
      <c r="JG37" s="99">
        <f t="shared" si="381"/>
        <v>7487.0773520466437</v>
      </c>
      <c r="JH37" s="99">
        <f t="shared" si="382"/>
        <v>6339.3384494371767</v>
      </c>
      <c r="JI37" s="99">
        <f t="shared" si="383"/>
        <v>4263.3172891761187</v>
      </c>
      <c r="JJ37" s="99">
        <f t="shared" si="384"/>
        <v>8800.2108489032435</v>
      </c>
      <c r="JK37" s="99">
        <f t="shared" si="385"/>
        <v>4785.989118076126</v>
      </c>
      <c r="JL37" s="99">
        <f t="shared" si="386"/>
        <v>9678.0873675163839</v>
      </c>
      <c r="JM37" s="99">
        <f t="shared" si="387"/>
        <v>5382.5066996325522</v>
      </c>
      <c r="JN37" s="99">
        <f t="shared" si="388"/>
        <v>6054.2065907483238</v>
      </c>
      <c r="JP37" s="76">
        <v>32</v>
      </c>
      <c r="JQ37" s="124"/>
      <c r="JR37" s="124"/>
      <c r="JS37" s="124"/>
      <c r="JT37" s="124"/>
      <c r="JU37" s="124"/>
      <c r="JV37" s="124"/>
      <c r="JW37" s="124"/>
      <c r="JX37" s="99"/>
      <c r="JY37" s="124"/>
      <c r="JZ37" s="124"/>
      <c r="KA37" s="124"/>
      <c r="KB37" s="99"/>
      <c r="KC37" s="124"/>
      <c r="KD37" s="124"/>
      <c r="KE37" s="99"/>
      <c r="KF37" s="99"/>
      <c r="KG37" s="99"/>
      <c r="KH37" s="99"/>
      <c r="KI37" s="124"/>
      <c r="KJ37" s="124"/>
      <c r="KK37" s="99"/>
      <c r="KL37" s="99"/>
      <c r="KM37" s="99"/>
      <c r="KN37" s="99"/>
      <c r="KO37" s="99"/>
      <c r="KP37" s="99"/>
      <c r="KQ37" s="99"/>
      <c r="KR37" s="99"/>
      <c r="KS37" s="99"/>
      <c r="KT37" s="99"/>
      <c r="KU37" s="99"/>
      <c r="KV37" s="99"/>
      <c r="KW37" s="99"/>
      <c r="KX37" s="99"/>
      <c r="KY37" s="99"/>
      <c r="KZ37" s="99"/>
      <c r="LA37" s="99"/>
      <c r="LB37" s="99"/>
      <c r="LC37" s="99"/>
      <c r="LD37" s="99"/>
      <c r="LE37" s="99">
        <v>67.459714658219426</v>
      </c>
      <c r="LF37" s="99"/>
      <c r="LG37" s="99"/>
      <c r="LH37" s="99">
        <v>79.366539909160522</v>
      </c>
      <c r="LI37" s="99"/>
      <c r="LJ37" s="99">
        <v>62.068190468626163</v>
      </c>
      <c r="LK37" s="99">
        <v>78.955731437605408</v>
      </c>
      <c r="LL37" s="99">
        <v>86.360737229352267</v>
      </c>
      <c r="LM37" s="99">
        <v>87.392682724997073</v>
      </c>
      <c r="LN37" s="99"/>
      <c r="LO37" s="99">
        <v>76.37379459240681</v>
      </c>
      <c r="LP37" s="99">
        <v>96.967766097317067</v>
      </c>
      <c r="LQ37" s="99">
        <v>105.76571428989422</v>
      </c>
      <c r="LR37" s="99">
        <v>64.529504290604947</v>
      </c>
      <c r="LS37" s="99">
        <v>83.867856215924931</v>
      </c>
      <c r="LT37" s="99">
        <v>107.34133060642201</v>
      </c>
      <c r="LU37" s="99">
        <v>121.49811899346156</v>
      </c>
      <c r="LV37" s="99">
        <v>140.99304488881214</v>
      </c>
      <c r="LW37" s="99">
        <v>69.461996133357204</v>
      </c>
      <c r="LX37" s="99">
        <v>92.941311800070707</v>
      </c>
      <c r="LY37" s="99">
        <v>93.061558973294566</v>
      </c>
      <c r="LZ37" s="99">
        <v>118.21079297470283</v>
      </c>
      <c r="MA37" s="99">
        <v>129.53440335403801</v>
      </c>
      <c r="MB37" s="99">
        <v>157.48635320791843</v>
      </c>
      <c r="MC37" s="99">
        <v>163.77775633369421</v>
      </c>
      <c r="MD37" s="99">
        <v>81.031582893883083</v>
      </c>
      <c r="ME37" s="99">
        <v>111.47223406825863</v>
      </c>
      <c r="MF37" s="99">
        <v>111.14532415741614</v>
      </c>
      <c r="MG37" s="99">
        <v>93.060549464109656</v>
      </c>
      <c r="MH37" s="99">
        <v>118.79049588695779</v>
      </c>
      <c r="MI37" s="99">
        <v>188.31671228253182</v>
      </c>
      <c r="MJ37" s="99">
        <v>161.24687839607807</v>
      </c>
      <c r="MK37" s="99">
        <v>131.75209836391198</v>
      </c>
      <c r="ML37" s="99">
        <v>192.64218136824044</v>
      </c>
      <c r="MM37" s="99">
        <v>198.1686985039606</v>
      </c>
      <c r="MN37" s="99">
        <v>102.85277434594452</v>
      </c>
      <c r="MO37" s="99">
        <v>141.67853443749704</v>
      </c>
      <c r="MP37" s="99">
        <v>151.9797951951025</v>
      </c>
      <c r="MQ37" s="99">
        <v>247.64452938854205</v>
      </c>
      <c r="MR37" s="99">
        <v>230.51857472205629</v>
      </c>
      <c r="MS37" s="99">
        <v>199.23792126303414</v>
      </c>
      <c r="MT37" s="99">
        <v>173.59912381473313</v>
      </c>
      <c r="MU37" s="99">
        <v>169.16054942595895</v>
      </c>
      <c r="MV37" s="99">
        <v>241.60375774700626</v>
      </c>
      <c r="MW37" s="99">
        <v>231.8892425016825</v>
      </c>
      <c r="MX37" s="99">
        <v>177.78420676739401</v>
      </c>
      <c r="MY37" s="99">
        <v>285.89925374427207</v>
      </c>
      <c r="MZ37" s="99">
        <v>192.64055766844194</v>
      </c>
      <c r="NA37" s="99">
        <v>282.86070514784041</v>
      </c>
      <c r="NB37" s="99">
        <v>215.24349272659262</v>
      </c>
      <c r="NC37" s="99">
        <v>300.3276418875783</v>
      </c>
      <c r="ND37" s="99">
        <v>292.0893198601517</v>
      </c>
      <c r="NE37" s="99">
        <v>277.15043929593105</v>
      </c>
      <c r="NF37" s="99">
        <v>325.7668841545464</v>
      </c>
      <c r="NG37" s="99">
        <v>331.7261204257274</v>
      </c>
      <c r="NH37" s="99">
        <v>240.83762841374516</v>
      </c>
      <c r="NI37" s="99">
        <v>276.43457649402495</v>
      </c>
      <c r="NJ37" s="99">
        <v>260.96363099395131</v>
      </c>
      <c r="NK37" s="99">
        <v>371.33745859142215</v>
      </c>
      <c r="NL37" s="99">
        <v>373.32643687538905</v>
      </c>
      <c r="NM37" s="99">
        <v>334.28901635384199</v>
      </c>
      <c r="NN37" s="99">
        <v>377.88634998351523</v>
      </c>
      <c r="NO37" s="99">
        <v>313.53029063776921</v>
      </c>
      <c r="NP37" s="99">
        <v>451.70542856151837</v>
      </c>
      <c r="NQ37" s="99">
        <v>296.48408811499399</v>
      </c>
      <c r="NR37" s="99">
        <v>342.07185912208234</v>
      </c>
      <c r="NS37" s="99">
        <v>323.47682539888905</v>
      </c>
      <c r="NT37" s="99">
        <v>428.85300210534552</v>
      </c>
      <c r="NU37" s="99">
        <v>459.21179100859769</v>
      </c>
      <c r="NV37" s="99">
        <v>362.39504896890753</v>
      </c>
      <c r="NW37" s="99">
        <v>509.64796977703747</v>
      </c>
      <c r="NX37" s="118">
        <v>467.63238814697058</v>
      </c>
      <c r="NY37" s="99">
        <v>397.07700416727323</v>
      </c>
      <c r="NZ37" s="99">
        <v>542.99872695577892</v>
      </c>
      <c r="OA37" s="99">
        <v>400.22773223944864</v>
      </c>
      <c r="OB37" s="99">
        <v>380.58685460389717</v>
      </c>
      <c r="OC37" s="99">
        <v>584.796081759598</v>
      </c>
      <c r="OD37" s="99">
        <v>531.02498665034057</v>
      </c>
      <c r="OE37" s="99">
        <v>490.83272697458193</v>
      </c>
      <c r="OF37" s="99">
        <v>429.61997260271727</v>
      </c>
      <c r="OG37" s="99">
        <v>578.00604261687317</v>
      </c>
      <c r="OH37" s="99">
        <v>630.77812499377035</v>
      </c>
      <c r="OI37" s="99">
        <v>460.44922859537564</v>
      </c>
      <c r="OJ37" s="99">
        <v>484.70712240164517</v>
      </c>
      <c r="OK37" s="99">
        <v>499.93486755518478</v>
      </c>
      <c r="OL37" s="99">
        <v>707.08178215058763</v>
      </c>
      <c r="OM37" s="99">
        <v>558.69900840095124</v>
      </c>
      <c r="ON37" s="99">
        <v>640.94703786869457</v>
      </c>
      <c r="OO37" s="99">
        <v>651.33796423480965</v>
      </c>
      <c r="OP37" s="99">
        <v>573.4139762812664</v>
      </c>
      <c r="OQ37" s="118">
        <v>730.40702765176752</v>
      </c>
      <c r="OR37" s="99">
        <v>569.16033018268615</v>
      </c>
      <c r="OS37" s="99">
        <v>613.52339052838681</v>
      </c>
      <c r="OT37" s="99">
        <v>676.16344683765772</v>
      </c>
      <c r="OU37" s="99">
        <v>743.57555500497631</v>
      </c>
      <c r="OV37" s="99">
        <v>856.17845672233216</v>
      </c>
      <c r="OW37" s="99">
        <v>638.09065389147224</v>
      </c>
      <c r="OX37" s="99">
        <v>817.47005820151185</v>
      </c>
      <c r="OY37" s="99">
        <v>733.00888253491189</v>
      </c>
      <c r="OZ37" s="99">
        <v>718.74967761573316</v>
      </c>
      <c r="PA37" s="99">
        <v>676.70925071567422</v>
      </c>
      <c r="PB37" s="99">
        <v>791.67423514191671</v>
      </c>
      <c r="PC37" s="99">
        <v>858.72043474080067</v>
      </c>
      <c r="PD37" s="99">
        <v>836.98919401444198</v>
      </c>
      <c r="PE37" s="99">
        <v>1126.0254865882928</v>
      </c>
      <c r="PF37" s="99">
        <v>1016.8708708968936</v>
      </c>
      <c r="PG37" s="99">
        <v>952.70443064620997</v>
      </c>
      <c r="PH37" s="99">
        <v>799.12036471080819</v>
      </c>
      <c r="PI37" s="99">
        <v>805.96039355616722</v>
      </c>
      <c r="PJ37" s="99">
        <v>895.60789705616946</v>
      </c>
      <c r="PK37" s="99">
        <v>909.42688172478404</v>
      </c>
      <c r="PL37" s="99">
        <v>784.49507672972334</v>
      </c>
      <c r="PM37" s="99">
        <v>984.26031921150877</v>
      </c>
      <c r="PN37" s="99">
        <v>936.82475974214037</v>
      </c>
      <c r="PO37" s="99">
        <v>1004.8132811036326</v>
      </c>
      <c r="PP37" s="99">
        <v>1286.7817196400877</v>
      </c>
      <c r="PQ37" s="99">
        <v>1186.6638036453817</v>
      </c>
      <c r="PR37" s="99">
        <v>1163.8865178946287</v>
      </c>
      <c r="PS37" s="99">
        <v>1039.4430572486624</v>
      </c>
      <c r="PT37" s="99">
        <v>1100.294798597409</v>
      </c>
      <c r="PU37" s="99">
        <v>1121.0398068862803</v>
      </c>
      <c r="PV37" s="99">
        <v>903.84195511706662</v>
      </c>
      <c r="PW37" s="99">
        <v>1546.7159393428344</v>
      </c>
      <c r="PX37" s="99">
        <v>1138.6765739136267</v>
      </c>
      <c r="PY37" s="99">
        <v>1330.6098909699028</v>
      </c>
      <c r="PZ37" s="99">
        <v>1060.5770474093267</v>
      </c>
      <c r="QA37" s="99">
        <v>1466.7663162121719</v>
      </c>
      <c r="QB37" s="99">
        <v>1252.704046809697</v>
      </c>
      <c r="QC37" s="99">
        <v>1323.431356463208</v>
      </c>
      <c r="QD37" s="99">
        <v>1267.1078840484467</v>
      </c>
      <c r="QE37" s="99">
        <v>1037.431482761853</v>
      </c>
      <c r="QF37" s="99">
        <v>1764.1570809750913</v>
      </c>
      <c r="QG37" s="99">
        <v>1502.9643142927591</v>
      </c>
      <c r="QH37" s="99">
        <v>1302.5839492404357</v>
      </c>
      <c r="QI37" s="99">
        <v>1190.9498201971464</v>
      </c>
      <c r="QJ37" s="99">
        <v>1390.9239264220571</v>
      </c>
      <c r="QK37" s="99">
        <v>1677.66004726151</v>
      </c>
      <c r="QL37" s="99">
        <v>2152.375669750807</v>
      </c>
      <c r="QM37" s="99">
        <v>2017.7899408088851</v>
      </c>
      <c r="QN37" s="99">
        <v>1520.5467452145865</v>
      </c>
      <c r="QO37" s="99">
        <v>1671.3780328741389</v>
      </c>
      <c r="QP37" s="99">
        <v>1586.0943847750159</v>
      </c>
      <c r="QQ37" s="99">
        <v>1174.7163751134517</v>
      </c>
      <c r="QR37" s="99">
        <v>1616.2339100890622</v>
      </c>
      <c r="QS37" s="99">
        <v>2017.2625310804617</v>
      </c>
      <c r="QT37" s="99">
        <v>1482.3394082356215</v>
      </c>
      <c r="QU37" s="99">
        <v>1322.0358914451979</v>
      </c>
      <c r="QV37" s="99">
        <v>2466.834366079499</v>
      </c>
      <c r="QW37" s="99">
        <v>1955.8377593045559</v>
      </c>
      <c r="QX37" s="99">
        <v>2289.3814352468889</v>
      </c>
      <c r="QY37" s="99">
        <v>1924.0224603895729</v>
      </c>
      <c r="QZ37" s="99">
        <v>2716.8288788972654</v>
      </c>
      <c r="RA37" s="99">
        <v>1315.3759226055097</v>
      </c>
      <c r="RB37" s="99">
        <v>2595.6826195308859</v>
      </c>
      <c r="RC37" s="99">
        <v>1931.0442188898139</v>
      </c>
      <c r="RD37" s="99">
        <v>1493.4195785284871</v>
      </c>
      <c r="RE37" s="99">
        <v>1701.7155598482573</v>
      </c>
      <c r="RF37" s="99">
        <v>1935.9164964712816</v>
      </c>
      <c r="RG37" s="99">
        <v>2343.7540467315876</v>
      </c>
      <c r="RH37" s="99">
        <v>2169.4929599598904</v>
      </c>
      <c r="RI37" s="99">
        <v>2567.9534863916479</v>
      </c>
      <c r="RJ37" s="99">
        <v>2813.6992080732525</v>
      </c>
      <c r="RK37" s="99">
        <v>2941.8689013474418</v>
      </c>
      <c r="RL37" s="99">
        <v>2177.9321379378957</v>
      </c>
      <c r="RM37" s="99">
        <v>1471.3268420589168</v>
      </c>
      <c r="RN37" s="99">
        <v>2298.8195627229607</v>
      </c>
      <c r="RO37" s="99">
        <v>1683.2732046862959</v>
      </c>
      <c r="RP37" s="99">
        <v>2461.489242199726</v>
      </c>
      <c r="RQ37" s="99">
        <v>1931.1657194564925</v>
      </c>
      <c r="RR37" s="99">
        <v>2677.486621613471</v>
      </c>
      <c r="RS37" s="99">
        <v>3207.0441712589786</v>
      </c>
      <c r="RT37" s="99">
        <v>3045.3513184519434</v>
      </c>
      <c r="RU37" s="99">
        <v>2911.020500657457</v>
      </c>
      <c r="RV37" s="99">
        <v>2294.8760897321367</v>
      </c>
      <c r="RW37" s="99">
        <v>3354.81644581605</v>
      </c>
      <c r="RX37" s="99">
        <v>2499.5491109398786</v>
      </c>
      <c r="RY37" s="99">
        <v>2516.5842749477761</v>
      </c>
      <c r="RZ37" s="99">
        <v>1667.2681662518817</v>
      </c>
      <c r="SA37" s="99">
        <v>2769.7905142810769</v>
      </c>
      <c r="SB37" s="99">
        <v>3362.8298260004858</v>
      </c>
      <c r="SC37" s="99">
        <v>2174.6830286284649</v>
      </c>
      <c r="SD37" s="99">
        <v>1888.9943016910288</v>
      </c>
      <c r="SE37" s="99">
        <v>3663.1376027990354</v>
      </c>
      <c r="SF37" s="99">
        <v>3318.5792838603888</v>
      </c>
      <c r="SG37" s="99">
        <v>3108.8584491313804</v>
      </c>
      <c r="SH37" s="99">
        <v>2779.3759515682918</v>
      </c>
      <c r="SI37" s="99">
        <v>3596.652871278141</v>
      </c>
      <c r="SJ37" s="99">
        <v>3672.5760329525719</v>
      </c>
      <c r="SK37" s="99">
        <v>1874.3558074622174</v>
      </c>
      <c r="SL37" s="99">
        <v>2840.2377493309273</v>
      </c>
      <c r="SM37" s="99">
        <v>3105.9681476543574</v>
      </c>
      <c r="SN37" s="99">
        <v>2464.9658397655367</v>
      </c>
      <c r="SO37" s="99">
        <v>2116.0607068015229</v>
      </c>
      <c r="SP37" s="99">
        <v>3715.7235780396763</v>
      </c>
      <c r="SQ37" s="99">
        <v>4045.2194095906548</v>
      </c>
      <c r="SR37" s="99">
        <v>3580.9362772547838</v>
      </c>
      <c r="SS37" s="99">
        <v>3294.398212830587</v>
      </c>
      <c r="ST37" s="99">
        <v>4112.9132449179051</v>
      </c>
      <c r="SU37" s="99">
        <v>3331.1374757137919</v>
      </c>
      <c r="SV37" s="99">
        <v>4314.5674551468528</v>
      </c>
      <c r="SW37" s="99">
        <v>3204.6548901667024</v>
      </c>
      <c r="SX37" s="99">
        <v>3491.2249664920464</v>
      </c>
      <c r="SY37" s="99">
        <v>2118.9207289163401</v>
      </c>
      <c r="SZ37" s="99">
        <v>2373.4959029706356</v>
      </c>
      <c r="TA37" s="99">
        <v>4262.1402820299163</v>
      </c>
      <c r="TB37" s="99">
        <v>4050.7507863746587</v>
      </c>
      <c r="TC37" s="99">
        <v>4603.3225226154118</v>
      </c>
      <c r="TD37" s="99">
        <v>4657.6486752071833</v>
      </c>
      <c r="TE37" s="99">
        <v>3909.2854172555967</v>
      </c>
      <c r="TF37" s="99">
        <v>3625.0329288484372</v>
      </c>
      <c r="TG37" s="99">
        <v>2611.3929230041981</v>
      </c>
      <c r="TH37" s="99">
        <v>4801.2832208162954</v>
      </c>
      <c r="TI37" s="99">
        <v>4773.3972599126801</v>
      </c>
      <c r="TJ37" s="99">
        <v>4540.5823057393827</v>
      </c>
      <c r="TK37" s="99">
        <v>4353.0521949788608</v>
      </c>
      <c r="TL37" s="99">
        <v>5184.2053750696041</v>
      </c>
      <c r="TM37" s="99">
        <v>5244.7853929962766</v>
      </c>
      <c r="TN37" s="99">
        <v>2853.2401538779086</v>
      </c>
      <c r="TO37" s="99">
        <v>3105.869657991499</v>
      </c>
      <c r="TP37" s="99">
        <v>5809.0184209688969</v>
      </c>
      <c r="TQ37" s="99">
        <v>5927.9723810296518</v>
      </c>
      <c r="TR37" s="99">
        <v>3356.1985843765697</v>
      </c>
      <c r="TS37" s="99">
        <v>6740.5842370280334</v>
      </c>
      <c r="TT37" s="99">
        <v>3779.7202375342154</v>
      </c>
      <c r="TU37" s="99">
        <v>7129.9019555039686</v>
      </c>
      <c r="TV37" s="99">
        <v>7487.0773520466437</v>
      </c>
      <c r="TW37" s="99">
        <v>6339.3384494371767</v>
      </c>
      <c r="TX37" s="99">
        <v>4263.3172891761187</v>
      </c>
      <c r="TY37" s="99">
        <v>8800.2108489032435</v>
      </c>
      <c r="TZ37" s="99">
        <v>4785.989118076126</v>
      </c>
      <c r="UA37" s="99">
        <v>9678.0873675163839</v>
      </c>
      <c r="UB37" s="99">
        <v>5382.5066996325522</v>
      </c>
      <c r="UC37" s="99">
        <v>6054.2065907483238</v>
      </c>
      <c r="UE37" s="76">
        <v>32</v>
      </c>
      <c r="VO37" s="145"/>
      <c r="VP37" s="145"/>
      <c r="VQ37" s="145"/>
      <c r="VR37" s="145"/>
      <c r="VS37" s="145"/>
      <c r="VT37" s="145">
        <f t="shared" si="108"/>
        <v>67.459714658219426</v>
      </c>
      <c r="VU37" s="145"/>
      <c r="VV37" s="145"/>
      <c r="VW37" s="145">
        <f t="shared" si="111"/>
        <v>79.366539909160522</v>
      </c>
      <c r="VX37" s="145"/>
      <c r="VY37" s="145">
        <f t="shared" si="113"/>
        <v>62.068190468626163</v>
      </c>
      <c r="VZ37" s="145">
        <f t="shared" si="114"/>
        <v>78.955731437605408</v>
      </c>
      <c r="WA37" s="145">
        <f t="shared" ref="WA37:WA39" si="582">IF(LL37*$C$87&gt;$WA$69,$WA$69,LL37*$C$87)</f>
        <v>86.360737229352267</v>
      </c>
      <c r="WB37" s="145">
        <f t="shared" ref="WB37:WB39" si="583">IF(LM37*$C$87&gt;$WB$69,$WB$69,LM37*$C$87)</f>
        <v>87.392682724997073</v>
      </c>
      <c r="WC37" s="145"/>
      <c r="WD37" s="145">
        <f t="shared" ref="WD37:WD39" si="584">IF(LO37*$C$87&gt;$WD$69,$WD$69,LO37*$C$87)</f>
        <v>76.37379459240681</v>
      </c>
      <c r="WE37" s="145">
        <f t="shared" ref="WE37:WE39" si="585">IF(LP37*$C$87&gt;$WE$69,$WE$69,LP37*$C$87)</f>
        <v>96.967766097317067</v>
      </c>
      <c r="WF37" s="145">
        <f t="shared" ref="WF37:WF39" si="586">IF(LQ37*$C$87&gt;$WF$69,$WF$69,LQ37*$C$87)</f>
        <v>105.76571428989422</v>
      </c>
      <c r="WG37" s="145">
        <f t="shared" ref="WG37:WG39" si="587">IF(LR37*$C$87&gt;$WG$69,$WG$69,LR37*$C$87)</f>
        <v>64.529504290604947</v>
      </c>
      <c r="WH37" s="145">
        <f t="shared" ref="WH37:WH39" si="588">IF(LS37*$C$87&gt;$WH$69,$WH$69,LS37*$C$87)</f>
        <v>83.867856215924931</v>
      </c>
      <c r="WI37" s="145">
        <f t="shared" ref="WI37:WI39" si="589">IF(LT37*$C$87&gt;$WI$69,$WI$69,LT37*$C$87)</f>
        <v>107.34133060642201</v>
      </c>
      <c r="WJ37" s="145">
        <f t="shared" ref="WJ37:WJ39" si="590">IF(LU37*$C$87&gt;$WJ$69,$WJ$69,LU37*$C$87)</f>
        <v>121.49811899346156</v>
      </c>
      <c r="WK37" s="145">
        <f t="shared" ref="WK37:WK39" si="591">IF(LV37*$C$87&gt;$WK$69,$WK$69,LV37*$C$87)</f>
        <v>140.99304488881214</v>
      </c>
      <c r="WL37" s="145">
        <f t="shared" ref="WL37:WL39" si="592">IF(LW37*$C$87&gt;$WL$69,$WL$69,LW37*$C$87)</f>
        <v>69.461996133357204</v>
      </c>
      <c r="WM37" s="145">
        <f t="shared" ref="WM37:WM39" si="593">IF(LX37*$C$87&gt;$WM$69,$WM$69,LX37*$C$87)</f>
        <v>92.941311800070707</v>
      </c>
      <c r="WN37" s="145">
        <f t="shared" ref="WN37:WN39" si="594">IF(LY37*$C$87&gt;$WN$69,$WN$69,LY37*$C$87)</f>
        <v>93.061558973294566</v>
      </c>
      <c r="WO37" s="145">
        <f t="shared" ref="WO37:WO39" si="595">IF(LZ37*$C$87&gt;$WO$69,$WO$69,LZ37*$C$87)</f>
        <v>118.21079297470283</v>
      </c>
      <c r="WP37" s="145">
        <f t="shared" ref="WP37:WP39" si="596">IF(MA37*$C$87&gt;$WP$69,$WP$69,MA37*$C$87)</f>
        <v>129.53440335403801</v>
      </c>
      <c r="WQ37" s="145">
        <f t="shared" ref="WQ37:WQ39" si="597">IF(MB37*$C$87&gt;$WQ$69,$WQ$69,MB37*$C$87)</f>
        <v>157.48635320791843</v>
      </c>
      <c r="WR37" s="145">
        <f t="shared" ref="WR37:WR39" si="598">IF(MC37*$C$87&gt;$WR$69,$WR$69,MC37*$C$87)</f>
        <v>163.77775633369421</v>
      </c>
      <c r="WS37" s="145">
        <f t="shared" ref="WS37:WS39" si="599">IF(MD37*$C$87&gt;$WS$69,$WS$69,MD37*$C$87)</f>
        <v>81.031582893883083</v>
      </c>
      <c r="WT37" s="145">
        <f t="shared" ref="WT37:WT39" si="600">IF(ME37*$C$87&gt;$WT$69,$WT$69,ME37*$C$87)</f>
        <v>111.47223406825863</v>
      </c>
      <c r="WU37" s="145">
        <f t="shared" si="135"/>
        <v>111.14532415741614</v>
      </c>
      <c r="WV37" s="145">
        <f t="shared" si="136"/>
        <v>93.060549464109656</v>
      </c>
      <c r="WW37" s="145">
        <f t="shared" si="137"/>
        <v>118.79049588695779</v>
      </c>
      <c r="WX37" s="145">
        <f t="shared" si="138"/>
        <v>188.31671228253182</v>
      </c>
      <c r="WY37" s="145">
        <f t="shared" si="139"/>
        <v>161.24687839607807</v>
      </c>
      <c r="WZ37" s="145">
        <f t="shared" si="140"/>
        <v>131.75209836391198</v>
      </c>
      <c r="XA37" s="145">
        <f t="shared" ref="XA37:XA39" si="601">IF(ML37*$C$87&gt;$XA$69,$XA$69,ML37*$C$87)</f>
        <v>192.64218136824044</v>
      </c>
      <c r="XB37" s="145">
        <f t="shared" ref="XB37:XB39" si="602">IF(MM37*$C$87&gt;$XB$69,$XB$69,MM37*$C$87)</f>
        <v>198.1686985039606</v>
      </c>
      <c r="XC37" s="145">
        <f t="shared" ref="XC37:XC39" si="603">IF(MN37*$C$87&gt;$XC$69,$XC$69,MN37*$C$87)</f>
        <v>102.85277434594452</v>
      </c>
      <c r="XD37" s="145">
        <f t="shared" ref="XD37:XD39" si="604">IF(MO37*$C$87&gt;$XD$69,$XD$69,MO37*$C$87)</f>
        <v>141.67853443749704</v>
      </c>
      <c r="XE37" s="145">
        <f t="shared" ref="XE37:XE39" si="605">IF(MP37*$C$87&gt;$XE$69,$XE$69,MP37*$C$87)</f>
        <v>151.9797951951025</v>
      </c>
      <c r="XF37" s="145">
        <f t="shared" ref="XF37:XF39" si="606">IF(MQ37*$C$87&gt;$XF$69,$XF$69,MQ37*$C$87)</f>
        <v>247.64452938854205</v>
      </c>
      <c r="XG37" s="145">
        <f t="shared" ref="XG37:XG39" si="607">IF(MR37*$C$87&gt;$XG$69,$XG$69,MR37*$C$87)</f>
        <v>230.51857472205629</v>
      </c>
      <c r="XH37" s="145">
        <f t="shared" ref="XH37:XH39" si="608">IF(MS37*$C$87&gt;$XH$69,$XH$69,MS37*$C$87)</f>
        <v>199.23792126303414</v>
      </c>
      <c r="XI37" s="145">
        <f t="shared" ref="XI37:XI39" si="609">IF(MT37*$C$87&gt;$XI$69,$XI$69,MT37*$C$87)</f>
        <v>173.59912381473313</v>
      </c>
      <c r="XJ37" s="145">
        <f t="shared" ref="XJ37:XJ39" si="610">IF(MU37*$C$87&gt;$XJ$69,$XJ$69,MU37*$C$87)</f>
        <v>169.16054942595895</v>
      </c>
      <c r="XK37" s="145">
        <f t="shared" ref="XK37:XK39" si="611">IF(MV37*$C$87&gt;$XK$69,$XK$69,MV37*$C$87)</f>
        <v>241.60375774700626</v>
      </c>
      <c r="XL37" s="145">
        <f t="shared" ref="XL37:XL39" si="612">IF(MW37*$C$87&gt;$XL$69,$XL$69,MW37*$C$87)</f>
        <v>231.8892425016825</v>
      </c>
      <c r="XM37" s="145">
        <f t="shared" ref="XM37:XM39" si="613">IF(MX37*$C$87&gt;$XM$69,$XM$69,MX37*$C$87)</f>
        <v>177.78420676739401</v>
      </c>
      <c r="XN37" s="145">
        <f t="shared" ref="XN37:XN39" si="614">IF(MY37*$C$87&gt;$XN$69,$XN$69,MY37*$C$87)</f>
        <v>285.89925374427207</v>
      </c>
      <c r="XO37" s="145">
        <f t="shared" ref="XO37:XO39" si="615">IF(MZ37*$C$87&gt;$XO$69,$XO$69,MZ37*$C$87)</f>
        <v>192.64055766844194</v>
      </c>
      <c r="XP37" s="145">
        <f t="shared" ref="XP37:XP39" si="616">IF(NA37*$C$87&gt;$XP$69,$XP$69,NA37*$C$87)</f>
        <v>282.86070514784041</v>
      </c>
      <c r="XQ37" s="145">
        <f t="shared" ref="XQ37:XQ39" si="617">IF(NB37*$C$87&gt;$XQ$69,$XQ$69,NB37*$C$87)</f>
        <v>215.24349272659262</v>
      </c>
      <c r="XR37" s="145">
        <f t="shared" ref="XR37:XR39" si="618">IF(NC37*$C$87&gt;$XR$69,$XR$69,NC37*$C$87)</f>
        <v>300.3276418875783</v>
      </c>
      <c r="XS37" s="145">
        <f t="shared" ref="XS37:XS39" si="619">IF(ND37*$C$87&gt;$XS$69,$XS$69,ND37*$C$87)</f>
        <v>292.0893198601517</v>
      </c>
      <c r="XT37" s="145">
        <f t="shared" ref="XT37:XT39" si="620">IF(NE37*$C$87&gt;$XT$69,$XT$69,NE37*$C$87)</f>
        <v>277.15043929593105</v>
      </c>
      <c r="XU37" s="145">
        <f t="shared" ref="XU37:XU41" si="621">IF(NF37*$C$87&gt;$XU$69,$XU$69,NF37*$C$87)</f>
        <v>325.7668841545464</v>
      </c>
      <c r="XV37" s="145">
        <f t="shared" ref="XV37:XV40" si="622">IF(NG37*$C$87&gt;$XV$69,$XV$69,NG37*$C$87)</f>
        <v>331.7261204257274</v>
      </c>
      <c r="XW37" s="145">
        <f t="shared" ref="XW37:XW39" si="623">IF(NH37*$C$87&gt;$XW$69,$XW$69,NH37*$C$87)</f>
        <v>240.83762841374516</v>
      </c>
      <c r="XX37" s="145">
        <f t="shared" ref="XX37:XX39" si="624">IF(NI37*$C$87&gt;$XX$69,$XX$69,NI37*$C$87)</f>
        <v>276.43457649402495</v>
      </c>
      <c r="XY37" s="145">
        <f t="shared" ref="XY37:XY39" si="625">IF(NJ37*$C$87&gt;$XY$69,$XY$69,NJ37*$C$87)</f>
        <v>260.96363099395131</v>
      </c>
      <c r="XZ37" s="145">
        <f t="shared" ref="XZ37:XZ42" si="626">IF(NK37*$C$87&gt;$XZ$69,$XZ$69,NK37*$C$87)</f>
        <v>371.33745859142215</v>
      </c>
      <c r="YA37" s="145">
        <f t="shared" ref="YA37:YA43" si="627">IF(NL37*$C$87&gt;$YA$69,$YA$69,NL37*$C$87)</f>
        <v>373.32643687538905</v>
      </c>
      <c r="YB37" s="145">
        <f t="shared" ref="YB37:YB43" si="628">IF(NM37*$C$87&gt;$YB$69,$YB$69,NM37*$C$87)</f>
        <v>334.28901635384199</v>
      </c>
      <c r="YC37" s="145">
        <f t="shared" ref="YC37:YC43" si="629">IF(NN37*$C$87&gt;$YC$69,$YC$69,NN37*$C$87)</f>
        <v>377.88634998351523</v>
      </c>
      <c r="YD37" s="145">
        <f t="shared" ref="YD37:YD39" si="630">IF(NO37*$C$87&gt;$YD$69,$YD$69,NO37*$C$87)</f>
        <v>313.53029063776921</v>
      </c>
      <c r="YE37" s="145">
        <f t="shared" ref="YE37:YE43" si="631">IF(NP37*$C$87&gt;$YE$69,$YE$69,NP37*$C$87)</f>
        <v>451.70542856151837</v>
      </c>
      <c r="YF37" s="145">
        <f t="shared" ref="YF37:YF39" si="632">IF(NQ37*$C$87&gt;$YF$69,$YF$69,NQ37*$C$87)</f>
        <v>296.48408811499399</v>
      </c>
      <c r="YG37" s="145">
        <f t="shared" ref="YG37:YG40" si="633">IF(NR37*$C$87&gt;$YG$69,$YG$69,NR37*$C$87)</f>
        <v>342.07185912208234</v>
      </c>
      <c r="YH37" s="145">
        <f t="shared" ref="YH37:YH39" si="634">IF(NS37*$C$87&gt;$YH$69,$YH$69,NS37*$C$87)</f>
        <v>323.47682539888905</v>
      </c>
      <c r="YI37" s="145">
        <f t="shared" ref="YI37:YI43" si="635">IF(NT37*$C$87&gt;$YI$69,$YI$69,NT37*$C$87)</f>
        <v>428.85300210534552</v>
      </c>
      <c r="YJ37" s="145">
        <f t="shared" ref="YJ37:YJ43" si="636">IF(NU37*$C$87&gt;$YJ$69,$YJ$69,NU37*$C$87)</f>
        <v>459.21179100859769</v>
      </c>
      <c r="YK37" s="145">
        <f t="shared" ref="YK37:YK43" si="637">IF(NV37*$C$87&gt;$YK$69,$YK$69,NV37*$C$87)</f>
        <v>362.39504896890753</v>
      </c>
      <c r="YL37" s="145">
        <f t="shared" ref="YL37:YL43" si="638">IF(NW37*$C$87&gt;$YL$69,$YL$69,NW37*$C$87)</f>
        <v>509.64796977703747</v>
      </c>
      <c r="YM37" s="145">
        <f t="shared" ref="YM37:YM43" si="639">IF(NX37*$C$87&gt;$YM$69,$YM$69,NX37*$C$87)</f>
        <v>467.63238814697058</v>
      </c>
      <c r="YN37" s="145">
        <f t="shared" ref="YN37:YN43" si="640">IF(NY37*$C$87&gt;$YN$69,$YN$69,NY37*$C$87)</f>
        <v>397.07700416727323</v>
      </c>
      <c r="YO37" s="145">
        <f t="shared" ref="YO37:YO43" si="641">IF(NZ37*$C$87&gt;$YO$69,$YO$69,NZ37*$C$87)</f>
        <v>542.99872695577892</v>
      </c>
      <c r="YP37" s="145">
        <f t="shared" ref="YP37:YP43" si="642">IF(OA37*$C$87&gt;$YP$69,$YP$69,OA37*$C$87)</f>
        <v>400.22773223944864</v>
      </c>
      <c r="YQ37" s="145">
        <f t="shared" ref="YQ37:YQ43" si="643">IF(OB37*$C$87&gt;$YQ$69,$YQ$69,OB37*$C$87)</f>
        <v>380.58685460389717</v>
      </c>
      <c r="YR37" s="145">
        <f t="shared" ref="YR37:YR43" si="644">IF(OC37*$C$87&gt;$YR$69,$YR$69,OC37*$C$87)</f>
        <v>584.796081759598</v>
      </c>
      <c r="YS37" s="145">
        <f t="shared" ref="YS37:YS43" si="645">IF(OD37*$C$87&gt;$YS$69,$YS$69,OD37*$C$87)</f>
        <v>531.02498665034057</v>
      </c>
      <c r="YT37" s="145">
        <f t="shared" ref="YT37:YT43" si="646">IF(OE37*$C$87&gt;$YT$69,$YT$69,OE37*$C$87)</f>
        <v>490.83272697458193</v>
      </c>
      <c r="YU37" s="145">
        <f t="shared" ref="YU37:YU43" si="647">IF(OF37*$C$87&gt;$YU$69,$YU$69,OF37*$C$87)</f>
        <v>429.61997260271727</v>
      </c>
      <c r="YV37" s="145">
        <f t="shared" ref="YV37:YV43" si="648">IF(OG37*$C$87&gt;$YV$69,$YV$69,OG37*$C$87)</f>
        <v>578.00604261687317</v>
      </c>
      <c r="YW37" s="145">
        <f t="shared" ref="YW37:YW43" si="649">IF(OH37*$C$87&gt;$YW$69,$YW$69,OH37*$C$87)</f>
        <v>630.77812499377035</v>
      </c>
      <c r="YX37" s="145">
        <f t="shared" ref="YX37:YX43" si="650">IF(OI37*$C$87&gt;$YX$69,$YX$69,OI37*$C$87)</f>
        <v>460.44922859537564</v>
      </c>
      <c r="YY37" s="145">
        <f t="shared" ref="YY37:YY43" si="651">IF(OJ37*$C$87&gt;$YY$69,$YY$69,OJ37*$C$87)</f>
        <v>484.70712240164517</v>
      </c>
      <c r="YZ37" s="145">
        <f t="shared" ref="YZ37:YZ43" si="652">IF(OK37*$C$87&gt;$YZ$69,$YZ$69,OK37*$C$87)</f>
        <v>499.93486755518478</v>
      </c>
      <c r="ZA37" s="145">
        <f t="shared" ref="ZA37:ZA43" si="653">IF(OL37*$C$87&gt;$ZA$69,$ZA$69,OL37*$C$87)</f>
        <v>707.08178215058763</v>
      </c>
      <c r="ZB37" s="145">
        <f t="shared" ref="ZB37:ZB43" si="654">IF(OM37*$C$87&gt;$ZB$69,$ZB$69,OM37*$C$87)</f>
        <v>558.69900840095124</v>
      </c>
      <c r="ZC37" s="145">
        <f t="shared" ref="ZC37:ZC43" si="655">IF(ON37*$C$87&gt;$ZC$69,$ZC$69,ON37*$C$87)</f>
        <v>640.94703786869457</v>
      </c>
      <c r="ZD37" s="145">
        <f t="shared" ref="ZD37:ZD43" si="656">IF(OO37*$C$87&gt;$ZD$69,$ZD$69,OO37*$C$87)</f>
        <v>651.33796423480965</v>
      </c>
      <c r="ZE37" s="145">
        <f t="shared" ref="ZE37:ZE43" si="657">IF(OP37*$C$87&gt;$ZE$69,$ZE$69,OP37*$C$87)</f>
        <v>573.4139762812664</v>
      </c>
      <c r="ZF37" s="145">
        <f t="shared" ref="ZF37:ZF43" si="658">IF(OQ37*$C$87&gt;$ZF$69,$ZF$69,OQ37*$C$87)</f>
        <v>730.40702765176752</v>
      </c>
      <c r="ZG37" s="145">
        <f t="shared" ref="ZG37:ZG43" si="659">IF(OR37*$C$87&gt;$ZG$69,$ZG$69,OR37*$C$87)</f>
        <v>569.16033018268615</v>
      </c>
      <c r="ZH37" s="145">
        <f t="shared" ref="ZH37:ZH43" si="660">IF(OS37*$C$87&gt;$ZH$69,$ZH$69,OS37*$C$87)</f>
        <v>613.52339052838681</v>
      </c>
      <c r="ZI37" s="145">
        <f t="shared" ref="ZI37:ZI43" si="661">IF(OT37*$C$87&gt;$ZI$69,$ZI$69,OT37*$C$87)</f>
        <v>676.16344683765772</v>
      </c>
      <c r="ZJ37" s="145">
        <f t="shared" ref="ZJ37:ZJ43" si="662">IF(OU37*$C$87&gt;$ZJ$69,$ZJ$69,OU37*$C$87)</f>
        <v>743.57555500497631</v>
      </c>
      <c r="ZK37" s="145">
        <f t="shared" ref="ZK37:ZK43" si="663">IF(OV37*$C$87&gt;$ZK$69,$ZK$69,OV37*$C$87)</f>
        <v>856.17845672233216</v>
      </c>
      <c r="ZL37" s="145">
        <f t="shared" ref="ZL37:ZL43" si="664">IF(OW37*$C$87&gt;$ZL$69,$ZL$69,OW37*$C$87)</f>
        <v>638.09065389147224</v>
      </c>
      <c r="ZM37" s="145">
        <f t="shared" ref="ZM37:ZM43" si="665">IF(OX37*$C$87&gt;$ZM$69,$ZM$69,OX37*$C$87)</f>
        <v>817.47005820151185</v>
      </c>
      <c r="ZN37" s="145">
        <f t="shared" ref="ZN37:ZN43" si="666">IF(OY37*$C$87&gt;$ZN$69,$ZN$69,OY37*$C$87)</f>
        <v>733.00888253491189</v>
      </c>
      <c r="ZO37" s="145">
        <f t="shared" ref="ZO37:ZO43" si="667">IF(OZ37*$C$87&gt;$ZO$69,$ZO$69,OZ37*$C$87)</f>
        <v>718.74967761573316</v>
      </c>
      <c r="ZP37" s="145">
        <f t="shared" ref="ZP37:ZP43" si="668">IF(PA37*$C$87&gt;$ZP$69,$ZP$69,PA37*$C$87)</f>
        <v>676.70925071567422</v>
      </c>
      <c r="ZQ37" s="145">
        <f t="shared" ref="ZQ37:ZQ43" si="669">IF(PB37*$C$87&gt;$ZQ$69,$ZQ$69,PB37*$C$87)</f>
        <v>791.67423514191671</v>
      </c>
      <c r="ZR37" s="145">
        <f t="shared" ref="ZR37:ZR43" si="670">IF(PC37*$C$87&gt;$ZR$69,$ZR$69,PC37*$C$87)</f>
        <v>858.72043474080067</v>
      </c>
      <c r="ZS37" s="145">
        <f t="shared" ref="ZS37:ZS43" si="671">IF(PD37*$C$87&gt;$ZS$69,$ZS$69,PD37*$C$87)</f>
        <v>836.98919401444198</v>
      </c>
      <c r="ZT37" s="145">
        <f t="shared" ref="ZT37:ZT43" si="672">IF(PE37*$C$87&gt;$ZT$69,$ZT$69,PE37*$C$87)</f>
        <v>1126.0254865882928</v>
      </c>
      <c r="ZU37" s="145">
        <f t="shared" ref="ZU37:ZU43" si="673">IF(PF37*$C$87&gt;$ZU$69,$ZU$69,PF37*$C$87)</f>
        <v>1016.8708708968936</v>
      </c>
      <c r="ZV37" s="145">
        <f t="shared" ref="ZV37:ZV43" si="674">IF(PG37*$C$87&gt;$ZV$69,$ZV$69,PG37*$C$87)</f>
        <v>952.70443064620997</v>
      </c>
      <c r="ZW37" s="145">
        <f t="shared" ref="ZW37:ZW43" si="675">IF(PH37*$C$87&gt;$ZW$69,$ZW$69,PH37*$C$87)</f>
        <v>799.12036471080819</v>
      </c>
      <c r="ZX37" s="145">
        <f t="shared" ref="ZX37:ZX43" si="676">IF(PI37*$C$87&gt;$ZX$69,$ZX$69,PI37*$C$87)</f>
        <v>805.96039355616722</v>
      </c>
      <c r="ZY37" s="145">
        <f t="shared" ref="ZY37:ZY43" si="677">IF(PJ37*$C$87&gt;$ZY$69,$ZY$69,PJ37*$C$87)</f>
        <v>895.60789705616946</v>
      </c>
      <c r="ZZ37" s="145">
        <f t="shared" ref="ZZ37:ZZ43" si="678">IF(PK37*$C$87&gt;$ZZ$69,$ZZ$69,PK37*$C$87)</f>
        <v>909.42688172478404</v>
      </c>
      <c r="AAA37" s="145">
        <f t="shared" ref="AAA37:AAA43" si="679">IF(PL37*$C$87&gt;$AAA$69,$AAA$69,PL37*$C$87)</f>
        <v>784.49507672972334</v>
      </c>
      <c r="AAB37" s="145">
        <f t="shared" ref="AAB37:AAB43" si="680">IF(PM37*$C$87&gt;$AAB$69,$AAB$69,PM37*$C$87)</f>
        <v>984.26031921150877</v>
      </c>
      <c r="AAC37" s="145">
        <f t="shared" ref="AAC37:AAC43" si="681">IF(PN37*$C$87&gt;$AAC$69,$AAC$69,PN37*$C$87)</f>
        <v>936.82475974214037</v>
      </c>
      <c r="AAD37" s="145">
        <f t="shared" ref="AAD37:AAD43" si="682">IF(PO37*$C$87&gt;$AAD$69,$AAD$69,PO37*$C$87)</f>
        <v>1004.8132811036326</v>
      </c>
      <c r="AAE37" s="145">
        <f t="shared" ref="AAE37:AAE43" si="683">IF(PP37*$C$87&gt;$AAE$69,$AAE$69,PP37*$C$87)</f>
        <v>1286.7817196400877</v>
      </c>
      <c r="AAF37" s="145">
        <f t="shared" ref="AAF37:AAF43" si="684">IF(PQ37*$C$87&gt;$AAF$69,$AAF$69,PQ37*$C$87)</f>
        <v>1186.6638036453817</v>
      </c>
      <c r="AAG37" s="145">
        <f t="shared" ref="AAG37:AAG43" si="685">IF(PR37*$C$87&gt;$AAG$69,$AAG$69,PR37*$C$87)</f>
        <v>1163.8865178946287</v>
      </c>
      <c r="AAH37" s="145">
        <f t="shared" ref="AAH37:AAH43" si="686">IF(PS37*$C$87&gt;$AAH$69,$AAH$69,PS37*$C$87)</f>
        <v>1039.4430572486624</v>
      </c>
      <c r="AAI37" s="145">
        <f t="shared" ref="AAI37:AAI43" si="687">IF(PT37*$C$87&gt;$AAI$69,$AAI$69,PT37*$C$87)</f>
        <v>1100.294798597409</v>
      </c>
      <c r="AAJ37" s="145">
        <f t="shared" ref="AAJ37:AAJ43" si="688">IF(PU37*$C$87&gt;$AAJ$69,$AAJ$69,PU37*$C$87)</f>
        <v>1121.0398068862803</v>
      </c>
      <c r="AAK37" s="145">
        <f t="shared" ref="AAK37:AAK43" si="689">IF(PV37*$C$87&gt;$AAK$69,$AAK$69,PV37*$C$87)</f>
        <v>903.84195511706662</v>
      </c>
      <c r="AAL37" s="145">
        <f t="shared" ref="AAL37:AAL44" si="690">IF(PW37*$C$87&gt;$AAL$69,$AAL$69,PW37*$C$87)</f>
        <v>1546.7159393428344</v>
      </c>
      <c r="AAM37" s="145">
        <f t="shared" ref="AAM37:AAM43" si="691">IF(PX37*$C$87&gt;$AAM$69,$AAM$69,PX37*$C$87)</f>
        <v>1138.6765739136267</v>
      </c>
      <c r="AAN37" s="145">
        <f t="shared" ref="AAN37:AAN43" si="692">IF(PY37*$C$87&gt;$AAN$69,$AAN$69,PY37*$C$87)</f>
        <v>1330.6098909699028</v>
      </c>
      <c r="AAO37" s="145">
        <f t="shared" ref="AAO37:AAO43" si="693">IF(PZ37*$C$87&gt;$AAO$69,$AAO$69,PZ37*$C$87)</f>
        <v>1060.5770474093267</v>
      </c>
      <c r="AAP37" s="145">
        <f t="shared" ref="AAP37:AAP44" si="694">IF(QA37*$C$87&gt;$AAP$69,$AAP$69,QA37*$C$87)</f>
        <v>1466.7663162121719</v>
      </c>
      <c r="AAQ37" s="145">
        <f t="shared" ref="AAQ37:AAQ43" si="695">IF(QB37*$C$87&gt;$AAQ$69,$AAQ$69,QB37*$C$87)</f>
        <v>1252.704046809697</v>
      </c>
      <c r="AAR37" s="145">
        <f t="shared" ref="AAR37:AAR43" si="696">IF(QC37*$C$87&gt;$AAR$69,$AAR$69,QC37*$C$87)</f>
        <v>1323.431356463208</v>
      </c>
      <c r="AAS37" s="145">
        <f t="shared" ref="AAS37:AAS43" si="697">IF(QD37*$C$87&gt;$AAS$69,$AAS$69,QD37*$C$87)</f>
        <v>1267.1078840484467</v>
      </c>
      <c r="AAT37" s="145">
        <f t="shared" ref="AAT37:AAT43" si="698">IF(QE37*$C$87&gt;$AAT$69,$AAT$69,QE37*$C$87)</f>
        <v>1037.431482761853</v>
      </c>
      <c r="AAU37" s="145">
        <f t="shared" ref="AAU37:AAU49" si="699">IF(QF37*$C$87&gt;$AAU$69,$AAU$69,QF37*$C$87)</f>
        <v>1764.1570809750913</v>
      </c>
      <c r="AAV37" s="145">
        <f t="shared" ref="AAV37:AAV47" si="700">IF(QG37*$C$87&gt;$AAV$69,$AAV$69,QG37*$C$87)</f>
        <v>1502.9643142927591</v>
      </c>
      <c r="AAW37" s="145">
        <f t="shared" ref="AAW37:AAW43" si="701">IF(QH37*$C$87&gt;$AAW$69,$AAW$69,QH37*$C$87)</f>
        <v>1302.5839492404357</v>
      </c>
      <c r="AAX37" s="145">
        <f t="shared" ref="AAX37:AAX43" si="702">IF(QI37*$C$87&gt;$AAX$69,$AAX$69,QI37*$C$87)</f>
        <v>1190.9498201971464</v>
      </c>
      <c r="AAY37" s="145">
        <f t="shared" ref="AAY37:AAY43" si="703">IF(QJ37*$C$87&gt;$AAY$69,$AAY$69,QJ37*$C$87)</f>
        <v>1390.9239264220571</v>
      </c>
      <c r="AAZ37" s="145">
        <f t="shared" ref="AAZ37:AAZ49" si="704">IF(QK37*$C$87&gt;$AAZ$69,$AAZ$69,QK37*$C$87)</f>
        <v>1677.66004726151</v>
      </c>
      <c r="ABA37" s="145">
        <f t="shared" ref="ABA37:ABA52" si="705">IF(QL37*$C$87&gt;$ABA$69,$ABA$69,QL37*$C$87)</f>
        <v>2152.375669750807</v>
      </c>
      <c r="ABB37" s="145">
        <f t="shared" ref="ABB37:ABB53" si="706">IF(QM37*$C$87&gt;$ABB$69,$ABB$69,QM37*$C$87)</f>
        <v>2017.7899408088851</v>
      </c>
      <c r="ABC37" s="145">
        <f t="shared" ref="ABC37:ABC51" si="707">IF(QN37*$C$87&gt;$ABC$69,$ABC$69,QN37*$C$87)</f>
        <v>1520.5467452145865</v>
      </c>
      <c r="ABD37" s="145">
        <f t="shared" ref="ABD37:ABD52" si="708">IF(QO37*$C$87&gt;$ABD$69,$ABD$69,QO37*$C$87)</f>
        <v>1671.3780328741389</v>
      </c>
      <c r="ABE37" s="145">
        <f t="shared" ref="ABE37:ABE44" si="709">IF(QP37*$C$87&gt;$ABE$69,$ABE$69,QP37*$C$87)</f>
        <v>1586.0943847750159</v>
      </c>
      <c r="ABF37" s="145">
        <f t="shared" ref="ABF37:ABF43" si="710">IF(QQ37*$C$87&gt;$ABF$69,$ABF$69,QQ37*$C$87)</f>
        <v>1174.7163751134517</v>
      </c>
      <c r="ABG37" s="145">
        <f t="shared" ref="ABG37:ABG44" si="711">IF(QR37*$C$87&gt;$ABG$69,$ABG$69,QR37*$C$87)</f>
        <v>1616.2339100890622</v>
      </c>
      <c r="ABH37" s="145">
        <f t="shared" ref="ABH37:ABH56" si="712">IF(QS37*$C$87&gt;$ABH$69,$ABH$69,QS37*$C$87)</f>
        <v>2017.2625310804617</v>
      </c>
      <c r="ABI37" s="145">
        <f t="shared" ref="ABI37:ABI54" si="713">IF(QT37*$C$87&gt;$ABI$69,$ABI$69,QT37*$C$87)</f>
        <v>1482.3394082356215</v>
      </c>
      <c r="ABJ37" s="145">
        <f t="shared" ref="ABJ37:ABJ52" si="714">IF(QU37*$C$87&gt;$ABJ$69,$ABJ$69,QU37*$C$87)</f>
        <v>1322.0358914451979</v>
      </c>
      <c r="ABK37" s="145">
        <f t="shared" ref="ABK37:ABK58" si="715">IF(QV37*$C$87&gt;$ABK$69,$ABK$69,QV37*$C$87)</f>
        <v>2466.834366079499</v>
      </c>
      <c r="ABL37" s="145">
        <f t="shared" ref="ABL37:ABL57" si="716">IF(QW37*$C$87&gt;$ABL$69,$ABL$69,QW37*$C$87)</f>
        <v>1955.8377593045559</v>
      </c>
      <c r="ABM37" s="145">
        <f t="shared" ref="ABM37:ABM59" si="717">IF(QX37*$C$87&gt;$ABM$69,$ABM$69,QX37*$C$87)</f>
        <v>2289.3814352468889</v>
      </c>
      <c r="ABN37" s="145">
        <f t="shared" ref="ABN37:ABN59" si="718">IF(QY37*$C$87&gt;$ABN$69,$ABN$69,QY37*$C$87)</f>
        <v>1924.0224603895729</v>
      </c>
      <c r="ABO37" s="145">
        <f t="shared" ref="ABO37:ABO59" si="719">IF(QZ37*$C$87&gt;$ABO$69,$ABO$69,QZ37*$C$87)</f>
        <v>2716.8288788972654</v>
      </c>
      <c r="ABP37" s="145">
        <f t="shared" ref="ABP37:ABP54" si="720">IF(RA37*$C$87&gt;$ABP$69,$ABP$69,RA37*$C$87)</f>
        <v>1315.3759226055097</v>
      </c>
      <c r="ABQ37" s="145">
        <f t="shared" ref="ABQ37:ABQ59" si="721">IF(RB37*$C$87&gt;$ABQ$69,$ABQ$69,RB37*$C$87)</f>
        <v>2595.6826195308859</v>
      </c>
      <c r="ABR37" s="145">
        <f t="shared" ref="ABR37:ABR50" si="722">IF(RC37*$C$87&gt;$ABR$69,$ABR$69,RC37*$C$87)</f>
        <v>1931.0442188898139</v>
      </c>
      <c r="ABS37" s="145">
        <f t="shared" ref="ABS37:ABS59" si="723">IF(RD37*$C$87&gt;$ABS$69,$ABS$69,RD37*$C$87)</f>
        <v>1493.4195785284871</v>
      </c>
      <c r="ABT37" s="145">
        <f t="shared" ref="ABT37:ABT59" si="724">IF(RE37*$C$87&gt;$ABT$69,$ABT$69,RE37*$C$87)</f>
        <v>1701.7155598482573</v>
      </c>
      <c r="ABU37" s="145">
        <f t="shared" ref="ABU37:ABU50" si="725">IF(RF37*$C$87&gt;$ABU$69,$ABU$69,RF37*$C$87)</f>
        <v>1935.9164964712816</v>
      </c>
      <c r="ABV37" s="145">
        <f t="shared" ref="ABV37:ABV59" si="726">IF(RG37*$C$87&gt;$ABV$69,$ABV$69,RG37*$C$87)</f>
        <v>2343.7540467315876</v>
      </c>
      <c r="ABW37" s="145">
        <f t="shared" ref="ABW37:ABW59" si="727">IF(RH37*$C$87&gt;$ABW$69,$ABW$69,RH37*$C$87)</f>
        <v>2169.4929599598904</v>
      </c>
      <c r="ABX37" s="145">
        <f t="shared" ref="ABX37:ABX59" si="728">IF(RI37*$C$87&gt;$ABX$69,$ABX$69,RI37*$C$87)</f>
        <v>2567.9534863916479</v>
      </c>
      <c r="ABY37" s="145">
        <f t="shared" ref="ABY37:ABY59" si="729">IF(RJ37*$C$87&gt;$ABY$69,$ABY$69,RJ37*$C$87)</f>
        <v>2813.6992080732525</v>
      </c>
      <c r="ABZ37" s="145">
        <f t="shared" ref="ABZ37:ABZ59" si="730">IF(RK37*$C$87&gt;$ABZ$69,$ABZ$69,RK37*$C$87)</f>
        <v>2941.8689013474418</v>
      </c>
      <c r="ACA37" s="145">
        <f t="shared" ref="ACA37:ACA59" si="731">IF(RL37*$C$87&gt;$ACA$69,$ACA$69,RL37*$C$87)</f>
        <v>2177.9321379378957</v>
      </c>
      <c r="ACB37" s="145">
        <f t="shared" ref="ACB37:ACB59" si="732">IF(RM37*$C$87&gt;$ACB$69,$ACB$69,RM37*$C$87)</f>
        <v>1471.3268420589168</v>
      </c>
      <c r="ACC37" s="145">
        <f t="shared" ref="ACC37:ACC58" si="733">IF(RN37*$C$87&gt;$ACC$69,$ACC$69,RN37*$C$87)</f>
        <v>2298.8195627229607</v>
      </c>
      <c r="ACD37" s="145">
        <f t="shared" ref="ACD37:ACD59" si="734">IF(RO37*$C$87&gt;$ACD$69,$ACD$69,RO37*$C$87)</f>
        <v>1683.2732046862959</v>
      </c>
      <c r="ACE37" s="145">
        <f t="shared" ref="ACE37:ACE59" si="735">IF(RP37*$C$87&gt;$ACE$69,$ACE$69,RP37*$C$87)</f>
        <v>2461.489242199726</v>
      </c>
      <c r="ACF37" s="145">
        <f t="shared" ref="ACF37:ACF59" si="736">IF(RQ37*$C$87&gt;$ACF$69,$ACF$69,RQ37*$C$87)</f>
        <v>1931.1657194564925</v>
      </c>
      <c r="ACG37" s="145">
        <f t="shared" ref="ACG37:ACG59" si="737">IF(RR37*$C$87&gt;$ACG$69,$ACG$69,RR37*$C$87)</f>
        <v>2677.486621613471</v>
      </c>
      <c r="ACH37" s="145">
        <f t="shared" ref="ACH37:ACH59" si="738">IF(RS37*$C$87&gt;$ACH$69,$ACH$69,RS37*$C$87)</f>
        <v>3207.0441712589786</v>
      </c>
      <c r="ACI37" s="145">
        <f t="shared" ref="ACI37:ACI59" si="739">IF(RT37*$C$87&gt;$ACI$69,$ACI$69,RT37*$C$87)</f>
        <v>3045.3513184519434</v>
      </c>
      <c r="ACJ37" s="145">
        <f t="shared" ref="ACJ37:ACJ59" si="740">IF(RU37*$C$87&gt;$ACJ$69,$ACJ$69,RU37*$C$87)</f>
        <v>2911.020500657457</v>
      </c>
      <c r="ACK37" s="145">
        <f t="shared" ref="ACK37:ACK58" si="741">IF(RV37*$C$87&gt;$ACK$69,$ACK$69,RV37*$C$87)</f>
        <v>2294.8760897321367</v>
      </c>
      <c r="ACL37" s="145">
        <f t="shared" ref="ACL37:ACL59" si="742">IF(RW37*$C$87&gt;$ACL$69,$ACL$69,RW37*$C$87)</f>
        <v>3354.81644581605</v>
      </c>
      <c r="ACM37" s="145">
        <f t="shared" ref="ACM37:ACM59" si="743">IF(RX37*$C$87&gt;$ACM$69,$ACM$69,RX37*$C$87)</f>
        <v>2499.5491109398786</v>
      </c>
      <c r="ACN37" s="145">
        <f t="shared" ref="ACN37:ACN59" si="744">IF(RY37*$C$87&gt;$ACN$69,$ACN$69,RY37*$C$87)</f>
        <v>2516.5842749477761</v>
      </c>
      <c r="ACO37" s="145">
        <f t="shared" ref="ACO37:ACO59" si="745">IF(RZ37*$C$87&gt;$ACO$69,$ACO$69,RZ37*$C$87)</f>
        <v>1667.2681662518817</v>
      </c>
      <c r="ACP37" s="145">
        <f t="shared" ref="ACP37:ACP59" si="746">IF(SA37*$C$87&gt;$ACP$69,$ACP$69,SA37*$C$87)</f>
        <v>2769.7905142810769</v>
      </c>
      <c r="ACQ37" s="145">
        <f t="shared" ref="ACQ37:ACQ59" si="747">IF(SB37*$C$87&gt;$ACQ$69,$ACQ$69,SB37*$C$87)</f>
        <v>3362.8298260004858</v>
      </c>
      <c r="ACR37" s="145">
        <f t="shared" ref="ACR37:ACR59" si="748">IF(SC37*$C$87&gt;$ACR$69,$ACR$69,SC37*$C$87)</f>
        <v>2174.6830286284649</v>
      </c>
      <c r="ACS37" s="145">
        <f t="shared" ref="ACS37:ACS59" si="749">IF(SD37*$C$87&gt;$ACS$69,$ACS$69,SD37*$C$87)</f>
        <v>1888.9943016910288</v>
      </c>
      <c r="ACT37" s="145">
        <f t="shared" ref="ACT37:ACT59" si="750">IF(SE37*$C$87&gt;$ACT$69,$ACT$69,SE37*$C$87)</f>
        <v>3663.1376027990354</v>
      </c>
      <c r="ACU37" s="145">
        <f t="shared" ref="ACU37:ACU59" si="751">IF(SF37*$C$87&gt;$ACU$69,$ACU$69,SF37*$C$87)</f>
        <v>3318.5792838603888</v>
      </c>
      <c r="ACV37" s="145">
        <f t="shared" ref="ACV37:ACV59" si="752">IF(SG37*$C$87&gt;$ACV$69,$ACV$69,SG37*$C$87)</f>
        <v>3108.8584491313804</v>
      </c>
      <c r="ACW37" s="145">
        <f t="shared" ref="ACW37:ACW59" si="753">IF(SH37*$C$87&gt;$ACW$69,$ACW$69,SH37*$C$87)</f>
        <v>2779.3759515682918</v>
      </c>
      <c r="ACX37" s="145">
        <f t="shared" ref="ACX37:ACX59" si="754">IF(SI37*$C$87&gt;$ACX$69,$ACX$69,SI37*$C$87)</f>
        <v>3596.652871278141</v>
      </c>
      <c r="ACY37" s="145">
        <f t="shared" ref="ACY37:ACY59" si="755">IF(SJ37*$C$87&gt;$ACY$69,$ACY$69,SJ37*$C$87)</f>
        <v>3672.5760329525719</v>
      </c>
      <c r="ACZ37" s="145">
        <f t="shared" ref="ACZ37:ACZ59" si="756">IF(SK37*$C$87&gt;$ACZ$69,$ACZ$69,SK37*$C$87)</f>
        <v>1874.3558074622174</v>
      </c>
      <c r="ADA37" s="145">
        <f t="shared" ref="ADA37:ADA59" si="757">IF(SL37*$C$87&gt;$ADA$69,$ADA$69,SL37*$C$87)</f>
        <v>2840.2377493309273</v>
      </c>
      <c r="ADB37" s="145">
        <f t="shared" ref="ADB37:ADB59" si="758">IF(SM37*$C$87&gt;$ADB$69,$ADB$69,SM37*$C$87)</f>
        <v>3105.9681476543574</v>
      </c>
      <c r="ADC37" s="145">
        <f t="shared" ref="ADC37:ADC59" si="759">IF(SN37*$C$87&gt;$ADC$69,$ADC$69,SN37*$C$87)</f>
        <v>2464.9658397655367</v>
      </c>
      <c r="ADD37" s="145">
        <f t="shared" ref="ADD37:ADD59" si="760">IF(SO37*$C$87&gt;$ADD$69,$ADD$69,SO37*$C$87)</f>
        <v>2116.0607068015229</v>
      </c>
      <c r="ADE37" s="145">
        <f t="shared" ref="ADE37:ADE59" si="761">IF(SP37*$C$87&gt;$ADE$69,$ADE$69,SP37*$C$87)</f>
        <v>3715.7235780396763</v>
      </c>
      <c r="ADF37" s="145">
        <f t="shared" ref="ADF37:ADF59" si="762">IF(SQ37*$C$87&gt;$ADF$69,$ADF$69,SQ37*$C$87)</f>
        <v>4045.2194095906548</v>
      </c>
      <c r="ADG37" s="145">
        <f t="shared" ref="ADG37:ADG59" si="763">IF(SR37*$C$87&gt;$ADG$69,$ADG$69,SR37*$C$87)</f>
        <v>3580.9362772547838</v>
      </c>
      <c r="ADH37" s="145">
        <f t="shared" ref="ADH37:ADH59" si="764">IF(SS37*$C$87&gt;$ADH$69,$ADH$69,SS37*$C$87)</f>
        <v>3294.398212830587</v>
      </c>
      <c r="ADI37" s="145">
        <f t="shared" ref="ADI37:ADI59" si="765">IF(ST37*$C$87&gt;$ADI$69,$ADI$69,ST37*$C$87)</f>
        <v>4112.9132449179051</v>
      </c>
      <c r="ADJ37" s="145">
        <f t="shared" ref="ADJ37:ADJ59" si="766">IF(SU37*$C$87&gt;$ADJ$69,$ADJ$69,SU37*$C$87)</f>
        <v>3331.1374757137919</v>
      </c>
      <c r="ADK37" s="145">
        <f t="shared" ref="ADK37:ADK59" si="767">IF(SV37*$C$87&gt;$ADK$69,$ADK$69,SV37*$C$87)</f>
        <v>4314.5674551468528</v>
      </c>
      <c r="ADL37" s="145">
        <f t="shared" ref="ADL37:ADL59" si="768">IF(SW37*$C$87&gt;$ADL$69,$ADL$69,SW37*$C$87)</f>
        <v>3204.6548901667024</v>
      </c>
      <c r="ADM37" s="145">
        <f t="shared" ref="ADM37:ADM59" si="769">IF(SX37*$C$87&gt;$ADM$69,$ADM$69,SX37*$C$87)</f>
        <v>3491.2249664920464</v>
      </c>
      <c r="ADN37" s="145">
        <f t="shared" ref="ADN37:ADN59" si="770">IF(SY37*$C$87&gt;$ADN$69,$ADN$69,SY37*$C$87)</f>
        <v>2118.9207289163401</v>
      </c>
      <c r="ADO37" s="145">
        <f t="shared" ref="ADO37:ADO59" si="771">IF(SZ37*$C$87&gt;$ADO$69,$ADO$69,SZ37*$C$87)</f>
        <v>2373.4959029706356</v>
      </c>
      <c r="ADP37" s="145">
        <f t="shared" ref="ADP37:ADP59" si="772">IF(TA37*$C$87&gt;$ADP$69,$ADP$69,TA37*$C$87)</f>
        <v>4262.1402820299163</v>
      </c>
      <c r="ADQ37" s="145">
        <f t="shared" ref="ADQ37:ADQ59" si="773">IF(TB37*$C$87&gt;$ADQ$69,$ADQ$69,TB37*$C$87)</f>
        <v>4050.7507863746587</v>
      </c>
      <c r="ADR37" s="145">
        <f t="shared" ref="ADR37:ADR59" si="774">IF(TC37*$C$87&gt;$ADR$69,$ADR$69,TC37*$C$87)</f>
        <v>4603.3225226154118</v>
      </c>
      <c r="ADS37" s="145">
        <f t="shared" ref="ADS37:ADS59" si="775">IF(TD37*$C$87&gt;$ADS$69,$ADS$69,TD37*$C$87)</f>
        <v>4657.6486752071833</v>
      </c>
      <c r="ADT37" s="145">
        <f t="shared" ref="ADT37:ADT59" si="776">IF(TE37*$C$87&gt;$ADT$69,$ADT$69,TE37*$C$87)</f>
        <v>3909.2854172555967</v>
      </c>
      <c r="ADU37" s="145">
        <f t="shared" ref="ADU37:ADU59" si="777">IF(TF37*$C$87&gt;$ADU$69,$ADU$69,TF37*$C$87)</f>
        <v>3625.0329288484372</v>
      </c>
      <c r="ADV37" s="145">
        <f t="shared" ref="ADV37:ADV59" si="778">IF(TG37*$C$87&gt;$ADV$69,$ADV$69,TG37*$C$87)</f>
        <v>2611.3929230041981</v>
      </c>
      <c r="ADW37" s="145">
        <f t="shared" ref="ADW37:ADW59" si="779">IF(TH37*$C$87&gt;$ADW$69,$ADW$69,TH37*$C$87)</f>
        <v>4801.2832208162954</v>
      </c>
      <c r="ADX37" s="145">
        <f t="shared" ref="ADX37:ADX59" si="780">IF(TI37*$C$87&gt;$ADX$69,$ADX$69,TI37*$C$87)</f>
        <v>4773.3972599126801</v>
      </c>
      <c r="ADY37" s="145">
        <f t="shared" ref="ADY37:ADY59" si="781">IF(TJ37*$C$87&gt;$ADY$69,$ADY$69,TJ37*$C$87)</f>
        <v>4540.5823057393827</v>
      </c>
      <c r="ADZ37" s="145">
        <f t="shared" ref="ADZ37:ADZ59" si="782">IF(TK37*$C$87&gt;$ADZ$69,$ADZ$69,TK37*$C$87)</f>
        <v>4353.0521949788608</v>
      </c>
      <c r="AEA37" s="145">
        <f t="shared" ref="AEA37:AEA59" si="783">IF(TL37*$C$87&gt;$AEA$69,$AEA$69,TL37*$C$87)</f>
        <v>5184.2053750696041</v>
      </c>
      <c r="AEB37" s="145">
        <f t="shared" ref="AEB37:AEB59" si="784">IF(TM37*$C$87&gt;$AEB$69,$AEB$69,TM37*$C$87)</f>
        <v>5244.7853929962766</v>
      </c>
      <c r="AEC37" s="145">
        <f t="shared" ref="AEC37:AEC59" si="785">IF(TN37*$C$87&gt;$AEC$69,$AEC$69,TN37*$C$87)</f>
        <v>2853.2401538779086</v>
      </c>
      <c r="AED37" s="145">
        <f t="shared" ref="AED37:AED59" si="786">IF(TO37*$C$87&gt;$AED$69,$AED$69,TO37*$C$87)</f>
        <v>3105.869657991499</v>
      </c>
      <c r="AEE37" s="145">
        <f t="shared" ref="AEE37:AEE59" si="787">IF(TP37*$C$87&gt;$AEE$69,$AEE$69,TP37*$C$87)</f>
        <v>5809.0184209688969</v>
      </c>
      <c r="AEF37" s="145">
        <f t="shared" ref="AEF37:AEF59" si="788">IF(TQ37*$C$87&gt;$AEF$69,$AEF$69,TQ37*$C$87)</f>
        <v>5927.9723810296518</v>
      </c>
      <c r="AEG37" s="145">
        <f t="shared" ref="AEG37:AEG59" si="789">IF(TR37*$C$87&gt;$AEG$69,$AEG$69,TR37*$C$87)</f>
        <v>3356.1985843765697</v>
      </c>
      <c r="AEH37" s="145">
        <f t="shared" ref="AEH37:AEH59" si="790">IF(TS37*$C$87&gt;$AEH$69,$AEH$69,TS37*$C$87)</f>
        <v>6740.5842370280334</v>
      </c>
      <c r="AEI37" s="145">
        <f t="shared" ref="AEI37:AEI59" si="791">IF(TT37*$C$87&gt;$AEI$69,$AEI$69,TT37*$C$87)</f>
        <v>3779.7202375342154</v>
      </c>
      <c r="AEJ37" s="145">
        <f t="shared" ref="AEJ37:AEJ59" si="792">IF(TU37*$C$87&gt;$AEJ$69,$AEJ$69,TU37*$C$87)</f>
        <v>7129.9019555039686</v>
      </c>
      <c r="AEK37" s="145">
        <f t="shared" ref="AEK37:AEK59" si="793">IF(TV37*$C$87&gt;$AEK$69,$AEK$69,TV37*$C$87)</f>
        <v>7487.0773520466437</v>
      </c>
      <c r="AEL37" s="145">
        <f t="shared" ref="AEL37:AEL59" si="794">IF(TW37*$C$87&gt;$AEL$69,$AEL$69,TW37*$C$87)</f>
        <v>6339.3384494371767</v>
      </c>
      <c r="AEM37" s="145">
        <f t="shared" ref="AEM37:AEM59" si="795">IF(TX37*$C$87&gt;$AEM$69,$AEM$69,TX37*$C$87)</f>
        <v>4263.3172891761187</v>
      </c>
      <c r="AEN37" s="145">
        <f t="shared" ref="AEN37:AEN59" si="796">IF(TY37*$C$87&gt;$AEN$69,$AEN$69,TY37*$C$87)</f>
        <v>8800.2108489032435</v>
      </c>
      <c r="AEO37" s="145">
        <f t="shared" ref="AEO37:AEO59" si="797">IF(TZ37*$C$87&gt;$AEO$69,$AEO$69,TZ37*$C$87)</f>
        <v>4785.989118076126</v>
      </c>
      <c r="AEP37" s="145">
        <f t="shared" ref="AEP37:AEP67" si="798">IF(UA37*$C$87&gt;$AEP$69,$AEP$69,UA37*$C$87)</f>
        <v>9678.0873675163839</v>
      </c>
      <c r="AEQ37" s="145">
        <f t="shared" ref="AEQ37:AEQ59" si="799">IF(UB37*$C$87&gt;$AEQ$69,$AEQ$69,UB37*$C$87)</f>
        <v>5382.5066996325522</v>
      </c>
      <c r="AER37" s="145">
        <f t="shared" ref="AER37:AER59" si="800">IF(UC37*$C$87&gt;$AER$69,$AER$69,UC37*$C$87)</f>
        <v>6054.2065907483238</v>
      </c>
    </row>
    <row r="38" spans="1:824" ht="14.25" thickTop="1" thickBot="1">
      <c r="A38" s="76">
        <v>33</v>
      </c>
      <c r="B38" s="99">
        <f t="shared" si="341"/>
        <v>0</v>
      </c>
      <c r="C38" s="99">
        <f t="shared" si="389"/>
        <v>0</v>
      </c>
      <c r="D38" s="99">
        <f t="shared" si="390"/>
        <v>0</v>
      </c>
      <c r="E38" s="99">
        <f t="shared" si="391"/>
        <v>0</v>
      </c>
      <c r="F38" s="99">
        <f t="shared" si="352"/>
        <v>0</v>
      </c>
      <c r="G38" s="99">
        <f t="shared" si="353"/>
        <v>0</v>
      </c>
      <c r="H38" s="99">
        <f t="shared" si="354"/>
        <v>0</v>
      </c>
      <c r="I38" s="99">
        <f t="shared" si="355"/>
        <v>0</v>
      </c>
      <c r="J38" s="99">
        <f t="shared" si="356"/>
        <v>0</v>
      </c>
      <c r="K38" s="99">
        <f t="shared" si="357"/>
        <v>0</v>
      </c>
      <c r="L38" s="99">
        <f t="shared" si="358"/>
        <v>0</v>
      </c>
      <c r="M38" s="99">
        <f t="shared" si="359"/>
        <v>0</v>
      </c>
      <c r="N38" s="99">
        <f t="shared" si="360"/>
        <v>0</v>
      </c>
      <c r="O38" s="99">
        <f t="shared" si="361"/>
        <v>0</v>
      </c>
      <c r="P38" s="99">
        <f t="shared" si="362"/>
        <v>0</v>
      </c>
      <c r="Q38" s="99">
        <f t="shared" si="363"/>
        <v>0</v>
      </c>
      <c r="R38" s="99">
        <f t="shared" si="364"/>
        <v>0</v>
      </c>
      <c r="S38" s="99">
        <f t="shared" si="365"/>
        <v>0</v>
      </c>
      <c r="T38" s="99">
        <f t="shared" si="366"/>
        <v>0</v>
      </c>
      <c r="U38" s="99">
        <f t="shared" si="367"/>
        <v>0</v>
      </c>
      <c r="V38" s="99">
        <f t="shared" si="368"/>
        <v>0</v>
      </c>
      <c r="W38" s="99">
        <f t="shared" si="369"/>
        <v>0</v>
      </c>
      <c r="X38" s="99">
        <f t="shared" si="342"/>
        <v>0</v>
      </c>
      <c r="Y38" s="99">
        <f t="shared" si="404"/>
        <v>0</v>
      </c>
      <c r="Z38" s="99">
        <f t="shared" si="405"/>
        <v>0</v>
      </c>
      <c r="AA38" s="99">
        <f t="shared" si="406"/>
        <v>0</v>
      </c>
      <c r="AB38" s="99">
        <f t="shared" si="407"/>
        <v>0</v>
      </c>
      <c r="AC38" s="99">
        <f t="shared" si="408"/>
        <v>0</v>
      </c>
      <c r="AD38" s="99">
        <f t="shared" si="409"/>
        <v>0</v>
      </c>
      <c r="AE38" s="99">
        <f t="shared" si="410"/>
        <v>0</v>
      </c>
      <c r="AF38" s="99">
        <f t="shared" si="411"/>
        <v>0</v>
      </c>
      <c r="AG38" s="99">
        <f t="shared" si="412"/>
        <v>0</v>
      </c>
      <c r="AH38" s="99">
        <f t="shared" si="413"/>
        <v>0</v>
      </c>
      <c r="AI38" s="99">
        <f t="shared" si="414"/>
        <v>0</v>
      </c>
      <c r="AJ38" s="99">
        <f t="shared" si="415"/>
        <v>0</v>
      </c>
      <c r="AK38" s="99">
        <f t="shared" si="416"/>
        <v>0</v>
      </c>
      <c r="AL38" s="99">
        <f t="shared" si="417"/>
        <v>0</v>
      </c>
      <c r="AM38" s="99">
        <f t="shared" si="418"/>
        <v>0</v>
      </c>
      <c r="AN38" s="99">
        <f t="shared" si="343"/>
        <v>0</v>
      </c>
      <c r="AO38" s="99">
        <f t="shared" si="419"/>
        <v>0</v>
      </c>
      <c r="AP38" s="99">
        <f t="shared" si="420"/>
        <v>65.175300018825496</v>
      </c>
      <c r="AQ38" s="99">
        <f t="shared" si="421"/>
        <v>0</v>
      </c>
      <c r="AR38" s="99">
        <f t="shared" si="422"/>
        <v>0</v>
      </c>
      <c r="AS38" s="99">
        <f t="shared" si="423"/>
        <v>76.61575456085923</v>
      </c>
      <c r="AT38" s="99">
        <f t="shared" si="424"/>
        <v>0</v>
      </c>
      <c r="AU38" s="99">
        <f t="shared" si="425"/>
        <v>0</v>
      </c>
      <c r="AV38" s="99">
        <f t="shared" si="426"/>
        <v>76.068244372126671</v>
      </c>
      <c r="AW38" s="99">
        <f t="shared" si="427"/>
        <v>83.490206450486497</v>
      </c>
      <c r="AX38" s="99">
        <f t="shared" si="428"/>
        <v>84.123584393217513</v>
      </c>
      <c r="AY38" s="99">
        <f t="shared" si="429"/>
        <v>0</v>
      </c>
      <c r="AZ38" s="99">
        <f t="shared" si="430"/>
        <v>73.533405023766804</v>
      </c>
      <c r="BA38" s="99">
        <f t="shared" si="431"/>
        <v>93.506084430757028</v>
      </c>
      <c r="BB38" s="99">
        <f t="shared" si="432"/>
        <v>102.18842857039705</v>
      </c>
      <c r="BC38" s="99">
        <f t="shared" si="433"/>
        <v>62.205155667994944</v>
      </c>
      <c r="BD38" s="99">
        <f t="shared" si="397"/>
        <v>80.200730469758625</v>
      </c>
      <c r="BE38" s="99">
        <f t="shared" si="434"/>
        <v>103.42861800471572</v>
      </c>
      <c r="BF38" s="99">
        <f t="shared" si="435"/>
        <v>118.97299726152698</v>
      </c>
      <c r="BG38" s="99">
        <f t="shared" si="344"/>
        <v>135.87690982604866</v>
      </c>
      <c r="BH38" s="99">
        <f t="shared" si="436"/>
        <v>66.789669349105722</v>
      </c>
      <c r="BI38" s="99">
        <f t="shared" si="437"/>
        <v>89.316845600835379</v>
      </c>
      <c r="BJ38" s="99">
        <f t="shared" si="438"/>
        <v>89.683262027685359</v>
      </c>
      <c r="BK38" s="99">
        <f t="shared" si="439"/>
        <v>114.07817248227572</v>
      </c>
      <c r="BL38" s="99">
        <f t="shared" si="440"/>
        <v>124.91327157372406</v>
      </c>
      <c r="BM38" s="99">
        <f t="shared" si="441"/>
        <v>151.53050623337694</v>
      </c>
      <c r="BN38" s="99">
        <f t="shared" si="442"/>
        <v>160.03292351926257</v>
      </c>
      <c r="BO38" s="99">
        <f t="shared" si="443"/>
        <v>77.719024286487908</v>
      </c>
      <c r="BP38" s="99">
        <f t="shared" si="444"/>
        <v>106.75990136061073</v>
      </c>
      <c r="BQ38" s="99">
        <f t="shared" si="445"/>
        <v>106.92407323800354</v>
      </c>
      <c r="BR38" s="99">
        <f t="shared" si="446"/>
        <v>89.594897135638632</v>
      </c>
      <c r="BS38" s="99">
        <f t="shared" si="447"/>
        <v>114.59733680236326</v>
      </c>
      <c r="BT38" s="99">
        <f t="shared" si="448"/>
        <v>181.36179987654839</v>
      </c>
      <c r="BU38" s="99">
        <f t="shared" si="449"/>
        <v>158.68393992561522</v>
      </c>
      <c r="BV38" s="99">
        <f t="shared" si="450"/>
        <v>126.85853796480484</v>
      </c>
      <c r="BW38" s="99">
        <f t="shared" si="451"/>
        <v>188.84203765000589</v>
      </c>
      <c r="BX38" s="99">
        <f t="shared" si="398"/>
        <v>190.59745709241986</v>
      </c>
      <c r="BY38" s="99">
        <f t="shared" si="345"/>
        <v>98.781000270306791</v>
      </c>
      <c r="BZ38" s="99">
        <f t="shared" si="452"/>
        <v>135.89362371459654</v>
      </c>
      <c r="CA38" s="99">
        <f t="shared" si="453"/>
        <v>146.43368524516265</v>
      </c>
      <c r="CB38" s="99">
        <f t="shared" si="454"/>
        <v>242.23709454091599</v>
      </c>
      <c r="CC38" s="99">
        <f t="shared" si="455"/>
        <v>221.20983082417698</v>
      </c>
      <c r="CD38" s="99">
        <f t="shared" si="456"/>
        <v>196.64173286325547</v>
      </c>
      <c r="CE38" s="99">
        <f t="shared" si="457"/>
        <v>165.97654895958723</v>
      </c>
      <c r="CF38" s="99">
        <f t="shared" si="458"/>
        <v>162.44097564826868</v>
      </c>
      <c r="CG38" s="99">
        <f t="shared" si="459"/>
        <v>232.62403504834504</v>
      </c>
      <c r="CH38" s="99">
        <f t="shared" si="460"/>
        <v>228.0389317780421</v>
      </c>
      <c r="CI38" s="99">
        <f t="shared" si="461"/>
        <v>171.4163160604501</v>
      </c>
      <c r="CJ38" s="99">
        <f t="shared" si="462"/>
        <v>280.29770463258421</v>
      </c>
      <c r="CK38" s="99">
        <f t="shared" si="463"/>
        <v>185.12991468146265</v>
      </c>
      <c r="CL38" s="99">
        <f t="shared" si="464"/>
        <v>272.54323371412875</v>
      </c>
      <c r="CM38" s="99">
        <f t="shared" si="465"/>
        <v>206.09509983458165</v>
      </c>
      <c r="CN38" s="99">
        <f t="shared" si="466"/>
        <v>287.57209847332371</v>
      </c>
      <c r="CO38" s="99">
        <f t="shared" si="399"/>
        <v>280.73800061620051</v>
      </c>
      <c r="CP38" s="99">
        <f t="shared" si="346"/>
        <v>273.25630880652602</v>
      </c>
      <c r="CQ38" s="99">
        <f t="shared" si="467"/>
        <v>320.09089006968253</v>
      </c>
      <c r="CR38" s="99">
        <f t="shared" si="468"/>
        <v>323.57109774838068</v>
      </c>
      <c r="CS38" s="99">
        <f t="shared" si="469"/>
        <v>231.74367488883186</v>
      </c>
      <c r="CT38" s="99">
        <f t="shared" si="470"/>
        <v>263.81448589075825</v>
      </c>
      <c r="CU38" s="99">
        <f t="shared" si="471"/>
        <v>250.1997341932383</v>
      </c>
      <c r="CV38" s="99">
        <f t="shared" si="472"/>
        <v>356.13220718556869</v>
      </c>
      <c r="CW38" s="99">
        <f t="shared" si="473"/>
        <v>367.57522008332353</v>
      </c>
      <c r="CX38" s="99">
        <f t="shared" si="474"/>
        <v>330.34979319742484</v>
      </c>
      <c r="CY38" s="99">
        <f t="shared" si="475"/>
        <v>363.72680868334692</v>
      </c>
      <c r="CZ38" s="99">
        <f t="shared" si="476"/>
        <v>298.58155273051415</v>
      </c>
      <c r="DA38" s="99">
        <f t="shared" si="477"/>
        <v>444.4662117340107</v>
      </c>
      <c r="DB38" s="99">
        <f t="shared" si="478"/>
        <v>285.58310464099753</v>
      </c>
      <c r="DC38" s="99">
        <f t="shared" si="479"/>
        <v>326.93622113224211</v>
      </c>
      <c r="DD38" s="99">
        <f t="shared" si="480"/>
        <v>310.55904347637585</v>
      </c>
      <c r="DE38" s="99">
        <f t="shared" si="481"/>
        <v>423.04820707591421</v>
      </c>
      <c r="DF38" s="99">
        <f t="shared" si="482"/>
        <v>441.03433501731433</v>
      </c>
      <c r="DG38" s="99">
        <f t="shared" si="400"/>
        <v>345.55901501296444</v>
      </c>
      <c r="DH38" s="99">
        <f t="shared" si="347"/>
        <v>502.28633447337535</v>
      </c>
      <c r="DI38" s="99">
        <f t="shared" si="483"/>
        <v>453.9455069174258</v>
      </c>
      <c r="DJ38" s="99">
        <f t="shared" si="484"/>
        <v>393.08299686831714</v>
      </c>
      <c r="DK38" s="99">
        <f t="shared" si="485"/>
        <v>519.15331615088985</v>
      </c>
      <c r="DL38" s="99">
        <f t="shared" si="486"/>
        <v>382.95334997123655</v>
      </c>
      <c r="DM38" s="99">
        <f t="shared" si="487"/>
        <v>365.85670941122584</v>
      </c>
      <c r="DN38" s="99">
        <f t="shared" si="488"/>
        <v>557.43156785426288</v>
      </c>
      <c r="DO38" s="99">
        <f t="shared" si="489"/>
        <v>510.49296066365196</v>
      </c>
      <c r="DP38" s="99">
        <f t="shared" si="490"/>
        <v>484.92417918397882</v>
      </c>
      <c r="DQ38" s="99">
        <f t="shared" si="491"/>
        <v>410.1102385125568</v>
      </c>
      <c r="DR38" s="99">
        <f t="shared" si="492"/>
        <v>570.46315883389514</v>
      </c>
      <c r="DS38" s="99">
        <f t="shared" si="493"/>
        <v>603.83421096745815</v>
      </c>
      <c r="DT38" s="99">
        <f t="shared" si="494"/>
        <v>456.41967433170987</v>
      </c>
      <c r="DU38" s="99">
        <f t="shared" si="495"/>
        <v>464.43304174556221</v>
      </c>
      <c r="DV38" s="99">
        <f t="shared" si="496"/>
        <v>477.71205362954953</v>
      </c>
      <c r="DW38" s="99">
        <f t="shared" si="497"/>
        <v>675.0625418160173</v>
      </c>
      <c r="DX38" s="99">
        <f t="shared" si="370"/>
        <v>531.7612439186745</v>
      </c>
      <c r="DY38" s="99">
        <f t="shared" si="370"/>
        <v>625.76581256588599</v>
      </c>
      <c r="DZ38" s="99">
        <f t="shared" si="370"/>
        <v>643.6921239492176</v>
      </c>
      <c r="EA38" s="99">
        <f t="shared" si="370"/>
        <v>567.48937850546395</v>
      </c>
      <c r="EB38" s="99">
        <f t="shared" si="532"/>
        <v>707.3189112063593</v>
      </c>
      <c r="EC38" s="99">
        <f t="shared" si="533"/>
        <v>544.33235699277714</v>
      </c>
      <c r="ED38" s="99">
        <f t="shared" si="534"/>
        <v>588.92344980567589</v>
      </c>
      <c r="EE38" s="99">
        <f t="shared" si="535"/>
        <v>644.38450654364806</v>
      </c>
      <c r="EF38" s="99">
        <f t="shared" si="536"/>
        <v>728.26488542149093</v>
      </c>
      <c r="EG38" s="99">
        <f t="shared" si="537"/>
        <v>818.68178992408582</v>
      </c>
      <c r="EH38" s="99">
        <f t="shared" si="538"/>
        <v>610.77185212365691</v>
      </c>
      <c r="EI38" s="99">
        <f t="shared" si="539"/>
        <v>797.55010545432287</v>
      </c>
      <c r="EJ38" s="99">
        <f t="shared" si="540"/>
        <v>725.28989623894506</v>
      </c>
      <c r="EK38" s="99">
        <f t="shared" si="541"/>
        <v>683.7695424178786</v>
      </c>
      <c r="EL38" s="99">
        <f t="shared" si="542"/>
        <v>670.6727178066692</v>
      </c>
      <c r="EM38" s="99">
        <f t="shared" si="543"/>
        <v>755.31116158694556</v>
      </c>
      <c r="EN38" s="99">
        <f t="shared" si="544"/>
        <v>843.14464288055365</v>
      </c>
      <c r="EO38" s="99">
        <f t="shared" si="545"/>
        <v>829.29707279543231</v>
      </c>
      <c r="EP38" s="99">
        <f t="shared" si="546"/>
        <v>1096.3605205451429</v>
      </c>
      <c r="EQ38" s="99">
        <f t="shared" si="547"/>
        <v>991.10209503429326</v>
      </c>
      <c r="ER38" s="99">
        <f t="shared" si="548"/>
        <v>932.035041012482</v>
      </c>
      <c r="ES38" s="99">
        <f t="shared" si="549"/>
        <v>766.24979025042819</v>
      </c>
      <c r="ET38" s="99">
        <f t="shared" si="351"/>
        <v>767.46966245201645</v>
      </c>
      <c r="EU38" s="99">
        <f t="shared" si="26"/>
        <v>853.13433859516908</v>
      </c>
      <c r="EV38" s="99">
        <f t="shared" si="27"/>
        <v>868.56743129458584</v>
      </c>
      <c r="EW38" s="99">
        <f t="shared" si="28"/>
        <v>778.38118418935869</v>
      </c>
      <c r="EX38" s="99">
        <f t="shared" si="29"/>
        <v>968.54742118831098</v>
      </c>
      <c r="EY38" s="99">
        <f t="shared" si="30"/>
        <v>929.02308588419157</v>
      </c>
      <c r="EZ38" s="99">
        <f t="shared" si="31"/>
        <v>957.98516190600219</v>
      </c>
      <c r="FA38" s="99">
        <f t="shared" si="32"/>
        <v>1255.4831631360898</v>
      </c>
      <c r="FB38" s="99">
        <f t="shared" si="33"/>
        <v>1159.8893227059882</v>
      </c>
      <c r="FC38" s="99">
        <f t="shared" si="34"/>
        <v>1142.6112967979041</v>
      </c>
      <c r="FD38" s="99">
        <f t="shared" si="35"/>
        <v>991.15684345672264</v>
      </c>
      <c r="FE38" s="99">
        <f t="shared" si="36"/>
        <v>1052.6177280145305</v>
      </c>
      <c r="FF38" s="99">
        <f t="shared" si="37"/>
        <v>1069.6854447053333</v>
      </c>
      <c r="FG38" s="99">
        <f t="shared" si="38"/>
        <v>897.66498845499973</v>
      </c>
      <c r="FH38" s="99">
        <f t="shared" si="39"/>
        <v>1510.0925087811033</v>
      </c>
      <c r="FI38" s="99">
        <f t="shared" si="40"/>
        <v>1122.7752014830157</v>
      </c>
      <c r="FJ38" s="99">
        <f t="shared" si="567"/>
        <v>1303.0660515260874</v>
      </c>
      <c r="FK38" s="99">
        <f t="shared" si="568"/>
        <v>1052.7445400154916</v>
      </c>
      <c r="FL38" s="99">
        <f t="shared" si="569"/>
        <v>1434.0800414586183</v>
      </c>
      <c r="FM38" s="99">
        <f t="shared" si="570"/>
        <v>1196.4270911318583</v>
      </c>
      <c r="FN38" s="99">
        <f t="shared" si="571"/>
        <v>1301.8661512538436</v>
      </c>
      <c r="FO38" s="99">
        <f t="shared" si="572"/>
        <v>1209.6577642910981</v>
      </c>
      <c r="FP38" s="99">
        <f t="shared" si="573"/>
        <v>1031.1538832472245</v>
      </c>
      <c r="FQ38" s="99">
        <f t="shared" si="574"/>
        <v>1725.3730654793408</v>
      </c>
      <c r="FR38" s="99">
        <f t="shared" si="575"/>
        <v>1474.9211263519483</v>
      </c>
      <c r="FS38" s="99">
        <f t="shared" si="576"/>
        <v>1286.5571484930495</v>
      </c>
      <c r="FT38" s="99">
        <f t="shared" si="577"/>
        <v>1183.0208309201912</v>
      </c>
      <c r="FU38" s="99">
        <f t="shared" si="578"/>
        <v>1329.4553874907506</v>
      </c>
      <c r="FV38" s="99">
        <f t="shared" si="579"/>
        <v>1643.8709517475559</v>
      </c>
      <c r="FW38" s="99">
        <f t="shared" si="580"/>
        <v>2096.5373956485273</v>
      </c>
      <c r="FX38" s="99">
        <f t="shared" si="581"/>
        <v>1972.4389218226356</v>
      </c>
      <c r="FY38" s="99">
        <f t="shared" si="550"/>
        <v>1498.6577156891133</v>
      </c>
      <c r="FZ38" s="99">
        <f t="shared" si="402"/>
        <v>1642.916924468173</v>
      </c>
      <c r="GA38" s="99">
        <f t="shared" si="42"/>
        <v>1517.5519350331767</v>
      </c>
      <c r="GB38" s="99">
        <f t="shared" si="43"/>
        <v>1168.3344217114004</v>
      </c>
      <c r="GC38" s="99">
        <f t="shared" si="44"/>
        <v>1546.2491279173275</v>
      </c>
      <c r="GD38" s="99">
        <f t="shared" si="498"/>
        <v>1976.6483403793568</v>
      </c>
      <c r="GE38" s="99">
        <f t="shared" si="499"/>
        <v>1466.2244537389799</v>
      </c>
      <c r="GF38" s="99">
        <f t="shared" si="500"/>
        <v>1314.0658180307219</v>
      </c>
      <c r="GG38" s="99">
        <f t="shared" si="501"/>
        <v>2407.9420214124598</v>
      </c>
      <c r="GH38" s="99">
        <f t="shared" si="502"/>
        <v>1920.795634217742</v>
      </c>
      <c r="GI38" s="99">
        <f t="shared" si="503"/>
        <v>2241.5347809014984</v>
      </c>
      <c r="GJ38" s="99">
        <f t="shared" si="504"/>
        <v>1895.127302670968</v>
      </c>
      <c r="GK38" s="99">
        <f t="shared" si="505"/>
        <v>2646.0115307900269</v>
      </c>
      <c r="GL38" s="99">
        <f t="shared" si="506"/>
        <v>1308.8700440789221</v>
      </c>
      <c r="GM38" s="99">
        <f t="shared" si="507"/>
        <v>2541.9361956337957</v>
      </c>
      <c r="GN38" s="99">
        <f t="shared" si="508"/>
        <v>1850.3981126873166</v>
      </c>
      <c r="GO38" s="99">
        <f t="shared" si="509"/>
        <v>1485.3375703779543</v>
      </c>
      <c r="GP38" s="99">
        <f t="shared" si="510"/>
        <v>1685.4373149161936</v>
      </c>
      <c r="GQ38" s="99">
        <f t="shared" si="511"/>
        <v>1854.4672828663931</v>
      </c>
      <c r="GR38" s="99">
        <f t="shared" si="512"/>
        <v>2301.2840412181713</v>
      </c>
      <c r="GS38" s="99">
        <f t="shared" si="513"/>
        <v>2133.6438014237924</v>
      </c>
      <c r="GT38" s="99">
        <f t="shared" si="514"/>
        <v>2518.1421612486693</v>
      </c>
      <c r="GU38" s="99">
        <f t="shared" si="403"/>
        <v>2757.8809586396924</v>
      </c>
      <c r="GV38" s="99">
        <f t="shared" si="551"/>
        <v>2877.2190176226363</v>
      </c>
      <c r="GW38" s="99">
        <f t="shared" si="552"/>
        <v>2148.6590439352904</v>
      </c>
      <c r="GX38" s="99">
        <f t="shared" si="553"/>
        <v>1464.7101609882118</v>
      </c>
      <c r="GY38" s="99">
        <f t="shared" si="554"/>
        <v>2205.3654912923489</v>
      </c>
      <c r="GZ38" s="99">
        <f t="shared" si="555"/>
        <v>1675.0618150205598</v>
      </c>
      <c r="HA38" s="99">
        <f t="shared" si="556"/>
        <v>2425.0538217157828</v>
      </c>
      <c r="HB38" s="99">
        <f t="shared" si="557"/>
        <v>1914.6687214045651</v>
      </c>
      <c r="HC38" s="99">
        <f t="shared" si="558"/>
        <v>2633.518117185642</v>
      </c>
      <c r="HD38" s="99">
        <f t="shared" si="559"/>
        <v>3128.2600368092494</v>
      </c>
      <c r="HE38" s="99">
        <f t="shared" si="560"/>
        <v>2987.6744624379967</v>
      </c>
      <c r="HF38" s="99">
        <f t="shared" si="561"/>
        <v>2859.1658430887828</v>
      </c>
      <c r="HG38" s="99">
        <f t="shared" si="562"/>
        <v>2201.3572770041778</v>
      </c>
      <c r="HH38" s="99">
        <f t="shared" si="563"/>
        <v>3285.960707055237</v>
      </c>
      <c r="HI38" s="99">
        <f t="shared" si="564"/>
        <v>2399.1347087438994</v>
      </c>
      <c r="HJ38" s="99">
        <f t="shared" si="565"/>
        <v>2487.0371897984701</v>
      </c>
      <c r="HK38" s="99">
        <f t="shared" si="566"/>
        <v>1660.4648791394736</v>
      </c>
      <c r="HL38" s="99">
        <f t="shared" si="396"/>
        <v>2732.8277927834497</v>
      </c>
      <c r="HM38" s="99">
        <f t="shared" si="515"/>
        <v>3303.6366014504874</v>
      </c>
      <c r="HN38" s="99">
        <f t="shared" si="516"/>
        <v>2158.0948383953892</v>
      </c>
      <c r="HO38" s="99">
        <f t="shared" si="517"/>
        <v>1880.6851121637856</v>
      </c>
      <c r="HP38" s="99">
        <f t="shared" si="518"/>
        <v>3580.5678920915107</v>
      </c>
      <c r="HQ38" s="99">
        <f t="shared" si="519"/>
        <v>3264.29826846476</v>
      </c>
      <c r="HR38" s="99">
        <f t="shared" si="520"/>
        <v>3064.1075282025076</v>
      </c>
      <c r="HS38" s="99">
        <f t="shared" si="521"/>
        <v>2669.2327141420828</v>
      </c>
      <c r="HT38" s="99">
        <f t="shared" si="522"/>
        <v>3525.3127735919211</v>
      </c>
      <c r="HU38" s="99">
        <f t="shared" si="523"/>
        <v>3611.6572205452549</v>
      </c>
      <c r="HV38" s="99">
        <f t="shared" si="524"/>
        <v>1867.3580621800882</v>
      </c>
      <c r="HW38" s="99">
        <f t="shared" si="525"/>
        <v>2810.4139320456361</v>
      </c>
      <c r="HX38" s="99">
        <f t="shared" si="526"/>
        <v>3068.0566224714589</v>
      </c>
      <c r="HY38" s="99">
        <f t="shared" si="527"/>
        <v>2448.1663010451352</v>
      </c>
      <c r="HZ38" s="99">
        <f t="shared" si="528"/>
        <v>2107.6021363676641</v>
      </c>
      <c r="IA38" s="99">
        <f t="shared" si="529"/>
        <v>3660.325491824884</v>
      </c>
      <c r="IB38" s="99">
        <f t="shared" si="530"/>
        <v>3971.3469598936294</v>
      </c>
      <c r="IC38" s="99">
        <f t="shared" si="531"/>
        <v>3535.2216826306881</v>
      </c>
      <c r="ID38" s="99">
        <f t="shared" si="52"/>
        <v>3207.3134639572218</v>
      </c>
      <c r="IE38" s="99">
        <f t="shared" si="53"/>
        <v>4049.3246921292325</v>
      </c>
      <c r="IF38" s="99">
        <f t="shared" si="54"/>
        <v>3242.5177667441917</v>
      </c>
      <c r="IG38" s="99">
        <f t="shared" si="55"/>
        <v>4225.0810165300063</v>
      </c>
      <c r="IH38" s="99">
        <f t="shared" si="56"/>
        <v>3174.5278737350277</v>
      </c>
      <c r="II38" s="99">
        <f t="shared" si="57"/>
        <v>3453.5607612249919</v>
      </c>
      <c r="IJ38" s="99">
        <f t="shared" si="58"/>
        <v>2111.7117241847413</v>
      </c>
      <c r="IK38" s="99">
        <f t="shared" si="59"/>
        <v>2364.8898949654349</v>
      </c>
      <c r="IL38" s="99">
        <f t="shared" si="60"/>
        <v>4205.5738021919788</v>
      </c>
      <c r="IM38" s="99">
        <f t="shared" si="61"/>
        <v>4003.7749117118015</v>
      </c>
      <c r="IN38" s="99">
        <f t="shared" si="62"/>
        <v>4537.610019037189</v>
      </c>
      <c r="IO38" s="99">
        <f t="shared" si="63"/>
        <v>4580.2609219575488</v>
      </c>
      <c r="IP38" s="99">
        <f t="shared" si="64"/>
        <v>3871.7008410290059</v>
      </c>
      <c r="IQ38" s="99">
        <f t="shared" si="65"/>
        <v>3595.083003085464</v>
      </c>
      <c r="IR38" s="99">
        <f t="shared" si="66"/>
        <v>2602.6087016555075</v>
      </c>
      <c r="IS38" s="99">
        <f t="shared" si="67"/>
        <v>4723.5653789303342</v>
      </c>
      <c r="IT38" s="99">
        <f t="shared" si="392"/>
        <v>4715.7743912901842</v>
      </c>
      <c r="IU38" s="99">
        <f t="shared" si="393"/>
        <v>4493.4674200756381</v>
      </c>
      <c r="IV38" s="99">
        <f t="shared" si="394"/>
        <v>4262.2275515510646</v>
      </c>
      <c r="IW38" s="99">
        <f t="shared" si="371"/>
        <v>5117.0673259575697</v>
      </c>
      <c r="IX38" s="99">
        <f t="shared" si="372"/>
        <v>5166.1544955232112</v>
      </c>
      <c r="IY38" s="99">
        <f t="shared" si="373"/>
        <v>2844.2685318027925</v>
      </c>
      <c r="IZ38" s="99">
        <f t="shared" si="374"/>
        <v>3096.6988077336478</v>
      </c>
      <c r="JA38" s="99">
        <f t="shared" si="375"/>
        <v>5728.37028200022</v>
      </c>
      <c r="JB38" s="99">
        <f t="shared" si="376"/>
        <v>5859.9684624000365</v>
      </c>
      <c r="JC38" s="99">
        <f t="shared" si="377"/>
        <v>3346.8936176832676</v>
      </c>
      <c r="JD38" s="99">
        <f t="shared" si="378"/>
        <v>6671.3591495187738</v>
      </c>
      <c r="JE38" s="99">
        <f t="shared" si="379"/>
        <v>3770.071485527174</v>
      </c>
      <c r="JF38" s="99">
        <f t="shared" si="380"/>
        <v>7046.6527298398823</v>
      </c>
      <c r="JG38" s="99">
        <f t="shared" si="381"/>
        <v>7417.1087461766956</v>
      </c>
      <c r="JH38" s="99">
        <f t="shared" si="382"/>
        <v>6300.1829932514202</v>
      </c>
      <c r="JI38" s="99">
        <f t="shared" si="383"/>
        <v>4253.3000319297034</v>
      </c>
      <c r="JJ38" s="99">
        <f t="shared" si="384"/>
        <v>8716.7885470212423</v>
      </c>
      <c r="JK38" s="99">
        <f t="shared" si="385"/>
        <v>4775.6924149765009</v>
      </c>
      <c r="JL38" s="99">
        <f t="shared" si="386"/>
        <v>9607.621883283733</v>
      </c>
      <c r="JM38" s="99">
        <f t="shared" si="387"/>
        <v>5371.8255675147366</v>
      </c>
      <c r="JN38" s="99">
        <f t="shared" si="388"/>
        <v>6043.1405246404947</v>
      </c>
      <c r="JP38" s="76">
        <v>33</v>
      </c>
      <c r="JQ38" s="124"/>
      <c r="JR38" s="124"/>
      <c r="JS38" s="124"/>
      <c r="JT38" s="124"/>
      <c r="JU38" s="124"/>
      <c r="JV38" s="124"/>
      <c r="JW38" s="124"/>
      <c r="JX38" s="99"/>
      <c r="JY38" s="124"/>
      <c r="JZ38" s="124"/>
      <c r="KA38" s="124"/>
      <c r="KB38" s="99"/>
      <c r="KC38" s="124"/>
      <c r="KD38" s="124"/>
      <c r="KE38" s="99"/>
      <c r="KF38" s="99"/>
      <c r="KG38" s="99"/>
      <c r="KH38" s="99"/>
      <c r="KI38" s="124"/>
      <c r="KJ38" s="124"/>
      <c r="KK38" s="99"/>
      <c r="KL38" s="99"/>
      <c r="KM38" s="99"/>
      <c r="KN38" s="99"/>
      <c r="KO38" s="99"/>
      <c r="KP38" s="99"/>
      <c r="KQ38" s="99"/>
      <c r="KR38" s="99"/>
      <c r="KS38" s="99"/>
      <c r="KT38" s="99"/>
      <c r="KU38" s="99"/>
      <c r="KV38" s="99"/>
      <c r="KW38" s="99"/>
      <c r="KX38" s="99"/>
      <c r="KY38" s="99"/>
      <c r="KZ38" s="99"/>
      <c r="LA38" s="99"/>
      <c r="LB38" s="99"/>
      <c r="LC38" s="99"/>
      <c r="LD38" s="99"/>
      <c r="LE38" s="99">
        <v>65.175300018825496</v>
      </c>
      <c r="LF38" s="99"/>
      <c r="LG38" s="99"/>
      <c r="LH38" s="99">
        <v>76.61575456085923</v>
      </c>
      <c r="LI38" s="99"/>
      <c r="LJ38" s="99"/>
      <c r="LK38" s="99">
        <v>76.068244372126671</v>
      </c>
      <c r="LL38" s="99">
        <v>83.490206450486497</v>
      </c>
      <c r="LM38" s="99">
        <v>84.123584393217513</v>
      </c>
      <c r="LN38" s="99"/>
      <c r="LO38" s="99">
        <v>73.533405023766804</v>
      </c>
      <c r="LP38" s="99">
        <v>93.506084430757028</v>
      </c>
      <c r="LQ38" s="99">
        <v>102.18842857039705</v>
      </c>
      <c r="LR38" s="99">
        <v>62.205155667994944</v>
      </c>
      <c r="LS38" s="99">
        <v>80.200730469758625</v>
      </c>
      <c r="LT38" s="99">
        <v>103.42861800471572</v>
      </c>
      <c r="LU38" s="99">
        <v>118.97299726152698</v>
      </c>
      <c r="LV38" s="99">
        <v>135.87690982604866</v>
      </c>
      <c r="LW38" s="99">
        <v>66.789669349105722</v>
      </c>
      <c r="LX38" s="99">
        <v>89.316845600835379</v>
      </c>
      <c r="LY38" s="99">
        <v>89.683262027685359</v>
      </c>
      <c r="LZ38" s="99">
        <v>114.07817248227572</v>
      </c>
      <c r="MA38" s="99">
        <v>124.91327157372406</v>
      </c>
      <c r="MB38" s="99">
        <v>151.53050623337694</v>
      </c>
      <c r="MC38" s="118">
        <v>160.03292351926257</v>
      </c>
      <c r="MD38" s="99">
        <v>77.719024286487908</v>
      </c>
      <c r="ME38" s="99">
        <v>106.75990136061073</v>
      </c>
      <c r="MF38" s="99">
        <v>106.92407323800354</v>
      </c>
      <c r="MG38" s="99">
        <v>89.594897135638632</v>
      </c>
      <c r="MH38" s="99">
        <v>114.59733680236326</v>
      </c>
      <c r="MI38" s="99">
        <v>181.36179987654839</v>
      </c>
      <c r="MJ38" s="99">
        <v>158.68393992561522</v>
      </c>
      <c r="MK38" s="99">
        <v>126.85853796480484</v>
      </c>
      <c r="ML38" s="99">
        <v>188.84203765000589</v>
      </c>
      <c r="MM38" s="99">
        <v>190.59745709241986</v>
      </c>
      <c r="MN38" s="99">
        <v>98.781000270306791</v>
      </c>
      <c r="MO38" s="99">
        <v>135.89362371459654</v>
      </c>
      <c r="MP38" s="99">
        <v>146.43368524516265</v>
      </c>
      <c r="MQ38" s="99">
        <v>242.23709454091599</v>
      </c>
      <c r="MR38" s="99">
        <v>221.20983082417698</v>
      </c>
      <c r="MS38" s="99">
        <v>196.64173286325547</v>
      </c>
      <c r="MT38" s="99">
        <v>165.97654895958723</v>
      </c>
      <c r="MU38" s="99">
        <v>162.44097564826868</v>
      </c>
      <c r="MV38" s="99">
        <v>232.62403504834504</v>
      </c>
      <c r="MW38" s="99">
        <v>228.0389317780421</v>
      </c>
      <c r="MX38" s="99">
        <v>171.4163160604501</v>
      </c>
      <c r="MY38" s="99">
        <v>280.29770463258421</v>
      </c>
      <c r="MZ38" s="99">
        <v>185.12991468146265</v>
      </c>
      <c r="NA38" s="99">
        <v>272.54323371412875</v>
      </c>
      <c r="NB38" s="99">
        <v>206.09509983458165</v>
      </c>
      <c r="NC38" s="99">
        <v>287.57209847332371</v>
      </c>
      <c r="ND38" s="99">
        <v>280.73800061620051</v>
      </c>
      <c r="NE38" s="99">
        <v>273.25630880652602</v>
      </c>
      <c r="NF38" s="99">
        <v>320.09089006968253</v>
      </c>
      <c r="NG38" s="118">
        <v>323.57109774838068</v>
      </c>
      <c r="NH38" s="99">
        <v>231.74367488883186</v>
      </c>
      <c r="NI38" s="99">
        <v>263.81448589075825</v>
      </c>
      <c r="NJ38" s="99">
        <v>250.1997341932383</v>
      </c>
      <c r="NK38" s="99">
        <v>356.13220718556869</v>
      </c>
      <c r="NL38" s="99">
        <v>367.57522008332353</v>
      </c>
      <c r="NM38" s="99">
        <v>330.34979319742484</v>
      </c>
      <c r="NN38" s="99">
        <v>363.72680868334692</v>
      </c>
      <c r="NO38" s="99">
        <v>298.58155273051415</v>
      </c>
      <c r="NP38" s="99">
        <v>444.4662117340107</v>
      </c>
      <c r="NQ38" s="99">
        <v>285.58310464099753</v>
      </c>
      <c r="NR38" s="99">
        <v>326.93622113224211</v>
      </c>
      <c r="NS38" s="99">
        <v>310.55904347637585</v>
      </c>
      <c r="NT38" s="99">
        <v>423.04820707591421</v>
      </c>
      <c r="NU38" s="99">
        <v>441.03433501731433</v>
      </c>
      <c r="NV38" s="99">
        <v>345.55901501296444</v>
      </c>
      <c r="NW38" s="99">
        <v>502.28633447337535</v>
      </c>
      <c r="NX38" s="99">
        <v>453.9455069174258</v>
      </c>
      <c r="NY38" s="99">
        <v>393.08299686831714</v>
      </c>
      <c r="NZ38" s="99">
        <v>519.15331615088985</v>
      </c>
      <c r="OA38" s="99">
        <v>382.95334997123655</v>
      </c>
      <c r="OB38" s="99">
        <v>365.85670941122584</v>
      </c>
      <c r="OC38" s="99">
        <v>557.43156785426288</v>
      </c>
      <c r="OD38" s="99">
        <v>510.49296066365196</v>
      </c>
      <c r="OE38" s="99">
        <v>484.92417918397882</v>
      </c>
      <c r="OF38" s="99">
        <v>410.1102385125568</v>
      </c>
      <c r="OG38" s="99">
        <v>570.46315883389514</v>
      </c>
      <c r="OH38" s="99">
        <v>603.83421096745815</v>
      </c>
      <c r="OI38" s="99">
        <v>456.41967433170987</v>
      </c>
      <c r="OJ38" s="99">
        <v>464.43304174556221</v>
      </c>
      <c r="OK38" s="99">
        <v>477.71205362954953</v>
      </c>
      <c r="OL38" s="99">
        <v>675.0625418160173</v>
      </c>
      <c r="OM38" s="99">
        <v>531.7612439186745</v>
      </c>
      <c r="ON38" s="99">
        <v>625.76581256588599</v>
      </c>
      <c r="OO38" s="99">
        <v>643.6921239492176</v>
      </c>
      <c r="OP38" s="99">
        <v>567.48937850546395</v>
      </c>
      <c r="OQ38" s="99">
        <v>707.3189112063593</v>
      </c>
      <c r="OR38" s="99">
        <v>544.33235699277714</v>
      </c>
      <c r="OS38" s="99">
        <v>588.92344980567589</v>
      </c>
      <c r="OT38" s="99">
        <v>644.38450654364806</v>
      </c>
      <c r="OU38" s="99">
        <v>728.26488542149093</v>
      </c>
      <c r="OV38" s="99">
        <v>818.68178992408582</v>
      </c>
      <c r="OW38" s="99">
        <v>610.77185212365691</v>
      </c>
      <c r="OX38" s="99">
        <v>797.55010545432287</v>
      </c>
      <c r="OY38" s="99">
        <v>725.28989623894506</v>
      </c>
      <c r="OZ38" s="99">
        <v>683.7695424178786</v>
      </c>
      <c r="PA38" s="99">
        <v>670.6727178066692</v>
      </c>
      <c r="PB38" s="99">
        <v>755.31116158694556</v>
      </c>
      <c r="PC38" s="99">
        <v>843.14464288055365</v>
      </c>
      <c r="PD38" s="99">
        <v>829.29707279543231</v>
      </c>
      <c r="PE38" s="118">
        <v>1096.3605205451429</v>
      </c>
      <c r="PF38" s="118">
        <v>991.10209503429326</v>
      </c>
      <c r="PG38" s="99">
        <v>932.035041012482</v>
      </c>
      <c r="PH38" s="99">
        <v>766.24979025042819</v>
      </c>
      <c r="PI38" s="99">
        <v>767.46966245201645</v>
      </c>
      <c r="PJ38" s="99">
        <v>853.13433859516908</v>
      </c>
      <c r="PK38" s="99">
        <v>868.56743129458584</v>
      </c>
      <c r="PL38" s="99">
        <v>778.38118418935869</v>
      </c>
      <c r="PM38" s="99">
        <v>968.54742118831098</v>
      </c>
      <c r="PN38" s="99">
        <v>929.02308588419157</v>
      </c>
      <c r="PO38" s="99">
        <v>957.98516190600219</v>
      </c>
      <c r="PP38" s="99">
        <v>1255.4831631360898</v>
      </c>
      <c r="PQ38" s="99">
        <v>1159.8893227059882</v>
      </c>
      <c r="PR38" s="99">
        <v>1142.6112967979041</v>
      </c>
      <c r="PS38" s="99">
        <v>991.15684345672264</v>
      </c>
      <c r="PT38" s="99">
        <v>1052.6177280145305</v>
      </c>
      <c r="PU38" s="99">
        <v>1069.6854447053333</v>
      </c>
      <c r="PV38" s="99">
        <v>897.66498845499973</v>
      </c>
      <c r="PW38" s="99">
        <v>1510.0925087811033</v>
      </c>
      <c r="PX38" s="99">
        <v>1122.7752014830157</v>
      </c>
      <c r="PY38" s="99">
        <v>1303.0660515260874</v>
      </c>
      <c r="PZ38" s="99">
        <v>1052.7445400154916</v>
      </c>
      <c r="QA38" s="99">
        <v>1434.0800414586183</v>
      </c>
      <c r="QB38" s="99">
        <v>1196.4270911318583</v>
      </c>
      <c r="QC38" s="99">
        <v>1301.8661512538436</v>
      </c>
      <c r="QD38" s="99">
        <v>1209.6577642910981</v>
      </c>
      <c r="QE38" s="99">
        <v>1031.1538832472245</v>
      </c>
      <c r="QF38" s="99">
        <v>1725.3730654793408</v>
      </c>
      <c r="QG38" s="99">
        <v>1474.9211263519483</v>
      </c>
      <c r="QH38" s="99">
        <v>1286.5571484930495</v>
      </c>
      <c r="QI38" s="99">
        <v>1183.0208309201912</v>
      </c>
      <c r="QJ38" s="99">
        <v>1329.4553874907506</v>
      </c>
      <c r="QK38" s="99">
        <v>1643.8709517475559</v>
      </c>
      <c r="QL38" s="99">
        <v>2096.5373956485273</v>
      </c>
      <c r="QM38" s="99">
        <v>1972.4389218226356</v>
      </c>
      <c r="QN38" s="99">
        <v>1498.6577156891133</v>
      </c>
      <c r="QO38" s="99">
        <v>1642.916924468173</v>
      </c>
      <c r="QP38" s="99">
        <v>1517.5519350331767</v>
      </c>
      <c r="QQ38" s="99">
        <v>1168.3344217114004</v>
      </c>
      <c r="QR38" s="99">
        <v>1546.2491279173275</v>
      </c>
      <c r="QS38" s="99">
        <v>1976.6483403793568</v>
      </c>
      <c r="QT38" s="99">
        <v>1466.2244537389799</v>
      </c>
      <c r="QU38" s="99">
        <v>1314.0658180307219</v>
      </c>
      <c r="QV38" s="99">
        <v>2407.9420214124598</v>
      </c>
      <c r="QW38" s="99">
        <v>1920.795634217742</v>
      </c>
      <c r="QX38" s="99">
        <v>2241.5347809014984</v>
      </c>
      <c r="QY38" s="99">
        <v>1895.127302670968</v>
      </c>
      <c r="QZ38" s="99">
        <v>2646.0115307900269</v>
      </c>
      <c r="RA38" s="99">
        <v>1308.8700440789221</v>
      </c>
      <c r="RB38" s="99">
        <v>2541.9361956337957</v>
      </c>
      <c r="RC38" s="99">
        <v>1850.3981126873166</v>
      </c>
      <c r="RD38" s="99">
        <v>1485.3375703779543</v>
      </c>
      <c r="RE38" s="99">
        <v>1685.4373149161936</v>
      </c>
      <c r="RF38" s="99">
        <v>1854.4672828663931</v>
      </c>
      <c r="RG38" s="99">
        <v>2301.2840412181713</v>
      </c>
      <c r="RH38" s="99">
        <v>2133.6438014237924</v>
      </c>
      <c r="RI38" s="99">
        <v>2518.1421612486693</v>
      </c>
      <c r="RJ38" s="99">
        <v>2757.8809586396924</v>
      </c>
      <c r="RK38" s="99">
        <v>2877.2190176226363</v>
      </c>
      <c r="RL38" s="99">
        <v>2148.6590439352904</v>
      </c>
      <c r="RM38" s="99">
        <v>1464.7101609882118</v>
      </c>
      <c r="RN38" s="99">
        <v>2205.3654912923489</v>
      </c>
      <c r="RO38" s="99">
        <v>1675.0618150205598</v>
      </c>
      <c r="RP38" s="99">
        <v>2425.0538217157828</v>
      </c>
      <c r="RQ38" s="99">
        <v>1914.6687214045651</v>
      </c>
      <c r="RR38" s="99">
        <v>2633.518117185642</v>
      </c>
      <c r="RS38" s="99">
        <v>3128.2600368092494</v>
      </c>
      <c r="RT38" s="99">
        <v>2987.6744624379967</v>
      </c>
      <c r="RU38" s="99">
        <v>2859.1658430887828</v>
      </c>
      <c r="RV38" s="99">
        <v>2201.3572770041778</v>
      </c>
      <c r="RW38" s="99">
        <v>3285.960707055237</v>
      </c>
      <c r="RX38" s="99">
        <v>2399.1347087438994</v>
      </c>
      <c r="RY38" s="99">
        <v>2487.0371897984701</v>
      </c>
      <c r="RZ38" s="99">
        <v>1660.4648791394736</v>
      </c>
      <c r="SA38" s="99">
        <v>2732.8277927834497</v>
      </c>
      <c r="SB38" s="99">
        <v>3303.6366014504874</v>
      </c>
      <c r="SC38" s="99">
        <v>2158.0948383953892</v>
      </c>
      <c r="SD38" s="99">
        <v>1880.6851121637856</v>
      </c>
      <c r="SE38" s="99">
        <v>3580.5678920915107</v>
      </c>
      <c r="SF38" s="99">
        <v>3264.29826846476</v>
      </c>
      <c r="SG38" s="99">
        <v>3064.1075282025076</v>
      </c>
      <c r="SH38" s="99">
        <v>2669.2327141420828</v>
      </c>
      <c r="SI38" s="99">
        <v>3525.3127735919211</v>
      </c>
      <c r="SJ38" s="99">
        <v>3611.6572205452549</v>
      </c>
      <c r="SK38" s="99">
        <v>1867.3580621800882</v>
      </c>
      <c r="SL38" s="99">
        <v>2810.4139320456361</v>
      </c>
      <c r="SM38" s="99">
        <v>3068.0566224714589</v>
      </c>
      <c r="SN38" s="99">
        <v>2448.1663010451352</v>
      </c>
      <c r="SO38" s="99">
        <v>2107.6021363676641</v>
      </c>
      <c r="SP38" s="99">
        <v>3660.325491824884</v>
      </c>
      <c r="SQ38" s="99">
        <v>3971.3469598936294</v>
      </c>
      <c r="SR38" s="99">
        <v>3535.2216826306881</v>
      </c>
      <c r="SS38" s="118">
        <v>3207.3134639572218</v>
      </c>
      <c r="ST38" s="99">
        <v>4049.3246921292325</v>
      </c>
      <c r="SU38" s="118">
        <v>3242.5177667441917</v>
      </c>
      <c r="SV38" s="99">
        <v>4225.0810165300063</v>
      </c>
      <c r="SW38" s="99">
        <v>3174.5278737350277</v>
      </c>
      <c r="SX38" s="99">
        <v>3453.5607612249919</v>
      </c>
      <c r="SY38" s="99">
        <v>2111.7117241847413</v>
      </c>
      <c r="SZ38" s="99">
        <v>2364.8898949654349</v>
      </c>
      <c r="TA38" s="99">
        <v>4205.5738021919788</v>
      </c>
      <c r="TB38" s="99">
        <v>4003.7749117118015</v>
      </c>
      <c r="TC38" s="99">
        <v>4537.610019037189</v>
      </c>
      <c r="TD38" s="99">
        <v>4580.2609219575488</v>
      </c>
      <c r="TE38" s="99">
        <v>3871.7008410290059</v>
      </c>
      <c r="TF38" s="99">
        <v>3595.083003085464</v>
      </c>
      <c r="TG38" s="99">
        <v>2602.6087016555075</v>
      </c>
      <c r="TH38" s="99">
        <v>4723.5653789303342</v>
      </c>
      <c r="TI38" s="99">
        <v>4715.7743912901842</v>
      </c>
      <c r="TJ38" s="99">
        <v>4493.4674200756381</v>
      </c>
      <c r="TK38" s="99">
        <v>4262.2275515510646</v>
      </c>
      <c r="TL38" s="99">
        <v>5117.0673259575697</v>
      </c>
      <c r="TM38" s="99">
        <v>5166.1544955232112</v>
      </c>
      <c r="TN38" s="99">
        <v>2844.2685318027925</v>
      </c>
      <c r="TO38" s="99">
        <v>3096.6988077336478</v>
      </c>
      <c r="TP38" s="99">
        <v>5728.37028200022</v>
      </c>
      <c r="TQ38" s="99">
        <v>5859.9684624000365</v>
      </c>
      <c r="TR38" s="99">
        <v>3346.8936176832676</v>
      </c>
      <c r="TS38" s="99">
        <v>6671.3591495187738</v>
      </c>
      <c r="TT38" s="99">
        <v>3770.071485527174</v>
      </c>
      <c r="TU38" s="99">
        <v>7046.6527298398823</v>
      </c>
      <c r="TV38" s="99">
        <v>7417.1087461766956</v>
      </c>
      <c r="TW38" s="99">
        <v>6300.1829932514202</v>
      </c>
      <c r="TX38" s="99">
        <v>4253.3000319297034</v>
      </c>
      <c r="TY38" s="99">
        <v>8716.7885470212423</v>
      </c>
      <c r="TZ38" s="99">
        <v>4775.6924149765009</v>
      </c>
      <c r="UA38" s="99">
        <v>9607.621883283733</v>
      </c>
      <c r="UB38" s="99">
        <v>5371.8255675147366</v>
      </c>
      <c r="UC38" s="99">
        <v>6043.1405246404947</v>
      </c>
      <c r="UE38" s="76">
        <v>33</v>
      </c>
      <c r="VP38" s="145"/>
      <c r="VQ38" s="145"/>
      <c r="VR38" s="145"/>
      <c r="VS38" s="145"/>
      <c r="VT38" s="145">
        <f t="shared" si="108"/>
        <v>65.175300018825496</v>
      </c>
      <c r="VU38" s="145"/>
      <c r="VV38" s="145"/>
      <c r="VW38" s="145">
        <f t="shared" si="111"/>
        <v>76.61575456085923</v>
      </c>
      <c r="VX38" s="145"/>
      <c r="VY38" s="145"/>
      <c r="VZ38" s="145">
        <f t="shared" si="114"/>
        <v>76.068244372126671</v>
      </c>
      <c r="WA38" s="145">
        <f t="shared" si="582"/>
        <v>83.490206450486497</v>
      </c>
      <c r="WB38" s="145">
        <f t="shared" si="583"/>
        <v>84.123584393217513</v>
      </c>
      <c r="WC38" s="145"/>
      <c r="WD38" s="145">
        <f t="shared" si="584"/>
        <v>73.533405023766804</v>
      </c>
      <c r="WE38" s="145">
        <f t="shared" si="585"/>
        <v>93.506084430757028</v>
      </c>
      <c r="WF38" s="145">
        <f t="shared" si="586"/>
        <v>102.18842857039705</v>
      </c>
      <c r="WG38" s="145">
        <f t="shared" si="587"/>
        <v>62.205155667994944</v>
      </c>
      <c r="WH38" s="145">
        <f t="shared" si="588"/>
        <v>80.200730469758625</v>
      </c>
      <c r="WI38" s="145">
        <f t="shared" si="589"/>
        <v>103.42861800471572</v>
      </c>
      <c r="WJ38" s="145">
        <f t="shared" si="590"/>
        <v>118.97299726152698</v>
      </c>
      <c r="WK38" s="145">
        <f t="shared" si="591"/>
        <v>135.87690982604866</v>
      </c>
      <c r="WL38" s="145">
        <f t="shared" si="592"/>
        <v>66.789669349105722</v>
      </c>
      <c r="WM38" s="145">
        <f t="shared" si="593"/>
        <v>89.316845600835379</v>
      </c>
      <c r="WN38" s="145">
        <f t="shared" si="594"/>
        <v>89.683262027685359</v>
      </c>
      <c r="WO38" s="145">
        <f t="shared" si="595"/>
        <v>114.07817248227572</v>
      </c>
      <c r="WP38" s="145">
        <f t="shared" si="596"/>
        <v>124.91327157372406</v>
      </c>
      <c r="WQ38" s="145">
        <f t="shared" si="597"/>
        <v>151.53050623337694</v>
      </c>
      <c r="WR38" s="145">
        <f t="shared" si="598"/>
        <v>160.03292351926257</v>
      </c>
      <c r="WS38" s="145">
        <f t="shared" si="599"/>
        <v>77.719024286487908</v>
      </c>
      <c r="WT38" s="145">
        <f t="shared" si="600"/>
        <v>106.75990136061073</v>
      </c>
      <c r="WU38" s="145">
        <f t="shared" si="135"/>
        <v>106.92407323800354</v>
      </c>
      <c r="WV38" s="145">
        <f t="shared" si="136"/>
        <v>89.594897135638632</v>
      </c>
      <c r="WW38" s="145">
        <f t="shared" si="137"/>
        <v>114.59733680236326</v>
      </c>
      <c r="WX38" s="145">
        <f t="shared" si="138"/>
        <v>181.36179987654839</v>
      </c>
      <c r="WY38" s="145">
        <f t="shared" si="139"/>
        <v>158.68393992561522</v>
      </c>
      <c r="WZ38" s="145">
        <f t="shared" si="140"/>
        <v>126.85853796480484</v>
      </c>
      <c r="XA38" s="145">
        <f t="shared" si="601"/>
        <v>188.84203765000589</v>
      </c>
      <c r="XB38" s="145">
        <f t="shared" si="602"/>
        <v>190.59745709241986</v>
      </c>
      <c r="XC38" s="145">
        <f t="shared" si="603"/>
        <v>98.781000270306791</v>
      </c>
      <c r="XD38" s="145">
        <f t="shared" si="604"/>
        <v>135.89362371459654</v>
      </c>
      <c r="XE38" s="145">
        <f t="shared" si="605"/>
        <v>146.43368524516265</v>
      </c>
      <c r="XF38" s="145">
        <f t="shared" si="606"/>
        <v>242.23709454091599</v>
      </c>
      <c r="XG38" s="145">
        <f t="shared" si="607"/>
        <v>221.20983082417698</v>
      </c>
      <c r="XH38" s="145">
        <f t="shared" si="608"/>
        <v>196.64173286325547</v>
      </c>
      <c r="XI38" s="145">
        <f t="shared" si="609"/>
        <v>165.97654895958723</v>
      </c>
      <c r="XJ38" s="145">
        <f t="shared" si="610"/>
        <v>162.44097564826868</v>
      </c>
      <c r="XK38" s="145">
        <f t="shared" si="611"/>
        <v>232.62403504834504</v>
      </c>
      <c r="XL38" s="145">
        <f t="shared" si="612"/>
        <v>228.0389317780421</v>
      </c>
      <c r="XM38" s="145">
        <f t="shared" si="613"/>
        <v>171.4163160604501</v>
      </c>
      <c r="XN38" s="145">
        <f t="shared" si="614"/>
        <v>280.29770463258421</v>
      </c>
      <c r="XO38" s="145">
        <f t="shared" si="615"/>
        <v>185.12991468146265</v>
      </c>
      <c r="XP38" s="145">
        <f t="shared" si="616"/>
        <v>272.54323371412875</v>
      </c>
      <c r="XQ38" s="145">
        <f t="shared" si="617"/>
        <v>206.09509983458165</v>
      </c>
      <c r="XR38" s="145">
        <f t="shared" si="618"/>
        <v>287.57209847332371</v>
      </c>
      <c r="XS38" s="145">
        <f t="shared" si="619"/>
        <v>280.73800061620051</v>
      </c>
      <c r="XT38" s="145">
        <f t="shared" si="620"/>
        <v>273.25630880652602</v>
      </c>
      <c r="XU38" s="145">
        <f t="shared" si="621"/>
        <v>320.09089006968253</v>
      </c>
      <c r="XV38" s="145">
        <f t="shared" si="622"/>
        <v>323.57109774838068</v>
      </c>
      <c r="XW38" s="145">
        <f t="shared" si="623"/>
        <v>231.74367488883186</v>
      </c>
      <c r="XX38" s="145">
        <f t="shared" si="624"/>
        <v>263.81448589075825</v>
      </c>
      <c r="XY38" s="145">
        <f t="shared" si="625"/>
        <v>250.1997341932383</v>
      </c>
      <c r="XZ38" s="145">
        <f t="shared" si="626"/>
        <v>356.13220718556869</v>
      </c>
      <c r="YA38" s="145">
        <f t="shared" si="627"/>
        <v>367.57522008332353</v>
      </c>
      <c r="YB38" s="145">
        <f t="shared" si="628"/>
        <v>330.34979319742484</v>
      </c>
      <c r="YC38" s="145">
        <f t="shared" si="629"/>
        <v>363.72680868334692</v>
      </c>
      <c r="YD38" s="145">
        <f t="shared" si="630"/>
        <v>298.58155273051415</v>
      </c>
      <c r="YE38" s="145">
        <f t="shared" si="631"/>
        <v>444.4662117340107</v>
      </c>
      <c r="YF38" s="145">
        <f t="shared" si="632"/>
        <v>285.58310464099753</v>
      </c>
      <c r="YG38" s="145">
        <f t="shared" si="633"/>
        <v>326.93622113224211</v>
      </c>
      <c r="YH38" s="145">
        <f t="shared" si="634"/>
        <v>310.55904347637585</v>
      </c>
      <c r="YI38" s="145">
        <f t="shared" si="635"/>
        <v>423.04820707591421</v>
      </c>
      <c r="YJ38" s="145">
        <f t="shared" si="636"/>
        <v>441.03433501731433</v>
      </c>
      <c r="YK38" s="145">
        <f t="shared" si="637"/>
        <v>345.55901501296444</v>
      </c>
      <c r="YL38" s="145">
        <f t="shared" si="638"/>
        <v>502.28633447337535</v>
      </c>
      <c r="YM38" s="145">
        <f t="shared" si="639"/>
        <v>453.9455069174258</v>
      </c>
      <c r="YN38" s="145">
        <f t="shared" si="640"/>
        <v>393.08299686831714</v>
      </c>
      <c r="YO38" s="145">
        <f t="shared" si="641"/>
        <v>519.15331615088985</v>
      </c>
      <c r="YP38" s="145">
        <f t="shared" si="642"/>
        <v>382.95334997123655</v>
      </c>
      <c r="YQ38" s="145">
        <f t="shared" si="643"/>
        <v>365.85670941122584</v>
      </c>
      <c r="YR38" s="145">
        <f t="shared" si="644"/>
        <v>557.43156785426288</v>
      </c>
      <c r="YS38" s="145">
        <f t="shared" si="645"/>
        <v>510.49296066365196</v>
      </c>
      <c r="YT38" s="145">
        <f t="shared" si="646"/>
        <v>484.92417918397882</v>
      </c>
      <c r="YU38" s="145">
        <f t="shared" si="647"/>
        <v>410.1102385125568</v>
      </c>
      <c r="YV38" s="145">
        <f t="shared" si="648"/>
        <v>570.46315883389514</v>
      </c>
      <c r="YW38" s="145">
        <f t="shared" si="649"/>
        <v>603.83421096745815</v>
      </c>
      <c r="YX38" s="145">
        <f t="shared" si="650"/>
        <v>456.41967433170987</v>
      </c>
      <c r="YY38" s="145">
        <f t="shared" si="651"/>
        <v>464.43304174556221</v>
      </c>
      <c r="YZ38" s="145">
        <f t="shared" si="652"/>
        <v>477.71205362954953</v>
      </c>
      <c r="ZA38" s="145">
        <f t="shared" si="653"/>
        <v>675.0625418160173</v>
      </c>
      <c r="ZB38" s="145">
        <f t="shared" si="654"/>
        <v>531.7612439186745</v>
      </c>
      <c r="ZC38" s="145">
        <f t="shared" si="655"/>
        <v>625.76581256588599</v>
      </c>
      <c r="ZD38" s="145">
        <f t="shared" si="656"/>
        <v>643.6921239492176</v>
      </c>
      <c r="ZE38" s="145">
        <f t="shared" si="657"/>
        <v>567.48937850546395</v>
      </c>
      <c r="ZF38" s="145">
        <f t="shared" si="658"/>
        <v>707.3189112063593</v>
      </c>
      <c r="ZG38" s="145">
        <f t="shared" si="659"/>
        <v>544.33235699277714</v>
      </c>
      <c r="ZH38" s="145">
        <f t="shared" si="660"/>
        <v>588.92344980567589</v>
      </c>
      <c r="ZI38" s="145">
        <f t="shared" si="661"/>
        <v>644.38450654364806</v>
      </c>
      <c r="ZJ38" s="145">
        <f t="shared" si="662"/>
        <v>728.26488542149093</v>
      </c>
      <c r="ZK38" s="145">
        <f t="shared" si="663"/>
        <v>818.68178992408582</v>
      </c>
      <c r="ZL38" s="145">
        <f t="shared" si="664"/>
        <v>610.77185212365691</v>
      </c>
      <c r="ZM38" s="145">
        <f t="shared" si="665"/>
        <v>797.55010545432287</v>
      </c>
      <c r="ZN38" s="145">
        <f t="shared" si="666"/>
        <v>725.28989623894506</v>
      </c>
      <c r="ZO38" s="145">
        <f t="shared" si="667"/>
        <v>683.7695424178786</v>
      </c>
      <c r="ZP38" s="145">
        <f t="shared" si="668"/>
        <v>670.6727178066692</v>
      </c>
      <c r="ZQ38" s="145">
        <f t="shared" si="669"/>
        <v>755.31116158694556</v>
      </c>
      <c r="ZR38" s="145">
        <f t="shared" si="670"/>
        <v>843.14464288055365</v>
      </c>
      <c r="ZS38" s="145">
        <f t="shared" si="671"/>
        <v>829.29707279543231</v>
      </c>
      <c r="ZT38" s="145">
        <f t="shared" si="672"/>
        <v>1096.3605205451429</v>
      </c>
      <c r="ZU38" s="145">
        <f t="shared" si="673"/>
        <v>991.10209503429326</v>
      </c>
      <c r="ZV38" s="145">
        <f t="shared" si="674"/>
        <v>932.035041012482</v>
      </c>
      <c r="ZW38" s="145">
        <f t="shared" si="675"/>
        <v>766.24979025042819</v>
      </c>
      <c r="ZX38" s="145">
        <f t="shared" si="676"/>
        <v>767.46966245201645</v>
      </c>
      <c r="ZY38" s="145">
        <f t="shared" si="677"/>
        <v>853.13433859516908</v>
      </c>
      <c r="ZZ38" s="145">
        <f t="shared" si="678"/>
        <v>868.56743129458584</v>
      </c>
      <c r="AAA38" s="145">
        <f t="shared" si="679"/>
        <v>778.38118418935869</v>
      </c>
      <c r="AAB38" s="145">
        <f t="shared" si="680"/>
        <v>968.54742118831098</v>
      </c>
      <c r="AAC38" s="145">
        <f t="shared" si="681"/>
        <v>929.02308588419157</v>
      </c>
      <c r="AAD38" s="145">
        <f t="shared" si="682"/>
        <v>957.98516190600219</v>
      </c>
      <c r="AAE38" s="145">
        <f t="shared" si="683"/>
        <v>1255.4831631360898</v>
      </c>
      <c r="AAF38" s="145">
        <f t="shared" si="684"/>
        <v>1159.8893227059882</v>
      </c>
      <c r="AAG38" s="145">
        <f t="shared" si="685"/>
        <v>1142.6112967979041</v>
      </c>
      <c r="AAH38" s="145">
        <f t="shared" si="686"/>
        <v>991.15684345672264</v>
      </c>
      <c r="AAI38" s="145">
        <f t="shared" si="687"/>
        <v>1052.6177280145305</v>
      </c>
      <c r="AAJ38" s="145">
        <f t="shared" si="688"/>
        <v>1069.6854447053333</v>
      </c>
      <c r="AAK38" s="145">
        <f t="shared" si="689"/>
        <v>897.66498845499973</v>
      </c>
      <c r="AAL38" s="145">
        <f t="shared" si="690"/>
        <v>1510.0925087811033</v>
      </c>
      <c r="AAM38" s="145">
        <f t="shared" si="691"/>
        <v>1122.7752014830157</v>
      </c>
      <c r="AAN38" s="145">
        <f t="shared" si="692"/>
        <v>1303.0660515260874</v>
      </c>
      <c r="AAO38" s="145">
        <f t="shared" si="693"/>
        <v>1052.7445400154916</v>
      </c>
      <c r="AAP38" s="145">
        <f t="shared" si="694"/>
        <v>1434.0800414586183</v>
      </c>
      <c r="AAQ38" s="145">
        <f t="shared" si="695"/>
        <v>1196.4270911318583</v>
      </c>
      <c r="AAR38" s="145">
        <f t="shared" si="696"/>
        <v>1301.8661512538436</v>
      </c>
      <c r="AAS38" s="145">
        <f t="shared" si="697"/>
        <v>1209.6577642910981</v>
      </c>
      <c r="AAT38" s="145">
        <f t="shared" si="698"/>
        <v>1031.1538832472245</v>
      </c>
      <c r="AAU38" s="145">
        <f t="shared" si="699"/>
        <v>1725.3730654793408</v>
      </c>
      <c r="AAV38" s="145">
        <f t="shared" si="700"/>
        <v>1474.9211263519483</v>
      </c>
      <c r="AAW38" s="145">
        <f t="shared" si="701"/>
        <v>1286.5571484930495</v>
      </c>
      <c r="AAX38" s="145">
        <f t="shared" si="702"/>
        <v>1183.0208309201912</v>
      </c>
      <c r="AAY38" s="145">
        <f t="shared" si="703"/>
        <v>1329.4553874907506</v>
      </c>
      <c r="AAZ38" s="145">
        <f t="shared" si="704"/>
        <v>1643.8709517475559</v>
      </c>
      <c r="ABA38" s="145">
        <f t="shared" si="705"/>
        <v>2096.5373956485273</v>
      </c>
      <c r="ABB38" s="145">
        <f t="shared" si="706"/>
        <v>1972.4389218226356</v>
      </c>
      <c r="ABC38" s="145">
        <f t="shared" si="707"/>
        <v>1498.6577156891133</v>
      </c>
      <c r="ABD38" s="145">
        <f t="shared" si="708"/>
        <v>1642.916924468173</v>
      </c>
      <c r="ABE38" s="145">
        <f t="shared" si="709"/>
        <v>1517.5519350331767</v>
      </c>
      <c r="ABF38" s="145">
        <f t="shared" si="710"/>
        <v>1168.3344217114004</v>
      </c>
      <c r="ABG38" s="145">
        <f t="shared" si="711"/>
        <v>1546.2491279173275</v>
      </c>
      <c r="ABH38" s="145">
        <f t="shared" si="712"/>
        <v>1976.6483403793568</v>
      </c>
      <c r="ABI38" s="145">
        <f t="shared" si="713"/>
        <v>1466.2244537389799</v>
      </c>
      <c r="ABJ38" s="145">
        <f t="shared" si="714"/>
        <v>1314.0658180307219</v>
      </c>
      <c r="ABK38" s="145">
        <f t="shared" si="715"/>
        <v>2407.9420214124598</v>
      </c>
      <c r="ABL38" s="145">
        <f t="shared" si="716"/>
        <v>1920.795634217742</v>
      </c>
      <c r="ABM38" s="145">
        <f t="shared" si="717"/>
        <v>2241.5347809014984</v>
      </c>
      <c r="ABN38" s="145">
        <f t="shared" si="718"/>
        <v>1895.127302670968</v>
      </c>
      <c r="ABO38" s="145">
        <f t="shared" si="719"/>
        <v>2646.0115307900269</v>
      </c>
      <c r="ABP38" s="145">
        <f t="shared" si="720"/>
        <v>1308.8700440789221</v>
      </c>
      <c r="ABQ38" s="145">
        <f t="shared" si="721"/>
        <v>2541.9361956337957</v>
      </c>
      <c r="ABR38" s="145">
        <f t="shared" si="722"/>
        <v>1850.3981126873166</v>
      </c>
      <c r="ABS38" s="145">
        <f t="shared" si="723"/>
        <v>1485.3375703779543</v>
      </c>
      <c r="ABT38" s="145">
        <f t="shared" si="724"/>
        <v>1685.4373149161936</v>
      </c>
      <c r="ABU38" s="145">
        <f t="shared" si="725"/>
        <v>1854.4672828663931</v>
      </c>
      <c r="ABV38" s="145">
        <f t="shared" si="726"/>
        <v>2301.2840412181713</v>
      </c>
      <c r="ABW38" s="145">
        <f t="shared" si="727"/>
        <v>2133.6438014237924</v>
      </c>
      <c r="ABX38" s="145">
        <f t="shared" si="728"/>
        <v>2518.1421612486693</v>
      </c>
      <c r="ABY38" s="145">
        <f t="shared" si="729"/>
        <v>2757.8809586396924</v>
      </c>
      <c r="ABZ38" s="145">
        <f t="shared" si="730"/>
        <v>2877.2190176226363</v>
      </c>
      <c r="ACA38" s="145">
        <f t="shared" si="731"/>
        <v>2148.6590439352904</v>
      </c>
      <c r="ACB38" s="145">
        <f t="shared" si="732"/>
        <v>1464.7101609882118</v>
      </c>
      <c r="ACC38" s="145">
        <f t="shared" si="733"/>
        <v>2205.3654912923489</v>
      </c>
      <c r="ACD38" s="145">
        <f t="shared" si="734"/>
        <v>1675.0618150205598</v>
      </c>
      <c r="ACE38" s="145">
        <f t="shared" si="735"/>
        <v>2425.0538217157828</v>
      </c>
      <c r="ACF38" s="145">
        <f t="shared" si="736"/>
        <v>1914.6687214045651</v>
      </c>
      <c r="ACG38" s="145">
        <f t="shared" si="737"/>
        <v>2633.518117185642</v>
      </c>
      <c r="ACH38" s="145">
        <f t="shared" si="738"/>
        <v>3128.2600368092494</v>
      </c>
      <c r="ACI38" s="145">
        <f t="shared" si="739"/>
        <v>2987.6744624379967</v>
      </c>
      <c r="ACJ38" s="145">
        <f t="shared" si="740"/>
        <v>2859.1658430887828</v>
      </c>
      <c r="ACK38" s="145">
        <f t="shared" si="741"/>
        <v>2201.3572770041778</v>
      </c>
      <c r="ACL38" s="145">
        <f t="shared" si="742"/>
        <v>3285.960707055237</v>
      </c>
      <c r="ACM38" s="145">
        <f t="shared" si="743"/>
        <v>2399.1347087438994</v>
      </c>
      <c r="ACN38" s="145">
        <f t="shared" si="744"/>
        <v>2487.0371897984701</v>
      </c>
      <c r="ACO38" s="145">
        <f t="shared" si="745"/>
        <v>1660.4648791394736</v>
      </c>
      <c r="ACP38" s="145">
        <f t="shared" si="746"/>
        <v>2732.8277927834497</v>
      </c>
      <c r="ACQ38" s="145">
        <f t="shared" si="747"/>
        <v>3303.6366014504874</v>
      </c>
      <c r="ACR38" s="145">
        <f t="shared" si="748"/>
        <v>2158.0948383953892</v>
      </c>
      <c r="ACS38" s="145">
        <f t="shared" si="749"/>
        <v>1880.6851121637856</v>
      </c>
      <c r="ACT38" s="145">
        <f t="shared" si="750"/>
        <v>3580.5678920915107</v>
      </c>
      <c r="ACU38" s="145">
        <f t="shared" si="751"/>
        <v>3264.29826846476</v>
      </c>
      <c r="ACV38" s="145">
        <f t="shared" si="752"/>
        <v>3064.1075282025076</v>
      </c>
      <c r="ACW38" s="145">
        <f t="shared" si="753"/>
        <v>2669.2327141420828</v>
      </c>
      <c r="ACX38" s="145">
        <f t="shared" si="754"/>
        <v>3525.3127735919211</v>
      </c>
      <c r="ACY38" s="145">
        <f t="shared" si="755"/>
        <v>3611.6572205452549</v>
      </c>
      <c r="ACZ38" s="145">
        <f t="shared" si="756"/>
        <v>1867.3580621800882</v>
      </c>
      <c r="ADA38" s="145">
        <f t="shared" si="757"/>
        <v>2810.4139320456361</v>
      </c>
      <c r="ADB38" s="145">
        <f t="shared" si="758"/>
        <v>3068.0566224714589</v>
      </c>
      <c r="ADC38" s="145">
        <f t="shared" si="759"/>
        <v>2448.1663010451352</v>
      </c>
      <c r="ADD38" s="145">
        <f t="shared" si="760"/>
        <v>2107.6021363676641</v>
      </c>
      <c r="ADE38" s="145">
        <f t="shared" si="761"/>
        <v>3660.325491824884</v>
      </c>
      <c r="ADF38" s="145">
        <f t="shared" si="762"/>
        <v>3971.3469598936294</v>
      </c>
      <c r="ADG38" s="145">
        <f t="shared" si="763"/>
        <v>3535.2216826306881</v>
      </c>
      <c r="ADH38" s="145">
        <f t="shared" si="764"/>
        <v>3207.3134639572218</v>
      </c>
      <c r="ADI38" s="145">
        <f t="shared" si="765"/>
        <v>4049.3246921292325</v>
      </c>
      <c r="ADJ38" s="145">
        <f t="shared" si="766"/>
        <v>3242.5177667441917</v>
      </c>
      <c r="ADK38" s="145">
        <f t="shared" si="767"/>
        <v>4225.0810165300063</v>
      </c>
      <c r="ADL38" s="145">
        <f t="shared" si="768"/>
        <v>3174.5278737350277</v>
      </c>
      <c r="ADM38" s="145">
        <f t="shared" si="769"/>
        <v>3453.5607612249919</v>
      </c>
      <c r="ADN38" s="145">
        <f t="shared" si="770"/>
        <v>2111.7117241847413</v>
      </c>
      <c r="ADO38" s="145">
        <f t="shared" si="771"/>
        <v>2364.8898949654349</v>
      </c>
      <c r="ADP38" s="145">
        <f t="shared" si="772"/>
        <v>4205.5738021919788</v>
      </c>
      <c r="ADQ38" s="145">
        <f t="shared" si="773"/>
        <v>4003.7749117118015</v>
      </c>
      <c r="ADR38" s="145">
        <f t="shared" si="774"/>
        <v>4537.610019037189</v>
      </c>
      <c r="ADS38" s="145">
        <f t="shared" si="775"/>
        <v>4580.2609219575488</v>
      </c>
      <c r="ADT38" s="145">
        <f t="shared" si="776"/>
        <v>3871.7008410290059</v>
      </c>
      <c r="ADU38" s="145">
        <f t="shared" si="777"/>
        <v>3595.083003085464</v>
      </c>
      <c r="ADV38" s="145">
        <f t="shared" si="778"/>
        <v>2602.6087016555075</v>
      </c>
      <c r="ADW38" s="145">
        <f t="shared" si="779"/>
        <v>4723.5653789303342</v>
      </c>
      <c r="ADX38" s="145">
        <f t="shared" si="780"/>
        <v>4715.7743912901842</v>
      </c>
      <c r="ADY38" s="145">
        <f t="shared" si="781"/>
        <v>4493.4674200756381</v>
      </c>
      <c r="ADZ38" s="145">
        <f t="shared" si="782"/>
        <v>4262.2275515510646</v>
      </c>
      <c r="AEA38" s="145">
        <f t="shared" si="783"/>
        <v>5117.0673259575697</v>
      </c>
      <c r="AEB38" s="145">
        <f t="shared" si="784"/>
        <v>5166.1544955232112</v>
      </c>
      <c r="AEC38" s="145">
        <f t="shared" si="785"/>
        <v>2844.2685318027925</v>
      </c>
      <c r="AED38" s="145">
        <f t="shared" si="786"/>
        <v>3096.6988077336478</v>
      </c>
      <c r="AEE38" s="145">
        <f t="shared" si="787"/>
        <v>5728.37028200022</v>
      </c>
      <c r="AEF38" s="145">
        <f t="shared" si="788"/>
        <v>5859.9684624000365</v>
      </c>
      <c r="AEG38" s="145">
        <f t="shared" si="789"/>
        <v>3346.8936176832676</v>
      </c>
      <c r="AEH38" s="145">
        <f t="shared" si="790"/>
        <v>6671.3591495187738</v>
      </c>
      <c r="AEI38" s="145">
        <f t="shared" si="791"/>
        <v>3770.071485527174</v>
      </c>
      <c r="AEJ38" s="145">
        <f t="shared" si="792"/>
        <v>7046.6527298398823</v>
      </c>
      <c r="AEK38" s="145">
        <f t="shared" si="793"/>
        <v>7417.1087461766956</v>
      </c>
      <c r="AEL38" s="145">
        <f t="shared" si="794"/>
        <v>6300.1829932514202</v>
      </c>
      <c r="AEM38" s="145">
        <f t="shared" si="795"/>
        <v>4253.3000319297034</v>
      </c>
      <c r="AEN38" s="145">
        <f t="shared" si="796"/>
        <v>8716.7885470212423</v>
      </c>
      <c r="AEO38" s="145">
        <f t="shared" si="797"/>
        <v>4775.6924149765009</v>
      </c>
      <c r="AEP38" s="145">
        <f t="shared" si="798"/>
        <v>9607.621883283733</v>
      </c>
      <c r="AEQ38" s="145">
        <f t="shared" si="799"/>
        <v>5371.8255675147366</v>
      </c>
      <c r="AER38" s="145">
        <f t="shared" si="800"/>
        <v>6043.1405246404947</v>
      </c>
    </row>
    <row r="39" spans="1:824" ht="14.25" thickTop="1" thickBot="1">
      <c r="A39" s="76">
        <v>34</v>
      </c>
      <c r="B39" s="99">
        <f t="shared" si="341"/>
        <v>0</v>
      </c>
      <c r="C39" s="99">
        <f t="shared" si="389"/>
        <v>0</v>
      </c>
      <c r="D39" s="99">
        <f t="shared" si="390"/>
        <v>0</v>
      </c>
      <c r="E39" s="99">
        <f t="shared" si="391"/>
        <v>0</v>
      </c>
      <c r="F39" s="99">
        <f t="shared" si="352"/>
        <v>0</v>
      </c>
      <c r="G39" s="99">
        <f t="shared" si="353"/>
        <v>0</v>
      </c>
      <c r="H39" s="99">
        <f t="shared" si="354"/>
        <v>0</v>
      </c>
      <c r="I39" s="99">
        <f t="shared" si="355"/>
        <v>0</v>
      </c>
      <c r="J39" s="99">
        <f t="shared" si="356"/>
        <v>0</v>
      </c>
      <c r="K39" s="99">
        <f t="shared" si="357"/>
        <v>0</v>
      </c>
      <c r="L39" s="99">
        <f t="shared" si="358"/>
        <v>0</v>
      </c>
      <c r="M39" s="99">
        <f t="shared" si="359"/>
        <v>0</v>
      </c>
      <c r="N39" s="99">
        <f t="shared" si="360"/>
        <v>0</v>
      </c>
      <c r="O39" s="99">
        <f t="shared" si="361"/>
        <v>0</v>
      </c>
      <c r="P39" s="99">
        <f t="shared" si="362"/>
        <v>0</v>
      </c>
      <c r="Q39" s="99">
        <f t="shared" si="363"/>
        <v>0</v>
      </c>
      <c r="R39" s="99">
        <f t="shared" si="364"/>
        <v>0</v>
      </c>
      <c r="S39" s="99">
        <f t="shared" si="365"/>
        <v>0</v>
      </c>
      <c r="T39" s="99">
        <f t="shared" si="366"/>
        <v>0</v>
      </c>
      <c r="U39" s="99">
        <f t="shared" si="367"/>
        <v>0</v>
      </c>
      <c r="V39" s="99">
        <f t="shared" si="368"/>
        <v>0</v>
      </c>
      <c r="W39" s="99">
        <f t="shared" si="369"/>
        <v>0</v>
      </c>
      <c r="X39" s="99">
        <f t="shared" si="342"/>
        <v>0</v>
      </c>
      <c r="Y39" s="99">
        <f t="shared" si="404"/>
        <v>0</v>
      </c>
      <c r="Z39" s="99">
        <f t="shared" si="405"/>
        <v>0</v>
      </c>
      <c r="AA39" s="99">
        <f t="shared" si="406"/>
        <v>0</v>
      </c>
      <c r="AB39" s="99">
        <f t="shared" si="407"/>
        <v>0</v>
      </c>
      <c r="AC39" s="99">
        <f t="shared" si="408"/>
        <v>0</v>
      </c>
      <c r="AD39" s="99">
        <f t="shared" si="409"/>
        <v>0</v>
      </c>
      <c r="AE39" s="99">
        <f t="shared" si="410"/>
        <v>0</v>
      </c>
      <c r="AF39" s="99">
        <f t="shared" si="411"/>
        <v>0</v>
      </c>
      <c r="AG39" s="99">
        <f t="shared" si="412"/>
        <v>0</v>
      </c>
      <c r="AH39" s="99">
        <f t="shared" si="413"/>
        <v>0</v>
      </c>
      <c r="AI39" s="99">
        <f t="shared" si="414"/>
        <v>0</v>
      </c>
      <c r="AJ39" s="99">
        <f t="shared" si="415"/>
        <v>0</v>
      </c>
      <c r="AK39" s="99">
        <f t="shared" si="416"/>
        <v>0</v>
      </c>
      <c r="AL39" s="99">
        <f t="shared" si="417"/>
        <v>0</v>
      </c>
      <c r="AM39" s="99">
        <f t="shared" si="418"/>
        <v>0</v>
      </c>
      <c r="AN39" s="99">
        <f t="shared" si="343"/>
        <v>0</v>
      </c>
      <c r="AO39" s="99">
        <f t="shared" si="419"/>
        <v>0</v>
      </c>
      <c r="AP39" s="99">
        <f t="shared" si="420"/>
        <v>63.044774960898373</v>
      </c>
      <c r="AQ39" s="99">
        <f t="shared" si="421"/>
        <v>0</v>
      </c>
      <c r="AR39" s="99">
        <f t="shared" si="422"/>
        <v>0</v>
      </c>
      <c r="AS39" s="99">
        <f t="shared" si="423"/>
        <v>74.054623514095454</v>
      </c>
      <c r="AT39" s="99">
        <f t="shared" si="424"/>
        <v>0</v>
      </c>
      <c r="AU39" s="99">
        <f t="shared" si="425"/>
        <v>0</v>
      </c>
      <c r="AV39" s="99">
        <f t="shared" si="426"/>
        <v>73.389619731584432</v>
      </c>
      <c r="AW39" s="99">
        <f t="shared" si="427"/>
        <v>80.809268083156653</v>
      </c>
      <c r="AX39" s="99">
        <f t="shared" si="428"/>
        <v>81.095258080920672</v>
      </c>
      <c r="AY39" s="99">
        <f t="shared" si="429"/>
        <v>0</v>
      </c>
      <c r="AZ39" s="99">
        <f t="shared" si="430"/>
        <v>70.901269810998755</v>
      </c>
      <c r="BA39" s="99">
        <f t="shared" si="431"/>
        <v>90.289686144581637</v>
      </c>
      <c r="BB39" s="99">
        <f t="shared" si="432"/>
        <v>98.851827505974157</v>
      </c>
      <c r="BC39" s="99">
        <f t="shared" si="433"/>
        <v>60.046795137516852</v>
      </c>
      <c r="BD39" s="99">
        <f t="shared" si="397"/>
        <v>76.830727689929375</v>
      </c>
      <c r="BE39" s="99">
        <f t="shared" si="434"/>
        <v>99.798156806518861</v>
      </c>
      <c r="BF39" s="99">
        <f t="shared" si="435"/>
        <v>116.44787552959245</v>
      </c>
      <c r="BG39" s="99">
        <f t="shared" si="344"/>
        <v>131.12843816189371</v>
      </c>
      <c r="BH39" s="99">
        <f t="shared" si="436"/>
        <v>64.318295288911401</v>
      </c>
      <c r="BI39" s="99">
        <f t="shared" si="437"/>
        <v>85.967513947612247</v>
      </c>
      <c r="BJ39" s="99">
        <f t="shared" si="438"/>
        <v>86.547827777592488</v>
      </c>
      <c r="BK39" s="99">
        <f t="shared" si="439"/>
        <v>110.23283156123919</v>
      </c>
      <c r="BL39" s="99">
        <f t="shared" si="440"/>
        <v>120.61937986885751</v>
      </c>
      <c r="BM39" s="99">
        <f t="shared" si="441"/>
        <v>146.01697034717833</v>
      </c>
      <c r="BN39" s="99">
        <f t="shared" si="442"/>
        <v>155.64944331733562</v>
      </c>
      <c r="BO39" s="99">
        <f t="shared" si="443"/>
        <v>74.665541811897057</v>
      </c>
      <c r="BP39" s="99">
        <f t="shared" si="444"/>
        <v>102.42305013978665</v>
      </c>
      <c r="BQ39" s="99">
        <f t="shared" si="445"/>
        <v>103.0173063719639</v>
      </c>
      <c r="BR39" s="99">
        <f t="shared" si="446"/>
        <v>86.38361158592032</v>
      </c>
      <c r="BS39" s="99">
        <f t="shared" si="447"/>
        <v>110.6982882637779</v>
      </c>
      <c r="BT39" s="99">
        <f t="shared" si="448"/>
        <v>174.91399808614935</v>
      </c>
      <c r="BU39" s="99">
        <f t="shared" si="449"/>
        <v>156.12100145515237</v>
      </c>
      <c r="BV39" s="99">
        <f t="shared" si="450"/>
        <v>122.32340036683529</v>
      </c>
      <c r="BW39" s="99">
        <f t="shared" si="451"/>
        <v>185.04189393177137</v>
      </c>
      <c r="BX39" s="99">
        <f t="shared" si="398"/>
        <v>183.59273223380487</v>
      </c>
      <c r="BY39" s="99">
        <f t="shared" si="345"/>
        <v>95.021424701147012</v>
      </c>
      <c r="BZ39" s="99">
        <f t="shared" si="452"/>
        <v>130.56083611260337</v>
      </c>
      <c r="CA39" s="99">
        <f t="shared" si="453"/>
        <v>141.28803207393184</v>
      </c>
      <c r="CB39" s="99">
        <f t="shared" si="454"/>
        <v>236.82965969328984</v>
      </c>
      <c r="CC39" s="99">
        <f t="shared" si="455"/>
        <v>212.62380316591816</v>
      </c>
      <c r="CD39" s="99">
        <f t="shared" si="456"/>
        <v>194.04554446347683</v>
      </c>
      <c r="CE39" s="99">
        <f t="shared" si="457"/>
        <v>158.97278093390315</v>
      </c>
      <c r="CF39" s="99">
        <f t="shared" si="458"/>
        <v>156.23774976863157</v>
      </c>
      <c r="CG39" s="99">
        <f t="shared" si="459"/>
        <v>224.30236928137197</v>
      </c>
      <c r="CH39" s="99">
        <f t="shared" si="460"/>
        <v>224.18862105440169</v>
      </c>
      <c r="CI39" s="99">
        <f t="shared" si="461"/>
        <v>165.50095613687483</v>
      </c>
      <c r="CJ39" s="99">
        <f t="shared" si="462"/>
        <v>274.69615552089624</v>
      </c>
      <c r="CK39" s="99">
        <f t="shared" si="463"/>
        <v>178.18931267936361</v>
      </c>
      <c r="CL39" s="99">
        <f t="shared" si="464"/>
        <v>262.97044725971034</v>
      </c>
      <c r="CM39" s="99">
        <f t="shared" si="465"/>
        <v>197.67770643788671</v>
      </c>
      <c r="CN39" s="99">
        <f t="shared" si="466"/>
        <v>275.83540624378594</v>
      </c>
      <c r="CO39" s="99">
        <f t="shared" si="399"/>
        <v>270.24632314392625</v>
      </c>
      <c r="CP39" s="99">
        <f t="shared" si="346"/>
        <v>269.36217831712105</v>
      </c>
      <c r="CQ39" s="99">
        <f t="shared" si="467"/>
        <v>314.41489598481866</v>
      </c>
      <c r="CR39" s="99">
        <f t="shared" si="468"/>
        <v>312.49593758400084</v>
      </c>
      <c r="CS39" s="99">
        <f t="shared" si="469"/>
        <v>223.32430149686604</v>
      </c>
      <c r="CT39" s="99">
        <f t="shared" si="470"/>
        <v>252.2360529138646</v>
      </c>
      <c r="CU39" s="99">
        <f t="shared" si="471"/>
        <v>240.28204645888161</v>
      </c>
      <c r="CV39" s="99">
        <f t="shared" si="472"/>
        <v>342.11731014217474</v>
      </c>
      <c r="CW39" s="99">
        <f t="shared" si="473"/>
        <v>361.82400329125795</v>
      </c>
      <c r="CX39" s="99">
        <f t="shared" si="474"/>
        <v>326.4105700410077</v>
      </c>
      <c r="CY39" s="99">
        <f t="shared" si="475"/>
        <v>350.61149043409074</v>
      </c>
      <c r="CZ39" s="99">
        <f t="shared" si="476"/>
        <v>284.88610770279087</v>
      </c>
      <c r="DA39" s="99">
        <f t="shared" si="477"/>
        <v>437.22699490650308</v>
      </c>
      <c r="DB39" s="99">
        <f t="shared" si="478"/>
        <v>275.47409741954044</v>
      </c>
      <c r="DC39" s="99">
        <f t="shared" si="479"/>
        <v>313.03357271444582</v>
      </c>
      <c r="DD39" s="99">
        <f t="shared" si="480"/>
        <v>298.63725570219299</v>
      </c>
      <c r="DE39" s="99">
        <f t="shared" si="481"/>
        <v>417.24341204648289</v>
      </c>
      <c r="DF39" s="99">
        <f t="shared" si="482"/>
        <v>424.25051489272323</v>
      </c>
      <c r="DG39" s="99">
        <f t="shared" si="400"/>
        <v>330.12188484914253</v>
      </c>
      <c r="DH39" s="99">
        <f t="shared" si="347"/>
        <v>494.92469916971316</v>
      </c>
      <c r="DI39" s="99">
        <f t="shared" si="483"/>
        <v>438.0167341922774</v>
      </c>
      <c r="DJ39" s="99">
        <f t="shared" si="484"/>
        <v>389.08898956936105</v>
      </c>
      <c r="DK39" s="99">
        <f t="shared" si="485"/>
        <v>497.2438011258036</v>
      </c>
      <c r="DL39" s="99">
        <f t="shared" si="486"/>
        <v>367.06996306546336</v>
      </c>
      <c r="DM39" s="99">
        <f t="shared" si="487"/>
        <v>352.23892944831459</v>
      </c>
      <c r="DN39" s="99">
        <f t="shared" si="488"/>
        <v>532.34667899205397</v>
      </c>
      <c r="DO39" s="99">
        <f t="shared" si="489"/>
        <v>491.51034925341179</v>
      </c>
      <c r="DP39" s="99">
        <f t="shared" si="490"/>
        <v>479.01563139337577</v>
      </c>
      <c r="DQ39" s="99">
        <f t="shared" si="491"/>
        <v>392.20743050541211</v>
      </c>
      <c r="DR39" s="99">
        <f t="shared" si="492"/>
        <v>562.92027505091698</v>
      </c>
      <c r="DS39" s="99">
        <f t="shared" si="493"/>
        <v>579.04874148248939</v>
      </c>
      <c r="DT39" s="99">
        <f t="shared" si="494"/>
        <v>452.39012006804404</v>
      </c>
      <c r="DU39" s="99">
        <f t="shared" si="495"/>
        <v>445.76527852782789</v>
      </c>
      <c r="DV39" s="99">
        <f t="shared" si="496"/>
        <v>457.30326094824363</v>
      </c>
      <c r="DW39" s="99">
        <f t="shared" si="497"/>
        <v>645.67756409465233</v>
      </c>
      <c r="DX39" s="99">
        <f t="shared" si="370"/>
        <v>507.08995971331433</v>
      </c>
      <c r="DY39" s="99">
        <f t="shared" si="370"/>
        <v>610.58458726307731</v>
      </c>
      <c r="DZ39" s="99">
        <f t="shared" si="370"/>
        <v>636.04628366362556</v>
      </c>
      <c r="EA39" s="99">
        <f t="shared" si="370"/>
        <v>561.56478072966127</v>
      </c>
      <c r="EB39" s="99">
        <f t="shared" si="532"/>
        <v>679.04298825962803</v>
      </c>
      <c r="EC39" s="99">
        <f t="shared" si="533"/>
        <v>521.51381375036408</v>
      </c>
      <c r="ED39" s="99">
        <f t="shared" si="534"/>
        <v>566.22505910070333</v>
      </c>
      <c r="EE39" s="99">
        <f t="shared" si="535"/>
        <v>615.25702473450519</v>
      </c>
      <c r="EF39" s="99">
        <f t="shared" si="536"/>
        <v>712.95421583800567</v>
      </c>
      <c r="EG39" s="99">
        <f t="shared" si="537"/>
        <v>784.22549899119861</v>
      </c>
      <c r="EH39" s="99">
        <f t="shared" si="538"/>
        <v>585.64405718167802</v>
      </c>
      <c r="EI39" s="99">
        <f t="shared" si="539"/>
        <v>777.63015270713379</v>
      </c>
      <c r="EJ39" s="99">
        <f t="shared" si="540"/>
        <v>717.57090994297812</v>
      </c>
      <c r="EK39" s="99">
        <f t="shared" si="541"/>
        <v>651.74086983990355</v>
      </c>
      <c r="EL39" s="99">
        <f t="shared" si="542"/>
        <v>664.63618489766429</v>
      </c>
      <c r="EM39" s="99">
        <f t="shared" si="543"/>
        <v>721.95660620038325</v>
      </c>
      <c r="EN39" s="99">
        <f t="shared" si="544"/>
        <v>827.56885102030662</v>
      </c>
      <c r="EO39" s="99">
        <f t="shared" si="545"/>
        <v>821.60495157642276</v>
      </c>
      <c r="EP39" s="99">
        <f t="shared" si="546"/>
        <v>1052.9414264082761</v>
      </c>
      <c r="EQ39" s="99">
        <f t="shared" si="547"/>
        <v>959.81030632668956</v>
      </c>
      <c r="ER39" s="99">
        <f t="shared" si="548"/>
        <v>911.36565137875414</v>
      </c>
      <c r="ES39" s="99">
        <f t="shared" si="549"/>
        <v>735.9592862326457</v>
      </c>
      <c r="ET39" s="99">
        <f t="shared" si="351"/>
        <v>732.20770194196484</v>
      </c>
      <c r="EU39" s="99">
        <f t="shared" si="26"/>
        <v>814.21545074862559</v>
      </c>
      <c r="EV39" s="99">
        <f t="shared" si="27"/>
        <v>831.05861158622611</v>
      </c>
      <c r="EW39" s="99">
        <f t="shared" si="28"/>
        <v>772.26729164899382</v>
      </c>
      <c r="EX39" s="99">
        <f t="shared" si="29"/>
        <v>952.83452316511284</v>
      </c>
      <c r="EY39" s="99">
        <f t="shared" si="30"/>
        <v>921.22141202624277</v>
      </c>
      <c r="EZ39" s="99">
        <f t="shared" si="31"/>
        <v>915.0524342959684</v>
      </c>
      <c r="FA39" s="99">
        <f t="shared" si="32"/>
        <v>1224.184606632092</v>
      </c>
      <c r="FB39" s="99">
        <f t="shared" si="33"/>
        <v>1133.1148417665947</v>
      </c>
      <c r="FC39" s="99">
        <f t="shared" si="34"/>
        <v>1121.336075701179</v>
      </c>
      <c r="FD39" s="99">
        <f t="shared" si="35"/>
        <v>946.88260586909371</v>
      </c>
      <c r="FE39" s="99">
        <f t="shared" si="36"/>
        <v>1008.7870995672728</v>
      </c>
      <c r="FF39" s="99">
        <f t="shared" si="37"/>
        <v>1022.57553574682</v>
      </c>
      <c r="FG39" s="99">
        <f t="shared" si="38"/>
        <v>891.48802179293273</v>
      </c>
      <c r="FH39" s="99">
        <f t="shared" si="39"/>
        <v>1473.4690782193722</v>
      </c>
      <c r="FI39" s="99">
        <f t="shared" si="40"/>
        <v>1106.8738290524047</v>
      </c>
      <c r="FJ39" s="99">
        <f t="shared" si="567"/>
        <v>1275.5222120822721</v>
      </c>
      <c r="FK39" s="99">
        <f t="shared" si="568"/>
        <v>1044.9120326216564</v>
      </c>
      <c r="FL39" s="99">
        <f t="shared" si="569"/>
        <v>1401.393766705065</v>
      </c>
      <c r="FM39" s="99">
        <f t="shared" si="570"/>
        <v>1144.764870016036</v>
      </c>
      <c r="FN39" s="99">
        <f t="shared" si="571"/>
        <v>1280.3009460444794</v>
      </c>
      <c r="FO39" s="99">
        <f t="shared" si="572"/>
        <v>1156.9365084586905</v>
      </c>
      <c r="FP39" s="99">
        <f t="shared" si="573"/>
        <v>1024.876283732596</v>
      </c>
      <c r="FQ39" s="99">
        <f t="shared" si="574"/>
        <v>1686.5890499835905</v>
      </c>
      <c r="FR39" s="99">
        <f t="shared" si="575"/>
        <v>1446.8779384111367</v>
      </c>
      <c r="FS39" s="99">
        <f t="shared" si="576"/>
        <v>1270.5303477456628</v>
      </c>
      <c r="FT39" s="99">
        <f t="shared" si="577"/>
        <v>1175.0918416432362</v>
      </c>
      <c r="FU39" s="99">
        <f t="shared" si="578"/>
        <v>1272.9914911950893</v>
      </c>
      <c r="FV39" s="99">
        <f t="shared" si="579"/>
        <v>1610.0818562336017</v>
      </c>
      <c r="FW39" s="99">
        <f t="shared" si="580"/>
        <v>2040.6991215462474</v>
      </c>
      <c r="FX39" s="99">
        <f t="shared" si="581"/>
        <v>1927.0879028363863</v>
      </c>
      <c r="FY39" s="99">
        <f t="shared" si="550"/>
        <v>1476.7686861636398</v>
      </c>
      <c r="FZ39" s="99">
        <f t="shared" si="402"/>
        <v>1614.4558160622071</v>
      </c>
      <c r="GA39" s="99">
        <f t="shared" si="42"/>
        <v>1454.5320836757585</v>
      </c>
      <c r="GB39" s="99">
        <f t="shared" si="43"/>
        <v>1161.9524683093491</v>
      </c>
      <c r="GC39" s="99">
        <f t="shared" si="44"/>
        <v>1481.9086206154236</v>
      </c>
      <c r="GD39" s="99">
        <f t="shared" si="498"/>
        <v>1936.0341496782521</v>
      </c>
      <c r="GE39" s="99">
        <f t="shared" si="499"/>
        <v>1450.1094992423384</v>
      </c>
      <c r="GF39" s="99">
        <f t="shared" si="500"/>
        <v>1306.0957446162456</v>
      </c>
      <c r="GG39" s="99">
        <f t="shared" si="501"/>
        <v>2349.049676745421</v>
      </c>
      <c r="GH39" s="99">
        <f t="shared" si="502"/>
        <v>1885.7535091309283</v>
      </c>
      <c r="GI39" s="99">
        <f t="shared" si="503"/>
        <v>2193.6881265561078</v>
      </c>
      <c r="GJ39" s="99">
        <f t="shared" si="504"/>
        <v>1866.2321449523633</v>
      </c>
      <c r="GK39" s="99">
        <f t="shared" si="505"/>
        <v>2575.1941826827892</v>
      </c>
      <c r="GL39" s="99">
        <f t="shared" si="506"/>
        <v>1302.3641655523345</v>
      </c>
      <c r="GM39" s="99">
        <f t="shared" si="507"/>
        <v>2488.189771736706</v>
      </c>
      <c r="GN39" s="99">
        <f t="shared" si="508"/>
        <v>1776.1362259726275</v>
      </c>
      <c r="GO39" s="99">
        <f t="shared" si="509"/>
        <v>1477.2555622274215</v>
      </c>
      <c r="GP39" s="99">
        <f t="shared" si="510"/>
        <v>1669.1590699841297</v>
      </c>
      <c r="GQ39" s="99">
        <f t="shared" si="511"/>
        <v>1779.4916522271949</v>
      </c>
      <c r="GR39" s="99">
        <f t="shared" si="512"/>
        <v>2258.8140357047541</v>
      </c>
      <c r="GS39" s="99">
        <f t="shared" si="513"/>
        <v>2097.7946428876944</v>
      </c>
      <c r="GT39" s="99">
        <f t="shared" si="514"/>
        <v>2468.3308361056902</v>
      </c>
      <c r="GU39" s="99">
        <f t="shared" si="403"/>
        <v>2702.0627092061327</v>
      </c>
      <c r="GV39" s="99">
        <f t="shared" si="551"/>
        <v>2812.5691338978304</v>
      </c>
      <c r="GW39" s="99">
        <f t="shared" si="552"/>
        <v>2119.3859499326854</v>
      </c>
      <c r="GX39" s="99">
        <f t="shared" si="553"/>
        <v>1458.0934799175068</v>
      </c>
      <c r="GY39" s="99">
        <f t="shared" si="554"/>
        <v>2119.1964513806238</v>
      </c>
      <c r="GZ39" s="99">
        <f t="shared" si="555"/>
        <v>1666.8504253548238</v>
      </c>
      <c r="HA39" s="99">
        <f t="shared" si="556"/>
        <v>2388.6184012318404</v>
      </c>
      <c r="HB39" s="99">
        <f t="shared" si="557"/>
        <v>1898.1717233526379</v>
      </c>
      <c r="HC39" s="99">
        <f t="shared" si="558"/>
        <v>2589.5496127578135</v>
      </c>
      <c r="HD39" s="99">
        <f t="shared" si="559"/>
        <v>3049.4759023595202</v>
      </c>
      <c r="HE39" s="99">
        <f t="shared" si="560"/>
        <v>2929.99760642405</v>
      </c>
      <c r="HF39" s="99">
        <f t="shared" si="561"/>
        <v>2807.3111855201082</v>
      </c>
      <c r="HG39" s="99">
        <f t="shared" si="562"/>
        <v>2115.1390045362855</v>
      </c>
      <c r="HH39" s="99">
        <f t="shared" si="563"/>
        <v>3217.104968294424</v>
      </c>
      <c r="HI39" s="99">
        <f t="shared" si="564"/>
        <v>2306.491491723521</v>
      </c>
      <c r="HJ39" s="99">
        <f t="shared" si="565"/>
        <v>2457.4901046491636</v>
      </c>
      <c r="HK39" s="99">
        <f t="shared" si="566"/>
        <v>1653.6615920270654</v>
      </c>
      <c r="HL39" s="99">
        <f t="shared" si="396"/>
        <v>2695.8650712858234</v>
      </c>
      <c r="HM39" s="99">
        <f t="shared" si="515"/>
        <v>3244.4433769004895</v>
      </c>
      <c r="HN39" s="99">
        <f t="shared" si="516"/>
        <v>2141.5066481623139</v>
      </c>
      <c r="HO39" s="99">
        <f t="shared" si="517"/>
        <v>1872.3759226365428</v>
      </c>
      <c r="HP39" s="99">
        <f t="shared" si="518"/>
        <v>3497.9981813839854</v>
      </c>
      <c r="HQ39" s="99">
        <f t="shared" si="519"/>
        <v>3210.0172530691316</v>
      </c>
      <c r="HR39" s="99">
        <f t="shared" si="520"/>
        <v>3019.3566072736348</v>
      </c>
      <c r="HS39" s="99">
        <f t="shared" si="521"/>
        <v>2567.5401704131955</v>
      </c>
      <c r="HT39" s="99">
        <f t="shared" si="522"/>
        <v>3453.9726759057016</v>
      </c>
      <c r="HU39" s="99">
        <f t="shared" si="523"/>
        <v>3550.7384081379373</v>
      </c>
      <c r="HV39" s="99">
        <f t="shared" si="524"/>
        <v>1860.3603168979594</v>
      </c>
      <c r="HW39" s="99">
        <f t="shared" si="525"/>
        <v>2780.5901147603449</v>
      </c>
      <c r="HX39" s="99">
        <f t="shared" si="526"/>
        <v>3030.1450972885609</v>
      </c>
      <c r="HY39" s="99">
        <f t="shared" si="527"/>
        <v>2431.3667623247343</v>
      </c>
      <c r="HZ39" s="99">
        <f t="shared" si="528"/>
        <v>2099.1435659338053</v>
      </c>
      <c r="IA39" s="99">
        <f t="shared" si="529"/>
        <v>3604.9274056100921</v>
      </c>
      <c r="IB39" s="99">
        <f t="shared" si="530"/>
        <v>3897.4745101966041</v>
      </c>
      <c r="IC39" s="99">
        <f t="shared" si="531"/>
        <v>3489.5070880065928</v>
      </c>
      <c r="ID39" s="99">
        <f t="shared" si="52"/>
        <v>3107.4906137292455</v>
      </c>
      <c r="IE39" s="99">
        <f t="shared" si="53"/>
        <v>3985.7361393405586</v>
      </c>
      <c r="IF39" s="99">
        <f t="shared" si="54"/>
        <v>3144.0296131512309</v>
      </c>
      <c r="IG39" s="99">
        <f t="shared" si="55"/>
        <v>4135.5945779131607</v>
      </c>
      <c r="IH39" s="99">
        <f t="shared" si="56"/>
        <v>3144.400857303353</v>
      </c>
      <c r="II39" s="99">
        <f t="shared" si="57"/>
        <v>3415.8965559579378</v>
      </c>
      <c r="IJ39" s="99">
        <f t="shared" si="58"/>
        <v>2104.5027194531422</v>
      </c>
      <c r="IK39" s="99">
        <f t="shared" si="59"/>
        <v>2356.2838869602347</v>
      </c>
      <c r="IL39" s="99">
        <f t="shared" si="60"/>
        <v>4149.0073223540412</v>
      </c>
      <c r="IM39" s="99">
        <f t="shared" si="61"/>
        <v>3956.7990370489438</v>
      </c>
      <c r="IN39" s="99">
        <f t="shared" si="62"/>
        <v>4471.8975154589671</v>
      </c>
      <c r="IO39" s="99">
        <f t="shared" si="63"/>
        <v>4502.8731687079153</v>
      </c>
      <c r="IP39" s="99">
        <f t="shared" si="64"/>
        <v>3834.1162648024142</v>
      </c>
      <c r="IQ39" s="99">
        <f t="shared" si="65"/>
        <v>3565.1330773224909</v>
      </c>
      <c r="IR39" s="99">
        <f t="shared" si="66"/>
        <v>2593.8244803068169</v>
      </c>
      <c r="IS39" s="99">
        <f t="shared" si="67"/>
        <v>4645.8475370443721</v>
      </c>
      <c r="IT39" s="99">
        <f t="shared" si="392"/>
        <v>4658.1515226676884</v>
      </c>
      <c r="IU39" s="99">
        <f t="shared" si="393"/>
        <v>4446.3525344118925</v>
      </c>
      <c r="IV39" s="99">
        <f t="shared" si="394"/>
        <v>4171.4029081232684</v>
      </c>
      <c r="IW39" s="99">
        <f t="shared" si="371"/>
        <v>5049.9292768455352</v>
      </c>
      <c r="IX39" s="99">
        <f t="shared" si="372"/>
        <v>5087.5235980501457</v>
      </c>
      <c r="IY39" s="99">
        <f t="shared" si="373"/>
        <v>2835.2969097276764</v>
      </c>
      <c r="IZ39" s="99">
        <f t="shared" si="374"/>
        <v>3087.5279574757965</v>
      </c>
      <c r="JA39" s="99">
        <f t="shared" si="375"/>
        <v>5647.722143031544</v>
      </c>
      <c r="JB39" s="99">
        <f t="shared" si="376"/>
        <v>5791.9645437704221</v>
      </c>
      <c r="JC39" s="99">
        <f t="shared" si="377"/>
        <v>3337.5886509899656</v>
      </c>
      <c r="JD39" s="99">
        <f t="shared" si="378"/>
        <v>6602.1340620095143</v>
      </c>
      <c r="JE39" s="99">
        <f t="shared" si="379"/>
        <v>3760.4227335201326</v>
      </c>
      <c r="JF39" s="99">
        <f t="shared" si="380"/>
        <v>6963.4035041757961</v>
      </c>
      <c r="JG39" s="99">
        <f t="shared" si="381"/>
        <v>7347.1401403067503</v>
      </c>
      <c r="JH39" s="99">
        <f t="shared" si="382"/>
        <v>6261.0275370656627</v>
      </c>
      <c r="JI39" s="99">
        <f t="shared" si="383"/>
        <v>4243.2827746832872</v>
      </c>
      <c r="JJ39" s="99">
        <f t="shared" si="384"/>
        <v>8633.3662451392393</v>
      </c>
      <c r="JK39" s="99">
        <f t="shared" si="385"/>
        <v>4765.3957118768758</v>
      </c>
      <c r="JL39" s="99">
        <f t="shared" si="386"/>
        <v>9537.1563990510804</v>
      </c>
      <c r="JM39" s="99">
        <f t="shared" si="387"/>
        <v>5361.1444353969227</v>
      </c>
      <c r="JN39" s="99">
        <f t="shared" si="388"/>
        <v>6032.0744585326656</v>
      </c>
      <c r="JP39" s="76">
        <v>34</v>
      </c>
      <c r="JQ39" s="124"/>
      <c r="JR39" s="124"/>
      <c r="JS39" s="124"/>
      <c r="JT39" s="124"/>
      <c r="JU39" s="124"/>
      <c r="JV39" s="124"/>
      <c r="JW39" s="124"/>
      <c r="JX39" s="99"/>
      <c r="JY39" s="124"/>
      <c r="JZ39" s="124"/>
      <c r="KA39" s="124"/>
      <c r="KB39" s="99"/>
      <c r="KC39" s="124"/>
      <c r="KD39" s="124"/>
      <c r="KE39" s="99"/>
      <c r="KF39" s="99"/>
      <c r="KG39" s="99"/>
      <c r="KH39" s="99"/>
      <c r="KI39" s="124"/>
      <c r="KJ39" s="124"/>
      <c r="KK39" s="99"/>
      <c r="KL39" s="99"/>
      <c r="KM39" s="99"/>
      <c r="KN39" s="99"/>
      <c r="KO39" s="99"/>
      <c r="KP39" s="99"/>
      <c r="KQ39" s="99"/>
      <c r="KR39" s="99"/>
      <c r="KS39" s="99"/>
      <c r="KT39" s="99"/>
      <c r="KU39" s="99"/>
      <c r="KV39" s="99"/>
      <c r="KW39" s="99"/>
      <c r="KX39" s="99"/>
      <c r="KY39" s="99"/>
      <c r="KZ39" s="99"/>
      <c r="LA39" s="99"/>
      <c r="LB39" s="99"/>
      <c r="LC39" s="99"/>
      <c r="LD39" s="99"/>
      <c r="LE39" s="99">
        <v>63.044774960898373</v>
      </c>
      <c r="LF39" s="99"/>
      <c r="LG39" s="99"/>
      <c r="LH39" s="99">
        <v>74.054623514095454</v>
      </c>
      <c r="LI39" s="99"/>
      <c r="LJ39" s="99"/>
      <c r="LK39" s="99">
        <v>73.389619731584432</v>
      </c>
      <c r="LL39" s="99">
        <v>80.809268083156653</v>
      </c>
      <c r="LM39" s="99">
        <v>81.095258080920672</v>
      </c>
      <c r="LN39" s="99"/>
      <c r="LO39" s="99">
        <v>70.901269810998755</v>
      </c>
      <c r="LP39" s="99">
        <v>90.289686144581637</v>
      </c>
      <c r="LQ39" s="99">
        <v>98.851827505974157</v>
      </c>
      <c r="LR39" s="99">
        <v>60.046795137516852</v>
      </c>
      <c r="LS39" s="99">
        <v>76.830727689929375</v>
      </c>
      <c r="LT39" s="99">
        <v>99.798156806518861</v>
      </c>
      <c r="LU39" s="99">
        <v>116.44787552959245</v>
      </c>
      <c r="LV39" s="99">
        <v>131.12843816189371</v>
      </c>
      <c r="LW39" s="99">
        <v>64.318295288911401</v>
      </c>
      <c r="LX39" s="99">
        <v>85.967513947612247</v>
      </c>
      <c r="LY39" s="99">
        <v>86.547827777592488</v>
      </c>
      <c r="LZ39" s="99">
        <v>110.23283156123919</v>
      </c>
      <c r="MA39" s="99">
        <v>120.61937986885751</v>
      </c>
      <c r="MB39" s="99">
        <v>146.01697034717833</v>
      </c>
      <c r="MC39" s="99">
        <v>155.64944331733562</v>
      </c>
      <c r="MD39" s="99">
        <v>74.665541811897057</v>
      </c>
      <c r="ME39" s="99">
        <v>102.42305013978665</v>
      </c>
      <c r="MF39" s="99">
        <v>103.0173063719639</v>
      </c>
      <c r="MG39" s="99">
        <v>86.38361158592032</v>
      </c>
      <c r="MH39" s="99">
        <v>110.6982882637779</v>
      </c>
      <c r="MI39" s="99">
        <v>174.91399808614935</v>
      </c>
      <c r="MJ39" s="99">
        <v>156.12100145515237</v>
      </c>
      <c r="MK39" s="99">
        <v>122.32340036683529</v>
      </c>
      <c r="ML39" s="99">
        <v>185.04189393177137</v>
      </c>
      <c r="MM39" s="99">
        <v>183.59273223380487</v>
      </c>
      <c r="MN39" s="99">
        <v>95.021424701147012</v>
      </c>
      <c r="MO39" s="99">
        <v>130.56083611260337</v>
      </c>
      <c r="MP39" s="99">
        <v>141.28803207393184</v>
      </c>
      <c r="MQ39" s="99">
        <v>236.82965969328984</v>
      </c>
      <c r="MR39" s="99">
        <v>212.62380316591816</v>
      </c>
      <c r="MS39" s="99">
        <v>194.04554446347683</v>
      </c>
      <c r="MT39" s="99">
        <v>158.97278093390315</v>
      </c>
      <c r="MU39" s="99">
        <v>156.23774976863157</v>
      </c>
      <c r="MV39" s="99">
        <v>224.30236928137197</v>
      </c>
      <c r="MW39" s="99">
        <v>224.18862105440169</v>
      </c>
      <c r="MX39" s="99">
        <v>165.50095613687483</v>
      </c>
      <c r="MY39" s="99">
        <v>274.69615552089624</v>
      </c>
      <c r="MZ39" s="99">
        <v>178.18931267936361</v>
      </c>
      <c r="NA39" s="99">
        <v>262.97044725971034</v>
      </c>
      <c r="NB39" s="99">
        <v>197.67770643788671</v>
      </c>
      <c r="NC39" s="99">
        <v>275.83540624378594</v>
      </c>
      <c r="ND39" s="99">
        <v>270.24632314392625</v>
      </c>
      <c r="NE39" s="99">
        <v>269.36217831712105</v>
      </c>
      <c r="NF39" s="99">
        <v>314.41489598481866</v>
      </c>
      <c r="NG39" s="99">
        <v>312.49593758400084</v>
      </c>
      <c r="NH39" s="99">
        <v>223.32430149686604</v>
      </c>
      <c r="NI39" s="99">
        <v>252.2360529138646</v>
      </c>
      <c r="NJ39" s="99">
        <v>240.28204645888161</v>
      </c>
      <c r="NK39" s="99">
        <v>342.11731014217474</v>
      </c>
      <c r="NL39" s="99">
        <v>361.82400329125795</v>
      </c>
      <c r="NM39" s="99">
        <v>326.4105700410077</v>
      </c>
      <c r="NN39" s="99">
        <v>350.61149043409074</v>
      </c>
      <c r="NO39" s="99">
        <v>284.88610770279087</v>
      </c>
      <c r="NP39" s="99">
        <v>437.22699490650308</v>
      </c>
      <c r="NQ39" s="99">
        <v>275.47409741954044</v>
      </c>
      <c r="NR39" s="99">
        <v>313.03357271444582</v>
      </c>
      <c r="NS39" s="99">
        <v>298.63725570219299</v>
      </c>
      <c r="NT39" s="99">
        <v>417.24341204648289</v>
      </c>
      <c r="NU39" s="99">
        <v>424.25051489272323</v>
      </c>
      <c r="NV39" s="99">
        <v>330.12188484914253</v>
      </c>
      <c r="NW39" s="99">
        <v>494.92469916971316</v>
      </c>
      <c r="NX39" s="99">
        <v>438.0167341922774</v>
      </c>
      <c r="NY39" s="99">
        <v>389.08898956936105</v>
      </c>
      <c r="NZ39" s="99">
        <v>497.2438011258036</v>
      </c>
      <c r="OA39" s="99">
        <v>367.06996306546336</v>
      </c>
      <c r="OB39" s="99">
        <v>352.23892944831459</v>
      </c>
      <c r="OC39" s="99">
        <v>532.34667899205397</v>
      </c>
      <c r="OD39" s="99">
        <v>491.51034925341179</v>
      </c>
      <c r="OE39" s="99">
        <v>479.01563139337577</v>
      </c>
      <c r="OF39" s="99">
        <v>392.20743050541211</v>
      </c>
      <c r="OG39" s="99">
        <v>562.92027505091698</v>
      </c>
      <c r="OH39" s="99">
        <v>579.04874148248939</v>
      </c>
      <c r="OI39" s="99">
        <v>452.39012006804404</v>
      </c>
      <c r="OJ39" s="99">
        <v>445.76527852782789</v>
      </c>
      <c r="OK39" s="99">
        <v>457.30326094824363</v>
      </c>
      <c r="OL39" s="99">
        <v>645.67756409465233</v>
      </c>
      <c r="OM39" s="99">
        <v>507.08995971331433</v>
      </c>
      <c r="ON39" s="118">
        <v>610.58458726307731</v>
      </c>
      <c r="OO39" s="99">
        <v>636.04628366362556</v>
      </c>
      <c r="OP39" s="99">
        <v>561.56478072966127</v>
      </c>
      <c r="OQ39" s="99">
        <v>679.04298825962803</v>
      </c>
      <c r="OR39" s="99">
        <v>521.51381375036408</v>
      </c>
      <c r="OS39" s="99">
        <v>566.22505910070333</v>
      </c>
      <c r="OT39" s="99">
        <v>615.25702473450519</v>
      </c>
      <c r="OU39" s="99">
        <v>712.95421583800567</v>
      </c>
      <c r="OV39" s="99">
        <v>784.22549899119861</v>
      </c>
      <c r="OW39" s="99">
        <v>585.64405718167802</v>
      </c>
      <c r="OX39" s="118">
        <v>777.63015270713379</v>
      </c>
      <c r="OY39" s="99">
        <v>717.57090994297812</v>
      </c>
      <c r="OZ39" s="99">
        <v>651.74086983990355</v>
      </c>
      <c r="PA39" s="99">
        <v>664.63618489766429</v>
      </c>
      <c r="PB39" s="99">
        <v>721.95660620038325</v>
      </c>
      <c r="PC39" s="99">
        <v>827.56885102030662</v>
      </c>
      <c r="PD39" s="99">
        <v>821.60495157642276</v>
      </c>
      <c r="PE39" s="99">
        <v>1052.9414264082761</v>
      </c>
      <c r="PF39" s="99">
        <v>959.81030632668956</v>
      </c>
      <c r="PG39" s="99">
        <v>911.36565137875414</v>
      </c>
      <c r="PH39" s="99">
        <v>735.9592862326457</v>
      </c>
      <c r="PI39" s="99">
        <v>732.20770194196484</v>
      </c>
      <c r="PJ39" s="99">
        <v>814.21545074862559</v>
      </c>
      <c r="PK39" s="99">
        <v>831.05861158622611</v>
      </c>
      <c r="PL39" s="99">
        <v>772.26729164899382</v>
      </c>
      <c r="PM39" s="99">
        <v>952.83452316511284</v>
      </c>
      <c r="PN39" s="99">
        <v>921.22141202624277</v>
      </c>
      <c r="PO39" s="99">
        <v>915.0524342959684</v>
      </c>
      <c r="PP39" s="118">
        <v>1224.184606632092</v>
      </c>
      <c r="PQ39" s="99">
        <v>1133.1148417665947</v>
      </c>
      <c r="PR39" s="99">
        <v>1121.336075701179</v>
      </c>
      <c r="PS39" s="99">
        <v>946.88260586909371</v>
      </c>
      <c r="PT39" s="99">
        <v>1008.7870995672728</v>
      </c>
      <c r="PU39" s="99">
        <v>1022.57553574682</v>
      </c>
      <c r="PV39" s="99">
        <v>891.48802179293273</v>
      </c>
      <c r="PW39" s="99">
        <v>1473.4690782193722</v>
      </c>
      <c r="PX39" s="99">
        <v>1106.8738290524047</v>
      </c>
      <c r="PY39" s="99">
        <v>1275.5222120822721</v>
      </c>
      <c r="PZ39" s="99">
        <v>1044.9120326216564</v>
      </c>
      <c r="QA39" s="99">
        <v>1401.393766705065</v>
      </c>
      <c r="QB39" s="99">
        <v>1144.764870016036</v>
      </c>
      <c r="QC39" s="99">
        <v>1280.3009460444794</v>
      </c>
      <c r="QD39" s="99">
        <v>1156.9365084586905</v>
      </c>
      <c r="QE39" s="99">
        <v>1024.876283732596</v>
      </c>
      <c r="QF39" s="99">
        <v>1686.5890499835905</v>
      </c>
      <c r="QG39" s="99">
        <v>1446.8779384111367</v>
      </c>
      <c r="QH39" s="99">
        <v>1270.5303477456628</v>
      </c>
      <c r="QI39" s="99">
        <v>1175.0918416432362</v>
      </c>
      <c r="QJ39" s="99">
        <v>1272.9914911950893</v>
      </c>
      <c r="QK39" s="99">
        <v>1610.0818562336017</v>
      </c>
      <c r="QL39" s="118">
        <v>2040.6991215462474</v>
      </c>
      <c r="QM39" s="99">
        <v>1927.0879028363863</v>
      </c>
      <c r="QN39" s="99">
        <v>1476.7686861636398</v>
      </c>
      <c r="QO39" s="99">
        <v>1614.4558160622071</v>
      </c>
      <c r="QP39" s="99">
        <v>1454.5320836757585</v>
      </c>
      <c r="QQ39" s="99">
        <v>1161.9524683093491</v>
      </c>
      <c r="QR39" s="99">
        <v>1481.9086206154236</v>
      </c>
      <c r="QS39" s="99">
        <v>1936.0341496782521</v>
      </c>
      <c r="QT39" s="99">
        <v>1450.1094992423384</v>
      </c>
      <c r="QU39" s="99">
        <v>1306.0957446162456</v>
      </c>
      <c r="QV39" s="99">
        <v>2349.049676745421</v>
      </c>
      <c r="QW39" s="99">
        <v>1885.7535091309283</v>
      </c>
      <c r="QX39" s="99">
        <v>2193.6881265561078</v>
      </c>
      <c r="QY39" s="99">
        <v>1866.2321449523633</v>
      </c>
      <c r="QZ39" s="118">
        <v>2575.1941826827892</v>
      </c>
      <c r="RA39" s="99">
        <v>1302.3641655523345</v>
      </c>
      <c r="RB39" s="99">
        <v>2488.189771736706</v>
      </c>
      <c r="RC39" s="99">
        <v>1776.1362259726275</v>
      </c>
      <c r="RD39" s="99">
        <v>1477.2555622274215</v>
      </c>
      <c r="RE39" s="99">
        <v>1669.1590699841297</v>
      </c>
      <c r="RF39" s="99">
        <v>1779.4916522271949</v>
      </c>
      <c r="RG39" s="99">
        <v>2258.8140357047541</v>
      </c>
      <c r="RH39" s="99">
        <v>2097.7946428876944</v>
      </c>
      <c r="RI39" s="99">
        <v>2468.3308361056902</v>
      </c>
      <c r="RJ39" s="99">
        <v>2702.0627092061327</v>
      </c>
      <c r="RK39" s="99">
        <v>2812.5691338978304</v>
      </c>
      <c r="RL39" s="99">
        <v>2119.3859499326854</v>
      </c>
      <c r="RM39" s="99">
        <v>1458.0934799175068</v>
      </c>
      <c r="RN39" s="99">
        <v>2119.1964513806238</v>
      </c>
      <c r="RO39" s="99">
        <v>1666.8504253548238</v>
      </c>
      <c r="RP39" s="99">
        <v>2388.6184012318404</v>
      </c>
      <c r="RQ39" s="99">
        <v>1898.1717233526379</v>
      </c>
      <c r="RR39" s="99">
        <v>2589.5496127578135</v>
      </c>
      <c r="RS39" s="99">
        <v>3049.4759023595202</v>
      </c>
      <c r="RT39" s="99">
        <v>2929.99760642405</v>
      </c>
      <c r="RU39" s="99">
        <v>2807.3111855201082</v>
      </c>
      <c r="RV39" s="99">
        <v>2115.1390045362855</v>
      </c>
      <c r="RW39" s="99">
        <v>3217.104968294424</v>
      </c>
      <c r="RX39" s="99">
        <v>2306.491491723521</v>
      </c>
      <c r="RY39" s="99">
        <v>2457.4901046491636</v>
      </c>
      <c r="RZ39" s="99">
        <v>1653.6615920270654</v>
      </c>
      <c r="SA39" s="99">
        <v>2695.8650712858234</v>
      </c>
      <c r="SB39" s="99">
        <v>3244.4433769004895</v>
      </c>
      <c r="SC39" s="99">
        <v>2141.5066481623139</v>
      </c>
      <c r="SD39" s="99">
        <v>1872.3759226365428</v>
      </c>
      <c r="SE39" s="99">
        <v>3497.9981813839854</v>
      </c>
      <c r="SF39" s="99">
        <v>3210.0172530691316</v>
      </c>
      <c r="SG39" s="99">
        <v>3019.3566072736348</v>
      </c>
      <c r="SH39" s="99">
        <v>2567.5401704131955</v>
      </c>
      <c r="SI39" s="99">
        <v>3453.9726759057016</v>
      </c>
      <c r="SJ39" s="99">
        <v>3550.7384081379373</v>
      </c>
      <c r="SK39" s="99">
        <v>1860.3603168979594</v>
      </c>
      <c r="SL39" s="99">
        <v>2780.5901147603449</v>
      </c>
      <c r="SM39" s="99">
        <v>3030.1450972885609</v>
      </c>
      <c r="SN39" s="99">
        <v>2431.3667623247343</v>
      </c>
      <c r="SO39" s="99">
        <v>2099.1435659338053</v>
      </c>
      <c r="SP39" s="99">
        <v>3604.9274056100921</v>
      </c>
      <c r="SQ39" s="99">
        <v>3897.4745101966041</v>
      </c>
      <c r="SR39" s="99">
        <v>3489.5070880065928</v>
      </c>
      <c r="SS39" s="99">
        <v>3107.4906137292455</v>
      </c>
      <c r="ST39" s="99">
        <v>3985.7361393405586</v>
      </c>
      <c r="SU39" s="99">
        <v>3144.0296131512309</v>
      </c>
      <c r="SV39" s="99">
        <v>4135.5945779131607</v>
      </c>
      <c r="SW39" s="99">
        <v>3144.400857303353</v>
      </c>
      <c r="SX39" s="99">
        <v>3415.8965559579378</v>
      </c>
      <c r="SY39" s="99">
        <v>2104.5027194531422</v>
      </c>
      <c r="SZ39" s="99">
        <v>2356.2838869602347</v>
      </c>
      <c r="TA39" s="99">
        <v>4149.0073223540412</v>
      </c>
      <c r="TB39" s="99">
        <v>3956.7990370489438</v>
      </c>
      <c r="TC39" s="99">
        <v>4471.8975154589671</v>
      </c>
      <c r="TD39" s="99">
        <v>4502.8731687079153</v>
      </c>
      <c r="TE39" s="99">
        <v>3834.1162648024142</v>
      </c>
      <c r="TF39" s="99">
        <v>3565.1330773224909</v>
      </c>
      <c r="TG39" s="99">
        <v>2593.8244803068169</v>
      </c>
      <c r="TH39" s="99">
        <v>4645.8475370443721</v>
      </c>
      <c r="TI39" s="99">
        <v>4658.1515226676884</v>
      </c>
      <c r="TJ39" s="99">
        <v>4446.3525344118925</v>
      </c>
      <c r="TK39" s="99">
        <v>4171.4029081232684</v>
      </c>
      <c r="TL39" s="99">
        <v>5049.9292768455352</v>
      </c>
      <c r="TM39" s="99">
        <v>5087.5235980501457</v>
      </c>
      <c r="TN39" s="99">
        <v>2835.2969097276764</v>
      </c>
      <c r="TO39" s="99">
        <v>3087.5279574757965</v>
      </c>
      <c r="TP39" s="99">
        <v>5647.722143031544</v>
      </c>
      <c r="TQ39" s="99">
        <v>5791.9645437704221</v>
      </c>
      <c r="TR39" s="99">
        <v>3337.5886509899656</v>
      </c>
      <c r="TS39" s="99">
        <v>6602.1340620095143</v>
      </c>
      <c r="TT39" s="99">
        <v>3760.4227335201326</v>
      </c>
      <c r="TU39" s="99">
        <v>6963.4035041757961</v>
      </c>
      <c r="TV39" s="99">
        <v>7347.1401403067503</v>
      </c>
      <c r="TW39" s="99">
        <v>6261.0275370656627</v>
      </c>
      <c r="TX39" s="99">
        <v>4243.2827746832872</v>
      </c>
      <c r="TY39" s="99">
        <v>8633.3662451392393</v>
      </c>
      <c r="TZ39" s="99">
        <v>4765.3957118768758</v>
      </c>
      <c r="UA39" s="99">
        <v>9537.1563990510804</v>
      </c>
      <c r="UB39" s="99">
        <v>5361.1444353969227</v>
      </c>
      <c r="UC39" s="99">
        <v>6032.0744585326656</v>
      </c>
      <c r="UE39" s="76">
        <v>34</v>
      </c>
      <c r="VP39" s="145"/>
      <c r="VQ39" s="145"/>
      <c r="VR39" s="145"/>
      <c r="VS39" s="145"/>
      <c r="VT39" s="145">
        <f t="shared" si="108"/>
        <v>63.044774960898373</v>
      </c>
      <c r="VU39" s="145"/>
      <c r="VV39" s="145"/>
      <c r="VW39" s="145">
        <f t="shared" si="111"/>
        <v>74.054623514095454</v>
      </c>
      <c r="VX39" s="145"/>
      <c r="VY39" s="145"/>
      <c r="VZ39" s="145">
        <f t="shared" si="114"/>
        <v>73.389619731584432</v>
      </c>
      <c r="WA39" s="145">
        <f t="shared" si="582"/>
        <v>80.809268083156653</v>
      </c>
      <c r="WB39" s="145">
        <f t="shared" si="583"/>
        <v>81.095258080920672</v>
      </c>
      <c r="WC39" s="145"/>
      <c r="WD39" s="145">
        <f t="shared" si="584"/>
        <v>70.901269810998755</v>
      </c>
      <c r="WE39" s="145">
        <f t="shared" si="585"/>
        <v>90.289686144581637</v>
      </c>
      <c r="WF39" s="145">
        <f t="shared" si="586"/>
        <v>98.851827505974157</v>
      </c>
      <c r="WG39" s="145">
        <f t="shared" si="587"/>
        <v>60.046795137516852</v>
      </c>
      <c r="WH39" s="145">
        <f t="shared" si="588"/>
        <v>76.830727689929375</v>
      </c>
      <c r="WI39" s="145">
        <f t="shared" si="589"/>
        <v>99.798156806518861</v>
      </c>
      <c r="WJ39" s="145">
        <f t="shared" si="590"/>
        <v>116.44787552959245</v>
      </c>
      <c r="WK39" s="145">
        <f t="shared" si="591"/>
        <v>131.12843816189371</v>
      </c>
      <c r="WL39" s="145">
        <f t="shared" si="592"/>
        <v>64.318295288911401</v>
      </c>
      <c r="WM39" s="145">
        <f t="shared" si="593"/>
        <v>85.967513947612247</v>
      </c>
      <c r="WN39" s="145">
        <f t="shared" si="594"/>
        <v>86.547827777592488</v>
      </c>
      <c r="WO39" s="145">
        <f t="shared" si="595"/>
        <v>110.23283156123919</v>
      </c>
      <c r="WP39" s="145">
        <f t="shared" si="596"/>
        <v>120.61937986885751</v>
      </c>
      <c r="WQ39" s="145">
        <f t="shared" si="597"/>
        <v>146.01697034717833</v>
      </c>
      <c r="WR39" s="145">
        <f t="shared" si="598"/>
        <v>155.64944331733562</v>
      </c>
      <c r="WS39" s="145">
        <f t="shared" si="599"/>
        <v>74.665541811897057</v>
      </c>
      <c r="WT39" s="145">
        <f t="shared" si="600"/>
        <v>102.42305013978665</v>
      </c>
      <c r="WU39" s="145">
        <f t="shared" si="135"/>
        <v>103.0173063719639</v>
      </c>
      <c r="WV39" s="145">
        <f t="shared" si="136"/>
        <v>86.38361158592032</v>
      </c>
      <c r="WW39" s="145">
        <f t="shared" si="137"/>
        <v>110.6982882637779</v>
      </c>
      <c r="WX39" s="145">
        <f t="shared" si="138"/>
        <v>174.91399808614935</v>
      </c>
      <c r="WY39" s="145">
        <f t="shared" si="139"/>
        <v>156.12100145515237</v>
      </c>
      <c r="WZ39" s="145">
        <f t="shared" si="140"/>
        <v>122.32340036683529</v>
      </c>
      <c r="XA39" s="145">
        <f t="shared" si="601"/>
        <v>185.04189393177137</v>
      </c>
      <c r="XB39" s="145">
        <f t="shared" si="602"/>
        <v>183.59273223380487</v>
      </c>
      <c r="XC39" s="145">
        <f t="shared" si="603"/>
        <v>95.021424701147012</v>
      </c>
      <c r="XD39" s="145">
        <f t="shared" si="604"/>
        <v>130.56083611260337</v>
      </c>
      <c r="XE39" s="145">
        <f t="shared" si="605"/>
        <v>141.28803207393184</v>
      </c>
      <c r="XF39" s="145">
        <f t="shared" si="606"/>
        <v>236.82965969328984</v>
      </c>
      <c r="XG39" s="145">
        <f t="shared" si="607"/>
        <v>212.62380316591816</v>
      </c>
      <c r="XH39" s="145">
        <f t="shared" si="608"/>
        <v>194.04554446347683</v>
      </c>
      <c r="XI39" s="145">
        <f t="shared" si="609"/>
        <v>158.97278093390315</v>
      </c>
      <c r="XJ39" s="145">
        <f t="shared" si="610"/>
        <v>156.23774976863157</v>
      </c>
      <c r="XK39" s="145">
        <f t="shared" si="611"/>
        <v>224.30236928137197</v>
      </c>
      <c r="XL39" s="145">
        <f t="shared" si="612"/>
        <v>224.18862105440169</v>
      </c>
      <c r="XM39" s="145">
        <f t="shared" si="613"/>
        <v>165.50095613687483</v>
      </c>
      <c r="XN39" s="145">
        <f t="shared" si="614"/>
        <v>274.69615552089624</v>
      </c>
      <c r="XO39" s="145">
        <f t="shared" si="615"/>
        <v>178.18931267936361</v>
      </c>
      <c r="XP39" s="145">
        <f t="shared" si="616"/>
        <v>262.97044725971034</v>
      </c>
      <c r="XQ39" s="145">
        <f t="shared" si="617"/>
        <v>197.67770643788671</v>
      </c>
      <c r="XR39" s="145">
        <f t="shared" si="618"/>
        <v>275.83540624378594</v>
      </c>
      <c r="XS39" s="145">
        <f t="shared" si="619"/>
        <v>270.24632314392625</v>
      </c>
      <c r="XT39" s="145">
        <f t="shared" si="620"/>
        <v>269.36217831712105</v>
      </c>
      <c r="XU39" s="145">
        <f t="shared" si="621"/>
        <v>314.41489598481866</v>
      </c>
      <c r="XV39" s="145">
        <f t="shared" si="622"/>
        <v>312.49593758400084</v>
      </c>
      <c r="XW39" s="145">
        <f t="shared" si="623"/>
        <v>223.32430149686604</v>
      </c>
      <c r="XX39" s="145">
        <f t="shared" si="624"/>
        <v>252.2360529138646</v>
      </c>
      <c r="XY39" s="145">
        <f t="shared" si="625"/>
        <v>240.28204645888161</v>
      </c>
      <c r="XZ39" s="145">
        <f t="shared" si="626"/>
        <v>342.11731014217474</v>
      </c>
      <c r="YA39" s="145">
        <f t="shared" si="627"/>
        <v>361.82400329125795</v>
      </c>
      <c r="YB39" s="145">
        <f t="shared" si="628"/>
        <v>326.4105700410077</v>
      </c>
      <c r="YC39" s="145">
        <f t="shared" si="629"/>
        <v>350.61149043409074</v>
      </c>
      <c r="YD39" s="145">
        <f t="shared" si="630"/>
        <v>284.88610770279087</v>
      </c>
      <c r="YE39" s="145">
        <f t="shared" si="631"/>
        <v>437.22699490650308</v>
      </c>
      <c r="YF39" s="145">
        <f t="shared" si="632"/>
        <v>275.47409741954044</v>
      </c>
      <c r="YG39" s="145">
        <f t="shared" si="633"/>
        <v>313.03357271444582</v>
      </c>
      <c r="YH39" s="145">
        <f t="shared" si="634"/>
        <v>298.63725570219299</v>
      </c>
      <c r="YI39" s="145">
        <f t="shared" si="635"/>
        <v>417.24341204648289</v>
      </c>
      <c r="YJ39" s="145">
        <f t="shared" si="636"/>
        <v>424.25051489272323</v>
      </c>
      <c r="YK39" s="145">
        <f t="shared" si="637"/>
        <v>330.12188484914253</v>
      </c>
      <c r="YL39" s="145">
        <f t="shared" si="638"/>
        <v>494.92469916971316</v>
      </c>
      <c r="YM39" s="145">
        <f t="shared" si="639"/>
        <v>438.0167341922774</v>
      </c>
      <c r="YN39" s="145">
        <f t="shared" si="640"/>
        <v>389.08898956936105</v>
      </c>
      <c r="YO39" s="145">
        <f t="shared" si="641"/>
        <v>497.2438011258036</v>
      </c>
      <c r="YP39" s="145">
        <f t="shared" si="642"/>
        <v>367.06996306546336</v>
      </c>
      <c r="YQ39" s="145">
        <f t="shared" si="643"/>
        <v>352.23892944831459</v>
      </c>
      <c r="YR39" s="145">
        <f t="shared" si="644"/>
        <v>532.34667899205397</v>
      </c>
      <c r="YS39" s="145">
        <f t="shared" si="645"/>
        <v>491.51034925341179</v>
      </c>
      <c r="YT39" s="145">
        <f t="shared" si="646"/>
        <v>479.01563139337577</v>
      </c>
      <c r="YU39" s="145">
        <f t="shared" si="647"/>
        <v>392.20743050541211</v>
      </c>
      <c r="YV39" s="145">
        <f t="shared" si="648"/>
        <v>562.92027505091698</v>
      </c>
      <c r="YW39" s="145">
        <f t="shared" si="649"/>
        <v>579.04874148248939</v>
      </c>
      <c r="YX39" s="145">
        <f t="shared" si="650"/>
        <v>452.39012006804404</v>
      </c>
      <c r="YY39" s="145">
        <f t="shared" si="651"/>
        <v>445.76527852782789</v>
      </c>
      <c r="YZ39" s="145">
        <f t="shared" si="652"/>
        <v>457.30326094824363</v>
      </c>
      <c r="ZA39" s="145">
        <f t="shared" si="653"/>
        <v>645.67756409465233</v>
      </c>
      <c r="ZB39" s="145">
        <f t="shared" si="654"/>
        <v>507.08995971331433</v>
      </c>
      <c r="ZC39" s="145">
        <f t="shared" si="655"/>
        <v>610.58458726307731</v>
      </c>
      <c r="ZD39" s="145">
        <f t="shared" si="656"/>
        <v>636.04628366362556</v>
      </c>
      <c r="ZE39" s="145">
        <f t="shared" si="657"/>
        <v>561.56478072966127</v>
      </c>
      <c r="ZF39" s="145">
        <f t="shared" si="658"/>
        <v>679.04298825962803</v>
      </c>
      <c r="ZG39" s="145">
        <f t="shared" si="659"/>
        <v>521.51381375036408</v>
      </c>
      <c r="ZH39" s="145">
        <f t="shared" si="660"/>
        <v>566.22505910070333</v>
      </c>
      <c r="ZI39" s="145">
        <f t="shared" si="661"/>
        <v>615.25702473450519</v>
      </c>
      <c r="ZJ39" s="145">
        <f t="shared" si="662"/>
        <v>712.95421583800567</v>
      </c>
      <c r="ZK39" s="145">
        <f t="shared" si="663"/>
        <v>784.22549899119861</v>
      </c>
      <c r="ZL39" s="145">
        <f t="shared" si="664"/>
        <v>585.64405718167802</v>
      </c>
      <c r="ZM39" s="145">
        <f t="shared" si="665"/>
        <v>777.63015270713379</v>
      </c>
      <c r="ZN39" s="145">
        <f t="shared" si="666"/>
        <v>717.57090994297812</v>
      </c>
      <c r="ZO39" s="145">
        <f t="shared" si="667"/>
        <v>651.74086983990355</v>
      </c>
      <c r="ZP39" s="145">
        <f t="shared" si="668"/>
        <v>664.63618489766429</v>
      </c>
      <c r="ZQ39" s="145">
        <f t="shared" si="669"/>
        <v>721.95660620038325</v>
      </c>
      <c r="ZR39" s="145">
        <f t="shared" si="670"/>
        <v>827.56885102030662</v>
      </c>
      <c r="ZS39" s="145">
        <f t="shared" si="671"/>
        <v>821.60495157642276</v>
      </c>
      <c r="ZT39" s="145">
        <f t="shared" si="672"/>
        <v>1052.9414264082761</v>
      </c>
      <c r="ZU39" s="145">
        <f t="shared" si="673"/>
        <v>959.81030632668956</v>
      </c>
      <c r="ZV39" s="145">
        <f t="shared" si="674"/>
        <v>911.36565137875414</v>
      </c>
      <c r="ZW39" s="145">
        <f t="shared" si="675"/>
        <v>735.9592862326457</v>
      </c>
      <c r="ZX39" s="145">
        <f t="shared" si="676"/>
        <v>732.20770194196484</v>
      </c>
      <c r="ZY39" s="145">
        <f t="shared" si="677"/>
        <v>814.21545074862559</v>
      </c>
      <c r="ZZ39" s="145">
        <f t="shared" si="678"/>
        <v>831.05861158622611</v>
      </c>
      <c r="AAA39" s="145">
        <f t="shared" si="679"/>
        <v>772.26729164899382</v>
      </c>
      <c r="AAB39" s="145">
        <f t="shared" si="680"/>
        <v>952.83452316511284</v>
      </c>
      <c r="AAC39" s="145">
        <f t="shared" si="681"/>
        <v>921.22141202624277</v>
      </c>
      <c r="AAD39" s="145">
        <f t="shared" si="682"/>
        <v>915.0524342959684</v>
      </c>
      <c r="AAE39" s="145">
        <f t="shared" si="683"/>
        <v>1224.184606632092</v>
      </c>
      <c r="AAF39" s="145">
        <f t="shared" si="684"/>
        <v>1133.1148417665947</v>
      </c>
      <c r="AAG39" s="145">
        <f t="shared" si="685"/>
        <v>1121.336075701179</v>
      </c>
      <c r="AAH39" s="145">
        <f t="shared" si="686"/>
        <v>946.88260586909371</v>
      </c>
      <c r="AAI39" s="145">
        <f t="shared" si="687"/>
        <v>1008.7870995672728</v>
      </c>
      <c r="AAJ39" s="145">
        <f t="shared" si="688"/>
        <v>1022.57553574682</v>
      </c>
      <c r="AAK39" s="145">
        <f t="shared" si="689"/>
        <v>891.48802179293273</v>
      </c>
      <c r="AAL39" s="145">
        <f t="shared" si="690"/>
        <v>1473.4690782193722</v>
      </c>
      <c r="AAM39" s="145">
        <f t="shared" si="691"/>
        <v>1106.8738290524047</v>
      </c>
      <c r="AAN39" s="145">
        <f t="shared" si="692"/>
        <v>1275.5222120822721</v>
      </c>
      <c r="AAO39" s="145">
        <f t="shared" si="693"/>
        <v>1044.9120326216564</v>
      </c>
      <c r="AAP39" s="145">
        <f t="shared" si="694"/>
        <v>1401.393766705065</v>
      </c>
      <c r="AAQ39" s="145">
        <f t="shared" si="695"/>
        <v>1144.764870016036</v>
      </c>
      <c r="AAR39" s="145">
        <f t="shared" si="696"/>
        <v>1280.3009460444794</v>
      </c>
      <c r="AAS39" s="145">
        <f t="shared" si="697"/>
        <v>1156.9365084586905</v>
      </c>
      <c r="AAT39" s="145">
        <f t="shared" si="698"/>
        <v>1024.876283732596</v>
      </c>
      <c r="AAU39" s="145">
        <f t="shared" si="699"/>
        <v>1686.5890499835905</v>
      </c>
      <c r="AAV39" s="145">
        <f t="shared" si="700"/>
        <v>1446.8779384111367</v>
      </c>
      <c r="AAW39" s="145">
        <f t="shared" si="701"/>
        <v>1270.5303477456628</v>
      </c>
      <c r="AAX39" s="145">
        <f t="shared" si="702"/>
        <v>1175.0918416432362</v>
      </c>
      <c r="AAY39" s="145">
        <f t="shared" si="703"/>
        <v>1272.9914911950893</v>
      </c>
      <c r="AAZ39" s="145">
        <f t="shared" si="704"/>
        <v>1610.0818562336017</v>
      </c>
      <c r="ABA39" s="145">
        <f t="shared" si="705"/>
        <v>2040.6991215462474</v>
      </c>
      <c r="ABB39" s="145">
        <f t="shared" si="706"/>
        <v>1927.0879028363863</v>
      </c>
      <c r="ABC39" s="145">
        <f t="shared" si="707"/>
        <v>1476.7686861636398</v>
      </c>
      <c r="ABD39" s="145">
        <f t="shared" si="708"/>
        <v>1614.4558160622071</v>
      </c>
      <c r="ABE39" s="145">
        <f t="shared" si="709"/>
        <v>1454.5320836757585</v>
      </c>
      <c r="ABF39" s="145">
        <f t="shared" si="710"/>
        <v>1161.9524683093491</v>
      </c>
      <c r="ABG39" s="145">
        <f t="shared" si="711"/>
        <v>1481.9086206154236</v>
      </c>
      <c r="ABH39" s="145">
        <f t="shared" si="712"/>
        <v>1936.0341496782521</v>
      </c>
      <c r="ABI39" s="145">
        <f t="shared" si="713"/>
        <v>1450.1094992423384</v>
      </c>
      <c r="ABJ39" s="145">
        <f t="shared" si="714"/>
        <v>1306.0957446162456</v>
      </c>
      <c r="ABK39" s="145">
        <f t="shared" si="715"/>
        <v>2349.049676745421</v>
      </c>
      <c r="ABL39" s="145">
        <f t="shared" si="716"/>
        <v>1885.7535091309283</v>
      </c>
      <c r="ABM39" s="145">
        <f t="shared" si="717"/>
        <v>2193.6881265561078</v>
      </c>
      <c r="ABN39" s="145">
        <f t="shared" si="718"/>
        <v>1866.2321449523633</v>
      </c>
      <c r="ABO39" s="145">
        <f t="shared" si="719"/>
        <v>2575.1941826827892</v>
      </c>
      <c r="ABP39" s="145">
        <f t="shared" si="720"/>
        <v>1302.3641655523345</v>
      </c>
      <c r="ABQ39" s="145">
        <f t="shared" si="721"/>
        <v>2488.189771736706</v>
      </c>
      <c r="ABR39" s="145">
        <f t="shared" si="722"/>
        <v>1776.1362259726275</v>
      </c>
      <c r="ABS39" s="145">
        <f t="shared" si="723"/>
        <v>1477.2555622274215</v>
      </c>
      <c r="ABT39" s="145">
        <f t="shared" si="724"/>
        <v>1669.1590699841297</v>
      </c>
      <c r="ABU39" s="145">
        <f t="shared" si="725"/>
        <v>1779.4916522271949</v>
      </c>
      <c r="ABV39" s="145">
        <f t="shared" si="726"/>
        <v>2258.8140357047541</v>
      </c>
      <c r="ABW39" s="145">
        <f t="shared" si="727"/>
        <v>2097.7946428876944</v>
      </c>
      <c r="ABX39" s="145">
        <f t="shared" si="728"/>
        <v>2468.3308361056902</v>
      </c>
      <c r="ABY39" s="145">
        <f t="shared" si="729"/>
        <v>2702.0627092061327</v>
      </c>
      <c r="ABZ39" s="145">
        <f t="shared" si="730"/>
        <v>2812.5691338978304</v>
      </c>
      <c r="ACA39" s="145">
        <f t="shared" si="731"/>
        <v>2119.3859499326854</v>
      </c>
      <c r="ACB39" s="145">
        <f t="shared" si="732"/>
        <v>1458.0934799175068</v>
      </c>
      <c r="ACC39" s="145">
        <f t="shared" si="733"/>
        <v>2119.1964513806238</v>
      </c>
      <c r="ACD39" s="145">
        <f t="shared" si="734"/>
        <v>1666.8504253548238</v>
      </c>
      <c r="ACE39" s="145">
        <f t="shared" si="735"/>
        <v>2388.6184012318404</v>
      </c>
      <c r="ACF39" s="145">
        <f t="shared" si="736"/>
        <v>1898.1717233526379</v>
      </c>
      <c r="ACG39" s="145">
        <f t="shared" si="737"/>
        <v>2589.5496127578135</v>
      </c>
      <c r="ACH39" s="145">
        <f t="shared" si="738"/>
        <v>3049.4759023595202</v>
      </c>
      <c r="ACI39" s="145">
        <f t="shared" si="739"/>
        <v>2929.99760642405</v>
      </c>
      <c r="ACJ39" s="145">
        <f t="shared" si="740"/>
        <v>2807.3111855201082</v>
      </c>
      <c r="ACK39" s="145">
        <f t="shared" si="741"/>
        <v>2115.1390045362855</v>
      </c>
      <c r="ACL39" s="145">
        <f t="shared" si="742"/>
        <v>3217.104968294424</v>
      </c>
      <c r="ACM39" s="145">
        <f t="shared" si="743"/>
        <v>2306.491491723521</v>
      </c>
      <c r="ACN39" s="145">
        <f t="shared" si="744"/>
        <v>2457.4901046491636</v>
      </c>
      <c r="ACO39" s="145">
        <f t="shared" si="745"/>
        <v>1653.6615920270654</v>
      </c>
      <c r="ACP39" s="145">
        <f t="shared" si="746"/>
        <v>2695.8650712858234</v>
      </c>
      <c r="ACQ39" s="145">
        <f t="shared" si="747"/>
        <v>3244.4433769004895</v>
      </c>
      <c r="ACR39" s="145">
        <f t="shared" si="748"/>
        <v>2141.5066481623139</v>
      </c>
      <c r="ACS39" s="145">
        <f t="shared" si="749"/>
        <v>1872.3759226365428</v>
      </c>
      <c r="ACT39" s="145">
        <f t="shared" si="750"/>
        <v>3497.9981813839854</v>
      </c>
      <c r="ACU39" s="145">
        <f t="shared" si="751"/>
        <v>3210.0172530691316</v>
      </c>
      <c r="ACV39" s="145">
        <f t="shared" si="752"/>
        <v>3019.3566072736348</v>
      </c>
      <c r="ACW39" s="145">
        <f t="shared" si="753"/>
        <v>2567.5401704131955</v>
      </c>
      <c r="ACX39" s="145">
        <f t="shared" si="754"/>
        <v>3453.9726759057016</v>
      </c>
      <c r="ACY39" s="145">
        <f t="shared" si="755"/>
        <v>3550.7384081379373</v>
      </c>
      <c r="ACZ39" s="145">
        <f t="shared" si="756"/>
        <v>1860.3603168979594</v>
      </c>
      <c r="ADA39" s="145">
        <f t="shared" si="757"/>
        <v>2780.5901147603449</v>
      </c>
      <c r="ADB39" s="145">
        <f t="shared" si="758"/>
        <v>3030.1450972885609</v>
      </c>
      <c r="ADC39" s="145">
        <f t="shared" si="759"/>
        <v>2431.3667623247343</v>
      </c>
      <c r="ADD39" s="145">
        <f t="shared" si="760"/>
        <v>2099.1435659338053</v>
      </c>
      <c r="ADE39" s="145">
        <f t="shared" si="761"/>
        <v>3604.9274056100921</v>
      </c>
      <c r="ADF39" s="145">
        <f t="shared" si="762"/>
        <v>3897.4745101966041</v>
      </c>
      <c r="ADG39" s="145">
        <f t="shared" si="763"/>
        <v>3489.5070880065928</v>
      </c>
      <c r="ADH39" s="145">
        <f t="shared" si="764"/>
        <v>3107.4906137292455</v>
      </c>
      <c r="ADI39" s="145">
        <f t="shared" si="765"/>
        <v>3985.7361393405586</v>
      </c>
      <c r="ADJ39" s="145">
        <f t="shared" si="766"/>
        <v>3144.0296131512309</v>
      </c>
      <c r="ADK39" s="145">
        <f t="shared" si="767"/>
        <v>4135.5945779131607</v>
      </c>
      <c r="ADL39" s="145">
        <f t="shared" si="768"/>
        <v>3144.400857303353</v>
      </c>
      <c r="ADM39" s="145">
        <f t="shared" si="769"/>
        <v>3415.8965559579378</v>
      </c>
      <c r="ADN39" s="145">
        <f t="shared" si="770"/>
        <v>2104.5027194531422</v>
      </c>
      <c r="ADO39" s="145">
        <f t="shared" si="771"/>
        <v>2356.2838869602347</v>
      </c>
      <c r="ADP39" s="145">
        <f t="shared" si="772"/>
        <v>4149.0073223540412</v>
      </c>
      <c r="ADQ39" s="145">
        <f t="shared" si="773"/>
        <v>3956.7990370489438</v>
      </c>
      <c r="ADR39" s="145">
        <f t="shared" si="774"/>
        <v>4471.8975154589671</v>
      </c>
      <c r="ADS39" s="145">
        <f t="shared" si="775"/>
        <v>4502.8731687079153</v>
      </c>
      <c r="ADT39" s="145">
        <f t="shared" si="776"/>
        <v>3834.1162648024142</v>
      </c>
      <c r="ADU39" s="145">
        <f t="shared" si="777"/>
        <v>3565.1330773224909</v>
      </c>
      <c r="ADV39" s="145">
        <f t="shared" si="778"/>
        <v>2593.8244803068169</v>
      </c>
      <c r="ADW39" s="145">
        <f t="shared" si="779"/>
        <v>4645.8475370443721</v>
      </c>
      <c r="ADX39" s="145">
        <f t="shared" si="780"/>
        <v>4658.1515226676884</v>
      </c>
      <c r="ADY39" s="145">
        <f t="shared" si="781"/>
        <v>4446.3525344118925</v>
      </c>
      <c r="ADZ39" s="145">
        <f t="shared" si="782"/>
        <v>4171.4029081232684</v>
      </c>
      <c r="AEA39" s="145">
        <f t="shared" si="783"/>
        <v>5049.9292768455352</v>
      </c>
      <c r="AEB39" s="145">
        <f t="shared" si="784"/>
        <v>5087.5235980501457</v>
      </c>
      <c r="AEC39" s="145">
        <f t="shared" si="785"/>
        <v>2835.2969097276764</v>
      </c>
      <c r="AED39" s="145">
        <f t="shared" si="786"/>
        <v>3087.5279574757965</v>
      </c>
      <c r="AEE39" s="145">
        <f t="shared" si="787"/>
        <v>5647.722143031544</v>
      </c>
      <c r="AEF39" s="145">
        <f t="shared" si="788"/>
        <v>5791.9645437704221</v>
      </c>
      <c r="AEG39" s="145">
        <f t="shared" si="789"/>
        <v>3337.5886509899656</v>
      </c>
      <c r="AEH39" s="145">
        <f t="shared" si="790"/>
        <v>6602.1340620095143</v>
      </c>
      <c r="AEI39" s="145">
        <f t="shared" si="791"/>
        <v>3760.4227335201326</v>
      </c>
      <c r="AEJ39" s="145">
        <f t="shared" si="792"/>
        <v>6963.4035041757961</v>
      </c>
      <c r="AEK39" s="145">
        <f t="shared" si="793"/>
        <v>7347.1401403067503</v>
      </c>
      <c r="AEL39" s="145">
        <f t="shared" si="794"/>
        <v>6261.0275370656627</v>
      </c>
      <c r="AEM39" s="145">
        <f t="shared" si="795"/>
        <v>4243.2827746832872</v>
      </c>
      <c r="AEN39" s="145">
        <f t="shared" si="796"/>
        <v>8633.3662451392393</v>
      </c>
      <c r="AEO39" s="145">
        <f t="shared" si="797"/>
        <v>4765.3957118768758</v>
      </c>
      <c r="AEP39" s="145">
        <f t="shared" si="798"/>
        <v>9537.1563990510804</v>
      </c>
      <c r="AEQ39" s="145">
        <f t="shared" si="799"/>
        <v>5361.1444353969227</v>
      </c>
      <c r="AER39" s="145">
        <f t="shared" si="800"/>
        <v>6032.0744585326656</v>
      </c>
    </row>
    <row r="40" spans="1:824" ht="14.25" thickTop="1" thickBot="1">
      <c r="A40" s="76">
        <v>35</v>
      </c>
      <c r="B40" s="99">
        <f t="shared" si="341"/>
        <v>0</v>
      </c>
      <c r="C40" s="99">
        <f t="shared" si="389"/>
        <v>0</v>
      </c>
      <c r="D40" s="99">
        <f t="shared" si="390"/>
        <v>0</v>
      </c>
      <c r="E40" s="99">
        <f t="shared" si="391"/>
        <v>0</v>
      </c>
      <c r="F40" s="99">
        <f t="shared" si="352"/>
        <v>0</v>
      </c>
      <c r="G40" s="99">
        <f t="shared" si="353"/>
        <v>0</v>
      </c>
      <c r="H40" s="99">
        <f t="shared" si="354"/>
        <v>0</v>
      </c>
      <c r="I40" s="99">
        <f t="shared" si="355"/>
        <v>0</v>
      </c>
      <c r="J40" s="99">
        <f t="shared" si="356"/>
        <v>0</v>
      </c>
      <c r="K40" s="99">
        <f t="shared" si="357"/>
        <v>0</v>
      </c>
      <c r="L40" s="99">
        <f t="shared" si="358"/>
        <v>0</v>
      </c>
      <c r="M40" s="99">
        <f t="shared" si="359"/>
        <v>0</v>
      </c>
      <c r="N40" s="99">
        <f t="shared" si="360"/>
        <v>0</v>
      </c>
      <c r="O40" s="99">
        <f t="shared" si="361"/>
        <v>0</v>
      </c>
      <c r="P40" s="99">
        <f t="shared" si="362"/>
        <v>0</v>
      </c>
      <c r="Q40" s="99">
        <f t="shared" si="363"/>
        <v>0</v>
      </c>
      <c r="R40" s="99">
        <f t="shared" si="364"/>
        <v>0</v>
      </c>
      <c r="S40" s="99">
        <f t="shared" si="365"/>
        <v>0</v>
      </c>
      <c r="T40" s="99">
        <f t="shared" si="366"/>
        <v>0</v>
      </c>
      <c r="U40" s="99">
        <f t="shared" si="367"/>
        <v>0</v>
      </c>
      <c r="V40" s="99">
        <f t="shared" si="368"/>
        <v>0</v>
      </c>
      <c r="W40" s="99">
        <f t="shared" si="369"/>
        <v>0</v>
      </c>
      <c r="X40" s="99">
        <f t="shared" si="342"/>
        <v>0</v>
      </c>
      <c r="Y40" s="99">
        <f t="shared" si="404"/>
        <v>0</v>
      </c>
      <c r="Z40" s="99">
        <f t="shared" si="405"/>
        <v>0</v>
      </c>
      <c r="AA40" s="99">
        <f t="shared" si="406"/>
        <v>0</v>
      </c>
      <c r="AB40" s="99">
        <f t="shared" si="407"/>
        <v>0</v>
      </c>
      <c r="AC40" s="99">
        <f t="shared" si="408"/>
        <v>0</v>
      </c>
      <c r="AD40" s="99">
        <f t="shared" si="409"/>
        <v>0</v>
      </c>
      <c r="AE40" s="99">
        <f t="shared" si="410"/>
        <v>0</v>
      </c>
      <c r="AF40" s="99">
        <f t="shared" si="411"/>
        <v>0</v>
      </c>
      <c r="AG40" s="99">
        <f t="shared" si="412"/>
        <v>0</v>
      </c>
      <c r="AH40" s="99">
        <f t="shared" si="413"/>
        <v>0</v>
      </c>
      <c r="AI40" s="99">
        <f t="shared" si="414"/>
        <v>0</v>
      </c>
      <c r="AJ40" s="99">
        <f t="shared" si="415"/>
        <v>0</v>
      </c>
      <c r="AK40" s="99">
        <f t="shared" si="416"/>
        <v>0</v>
      </c>
      <c r="AL40" s="99">
        <f t="shared" si="417"/>
        <v>0</v>
      </c>
      <c r="AM40" s="99">
        <f t="shared" si="418"/>
        <v>0</v>
      </c>
      <c r="AN40" s="99">
        <f t="shared" si="343"/>
        <v>0</v>
      </c>
      <c r="AO40" s="99">
        <f t="shared" si="419"/>
        <v>0</v>
      </c>
      <c r="AP40" s="99">
        <f t="shared" si="420"/>
        <v>0</v>
      </c>
      <c r="AQ40" s="99">
        <f t="shared" si="421"/>
        <v>0</v>
      </c>
      <c r="AR40" s="99">
        <f t="shared" si="422"/>
        <v>0</v>
      </c>
      <c r="AS40" s="99">
        <f t="shared" si="423"/>
        <v>0</v>
      </c>
      <c r="AT40" s="99">
        <f t="shared" si="424"/>
        <v>0</v>
      </c>
      <c r="AU40" s="99">
        <f t="shared" si="425"/>
        <v>0</v>
      </c>
      <c r="AV40" s="99">
        <f t="shared" si="426"/>
        <v>0</v>
      </c>
      <c r="AW40" s="99">
        <f t="shared" si="427"/>
        <v>0</v>
      </c>
      <c r="AX40" s="99">
        <f t="shared" si="428"/>
        <v>0</v>
      </c>
      <c r="AY40" s="99">
        <f t="shared" si="429"/>
        <v>0</v>
      </c>
      <c r="AZ40" s="99">
        <f t="shared" si="430"/>
        <v>0</v>
      </c>
      <c r="BA40" s="99">
        <f t="shared" si="431"/>
        <v>0</v>
      </c>
      <c r="BB40" s="99">
        <f t="shared" si="432"/>
        <v>0</v>
      </c>
      <c r="BC40" s="99">
        <f t="shared" si="433"/>
        <v>0</v>
      </c>
      <c r="BD40" s="99">
        <f t="shared" si="397"/>
        <v>0</v>
      </c>
      <c r="BE40" s="99">
        <f t="shared" si="434"/>
        <v>0</v>
      </c>
      <c r="BF40" s="99">
        <f t="shared" si="435"/>
        <v>0</v>
      </c>
      <c r="BG40" s="99">
        <f t="shared" si="344"/>
        <v>0</v>
      </c>
      <c r="BH40" s="99">
        <f t="shared" si="436"/>
        <v>0</v>
      </c>
      <c r="BI40" s="99">
        <f t="shared" si="437"/>
        <v>0</v>
      </c>
      <c r="BJ40" s="99">
        <f t="shared" si="438"/>
        <v>0</v>
      </c>
      <c r="BK40" s="99">
        <f t="shared" si="439"/>
        <v>0</v>
      </c>
      <c r="BL40" s="99">
        <f t="shared" si="440"/>
        <v>0</v>
      </c>
      <c r="BM40" s="99">
        <f t="shared" si="441"/>
        <v>0</v>
      </c>
      <c r="BN40" s="99">
        <f t="shared" si="442"/>
        <v>0</v>
      </c>
      <c r="BO40" s="99">
        <f t="shared" si="443"/>
        <v>0</v>
      </c>
      <c r="BP40" s="99">
        <f t="shared" si="444"/>
        <v>0</v>
      </c>
      <c r="BQ40" s="99">
        <f t="shared" si="445"/>
        <v>0</v>
      </c>
      <c r="BR40" s="99">
        <f t="shared" si="446"/>
        <v>0</v>
      </c>
      <c r="BS40" s="99">
        <f t="shared" si="447"/>
        <v>0</v>
      </c>
      <c r="BT40" s="99">
        <f t="shared" si="448"/>
        <v>0</v>
      </c>
      <c r="BU40" s="99">
        <f t="shared" si="449"/>
        <v>0</v>
      </c>
      <c r="BV40" s="99">
        <f t="shared" si="450"/>
        <v>0</v>
      </c>
      <c r="BW40" s="99">
        <f t="shared" si="451"/>
        <v>0</v>
      </c>
      <c r="BX40" s="99">
        <f t="shared" si="398"/>
        <v>0</v>
      </c>
      <c r="BY40" s="99">
        <f t="shared" si="345"/>
        <v>0</v>
      </c>
      <c r="BZ40" s="99">
        <f t="shared" si="452"/>
        <v>0</v>
      </c>
      <c r="CA40" s="99">
        <f t="shared" si="453"/>
        <v>0</v>
      </c>
      <c r="CB40" s="99">
        <f t="shared" si="454"/>
        <v>0</v>
      </c>
      <c r="CC40" s="99">
        <f t="shared" si="455"/>
        <v>0</v>
      </c>
      <c r="CD40" s="99">
        <f t="shared" si="456"/>
        <v>0</v>
      </c>
      <c r="CE40" s="99">
        <f t="shared" si="457"/>
        <v>0</v>
      </c>
      <c r="CF40" s="99">
        <f t="shared" si="458"/>
        <v>0</v>
      </c>
      <c r="CG40" s="99">
        <f t="shared" si="459"/>
        <v>0</v>
      </c>
      <c r="CH40" s="99">
        <f t="shared" si="460"/>
        <v>0</v>
      </c>
      <c r="CI40" s="99">
        <f t="shared" si="461"/>
        <v>0</v>
      </c>
      <c r="CJ40" s="99">
        <f t="shared" si="462"/>
        <v>0</v>
      </c>
      <c r="CK40" s="99">
        <f t="shared" si="463"/>
        <v>0</v>
      </c>
      <c r="CL40" s="99">
        <f t="shared" si="464"/>
        <v>0</v>
      </c>
      <c r="CM40" s="99">
        <f t="shared" si="465"/>
        <v>0</v>
      </c>
      <c r="CN40" s="99">
        <f t="shared" si="466"/>
        <v>0</v>
      </c>
      <c r="CO40" s="99">
        <f t="shared" si="399"/>
        <v>0</v>
      </c>
      <c r="CP40" s="99">
        <f t="shared" si="346"/>
        <v>0</v>
      </c>
      <c r="CQ40" s="99">
        <f t="shared" si="467"/>
        <v>308.73890189995478</v>
      </c>
      <c r="CR40" s="99">
        <f t="shared" si="468"/>
        <v>302.11821314324919</v>
      </c>
      <c r="CS40" s="99">
        <f t="shared" si="469"/>
        <v>0</v>
      </c>
      <c r="CT40" s="99">
        <f t="shared" si="470"/>
        <v>0</v>
      </c>
      <c r="CU40" s="99">
        <f t="shared" si="471"/>
        <v>0</v>
      </c>
      <c r="CV40" s="99">
        <f t="shared" si="472"/>
        <v>329.16231812968027</v>
      </c>
      <c r="CW40" s="99">
        <f t="shared" si="473"/>
        <v>356.07278649919243</v>
      </c>
      <c r="CX40" s="99">
        <f t="shared" si="474"/>
        <v>322.47134688459056</v>
      </c>
      <c r="CY40" s="99">
        <f t="shared" si="475"/>
        <v>338.42973193867078</v>
      </c>
      <c r="CZ40" s="99">
        <f t="shared" si="476"/>
        <v>0</v>
      </c>
      <c r="DA40" s="99">
        <f t="shared" si="477"/>
        <v>429.98777807899552</v>
      </c>
      <c r="DB40" s="99">
        <f t="shared" si="478"/>
        <v>0</v>
      </c>
      <c r="DC40" s="99">
        <f t="shared" si="479"/>
        <v>300.22653945737187</v>
      </c>
      <c r="DD40" s="99">
        <f t="shared" si="480"/>
        <v>0</v>
      </c>
      <c r="DE40" s="99">
        <f t="shared" si="481"/>
        <v>411.43861701705157</v>
      </c>
      <c r="DF40" s="99">
        <f t="shared" si="482"/>
        <v>408.70921697242119</v>
      </c>
      <c r="DG40" s="99">
        <f t="shared" si="400"/>
        <v>315.92684989731703</v>
      </c>
      <c r="DH40" s="99">
        <f t="shared" si="347"/>
        <v>487.56306386605098</v>
      </c>
      <c r="DI40" s="99">
        <f t="shared" si="483"/>
        <v>423.19671795701197</v>
      </c>
      <c r="DJ40" s="99">
        <f t="shared" si="484"/>
        <v>385.09498227040496</v>
      </c>
      <c r="DK40" s="99">
        <f t="shared" si="485"/>
        <v>477.05475263388206</v>
      </c>
      <c r="DL40" s="99">
        <f t="shared" si="486"/>
        <v>352.42325343722831</v>
      </c>
      <c r="DM40" s="99">
        <f t="shared" si="487"/>
        <v>339.61391481119296</v>
      </c>
      <c r="DN40" s="99">
        <f t="shared" si="488"/>
        <v>509.28571239815</v>
      </c>
      <c r="DO40" s="99">
        <f t="shared" si="489"/>
        <v>473.91062926892715</v>
      </c>
      <c r="DP40" s="99">
        <f t="shared" si="490"/>
        <v>473.10708360277272</v>
      </c>
      <c r="DQ40" s="99">
        <f t="shared" si="491"/>
        <v>375.73186865824044</v>
      </c>
      <c r="DR40" s="99">
        <f t="shared" si="492"/>
        <v>555.37739126793895</v>
      </c>
      <c r="DS40" s="99">
        <f t="shared" si="493"/>
        <v>556.18274870058758</v>
      </c>
      <c r="DT40" s="99">
        <f t="shared" si="494"/>
        <v>448.36056580437821</v>
      </c>
      <c r="DU40" s="99">
        <f t="shared" si="495"/>
        <v>428.52682358376819</v>
      </c>
      <c r="DV40" s="99">
        <f t="shared" si="496"/>
        <v>438.50623769843986</v>
      </c>
      <c r="DW40" s="99">
        <f t="shared" si="497"/>
        <v>618.63239925322216</v>
      </c>
      <c r="DX40" s="99">
        <f t="shared" si="370"/>
        <v>484.43035845589856</v>
      </c>
      <c r="DY40" s="99">
        <f t="shared" si="370"/>
        <v>590.67355079312358</v>
      </c>
      <c r="DZ40" s="99">
        <f t="shared" si="370"/>
        <v>628.40044337803351</v>
      </c>
      <c r="EA40" s="99">
        <f t="shared" si="370"/>
        <v>555.6401829538587</v>
      </c>
      <c r="EB40" s="99">
        <f t="shared" si="532"/>
        <v>652.92533473964181</v>
      </c>
      <c r="EC40" s="99">
        <f t="shared" si="533"/>
        <v>500.48134133950049</v>
      </c>
      <c r="ED40" s="99">
        <f t="shared" si="534"/>
        <v>545.2211398099015</v>
      </c>
      <c r="EE40" s="99">
        <f t="shared" si="535"/>
        <v>588.48347719726155</v>
      </c>
      <c r="EF40" s="99">
        <f t="shared" si="536"/>
        <v>697.64354625452017</v>
      </c>
      <c r="EG40" s="99">
        <f t="shared" si="537"/>
        <v>752.47139960744073</v>
      </c>
      <c r="EH40" s="99">
        <f t="shared" si="538"/>
        <v>562.46458267640855</v>
      </c>
      <c r="EI40" s="99">
        <f t="shared" si="539"/>
        <v>749.35620822852798</v>
      </c>
      <c r="EJ40" s="99">
        <f t="shared" si="540"/>
        <v>709.85192364701129</v>
      </c>
      <c r="EK40" s="99">
        <f t="shared" si="541"/>
        <v>622.33167973387356</v>
      </c>
      <c r="EL40" s="99">
        <f t="shared" si="542"/>
        <v>658.59965198865939</v>
      </c>
      <c r="EM40" s="99">
        <f t="shared" si="543"/>
        <v>691.27372629959837</v>
      </c>
      <c r="EN40" s="99">
        <f t="shared" si="544"/>
        <v>811.9930591600596</v>
      </c>
      <c r="EO40" s="99">
        <f t="shared" si="545"/>
        <v>813.91283035741321</v>
      </c>
      <c r="EP40" s="99">
        <f t="shared" si="546"/>
        <v>1007.9720136339921</v>
      </c>
      <c r="EQ40" s="99">
        <f t="shared" si="547"/>
        <v>922.21222546461888</v>
      </c>
      <c r="ER40" s="99">
        <f t="shared" si="548"/>
        <v>890.69626174502628</v>
      </c>
      <c r="ES40" s="99">
        <f t="shared" si="549"/>
        <v>707.96575313469032</v>
      </c>
      <c r="ET40" s="99">
        <f t="shared" si="351"/>
        <v>699.8117598770117</v>
      </c>
      <c r="EU40" s="99">
        <f t="shared" si="26"/>
        <v>778.45206982358502</v>
      </c>
      <c r="EV40" s="99">
        <f t="shared" si="27"/>
        <v>796.52628265684473</v>
      </c>
      <c r="EW40" s="99">
        <f t="shared" si="28"/>
        <v>766.15339910862906</v>
      </c>
      <c r="EX40" s="99">
        <f t="shared" si="29"/>
        <v>937.12162514191505</v>
      </c>
      <c r="EY40" s="99">
        <f t="shared" si="30"/>
        <v>913.41973816829397</v>
      </c>
      <c r="EZ40" s="99">
        <f t="shared" si="31"/>
        <v>875.57831850465902</v>
      </c>
      <c r="FA40" s="99">
        <f t="shared" si="32"/>
        <v>1186.0521341853239</v>
      </c>
      <c r="FB40" s="99">
        <f t="shared" si="33"/>
        <v>1106.340360827201</v>
      </c>
      <c r="FC40" s="99">
        <f t="shared" si="34"/>
        <v>1100.0608546044541</v>
      </c>
      <c r="FD40" s="99">
        <f t="shared" si="35"/>
        <v>906.17062994024309</v>
      </c>
      <c r="FE40" s="99">
        <f t="shared" si="36"/>
        <v>968.37587260905229</v>
      </c>
      <c r="FF40" s="99">
        <f t="shared" si="37"/>
        <v>979.23499818225127</v>
      </c>
      <c r="FG40" s="99">
        <f t="shared" si="38"/>
        <v>885.31105513086573</v>
      </c>
      <c r="FH40" s="99">
        <f t="shared" si="39"/>
        <v>1436.8456476576416</v>
      </c>
      <c r="FI40" s="99">
        <f t="shared" si="40"/>
        <v>1090.9724566217938</v>
      </c>
      <c r="FJ40" s="99">
        <f t="shared" si="567"/>
        <v>1247.9783726384567</v>
      </c>
      <c r="FK40" s="99">
        <f t="shared" si="568"/>
        <v>1037.0795252278213</v>
      </c>
      <c r="FL40" s="99">
        <f t="shared" si="569"/>
        <v>1368.7074919515114</v>
      </c>
      <c r="FM40" s="99">
        <f t="shared" si="570"/>
        <v>1097.2020972989603</v>
      </c>
      <c r="FN40" s="99">
        <f t="shared" si="571"/>
        <v>1258.7357408351147</v>
      </c>
      <c r="FO40" s="99">
        <f t="shared" si="572"/>
        <v>1108.4154574629363</v>
      </c>
      <c r="FP40" s="99">
        <f t="shared" si="573"/>
        <v>1018.5986842179676</v>
      </c>
      <c r="FQ40" s="99">
        <f t="shared" si="574"/>
        <v>1647.8050344878402</v>
      </c>
      <c r="FR40" s="99">
        <f t="shared" si="575"/>
        <v>1418.8347504703258</v>
      </c>
      <c r="FS40" s="99">
        <f t="shared" si="576"/>
        <v>1254.5035469982763</v>
      </c>
      <c r="FT40" s="99">
        <f t="shared" si="577"/>
        <v>1167.162852366281</v>
      </c>
      <c r="FU40" s="99">
        <f t="shared" si="578"/>
        <v>1220.9747483035587</v>
      </c>
      <c r="FV40" s="99">
        <f t="shared" si="579"/>
        <v>1576.292760719648</v>
      </c>
      <c r="FW40" s="99">
        <f t="shared" si="580"/>
        <v>1956.4063251466926</v>
      </c>
      <c r="FX40" s="99">
        <f t="shared" si="581"/>
        <v>1881.7368838501372</v>
      </c>
      <c r="FY40" s="99">
        <f t="shared" si="550"/>
        <v>1454.8796566381668</v>
      </c>
      <c r="FZ40" s="99">
        <f t="shared" si="402"/>
        <v>1585.9947076562412</v>
      </c>
      <c r="GA40" s="99">
        <f t="shared" si="42"/>
        <v>1396.4220066951486</v>
      </c>
      <c r="GB40" s="99">
        <f t="shared" si="43"/>
        <v>1155.5705149072983</v>
      </c>
      <c r="GC40" s="99">
        <f t="shared" si="44"/>
        <v>1422.5858283045493</v>
      </c>
      <c r="GD40" s="99">
        <f t="shared" si="498"/>
        <v>1895.4199589771467</v>
      </c>
      <c r="GE40" s="99">
        <f t="shared" si="499"/>
        <v>1433.9945447456969</v>
      </c>
      <c r="GF40" s="99">
        <f t="shared" si="500"/>
        <v>1298.1256712017696</v>
      </c>
      <c r="GG40" s="99">
        <f t="shared" si="501"/>
        <v>2290.1573320783818</v>
      </c>
      <c r="GH40" s="99">
        <f t="shared" si="502"/>
        <v>1850.7113840441145</v>
      </c>
      <c r="GI40" s="99">
        <f t="shared" si="503"/>
        <v>2145.8414722107168</v>
      </c>
      <c r="GJ40" s="99">
        <f t="shared" si="504"/>
        <v>1837.3369872337587</v>
      </c>
      <c r="GK40" s="99">
        <f t="shared" si="505"/>
        <v>2469.5594871433677</v>
      </c>
      <c r="GL40" s="99">
        <f t="shared" si="506"/>
        <v>1295.8582870257469</v>
      </c>
      <c r="GM40" s="99">
        <f t="shared" si="507"/>
        <v>2434.4433478396168</v>
      </c>
      <c r="GN40" s="99">
        <f t="shared" si="508"/>
        <v>1707.5553084500064</v>
      </c>
      <c r="GO40" s="99">
        <f t="shared" si="509"/>
        <v>1469.1735540768886</v>
      </c>
      <c r="GP40" s="99">
        <f t="shared" si="510"/>
        <v>1652.8808250520663</v>
      </c>
      <c r="GQ40" s="99">
        <f t="shared" si="511"/>
        <v>1710.275260897811</v>
      </c>
      <c r="GR40" s="99">
        <f t="shared" si="512"/>
        <v>2216.3440301913374</v>
      </c>
      <c r="GS40" s="99">
        <f t="shared" si="513"/>
        <v>2061.9454843515964</v>
      </c>
      <c r="GT40" s="99">
        <f t="shared" si="514"/>
        <v>2418.5195109627111</v>
      </c>
      <c r="GU40" s="99">
        <f t="shared" si="403"/>
        <v>2646.2444597725726</v>
      </c>
      <c r="GV40" s="99">
        <f t="shared" si="551"/>
        <v>2747.9192501730249</v>
      </c>
      <c r="GW40" s="99">
        <f t="shared" si="552"/>
        <v>2090.1128559300796</v>
      </c>
      <c r="GX40" s="99">
        <f t="shared" si="553"/>
        <v>1451.4767988468018</v>
      </c>
      <c r="GY40" s="99">
        <f t="shared" si="554"/>
        <v>2039.5157330224511</v>
      </c>
      <c r="GZ40" s="99">
        <f t="shared" si="555"/>
        <v>1658.6390356890879</v>
      </c>
      <c r="HA40" s="99">
        <f t="shared" si="556"/>
        <v>2352.1829807478975</v>
      </c>
      <c r="HB40" s="99">
        <f t="shared" si="557"/>
        <v>1881.6747253007104</v>
      </c>
      <c r="HC40" s="99">
        <f t="shared" si="558"/>
        <v>2545.5811083299845</v>
      </c>
      <c r="HD40" s="99">
        <f t="shared" si="559"/>
        <v>2970.6917679097896</v>
      </c>
      <c r="HE40" s="99">
        <f t="shared" si="560"/>
        <v>2872.3207504101024</v>
      </c>
      <c r="HF40" s="99">
        <f t="shared" si="561"/>
        <v>2755.4565279514341</v>
      </c>
      <c r="HG40" s="99">
        <f t="shared" si="562"/>
        <v>2035.4223061902646</v>
      </c>
      <c r="HH40" s="99">
        <f t="shared" si="563"/>
        <v>3148.2492295336106</v>
      </c>
      <c r="HI40" s="99">
        <f t="shared" si="564"/>
        <v>2220.7726606259953</v>
      </c>
      <c r="HJ40" s="99">
        <f t="shared" si="565"/>
        <v>2427.9430194998572</v>
      </c>
      <c r="HK40" s="99">
        <f t="shared" si="566"/>
        <v>1646.8583049146573</v>
      </c>
      <c r="HL40" s="99">
        <f t="shared" si="396"/>
        <v>2658.9023497881967</v>
      </c>
      <c r="HM40" s="99">
        <f t="shared" si="515"/>
        <v>3185.2501523504907</v>
      </c>
      <c r="HN40" s="99">
        <f t="shared" si="516"/>
        <v>2124.9184579292378</v>
      </c>
      <c r="HO40" s="99">
        <f t="shared" si="517"/>
        <v>1864.0667331092993</v>
      </c>
      <c r="HP40" s="99">
        <f t="shared" si="518"/>
        <v>3415.4284706764602</v>
      </c>
      <c r="HQ40" s="99">
        <f t="shared" si="519"/>
        <v>3155.7362376735027</v>
      </c>
      <c r="HR40" s="99">
        <f t="shared" si="520"/>
        <v>2974.605686344762</v>
      </c>
      <c r="HS40" s="99">
        <f t="shared" si="521"/>
        <v>2473.3816406073734</v>
      </c>
      <c r="HT40" s="99">
        <f t="shared" si="522"/>
        <v>3382.6325782194817</v>
      </c>
      <c r="HU40" s="99">
        <f t="shared" si="523"/>
        <v>3489.8195957306202</v>
      </c>
      <c r="HV40" s="99">
        <f t="shared" si="524"/>
        <v>1853.3625716158303</v>
      </c>
      <c r="HW40" s="99">
        <f t="shared" si="525"/>
        <v>2750.7662974750538</v>
      </c>
      <c r="HX40" s="99">
        <f t="shared" si="526"/>
        <v>2992.2335721056625</v>
      </c>
      <c r="HY40" s="99">
        <f t="shared" si="527"/>
        <v>2414.5672236043329</v>
      </c>
      <c r="HZ40" s="99">
        <f t="shared" si="528"/>
        <v>2090.6849954999466</v>
      </c>
      <c r="IA40" s="99">
        <f t="shared" si="529"/>
        <v>3549.5293193952998</v>
      </c>
      <c r="IB40" s="99">
        <f t="shared" si="530"/>
        <v>3823.6020604995779</v>
      </c>
      <c r="IC40" s="99">
        <f t="shared" si="531"/>
        <v>3443.7924933824975</v>
      </c>
      <c r="ID40" s="99">
        <f t="shared" si="52"/>
        <v>2996.2270860403701</v>
      </c>
      <c r="IE40" s="99">
        <f t="shared" si="53"/>
        <v>3922.147586551886</v>
      </c>
      <c r="IF40" s="99">
        <f t="shared" si="54"/>
        <v>3031.6581575936784</v>
      </c>
      <c r="IG40" s="99">
        <f t="shared" si="55"/>
        <v>4046.1081392963156</v>
      </c>
      <c r="IH40" s="99">
        <f t="shared" si="56"/>
        <v>3114.2738408716782</v>
      </c>
      <c r="II40" s="99">
        <f t="shared" si="57"/>
        <v>3378.2323506908838</v>
      </c>
      <c r="IJ40" s="99">
        <f t="shared" si="58"/>
        <v>2097.2937147215434</v>
      </c>
      <c r="IK40" s="99">
        <f t="shared" si="59"/>
        <v>2347.6778789550349</v>
      </c>
      <c r="IL40" s="99">
        <f t="shared" si="60"/>
        <v>4092.4408425161041</v>
      </c>
      <c r="IM40" s="99">
        <f t="shared" si="61"/>
        <v>3909.8231623860866</v>
      </c>
      <c r="IN40" s="99">
        <f t="shared" si="62"/>
        <v>4406.1850118807452</v>
      </c>
      <c r="IO40" s="99">
        <f t="shared" si="63"/>
        <v>4425.4854154582808</v>
      </c>
      <c r="IP40" s="99">
        <f t="shared" si="64"/>
        <v>3796.5316885758225</v>
      </c>
      <c r="IQ40" s="99">
        <f t="shared" si="65"/>
        <v>3535.1831515595177</v>
      </c>
      <c r="IR40" s="99">
        <f t="shared" si="66"/>
        <v>2585.0402589581263</v>
      </c>
      <c r="IS40" s="99">
        <f t="shared" si="67"/>
        <v>4568.129695158409</v>
      </c>
      <c r="IT40" s="99">
        <f t="shared" si="392"/>
        <v>4600.5286540451925</v>
      </c>
      <c r="IU40" s="99">
        <f t="shared" si="393"/>
        <v>4399.2376487481479</v>
      </c>
      <c r="IV40" s="99">
        <f t="shared" si="394"/>
        <v>4080.5782646954726</v>
      </c>
      <c r="IW40" s="99">
        <f t="shared" si="371"/>
        <v>4982.7912277335017</v>
      </c>
      <c r="IX40" s="99">
        <f t="shared" si="372"/>
        <v>5008.8927005770802</v>
      </c>
      <c r="IY40" s="99">
        <f t="shared" si="373"/>
        <v>2826.3252876525603</v>
      </c>
      <c r="IZ40" s="99">
        <f t="shared" si="374"/>
        <v>3078.3571072179452</v>
      </c>
      <c r="JA40" s="99">
        <f t="shared" si="375"/>
        <v>5567.074004062868</v>
      </c>
      <c r="JB40" s="99">
        <f t="shared" si="376"/>
        <v>5723.9606251408068</v>
      </c>
      <c r="JC40" s="99">
        <f t="shared" si="377"/>
        <v>3328.2836842966635</v>
      </c>
      <c r="JD40" s="99">
        <f t="shared" si="378"/>
        <v>6532.9089745002548</v>
      </c>
      <c r="JE40" s="99">
        <f t="shared" si="379"/>
        <v>3750.7739815130922</v>
      </c>
      <c r="JF40" s="99">
        <f t="shared" si="380"/>
        <v>6880.1542785117099</v>
      </c>
      <c r="JG40" s="99">
        <f t="shared" si="381"/>
        <v>7277.1715344368031</v>
      </c>
      <c r="JH40" s="99">
        <f t="shared" si="382"/>
        <v>6221.8720808799062</v>
      </c>
      <c r="JI40" s="99">
        <f t="shared" si="383"/>
        <v>4233.265517436872</v>
      </c>
      <c r="JJ40" s="99">
        <f t="shared" si="384"/>
        <v>8549.9439432572362</v>
      </c>
      <c r="JK40" s="99">
        <f t="shared" si="385"/>
        <v>4755.0990087772498</v>
      </c>
      <c r="JL40" s="99">
        <f t="shared" si="386"/>
        <v>9466.6909148184277</v>
      </c>
      <c r="JM40" s="99">
        <f t="shared" si="387"/>
        <v>5350.4633032791071</v>
      </c>
      <c r="JN40" s="99">
        <f t="shared" si="388"/>
        <v>6021.0083924248365</v>
      </c>
      <c r="JP40" s="76">
        <v>35</v>
      </c>
      <c r="JQ40" s="124"/>
      <c r="JR40" s="124"/>
      <c r="JS40" s="124"/>
      <c r="JT40" s="124"/>
      <c r="JU40" s="124"/>
      <c r="JV40" s="124"/>
      <c r="JW40" s="124"/>
      <c r="JX40" s="99"/>
      <c r="JY40" s="124"/>
      <c r="JZ40" s="124"/>
      <c r="KA40" s="124"/>
      <c r="KB40" s="99"/>
      <c r="KC40" s="124"/>
      <c r="KD40" s="124"/>
      <c r="KE40" s="99"/>
      <c r="KF40" s="99"/>
      <c r="KG40" s="99"/>
      <c r="KH40" s="99"/>
      <c r="KI40" s="124"/>
      <c r="KJ40" s="124"/>
      <c r="KK40" s="99"/>
      <c r="KL40" s="99"/>
      <c r="KM40" s="99"/>
      <c r="KN40" s="99"/>
      <c r="KO40" s="99"/>
      <c r="KP40" s="99"/>
      <c r="KQ40" s="99"/>
      <c r="KR40" s="99"/>
      <c r="KS40" s="99"/>
      <c r="KT40" s="99"/>
      <c r="KU40" s="99"/>
      <c r="KV40" s="99"/>
      <c r="KW40" s="99"/>
      <c r="KX40" s="99"/>
      <c r="KY40" s="99"/>
      <c r="KZ40" s="99"/>
      <c r="LB40" s="99"/>
      <c r="LC40" s="99"/>
      <c r="LD40" s="99"/>
      <c r="LF40" s="99"/>
      <c r="LG40" s="99"/>
      <c r="LI40" s="99"/>
      <c r="LJ40" s="99"/>
      <c r="LL40" s="99"/>
      <c r="LM40" s="99"/>
      <c r="LN40" s="99"/>
      <c r="LO40" s="99"/>
      <c r="LQ40" s="99"/>
      <c r="LR40" s="99"/>
      <c r="LS40" s="99"/>
      <c r="LU40" s="99"/>
      <c r="LV40" s="99"/>
      <c r="LW40" s="99"/>
      <c r="LX40" s="99"/>
      <c r="LY40" s="99"/>
      <c r="MA40" s="99"/>
      <c r="MB40" s="99"/>
      <c r="MC40" s="99"/>
      <c r="MD40" s="99"/>
      <c r="ME40" s="99"/>
      <c r="MF40" s="99"/>
      <c r="MG40" s="99"/>
      <c r="MH40" s="99"/>
      <c r="MI40" s="99"/>
      <c r="MK40" s="99"/>
      <c r="MM40" s="99"/>
      <c r="MN40" s="99"/>
      <c r="MO40" s="99"/>
      <c r="MP40" s="99"/>
      <c r="MQ40" s="99"/>
      <c r="MR40" s="99"/>
      <c r="MT40" s="99"/>
      <c r="MU40" s="99"/>
      <c r="MV40" s="99"/>
      <c r="MW40" s="99"/>
      <c r="MX40" s="99"/>
      <c r="MY40" s="99"/>
      <c r="MZ40" s="99"/>
      <c r="NA40" s="99"/>
      <c r="NB40" s="99"/>
      <c r="NC40" s="99"/>
      <c r="ND40" s="99"/>
      <c r="NE40" s="99"/>
      <c r="NF40" s="99">
        <v>308.73890189995478</v>
      </c>
      <c r="NG40" s="99">
        <v>302.11821314324919</v>
      </c>
      <c r="NH40" s="99"/>
      <c r="NI40" s="99"/>
      <c r="NJ40" s="99"/>
      <c r="NK40" s="99">
        <v>329.16231812968027</v>
      </c>
      <c r="NL40" s="99">
        <v>356.07278649919243</v>
      </c>
      <c r="NM40" s="99">
        <v>322.47134688459056</v>
      </c>
      <c r="NN40" s="99">
        <v>338.42973193867078</v>
      </c>
      <c r="NO40" s="99"/>
      <c r="NP40" s="99">
        <v>429.98777807899552</v>
      </c>
      <c r="NQ40" s="99"/>
      <c r="NR40" s="99">
        <v>300.22653945737187</v>
      </c>
      <c r="NS40" s="99"/>
      <c r="NT40" s="99">
        <v>411.43861701705157</v>
      </c>
      <c r="NU40" s="99">
        <v>408.70921697242119</v>
      </c>
      <c r="NV40" s="99">
        <v>315.92684989731703</v>
      </c>
      <c r="NW40" s="99">
        <v>487.56306386605098</v>
      </c>
      <c r="NX40" s="99">
        <v>423.19671795701197</v>
      </c>
      <c r="NY40" s="99">
        <v>385.09498227040496</v>
      </c>
      <c r="NZ40" s="99">
        <v>477.05475263388206</v>
      </c>
      <c r="OA40" s="99">
        <v>352.42325343722831</v>
      </c>
      <c r="OB40" s="99">
        <v>339.61391481119296</v>
      </c>
      <c r="OC40" s="99">
        <v>509.28571239815</v>
      </c>
      <c r="OD40" s="99">
        <v>473.91062926892715</v>
      </c>
      <c r="OE40" s="99">
        <v>473.10708360277272</v>
      </c>
      <c r="OF40" s="99">
        <v>375.73186865824044</v>
      </c>
      <c r="OG40" s="99">
        <v>555.37739126793895</v>
      </c>
      <c r="OH40" s="99">
        <v>556.18274870058758</v>
      </c>
      <c r="OI40" s="99">
        <v>448.36056580437821</v>
      </c>
      <c r="OJ40" s="99">
        <v>428.52682358376819</v>
      </c>
      <c r="OK40" s="99">
        <v>438.50623769843986</v>
      </c>
      <c r="OL40" s="99">
        <v>618.63239925322216</v>
      </c>
      <c r="OM40" s="99">
        <v>484.43035845589856</v>
      </c>
      <c r="ON40" s="99">
        <v>590.67355079312358</v>
      </c>
      <c r="OO40" s="99">
        <v>628.40044337803351</v>
      </c>
      <c r="OP40" s="99">
        <v>555.6401829538587</v>
      </c>
      <c r="OQ40" s="99">
        <v>652.92533473964181</v>
      </c>
      <c r="OR40" s="99">
        <v>500.48134133950049</v>
      </c>
      <c r="OS40" s="99">
        <v>545.2211398099015</v>
      </c>
      <c r="OT40" s="99">
        <v>588.48347719726155</v>
      </c>
      <c r="OU40" s="99">
        <v>697.64354625452017</v>
      </c>
      <c r="OV40" s="99">
        <v>752.47139960744073</v>
      </c>
      <c r="OW40" s="99">
        <v>562.46458267640855</v>
      </c>
      <c r="OX40" s="99">
        <v>749.35620822852798</v>
      </c>
      <c r="OY40" s="99">
        <v>709.85192364701129</v>
      </c>
      <c r="OZ40" s="99">
        <v>622.33167973387356</v>
      </c>
      <c r="PA40" s="99">
        <v>658.59965198865939</v>
      </c>
      <c r="PB40" s="99">
        <v>691.27372629959837</v>
      </c>
      <c r="PC40" s="99">
        <v>811.9930591600596</v>
      </c>
      <c r="PD40" s="99">
        <v>813.91283035741321</v>
      </c>
      <c r="PE40" s="99">
        <v>1007.9720136339921</v>
      </c>
      <c r="PF40" s="99">
        <v>922.21222546461888</v>
      </c>
      <c r="PG40" s="99">
        <v>890.69626174502628</v>
      </c>
      <c r="PH40" s="99">
        <v>707.96575313469032</v>
      </c>
      <c r="PI40" s="99">
        <v>699.8117598770117</v>
      </c>
      <c r="PJ40" s="99">
        <v>778.45206982358502</v>
      </c>
      <c r="PK40" s="99">
        <v>796.52628265684473</v>
      </c>
      <c r="PL40" s="99">
        <v>766.15339910862906</v>
      </c>
      <c r="PM40" s="99">
        <v>937.12162514191505</v>
      </c>
      <c r="PN40" s="99">
        <v>913.41973816829397</v>
      </c>
      <c r="PO40" s="99">
        <v>875.57831850465902</v>
      </c>
      <c r="PP40" s="99">
        <v>1186.0521341853239</v>
      </c>
      <c r="PQ40" s="118">
        <v>1106.340360827201</v>
      </c>
      <c r="PR40" s="99">
        <v>1100.0608546044541</v>
      </c>
      <c r="PS40" s="99">
        <v>906.17062994024309</v>
      </c>
      <c r="PT40" s="99">
        <v>968.37587260905229</v>
      </c>
      <c r="PU40" s="99">
        <v>979.23499818225127</v>
      </c>
      <c r="PV40" s="99">
        <v>885.31105513086573</v>
      </c>
      <c r="PW40" s="118">
        <v>1436.8456476576416</v>
      </c>
      <c r="PX40" s="99">
        <v>1090.9724566217938</v>
      </c>
      <c r="PY40" s="99">
        <v>1247.9783726384567</v>
      </c>
      <c r="PZ40" s="99">
        <v>1037.0795252278213</v>
      </c>
      <c r="QA40" s="99">
        <v>1368.7074919515114</v>
      </c>
      <c r="QB40" s="99">
        <v>1097.2020972989603</v>
      </c>
      <c r="QC40" s="99">
        <v>1258.7357408351147</v>
      </c>
      <c r="QD40" s="99">
        <v>1108.4154574629363</v>
      </c>
      <c r="QE40" s="99">
        <v>1018.5986842179676</v>
      </c>
      <c r="QF40" s="99">
        <v>1647.8050344878402</v>
      </c>
      <c r="QG40" s="99">
        <v>1418.8347504703258</v>
      </c>
      <c r="QH40" s="99">
        <v>1254.5035469982763</v>
      </c>
      <c r="QI40" s="99">
        <v>1167.162852366281</v>
      </c>
      <c r="QJ40" s="99">
        <v>1220.9747483035587</v>
      </c>
      <c r="QK40" s="99">
        <v>1576.292760719648</v>
      </c>
      <c r="QL40" s="99">
        <v>1956.4063251466926</v>
      </c>
      <c r="QM40" s="99">
        <v>1881.7368838501372</v>
      </c>
      <c r="QN40" s="99">
        <v>1454.8796566381668</v>
      </c>
      <c r="QO40" s="99">
        <v>1585.9947076562412</v>
      </c>
      <c r="QP40" s="99">
        <v>1396.4220066951486</v>
      </c>
      <c r="QQ40" s="99">
        <v>1155.5705149072983</v>
      </c>
      <c r="QR40" s="99">
        <v>1422.5858283045493</v>
      </c>
      <c r="QS40" s="99">
        <v>1895.4199589771467</v>
      </c>
      <c r="QT40" s="99">
        <v>1433.9945447456969</v>
      </c>
      <c r="QU40" s="99">
        <v>1298.1256712017696</v>
      </c>
      <c r="QV40" s="118">
        <v>2290.1573320783818</v>
      </c>
      <c r="QW40" s="99">
        <v>1850.7113840441145</v>
      </c>
      <c r="QX40" s="99">
        <v>2145.8414722107168</v>
      </c>
      <c r="QY40" s="99">
        <v>1837.3369872337587</v>
      </c>
      <c r="QZ40" s="99">
        <v>2469.5594871433677</v>
      </c>
      <c r="RA40" s="99">
        <v>1295.8582870257469</v>
      </c>
      <c r="RB40" s="99">
        <v>2434.4433478396168</v>
      </c>
      <c r="RC40" s="99">
        <v>1707.5553084500064</v>
      </c>
      <c r="RD40" s="99">
        <v>1469.1735540768886</v>
      </c>
      <c r="RE40" s="99">
        <v>1652.8808250520663</v>
      </c>
      <c r="RF40" s="99">
        <v>1710.275260897811</v>
      </c>
      <c r="RG40" s="99">
        <v>2216.3440301913374</v>
      </c>
      <c r="RH40" s="99">
        <v>2061.9454843515964</v>
      </c>
      <c r="RI40" s="99">
        <v>2418.5195109627111</v>
      </c>
      <c r="RJ40" s="99">
        <v>2646.2444597725726</v>
      </c>
      <c r="RK40" s="99">
        <v>2747.9192501730249</v>
      </c>
      <c r="RL40" s="99">
        <v>2090.1128559300796</v>
      </c>
      <c r="RM40" s="99">
        <v>1451.4767988468018</v>
      </c>
      <c r="RN40" s="99">
        <v>2039.5157330224511</v>
      </c>
      <c r="RO40" s="99">
        <v>1658.6390356890879</v>
      </c>
      <c r="RP40" s="99">
        <v>2352.1829807478975</v>
      </c>
      <c r="RQ40" s="99">
        <v>1881.6747253007104</v>
      </c>
      <c r="RR40" s="99">
        <v>2545.5811083299845</v>
      </c>
      <c r="RS40" s="118">
        <v>2970.6917679097896</v>
      </c>
      <c r="RT40" s="99">
        <v>2872.3207504101024</v>
      </c>
      <c r="RU40" s="99">
        <v>2755.4565279514341</v>
      </c>
      <c r="RV40" s="99">
        <v>2035.4223061902646</v>
      </c>
      <c r="RW40" s="99">
        <v>3148.2492295336106</v>
      </c>
      <c r="RX40" s="99">
        <v>2220.7726606259953</v>
      </c>
      <c r="RY40" s="99">
        <v>2427.9430194998572</v>
      </c>
      <c r="RZ40" s="99">
        <v>1646.8583049146573</v>
      </c>
      <c r="SA40" s="99">
        <v>2658.9023497881967</v>
      </c>
      <c r="SB40" s="99">
        <v>3185.2501523504907</v>
      </c>
      <c r="SC40" s="99">
        <v>2124.9184579292378</v>
      </c>
      <c r="SD40" s="99">
        <v>1864.0667331092993</v>
      </c>
      <c r="SE40" s="99">
        <v>3415.4284706764602</v>
      </c>
      <c r="SF40" s="99">
        <v>3155.7362376735027</v>
      </c>
      <c r="SG40" s="99">
        <v>2974.605686344762</v>
      </c>
      <c r="SH40" s="99">
        <v>2473.3816406073734</v>
      </c>
      <c r="SI40" s="99">
        <v>3382.6325782194817</v>
      </c>
      <c r="SJ40" s="99">
        <v>3489.8195957306202</v>
      </c>
      <c r="SK40" s="99">
        <v>1853.3625716158303</v>
      </c>
      <c r="SL40" s="99">
        <v>2750.7662974750538</v>
      </c>
      <c r="SM40" s="99">
        <v>2992.2335721056625</v>
      </c>
      <c r="SN40" s="99">
        <v>2414.5672236043329</v>
      </c>
      <c r="SO40" s="99">
        <v>2090.6849954999466</v>
      </c>
      <c r="SP40" s="99">
        <v>3549.5293193952998</v>
      </c>
      <c r="SQ40" s="99">
        <v>3823.6020604995779</v>
      </c>
      <c r="SR40" s="99">
        <v>3443.7924933824975</v>
      </c>
      <c r="SS40" s="99">
        <v>2996.2270860403701</v>
      </c>
      <c r="ST40" s="99">
        <v>3922.147586551886</v>
      </c>
      <c r="SU40" s="99">
        <v>3031.6581575936784</v>
      </c>
      <c r="SV40" s="99">
        <v>4046.1081392963156</v>
      </c>
      <c r="SW40" s="99">
        <v>3114.2738408716782</v>
      </c>
      <c r="SX40" s="99">
        <v>3378.2323506908838</v>
      </c>
      <c r="SY40" s="99">
        <v>2097.2937147215434</v>
      </c>
      <c r="SZ40" s="99">
        <v>2347.6778789550349</v>
      </c>
      <c r="TA40" s="99">
        <v>4092.4408425161041</v>
      </c>
      <c r="TB40" s="99">
        <v>3909.8231623860866</v>
      </c>
      <c r="TC40" s="99">
        <v>4406.1850118807452</v>
      </c>
      <c r="TD40" s="99">
        <v>4425.4854154582808</v>
      </c>
      <c r="TE40" s="99">
        <v>3796.5316885758225</v>
      </c>
      <c r="TF40" s="99">
        <v>3535.1831515595177</v>
      </c>
      <c r="TG40" s="99">
        <v>2585.0402589581263</v>
      </c>
      <c r="TH40" s="99">
        <v>4568.129695158409</v>
      </c>
      <c r="TI40" s="99">
        <v>4600.5286540451925</v>
      </c>
      <c r="TJ40" s="99">
        <v>4399.2376487481479</v>
      </c>
      <c r="TK40" s="99">
        <v>4080.5782646954726</v>
      </c>
      <c r="TL40" s="99">
        <v>4982.7912277335017</v>
      </c>
      <c r="TM40" s="99">
        <v>5008.8927005770802</v>
      </c>
      <c r="TN40" s="99">
        <v>2826.3252876525603</v>
      </c>
      <c r="TO40" s="99">
        <v>3078.3571072179452</v>
      </c>
      <c r="TP40" s="99">
        <v>5567.074004062868</v>
      </c>
      <c r="TQ40" s="99">
        <v>5723.9606251408068</v>
      </c>
      <c r="TR40" s="99">
        <v>3328.2836842966635</v>
      </c>
      <c r="TS40" s="99">
        <v>6532.9089745002548</v>
      </c>
      <c r="TT40" s="99">
        <v>3750.7739815130922</v>
      </c>
      <c r="TU40" s="99">
        <v>6880.1542785117099</v>
      </c>
      <c r="TV40" s="99">
        <v>7277.1715344368031</v>
      </c>
      <c r="TW40" s="99">
        <v>6221.8720808799062</v>
      </c>
      <c r="TX40" s="99">
        <v>4233.265517436872</v>
      </c>
      <c r="TY40" s="99">
        <v>8549.9439432572362</v>
      </c>
      <c r="TZ40" s="99">
        <v>4755.0990087772498</v>
      </c>
      <c r="UA40" s="99">
        <v>9466.6909148184277</v>
      </c>
      <c r="UB40" s="99">
        <v>5350.4633032791071</v>
      </c>
      <c r="UC40" s="99">
        <v>6021.0083924248365</v>
      </c>
      <c r="UE40" s="76">
        <v>35</v>
      </c>
      <c r="VP40" s="145"/>
      <c r="VQ40" s="145"/>
      <c r="VR40" s="145"/>
      <c r="VS40" s="145"/>
      <c r="VT40" s="145"/>
      <c r="VU40" s="145"/>
      <c r="VV40" s="145"/>
      <c r="VW40" s="145"/>
      <c r="VX40" s="145"/>
      <c r="VY40" s="145"/>
      <c r="VZ40" s="145"/>
      <c r="WA40" s="145"/>
      <c r="WB40" s="145"/>
      <c r="WC40" s="145"/>
      <c r="WD40" s="145"/>
      <c r="WE40" s="145"/>
      <c r="WF40" s="145"/>
      <c r="WG40" s="145"/>
      <c r="WH40" s="145"/>
      <c r="WI40" s="145"/>
      <c r="WJ40" s="145"/>
      <c r="WK40" s="145"/>
      <c r="WL40" s="145"/>
      <c r="WM40" s="145"/>
      <c r="WN40" s="145"/>
      <c r="WO40" s="145"/>
      <c r="WP40" s="145"/>
      <c r="WQ40" s="145"/>
      <c r="WR40" s="145"/>
      <c r="WS40" s="145"/>
      <c r="WT40" s="145"/>
      <c r="WU40" s="145"/>
      <c r="WV40" s="145"/>
      <c r="WW40" s="145"/>
      <c r="WX40" s="145"/>
      <c r="WY40" s="145"/>
      <c r="WZ40" s="145"/>
      <c r="XA40" s="145"/>
      <c r="XB40" s="145"/>
      <c r="XC40" s="145"/>
      <c r="XD40" s="145"/>
      <c r="XE40" s="145"/>
      <c r="XF40" s="145"/>
      <c r="XG40" s="145"/>
      <c r="XH40" s="145"/>
      <c r="XI40" s="145"/>
      <c r="XJ40" s="145"/>
      <c r="XK40" s="145"/>
      <c r="XL40" s="145"/>
      <c r="XM40" s="145"/>
      <c r="XN40" s="145"/>
      <c r="XO40" s="145"/>
      <c r="XP40" s="145"/>
      <c r="XQ40" s="145"/>
      <c r="XR40" s="145"/>
      <c r="XS40" s="145"/>
      <c r="XT40" s="145"/>
      <c r="XU40" s="145">
        <f t="shared" si="621"/>
        <v>308.73890189995478</v>
      </c>
      <c r="XV40" s="145">
        <f t="shared" si="622"/>
        <v>302.11821314324919</v>
      </c>
      <c r="XW40" s="145"/>
      <c r="XX40" s="145"/>
      <c r="XY40" s="145"/>
      <c r="XZ40" s="145">
        <f t="shared" si="626"/>
        <v>329.16231812968027</v>
      </c>
      <c r="YA40" s="145">
        <f t="shared" si="627"/>
        <v>356.07278649919243</v>
      </c>
      <c r="YB40" s="145">
        <f t="shared" si="628"/>
        <v>322.47134688459056</v>
      </c>
      <c r="YC40" s="145">
        <f t="shared" si="629"/>
        <v>338.42973193867078</v>
      </c>
      <c r="YD40" s="145"/>
      <c r="YE40" s="145">
        <f t="shared" si="631"/>
        <v>429.98777807899552</v>
      </c>
      <c r="YF40" s="145"/>
      <c r="YG40" s="145">
        <f t="shared" si="633"/>
        <v>300.22653945737187</v>
      </c>
      <c r="YH40" s="145"/>
      <c r="YI40" s="145">
        <f t="shared" si="635"/>
        <v>411.43861701705157</v>
      </c>
      <c r="YJ40" s="145">
        <f t="shared" si="636"/>
        <v>408.70921697242119</v>
      </c>
      <c r="YK40" s="145">
        <f t="shared" si="637"/>
        <v>315.92684989731703</v>
      </c>
      <c r="YL40" s="145">
        <f t="shared" si="638"/>
        <v>487.56306386605098</v>
      </c>
      <c r="YM40" s="145">
        <f t="shared" si="639"/>
        <v>423.19671795701197</v>
      </c>
      <c r="YN40" s="145">
        <f t="shared" si="640"/>
        <v>385.09498227040496</v>
      </c>
      <c r="YO40" s="145">
        <f t="shared" si="641"/>
        <v>477.05475263388206</v>
      </c>
      <c r="YP40" s="145">
        <f t="shared" si="642"/>
        <v>352.42325343722831</v>
      </c>
      <c r="YQ40" s="145">
        <f t="shared" si="643"/>
        <v>339.61391481119296</v>
      </c>
      <c r="YR40" s="145">
        <f t="shared" si="644"/>
        <v>509.28571239815</v>
      </c>
      <c r="YS40" s="145">
        <f t="shared" si="645"/>
        <v>473.91062926892715</v>
      </c>
      <c r="YT40" s="145">
        <f t="shared" si="646"/>
        <v>473.10708360277272</v>
      </c>
      <c r="YU40" s="145">
        <f t="shared" si="647"/>
        <v>375.73186865824044</v>
      </c>
      <c r="YV40" s="145">
        <f t="shared" si="648"/>
        <v>555.37739126793895</v>
      </c>
      <c r="YW40" s="145">
        <f t="shared" si="649"/>
        <v>556.18274870058758</v>
      </c>
      <c r="YX40" s="145">
        <f t="shared" si="650"/>
        <v>448.36056580437821</v>
      </c>
      <c r="YY40" s="145">
        <f t="shared" si="651"/>
        <v>428.52682358376819</v>
      </c>
      <c r="YZ40" s="145">
        <f t="shared" si="652"/>
        <v>438.50623769843986</v>
      </c>
      <c r="ZA40" s="145">
        <f t="shared" si="653"/>
        <v>618.63239925322216</v>
      </c>
      <c r="ZB40" s="145">
        <f t="shared" si="654"/>
        <v>484.43035845589856</v>
      </c>
      <c r="ZC40" s="145">
        <f t="shared" si="655"/>
        <v>590.67355079312358</v>
      </c>
      <c r="ZD40" s="145">
        <f t="shared" si="656"/>
        <v>628.40044337803351</v>
      </c>
      <c r="ZE40" s="145">
        <f t="shared" si="657"/>
        <v>555.6401829538587</v>
      </c>
      <c r="ZF40" s="145">
        <f t="shared" si="658"/>
        <v>652.92533473964181</v>
      </c>
      <c r="ZG40" s="145">
        <f t="shared" si="659"/>
        <v>500.48134133950049</v>
      </c>
      <c r="ZH40" s="145">
        <f t="shared" si="660"/>
        <v>545.2211398099015</v>
      </c>
      <c r="ZI40" s="145">
        <f t="shared" si="661"/>
        <v>588.48347719726155</v>
      </c>
      <c r="ZJ40" s="145">
        <f t="shared" si="662"/>
        <v>697.64354625452017</v>
      </c>
      <c r="ZK40" s="145">
        <f t="shared" si="663"/>
        <v>752.47139960744073</v>
      </c>
      <c r="ZL40" s="145">
        <f t="shared" si="664"/>
        <v>562.46458267640855</v>
      </c>
      <c r="ZM40" s="145">
        <f t="shared" si="665"/>
        <v>749.35620822852798</v>
      </c>
      <c r="ZN40" s="145">
        <f t="shared" si="666"/>
        <v>709.85192364701129</v>
      </c>
      <c r="ZO40" s="145">
        <f t="shared" si="667"/>
        <v>622.33167973387356</v>
      </c>
      <c r="ZP40" s="145">
        <f t="shared" si="668"/>
        <v>658.59965198865939</v>
      </c>
      <c r="ZQ40" s="145">
        <f t="shared" si="669"/>
        <v>691.27372629959837</v>
      </c>
      <c r="ZR40" s="145">
        <f t="shared" si="670"/>
        <v>811.9930591600596</v>
      </c>
      <c r="ZS40" s="145">
        <f t="shared" si="671"/>
        <v>813.91283035741321</v>
      </c>
      <c r="ZT40" s="145">
        <f t="shared" si="672"/>
        <v>1007.9720136339921</v>
      </c>
      <c r="ZU40" s="145">
        <f t="shared" si="673"/>
        <v>922.21222546461888</v>
      </c>
      <c r="ZV40" s="145">
        <f t="shared" si="674"/>
        <v>890.69626174502628</v>
      </c>
      <c r="ZW40" s="145">
        <f t="shared" si="675"/>
        <v>707.96575313469032</v>
      </c>
      <c r="ZX40" s="145">
        <f t="shared" si="676"/>
        <v>699.8117598770117</v>
      </c>
      <c r="ZY40" s="145">
        <f t="shared" si="677"/>
        <v>778.45206982358502</v>
      </c>
      <c r="ZZ40" s="145">
        <f t="shared" si="678"/>
        <v>796.52628265684473</v>
      </c>
      <c r="AAA40" s="145">
        <f t="shared" si="679"/>
        <v>766.15339910862906</v>
      </c>
      <c r="AAB40" s="145">
        <f t="shared" si="680"/>
        <v>937.12162514191505</v>
      </c>
      <c r="AAC40" s="145">
        <f t="shared" si="681"/>
        <v>913.41973816829397</v>
      </c>
      <c r="AAD40" s="145">
        <f t="shared" si="682"/>
        <v>875.57831850465902</v>
      </c>
      <c r="AAE40" s="145">
        <f t="shared" si="683"/>
        <v>1186.0521341853239</v>
      </c>
      <c r="AAF40" s="145">
        <f t="shared" si="684"/>
        <v>1106.340360827201</v>
      </c>
      <c r="AAG40" s="145">
        <f t="shared" si="685"/>
        <v>1100.0608546044541</v>
      </c>
      <c r="AAH40" s="145">
        <f t="shared" si="686"/>
        <v>906.17062994024309</v>
      </c>
      <c r="AAI40" s="145">
        <f t="shared" si="687"/>
        <v>968.37587260905229</v>
      </c>
      <c r="AAJ40" s="145">
        <f t="shared" si="688"/>
        <v>979.23499818225127</v>
      </c>
      <c r="AAK40" s="145">
        <f t="shared" si="689"/>
        <v>885.31105513086573</v>
      </c>
      <c r="AAL40" s="145">
        <f t="shared" si="690"/>
        <v>1436.8456476576416</v>
      </c>
      <c r="AAM40" s="145">
        <f t="shared" si="691"/>
        <v>1090.9724566217938</v>
      </c>
      <c r="AAN40" s="145">
        <f t="shared" si="692"/>
        <v>1247.9783726384567</v>
      </c>
      <c r="AAO40" s="145">
        <f t="shared" si="693"/>
        <v>1037.0795252278213</v>
      </c>
      <c r="AAP40" s="145">
        <f t="shared" si="694"/>
        <v>1368.7074919515114</v>
      </c>
      <c r="AAQ40" s="145">
        <f t="shared" si="695"/>
        <v>1097.2020972989603</v>
      </c>
      <c r="AAR40" s="145">
        <f t="shared" si="696"/>
        <v>1258.7357408351147</v>
      </c>
      <c r="AAS40" s="145">
        <f t="shared" si="697"/>
        <v>1108.4154574629363</v>
      </c>
      <c r="AAT40" s="145">
        <f t="shared" si="698"/>
        <v>1018.5986842179676</v>
      </c>
      <c r="AAU40" s="145">
        <f t="shared" si="699"/>
        <v>1647.8050344878402</v>
      </c>
      <c r="AAV40" s="145">
        <f t="shared" si="700"/>
        <v>1418.8347504703258</v>
      </c>
      <c r="AAW40" s="145">
        <f t="shared" si="701"/>
        <v>1254.5035469982763</v>
      </c>
      <c r="AAX40" s="145">
        <f t="shared" si="702"/>
        <v>1167.162852366281</v>
      </c>
      <c r="AAY40" s="145">
        <f t="shared" si="703"/>
        <v>1220.9747483035587</v>
      </c>
      <c r="AAZ40" s="145">
        <f t="shared" si="704"/>
        <v>1576.292760719648</v>
      </c>
      <c r="ABA40" s="145">
        <f t="shared" si="705"/>
        <v>1956.4063251466926</v>
      </c>
      <c r="ABB40" s="145">
        <f t="shared" si="706"/>
        <v>1881.7368838501372</v>
      </c>
      <c r="ABC40" s="145">
        <f t="shared" si="707"/>
        <v>1454.8796566381668</v>
      </c>
      <c r="ABD40" s="145">
        <f t="shared" si="708"/>
        <v>1585.9947076562412</v>
      </c>
      <c r="ABE40" s="145">
        <f t="shared" si="709"/>
        <v>1396.4220066951486</v>
      </c>
      <c r="ABF40" s="145">
        <f t="shared" si="710"/>
        <v>1155.5705149072983</v>
      </c>
      <c r="ABG40" s="145">
        <f t="shared" si="711"/>
        <v>1422.5858283045493</v>
      </c>
      <c r="ABH40" s="145">
        <f t="shared" si="712"/>
        <v>1895.4199589771467</v>
      </c>
      <c r="ABI40" s="145">
        <f t="shared" si="713"/>
        <v>1433.9945447456969</v>
      </c>
      <c r="ABJ40" s="145">
        <f t="shared" si="714"/>
        <v>1298.1256712017696</v>
      </c>
      <c r="ABK40" s="145">
        <f t="shared" si="715"/>
        <v>2290.1573320783818</v>
      </c>
      <c r="ABL40" s="145">
        <f t="shared" si="716"/>
        <v>1850.7113840441145</v>
      </c>
      <c r="ABM40" s="145">
        <f t="shared" si="717"/>
        <v>2145.8414722107168</v>
      </c>
      <c r="ABN40" s="145">
        <f t="shared" si="718"/>
        <v>1837.3369872337587</v>
      </c>
      <c r="ABO40" s="145">
        <f t="shared" si="719"/>
        <v>2469.5594871433677</v>
      </c>
      <c r="ABP40" s="145">
        <f t="shared" si="720"/>
        <v>1295.8582870257469</v>
      </c>
      <c r="ABQ40" s="145">
        <f t="shared" si="721"/>
        <v>2434.4433478396168</v>
      </c>
      <c r="ABR40" s="145">
        <f t="shared" si="722"/>
        <v>1707.5553084500064</v>
      </c>
      <c r="ABS40" s="145">
        <f t="shared" si="723"/>
        <v>1469.1735540768886</v>
      </c>
      <c r="ABT40" s="145">
        <f t="shared" si="724"/>
        <v>1652.8808250520663</v>
      </c>
      <c r="ABU40" s="145">
        <f t="shared" si="725"/>
        <v>1710.275260897811</v>
      </c>
      <c r="ABV40" s="145">
        <f t="shared" si="726"/>
        <v>2216.3440301913374</v>
      </c>
      <c r="ABW40" s="145">
        <f t="shared" si="727"/>
        <v>2061.9454843515964</v>
      </c>
      <c r="ABX40" s="145">
        <f t="shared" si="728"/>
        <v>2418.5195109627111</v>
      </c>
      <c r="ABY40" s="145">
        <f t="shared" si="729"/>
        <v>2646.2444597725726</v>
      </c>
      <c r="ABZ40" s="145">
        <f t="shared" si="730"/>
        <v>2747.9192501730249</v>
      </c>
      <c r="ACA40" s="145">
        <f t="shared" si="731"/>
        <v>2090.1128559300796</v>
      </c>
      <c r="ACB40" s="145">
        <f t="shared" si="732"/>
        <v>1451.4767988468018</v>
      </c>
      <c r="ACC40" s="145">
        <f t="shared" si="733"/>
        <v>2039.5157330224511</v>
      </c>
      <c r="ACD40" s="145">
        <f t="shared" si="734"/>
        <v>1658.6390356890879</v>
      </c>
      <c r="ACE40" s="145">
        <f t="shared" si="735"/>
        <v>2352.1829807478975</v>
      </c>
      <c r="ACF40" s="145">
        <f t="shared" si="736"/>
        <v>1881.6747253007104</v>
      </c>
      <c r="ACG40" s="145">
        <f t="shared" si="737"/>
        <v>2545.5811083299845</v>
      </c>
      <c r="ACH40" s="145">
        <f t="shared" si="738"/>
        <v>2970.6917679097896</v>
      </c>
      <c r="ACI40" s="145">
        <f t="shared" si="739"/>
        <v>2872.3207504101024</v>
      </c>
      <c r="ACJ40" s="145">
        <f t="shared" si="740"/>
        <v>2755.4565279514341</v>
      </c>
      <c r="ACK40" s="145">
        <f t="shared" si="741"/>
        <v>2035.4223061902646</v>
      </c>
      <c r="ACL40" s="145">
        <f t="shared" si="742"/>
        <v>3148.2492295336106</v>
      </c>
      <c r="ACM40" s="145">
        <f t="shared" si="743"/>
        <v>2220.7726606259953</v>
      </c>
      <c r="ACN40" s="145">
        <f t="shared" si="744"/>
        <v>2427.9430194998572</v>
      </c>
      <c r="ACO40" s="145">
        <f t="shared" si="745"/>
        <v>1646.8583049146573</v>
      </c>
      <c r="ACP40" s="145">
        <f t="shared" si="746"/>
        <v>2658.9023497881967</v>
      </c>
      <c r="ACQ40" s="145">
        <f t="shared" si="747"/>
        <v>3185.2501523504907</v>
      </c>
      <c r="ACR40" s="145">
        <f t="shared" si="748"/>
        <v>2124.9184579292378</v>
      </c>
      <c r="ACS40" s="145">
        <f t="shared" si="749"/>
        <v>1864.0667331092993</v>
      </c>
      <c r="ACT40" s="145">
        <f t="shared" si="750"/>
        <v>3415.4284706764602</v>
      </c>
      <c r="ACU40" s="145">
        <f t="shared" si="751"/>
        <v>3155.7362376735027</v>
      </c>
      <c r="ACV40" s="145">
        <f t="shared" si="752"/>
        <v>2974.605686344762</v>
      </c>
      <c r="ACW40" s="145">
        <f t="shared" si="753"/>
        <v>2473.3816406073734</v>
      </c>
      <c r="ACX40" s="145">
        <f t="shared" si="754"/>
        <v>3382.6325782194817</v>
      </c>
      <c r="ACY40" s="145">
        <f t="shared" si="755"/>
        <v>3489.8195957306202</v>
      </c>
      <c r="ACZ40" s="145">
        <f t="shared" si="756"/>
        <v>1853.3625716158303</v>
      </c>
      <c r="ADA40" s="145">
        <f t="shared" si="757"/>
        <v>2750.7662974750538</v>
      </c>
      <c r="ADB40" s="145">
        <f t="shared" si="758"/>
        <v>2992.2335721056625</v>
      </c>
      <c r="ADC40" s="145">
        <f t="shared" si="759"/>
        <v>2414.5672236043329</v>
      </c>
      <c r="ADD40" s="145">
        <f t="shared" si="760"/>
        <v>2090.6849954999466</v>
      </c>
      <c r="ADE40" s="145">
        <f t="shared" si="761"/>
        <v>3549.5293193952998</v>
      </c>
      <c r="ADF40" s="145">
        <f t="shared" si="762"/>
        <v>3823.6020604995779</v>
      </c>
      <c r="ADG40" s="145">
        <f t="shared" si="763"/>
        <v>3443.7924933824975</v>
      </c>
      <c r="ADH40" s="145">
        <f t="shared" si="764"/>
        <v>2996.2270860403701</v>
      </c>
      <c r="ADI40" s="145">
        <f t="shared" si="765"/>
        <v>3922.147586551886</v>
      </c>
      <c r="ADJ40" s="145">
        <f t="shared" si="766"/>
        <v>3031.6581575936784</v>
      </c>
      <c r="ADK40" s="145">
        <f t="shared" si="767"/>
        <v>4046.1081392963156</v>
      </c>
      <c r="ADL40" s="145">
        <f t="shared" si="768"/>
        <v>3114.2738408716782</v>
      </c>
      <c r="ADM40" s="145">
        <f t="shared" si="769"/>
        <v>3378.2323506908838</v>
      </c>
      <c r="ADN40" s="145">
        <f t="shared" si="770"/>
        <v>2097.2937147215434</v>
      </c>
      <c r="ADO40" s="145">
        <f t="shared" si="771"/>
        <v>2347.6778789550349</v>
      </c>
      <c r="ADP40" s="145">
        <f t="shared" si="772"/>
        <v>4092.4408425161041</v>
      </c>
      <c r="ADQ40" s="145">
        <f t="shared" si="773"/>
        <v>3909.8231623860866</v>
      </c>
      <c r="ADR40" s="145">
        <f t="shared" si="774"/>
        <v>4406.1850118807452</v>
      </c>
      <c r="ADS40" s="145">
        <f t="shared" si="775"/>
        <v>4425.4854154582808</v>
      </c>
      <c r="ADT40" s="145">
        <f t="shared" si="776"/>
        <v>3796.5316885758225</v>
      </c>
      <c r="ADU40" s="145">
        <f t="shared" si="777"/>
        <v>3535.1831515595177</v>
      </c>
      <c r="ADV40" s="145">
        <f t="shared" si="778"/>
        <v>2585.0402589581263</v>
      </c>
      <c r="ADW40" s="145">
        <f t="shared" si="779"/>
        <v>4568.129695158409</v>
      </c>
      <c r="ADX40" s="145">
        <f t="shared" si="780"/>
        <v>4600.5286540451925</v>
      </c>
      <c r="ADY40" s="145">
        <f t="shared" si="781"/>
        <v>4399.2376487481479</v>
      </c>
      <c r="ADZ40" s="145">
        <f t="shared" si="782"/>
        <v>4080.5782646954726</v>
      </c>
      <c r="AEA40" s="145">
        <f t="shared" si="783"/>
        <v>4982.7912277335017</v>
      </c>
      <c r="AEB40" s="145">
        <f t="shared" si="784"/>
        <v>5008.8927005770802</v>
      </c>
      <c r="AEC40" s="145">
        <f t="shared" si="785"/>
        <v>2826.3252876525603</v>
      </c>
      <c r="AED40" s="145">
        <f t="shared" si="786"/>
        <v>3078.3571072179452</v>
      </c>
      <c r="AEE40" s="145">
        <f t="shared" si="787"/>
        <v>5567.074004062868</v>
      </c>
      <c r="AEF40" s="145">
        <f t="shared" si="788"/>
        <v>5723.9606251408068</v>
      </c>
      <c r="AEG40" s="145">
        <f t="shared" si="789"/>
        <v>3328.2836842966635</v>
      </c>
      <c r="AEH40" s="145">
        <f t="shared" si="790"/>
        <v>6532.9089745002548</v>
      </c>
      <c r="AEI40" s="145">
        <f t="shared" si="791"/>
        <v>3750.7739815130922</v>
      </c>
      <c r="AEJ40" s="145">
        <f t="shared" si="792"/>
        <v>6880.1542785117099</v>
      </c>
      <c r="AEK40" s="145">
        <f t="shared" si="793"/>
        <v>7277.1715344368031</v>
      </c>
      <c r="AEL40" s="145">
        <f t="shared" si="794"/>
        <v>6221.8720808799062</v>
      </c>
      <c r="AEM40" s="145">
        <f t="shared" si="795"/>
        <v>4233.265517436872</v>
      </c>
      <c r="AEN40" s="145">
        <f t="shared" si="796"/>
        <v>8549.9439432572362</v>
      </c>
      <c r="AEO40" s="145">
        <f t="shared" si="797"/>
        <v>4755.0990087772498</v>
      </c>
      <c r="AEP40" s="145">
        <f t="shared" si="798"/>
        <v>9466.6909148184277</v>
      </c>
      <c r="AEQ40" s="145">
        <f t="shared" si="799"/>
        <v>5350.4633032791071</v>
      </c>
      <c r="AER40" s="145">
        <f t="shared" si="800"/>
        <v>6021.0083924248365</v>
      </c>
    </row>
    <row r="41" spans="1:824" ht="14.25" thickTop="1" thickBot="1">
      <c r="A41" s="76">
        <v>36</v>
      </c>
      <c r="B41" s="99">
        <f t="shared" si="341"/>
        <v>0</v>
      </c>
      <c r="C41" s="99">
        <f t="shared" si="389"/>
        <v>0</v>
      </c>
      <c r="D41" s="99">
        <f t="shared" si="390"/>
        <v>0</v>
      </c>
      <c r="E41" s="99">
        <f t="shared" si="391"/>
        <v>0</v>
      </c>
      <c r="F41" s="99">
        <f t="shared" si="352"/>
        <v>0</v>
      </c>
      <c r="G41" s="99">
        <f t="shared" si="353"/>
        <v>0</v>
      </c>
      <c r="H41" s="99">
        <f t="shared" si="354"/>
        <v>0</v>
      </c>
      <c r="I41" s="99">
        <f t="shared" si="355"/>
        <v>0</v>
      </c>
      <c r="J41" s="99">
        <f t="shared" si="356"/>
        <v>0</v>
      </c>
      <c r="K41" s="99">
        <f t="shared" si="357"/>
        <v>0</v>
      </c>
      <c r="L41" s="99">
        <f t="shared" si="358"/>
        <v>0</v>
      </c>
      <c r="M41" s="99">
        <f t="shared" si="359"/>
        <v>0</v>
      </c>
      <c r="N41" s="99">
        <f t="shared" si="360"/>
        <v>0</v>
      </c>
      <c r="O41" s="99">
        <f t="shared" si="361"/>
        <v>0</v>
      </c>
      <c r="P41" s="99">
        <f t="shared" si="362"/>
        <v>0</v>
      </c>
      <c r="Q41" s="99">
        <f t="shared" si="363"/>
        <v>0</v>
      </c>
      <c r="R41" s="99">
        <f t="shared" si="364"/>
        <v>0</v>
      </c>
      <c r="S41" s="99">
        <f t="shared" si="365"/>
        <v>0</v>
      </c>
      <c r="T41" s="99">
        <f t="shared" si="366"/>
        <v>0</v>
      </c>
      <c r="U41" s="99">
        <f t="shared" si="367"/>
        <v>0</v>
      </c>
      <c r="V41" s="99">
        <f t="shared" si="368"/>
        <v>0</v>
      </c>
      <c r="W41" s="99">
        <f t="shared" si="369"/>
        <v>0</v>
      </c>
      <c r="X41" s="99">
        <f t="shared" si="342"/>
        <v>0</v>
      </c>
      <c r="Y41" s="99">
        <f t="shared" si="404"/>
        <v>0</v>
      </c>
      <c r="Z41" s="99">
        <f t="shared" si="405"/>
        <v>0</v>
      </c>
      <c r="AA41" s="99">
        <f t="shared" si="406"/>
        <v>0</v>
      </c>
      <c r="AB41" s="99">
        <f t="shared" si="407"/>
        <v>0</v>
      </c>
      <c r="AC41" s="99">
        <f t="shared" si="408"/>
        <v>0</v>
      </c>
      <c r="AD41" s="99">
        <f t="shared" si="409"/>
        <v>0</v>
      </c>
      <c r="AE41" s="99">
        <f t="shared" si="410"/>
        <v>0</v>
      </c>
      <c r="AF41" s="99">
        <f t="shared" si="411"/>
        <v>0</v>
      </c>
      <c r="AG41" s="99">
        <f t="shared" si="412"/>
        <v>0</v>
      </c>
      <c r="AH41" s="99">
        <f t="shared" si="413"/>
        <v>0</v>
      </c>
      <c r="AI41" s="99">
        <f t="shared" si="414"/>
        <v>0</v>
      </c>
      <c r="AJ41" s="99">
        <f t="shared" si="415"/>
        <v>0</v>
      </c>
      <c r="AK41" s="99">
        <f t="shared" si="416"/>
        <v>0</v>
      </c>
      <c r="AL41" s="99">
        <f t="shared" si="417"/>
        <v>0</v>
      </c>
      <c r="AM41" s="99">
        <f t="shared" si="418"/>
        <v>0</v>
      </c>
      <c r="AN41" s="99">
        <f t="shared" si="343"/>
        <v>0</v>
      </c>
      <c r="AO41" s="99">
        <f t="shared" si="419"/>
        <v>0</v>
      </c>
      <c r="AP41" s="99">
        <f t="shared" si="420"/>
        <v>0</v>
      </c>
      <c r="AQ41" s="99">
        <f t="shared" si="421"/>
        <v>0</v>
      </c>
      <c r="AR41" s="99">
        <f t="shared" si="422"/>
        <v>0</v>
      </c>
      <c r="AS41" s="99">
        <f t="shared" si="423"/>
        <v>0</v>
      </c>
      <c r="AT41" s="99">
        <f t="shared" si="424"/>
        <v>0</v>
      </c>
      <c r="AU41" s="99">
        <f t="shared" si="425"/>
        <v>0</v>
      </c>
      <c r="AV41" s="99">
        <f t="shared" si="426"/>
        <v>0</v>
      </c>
      <c r="AW41" s="99">
        <f t="shared" si="427"/>
        <v>0</v>
      </c>
      <c r="AX41" s="99">
        <f t="shared" si="428"/>
        <v>0</v>
      </c>
      <c r="AY41" s="99">
        <f t="shared" si="429"/>
        <v>0</v>
      </c>
      <c r="AZ41" s="99">
        <f t="shared" si="430"/>
        <v>0</v>
      </c>
      <c r="BA41" s="99">
        <f t="shared" si="431"/>
        <v>0</v>
      </c>
      <c r="BB41" s="99">
        <f t="shared" si="432"/>
        <v>0</v>
      </c>
      <c r="BC41" s="99">
        <f t="shared" si="433"/>
        <v>0</v>
      </c>
      <c r="BD41" s="99">
        <f t="shared" si="397"/>
        <v>0</v>
      </c>
      <c r="BE41" s="99">
        <f t="shared" si="434"/>
        <v>0</v>
      </c>
      <c r="BF41" s="99">
        <f t="shared" si="435"/>
        <v>0</v>
      </c>
      <c r="BG41" s="99">
        <f t="shared" si="344"/>
        <v>0</v>
      </c>
      <c r="BH41" s="99">
        <f t="shared" si="436"/>
        <v>0</v>
      </c>
      <c r="BI41" s="99">
        <f t="shared" si="437"/>
        <v>0</v>
      </c>
      <c r="BJ41" s="99">
        <f t="shared" si="438"/>
        <v>0</v>
      </c>
      <c r="BK41" s="99">
        <f t="shared" si="439"/>
        <v>0</v>
      </c>
      <c r="BL41" s="99">
        <f t="shared" si="440"/>
        <v>0</v>
      </c>
      <c r="BM41" s="99">
        <f t="shared" si="441"/>
        <v>0</v>
      </c>
      <c r="BN41" s="99">
        <f t="shared" si="442"/>
        <v>0</v>
      </c>
      <c r="BO41" s="99">
        <f t="shared" si="443"/>
        <v>0</v>
      </c>
      <c r="BP41" s="99">
        <f t="shared" si="444"/>
        <v>0</v>
      </c>
      <c r="BQ41" s="99">
        <f t="shared" si="445"/>
        <v>0</v>
      </c>
      <c r="BR41" s="99">
        <f t="shared" si="446"/>
        <v>0</v>
      </c>
      <c r="BS41" s="99">
        <f t="shared" si="447"/>
        <v>0</v>
      </c>
      <c r="BT41" s="99">
        <f t="shared" si="448"/>
        <v>0</v>
      </c>
      <c r="BU41" s="99">
        <f t="shared" si="449"/>
        <v>0</v>
      </c>
      <c r="BV41" s="99">
        <f t="shared" si="450"/>
        <v>0</v>
      </c>
      <c r="BW41" s="99">
        <f t="shared" si="451"/>
        <v>0</v>
      </c>
      <c r="BX41" s="99">
        <f t="shared" si="398"/>
        <v>0</v>
      </c>
      <c r="BY41" s="99">
        <f t="shared" si="345"/>
        <v>0</v>
      </c>
      <c r="BZ41" s="99">
        <f t="shared" si="452"/>
        <v>0</v>
      </c>
      <c r="CA41" s="99">
        <f t="shared" si="453"/>
        <v>0</v>
      </c>
      <c r="CB41" s="99">
        <f t="shared" si="454"/>
        <v>0</v>
      </c>
      <c r="CC41" s="99">
        <f t="shared" si="455"/>
        <v>0</v>
      </c>
      <c r="CD41" s="99">
        <f t="shared" si="456"/>
        <v>0</v>
      </c>
      <c r="CE41" s="99">
        <f t="shared" si="457"/>
        <v>0</v>
      </c>
      <c r="CF41" s="99">
        <f t="shared" si="458"/>
        <v>0</v>
      </c>
      <c r="CG41" s="99">
        <f t="shared" si="459"/>
        <v>0</v>
      </c>
      <c r="CH41" s="99">
        <f t="shared" si="460"/>
        <v>0</v>
      </c>
      <c r="CI41" s="99">
        <f t="shared" si="461"/>
        <v>0</v>
      </c>
      <c r="CJ41" s="99">
        <f t="shared" si="462"/>
        <v>0</v>
      </c>
      <c r="CK41" s="99">
        <f t="shared" si="463"/>
        <v>0</v>
      </c>
      <c r="CL41" s="99">
        <f t="shared" si="464"/>
        <v>0</v>
      </c>
      <c r="CM41" s="99">
        <f t="shared" si="465"/>
        <v>0</v>
      </c>
      <c r="CN41" s="99">
        <f t="shared" si="466"/>
        <v>0</v>
      </c>
      <c r="CO41" s="99">
        <f t="shared" si="399"/>
        <v>0</v>
      </c>
      <c r="CP41" s="99">
        <f t="shared" si="346"/>
        <v>0</v>
      </c>
      <c r="CQ41" s="99">
        <f t="shared" si="467"/>
        <v>303.06290781509091</v>
      </c>
      <c r="CR41" s="99">
        <f t="shared" si="468"/>
        <v>0</v>
      </c>
      <c r="CS41" s="99">
        <f t="shared" si="469"/>
        <v>0</v>
      </c>
      <c r="CT41" s="99">
        <f t="shared" si="470"/>
        <v>0</v>
      </c>
      <c r="CU41" s="99">
        <f t="shared" si="471"/>
        <v>0</v>
      </c>
      <c r="CV41" s="99">
        <f t="shared" si="472"/>
        <v>317.15458060583933</v>
      </c>
      <c r="CW41" s="99">
        <f t="shared" si="473"/>
        <v>350.32156970712686</v>
      </c>
      <c r="CX41" s="99">
        <f t="shared" si="474"/>
        <v>318.53212372817336</v>
      </c>
      <c r="CY41" s="99">
        <f t="shared" si="475"/>
        <v>327.08572467256386</v>
      </c>
      <c r="CZ41" s="99">
        <f t="shared" si="476"/>
        <v>0</v>
      </c>
      <c r="DA41" s="99">
        <f t="shared" si="477"/>
        <v>422.74856125148784</v>
      </c>
      <c r="DB41" s="99">
        <f t="shared" si="478"/>
        <v>0</v>
      </c>
      <c r="DC41" s="99">
        <f t="shared" si="479"/>
        <v>0</v>
      </c>
      <c r="DD41" s="99">
        <f t="shared" si="480"/>
        <v>0</v>
      </c>
      <c r="DE41" s="99">
        <f t="shared" si="481"/>
        <v>405.63382198762019</v>
      </c>
      <c r="DF41" s="99">
        <f t="shared" si="482"/>
        <v>394.27985349369027</v>
      </c>
      <c r="DG41" s="99">
        <f t="shared" si="400"/>
        <v>302.83861972633366</v>
      </c>
      <c r="DH41" s="99">
        <f t="shared" si="347"/>
        <v>480.20142856238886</v>
      </c>
      <c r="DI41" s="99">
        <f t="shared" si="483"/>
        <v>409.37339852597944</v>
      </c>
      <c r="DJ41" s="99">
        <f t="shared" si="484"/>
        <v>381.10097497144898</v>
      </c>
      <c r="DK41" s="99">
        <f t="shared" si="485"/>
        <v>458.40027500391989</v>
      </c>
      <c r="DL41" s="99">
        <f t="shared" si="486"/>
        <v>338.88004335939019</v>
      </c>
      <c r="DM41" s="99">
        <f t="shared" si="487"/>
        <v>327.87824503079668</v>
      </c>
      <c r="DN41" s="99">
        <f t="shared" si="488"/>
        <v>488.02805459083584</v>
      </c>
      <c r="DO41" s="99">
        <f t="shared" si="489"/>
        <v>457.54980013869334</v>
      </c>
      <c r="DP41" s="99">
        <f t="shared" si="490"/>
        <v>467.19853581216967</v>
      </c>
      <c r="DQ41" s="99">
        <f t="shared" si="491"/>
        <v>360.52852529964639</v>
      </c>
      <c r="DR41" s="99">
        <f t="shared" si="492"/>
        <v>547.83450748496091</v>
      </c>
      <c r="DS41" s="99">
        <f t="shared" si="493"/>
        <v>535.02998311619137</v>
      </c>
      <c r="DT41" s="99">
        <f t="shared" si="494"/>
        <v>444.33101154071244</v>
      </c>
      <c r="DU41" s="99">
        <f t="shared" si="495"/>
        <v>412.56486756307953</v>
      </c>
      <c r="DV41" s="99">
        <f t="shared" si="496"/>
        <v>421.14646948560221</v>
      </c>
      <c r="DW41" s="99">
        <f t="shared" si="497"/>
        <v>593.67299470391856</v>
      </c>
      <c r="DX41" s="99">
        <f t="shared" si="370"/>
        <v>463.56260273281049</v>
      </c>
      <c r="DY41" s="99">
        <f t="shared" si="370"/>
        <v>570.82656338826621</v>
      </c>
      <c r="DZ41" s="99">
        <f t="shared" si="370"/>
        <v>620.75460309244147</v>
      </c>
      <c r="EA41" s="99">
        <f t="shared" si="370"/>
        <v>549.71558517805613</v>
      </c>
      <c r="EB41" s="99">
        <f t="shared" si="532"/>
        <v>628.73553816175161</v>
      </c>
      <c r="EC41" s="99">
        <f t="shared" si="533"/>
        <v>481.0421936264857</v>
      </c>
      <c r="ED41" s="99">
        <f t="shared" si="534"/>
        <v>525.7327949243512</v>
      </c>
      <c r="EE41" s="99">
        <f t="shared" si="535"/>
        <v>563.80716788047391</v>
      </c>
      <c r="EF41" s="99">
        <f t="shared" si="536"/>
        <v>682.3328766710348</v>
      </c>
      <c r="EG41" s="99">
        <f t="shared" si="537"/>
        <v>723.12766519136505</v>
      </c>
      <c r="EH41" s="99">
        <f t="shared" si="538"/>
        <v>541.02397407974479</v>
      </c>
      <c r="EI41" s="99">
        <f t="shared" si="539"/>
        <v>722.20408956143092</v>
      </c>
      <c r="EJ41" s="99">
        <f t="shared" si="540"/>
        <v>702.13293735104435</v>
      </c>
      <c r="EK41" s="99">
        <f t="shared" si="541"/>
        <v>595.2555376183218</v>
      </c>
      <c r="EL41" s="99">
        <f t="shared" si="542"/>
        <v>652.56311907965437</v>
      </c>
      <c r="EM41" s="99">
        <f t="shared" si="543"/>
        <v>662.97189990323886</v>
      </c>
      <c r="EN41" s="99">
        <f t="shared" si="544"/>
        <v>796.41726729981258</v>
      </c>
      <c r="EO41" s="99">
        <f t="shared" si="545"/>
        <v>806.22070913840366</v>
      </c>
      <c r="EP41" s="99">
        <f t="shared" si="546"/>
        <v>966.49936266978773</v>
      </c>
      <c r="EQ41" s="99">
        <f t="shared" si="547"/>
        <v>887.41873249511173</v>
      </c>
      <c r="ER41" s="99">
        <f t="shared" si="548"/>
        <v>870.02687211129819</v>
      </c>
      <c r="ES41" s="99">
        <f t="shared" si="549"/>
        <v>682.02473646877297</v>
      </c>
      <c r="ET41" s="99">
        <f t="shared" si="351"/>
        <v>669.96885987661892</v>
      </c>
      <c r="EU41" s="99">
        <f t="shared" si="26"/>
        <v>745.49980634038002</v>
      </c>
      <c r="EV41" s="99">
        <f t="shared" si="27"/>
        <v>764.64762784036168</v>
      </c>
      <c r="EW41" s="99">
        <f t="shared" si="28"/>
        <v>760.03950656826419</v>
      </c>
      <c r="EX41" s="99">
        <f t="shared" si="29"/>
        <v>921.40872711871702</v>
      </c>
      <c r="EY41" s="99">
        <f t="shared" si="30"/>
        <v>905.61806431034518</v>
      </c>
      <c r="EZ41" s="99">
        <f t="shared" si="31"/>
        <v>839.18597251806978</v>
      </c>
      <c r="FA41" s="99">
        <f t="shared" si="32"/>
        <v>1138.5878241583416</v>
      </c>
      <c r="FB41" s="99">
        <f t="shared" si="33"/>
        <v>1075.1475400626905</v>
      </c>
      <c r="FC41" s="99">
        <f t="shared" si="34"/>
        <v>1078.7856335077292</v>
      </c>
      <c r="FD41" s="99">
        <f t="shared" si="35"/>
        <v>868.63291345200378</v>
      </c>
      <c r="FE41" s="99">
        <f t="shared" si="36"/>
        <v>931.01551862100814</v>
      </c>
      <c r="FF41" s="99">
        <f t="shared" si="37"/>
        <v>939.25393824997855</v>
      </c>
      <c r="FG41" s="99">
        <f t="shared" si="38"/>
        <v>879.13408846879872</v>
      </c>
      <c r="FH41" s="99">
        <f t="shared" si="39"/>
        <v>1385.7684848008673</v>
      </c>
      <c r="FI41" s="99">
        <f t="shared" si="40"/>
        <v>1075.0710841911828</v>
      </c>
      <c r="FJ41" s="99">
        <f t="shared" si="567"/>
        <v>1220.4345331946413</v>
      </c>
      <c r="FK41" s="99">
        <f t="shared" si="568"/>
        <v>1029.2470178339863</v>
      </c>
      <c r="FL41" s="99">
        <f t="shared" si="569"/>
        <v>1336.0212171979579</v>
      </c>
      <c r="FM41" s="99">
        <f t="shared" si="570"/>
        <v>1053.2941719281646</v>
      </c>
      <c r="FN41" s="99">
        <f t="shared" si="571"/>
        <v>1237.1705356257501</v>
      </c>
      <c r="FO41" s="99">
        <f t="shared" si="572"/>
        <v>1063.638483123487</v>
      </c>
      <c r="FP41" s="99">
        <f t="shared" si="573"/>
        <v>1012.3210847033391</v>
      </c>
      <c r="FQ41" s="99">
        <f t="shared" si="574"/>
        <v>1609.0210189920897</v>
      </c>
      <c r="FR41" s="99">
        <f t="shared" si="575"/>
        <v>1390.7915625295147</v>
      </c>
      <c r="FS41" s="99">
        <f t="shared" si="576"/>
        <v>1238.4767462508901</v>
      </c>
      <c r="FT41" s="99">
        <f t="shared" si="577"/>
        <v>1159.233863089326</v>
      </c>
      <c r="FU41" s="99">
        <f t="shared" si="578"/>
        <v>1172.924112611882</v>
      </c>
      <c r="FV41" s="99">
        <f t="shared" si="579"/>
        <v>1542.503665205694</v>
      </c>
      <c r="FW41" s="99">
        <f t="shared" si="580"/>
        <v>1867.2792869755176</v>
      </c>
      <c r="FX41" s="99">
        <f t="shared" si="581"/>
        <v>1836.3858648638879</v>
      </c>
      <c r="FY41" s="99">
        <f t="shared" si="550"/>
        <v>1432.9906271126931</v>
      </c>
      <c r="FZ41" s="99">
        <f t="shared" si="402"/>
        <v>1557.5335992502753</v>
      </c>
      <c r="GA41" s="99">
        <f t="shared" si="42"/>
        <v>1342.6928371750946</v>
      </c>
      <c r="GB41" s="99">
        <f t="shared" si="43"/>
        <v>1149.188561505247</v>
      </c>
      <c r="GC41" s="99">
        <f t="shared" si="44"/>
        <v>1367.7400381500877</v>
      </c>
      <c r="GD41" s="99">
        <f t="shared" si="498"/>
        <v>1854.805768276042</v>
      </c>
      <c r="GE41" s="99">
        <f t="shared" si="499"/>
        <v>1417.8795902490554</v>
      </c>
      <c r="GF41" s="99">
        <f t="shared" si="500"/>
        <v>1290.1555977872936</v>
      </c>
      <c r="GG41" s="99">
        <f t="shared" si="501"/>
        <v>2211.7522951732149</v>
      </c>
      <c r="GH41" s="99">
        <f t="shared" si="502"/>
        <v>1815.6692589573006</v>
      </c>
      <c r="GI41" s="99">
        <f t="shared" si="503"/>
        <v>2097.9948178653267</v>
      </c>
      <c r="GJ41" s="99">
        <f t="shared" si="504"/>
        <v>1808.4418295151538</v>
      </c>
      <c r="GK41" s="99">
        <f t="shared" si="505"/>
        <v>2356.5677585768758</v>
      </c>
      <c r="GL41" s="99">
        <f t="shared" si="506"/>
        <v>1289.3524084991593</v>
      </c>
      <c r="GM41" s="99">
        <f t="shared" si="507"/>
        <v>2380.6969239425266</v>
      </c>
      <c r="GN41" s="99">
        <f t="shared" si="508"/>
        <v>1644.0482425519324</v>
      </c>
      <c r="GO41" s="99">
        <f t="shared" si="509"/>
        <v>1461.0915459263558</v>
      </c>
      <c r="GP41" s="99">
        <f t="shared" si="510"/>
        <v>1636.6025801200024</v>
      </c>
      <c r="GQ41" s="99">
        <f t="shared" si="511"/>
        <v>1646.2014711288393</v>
      </c>
      <c r="GR41" s="99">
        <f t="shared" si="512"/>
        <v>2173.8740246779207</v>
      </c>
      <c r="GS41" s="99">
        <f t="shared" si="513"/>
        <v>2026.0963258154982</v>
      </c>
      <c r="GT41" s="99">
        <f t="shared" si="514"/>
        <v>2368.7081858197321</v>
      </c>
      <c r="GU41" s="99">
        <f t="shared" si="403"/>
        <v>2590.4262103390129</v>
      </c>
      <c r="GV41" s="99">
        <f t="shared" si="551"/>
        <v>2683.2693664482194</v>
      </c>
      <c r="GW41" s="99">
        <f t="shared" si="552"/>
        <v>2060.8397619274742</v>
      </c>
      <c r="GX41" s="99">
        <f t="shared" si="553"/>
        <v>1444.8601177760968</v>
      </c>
      <c r="GY41" s="99">
        <f t="shared" si="554"/>
        <v>1965.6352429052656</v>
      </c>
      <c r="GZ41" s="99">
        <f t="shared" si="555"/>
        <v>1650.4276460233518</v>
      </c>
      <c r="HA41" s="99">
        <f t="shared" si="556"/>
        <v>2315.7475602639547</v>
      </c>
      <c r="HB41" s="99">
        <f t="shared" si="557"/>
        <v>1865.1777272487832</v>
      </c>
      <c r="HC41" s="99">
        <f t="shared" si="558"/>
        <v>2501.612603902156</v>
      </c>
      <c r="HD41" s="99">
        <f t="shared" si="559"/>
        <v>2874.4222308768731</v>
      </c>
      <c r="HE41" s="99">
        <f t="shared" si="560"/>
        <v>2814.6438943961557</v>
      </c>
      <c r="HF41" s="99">
        <f t="shared" si="561"/>
        <v>2703.6018703827594</v>
      </c>
      <c r="HG41" s="99">
        <f t="shared" si="562"/>
        <v>1961.5171704894617</v>
      </c>
      <c r="HH41" s="99">
        <f t="shared" si="563"/>
        <v>3079.3934907727976</v>
      </c>
      <c r="HI41" s="99">
        <f t="shared" si="564"/>
        <v>2141.2466884139208</v>
      </c>
      <c r="HJ41" s="99">
        <f t="shared" si="565"/>
        <v>2398.3959343505512</v>
      </c>
      <c r="HK41" s="99">
        <f t="shared" si="566"/>
        <v>1640.055017802249</v>
      </c>
      <c r="HL41" s="99">
        <f t="shared" si="396"/>
        <v>2621.9396282905695</v>
      </c>
      <c r="HM41" s="99">
        <f t="shared" si="515"/>
        <v>3126.0569278004918</v>
      </c>
      <c r="HN41" s="99">
        <f t="shared" si="516"/>
        <v>2108.3302676961621</v>
      </c>
      <c r="HO41" s="99">
        <f t="shared" si="517"/>
        <v>1855.7575435820565</v>
      </c>
      <c r="HP41" s="99">
        <f t="shared" si="518"/>
        <v>3332.8587599689354</v>
      </c>
      <c r="HQ41" s="99">
        <f t="shared" si="519"/>
        <v>3101.4552222778739</v>
      </c>
      <c r="HR41" s="99">
        <f t="shared" si="520"/>
        <v>2929.8547654158888</v>
      </c>
      <c r="HS41" s="99">
        <f t="shared" si="521"/>
        <v>2385.9649807090109</v>
      </c>
      <c r="HT41" s="99">
        <f t="shared" si="522"/>
        <v>3311.2924805332618</v>
      </c>
      <c r="HU41" s="99">
        <f t="shared" si="523"/>
        <v>3428.9007833233031</v>
      </c>
      <c r="HV41" s="99">
        <f t="shared" si="524"/>
        <v>1846.3648263337016</v>
      </c>
      <c r="HW41" s="99">
        <f t="shared" si="525"/>
        <v>2720.9424801897626</v>
      </c>
      <c r="HX41" s="99">
        <f t="shared" si="526"/>
        <v>2954.3220469227645</v>
      </c>
      <c r="HY41" s="99">
        <f t="shared" si="527"/>
        <v>2397.767684883931</v>
      </c>
      <c r="HZ41" s="99">
        <f t="shared" si="528"/>
        <v>2082.2264250660874</v>
      </c>
      <c r="IA41" s="99">
        <f t="shared" si="529"/>
        <v>3494.1312331805079</v>
      </c>
      <c r="IB41" s="99">
        <f t="shared" si="530"/>
        <v>3749.7296108025525</v>
      </c>
      <c r="IC41" s="99">
        <f t="shared" si="531"/>
        <v>3398.0778987584022</v>
      </c>
      <c r="ID41" s="99">
        <f t="shared" si="52"/>
        <v>2892.7952913436143</v>
      </c>
      <c r="IE41" s="99">
        <f t="shared" si="53"/>
        <v>3858.559033763212</v>
      </c>
      <c r="IF41" s="99">
        <f t="shared" si="54"/>
        <v>2927.1859846514872</v>
      </c>
      <c r="IG41" s="99">
        <f t="shared" si="55"/>
        <v>3956.6217006794695</v>
      </c>
      <c r="IH41" s="99">
        <f t="shared" si="56"/>
        <v>3084.1468244400035</v>
      </c>
      <c r="II41" s="99">
        <f t="shared" si="57"/>
        <v>3340.5681454238297</v>
      </c>
      <c r="IJ41" s="99">
        <f t="shared" si="58"/>
        <v>2090.0847099899447</v>
      </c>
      <c r="IK41" s="99">
        <f t="shared" si="59"/>
        <v>2339.0718709498342</v>
      </c>
      <c r="IL41" s="99">
        <f t="shared" si="60"/>
        <v>4035.8743626781666</v>
      </c>
      <c r="IM41" s="99">
        <f t="shared" si="61"/>
        <v>3862.8472877232289</v>
      </c>
      <c r="IN41" s="99">
        <f t="shared" si="62"/>
        <v>4340.4725083025232</v>
      </c>
      <c r="IO41" s="99">
        <f t="shared" si="63"/>
        <v>4348.0976622086473</v>
      </c>
      <c r="IP41" s="99">
        <f t="shared" si="64"/>
        <v>3758.9471123492308</v>
      </c>
      <c r="IQ41" s="99">
        <f t="shared" si="65"/>
        <v>3505.233225796544</v>
      </c>
      <c r="IR41" s="99">
        <f t="shared" si="66"/>
        <v>2576.2560376094357</v>
      </c>
      <c r="IS41" s="99">
        <f t="shared" si="67"/>
        <v>4490.4118532724469</v>
      </c>
      <c r="IT41" s="99">
        <f t="shared" si="392"/>
        <v>4542.9057854226967</v>
      </c>
      <c r="IU41" s="99">
        <f t="shared" si="393"/>
        <v>4352.1227630844032</v>
      </c>
      <c r="IV41" s="99">
        <f t="shared" si="394"/>
        <v>3989.7536212676755</v>
      </c>
      <c r="IW41" s="99">
        <f t="shared" si="371"/>
        <v>4915.6531786214673</v>
      </c>
      <c r="IX41" s="99">
        <f t="shared" si="372"/>
        <v>4930.2618031040147</v>
      </c>
      <c r="IY41" s="99">
        <f t="shared" si="373"/>
        <v>2817.3536655774437</v>
      </c>
      <c r="IZ41" s="99">
        <f t="shared" si="374"/>
        <v>3069.1862569600939</v>
      </c>
      <c r="JA41" s="99">
        <f t="shared" si="375"/>
        <v>5486.4258650941911</v>
      </c>
      <c r="JB41" s="99">
        <f t="shared" si="376"/>
        <v>5655.9567065111905</v>
      </c>
      <c r="JC41" s="99">
        <f t="shared" si="377"/>
        <v>3318.9787176033615</v>
      </c>
      <c r="JD41" s="99">
        <f t="shared" si="378"/>
        <v>6463.6838869909952</v>
      </c>
      <c r="JE41" s="99">
        <f t="shared" si="379"/>
        <v>3741.1252295060508</v>
      </c>
      <c r="JF41" s="99">
        <f t="shared" si="380"/>
        <v>6796.9050528476228</v>
      </c>
      <c r="JG41" s="99">
        <f t="shared" si="381"/>
        <v>7207.2029285668568</v>
      </c>
      <c r="JH41" s="99">
        <f t="shared" si="382"/>
        <v>6182.7166246941488</v>
      </c>
      <c r="JI41" s="99">
        <f t="shared" si="383"/>
        <v>4223.2482601904567</v>
      </c>
      <c r="JJ41" s="99">
        <f t="shared" si="384"/>
        <v>8466.5216413752332</v>
      </c>
      <c r="JK41" s="99">
        <f t="shared" si="385"/>
        <v>4744.8023056776237</v>
      </c>
      <c r="JL41" s="99">
        <f t="shared" si="386"/>
        <v>9396.225430585775</v>
      </c>
      <c r="JM41" s="99">
        <f t="shared" si="387"/>
        <v>5339.7821711612933</v>
      </c>
      <c r="JN41" s="99">
        <f t="shared" si="388"/>
        <v>6009.9423263170065</v>
      </c>
      <c r="JP41" s="76">
        <v>36</v>
      </c>
      <c r="JQ41" s="124"/>
      <c r="JR41" s="124"/>
      <c r="JS41" s="124"/>
      <c r="JT41" s="124"/>
      <c r="JU41" s="124"/>
      <c r="JV41" s="124"/>
      <c r="JW41" s="124"/>
      <c r="JX41" s="99"/>
      <c r="JY41" s="124"/>
      <c r="JZ41" s="124"/>
      <c r="KA41" s="124"/>
      <c r="KB41" s="99"/>
      <c r="KC41" s="124"/>
      <c r="KD41" s="124"/>
      <c r="KE41" s="99"/>
      <c r="KF41" s="99"/>
      <c r="KG41" s="99"/>
      <c r="KH41" s="99"/>
      <c r="KI41" s="124"/>
      <c r="KJ41" s="124"/>
      <c r="KK41" s="99"/>
      <c r="KL41" s="99"/>
      <c r="KM41" s="99"/>
      <c r="KN41" s="99"/>
      <c r="KO41" s="99"/>
      <c r="KP41" s="99"/>
      <c r="KQ41" s="99"/>
      <c r="KR41" s="99"/>
      <c r="KS41" s="99"/>
      <c r="KT41" s="99"/>
      <c r="KU41" s="99"/>
      <c r="KV41" s="99"/>
      <c r="KW41" s="99"/>
      <c r="KX41" s="99"/>
      <c r="KY41" s="99"/>
      <c r="KZ41" s="99"/>
      <c r="LB41" s="99"/>
      <c r="LC41" s="99"/>
      <c r="LD41" s="99"/>
      <c r="LF41" s="99"/>
      <c r="LG41" s="99"/>
      <c r="LI41" s="99"/>
      <c r="LJ41" s="99"/>
      <c r="LL41" s="99"/>
      <c r="LM41" s="99"/>
      <c r="LN41" s="99"/>
      <c r="LO41" s="99"/>
      <c r="LQ41" s="99"/>
      <c r="LR41" s="99"/>
      <c r="LS41" s="99"/>
      <c r="LU41" s="99"/>
      <c r="LV41" s="99"/>
      <c r="LW41" s="99"/>
      <c r="LX41" s="99"/>
      <c r="LY41" s="99"/>
      <c r="MA41" s="99"/>
      <c r="MB41" s="99"/>
      <c r="MC41" s="99"/>
      <c r="MD41" s="99"/>
      <c r="ME41" s="99"/>
      <c r="MF41" s="99"/>
      <c r="MG41" s="99"/>
      <c r="MH41" s="99"/>
      <c r="MI41" s="99"/>
      <c r="MK41" s="99"/>
      <c r="MM41" s="99"/>
      <c r="MN41" s="99"/>
      <c r="MO41" s="99"/>
      <c r="MP41" s="99"/>
      <c r="MQ41" s="99"/>
      <c r="MR41" s="99"/>
      <c r="MT41" s="99"/>
      <c r="MU41" s="99"/>
      <c r="MV41" s="99"/>
      <c r="MW41" s="99"/>
      <c r="MX41" s="99"/>
      <c r="MY41" s="99"/>
      <c r="MZ41" s="99"/>
      <c r="NA41" s="99"/>
      <c r="NB41" s="99"/>
      <c r="NC41" s="99"/>
      <c r="ND41" s="99"/>
      <c r="NE41" s="99"/>
      <c r="NF41" s="99">
        <v>303.06290781509091</v>
      </c>
      <c r="NG41" s="99"/>
      <c r="NH41" s="99"/>
      <c r="NI41" s="99"/>
      <c r="NJ41" s="99"/>
      <c r="NK41" s="99">
        <v>317.15458060583933</v>
      </c>
      <c r="NL41" s="99">
        <v>350.32156970712686</v>
      </c>
      <c r="NM41" s="99">
        <v>318.53212372817336</v>
      </c>
      <c r="NN41" s="99">
        <v>327.08572467256386</v>
      </c>
      <c r="NO41" s="99"/>
      <c r="NP41" s="99">
        <v>422.74856125148784</v>
      </c>
      <c r="NQ41" s="99"/>
      <c r="NR41" s="99"/>
      <c r="NS41" s="99"/>
      <c r="NT41" s="99">
        <v>405.63382198762019</v>
      </c>
      <c r="NU41" s="99">
        <v>394.27985349369027</v>
      </c>
      <c r="NV41" s="99">
        <v>302.83861972633366</v>
      </c>
      <c r="NW41" s="99">
        <v>480.20142856238886</v>
      </c>
      <c r="NX41" s="99">
        <v>409.37339852597944</v>
      </c>
      <c r="NY41" s="99">
        <v>381.10097497144898</v>
      </c>
      <c r="NZ41" s="99">
        <v>458.40027500391989</v>
      </c>
      <c r="OA41" s="99">
        <v>338.88004335939019</v>
      </c>
      <c r="OB41" s="99">
        <v>327.87824503079668</v>
      </c>
      <c r="OC41" s="99">
        <v>488.02805459083584</v>
      </c>
      <c r="OD41" s="99">
        <v>457.54980013869334</v>
      </c>
      <c r="OE41" s="99">
        <v>467.19853581216967</v>
      </c>
      <c r="OF41" s="99">
        <v>360.52852529964639</v>
      </c>
      <c r="OG41" s="99">
        <v>547.83450748496091</v>
      </c>
      <c r="OH41" s="99">
        <v>535.02998311619137</v>
      </c>
      <c r="OI41" s="99">
        <v>444.33101154071244</v>
      </c>
      <c r="OJ41" s="99">
        <v>412.56486756307953</v>
      </c>
      <c r="OK41" s="99">
        <v>421.14646948560221</v>
      </c>
      <c r="OL41" s="99">
        <v>593.67299470391856</v>
      </c>
      <c r="OM41" s="99">
        <v>463.56260273281049</v>
      </c>
      <c r="ON41" s="99">
        <v>570.82656338826621</v>
      </c>
      <c r="OO41" s="99">
        <v>620.75460309244147</v>
      </c>
      <c r="OP41" s="99">
        <v>549.71558517805613</v>
      </c>
      <c r="OQ41" s="99">
        <v>628.73553816175161</v>
      </c>
      <c r="OR41" s="99">
        <v>481.0421936264857</v>
      </c>
      <c r="OS41" s="99">
        <v>525.7327949243512</v>
      </c>
      <c r="OT41" s="99">
        <v>563.80716788047391</v>
      </c>
      <c r="OU41" s="118">
        <v>682.3328766710348</v>
      </c>
      <c r="OV41" s="99">
        <v>723.12766519136505</v>
      </c>
      <c r="OW41" s="99">
        <v>541.02397407974479</v>
      </c>
      <c r="OX41" s="99">
        <v>722.20408956143092</v>
      </c>
      <c r="OY41" s="99">
        <v>702.13293735104435</v>
      </c>
      <c r="OZ41" s="99">
        <v>595.2555376183218</v>
      </c>
      <c r="PA41" s="99">
        <v>652.56311907965437</v>
      </c>
      <c r="PB41" s="99">
        <v>662.97189990323886</v>
      </c>
      <c r="PC41" s="99">
        <v>796.41726729981258</v>
      </c>
      <c r="PD41" s="99">
        <v>806.22070913840366</v>
      </c>
      <c r="PE41" s="99">
        <v>966.49936266978773</v>
      </c>
      <c r="PF41" s="99">
        <v>887.41873249511173</v>
      </c>
      <c r="PG41" s="118">
        <v>870.02687211129819</v>
      </c>
      <c r="PH41" s="99">
        <v>682.02473646877297</v>
      </c>
      <c r="PI41" s="99">
        <v>669.96885987661892</v>
      </c>
      <c r="PJ41" s="99">
        <v>745.49980634038002</v>
      </c>
      <c r="PK41" s="99">
        <v>764.64762784036168</v>
      </c>
      <c r="PL41" s="99">
        <v>760.03950656826419</v>
      </c>
      <c r="PM41" s="99">
        <v>921.40872711871702</v>
      </c>
      <c r="PN41" s="99">
        <v>905.61806431034518</v>
      </c>
      <c r="PO41" s="99">
        <v>839.18597251806978</v>
      </c>
      <c r="PP41" s="99">
        <v>1138.5878241583416</v>
      </c>
      <c r="PQ41" s="99">
        <v>1075.1475400626905</v>
      </c>
      <c r="PR41" s="99">
        <v>1078.7856335077292</v>
      </c>
      <c r="PS41" s="99">
        <v>868.63291345200378</v>
      </c>
      <c r="PT41" s="99">
        <v>931.01551862100814</v>
      </c>
      <c r="PU41" s="99">
        <v>939.25393824997855</v>
      </c>
      <c r="PV41" s="99">
        <v>879.13408846879872</v>
      </c>
      <c r="PW41" s="99">
        <v>1385.7684848008673</v>
      </c>
      <c r="PX41" s="99">
        <v>1075.0710841911828</v>
      </c>
      <c r="PY41" s="99">
        <v>1220.4345331946413</v>
      </c>
      <c r="PZ41" s="99">
        <v>1029.2470178339863</v>
      </c>
      <c r="QA41" s="118">
        <v>1336.0212171979579</v>
      </c>
      <c r="QB41" s="99">
        <v>1053.2941719281646</v>
      </c>
      <c r="QC41" s="99">
        <v>1237.1705356257501</v>
      </c>
      <c r="QD41" s="99">
        <v>1063.638483123487</v>
      </c>
      <c r="QE41" s="99">
        <v>1012.3210847033391</v>
      </c>
      <c r="QF41" s="118">
        <v>1609.0210189920897</v>
      </c>
      <c r="QG41" s="99">
        <v>1390.7915625295147</v>
      </c>
      <c r="QH41" s="99">
        <v>1238.4767462508901</v>
      </c>
      <c r="QI41" s="99">
        <v>1159.233863089326</v>
      </c>
      <c r="QJ41" s="99">
        <v>1172.924112611882</v>
      </c>
      <c r="QK41" s="99">
        <v>1542.503665205694</v>
      </c>
      <c r="QL41" s="99">
        <v>1867.2792869755176</v>
      </c>
      <c r="QM41" s="118">
        <v>1836.3858648638879</v>
      </c>
      <c r="QN41" s="99">
        <v>1432.9906271126931</v>
      </c>
      <c r="QO41" s="99">
        <v>1557.5335992502753</v>
      </c>
      <c r="QP41" s="99">
        <v>1342.6928371750946</v>
      </c>
      <c r="QQ41" s="99">
        <v>1149.188561505247</v>
      </c>
      <c r="QR41" s="99">
        <v>1367.7400381500877</v>
      </c>
      <c r="QS41" s="99">
        <v>1854.805768276042</v>
      </c>
      <c r="QT41" s="99">
        <v>1417.8795902490554</v>
      </c>
      <c r="QU41" s="99">
        <v>1290.1555977872936</v>
      </c>
      <c r="QV41" s="99">
        <v>2211.7522951732149</v>
      </c>
      <c r="QW41" s="99">
        <v>1815.6692589573006</v>
      </c>
      <c r="QX41" s="99">
        <v>2097.9948178653267</v>
      </c>
      <c r="QY41" s="99">
        <v>1808.4418295151538</v>
      </c>
      <c r="QZ41" s="99">
        <v>2356.5677585768758</v>
      </c>
      <c r="RA41" s="99">
        <v>1289.3524084991593</v>
      </c>
      <c r="RB41" s="99">
        <v>2380.6969239425266</v>
      </c>
      <c r="RC41" s="99">
        <v>1644.0482425519324</v>
      </c>
      <c r="RD41" s="99">
        <v>1461.0915459263558</v>
      </c>
      <c r="RE41" s="99">
        <v>1636.6025801200024</v>
      </c>
      <c r="RF41" s="99">
        <v>1646.2014711288393</v>
      </c>
      <c r="RG41" s="99">
        <v>2173.8740246779207</v>
      </c>
      <c r="RH41" s="99">
        <v>2026.0963258154982</v>
      </c>
      <c r="RI41" s="99">
        <v>2368.7081858197321</v>
      </c>
      <c r="RJ41" s="99">
        <v>2590.4262103390129</v>
      </c>
      <c r="RK41" s="99">
        <v>2683.2693664482194</v>
      </c>
      <c r="RL41" s="99">
        <v>2060.8397619274742</v>
      </c>
      <c r="RM41" s="99">
        <v>1444.8601177760968</v>
      </c>
      <c r="RN41" s="99">
        <v>1965.6352429052656</v>
      </c>
      <c r="RO41" s="99">
        <v>1650.4276460233518</v>
      </c>
      <c r="RP41" s="99">
        <v>2315.7475602639547</v>
      </c>
      <c r="RQ41" s="99">
        <v>1865.1777272487832</v>
      </c>
      <c r="RR41" s="99">
        <v>2501.612603902156</v>
      </c>
      <c r="RS41" s="99">
        <v>2874.4222308768731</v>
      </c>
      <c r="RT41" s="99">
        <v>2814.6438943961557</v>
      </c>
      <c r="RU41" s="99">
        <v>2703.6018703827594</v>
      </c>
      <c r="RV41" s="99">
        <v>1961.5171704894617</v>
      </c>
      <c r="RW41" s="99">
        <v>3079.3934907727976</v>
      </c>
      <c r="RX41" s="99">
        <v>2141.2466884139208</v>
      </c>
      <c r="RY41" s="99">
        <v>2398.3959343505512</v>
      </c>
      <c r="RZ41" s="99">
        <v>1640.055017802249</v>
      </c>
      <c r="SA41" s="99">
        <v>2621.9396282905695</v>
      </c>
      <c r="SB41" s="99">
        <v>3126.0569278004918</v>
      </c>
      <c r="SC41" s="99">
        <v>2108.3302676961621</v>
      </c>
      <c r="SD41" s="99">
        <v>1855.7575435820565</v>
      </c>
      <c r="SE41" s="118">
        <v>3332.8587599689354</v>
      </c>
      <c r="SF41" s="99">
        <v>3101.4552222778739</v>
      </c>
      <c r="SG41" s="99">
        <v>2929.8547654158888</v>
      </c>
      <c r="SH41" s="99">
        <v>2385.9649807090109</v>
      </c>
      <c r="SI41" s="99">
        <v>3311.2924805332618</v>
      </c>
      <c r="SJ41" s="99">
        <v>3428.9007833233031</v>
      </c>
      <c r="SK41" s="99">
        <v>1846.3648263337016</v>
      </c>
      <c r="SL41" s="99">
        <v>2720.9424801897626</v>
      </c>
      <c r="SM41" s="99">
        <v>2954.3220469227645</v>
      </c>
      <c r="SN41" s="99">
        <v>2397.767684883931</v>
      </c>
      <c r="SO41" s="99">
        <v>2082.2264250660874</v>
      </c>
      <c r="SP41" s="99">
        <v>3494.1312331805079</v>
      </c>
      <c r="SQ41" s="99">
        <v>3749.7296108025525</v>
      </c>
      <c r="SR41" s="99">
        <v>3398.0778987584022</v>
      </c>
      <c r="SS41" s="99">
        <v>2892.7952913436143</v>
      </c>
      <c r="ST41" s="99">
        <v>3858.559033763212</v>
      </c>
      <c r="SU41" s="99">
        <v>2927.1859846514872</v>
      </c>
      <c r="SV41" s="99">
        <v>3956.6217006794695</v>
      </c>
      <c r="SW41" s="99">
        <v>3084.1468244400035</v>
      </c>
      <c r="SX41" s="99">
        <v>3340.5681454238297</v>
      </c>
      <c r="SY41" s="99">
        <v>2090.0847099899447</v>
      </c>
      <c r="SZ41" s="99">
        <v>2339.0718709498342</v>
      </c>
      <c r="TA41" s="99">
        <v>4035.8743626781666</v>
      </c>
      <c r="TB41" s="99">
        <v>3862.8472877232289</v>
      </c>
      <c r="TC41" s="99">
        <v>4340.4725083025232</v>
      </c>
      <c r="TD41" s="99">
        <v>4348.0976622086473</v>
      </c>
      <c r="TE41" s="99">
        <v>3758.9471123492308</v>
      </c>
      <c r="TF41" s="99">
        <v>3505.233225796544</v>
      </c>
      <c r="TG41" s="99">
        <v>2576.2560376094357</v>
      </c>
      <c r="TH41" s="99">
        <v>4490.4118532724469</v>
      </c>
      <c r="TI41" s="99">
        <v>4542.9057854226967</v>
      </c>
      <c r="TJ41" s="99">
        <v>4352.1227630844032</v>
      </c>
      <c r="TK41" s="99">
        <v>3989.7536212676755</v>
      </c>
      <c r="TL41" s="99">
        <v>4915.6531786214673</v>
      </c>
      <c r="TM41" s="99">
        <v>4930.2618031040147</v>
      </c>
      <c r="TN41" s="99">
        <v>2817.3536655774437</v>
      </c>
      <c r="TO41" s="99">
        <v>3069.1862569600939</v>
      </c>
      <c r="TP41" s="99">
        <v>5486.4258650941911</v>
      </c>
      <c r="TQ41" s="99">
        <v>5655.9567065111905</v>
      </c>
      <c r="TR41" s="99">
        <v>3318.9787176033615</v>
      </c>
      <c r="TS41" s="99">
        <v>6463.6838869909952</v>
      </c>
      <c r="TT41" s="99">
        <v>3741.1252295060508</v>
      </c>
      <c r="TU41" s="99">
        <v>6796.9050528476228</v>
      </c>
      <c r="TV41" s="99">
        <v>7207.2029285668568</v>
      </c>
      <c r="TW41" s="99">
        <v>6182.7166246941488</v>
      </c>
      <c r="TX41" s="99">
        <v>4223.2482601904567</v>
      </c>
      <c r="TY41" s="99">
        <v>8466.5216413752332</v>
      </c>
      <c r="TZ41" s="99">
        <v>4744.8023056776237</v>
      </c>
      <c r="UA41" s="99">
        <v>9396.225430585775</v>
      </c>
      <c r="UB41" s="99">
        <v>5339.7821711612933</v>
      </c>
      <c r="UC41" s="99">
        <v>6009.9423263170065</v>
      </c>
      <c r="UE41" s="76">
        <v>36</v>
      </c>
      <c r="VP41" s="145"/>
      <c r="VQ41" s="145"/>
      <c r="VR41" s="145"/>
      <c r="VS41" s="145"/>
      <c r="VT41" s="145"/>
      <c r="VU41" s="145"/>
      <c r="VV41" s="145"/>
      <c r="VW41" s="145"/>
      <c r="VX41" s="145"/>
      <c r="VY41" s="145"/>
      <c r="VZ41" s="145"/>
      <c r="WA41" s="145"/>
      <c r="WB41" s="145"/>
      <c r="WC41" s="145"/>
      <c r="WD41" s="145"/>
      <c r="WE41" s="145"/>
      <c r="WF41" s="145"/>
      <c r="WG41" s="145"/>
      <c r="WH41" s="145"/>
      <c r="WI41" s="145"/>
      <c r="WJ41" s="145"/>
      <c r="WK41" s="145"/>
      <c r="WL41" s="145"/>
      <c r="WM41" s="145"/>
      <c r="WN41" s="145"/>
      <c r="WO41" s="145"/>
      <c r="WP41" s="145"/>
      <c r="WQ41" s="145"/>
      <c r="WR41" s="145"/>
      <c r="WS41" s="145"/>
      <c r="WT41" s="145"/>
      <c r="WU41" s="145"/>
      <c r="WV41" s="145"/>
      <c r="WW41" s="145"/>
      <c r="WX41" s="145"/>
      <c r="WY41" s="145"/>
      <c r="WZ41" s="145"/>
      <c r="XA41" s="145"/>
      <c r="XB41" s="145"/>
      <c r="XC41" s="145"/>
      <c r="XD41" s="145"/>
      <c r="XE41" s="145"/>
      <c r="XF41" s="145"/>
      <c r="XG41" s="145"/>
      <c r="XH41" s="145"/>
      <c r="XI41" s="145"/>
      <c r="XJ41" s="145"/>
      <c r="XK41" s="145"/>
      <c r="XL41" s="145"/>
      <c r="XM41" s="145"/>
      <c r="XN41" s="145"/>
      <c r="XO41" s="145"/>
      <c r="XP41" s="145"/>
      <c r="XQ41" s="145"/>
      <c r="XR41" s="145"/>
      <c r="XS41" s="145"/>
      <c r="XT41" s="145"/>
      <c r="XU41" s="145">
        <f t="shared" si="621"/>
        <v>303.06290781509091</v>
      </c>
      <c r="XV41" s="145"/>
      <c r="XW41" s="145"/>
      <c r="XX41" s="145"/>
      <c r="XY41" s="145"/>
      <c r="XZ41" s="145">
        <f t="shared" si="626"/>
        <v>317.15458060583933</v>
      </c>
      <c r="YA41" s="145">
        <f t="shared" si="627"/>
        <v>350.32156970712686</v>
      </c>
      <c r="YB41" s="145">
        <f t="shared" si="628"/>
        <v>318.53212372817336</v>
      </c>
      <c r="YC41" s="145">
        <f t="shared" si="629"/>
        <v>327.08572467256386</v>
      </c>
      <c r="YD41" s="145"/>
      <c r="YE41" s="145">
        <f t="shared" si="631"/>
        <v>422.74856125148784</v>
      </c>
      <c r="YF41" s="145"/>
      <c r="YG41" s="145"/>
      <c r="YH41" s="145"/>
      <c r="YI41" s="145">
        <f t="shared" si="635"/>
        <v>405.63382198762019</v>
      </c>
      <c r="YJ41" s="145">
        <f t="shared" si="636"/>
        <v>394.27985349369027</v>
      </c>
      <c r="YK41" s="145">
        <f t="shared" si="637"/>
        <v>302.83861972633366</v>
      </c>
      <c r="YL41" s="145">
        <f t="shared" si="638"/>
        <v>480.20142856238886</v>
      </c>
      <c r="YM41" s="145">
        <f t="shared" si="639"/>
        <v>409.37339852597944</v>
      </c>
      <c r="YN41" s="145">
        <f t="shared" si="640"/>
        <v>381.10097497144898</v>
      </c>
      <c r="YO41" s="145">
        <f t="shared" si="641"/>
        <v>458.40027500391989</v>
      </c>
      <c r="YP41" s="145">
        <f t="shared" si="642"/>
        <v>338.88004335939019</v>
      </c>
      <c r="YQ41" s="145">
        <f t="shared" si="643"/>
        <v>327.87824503079668</v>
      </c>
      <c r="YR41" s="145">
        <f t="shared" si="644"/>
        <v>488.02805459083584</v>
      </c>
      <c r="YS41" s="145">
        <f t="shared" si="645"/>
        <v>457.54980013869334</v>
      </c>
      <c r="YT41" s="145">
        <f t="shared" si="646"/>
        <v>467.19853581216967</v>
      </c>
      <c r="YU41" s="145">
        <f t="shared" si="647"/>
        <v>360.52852529964639</v>
      </c>
      <c r="YV41" s="145">
        <f t="shared" si="648"/>
        <v>547.83450748496091</v>
      </c>
      <c r="YW41" s="145">
        <f t="shared" si="649"/>
        <v>535.02998311619137</v>
      </c>
      <c r="YX41" s="145">
        <f t="shared" si="650"/>
        <v>444.33101154071244</v>
      </c>
      <c r="YY41" s="145">
        <f t="shared" si="651"/>
        <v>412.56486756307953</v>
      </c>
      <c r="YZ41" s="145">
        <f t="shared" si="652"/>
        <v>421.14646948560221</v>
      </c>
      <c r="ZA41" s="145">
        <f t="shared" si="653"/>
        <v>593.67299470391856</v>
      </c>
      <c r="ZB41" s="145">
        <f t="shared" si="654"/>
        <v>463.56260273281049</v>
      </c>
      <c r="ZC41" s="145">
        <f t="shared" si="655"/>
        <v>570.82656338826621</v>
      </c>
      <c r="ZD41" s="145">
        <f t="shared" si="656"/>
        <v>620.75460309244147</v>
      </c>
      <c r="ZE41" s="145">
        <f t="shared" si="657"/>
        <v>549.71558517805613</v>
      </c>
      <c r="ZF41" s="145">
        <f t="shared" si="658"/>
        <v>628.73553816175161</v>
      </c>
      <c r="ZG41" s="145">
        <f t="shared" si="659"/>
        <v>481.0421936264857</v>
      </c>
      <c r="ZH41" s="145">
        <f t="shared" si="660"/>
        <v>525.7327949243512</v>
      </c>
      <c r="ZI41" s="145">
        <f t="shared" si="661"/>
        <v>563.80716788047391</v>
      </c>
      <c r="ZJ41" s="145">
        <f t="shared" si="662"/>
        <v>682.3328766710348</v>
      </c>
      <c r="ZK41" s="145">
        <f t="shared" si="663"/>
        <v>723.12766519136505</v>
      </c>
      <c r="ZL41" s="145">
        <f t="shared" si="664"/>
        <v>541.02397407974479</v>
      </c>
      <c r="ZM41" s="145">
        <f t="shared" si="665"/>
        <v>722.20408956143092</v>
      </c>
      <c r="ZN41" s="145">
        <f t="shared" si="666"/>
        <v>702.13293735104435</v>
      </c>
      <c r="ZO41" s="145">
        <f t="shared" si="667"/>
        <v>595.2555376183218</v>
      </c>
      <c r="ZP41" s="145">
        <f t="shared" si="668"/>
        <v>652.56311907965437</v>
      </c>
      <c r="ZQ41" s="145">
        <f t="shared" si="669"/>
        <v>662.97189990323886</v>
      </c>
      <c r="ZR41" s="145">
        <f t="shared" si="670"/>
        <v>796.41726729981258</v>
      </c>
      <c r="ZS41" s="145">
        <f t="shared" si="671"/>
        <v>806.22070913840366</v>
      </c>
      <c r="ZT41" s="145">
        <f t="shared" si="672"/>
        <v>966.49936266978773</v>
      </c>
      <c r="ZU41" s="145">
        <f t="shared" si="673"/>
        <v>887.41873249511173</v>
      </c>
      <c r="ZV41" s="145">
        <f t="shared" si="674"/>
        <v>870.02687211129819</v>
      </c>
      <c r="ZW41" s="145">
        <f t="shared" si="675"/>
        <v>682.02473646877297</v>
      </c>
      <c r="ZX41" s="145">
        <f t="shared" si="676"/>
        <v>669.96885987661892</v>
      </c>
      <c r="ZY41" s="145">
        <f t="shared" si="677"/>
        <v>745.49980634038002</v>
      </c>
      <c r="ZZ41" s="145">
        <f t="shared" si="678"/>
        <v>764.64762784036168</v>
      </c>
      <c r="AAA41" s="145">
        <f t="shared" si="679"/>
        <v>760.03950656826419</v>
      </c>
      <c r="AAB41" s="145">
        <f t="shared" si="680"/>
        <v>921.40872711871702</v>
      </c>
      <c r="AAC41" s="145">
        <f t="shared" si="681"/>
        <v>905.61806431034518</v>
      </c>
      <c r="AAD41" s="145">
        <f t="shared" si="682"/>
        <v>839.18597251806978</v>
      </c>
      <c r="AAE41" s="145">
        <f t="shared" si="683"/>
        <v>1138.5878241583416</v>
      </c>
      <c r="AAF41" s="145">
        <f t="shared" si="684"/>
        <v>1075.1475400626905</v>
      </c>
      <c r="AAG41" s="145">
        <f t="shared" si="685"/>
        <v>1078.7856335077292</v>
      </c>
      <c r="AAH41" s="145">
        <f t="shared" si="686"/>
        <v>868.63291345200378</v>
      </c>
      <c r="AAI41" s="145">
        <f t="shared" si="687"/>
        <v>931.01551862100814</v>
      </c>
      <c r="AAJ41" s="145">
        <f t="shared" si="688"/>
        <v>939.25393824997855</v>
      </c>
      <c r="AAK41" s="145">
        <f t="shared" si="689"/>
        <v>879.13408846879872</v>
      </c>
      <c r="AAL41" s="145">
        <f t="shared" si="690"/>
        <v>1385.7684848008673</v>
      </c>
      <c r="AAM41" s="145">
        <f t="shared" si="691"/>
        <v>1075.0710841911828</v>
      </c>
      <c r="AAN41" s="145">
        <f t="shared" si="692"/>
        <v>1220.4345331946413</v>
      </c>
      <c r="AAO41" s="145">
        <f t="shared" si="693"/>
        <v>1029.2470178339863</v>
      </c>
      <c r="AAP41" s="145">
        <f t="shared" si="694"/>
        <v>1336.0212171979579</v>
      </c>
      <c r="AAQ41" s="145">
        <f t="shared" si="695"/>
        <v>1053.2941719281646</v>
      </c>
      <c r="AAR41" s="145">
        <f t="shared" si="696"/>
        <v>1237.1705356257501</v>
      </c>
      <c r="AAS41" s="145">
        <f t="shared" si="697"/>
        <v>1063.638483123487</v>
      </c>
      <c r="AAT41" s="145">
        <f t="shared" si="698"/>
        <v>1012.3210847033391</v>
      </c>
      <c r="AAU41" s="145">
        <f t="shared" si="699"/>
        <v>1609.0210189920897</v>
      </c>
      <c r="AAV41" s="145">
        <f t="shared" si="700"/>
        <v>1390.7915625295147</v>
      </c>
      <c r="AAW41" s="145">
        <f t="shared" si="701"/>
        <v>1238.4767462508901</v>
      </c>
      <c r="AAX41" s="145">
        <f t="shared" si="702"/>
        <v>1159.233863089326</v>
      </c>
      <c r="AAY41" s="145">
        <f t="shared" si="703"/>
        <v>1172.924112611882</v>
      </c>
      <c r="AAZ41" s="145">
        <f t="shared" si="704"/>
        <v>1542.503665205694</v>
      </c>
      <c r="ABA41" s="145">
        <f t="shared" si="705"/>
        <v>1867.2792869755176</v>
      </c>
      <c r="ABB41" s="145">
        <f t="shared" si="706"/>
        <v>1836.3858648638879</v>
      </c>
      <c r="ABC41" s="145">
        <f t="shared" si="707"/>
        <v>1432.9906271126931</v>
      </c>
      <c r="ABD41" s="145">
        <f t="shared" si="708"/>
        <v>1557.5335992502753</v>
      </c>
      <c r="ABE41" s="145">
        <f t="shared" si="709"/>
        <v>1342.6928371750946</v>
      </c>
      <c r="ABF41" s="145">
        <f t="shared" si="710"/>
        <v>1149.188561505247</v>
      </c>
      <c r="ABG41" s="145">
        <f t="shared" si="711"/>
        <v>1367.7400381500877</v>
      </c>
      <c r="ABH41" s="145">
        <f t="shared" si="712"/>
        <v>1854.805768276042</v>
      </c>
      <c r="ABI41" s="145">
        <f t="shared" si="713"/>
        <v>1417.8795902490554</v>
      </c>
      <c r="ABJ41" s="145">
        <f t="shared" si="714"/>
        <v>1290.1555977872936</v>
      </c>
      <c r="ABK41" s="145">
        <f t="shared" si="715"/>
        <v>2211.7522951732149</v>
      </c>
      <c r="ABL41" s="145">
        <f t="shared" si="716"/>
        <v>1815.6692589573006</v>
      </c>
      <c r="ABM41" s="145">
        <f t="shared" si="717"/>
        <v>2097.9948178653267</v>
      </c>
      <c r="ABN41" s="145">
        <f t="shared" si="718"/>
        <v>1808.4418295151538</v>
      </c>
      <c r="ABO41" s="145">
        <f t="shared" si="719"/>
        <v>2356.5677585768758</v>
      </c>
      <c r="ABP41" s="145">
        <f t="shared" si="720"/>
        <v>1289.3524084991593</v>
      </c>
      <c r="ABQ41" s="145">
        <f t="shared" si="721"/>
        <v>2380.6969239425266</v>
      </c>
      <c r="ABR41" s="145">
        <f t="shared" si="722"/>
        <v>1644.0482425519324</v>
      </c>
      <c r="ABS41" s="145">
        <f t="shared" si="723"/>
        <v>1461.0915459263558</v>
      </c>
      <c r="ABT41" s="145">
        <f t="shared" si="724"/>
        <v>1636.6025801200024</v>
      </c>
      <c r="ABU41" s="145">
        <f t="shared" si="725"/>
        <v>1646.2014711288393</v>
      </c>
      <c r="ABV41" s="145">
        <f t="shared" si="726"/>
        <v>2173.8740246779207</v>
      </c>
      <c r="ABW41" s="145">
        <f t="shared" si="727"/>
        <v>2026.0963258154982</v>
      </c>
      <c r="ABX41" s="145">
        <f t="shared" si="728"/>
        <v>2368.7081858197321</v>
      </c>
      <c r="ABY41" s="145">
        <f t="shared" si="729"/>
        <v>2590.4262103390129</v>
      </c>
      <c r="ABZ41" s="145">
        <f t="shared" si="730"/>
        <v>2683.2693664482194</v>
      </c>
      <c r="ACA41" s="145">
        <f t="shared" si="731"/>
        <v>2060.8397619274742</v>
      </c>
      <c r="ACB41" s="145">
        <f t="shared" si="732"/>
        <v>1444.8601177760968</v>
      </c>
      <c r="ACC41" s="145">
        <f t="shared" si="733"/>
        <v>1965.6352429052656</v>
      </c>
      <c r="ACD41" s="145">
        <f t="shared" si="734"/>
        <v>1650.4276460233518</v>
      </c>
      <c r="ACE41" s="145">
        <f t="shared" si="735"/>
        <v>2315.7475602639547</v>
      </c>
      <c r="ACF41" s="145">
        <f t="shared" si="736"/>
        <v>1865.1777272487832</v>
      </c>
      <c r="ACG41" s="145">
        <f t="shared" si="737"/>
        <v>2501.612603902156</v>
      </c>
      <c r="ACH41" s="145">
        <f t="shared" si="738"/>
        <v>2874.4222308768731</v>
      </c>
      <c r="ACI41" s="145">
        <f t="shared" si="739"/>
        <v>2814.6438943961557</v>
      </c>
      <c r="ACJ41" s="145">
        <f t="shared" si="740"/>
        <v>2703.6018703827594</v>
      </c>
      <c r="ACK41" s="145">
        <f t="shared" si="741"/>
        <v>1961.5171704894617</v>
      </c>
      <c r="ACL41" s="145">
        <f t="shared" si="742"/>
        <v>3079.3934907727976</v>
      </c>
      <c r="ACM41" s="145">
        <f t="shared" si="743"/>
        <v>2141.2466884139208</v>
      </c>
      <c r="ACN41" s="145">
        <f t="shared" si="744"/>
        <v>2398.3959343505512</v>
      </c>
      <c r="ACO41" s="145">
        <f t="shared" si="745"/>
        <v>1640.055017802249</v>
      </c>
      <c r="ACP41" s="145">
        <f t="shared" si="746"/>
        <v>2621.9396282905695</v>
      </c>
      <c r="ACQ41" s="145">
        <f t="shared" si="747"/>
        <v>3126.0569278004918</v>
      </c>
      <c r="ACR41" s="145">
        <f t="shared" si="748"/>
        <v>2108.3302676961621</v>
      </c>
      <c r="ACS41" s="145">
        <f t="shared" si="749"/>
        <v>1855.7575435820565</v>
      </c>
      <c r="ACT41" s="145">
        <f t="shared" si="750"/>
        <v>3332.8587599689354</v>
      </c>
      <c r="ACU41" s="145">
        <f t="shared" si="751"/>
        <v>3101.4552222778739</v>
      </c>
      <c r="ACV41" s="145">
        <f t="shared" si="752"/>
        <v>2929.8547654158888</v>
      </c>
      <c r="ACW41" s="145">
        <f t="shared" si="753"/>
        <v>2385.9649807090109</v>
      </c>
      <c r="ACX41" s="145">
        <f t="shared" si="754"/>
        <v>3311.2924805332618</v>
      </c>
      <c r="ACY41" s="145">
        <f t="shared" si="755"/>
        <v>3428.9007833233031</v>
      </c>
      <c r="ACZ41" s="145">
        <f t="shared" si="756"/>
        <v>1846.3648263337016</v>
      </c>
      <c r="ADA41" s="145">
        <f t="shared" si="757"/>
        <v>2720.9424801897626</v>
      </c>
      <c r="ADB41" s="145">
        <f t="shared" si="758"/>
        <v>2954.3220469227645</v>
      </c>
      <c r="ADC41" s="145">
        <f t="shared" si="759"/>
        <v>2397.767684883931</v>
      </c>
      <c r="ADD41" s="145">
        <f t="shared" si="760"/>
        <v>2082.2264250660874</v>
      </c>
      <c r="ADE41" s="145">
        <f t="shared" si="761"/>
        <v>3494.1312331805079</v>
      </c>
      <c r="ADF41" s="145">
        <f t="shared" si="762"/>
        <v>3749.7296108025525</v>
      </c>
      <c r="ADG41" s="145">
        <f t="shared" si="763"/>
        <v>3398.0778987584022</v>
      </c>
      <c r="ADH41" s="145">
        <f t="shared" si="764"/>
        <v>2892.7952913436143</v>
      </c>
      <c r="ADI41" s="145">
        <f t="shared" si="765"/>
        <v>3858.559033763212</v>
      </c>
      <c r="ADJ41" s="145">
        <f t="shared" si="766"/>
        <v>2927.1859846514872</v>
      </c>
      <c r="ADK41" s="145">
        <f t="shared" si="767"/>
        <v>3956.6217006794695</v>
      </c>
      <c r="ADL41" s="145">
        <f t="shared" si="768"/>
        <v>3084.1468244400035</v>
      </c>
      <c r="ADM41" s="145">
        <f t="shared" si="769"/>
        <v>3340.5681454238297</v>
      </c>
      <c r="ADN41" s="145">
        <f t="shared" si="770"/>
        <v>2090.0847099899447</v>
      </c>
      <c r="ADO41" s="145">
        <f t="shared" si="771"/>
        <v>2339.0718709498342</v>
      </c>
      <c r="ADP41" s="145">
        <f t="shared" si="772"/>
        <v>4035.8743626781666</v>
      </c>
      <c r="ADQ41" s="145">
        <f t="shared" si="773"/>
        <v>3862.8472877232289</v>
      </c>
      <c r="ADR41" s="145">
        <f t="shared" si="774"/>
        <v>4340.4725083025232</v>
      </c>
      <c r="ADS41" s="145">
        <f t="shared" si="775"/>
        <v>4348.0976622086473</v>
      </c>
      <c r="ADT41" s="145">
        <f t="shared" si="776"/>
        <v>3758.9471123492308</v>
      </c>
      <c r="ADU41" s="145">
        <f t="shared" si="777"/>
        <v>3505.233225796544</v>
      </c>
      <c r="ADV41" s="145">
        <f t="shared" si="778"/>
        <v>2576.2560376094357</v>
      </c>
      <c r="ADW41" s="145">
        <f t="shared" si="779"/>
        <v>4490.4118532724469</v>
      </c>
      <c r="ADX41" s="145">
        <f t="shared" si="780"/>
        <v>4542.9057854226967</v>
      </c>
      <c r="ADY41" s="145">
        <f t="shared" si="781"/>
        <v>4352.1227630844032</v>
      </c>
      <c r="ADZ41" s="145">
        <f t="shared" si="782"/>
        <v>3989.7536212676755</v>
      </c>
      <c r="AEA41" s="145">
        <f t="shared" si="783"/>
        <v>4915.6531786214673</v>
      </c>
      <c r="AEB41" s="145">
        <f t="shared" si="784"/>
        <v>4930.2618031040147</v>
      </c>
      <c r="AEC41" s="145">
        <f t="shared" si="785"/>
        <v>2817.3536655774437</v>
      </c>
      <c r="AED41" s="145">
        <f t="shared" si="786"/>
        <v>3069.1862569600939</v>
      </c>
      <c r="AEE41" s="145">
        <f t="shared" si="787"/>
        <v>5486.4258650941911</v>
      </c>
      <c r="AEF41" s="145">
        <f t="shared" si="788"/>
        <v>5655.9567065111905</v>
      </c>
      <c r="AEG41" s="145">
        <f t="shared" si="789"/>
        <v>3318.9787176033615</v>
      </c>
      <c r="AEH41" s="145">
        <f t="shared" si="790"/>
        <v>6463.6838869909952</v>
      </c>
      <c r="AEI41" s="145">
        <f t="shared" si="791"/>
        <v>3741.1252295060508</v>
      </c>
      <c r="AEJ41" s="145">
        <f t="shared" si="792"/>
        <v>6796.9050528476228</v>
      </c>
      <c r="AEK41" s="145">
        <f t="shared" si="793"/>
        <v>7207.2029285668568</v>
      </c>
      <c r="AEL41" s="145">
        <f t="shared" si="794"/>
        <v>6182.7166246941488</v>
      </c>
      <c r="AEM41" s="145">
        <f t="shared" si="795"/>
        <v>4223.2482601904567</v>
      </c>
      <c r="AEN41" s="145">
        <f t="shared" si="796"/>
        <v>8466.5216413752332</v>
      </c>
      <c r="AEO41" s="145">
        <f t="shared" si="797"/>
        <v>4744.8023056776237</v>
      </c>
      <c r="AEP41" s="145">
        <f t="shared" si="798"/>
        <v>9396.225430585775</v>
      </c>
      <c r="AEQ41" s="145">
        <f t="shared" si="799"/>
        <v>5339.7821711612933</v>
      </c>
      <c r="AER41" s="145">
        <f t="shared" si="800"/>
        <v>6009.9423263170065</v>
      </c>
    </row>
    <row r="42" spans="1:824" ht="14.25" thickTop="1" thickBot="1">
      <c r="A42" s="76">
        <v>37</v>
      </c>
      <c r="B42" s="99">
        <f t="shared" si="341"/>
        <v>0</v>
      </c>
      <c r="C42" s="99">
        <f t="shared" si="389"/>
        <v>0</v>
      </c>
      <c r="D42" s="99">
        <f t="shared" si="390"/>
        <v>0</v>
      </c>
      <c r="E42" s="99">
        <f t="shared" si="391"/>
        <v>0</v>
      </c>
      <c r="F42" s="99">
        <f t="shared" si="352"/>
        <v>0</v>
      </c>
      <c r="G42" s="99">
        <f t="shared" si="353"/>
        <v>0</v>
      </c>
      <c r="H42" s="99">
        <f t="shared" si="354"/>
        <v>0</v>
      </c>
      <c r="I42" s="99">
        <f t="shared" si="355"/>
        <v>0</v>
      </c>
      <c r="J42" s="99">
        <f t="shared" si="356"/>
        <v>0</v>
      </c>
      <c r="K42" s="99">
        <f t="shared" si="357"/>
        <v>0</v>
      </c>
      <c r="L42" s="99">
        <f t="shared" si="358"/>
        <v>0</v>
      </c>
      <c r="M42" s="99">
        <f t="shared" si="359"/>
        <v>0</v>
      </c>
      <c r="N42" s="99">
        <f t="shared" si="360"/>
        <v>0</v>
      </c>
      <c r="O42" s="99">
        <f t="shared" si="361"/>
        <v>0</v>
      </c>
      <c r="P42" s="99">
        <f t="shared" si="362"/>
        <v>0</v>
      </c>
      <c r="Q42" s="99">
        <f t="shared" si="363"/>
        <v>0</v>
      </c>
      <c r="R42" s="99">
        <f t="shared" si="364"/>
        <v>0</v>
      </c>
      <c r="S42" s="99">
        <f t="shared" si="365"/>
        <v>0</v>
      </c>
      <c r="T42" s="99">
        <f t="shared" si="366"/>
        <v>0</v>
      </c>
      <c r="U42" s="99">
        <f t="shared" si="367"/>
        <v>0</v>
      </c>
      <c r="V42" s="99">
        <f t="shared" si="368"/>
        <v>0</v>
      </c>
      <c r="W42" s="99">
        <f t="shared" si="369"/>
        <v>0</v>
      </c>
      <c r="X42" s="99">
        <f t="shared" si="342"/>
        <v>0</v>
      </c>
      <c r="Y42" s="99">
        <f t="shared" si="404"/>
        <v>0</v>
      </c>
      <c r="Z42" s="99">
        <f t="shared" si="405"/>
        <v>0</v>
      </c>
      <c r="AA42" s="99">
        <f t="shared" si="406"/>
        <v>0</v>
      </c>
      <c r="AB42" s="99">
        <f t="shared" si="407"/>
        <v>0</v>
      </c>
      <c r="AC42" s="99">
        <f t="shared" si="408"/>
        <v>0</v>
      </c>
      <c r="AD42" s="99">
        <f t="shared" si="409"/>
        <v>0</v>
      </c>
      <c r="AE42" s="99">
        <f t="shared" si="410"/>
        <v>0</v>
      </c>
      <c r="AF42" s="99">
        <f t="shared" si="411"/>
        <v>0</v>
      </c>
      <c r="AG42" s="99">
        <f t="shared" si="412"/>
        <v>0</v>
      </c>
      <c r="AH42" s="99">
        <f t="shared" si="413"/>
        <v>0</v>
      </c>
      <c r="AI42" s="99">
        <f t="shared" si="414"/>
        <v>0</v>
      </c>
      <c r="AJ42" s="99">
        <f t="shared" si="415"/>
        <v>0</v>
      </c>
      <c r="AK42" s="99">
        <f t="shared" si="416"/>
        <v>0</v>
      </c>
      <c r="AL42" s="99">
        <f t="shared" si="417"/>
        <v>0</v>
      </c>
      <c r="AM42" s="99">
        <f t="shared" si="418"/>
        <v>0</v>
      </c>
      <c r="AN42" s="99">
        <f t="shared" si="343"/>
        <v>0</v>
      </c>
      <c r="AO42" s="99">
        <f t="shared" si="419"/>
        <v>0</v>
      </c>
      <c r="AP42" s="99">
        <f t="shared" si="420"/>
        <v>0</v>
      </c>
      <c r="AQ42" s="99">
        <f t="shared" si="421"/>
        <v>0</v>
      </c>
      <c r="AR42" s="99">
        <f t="shared" si="422"/>
        <v>0</v>
      </c>
      <c r="AS42" s="99">
        <f t="shared" si="423"/>
        <v>0</v>
      </c>
      <c r="AT42" s="99">
        <f t="shared" si="424"/>
        <v>0</v>
      </c>
      <c r="AU42" s="99">
        <f t="shared" si="425"/>
        <v>0</v>
      </c>
      <c r="AV42" s="99">
        <f t="shared" si="426"/>
        <v>0</v>
      </c>
      <c r="AW42" s="99">
        <f t="shared" si="427"/>
        <v>0</v>
      </c>
      <c r="AX42" s="99">
        <f t="shared" si="428"/>
        <v>0</v>
      </c>
      <c r="AY42" s="99">
        <f t="shared" si="429"/>
        <v>0</v>
      </c>
      <c r="AZ42" s="99">
        <f t="shared" si="430"/>
        <v>0</v>
      </c>
      <c r="BA42" s="99">
        <f t="shared" si="431"/>
        <v>0</v>
      </c>
      <c r="BB42" s="99">
        <f t="shared" si="432"/>
        <v>0</v>
      </c>
      <c r="BC42" s="99">
        <f t="shared" si="433"/>
        <v>0</v>
      </c>
      <c r="BD42" s="99">
        <f t="shared" si="397"/>
        <v>0</v>
      </c>
      <c r="BE42" s="99">
        <f t="shared" si="434"/>
        <v>0</v>
      </c>
      <c r="BF42" s="99">
        <f t="shared" si="435"/>
        <v>0</v>
      </c>
      <c r="BG42" s="99">
        <f t="shared" si="344"/>
        <v>0</v>
      </c>
      <c r="BH42" s="99">
        <f t="shared" si="436"/>
        <v>0</v>
      </c>
      <c r="BI42" s="99">
        <f t="shared" si="437"/>
        <v>0</v>
      </c>
      <c r="BJ42" s="99">
        <f t="shared" si="438"/>
        <v>0</v>
      </c>
      <c r="BK42" s="99">
        <f t="shared" si="439"/>
        <v>0</v>
      </c>
      <c r="BL42" s="99">
        <f t="shared" si="440"/>
        <v>0</v>
      </c>
      <c r="BM42" s="99">
        <f t="shared" si="441"/>
        <v>0</v>
      </c>
      <c r="BN42" s="99">
        <f t="shared" si="442"/>
        <v>0</v>
      </c>
      <c r="BO42" s="99">
        <f t="shared" si="443"/>
        <v>0</v>
      </c>
      <c r="BP42" s="99">
        <f t="shared" si="444"/>
        <v>0</v>
      </c>
      <c r="BQ42" s="99">
        <f t="shared" si="445"/>
        <v>0</v>
      </c>
      <c r="BR42" s="99">
        <f t="shared" si="446"/>
        <v>0</v>
      </c>
      <c r="BS42" s="99">
        <f t="shared" si="447"/>
        <v>0</v>
      </c>
      <c r="BT42" s="99">
        <f t="shared" si="448"/>
        <v>0</v>
      </c>
      <c r="BU42" s="99">
        <f t="shared" si="449"/>
        <v>0</v>
      </c>
      <c r="BV42" s="99">
        <f t="shared" si="450"/>
        <v>0</v>
      </c>
      <c r="BW42" s="99">
        <f t="shared" si="451"/>
        <v>0</v>
      </c>
      <c r="BX42" s="99">
        <f t="shared" si="398"/>
        <v>0</v>
      </c>
      <c r="BY42" s="99">
        <f t="shared" si="345"/>
        <v>0</v>
      </c>
      <c r="BZ42" s="99">
        <f t="shared" si="452"/>
        <v>0</v>
      </c>
      <c r="CA42" s="99">
        <f t="shared" si="453"/>
        <v>0</v>
      </c>
      <c r="CB42" s="99">
        <f t="shared" si="454"/>
        <v>0</v>
      </c>
      <c r="CC42" s="99">
        <f t="shared" si="455"/>
        <v>0</v>
      </c>
      <c r="CD42" s="99">
        <f t="shared" si="456"/>
        <v>0</v>
      </c>
      <c r="CE42" s="99">
        <f t="shared" si="457"/>
        <v>0</v>
      </c>
      <c r="CF42" s="99">
        <f t="shared" si="458"/>
        <v>0</v>
      </c>
      <c r="CG42" s="99">
        <f t="shared" si="459"/>
        <v>0</v>
      </c>
      <c r="CH42" s="99">
        <f t="shared" si="460"/>
        <v>0</v>
      </c>
      <c r="CI42" s="99">
        <f t="shared" si="461"/>
        <v>0</v>
      </c>
      <c r="CJ42" s="99">
        <f t="shared" si="462"/>
        <v>0</v>
      </c>
      <c r="CK42" s="99">
        <f t="shared" si="463"/>
        <v>0</v>
      </c>
      <c r="CL42" s="99">
        <f t="shared" si="464"/>
        <v>0</v>
      </c>
      <c r="CM42" s="99">
        <f t="shared" si="465"/>
        <v>0</v>
      </c>
      <c r="CN42" s="99">
        <f t="shared" si="466"/>
        <v>0</v>
      </c>
      <c r="CO42" s="99">
        <f t="shared" si="399"/>
        <v>0</v>
      </c>
      <c r="CP42" s="99">
        <f t="shared" si="346"/>
        <v>0</v>
      </c>
      <c r="CQ42" s="99">
        <f t="shared" si="467"/>
        <v>0</v>
      </c>
      <c r="CR42" s="99">
        <f t="shared" si="468"/>
        <v>0</v>
      </c>
      <c r="CS42" s="99">
        <f t="shared" si="469"/>
        <v>0</v>
      </c>
      <c r="CT42" s="99">
        <f t="shared" si="470"/>
        <v>0</v>
      </c>
      <c r="CU42" s="99">
        <f t="shared" si="471"/>
        <v>0</v>
      </c>
      <c r="CV42" s="99">
        <f t="shared" si="472"/>
        <v>305.99639122984485</v>
      </c>
      <c r="CW42" s="99">
        <f t="shared" si="473"/>
        <v>344.57035291506128</v>
      </c>
      <c r="CX42" s="99">
        <f t="shared" si="474"/>
        <v>314.59290057175622</v>
      </c>
      <c r="CY42" s="99">
        <f t="shared" si="475"/>
        <v>316.49614738212216</v>
      </c>
      <c r="CZ42" s="99">
        <f t="shared" si="476"/>
        <v>0</v>
      </c>
      <c r="DA42" s="99">
        <f t="shared" si="477"/>
        <v>415.50934442398022</v>
      </c>
      <c r="DB42" s="99">
        <f t="shared" si="478"/>
        <v>0</v>
      </c>
      <c r="DC42" s="99">
        <f t="shared" si="479"/>
        <v>0</v>
      </c>
      <c r="DD42" s="99">
        <f t="shared" si="480"/>
        <v>0</v>
      </c>
      <c r="DE42" s="99">
        <f t="shared" si="481"/>
        <v>399.82902695818888</v>
      </c>
      <c r="DF42" s="99">
        <f t="shared" si="482"/>
        <v>380.84907468911769</v>
      </c>
      <c r="DG42" s="99">
        <f t="shared" si="400"/>
        <v>0</v>
      </c>
      <c r="DH42" s="99">
        <f t="shared" si="347"/>
        <v>472.83979325872667</v>
      </c>
      <c r="DI42" s="99">
        <f t="shared" si="483"/>
        <v>396.44918492635929</v>
      </c>
      <c r="DJ42" s="99">
        <f t="shared" si="484"/>
        <v>377.10696767249289</v>
      </c>
      <c r="DK42" s="99">
        <f t="shared" si="485"/>
        <v>441.11926897827976</v>
      </c>
      <c r="DL42" s="99">
        <f t="shared" si="486"/>
        <v>326.32490398525141</v>
      </c>
      <c r="DM42" s="99">
        <f t="shared" si="487"/>
        <v>316.94209132420326</v>
      </c>
      <c r="DN42" s="99">
        <f t="shared" si="488"/>
        <v>468.38255921982909</v>
      </c>
      <c r="DO42" s="99">
        <f t="shared" si="489"/>
        <v>442.30278189657997</v>
      </c>
      <c r="DP42" s="99">
        <f t="shared" si="490"/>
        <v>461.28998802156661</v>
      </c>
      <c r="DQ42" s="99">
        <f t="shared" si="491"/>
        <v>346.46307288253337</v>
      </c>
      <c r="DR42" s="99">
        <f t="shared" si="492"/>
        <v>540.29162370198287</v>
      </c>
      <c r="DS42" s="99">
        <f t="shared" si="493"/>
        <v>515.4116643799872</v>
      </c>
      <c r="DT42" s="99">
        <f t="shared" si="494"/>
        <v>440.30145727704667</v>
      </c>
      <c r="DU42" s="99">
        <f t="shared" si="495"/>
        <v>397.74691857415377</v>
      </c>
      <c r="DV42" s="99">
        <f t="shared" si="496"/>
        <v>405.07273101870868</v>
      </c>
      <c r="DW42" s="99">
        <f t="shared" si="497"/>
        <v>570.57921840620213</v>
      </c>
      <c r="DX42" s="99">
        <f t="shared" si="370"/>
        <v>444.29621673155242</v>
      </c>
      <c r="DY42" s="99">
        <f t="shared" si="370"/>
        <v>552.30212634417569</v>
      </c>
      <c r="DZ42" s="99">
        <f t="shared" si="370"/>
        <v>613.10876280684931</v>
      </c>
      <c r="EA42" s="99">
        <f t="shared" si="370"/>
        <v>543.79098740225345</v>
      </c>
      <c r="EB42" s="99">
        <f t="shared" si="532"/>
        <v>606.27380551460681</v>
      </c>
      <c r="EC42" s="99">
        <f t="shared" si="533"/>
        <v>463.02932678547251</v>
      </c>
      <c r="ED42" s="99">
        <f t="shared" si="534"/>
        <v>507.60479211349588</v>
      </c>
      <c r="EE42" s="99">
        <f t="shared" si="535"/>
        <v>541.00568777479532</v>
      </c>
      <c r="EF42" s="99">
        <f t="shared" si="536"/>
        <v>664.64033227849052</v>
      </c>
      <c r="EG42" s="99">
        <f t="shared" si="537"/>
        <v>695.94139091036789</v>
      </c>
      <c r="EH42" s="99">
        <f t="shared" si="538"/>
        <v>521.1406772040209</v>
      </c>
      <c r="EI42" s="99">
        <f t="shared" si="539"/>
        <v>696.96459443285312</v>
      </c>
      <c r="EJ42" s="99">
        <f t="shared" si="540"/>
        <v>694.41395105507752</v>
      </c>
      <c r="EK42" s="99">
        <f t="shared" si="541"/>
        <v>570.26426238755778</v>
      </c>
      <c r="EL42" s="99">
        <f t="shared" si="542"/>
        <v>646.52658617064947</v>
      </c>
      <c r="EM42" s="99">
        <f t="shared" si="543"/>
        <v>636.79931741652524</v>
      </c>
      <c r="EN42" s="99">
        <f t="shared" si="544"/>
        <v>780.84147543956556</v>
      </c>
      <c r="EO42" s="99">
        <f t="shared" si="545"/>
        <v>798.52858791939411</v>
      </c>
      <c r="EP42" s="99">
        <f t="shared" si="546"/>
        <v>928.15343955186972</v>
      </c>
      <c r="EQ42" s="99">
        <f t="shared" si="547"/>
        <v>855.13773808154963</v>
      </c>
      <c r="ER42" s="99">
        <f t="shared" si="548"/>
        <v>842.67533351581767</v>
      </c>
      <c r="ES42" s="99">
        <f t="shared" si="549"/>
        <v>657.92422829411987</v>
      </c>
      <c r="ET42" s="99">
        <f t="shared" si="351"/>
        <v>642.40782910369046</v>
      </c>
      <c r="EU42" s="99">
        <f t="shared" si="26"/>
        <v>715.06027110106504</v>
      </c>
      <c r="EV42" s="99">
        <f t="shared" si="27"/>
        <v>735.14292431726506</v>
      </c>
      <c r="EW42" s="99">
        <f t="shared" si="28"/>
        <v>753.92561402789943</v>
      </c>
      <c r="EX42" s="99">
        <f t="shared" si="29"/>
        <v>905.69582909551889</v>
      </c>
      <c r="EY42" s="99">
        <f t="shared" si="30"/>
        <v>897.81639045239649</v>
      </c>
      <c r="EZ42" s="99">
        <f t="shared" si="31"/>
        <v>805.54888783714568</v>
      </c>
      <c r="FA42" s="99">
        <f t="shared" si="32"/>
        <v>1094.6579643289872</v>
      </c>
      <c r="FB42" s="99">
        <f t="shared" si="33"/>
        <v>1037.1988658590064</v>
      </c>
      <c r="FC42" s="99">
        <f t="shared" si="34"/>
        <v>1057.5104124110044</v>
      </c>
      <c r="FD42" s="99">
        <f t="shared" si="35"/>
        <v>833.93327731025363</v>
      </c>
      <c r="FE42" s="99">
        <f t="shared" si="36"/>
        <v>896.38663459425459</v>
      </c>
      <c r="FF42" s="99">
        <f t="shared" si="37"/>
        <v>902.27720130320438</v>
      </c>
      <c r="FG42" s="99">
        <f t="shared" si="38"/>
        <v>872.95712180673183</v>
      </c>
      <c r="FH42" s="99">
        <f t="shared" si="39"/>
        <v>1329.0717976526951</v>
      </c>
      <c r="FI42" s="99">
        <f t="shared" si="40"/>
        <v>1059.1697117605718</v>
      </c>
      <c r="FJ42" s="99">
        <f t="shared" si="567"/>
        <v>1192.8906937508259</v>
      </c>
      <c r="FK42" s="99">
        <f t="shared" si="568"/>
        <v>1021.4145104401512</v>
      </c>
      <c r="FL42" s="99">
        <f t="shared" si="569"/>
        <v>1290.4662721678753</v>
      </c>
      <c r="FM42" s="99">
        <f t="shared" si="570"/>
        <v>1012.6558439400437</v>
      </c>
      <c r="FN42" s="99">
        <f t="shared" si="571"/>
        <v>1215.6053304163856</v>
      </c>
      <c r="FO42" s="99">
        <f t="shared" si="572"/>
        <v>1022.2103600390105</v>
      </c>
      <c r="FP42" s="99">
        <f t="shared" si="573"/>
        <v>1006.0434851887104</v>
      </c>
      <c r="FQ42" s="99">
        <f t="shared" si="574"/>
        <v>1565.6286827683034</v>
      </c>
      <c r="FR42" s="99">
        <f t="shared" si="575"/>
        <v>1362.7483745887037</v>
      </c>
      <c r="FS42" s="99">
        <f t="shared" si="576"/>
        <v>1222.4499455035036</v>
      </c>
      <c r="FT42" s="99">
        <f t="shared" si="577"/>
        <v>1151.3048738123709</v>
      </c>
      <c r="FU42" s="99">
        <f t="shared" si="578"/>
        <v>1128.4227205597426</v>
      </c>
      <c r="FV42" s="99">
        <f t="shared" si="579"/>
        <v>1508.7145696917401</v>
      </c>
      <c r="FW42" s="99">
        <f t="shared" si="580"/>
        <v>1785.1100678349694</v>
      </c>
      <c r="FX42" s="99">
        <f t="shared" si="581"/>
        <v>1782.49815537785</v>
      </c>
      <c r="FY42" s="99">
        <f t="shared" si="550"/>
        <v>1411.1015975872199</v>
      </c>
      <c r="FZ42" s="99">
        <f t="shared" si="402"/>
        <v>1529.0724908443096</v>
      </c>
      <c r="GA42" s="99">
        <f t="shared" si="42"/>
        <v>1292.8861964558578</v>
      </c>
      <c r="GB42" s="99">
        <f t="shared" si="43"/>
        <v>1142.8066081031957</v>
      </c>
      <c r="GC42" s="99">
        <f t="shared" si="44"/>
        <v>1316.9026125488656</v>
      </c>
      <c r="GD42" s="99">
        <f t="shared" si="498"/>
        <v>1814.1915775749371</v>
      </c>
      <c r="GE42" s="99">
        <f t="shared" si="499"/>
        <v>1401.7646357524141</v>
      </c>
      <c r="GF42" s="99">
        <f t="shared" si="500"/>
        <v>1282.1855243728173</v>
      </c>
      <c r="GG42" s="99">
        <f t="shared" si="501"/>
        <v>2116.6038204839301</v>
      </c>
      <c r="GH42" s="99">
        <f t="shared" si="502"/>
        <v>1780.6271338704867</v>
      </c>
      <c r="GI42" s="99">
        <f t="shared" si="503"/>
        <v>2050.1481635199361</v>
      </c>
      <c r="GJ42" s="99">
        <f t="shared" si="504"/>
        <v>1779.5466717965492</v>
      </c>
      <c r="GK42" s="99">
        <f t="shared" si="505"/>
        <v>2252.4068340217218</v>
      </c>
      <c r="GL42" s="99">
        <f t="shared" si="506"/>
        <v>1282.8465299725715</v>
      </c>
      <c r="GM42" s="99">
        <f t="shared" si="507"/>
        <v>2326.9505000454365</v>
      </c>
      <c r="GN42" s="99">
        <f t="shared" si="508"/>
        <v>1585.0886211324341</v>
      </c>
      <c r="GO42" s="99">
        <f t="shared" si="509"/>
        <v>1453.0095377758232</v>
      </c>
      <c r="GP42" s="99">
        <f t="shared" si="510"/>
        <v>1620.3243351879387</v>
      </c>
      <c r="GQ42" s="99">
        <f t="shared" si="511"/>
        <v>1586.7356756804272</v>
      </c>
      <c r="GR42" s="99">
        <f t="shared" si="512"/>
        <v>2131.4040191645036</v>
      </c>
      <c r="GS42" s="99">
        <f t="shared" si="513"/>
        <v>1990.2471672793999</v>
      </c>
      <c r="GT42" s="99">
        <f t="shared" si="514"/>
        <v>2318.8968606767535</v>
      </c>
      <c r="GU42" s="99">
        <f t="shared" si="403"/>
        <v>2534.6079609054527</v>
      </c>
      <c r="GV42" s="99">
        <f t="shared" si="551"/>
        <v>2618.619482723414</v>
      </c>
      <c r="GW42" s="99">
        <f t="shared" si="552"/>
        <v>2031.5666679248691</v>
      </c>
      <c r="GX42" s="99">
        <f t="shared" si="553"/>
        <v>1438.2434367053918</v>
      </c>
      <c r="GY42" s="99">
        <f t="shared" si="554"/>
        <v>1896.9580873834038</v>
      </c>
      <c r="GZ42" s="99">
        <f t="shared" si="555"/>
        <v>1642.2162563576157</v>
      </c>
      <c r="HA42" s="99">
        <f t="shared" si="556"/>
        <v>2279.3121397800114</v>
      </c>
      <c r="HB42" s="99">
        <f t="shared" si="557"/>
        <v>1848.6807291968557</v>
      </c>
      <c r="HC42" s="99">
        <f t="shared" si="558"/>
        <v>2457.6440994743275</v>
      </c>
      <c r="HD42" s="99">
        <f t="shared" si="559"/>
        <v>2751.7377616196259</v>
      </c>
      <c r="HE42" s="99">
        <f t="shared" si="560"/>
        <v>2756.9670383822095</v>
      </c>
      <c r="HF42" s="99">
        <f t="shared" si="561"/>
        <v>2651.7472128140857</v>
      </c>
      <c r="HG42" s="99">
        <f t="shared" si="562"/>
        <v>1892.8250683244162</v>
      </c>
      <c r="HH42" s="99">
        <f t="shared" si="563"/>
        <v>3010.5377520119846</v>
      </c>
      <c r="HI42" s="99">
        <f t="shared" si="564"/>
        <v>2067.2788431800705</v>
      </c>
      <c r="HJ42" s="99">
        <f t="shared" si="565"/>
        <v>2368.8488492012448</v>
      </c>
      <c r="HK42" s="99">
        <f t="shared" si="566"/>
        <v>1633.2517306898408</v>
      </c>
      <c r="HL42" s="99">
        <f t="shared" si="396"/>
        <v>2584.9769067929428</v>
      </c>
      <c r="HM42" s="99">
        <f t="shared" si="515"/>
        <v>3066.8637032504944</v>
      </c>
      <c r="HN42" s="99">
        <f t="shared" si="516"/>
        <v>2091.7420774630864</v>
      </c>
      <c r="HO42" s="99">
        <f t="shared" si="517"/>
        <v>1847.4483540548133</v>
      </c>
      <c r="HP42" s="99">
        <f t="shared" si="518"/>
        <v>3243.5703266822534</v>
      </c>
      <c r="HQ42" s="99">
        <f t="shared" si="519"/>
        <v>3047.1742068822455</v>
      </c>
      <c r="HR42" s="99">
        <f t="shared" si="520"/>
        <v>2885.103844487016</v>
      </c>
      <c r="HS42" s="99">
        <f t="shared" si="521"/>
        <v>2304.602632734332</v>
      </c>
      <c r="HT42" s="99">
        <f t="shared" si="522"/>
        <v>3239.9523828470424</v>
      </c>
      <c r="HU42" s="99">
        <f t="shared" si="523"/>
        <v>3367.981970915986</v>
      </c>
      <c r="HV42" s="99">
        <f t="shared" si="524"/>
        <v>1839.3670810515725</v>
      </c>
      <c r="HW42" s="99">
        <f t="shared" si="525"/>
        <v>2691.1186629044714</v>
      </c>
      <c r="HX42" s="99">
        <f t="shared" si="526"/>
        <v>2916.410521739866</v>
      </c>
      <c r="HY42" s="99">
        <f t="shared" si="527"/>
        <v>2380.9681461635296</v>
      </c>
      <c r="HZ42" s="99">
        <f t="shared" si="528"/>
        <v>2073.7678546322286</v>
      </c>
      <c r="IA42" s="99">
        <f t="shared" si="529"/>
        <v>3438.7331469657156</v>
      </c>
      <c r="IB42" s="99">
        <f t="shared" si="530"/>
        <v>3675.8571611055272</v>
      </c>
      <c r="IC42" s="99">
        <f t="shared" si="531"/>
        <v>3352.3633041343064</v>
      </c>
      <c r="ID42" s="99">
        <f t="shared" si="52"/>
        <v>2796.4045529630421</v>
      </c>
      <c r="IE42" s="99">
        <f t="shared" si="53"/>
        <v>3794.970480974539</v>
      </c>
      <c r="IF42" s="99">
        <f t="shared" si="54"/>
        <v>2829.8162459063824</v>
      </c>
      <c r="IG42" s="99">
        <f t="shared" si="55"/>
        <v>3867.135262062624</v>
      </c>
      <c r="IH42" s="99">
        <f t="shared" si="56"/>
        <v>3054.0198080083287</v>
      </c>
      <c r="II42" s="99">
        <f t="shared" si="57"/>
        <v>3302.9039401567757</v>
      </c>
      <c r="IJ42" s="99">
        <f t="shared" si="58"/>
        <v>2082.875705258346</v>
      </c>
      <c r="IK42" s="99">
        <f t="shared" si="59"/>
        <v>2330.465862944634</v>
      </c>
      <c r="IL42" s="99">
        <f t="shared" si="60"/>
        <v>3979.307882840229</v>
      </c>
      <c r="IM42" s="99">
        <f t="shared" si="61"/>
        <v>3815.8714130603717</v>
      </c>
      <c r="IN42" s="99">
        <f t="shared" si="62"/>
        <v>4274.7600047243013</v>
      </c>
      <c r="IO42" s="99">
        <f t="shared" si="63"/>
        <v>4270.7099089590138</v>
      </c>
      <c r="IP42" s="99">
        <f t="shared" si="64"/>
        <v>3721.3625361226391</v>
      </c>
      <c r="IQ42" s="99">
        <f t="shared" si="65"/>
        <v>3475.2833000335713</v>
      </c>
      <c r="IR42" s="99">
        <f t="shared" si="66"/>
        <v>2567.4718162607455</v>
      </c>
      <c r="IS42" s="99">
        <f t="shared" si="67"/>
        <v>4412.6940113864857</v>
      </c>
      <c r="IT42" s="99">
        <f t="shared" si="392"/>
        <v>4485.2829168002017</v>
      </c>
      <c r="IU42" s="99">
        <f t="shared" si="393"/>
        <v>4305.0078774206586</v>
      </c>
      <c r="IV42" s="99">
        <f t="shared" si="394"/>
        <v>3898.9289778398797</v>
      </c>
      <c r="IW42" s="99">
        <f t="shared" si="371"/>
        <v>4848.5151295094329</v>
      </c>
      <c r="IX42" s="99">
        <f t="shared" si="372"/>
        <v>4851.6309056309492</v>
      </c>
      <c r="IY42" s="99">
        <f t="shared" si="373"/>
        <v>2808.3820435023276</v>
      </c>
      <c r="IZ42" s="99">
        <f t="shared" si="374"/>
        <v>3060.0154067022422</v>
      </c>
      <c r="JA42" s="99">
        <f t="shared" si="375"/>
        <v>5405.7777261255151</v>
      </c>
      <c r="JB42" s="99">
        <f t="shared" si="376"/>
        <v>5587.9527878815761</v>
      </c>
      <c r="JC42" s="99">
        <f t="shared" si="377"/>
        <v>3309.6737509100599</v>
      </c>
      <c r="JD42" s="99">
        <f t="shared" si="378"/>
        <v>6394.4587994817357</v>
      </c>
      <c r="JE42" s="99">
        <f t="shared" si="379"/>
        <v>3731.4764774990094</v>
      </c>
      <c r="JF42" s="99">
        <f t="shared" si="380"/>
        <v>6713.6558271835374</v>
      </c>
      <c r="JG42" s="99">
        <f t="shared" si="381"/>
        <v>7137.2343226969097</v>
      </c>
      <c r="JH42" s="99">
        <f t="shared" si="382"/>
        <v>6143.5611685083923</v>
      </c>
      <c r="JI42" s="99">
        <f t="shared" si="383"/>
        <v>4213.2310029440414</v>
      </c>
      <c r="JJ42" s="99">
        <f t="shared" si="384"/>
        <v>8383.0993394932302</v>
      </c>
      <c r="JK42" s="99">
        <f t="shared" si="385"/>
        <v>4734.5056025779986</v>
      </c>
      <c r="JL42" s="99">
        <f t="shared" si="386"/>
        <v>9325.7599463531224</v>
      </c>
      <c r="JM42" s="99">
        <f t="shared" si="387"/>
        <v>5329.1010390434785</v>
      </c>
      <c r="JN42" s="99">
        <f t="shared" si="388"/>
        <v>5998.8762602091774</v>
      </c>
      <c r="JP42" s="76">
        <v>37</v>
      </c>
      <c r="JQ42" s="124"/>
      <c r="JR42" s="124"/>
      <c r="JS42" s="124"/>
      <c r="JT42" s="124"/>
      <c r="JU42" s="124"/>
      <c r="JV42" s="124"/>
      <c r="JW42" s="124"/>
      <c r="JX42" s="99"/>
      <c r="JY42" s="124"/>
      <c r="JZ42" s="124"/>
      <c r="KA42" s="124"/>
      <c r="KB42" s="99"/>
      <c r="KC42" s="124"/>
      <c r="KD42" s="124"/>
      <c r="KE42" s="99"/>
      <c r="KF42" s="99"/>
      <c r="KG42" s="99"/>
      <c r="KH42" s="99"/>
      <c r="KI42" s="124"/>
      <c r="KJ42" s="124"/>
      <c r="KK42" s="99"/>
      <c r="KL42" s="99"/>
      <c r="KM42" s="99"/>
      <c r="KN42" s="99"/>
      <c r="KO42" s="99"/>
      <c r="KP42" s="99"/>
      <c r="KQ42" s="99"/>
      <c r="KR42" s="99"/>
      <c r="KS42" s="99"/>
      <c r="KT42" s="99"/>
      <c r="KU42" s="99"/>
      <c r="KV42" s="99"/>
      <c r="KW42" s="99"/>
      <c r="KX42" s="99"/>
      <c r="KY42" s="99"/>
      <c r="KZ42" s="99"/>
      <c r="LB42" s="99"/>
      <c r="LC42" s="99"/>
      <c r="LD42" s="99"/>
      <c r="LF42" s="99"/>
      <c r="LG42" s="99"/>
      <c r="LI42" s="99"/>
      <c r="LJ42" s="99"/>
      <c r="LL42" s="99"/>
      <c r="LM42" s="99"/>
      <c r="LN42" s="99"/>
      <c r="LO42" s="99"/>
      <c r="LQ42" s="99"/>
      <c r="LR42" s="99"/>
      <c r="LS42" s="99"/>
      <c r="LU42" s="99"/>
      <c r="LV42" s="99"/>
      <c r="LW42" s="99"/>
      <c r="LX42" s="99"/>
      <c r="LY42" s="99"/>
      <c r="MA42" s="99"/>
      <c r="MB42" s="99"/>
      <c r="MC42" s="99"/>
      <c r="MD42" s="99"/>
      <c r="ME42" s="99"/>
      <c r="MF42" s="99"/>
      <c r="MG42" s="99"/>
      <c r="MH42" s="99"/>
      <c r="MI42" s="99"/>
      <c r="MK42" s="99"/>
      <c r="MM42" s="99"/>
      <c r="MN42" s="99"/>
      <c r="MO42" s="99"/>
      <c r="MP42" s="99"/>
      <c r="MQ42" s="99"/>
      <c r="MR42" s="99"/>
      <c r="MT42" s="99"/>
      <c r="MU42" s="99"/>
      <c r="MV42" s="99"/>
      <c r="MW42" s="99"/>
      <c r="MX42" s="99"/>
      <c r="MY42" s="99"/>
      <c r="MZ42" s="99"/>
      <c r="NA42" s="99"/>
      <c r="NB42" s="99"/>
      <c r="NC42" s="99"/>
      <c r="ND42" s="99"/>
      <c r="NE42" s="99"/>
      <c r="NF42" s="99"/>
      <c r="NG42" s="99"/>
      <c r="NH42" s="99"/>
      <c r="NI42" s="99"/>
      <c r="NJ42" s="99"/>
      <c r="NK42" s="99">
        <v>305.99639122984485</v>
      </c>
      <c r="NL42" s="99">
        <v>344.57035291506128</v>
      </c>
      <c r="NM42" s="99">
        <v>314.59290057175622</v>
      </c>
      <c r="NN42" s="99">
        <v>316.49614738212216</v>
      </c>
      <c r="NO42" s="99"/>
      <c r="NP42" s="99">
        <v>415.50934442398022</v>
      </c>
      <c r="NQ42" s="99"/>
      <c r="NR42" s="99"/>
      <c r="NS42" s="99"/>
      <c r="NT42" s="99">
        <v>399.82902695818888</v>
      </c>
      <c r="NU42" s="99">
        <v>380.84907468911769</v>
      </c>
      <c r="NV42" s="99"/>
      <c r="NW42" s="99">
        <v>472.83979325872667</v>
      </c>
      <c r="NX42" s="99">
        <v>396.44918492635929</v>
      </c>
      <c r="NY42" s="99">
        <v>377.10696767249289</v>
      </c>
      <c r="NZ42" s="99">
        <v>441.11926897827976</v>
      </c>
      <c r="OA42" s="99">
        <v>326.32490398525141</v>
      </c>
      <c r="OB42" s="99">
        <v>316.94209132420326</v>
      </c>
      <c r="OC42" s="99">
        <v>468.38255921982909</v>
      </c>
      <c r="OD42" s="99">
        <v>442.30278189657997</v>
      </c>
      <c r="OE42" s="99">
        <v>461.28998802156661</v>
      </c>
      <c r="OF42" s="99">
        <v>346.46307288253337</v>
      </c>
      <c r="OG42" s="99">
        <v>540.29162370198287</v>
      </c>
      <c r="OH42" s="99">
        <v>515.4116643799872</v>
      </c>
      <c r="OI42" s="99">
        <v>440.30145727704667</v>
      </c>
      <c r="OJ42" s="99">
        <v>397.74691857415377</v>
      </c>
      <c r="OK42" s="99">
        <v>405.07273101870868</v>
      </c>
      <c r="OL42" s="99">
        <v>570.57921840620213</v>
      </c>
      <c r="OM42" s="99">
        <v>444.29621673155242</v>
      </c>
      <c r="ON42" s="99">
        <v>552.30212634417569</v>
      </c>
      <c r="OO42" s="99">
        <v>613.10876280684931</v>
      </c>
      <c r="OP42" s="99">
        <v>543.79098740225345</v>
      </c>
      <c r="OQ42" s="99">
        <v>606.27380551460681</v>
      </c>
      <c r="OR42" s="99">
        <v>463.02932678547251</v>
      </c>
      <c r="OS42" s="99">
        <v>507.60479211349588</v>
      </c>
      <c r="OT42" s="99">
        <v>541.00568777479532</v>
      </c>
      <c r="OU42" s="99">
        <v>664.64033227849052</v>
      </c>
      <c r="OV42" s="99">
        <v>695.94139091036789</v>
      </c>
      <c r="OW42" s="99">
        <v>521.1406772040209</v>
      </c>
      <c r="OX42" s="99">
        <v>696.96459443285312</v>
      </c>
      <c r="OY42" s="99">
        <v>694.41395105507752</v>
      </c>
      <c r="OZ42" s="99">
        <v>570.26426238755778</v>
      </c>
      <c r="PA42" s="99">
        <v>646.52658617064947</v>
      </c>
      <c r="PB42" s="99">
        <v>636.79931741652524</v>
      </c>
      <c r="PC42" s="99">
        <v>780.84147543956556</v>
      </c>
      <c r="PD42" s="99">
        <v>798.52858791939411</v>
      </c>
      <c r="PE42" s="99">
        <v>928.15343955186972</v>
      </c>
      <c r="PF42" s="99">
        <v>855.13773808154963</v>
      </c>
      <c r="PG42" s="99">
        <v>842.67533351581767</v>
      </c>
      <c r="PH42" s="99">
        <v>657.92422829411987</v>
      </c>
      <c r="PI42" s="99">
        <v>642.40782910369046</v>
      </c>
      <c r="PJ42" s="99">
        <v>715.06027110106504</v>
      </c>
      <c r="PK42" s="99">
        <v>735.14292431726506</v>
      </c>
      <c r="PL42" s="99">
        <v>753.92561402789943</v>
      </c>
      <c r="PM42" s="99">
        <v>905.69582909551889</v>
      </c>
      <c r="PN42" s="99">
        <v>897.81639045239649</v>
      </c>
      <c r="PO42" s="99">
        <v>805.54888783714568</v>
      </c>
      <c r="PP42" s="99">
        <v>1094.6579643289872</v>
      </c>
      <c r="PQ42" s="99">
        <v>1037.1988658590064</v>
      </c>
      <c r="PR42" s="99">
        <v>1057.5104124110044</v>
      </c>
      <c r="PS42" s="99">
        <v>833.93327731025363</v>
      </c>
      <c r="PT42" s="99">
        <v>896.38663459425459</v>
      </c>
      <c r="PU42" s="99">
        <v>902.27720130320438</v>
      </c>
      <c r="PV42" s="99">
        <v>872.95712180673183</v>
      </c>
      <c r="PW42" s="99">
        <v>1329.0717976526951</v>
      </c>
      <c r="PX42" s="99">
        <v>1059.1697117605718</v>
      </c>
      <c r="PY42" s="118">
        <v>1192.8906937508259</v>
      </c>
      <c r="PZ42" s="99">
        <v>1021.4145104401512</v>
      </c>
      <c r="QA42" s="99">
        <v>1290.4662721678753</v>
      </c>
      <c r="QB42" s="99">
        <v>1012.6558439400437</v>
      </c>
      <c r="QC42" s="99">
        <v>1215.6053304163856</v>
      </c>
      <c r="QD42" s="99">
        <v>1022.2103600390105</v>
      </c>
      <c r="QE42" s="99">
        <v>1006.0434851887104</v>
      </c>
      <c r="QF42" s="99">
        <v>1565.6286827683034</v>
      </c>
      <c r="QG42" s="99">
        <v>1362.7483745887037</v>
      </c>
      <c r="QH42" s="99">
        <v>1222.4499455035036</v>
      </c>
      <c r="QI42" s="99">
        <v>1151.3048738123709</v>
      </c>
      <c r="QJ42" s="99">
        <v>1128.4227205597426</v>
      </c>
      <c r="QK42" s="99">
        <v>1508.7145696917401</v>
      </c>
      <c r="QL42" s="99">
        <v>1785.1100678349694</v>
      </c>
      <c r="QM42" s="99">
        <v>1782.49815537785</v>
      </c>
      <c r="QN42" s="99">
        <v>1411.1015975872199</v>
      </c>
      <c r="QO42" s="99">
        <v>1529.0724908443096</v>
      </c>
      <c r="QP42" s="99">
        <v>1292.8861964558578</v>
      </c>
      <c r="QQ42" s="99">
        <v>1142.8066081031957</v>
      </c>
      <c r="QR42" s="99">
        <v>1316.9026125488656</v>
      </c>
      <c r="QS42" s="99">
        <v>1814.1915775749371</v>
      </c>
      <c r="QT42" s="99">
        <v>1401.7646357524141</v>
      </c>
      <c r="QU42" s="99">
        <v>1282.1855243728173</v>
      </c>
      <c r="QV42" s="99">
        <v>2116.6038204839301</v>
      </c>
      <c r="QW42" s="99">
        <v>1780.6271338704867</v>
      </c>
      <c r="QX42" s="99">
        <v>2050.1481635199361</v>
      </c>
      <c r="QY42" s="99">
        <v>1779.5466717965492</v>
      </c>
      <c r="QZ42" s="99">
        <v>2252.4068340217218</v>
      </c>
      <c r="RA42" s="99">
        <v>1282.8465299725715</v>
      </c>
      <c r="RB42" s="99">
        <v>2326.9505000454365</v>
      </c>
      <c r="RC42" s="99">
        <v>1585.0886211324341</v>
      </c>
      <c r="RD42" s="99">
        <v>1453.0095377758232</v>
      </c>
      <c r="RE42" s="99">
        <v>1620.3243351879387</v>
      </c>
      <c r="RF42" s="99">
        <v>1586.7356756804272</v>
      </c>
      <c r="RG42" s="99">
        <v>2131.4040191645036</v>
      </c>
      <c r="RH42" s="99">
        <v>1990.2471672793999</v>
      </c>
      <c r="RI42" s="99">
        <v>2318.8968606767535</v>
      </c>
      <c r="RJ42" s="99">
        <v>2534.6079609054527</v>
      </c>
      <c r="RK42" s="118">
        <v>2618.619482723414</v>
      </c>
      <c r="RL42" s="99">
        <v>2031.5666679248691</v>
      </c>
      <c r="RM42" s="99">
        <v>1438.2434367053918</v>
      </c>
      <c r="RN42" s="99">
        <v>1896.9580873834038</v>
      </c>
      <c r="RO42" s="99">
        <v>1642.2162563576157</v>
      </c>
      <c r="RP42" s="99">
        <v>2279.3121397800114</v>
      </c>
      <c r="RQ42" s="99">
        <v>1848.6807291968557</v>
      </c>
      <c r="RR42" s="99">
        <v>2457.6440994743275</v>
      </c>
      <c r="RS42" s="99">
        <v>2751.7377616196259</v>
      </c>
      <c r="RT42" s="99">
        <v>2756.9670383822095</v>
      </c>
      <c r="RU42" s="99">
        <v>2651.7472128140857</v>
      </c>
      <c r="RV42" s="99">
        <v>1892.8250683244162</v>
      </c>
      <c r="RW42" s="99">
        <v>3010.5377520119846</v>
      </c>
      <c r="RX42" s="99">
        <v>2067.2788431800705</v>
      </c>
      <c r="RY42" s="99">
        <v>2368.8488492012448</v>
      </c>
      <c r="RZ42" s="99">
        <v>1633.2517306898408</v>
      </c>
      <c r="SA42" s="99">
        <v>2584.9769067929428</v>
      </c>
      <c r="SB42" s="99">
        <v>3066.8637032504944</v>
      </c>
      <c r="SC42" s="99">
        <v>2091.7420774630864</v>
      </c>
      <c r="SD42" s="99">
        <v>1847.4483540548133</v>
      </c>
      <c r="SE42" s="99">
        <v>3243.5703266822534</v>
      </c>
      <c r="SF42" s="99">
        <v>3047.1742068822455</v>
      </c>
      <c r="SG42" s="99">
        <v>2885.103844487016</v>
      </c>
      <c r="SH42" s="99">
        <v>2304.602632734332</v>
      </c>
      <c r="SI42" s="99">
        <v>3239.9523828470424</v>
      </c>
      <c r="SJ42" s="99">
        <v>3367.981970915986</v>
      </c>
      <c r="SK42" s="99">
        <v>1839.3670810515725</v>
      </c>
      <c r="SL42" s="99">
        <v>2691.1186629044714</v>
      </c>
      <c r="SM42" s="99">
        <v>2916.410521739866</v>
      </c>
      <c r="SN42" s="99">
        <v>2380.9681461635296</v>
      </c>
      <c r="SO42" s="99">
        <v>2073.7678546322286</v>
      </c>
      <c r="SP42" s="99">
        <v>3438.7331469657156</v>
      </c>
      <c r="SQ42" s="99">
        <v>3675.8571611055272</v>
      </c>
      <c r="SR42" s="99">
        <v>3352.3633041343064</v>
      </c>
      <c r="SS42" s="99">
        <v>2796.4045529630421</v>
      </c>
      <c r="ST42" s="99">
        <v>3794.970480974539</v>
      </c>
      <c r="SU42" s="99">
        <v>2829.8162459063824</v>
      </c>
      <c r="SV42" s="99">
        <v>3867.135262062624</v>
      </c>
      <c r="SW42" s="99">
        <v>3054.0198080083287</v>
      </c>
      <c r="SX42" s="99">
        <v>3302.9039401567757</v>
      </c>
      <c r="SY42" s="99">
        <v>2082.875705258346</v>
      </c>
      <c r="SZ42" s="99">
        <v>2330.465862944634</v>
      </c>
      <c r="TA42" s="99">
        <v>3979.307882840229</v>
      </c>
      <c r="TB42" s="99">
        <v>3815.8714130603717</v>
      </c>
      <c r="TC42" s="99">
        <v>4274.7600047243013</v>
      </c>
      <c r="TD42" s="99">
        <v>4270.7099089590138</v>
      </c>
      <c r="TE42" s="99">
        <v>3721.3625361226391</v>
      </c>
      <c r="TF42" s="99">
        <v>3475.2833000335713</v>
      </c>
      <c r="TG42" s="99">
        <v>2567.4718162607455</v>
      </c>
      <c r="TH42" s="99">
        <v>4412.6940113864857</v>
      </c>
      <c r="TI42" s="99">
        <v>4485.2829168002017</v>
      </c>
      <c r="TJ42" s="99">
        <v>4305.0078774206586</v>
      </c>
      <c r="TK42" s="99">
        <v>3898.9289778398797</v>
      </c>
      <c r="TL42" s="99">
        <v>4848.5151295094329</v>
      </c>
      <c r="TM42" s="99">
        <v>4851.6309056309492</v>
      </c>
      <c r="TN42" s="99">
        <v>2808.3820435023276</v>
      </c>
      <c r="TO42" s="99">
        <v>3060.0154067022422</v>
      </c>
      <c r="TP42" s="99">
        <v>5405.7777261255151</v>
      </c>
      <c r="TQ42" s="99">
        <v>5587.9527878815761</v>
      </c>
      <c r="TR42" s="99">
        <v>3309.6737509100599</v>
      </c>
      <c r="TS42" s="99">
        <v>6394.4587994817357</v>
      </c>
      <c r="TT42" s="99">
        <v>3731.4764774990094</v>
      </c>
      <c r="TU42" s="99">
        <v>6713.6558271835374</v>
      </c>
      <c r="TV42" s="99">
        <v>7137.2343226969097</v>
      </c>
      <c r="TW42" s="99">
        <v>6143.5611685083923</v>
      </c>
      <c r="TX42" s="99">
        <v>4213.2310029440414</v>
      </c>
      <c r="TY42" s="99">
        <v>8383.0993394932302</v>
      </c>
      <c r="TZ42" s="99">
        <v>4734.5056025779986</v>
      </c>
      <c r="UA42" s="99">
        <v>9325.7599463531224</v>
      </c>
      <c r="UB42" s="99">
        <v>5329.1010390434785</v>
      </c>
      <c r="UC42" s="99">
        <v>5998.8762602091774</v>
      </c>
      <c r="UE42" s="76">
        <v>37</v>
      </c>
      <c r="VP42" s="145"/>
      <c r="VQ42" s="145"/>
      <c r="VR42" s="145"/>
      <c r="VS42" s="145"/>
      <c r="VT42" s="145"/>
      <c r="VU42" s="145"/>
      <c r="VV42" s="145"/>
      <c r="VW42" s="145"/>
      <c r="VX42" s="145"/>
      <c r="VY42" s="145"/>
      <c r="VZ42" s="145"/>
      <c r="WA42" s="145"/>
      <c r="WB42" s="145"/>
      <c r="WC42" s="145"/>
      <c r="WD42" s="145"/>
      <c r="WE42" s="145"/>
      <c r="WF42" s="145"/>
      <c r="WG42" s="145"/>
      <c r="WH42" s="145"/>
      <c r="WI42" s="145"/>
      <c r="WJ42" s="145"/>
      <c r="WK42" s="145"/>
      <c r="WL42" s="145"/>
      <c r="WM42" s="145"/>
      <c r="WN42" s="145"/>
      <c r="WO42" s="145"/>
      <c r="WP42" s="145"/>
      <c r="WQ42" s="145"/>
      <c r="WR42" s="145"/>
      <c r="WS42" s="145"/>
      <c r="WT42" s="145"/>
      <c r="WU42" s="145"/>
      <c r="WV42" s="145"/>
      <c r="WW42" s="145"/>
      <c r="WX42" s="145"/>
      <c r="WY42" s="145"/>
      <c r="WZ42" s="145"/>
      <c r="XA42" s="145"/>
      <c r="XB42" s="145"/>
      <c r="XC42" s="145"/>
      <c r="XD42" s="145"/>
      <c r="XE42" s="145"/>
      <c r="XF42" s="145"/>
      <c r="XG42" s="145"/>
      <c r="XH42" s="145"/>
      <c r="XI42" s="145"/>
      <c r="XJ42" s="145"/>
      <c r="XK42" s="145"/>
      <c r="XL42" s="145"/>
      <c r="XM42" s="145"/>
      <c r="XN42" s="145"/>
      <c r="XO42" s="145"/>
      <c r="XP42" s="145"/>
      <c r="XQ42" s="145"/>
      <c r="XR42" s="145"/>
      <c r="XS42" s="145"/>
      <c r="XT42" s="145"/>
      <c r="XU42" s="145"/>
      <c r="XV42" s="145"/>
      <c r="XW42" s="145"/>
      <c r="XX42" s="145"/>
      <c r="XY42" s="145"/>
      <c r="XZ42" s="145">
        <f t="shared" si="626"/>
        <v>305.99639122984485</v>
      </c>
      <c r="YA42" s="145">
        <f t="shared" si="627"/>
        <v>344.57035291506128</v>
      </c>
      <c r="YB42" s="145">
        <f t="shared" si="628"/>
        <v>314.59290057175622</v>
      </c>
      <c r="YC42" s="145">
        <f t="shared" si="629"/>
        <v>316.49614738212216</v>
      </c>
      <c r="YD42" s="145"/>
      <c r="YE42" s="145">
        <f t="shared" si="631"/>
        <v>415.50934442398022</v>
      </c>
      <c r="YF42" s="145"/>
      <c r="YG42" s="145"/>
      <c r="YH42" s="145"/>
      <c r="YI42" s="145">
        <f t="shared" si="635"/>
        <v>399.82902695818888</v>
      </c>
      <c r="YJ42" s="145">
        <f t="shared" si="636"/>
        <v>380.84907468911769</v>
      </c>
      <c r="YK42" s="145">
        <f t="shared" si="637"/>
        <v>0</v>
      </c>
      <c r="YL42" s="145">
        <f t="shared" si="638"/>
        <v>472.83979325872667</v>
      </c>
      <c r="YM42" s="145">
        <f t="shared" si="639"/>
        <v>396.44918492635929</v>
      </c>
      <c r="YN42" s="145">
        <f t="shared" si="640"/>
        <v>377.10696767249289</v>
      </c>
      <c r="YO42" s="145">
        <f t="shared" si="641"/>
        <v>441.11926897827976</v>
      </c>
      <c r="YP42" s="145">
        <f t="shared" si="642"/>
        <v>326.32490398525141</v>
      </c>
      <c r="YQ42" s="145">
        <f t="shared" si="643"/>
        <v>316.94209132420326</v>
      </c>
      <c r="YR42" s="145">
        <f t="shared" si="644"/>
        <v>468.38255921982909</v>
      </c>
      <c r="YS42" s="145">
        <f t="shared" si="645"/>
        <v>442.30278189657997</v>
      </c>
      <c r="YT42" s="145">
        <f t="shared" si="646"/>
        <v>461.28998802156661</v>
      </c>
      <c r="YU42" s="145">
        <f t="shared" si="647"/>
        <v>346.46307288253337</v>
      </c>
      <c r="YV42" s="145">
        <f t="shared" si="648"/>
        <v>540.29162370198287</v>
      </c>
      <c r="YW42" s="145">
        <f t="shared" si="649"/>
        <v>515.4116643799872</v>
      </c>
      <c r="YX42" s="145">
        <f t="shared" si="650"/>
        <v>440.30145727704667</v>
      </c>
      <c r="YY42" s="145">
        <f t="shared" si="651"/>
        <v>397.74691857415377</v>
      </c>
      <c r="YZ42" s="145">
        <f t="shared" si="652"/>
        <v>405.07273101870868</v>
      </c>
      <c r="ZA42" s="145">
        <f t="shared" si="653"/>
        <v>570.57921840620213</v>
      </c>
      <c r="ZB42" s="145">
        <f t="shared" si="654"/>
        <v>444.29621673155242</v>
      </c>
      <c r="ZC42" s="145">
        <f t="shared" si="655"/>
        <v>552.30212634417569</v>
      </c>
      <c r="ZD42" s="145">
        <f t="shared" si="656"/>
        <v>613.10876280684931</v>
      </c>
      <c r="ZE42" s="145">
        <f t="shared" si="657"/>
        <v>543.79098740225345</v>
      </c>
      <c r="ZF42" s="145">
        <f t="shared" si="658"/>
        <v>606.27380551460681</v>
      </c>
      <c r="ZG42" s="145">
        <f t="shared" si="659"/>
        <v>463.02932678547251</v>
      </c>
      <c r="ZH42" s="145">
        <f t="shared" si="660"/>
        <v>507.60479211349588</v>
      </c>
      <c r="ZI42" s="145">
        <f t="shared" si="661"/>
        <v>541.00568777479532</v>
      </c>
      <c r="ZJ42" s="145">
        <f t="shared" si="662"/>
        <v>664.64033227849052</v>
      </c>
      <c r="ZK42" s="145">
        <f t="shared" si="663"/>
        <v>695.94139091036789</v>
      </c>
      <c r="ZL42" s="145">
        <f t="shared" si="664"/>
        <v>521.1406772040209</v>
      </c>
      <c r="ZM42" s="145">
        <f t="shared" si="665"/>
        <v>696.96459443285312</v>
      </c>
      <c r="ZN42" s="145">
        <f t="shared" si="666"/>
        <v>694.41395105507752</v>
      </c>
      <c r="ZO42" s="145">
        <f t="shared" si="667"/>
        <v>570.26426238755778</v>
      </c>
      <c r="ZP42" s="145">
        <f t="shared" si="668"/>
        <v>646.52658617064947</v>
      </c>
      <c r="ZQ42" s="145">
        <f t="shared" si="669"/>
        <v>636.79931741652524</v>
      </c>
      <c r="ZR42" s="145">
        <f t="shared" si="670"/>
        <v>780.84147543956556</v>
      </c>
      <c r="ZS42" s="145">
        <f t="shared" si="671"/>
        <v>798.52858791939411</v>
      </c>
      <c r="ZT42" s="145">
        <f t="shared" si="672"/>
        <v>928.15343955186972</v>
      </c>
      <c r="ZU42" s="145">
        <f t="shared" si="673"/>
        <v>855.13773808154963</v>
      </c>
      <c r="ZV42" s="145">
        <f t="shared" si="674"/>
        <v>842.67533351581767</v>
      </c>
      <c r="ZW42" s="145">
        <f t="shared" si="675"/>
        <v>657.92422829411987</v>
      </c>
      <c r="ZX42" s="145">
        <f t="shared" si="676"/>
        <v>642.40782910369046</v>
      </c>
      <c r="ZY42" s="145">
        <f t="shared" si="677"/>
        <v>715.06027110106504</v>
      </c>
      <c r="ZZ42" s="145">
        <f t="shared" si="678"/>
        <v>735.14292431726506</v>
      </c>
      <c r="AAA42" s="145">
        <f t="shared" si="679"/>
        <v>753.92561402789943</v>
      </c>
      <c r="AAB42" s="145">
        <f t="shared" si="680"/>
        <v>905.69582909551889</v>
      </c>
      <c r="AAC42" s="145">
        <f t="shared" si="681"/>
        <v>897.81639045239649</v>
      </c>
      <c r="AAD42" s="145">
        <f t="shared" si="682"/>
        <v>805.54888783714568</v>
      </c>
      <c r="AAE42" s="145">
        <f t="shared" si="683"/>
        <v>1094.6579643289872</v>
      </c>
      <c r="AAF42" s="145">
        <f t="shared" si="684"/>
        <v>1037.1988658590064</v>
      </c>
      <c r="AAG42" s="145">
        <f t="shared" si="685"/>
        <v>1057.5104124110044</v>
      </c>
      <c r="AAH42" s="145">
        <f t="shared" si="686"/>
        <v>833.93327731025363</v>
      </c>
      <c r="AAI42" s="145">
        <f t="shared" si="687"/>
        <v>896.38663459425459</v>
      </c>
      <c r="AAJ42" s="145">
        <f t="shared" si="688"/>
        <v>902.27720130320438</v>
      </c>
      <c r="AAK42" s="145">
        <f t="shared" si="689"/>
        <v>872.95712180673183</v>
      </c>
      <c r="AAL42" s="145">
        <f t="shared" si="690"/>
        <v>1329.0717976526951</v>
      </c>
      <c r="AAM42" s="145">
        <f t="shared" si="691"/>
        <v>1059.1697117605718</v>
      </c>
      <c r="AAN42" s="145">
        <f t="shared" si="692"/>
        <v>1192.8906937508259</v>
      </c>
      <c r="AAO42" s="145">
        <f t="shared" si="693"/>
        <v>1021.4145104401512</v>
      </c>
      <c r="AAP42" s="145">
        <f t="shared" si="694"/>
        <v>1290.4662721678753</v>
      </c>
      <c r="AAQ42" s="145">
        <f t="shared" si="695"/>
        <v>1012.6558439400437</v>
      </c>
      <c r="AAR42" s="145">
        <f t="shared" si="696"/>
        <v>1215.6053304163856</v>
      </c>
      <c r="AAS42" s="145">
        <f t="shared" si="697"/>
        <v>1022.2103600390105</v>
      </c>
      <c r="AAT42" s="145">
        <f t="shared" si="698"/>
        <v>1006.0434851887104</v>
      </c>
      <c r="AAU42" s="145">
        <f t="shared" si="699"/>
        <v>1565.6286827683034</v>
      </c>
      <c r="AAV42" s="145">
        <f t="shared" si="700"/>
        <v>1362.7483745887037</v>
      </c>
      <c r="AAW42" s="145">
        <f t="shared" si="701"/>
        <v>1222.4499455035036</v>
      </c>
      <c r="AAX42" s="145">
        <f t="shared" si="702"/>
        <v>1151.3048738123709</v>
      </c>
      <c r="AAY42" s="145">
        <f t="shared" si="703"/>
        <v>1128.4227205597426</v>
      </c>
      <c r="AAZ42" s="145">
        <f t="shared" si="704"/>
        <v>1508.7145696917401</v>
      </c>
      <c r="ABA42" s="145">
        <f t="shared" si="705"/>
        <v>1785.1100678349694</v>
      </c>
      <c r="ABB42" s="145">
        <f t="shared" si="706"/>
        <v>1782.49815537785</v>
      </c>
      <c r="ABC42" s="145">
        <f t="shared" si="707"/>
        <v>1411.1015975872199</v>
      </c>
      <c r="ABD42" s="145">
        <f t="shared" si="708"/>
        <v>1529.0724908443096</v>
      </c>
      <c r="ABE42" s="145">
        <f t="shared" si="709"/>
        <v>1292.8861964558578</v>
      </c>
      <c r="ABF42" s="145">
        <f t="shared" si="710"/>
        <v>1142.8066081031957</v>
      </c>
      <c r="ABG42" s="145">
        <f t="shared" si="711"/>
        <v>1316.9026125488656</v>
      </c>
      <c r="ABH42" s="145">
        <f t="shared" si="712"/>
        <v>1814.1915775749371</v>
      </c>
      <c r="ABI42" s="145">
        <f t="shared" si="713"/>
        <v>1401.7646357524141</v>
      </c>
      <c r="ABJ42" s="145">
        <f t="shared" si="714"/>
        <v>1282.1855243728173</v>
      </c>
      <c r="ABK42" s="145">
        <f t="shared" si="715"/>
        <v>2116.6038204839301</v>
      </c>
      <c r="ABL42" s="145">
        <f t="shared" si="716"/>
        <v>1780.6271338704867</v>
      </c>
      <c r="ABM42" s="145">
        <f t="shared" si="717"/>
        <v>2050.1481635199361</v>
      </c>
      <c r="ABN42" s="145">
        <f t="shared" si="718"/>
        <v>1779.5466717965492</v>
      </c>
      <c r="ABO42" s="145">
        <f t="shared" si="719"/>
        <v>2252.4068340217218</v>
      </c>
      <c r="ABP42" s="145">
        <f t="shared" si="720"/>
        <v>1282.8465299725715</v>
      </c>
      <c r="ABQ42" s="145">
        <f t="shared" si="721"/>
        <v>2326.9505000454365</v>
      </c>
      <c r="ABR42" s="145">
        <f t="shared" si="722"/>
        <v>1585.0886211324341</v>
      </c>
      <c r="ABS42" s="145">
        <f t="shared" si="723"/>
        <v>1453.0095377758232</v>
      </c>
      <c r="ABT42" s="145">
        <f t="shared" si="724"/>
        <v>1620.3243351879387</v>
      </c>
      <c r="ABU42" s="145">
        <f t="shared" si="725"/>
        <v>1586.7356756804272</v>
      </c>
      <c r="ABV42" s="145">
        <f t="shared" si="726"/>
        <v>2131.4040191645036</v>
      </c>
      <c r="ABW42" s="145">
        <f t="shared" si="727"/>
        <v>1990.2471672793999</v>
      </c>
      <c r="ABX42" s="145">
        <f t="shared" si="728"/>
        <v>2318.8968606767535</v>
      </c>
      <c r="ABY42" s="145">
        <f t="shared" si="729"/>
        <v>2534.6079609054527</v>
      </c>
      <c r="ABZ42" s="145">
        <f t="shared" si="730"/>
        <v>2618.619482723414</v>
      </c>
      <c r="ACA42" s="145">
        <f t="shared" si="731"/>
        <v>2031.5666679248691</v>
      </c>
      <c r="ACB42" s="145">
        <f t="shared" si="732"/>
        <v>1438.2434367053918</v>
      </c>
      <c r="ACC42" s="145">
        <f t="shared" si="733"/>
        <v>1896.9580873834038</v>
      </c>
      <c r="ACD42" s="145">
        <f t="shared" si="734"/>
        <v>1642.2162563576157</v>
      </c>
      <c r="ACE42" s="145">
        <f t="shared" si="735"/>
        <v>2279.3121397800114</v>
      </c>
      <c r="ACF42" s="145">
        <f t="shared" si="736"/>
        <v>1848.6807291968557</v>
      </c>
      <c r="ACG42" s="145">
        <f t="shared" si="737"/>
        <v>2457.6440994743275</v>
      </c>
      <c r="ACH42" s="145">
        <f t="shared" si="738"/>
        <v>2751.7377616196259</v>
      </c>
      <c r="ACI42" s="145">
        <f t="shared" si="739"/>
        <v>2756.9670383822095</v>
      </c>
      <c r="ACJ42" s="145">
        <f t="shared" si="740"/>
        <v>2651.7472128140857</v>
      </c>
      <c r="ACK42" s="145">
        <f t="shared" si="741"/>
        <v>1892.8250683244162</v>
      </c>
      <c r="ACL42" s="145">
        <f t="shared" si="742"/>
        <v>3010.5377520119846</v>
      </c>
      <c r="ACM42" s="145">
        <f t="shared" si="743"/>
        <v>2067.2788431800705</v>
      </c>
      <c r="ACN42" s="145">
        <f t="shared" si="744"/>
        <v>2368.8488492012448</v>
      </c>
      <c r="ACO42" s="145">
        <f t="shared" si="745"/>
        <v>1633.2517306898408</v>
      </c>
      <c r="ACP42" s="145">
        <f t="shared" si="746"/>
        <v>2584.9769067929428</v>
      </c>
      <c r="ACQ42" s="145">
        <f t="shared" si="747"/>
        <v>3066.8637032504944</v>
      </c>
      <c r="ACR42" s="145">
        <f t="shared" si="748"/>
        <v>2091.7420774630864</v>
      </c>
      <c r="ACS42" s="145">
        <f t="shared" si="749"/>
        <v>1847.4483540548133</v>
      </c>
      <c r="ACT42" s="145">
        <f t="shared" si="750"/>
        <v>3243.5703266822534</v>
      </c>
      <c r="ACU42" s="145">
        <f t="shared" si="751"/>
        <v>3047.1742068822455</v>
      </c>
      <c r="ACV42" s="145">
        <f t="shared" si="752"/>
        <v>2885.103844487016</v>
      </c>
      <c r="ACW42" s="145">
        <f t="shared" si="753"/>
        <v>2304.602632734332</v>
      </c>
      <c r="ACX42" s="145">
        <f t="shared" si="754"/>
        <v>3239.9523828470424</v>
      </c>
      <c r="ACY42" s="145">
        <f t="shared" si="755"/>
        <v>3367.981970915986</v>
      </c>
      <c r="ACZ42" s="145">
        <f t="shared" si="756"/>
        <v>1839.3670810515725</v>
      </c>
      <c r="ADA42" s="145">
        <f t="shared" si="757"/>
        <v>2691.1186629044714</v>
      </c>
      <c r="ADB42" s="145">
        <f t="shared" si="758"/>
        <v>2916.410521739866</v>
      </c>
      <c r="ADC42" s="145">
        <f t="shared" si="759"/>
        <v>2380.9681461635296</v>
      </c>
      <c r="ADD42" s="145">
        <f t="shared" si="760"/>
        <v>2073.7678546322286</v>
      </c>
      <c r="ADE42" s="145">
        <f t="shared" si="761"/>
        <v>3438.7331469657156</v>
      </c>
      <c r="ADF42" s="145">
        <f t="shared" si="762"/>
        <v>3675.8571611055272</v>
      </c>
      <c r="ADG42" s="145">
        <f t="shared" si="763"/>
        <v>3352.3633041343064</v>
      </c>
      <c r="ADH42" s="145">
        <f t="shared" si="764"/>
        <v>2796.4045529630421</v>
      </c>
      <c r="ADI42" s="145">
        <f t="shared" si="765"/>
        <v>3794.970480974539</v>
      </c>
      <c r="ADJ42" s="145">
        <f t="shared" si="766"/>
        <v>2829.8162459063824</v>
      </c>
      <c r="ADK42" s="145">
        <f t="shared" si="767"/>
        <v>3867.135262062624</v>
      </c>
      <c r="ADL42" s="145">
        <f t="shared" si="768"/>
        <v>3054.0198080083287</v>
      </c>
      <c r="ADM42" s="145">
        <f t="shared" si="769"/>
        <v>3302.9039401567757</v>
      </c>
      <c r="ADN42" s="145">
        <f t="shared" si="770"/>
        <v>2082.875705258346</v>
      </c>
      <c r="ADO42" s="145">
        <f t="shared" si="771"/>
        <v>2330.465862944634</v>
      </c>
      <c r="ADP42" s="145">
        <f t="shared" si="772"/>
        <v>3979.307882840229</v>
      </c>
      <c r="ADQ42" s="145">
        <f t="shared" si="773"/>
        <v>3815.8714130603717</v>
      </c>
      <c r="ADR42" s="145">
        <f t="shared" si="774"/>
        <v>4274.7600047243013</v>
      </c>
      <c r="ADS42" s="145">
        <f t="shared" si="775"/>
        <v>4270.7099089590138</v>
      </c>
      <c r="ADT42" s="145">
        <f t="shared" si="776"/>
        <v>3721.3625361226391</v>
      </c>
      <c r="ADU42" s="145">
        <f t="shared" si="777"/>
        <v>3475.2833000335713</v>
      </c>
      <c r="ADV42" s="145">
        <f t="shared" si="778"/>
        <v>2567.4718162607455</v>
      </c>
      <c r="ADW42" s="145">
        <f t="shared" si="779"/>
        <v>4412.6940113864857</v>
      </c>
      <c r="ADX42" s="145">
        <f t="shared" si="780"/>
        <v>4485.2829168002017</v>
      </c>
      <c r="ADY42" s="145">
        <f t="shared" si="781"/>
        <v>4305.0078774206586</v>
      </c>
      <c r="ADZ42" s="145">
        <f t="shared" si="782"/>
        <v>3898.9289778398797</v>
      </c>
      <c r="AEA42" s="145">
        <f t="shared" si="783"/>
        <v>4848.5151295094329</v>
      </c>
      <c r="AEB42" s="145">
        <f t="shared" si="784"/>
        <v>4851.6309056309492</v>
      </c>
      <c r="AEC42" s="145">
        <f t="shared" si="785"/>
        <v>2808.3820435023276</v>
      </c>
      <c r="AED42" s="145">
        <f t="shared" si="786"/>
        <v>3060.0154067022422</v>
      </c>
      <c r="AEE42" s="145">
        <f t="shared" si="787"/>
        <v>5405.7777261255151</v>
      </c>
      <c r="AEF42" s="145">
        <f t="shared" si="788"/>
        <v>5587.9527878815761</v>
      </c>
      <c r="AEG42" s="145">
        <f t="shared" si="789"/>
        <v>3309.6737509100599</v>
      </c>
      <c r="AEH42" s="145">
        <f t="shared" si="790"/>
        <v>6394.4587994817357</v>
      </c>
      <c r="AEI42" s="145">
        <f t="shared" si="791"/>
        <v>3731.4764774990094</v>
      </c>
      <c r="AEJ42" s="145">
        <f t="shared" si="792"/>
        <v>6713.6558271835374</v>
      </c>
      <c r="AEK42" s="145">
        <f t="shared" si="793"/>
        <v>7137.2343226969097</v>
      </c>
      <c r="AEL42" s="145">
        <f t="shared" si="794"/>
        <v>6143.5611685083923</v>
      </c>
      <c r="AEM42" s="145">
        <f t="shared" si="795"/>
        <v>4213.2310029440414</v>
      </c>
      <c r="AEN42" s="145">
        <f t="shared" si="796"/>
        <v>8383.0993394932302</v>
      </c>
      <c r="AEO42" s="145">
        <f t="shared" si="797"/>
        <v>4734.5056025779986</v>
      </c>
      <c r="AEP42" s="145">
        <f t="shared" si="798"/>
        <v>9325.7599463531224</v>
      </c>
      <c r="AEQ42" s="145">
        <f t="shared" si="799"/>
        <v>5329.1010390434785</v>
      </c>
      <c r="AER42" s="145">
        <f t="shared" si="800"/>
        <v>5998.8762602091774</v>
      </c>
    </row>
    <row r="43" spans="1:824" ht="14.25" thickTop="1" thickBot="1">
      <c r="A43" s="76">
        <v>38</v>
      </c>
      <c r="B43" s="99">
        <f t="shared" si="341"/>
        <v>0</v>
      </c>
      <c r="C43" s="99">
        <f t="shared" si="389"/>
        <v>0</v>
      </c>
      <c r="D43" s="99">
        <f t="shared" si="390"/>
        <v>0</v>
      </c>
      <c r="E43" s="99">
        <f t="shared" si="391"/>
        <v>0</v>
      </c>
      <c r="F43" s="99">
        <f t="shared" si="352"/>
        <v>0</v>
      </c>
      <c r="G43" s="99">
        <f t="shared" si="353"/>
        <v>0</v>
      </c>
      <c r="H43" s="99">
        <f t="shared" si="354"/>
        <v>0</v>
      </c>
      <c r="I43" s="99">
        <f t="shared" si="355"/>
        <v>0</v>
      </c>
      <c r="J43" s="99">
        <f t="shared" si="356"/>
        <v>0</v>
      </c>
      <c r="K43" s="99">
        <f t="shared" si="357"/>
        <v>0</v>
      </c>
      <c r="L43" s="99">
        <f t="shared" si="358"/>
        <v>0</v>
      </c>
      <c r="M43" s="99">
        <f t="shared" si="359"/>
        <v>0</v>
      </c>
      <c r="N43" s="99">
        <f t="shared" si="360"/>
        <v>0</v>
      </c>
      <c r="O43" s="99">
        <f t="shared" si="361"/>
        <v>0</v>
      </c>
      <c r="P43" s="99">
        <f t="shared" si="362"/>
        <v>0</v>
      </c>
      <c r="Q43" s="99">
        <f t="shared" si="363"/>
        <v>0</v>
      </c>
      <c r="R43" s="99">
        <f t="shared" si="364"/>
        <v>0</v>
      </c>
      <c r="S43" s="99">
        <f t="shared" si="365"/>
        <v>0</v>
      </c>
      <c r="T43" s="99">
        <f t="shared" si="366"/>
        <v>0</v>
      </c>
      <c r="U43" s="99">
        <f t="shared" si="367"/>
        <v>0</v>
      </c>
      <c r="V43" s="99">
        <f t="shared" si="368"/>
        <v>0</v>
      </c>
      <c r="W43" s="99">
        <f t="shared" si="369"/>
        <v>0</v>
      </c>
      <c r="X43" s="99">
        <f t="shared" si="342"/>
        <v>0</v>
      </c>
      <c r="Y43" s="99">
        <f t="shared" si="404"/>
        <v>0</v>
      </c>
      <c r="Z43" s="99">
        <f t="shared" si="405"/>
        <v>0</v>
      </c>
      <c r="AA43" s="99">
        <f t="shared" si="406"/>
        <v>0</v>
      </c>
      <c r="AB43" s="99">
        <f t="shared" si="407"/>
        <v>0</v>
      </c>
      <c r="AC43" s="99">
        <f t="shared" si="408"/>
        <v>0</v>
      </c>
      <c r="AD43" s="99">
        <f t="shared" si="409"/>
        <v>0</v>
      </c>
      <c r="AE43" s="99">
        <f t="shared" si="410"/>
        <v>0</v>
      </c>
      <c r="AF43" s="99">
        <f t="shared" si="411"/>
        <v>0</v>
      </c>
      <c r="AG43" s="99">
        <f t="shared" si="412"/>
        <v>0</v>
      </c>
      <c r="AH43" s="99">
        <f t="shared" si="413"/>
        <v>0</v>
      </c>
      <c r="AI43" s="99">
        <f t="shared" si="414"/>
        <v>0</v>
      </c>
      <c r="AJ43" s="99">
        <f t="shared" si="415"/>
        <v>0</v>
      </c>
      <c r="AK43" s="99">
        <f t="shared" si="416"/>
        <v>0</v>
      </c>
      <c r="AL43" s="99">
        <f t="shared" si="417"/>
        <v>0</v>
      </c>
      <c r="AM43" s="99">
        <f t="shared" si="418"/>
        <v>0</v>
      </c>
      <c r="AN43" s="99">
        <f t="shared" si="343"/>
        <v>0</v>
      </c>
      <c r="AO43" s="99">
        <f t="shared" si="419"/>
        <v>0</v>
      </c>
      <c r="AP43" s="99">
        <f t="shared" si="420"/>
        <v>0</v>
      </c>
      <c r="AQ43" s="99">
        <f t="shared" si="421"/>
        <v>0</v>
      </c>
      <c r="AR43" s="99">
        <f t="shared" si="422"/>
        <v>0</v>
      </c>
      <c r="AS43" s="99">
        <f t="shared" si="423"/>
        <v>0</v>
      </c>
      <c r="AT43" s="99">
        <f t="shared" si="424"/>
        <v>0</v>
      </c>
      <c r="AU43" s="99">
        <f t="shared" si="425"/>
        <v>0</v>
      </c>
      <c r="AV43" s="99">
        <f t="shared" si="426"/>
        <v>0</v>
      </c>
      <c r="AW43" s="99">
        <f t="shared" si="427"/>
        <v>0</v>
      </c>
      <c r="AX43" s="99">
        <f t="shared" si="428"/>
        <v>0</v>
      </c>
      <c r="AY43" s="99">
        <f t="shared" si="429"/>
        <v>0</v>
      </c>
      <c r="AZ43" s="99">
        <f t="shared" si="430"/>
        <v>0</v>
      </c>
      <c r="BA43" s="99">
        <f t="shared" si="431"/>
        <v>0</v>
      </c>
      <c r="BB43" s="99">
        <f t="shared" si="432"/>
        <v>0</v>
      </c>
      <c r="BC43" s="99">
        <f t="shared" si="433"/>
        <v>0</v>
      </c>
      <c r="BD43" s="99">
        <f t="shared" si="397"/>
        <v>0</v>
      </c>
      <c r="BE43" s="99">
        <f t="shared" si="434"/>
        <v>0</v>
      </c>
      <c r="BF43" s="99">
        <f t="shared" si="435"/>
        <v>0</v>
      </c>
      <c r="BG43" s="99">
        <f t="shared" si="344"/>
        <v>0</v>
      </c>
      <c r="BH43" s="99">
        <f t="shared" si="436"/>
        <v>0</v>
      </c>
      <c r="BI43" s="99">
        <f t="shared" si="437"/>
        <v>0</v>
      </c>
      <c r="BJ43" s="99">
        <f t="shared" si="438"/>
        <v>0</v>
      </c>
      <c r="BK43" s="99">
        <f t="shared" si="439"/>
        <v>0</v>
      </c>
      <c r="BL43" s="99">
        <f t="shared" si="440"/>
        <v>0</v>
      </c>
      <c r="BM43" s="99">
        <f t="shared" si="441"/>
        <v>0</v>
      </c>
      <c r="BN43" s="99">
        <f t="shared" si="442"/>
        <v>0</v>
      </c>
      <c r="BO43" s="99">
        <f t="shared" si="443"/>
        <v>0</v>
      </c>
      <c r="BP43" s="99">
        <f t="shared" si="444"/>
        <v>0</v>
      </c>
      <c r="BQ43" s="99">
        <f t="shared" si="445"/>
        <v>0</v>
      </c>
      <c r="BR43" s="99">
        <f t="shared" si="446"/>
        <v>0</v>
      </c>
      <c r="BS43" s="99">
        <f t="shared" si="447"/>
        <v>0</v>
      </c>
      <c r="BT43" s="99">
        <f t="shared" si="448"/>
        <v>0</v>
      </c>
      <c r="BU43" s="99">
        <f t="shared" si="449"/>
        <v>0</v>
      </c>
      <c r="BV43" s="99">
        <f t="shared" si="450"/>
        <v>0</v>
      </c>
      <c r="BW43" s="99">
        <f t="shared" si="451"/>
        <v>0</v>
      </c>
      <c r="BX43" s="99">
        <f t="shared" si="398"/>
        <v>0</v>
      </c>
      <c r="BY43" s="99">
        <f t="shared" si="345"/>
        <v>0</v>
      </c>
      <c r="BZ43" s="99">
        <f t="shared" si="452"/>
        <v>0</v>
      </c>
      <c r="CA43" s="99">
        <f t="shared" si="453"/>
        <v>0</v>
      </c>
      <c r="CB43" s="99">
        <f t="shared" si="454"/>
        <v>0</v>
      </c>
      <c r="CC43" s="99">
        <f t="shared" si="455"/>
        <v>0</v>
      </c>
      <c r="CD43" s="99">
        <f t="shared" si="456"/>
        <v>0</v>
      </c>
      <c r="CE43" s="99">
        <f t="shared" si="457"/>
        <v>0</v>
      </c>
      <c r="CF43" s="99">
        <f t="shared" si="458"/>
        <v>0</v>
      </c>
      <c r="CG43" s="99">
        <f t="shared" si="459"/>
        <v>0</v>
      </c>
      <c r="CH43" s="99">
        <f t="shared" si="460"/>
        <v>0</v>
      </c>
      <c r="CI43" s="99">
        <f t="shared" si="461"/>
        <v>0</v>
      </c>
      <c r="CJ43" s="99">
        <f t="shared" si="462"/>
        <v>0</v>
      </c>
      <c r="CK43" s="99">
        <f t="shared" si="463"/>
        <v>0</v>
      </c>
      <c r="CL43" s="99">
        <f t="shared" si="464"/>
        <v>0</v>
      </c>
      <c r="CM43" s="99">
        <f t="shared" si="465"/>
        <v>0</v>
      </c>
      <c r="CN43" s="99">
        <f t="shared" si="466"/>
        <v>0</v>
      </c>
      <c r="CO43" s="99">
        <f t="shared" si="399"/>
        <v>0</v>
      </c>
      <c r="CP43" s="99">
        <f t="shared" si="346"/>
        <v>0</v>
      </c>
      <c r="CQ43" s="99">
        <f t="shared" si="467"/>
        <v>0</v>
      </c>
      <c r="CR43" s="99">
        <f t="shared" si="468"/>
        <v>0</v>
      </c>
      <c r="CS43" s="99">
        <f t="shared" si="469"/>
        <v>0</v>
      </c>
      <c r="CT43" s="99">
        <f t="shared" si="470"/>
        <v>0</v>
      </c>
      <c r="CU43" s="99">
        <f t="shared" si="471"/>
        <v>0</v>
      </c>
      <c r="CV43" s="99">
        <f t="shared" si="472"/>
        <v>0</v>
      </c>
      <c r="CW43" s="99">
        <f t="shared" si="473"/>
        <v>338.81913612299576</v>
      </c>
      <c r="CX43" s="99">
        <f t="shared" si="474"/>
        <v>310.65367741533902</v>
      </c>
      <c r="CY43" s="99">
        <f t="shared" si="475"/>
        <v>306.58822992062755</v>
      </c>
      <c r="CZ43" s="99">
        <f t="shared" si="476"/>
        <v>0</v>
      </c>
      <c r="DA43" s="99">
        <f t="shared" si="477"/>
        <v>408.27012759647266</v>
      </c>
      <c r="DB43" s="99">
        <f t="shared" si="478"/>
        <v>0</v>
      </c>
      <c r="DC43" s="99">
        <f t="shared" si="479"/>
        <v>0</v>
      </c>
      <c r="DD43" s="99">
        <f t="shared" si="480"/>
        <v>0</v>
      </c>
      <c r="DE43" s="99">
        <f t="shared" si="481"/>
        <v>394.02423192875756</v>
      </c>
      <c r="DF43" s="99">
        <f t="shared" si="482"/>
        <v>368.31808064240266</v>
      </c>
      <c r="DG43" s="99">
        <f t="shared" si="400"/>
        <v>0</v>
      </c>
      <c r="DH43" s="99">
        <f t="shared" si="347"/>
        <v>465.47815795506455</v>
      </c>
      <c r="DI43" s="99">
        <f t="shared" si="483"/>
        <v>384.3387231469149</v>
      </c>
      <c r="DJ43" s="99">
        <f t="shared" si="484"/>
        <v>373.11296037353679</v>
      </c>
      <c r="DK43" s="99">
        <f t="shared" si="485"/>
        <v>425.07155716059691</v>
      </c>
      <c r="DL43" s="99">
        <f t="shared" si="486"/>
        <v>314.65738168051865</v>
      </c>
      <c r="DM43" s="99">
        <f t="shared" si="487"/>
        <v>306.72710081092487</v>
      </c>
      <c r="DN43" s="99">
        <f t="shared" si="488"/>
        <v>450.18294742160577</v>
      </c>
      <c r="DO43" s="99">
        <f t="shared" si="489"/>
        <v>428.06047014108725</v>
      </c>
      <c r="DP43" s="99">
        <f t="shared" si="490"/>
        <v>455.38144023096351</v>
      </c>
      <c r="DQ43" s="99">
        <f t="shared" si="491"/>
        <v>333.41865101047307</v>
      </c>
      <c r="DR43" s="99">
        <f t="shared" si="492"/>
        <v>532.74873991900483</v>
      </c>
      <c r="DS43" s="99">
        <f t="shared" si="493"/>
        <v>497.17218856392378</v>
      </c>
      <c r="DT43" s="99">
        <f t="shared" si="494"/>
        <v>436.27190301338089</v>
      </c>
      <c r="DU43" s="99">
        <f t="shared" si="495"/>
        <v>383.95762754320248</v>
      </c>
      <c r="DV43" s="99">
        <f t="shared" si="496"/>
        <v>390.15344759190589</v>
      </c>
      <c r="DW43" s="99">
        <f t="shared" si="497"/>
        <v>549.15956085528342</v>
      </c>
      <c r="DX43" s="99">
        <f t="shared" si="370"/>
        <v>426.4655057198201</v>
      </c>
      <c r="DY43" s="99">
        <f t="shared" si="370"/>
        <v>534.97249566493542</v>
      </c>
      <c r="DZ43" s="99">
        <f t="shared" si="370"/>
        <v>605.46292252125727</v>
      </c>
      <c r="EA43" s="99">
        <f t="shared" si="370"/>
        <v>537.86638962645088</v>
      </c>
      <c r="EB43" s="99">
        <f t="shared" si="532"/>
        <v>585.36617930449768</v>
      </c>
      <c r="EC43" s="99">
        <f t="shared" si="533"/>
        <v>446.29738296319766</v>
      </c>
      <c r="ED43" s="99">
        <f t="shared" si="534"/>
        <v>490.70187071531399</v>
      </c>
      <c r="EE43" s="99">
        <f t="shared" si="535"/>
        <v>519.88556336729573</v>
      </c>
      <c r="EF43" s="99">
        <f t="shared" si="536"/>
        <v>644.29673870069996</v>
      </c>
      <c r="EG43" s="99">
        <f t="shared" si="537"/>
        <v>670.69251182652886</v>
      </c>
      <c r="EH43" s="99">
        <f t="shared" si="538"/>
        <v>502.65667807676914</v>
      </c>
      <c r="EI43" s="99">
        <f t="shared" si="539"/>
        <v>673.44658960068557</v>
      </c>
      <c r="EJ43" s="99">
        <f t="shared" si="540"/>
        <v>686.69496475911069</v>
      </c>
      <c r="EK43" s="99">
        <f t="shared" si="541"/>
        <v>547.14195966521004</v>
      </c>
      <c r="EL43" s="99">
        <f t="shared" si="542"/>
        <v>640.49005326164456</v>
      </c>
      <c r="EM43" s="99">
        <f t="shared" si="543"/>
        <v>612.53692109582482</v>
      </c>
      <c r="EN43" s="99">
        <f t="shared" si="544"/>
        <v>765.26568357931842</v>
      </c>
      <c r="EO43" s="99">
        <f t="shared" si="545"/>
        <v>790.83646670038456</v>
      </c>
      <c r="EP43" s="99">
        <f t="shared" si="546"/>
        <v>892.61234293380073</v>
      </c>
      <c r="EQ43" s="99">
        <f t="shared" si="547"/>
        <v>825.11499270727791</v>
      </c>
      <c r="ER43" s="99">
        <f t="shared" si="548"/>
        <v>814.98270146944981</v>
      </c>
      <c r="ES43" s="99">
        <f t="shared" si="549"/>
        <v>635.47959900275373</v>
      </c>
      <c r="ET43" s="99">
        <f t="shared" si="351"/>
        <v>616.8927755717549</v>
      </c>
      <c r="EU43" s="99">
        <f t="shared" si="26"/>
        <v>686.87389669692766</v>
      </c>
      <c r="EV43" s="99">
        <f t="shared" si="27"/>
        <v>707.7688114806939</v>
      </c>
      <c r="EW43" s="99">
        <f t="shared" si="28"/>
        <v>747.81172148753467</v>
      </c>
      <c r="EX43" s="99">
        <f t="shared" si="29"/>
        <v>889.98293107232098</v>
      </c>
      <c r="EY43" s="99">
        <f t="shared" si="30"/>
        <v>890.01471659444769</v>
      </c>
      <c r="EZ43" s="99">
        <f t="shared" si="31"/>
        <v>774.3830320941023</v>
      </c>
      <c r="FA43" s="99">
        <f t="shared" si="32"/>
        <v>1053.9002332691227</v>
      </c>
      <c r="FB43" s="99">
        <f t="shared" si="33"/>
        <v>1001.8555948631287</v>
      </c>
      <c r="FC43" s="99">
        <f t="shared" si="34"/>
        <v>1036.2351913142797</v>
      </c>
      <c r="FD43" s="99">
        <f t="shared" si="35"/>
        <v>801.77927511990856</v>
      </c>
      <c r="FE43" s="99">
        <f t="shared" si="36"/>
        <v>864.21126617538494</v>
      </c>
      <c r="FF43" s="99">
        <f t="shared" si="37"/>
        <v>867.99582390480555</v>
      </c>
      <c r="FG43" s="99">
        <f t="shared" si="38"/>
        <v>866.78015514466472</v>
      </c>
      <c r="FH43" s="99">
        <f t="shared" si="39"/>
        <v>1276.5751473115113</v>
      </c>
      <c r="FI43" s="99">
        <f t="shared" si="40"/>
        <v>1043.268339329961</v>
      </c>
      <c r="FJ43" s="99">
        <f t="shared" si="567"/>
        <v>1157.6938232038212</v>
      </c>
      <c r="FK43" s="99">
        <f t="shared" si="568"/>
        <v>1013.5820030463161</v>
      </c>
      <c r="FL43" s="99">
        <f t="shared" si="569"/>
        <v>1243.753427982218</v>
      </c>
      <c r="FM43" s="99">
        <f t="shared" si="570"/>
        <v>974.95194328913976</v>
      </c>
      <c r="FN43" s="99">
        <f t="shared" si="571"/>
        <v>1194.040125207021</v>
      </c>
      <c r="FO43" s="99">
        <f t="shared" si="572"/>
        <v>983.787253449991</v>
      </c>
      <c r="FP43" s="99">
        <f t="shared" si="573"/>
        <v>999.76588567408214</v>
      </c>
      <c r="FQ43" s="99">
        <f t="shared" si="574"/>
        <v>1505.4934639114026</v>
      </c>
      <c r="FR43" s="99">
        <f t="shared" si="575"/>
        <v>1334.7051866478923</v>
      </c>
      <c r="FS43" s="99">
        <f t="shared" si="576"/>
        <v>1206.4231447561174</v>
      </c>
      <c r="FT43" s="99">
        <f t="shared" si="577"/>
        <v>1143.3758845354157</v>
      </c>
      <c r="FU43" s="99">
        <f t="shared" si="578"/>
        <v>1087.1078630800359</v>
      </c>
      <c r="FV43" s="99">
        <f t="shared" si="579"/>
        <v>1474.9254741777859</v>
      </c>
      <c r="FW43" s="99">
        <f t="shared" si="580"/>
        <v>1709.1763211787604</v>
      </c>
      <c r="FX43" s="99">
        <f t="shared" si="581"/>
        <v>1710.4632628112693</v>
      </c>
      <c r="FY43" s="99">
        <f t="shared" si="550"/>
        <v>1389.2125680617467</v>
      </c>
      <c r="FZ43" s="99">
        <f t="shared" si="402"/>
        <v>1500.6113824383438</v>
      </c>
      <c r="GA43" s="99">
        <f t="shared" si="42"/>
        <v>1246.6031787843438</v>
      </c>
      <c r="GB43" s="99">
        <f t="shared" si="43"/>
        <v>1136.4246547011444</v>
      </c>
      <c r="GC43" s="99">
        <f t="shared" si="44"/>
        <v>1269.6657258780726</v>
      </c>
      <c r="GD43" s="99">
        <f t="shared" si="498"/>
        <v>1773.5773868738322</v>
      </c>
      <c r="GE43" s="99">
        <f t="shared" si="499"/>
        <v>1385.6496812557723</v>
      </c>
      <c r="GF43" s="99">
        <f t="shared" si="500"/>
        <v>1274.2154509583411</v>
      </c>
      <c r="GG43" s="99">
        <f t="shared" si="501"/>
        <v>2028.6281238842048</v>
      </c>
      <c r="GH43" s="99">
        <f t="shared" si="502"/>
        <v>1745.5850087836729</v>
      </c>
      <c r="GI43" s="99">
        <f t="shared" si="503"/>
        <v>2002.3015091745456</v>
      </c>
      <c r="GJ43" s="99">
        <f t="shared" si="504"/>
        <v>1750.6515140779443</v>
      </c>
      <c r="GK43" s="99">
        <f t="shared" si="505"/>
        <v>2156.1597747303326</v>
      </c>
      <c r="GL43" s="99">
        <f t="shared" si="506"/>
        <v>1276.3406514459839</v>
      </c>
      <c r="GM43" s="99">
        <f t="shared" si="507"/>
        <v>2273.2040761483468</v>
      </c>
      <c r="GN43" s="99">
        <f t="shared" si="508"/>
        <v>1530.2181365805127</v>
      </c>
      <c r="GO43" s="99">
        <f t="shared" si="509"/>
        <v>1444.9275296252904</v>
      </c>
      <c r="GP43" s="99">
        <f t="shared" si="510"/>
        <v>1604.046090255875</v>
      </c>
      <c r="GQ43" s="99">
        <f t="shared" si="511"/>
        <v>1531.4124795498919</v>
      </c>
      <c r="GR43" s="99">
        <f t="shared" si="512"/>
        <v>2088.9340136510868</v>
      </c>
      <c r="GS43" s="99">
        <f t="shared" si="513"/>
        <v>1954.3980087433019</v>
      </c>
      <c r="GT43" s="99">
        <f t="shared" si="514"/>
        <v>2269.0855355337744</v>
      </c>
      <c r="GU43" s="99">
        <f t="shared" si="403"/>
        <v>2478.7897114718926</v>
      </c>
      <c r="GV43" s="99">
        <f t="shared" si="551"/>
        <v>2519.0753458710346</v>
      </c>
      <c r="GW43" s="99">
        <f t="shared" si="552"/>
        <v>2002.2935739222639</v>
      </c>
      <c r="GX43" s="99">
        <f t="shared" si="553"/>
        <v>1431.6267556346868</v>
      </c>
      <c r="GY43" s="99">
        <f t="shared" si="554"/>
        <v>1832.9643319788311</v>
      </c>
      <c r="GZ43" s="99">
        <f t="shared" si="555"/>
        <v>1634.0048666918797</v>
      </c>
      <c r="HA43" s="99">
        <f t="shared" si="556"/>
        <v>2242.8767192960686</v>
      </c>
      <c r="HB43" s="99">
        <f t="shared" si="557"/>
        <v>1832.1837311449283</v>
      </c>
      <c r="HC43" s="99">
        <f t="shared" si="558"/>
        <v>2413.6755950464985</v>
      </c>
      <c r="HD43" s="99">
        <f t="shared" si="559"/>
        <v>2638.2788885765581</v>
      </c>
      <c r="HE43" s="99">
        <f t="shared" si="560"/>
        <v>2699.2901823682619</v>
      </c>
      <c r="HF43" s="99">
        <f t="shared" si="561"/>
        <v>2599.8925552454111</v>
      </c>
      <c r="HG43" s="99">
        <f t="shared" si="562"/>
        <v>1828.8246671289633</v>
      </c>
      <c r="HH43" s="99">
        <f t="shared" si="563"/>
        <v>2941.6820132511716</v>
      </c>
      <c r="HI43" s="99">
        <f t="shared" si="564"/>
        <v>1998.3160813178649</v>
      </c>
      <c r="HJ43" s="99">
        <f t="shared" si="565"/>
        <v>2339.3017640519383</v>
      </c>
      <c r="HK43" s="99">
        <f t="shared" si="566"/>
        <v>1626.4484435774327</v>
      </c>
      <c r="HL43" s="99">
        <f t="shared" si="396"/>
        <v>2548.0141852953166</v>
      </c>
      <c r="HM43" s="99">
        <f t="shared" si="515"/>
        <v>3007.6704787004956</v>
      </c>
      <c r="HN43" s="99">
        <f t="shared" si="516"/>
        <v>2075.1538872300107</v>
      </c>
      <c r="HO43" s="99">
        <f t="shared" si="517"/>
        <v>1839.1391645275701</v>
      </c>
      <c r="HP43" s="99">
        <f t="shared" si="518"/>
        <v>3113.5799128288186</v>
      </c>
      <c r="HQ43" s="99">
        <f t="shared" si="519"/>
        <v>2992.8931914866166</v>
      </c>
      <c r="HR43" s="99">
        <f t="shared" si="520"/>
        <v>2840.3529235581432</v>
      </c>
      <c r="HS43" s="99">
        <f t="shared" si="521"/>
        <v>2228.6953141131253</v>
      </c>
      <c r="HT43" s="99">
        <f t="shared" si="522"/>
        <v>3168.6122851608225</v>
      </c>
      <c r="HU43" s="99">
        <f t="shared" si="523"/>
        <v>3307.0631585086689</v>
      </c>
      <c r="HV43" s="99">
        <f t="shared" si="524"/>
        <v>1832.3693357694435</v>
      </c>
      <c r="HW43" s="99">
        <f t="shared" si="525"/>
        <v>2661.2948456191798</v>
      </c>
      <c r="HX43" s="99">
        <f t="shared" si="526"/>
        <v>2878.498996556968</v>
      </c>
      <c r="HY43" s="99">
        <f t="shared" si="527"/>
        <v>2364.1686074431282</v>
      </c>
      <c r="HZ43" s="99">
        <f t="shared" si="528"/>
        <v>2065.3092841983698</v>
      </c>
      <c r="IA43" s="99">
        <f t="shared" si="529"/>
        <v>3383.3350607509233</v>
      </c>
      <c r="IB43" s="99">
        <f t="shared" si="530"/>
        <v>3601.9847114085014</v>
      </c>
      <c r="IC43" s="99">
        <f t="shared" si="531"/>
        <v>3306.6487095102111</v>
      </c>
      <c r="ID43" s="99">
        <f t="shared" si="52"/>
        <v>2706.3651799521285</v>
      </c>
      <c r="IE43" s="99">
        <f t="shared" si="53"/>
        <v>3731.3819281858655</v>
      </c>
      <c r="IF43" s="99">
        <f t="shared" si="54"/>
        <v>2738.8538220528844</v>
      </c>
      <c r="IG43" s="99">
        <f t="shared" si="55"/>
        <v>3777.6488234457784</v>
      </c>
      <c r="IH43" s="99">
        <f t="shared" si="56"/>
        <v>3023.892791576654</v>
      </c>
      <c r="II43" s="99">
        <f t="shared" si="57"/>
        <v>3265.2397348897211</v>
      </c>
      <c r="IJ43" s="99">
        <f t="shared" si="58"/>
        <v>2075.6667005267468</v>
      </c>
      <c r="IK43" s="99">
        <f t="shared" si="59"/>
        <v>2321.8598549394333</v>
      </c>
      <c r="IL43" s="99">
        <f t="shared" si="60"/>
        <v>3922.7414030022919</v>
      </c>
      <c r="IM43" s="99">
        <f t="shared" si="61"/>
        <v>3768.8955383975144</v>
      </c>
      <c r="IN43" s="99">
        <f t="shared" si="62"/>
        <v>4209.0475011460785</v>
      </c>
      <c r="IO43" s="99">
        <f t="shared" si="63"/>
        <v>4193.3221557093793</v>
      </c>
      <c r="IP43" s="99">
        <f t="shared" si="64"/>
        <v>3683.7779598960478</v>
      </c>
      <c r="IQ43" s="99">
        <f t="shared" si="65"/>
        <v>3445.3333742705977</v>
      </c>
      <c r="IR43" s="99">
        <f t="shared" si="66"/>
        <v>2558.6875949120549</v>
      </c>
      <c r="IS43" s="99">
        <f t="shared" si="67"/>
        <v>4334.9761695005218</v>
      </c>
      <c r="IT43" s="99">
        <f t="shared" si="392"/>
        <v>4427.660048177705</v>
      </c>
      <c r="IU43" s="99">
        <f t="shared" si="393"/>
        <v>4257.892991756913</v>
      </c>
      <c r="IV43" s="99">
        <f t="shared" si="394"/>
        <v>3808.1043344120826</v>
      </c>
      <c r="IW43" s="99">
        <f t="shared" si="371"/>
        <v>4781.3770803973994</v>
      </c>
      <c r="IX43" s="99">
        <f t="shared" si="372"/>
        <v>4773.0000081578828</v>
      </c>
      <c r="IY43" s="99">
        <f t="shared" si="373"/>
        <v>2799.4104214272115</v>
      </c>
      <c r="IZ43" s="99">
        <f t="shared" si="374"/>
        <v>3050.8445564443914</v>
      </c>
      <c r="JA43" s="99">
        <f t="shared" si="375"/>
        <v>5325.1295871568382</v>
      </c>
      <c r="JB43" s="99">
        <f t="shared" si="376"/>
        <v>5519.9488692519617</v>
      </c>
      <c r="JC43" s="99">
        <f t="shared" si="377"/>
        <v>3300.3687842167578</v>
      </c>
      <c r="JD43" s="99">
        <f t="shared" si="378"/>
        <v>6325.2337119724762</v>
      </c>
      <c r="JE43" s="99">
        <f t="shared" si="379"/>
        <v>3721.8277254919681</v>
      </c>
      <c r="JF43" s="99">
        <f t="shared" si="380"/>
        <v>6630.4066015194512</v>
      </c>
      <c r="JG43" s="99">
        <f t="shared" si="381"/>
        <v>7067.2657168269634</v>
      </c>
      <c r="JH43" s="99">
        <f t="shared" si="382"/>
        <v>6104.4057123226348</v>
      </c>
      <c r="JI43" s="99">
        <f t="shared" si="383"/>
        <v>4203.2137456976261</v>
      </c>
      <c r="JJ43" s="99">
        <f t="shared" si="384"/>
        <v>8299.677037611229</v>
      </c>
      <c r="JK43" s="99">
        <f t="shared" si="385"/>
        <v>4724.2088994783735</v>
      </c>
      <c r="JL43" s="99">
        <f t="shared" si="386"/>
        <v>9255.2944621204697</v>
      </c>
      <c r="JM43" s="99">
        <f t="shared" si="387"/>
        <v>5318.4199069256629</v>
      </c>
      <c r="JN43" s="99">
        <f t="shared" si="388"/>
        <v>5987.8101941013483</v>
      </c>
      <c r="JP43" s="76">
        <v>38</v>
      </c>
      <c r="JQ43" s="124"/>
      <c r="JR43" s="124"/>
      <c r="JS43" s="124"/>
      <c r="JT43" s="124"/>
      <c r="JU43" s="124"/>
      <c r="JV43" s="124"/>
      <c r="JW43" s="124"/>
      <c r="JX43" s="99"/>
      <c r="JY43" s="124"/>
      <c r="JZ43" s="124"/>
      <c r="KA43" s="124"/>
      <c r="KB43" s="99"/>
      <c r="KC43" s="124"/>
      <c r="KD43" s="124"/>
      <c r="KE43" s="99"/>
      <c r="KF43" s="99"/>
      <c r="KG43" s="99"/>
      <c r="KH43" s="99"/>
      <c r="KI43" s="124"/>
      <c r="KJ43" s="124"/>
      <c r="KK43" s="99"/>
      <c r="KL43" s="99"/>
      <c r="KM43" s="99"/>
      <c r="KN43" s="99"/>
      <c r="KO43" s="99"/>
      <c r="KP43" s="99"/>
      <c r="KQ43" s="99"/>
      <c r="KR43" s="99"/>
      <c r="KS43" s="99"/>
      <c r="KT43" s="99"/>
      <c r="KU43" s="99"/>
      <c r="KV43" s="99"/>
      <c r="KW43" s="99"/>
      <c r="KX43" s="99"/>
      <c r="KY43" s="99"/>
      <c r="KZ43" s="99"/>
      <c r="LB43" s="99"/>
      <c r="LC43" s="99"/>
      <c r="LD43" s="99"/>
      <c r="LF43" s="99"/>
      <c r="LG43" s="99"/>
      <c r="LI43" s="99"/>
      <c r="LJ43" s="99"/>
      <c r="LL43" s="99"/>
      <c r="LM43" s="99"/>
      <c r="LN43" s="99"/>
      <c r="LO43" s="99"/>
      <c r="LQ43" s="99"/>
      <c r="LR43" s="99"/>
      <c r="LS43" s="99"/>
      <c r="LU43" s="99"/>
      <c r="LV43" s="99"/>
      <c r="LW43" s="99"/>
      <c r="LX43" s="99"/>
      <c r="LY43" s="99"/>
      <c r="MA43" s="99"/>
      <c r="MB43" s="99"/>
      <c r="MC43" s="99"/>
      <c r="MD43" s="99"/>
      <c r="ME43" s="99"/>
      <c r="MF43" s="99"/>
      <c r="MG43" s="99"/>
      <c r="MH43" s="99"/>
      <c r="MI43" s="99"/>
      <c r="MK43" s="99"/>
      <c r="MM43" s="99"/>
      <c r="MN43" s="99"/>
      <c r="MO43" s="99"/>
      <c r="MP43" s="99"/>
      <c r="MQ43" s="99"/>
      <c r="MR43" s="99"/>
      <c r="MT43" s="99"/>
      <c r="MU43" s="99"/>
      <c r="MV43" s="99"/>
      <c r="MW43" s="99"/>
      <c r="MX43" s="99"/>
      <c r="MY43" s="99"/>
      <c r="MZ43" s="99"/>
      <c r="NA43" s="99"/>
      <c r="NB43" s="99"/>
      <c r="NC43" s="99"/>
      <c r="ND43" s="99"/>
      <c r="NE43" s="99"/>
      <c r="NF43" s="99"/>
      <c r="NG43" s="99"/>
      <c r="NH43" s="99"/>
      <c r="NI43" s="99"/>
      <c r="NJ43" s="99"/>
      <c r="NK43" s="99"/>
      <c r="NL43" s="99">
        <v>338.81913612299576</v>
      </c>
      <c r="NM43" s="99">
        <v>310.65367741533902</v>
      </c>
      <c r="NN43" s="99">
        <v>306.58822992062755</v>
      </c>
      <c r="NO43" s="99"/>
      <c r="NP43" s="99">
        <v>408.27012759647266</v>
      </c>
      <c r="NQ43" s="99"/>
      <c r="NR43" s="99"/>
      <c r="NS43" s="99"/>
      <c r="NT43" s="99">
        <v>394.02423192875756</v>
      </c>
      <c r="NU43" s="99">
        <v>368.31808064240266</v>
      </c>
      <c r="NV43" s="99"/>
      <c r="NW43" s="99">
        <v>465.47815795506455</v>
      </c>
      <c r="NX43" s="99">
        <v>384.3387231469149</v>
      </c>
      <c r="NY43" s="99">
        <v>373.11296037353679</v>
      </c>
      <c r="NZ43" s="99">
        <v>425.07155716059691</v>
      </c>
      <c r="OA43" s="99">
        <v>314.65738168051865</v>
      </c>
      <c r="OB43" s="99">
        <v>306.72710081092487</v>
      </c>
      <c r="OC43" s="99">
        <v>450.18294742160577</v>
      </c>
      <c r="OD43" s="99">
        <v>428.06047014108725</v>
      </c>
      <c r="OE43" s="99">
        <v>455.38144023096351</v>
      </c>
      <c r="OF43" s="99">
        <v>333.41865101047307</v>
      </c>
      <c r="OG43" s="99">
        <v>532.74873991900483</v>
      </c>
      <c r="OH43" s="99">
        <v>497.17218856392378</v>
      </c>
      <c r="OI43" s="99">
        <v>436.27190301338089</v>
      </c>
      <c r="OJ43" s="99">
        <v>383.95762754320248</v>
      </c>
      <c r="OK43" s="99">
        <v>390.15344759190589</v>
      </c>
      <c r="OL43" s="99">
        <v>549.15956085528342</v>
      </c>
      <c r="OM43" s="99">
        <v>426.4655057198201</v>
      </c>
      <c r="ON43" s="99">
        <v>534.97249566493542</v>
      </c>
      <c r="OO43" s="99">
        <v>605.46292252125727</v>
      </c>
      <c r="OP43" s="99">
        <v>537.86638962645088</v>
      </c>
      <c r="OQ43" s="99">
        <v>585.36617930449768</v>
      </c>
      <c r="OR43" s="99">
        <v>446.29738296319766</v>
      </c>
      <c r="OS43" s="99">
        <v>490.70187071531399</v>
      </c>
      <c r="OT43" s="99">
        <v>519.88556336729573</v>
      </c>
      <c r="OU43" s="99">
        <v>644.29673870069996</v>
      </c>
      <c r="OV43" s="99">
        <v>670.69251182652886</v>
      </c>
      <c r="OW43" s="99">
        <v>502.65667807676914</v>
      </c>
      <c r="OX43" s="99">
        <v>673.44658960068557</v>
      </c>
      <c r="OY43" s="99">
        <v>686.69496475911069</v>
      </c>
      <c r="OZ43" s="99">
        <v>547.14195966521004</v>
      </c>
      <c r="PA43" s="99">
        <v>640.49005326164456</v>
      </c>
      <c r="PB43" s="99">
        <v>612.53692109582482</v>
      </c>
      <c r="PC43" s="99">
        <v>765.26568357931842</v>
      </c>
      <c r="PD43" s="99">
        <v>790.83646670038456</v>
      </c>
      <c r="PE43" s="99">
        <v>892.61234293380073</v>
      </c>
      <c r="PF43" s="99">
        <v>825.11499270727791</v>
      </c>
      <c r="PG43" s="99">
        <v>814.98270146944981</v>
      </c>
      <c r="PH43" s="99">
        <v>635.47959900275373</v>
      </c>
      <c r="PI43" s="99">
        <v>616.8927755717549</v>
      </c>
      <c r="PJ43" s="99">
        <v>686.87389669692766</v>
      </c>
      <c r="PK43" s="99">
        <v>707.7688114806939</v>
      </c>
      <c r="PL43" s="99">
        <v>747.81172148753467</v>
      </c>
      <c r="PM43" s="99">
        <v>889.98293107232098</v>
      </c>
      <c r="PN43" s="99">
        <v>890.01471659444769</v>
      </c>
      <c r="PO43" s="99">
        <v>774.3830320941023</v>
      </c>
      <c r="PP43" s="99">
        <v>1053.9002332691227</v>
      </c>
      <c r="PQ43" s="99">
        <v>1001.8555948631287</v>
      </c>
      <c r="PR43" s="99">
        <v>1036.2351913142797</v>
      </c>
      <c r="PS43" s="99">
        <v>801.77927511990856</v>
      </c>
      <c r="PT43" s="99">
        <v>864.21126617538494</v>
      </c>
      <c r="PU43" s="99">
        <v>867.99582390480555</v>
      </c>
      <c r="PV43" s="99">
        <v>866.78015514466472</v>
      </c>
      <c r="PW43" s="99">
        <v>1276.5751473115113</v>
      </c>
      <c r="PX43" s="99">
        <v>1043.268339329961</v>
      </c>
      <c r="PY43" s="99">
        <v>1157.6938232038212</v>
      </c>
      <c r="PZ43" s="99">
        <v>1013.5820030463161</v>
      </c>
      <c r="QA43" s="99">
        <v>1243.753427982218</v>
      </c>
      <c r="QB43" s="99">
        <v>974.95194328913976</v>
      </c>
      <c r="QC43" s="99">
        <v>1194.040125207021</v>
      </c>
      <c r="QD43" s="99">
        <v>983.787253449991</v>
      </c>
      <c r="QE43" s="99">
        <v>999.76588567408214</v>
      </c>
      <c r="QF43" s="99">
        <v>1505.4934639114026</v>
      </c>
      <c r="QG43" s="99">
        <v>1334.7051866478923</v>
      </c>
      <c r="QH43" s="99">
        <v>1206.4231447561174</v>
      </c>
      <c r="QI43" s="99">
        <v>1143.3758845354157</v>
      </c>
      <c r="QJ43" s="99">
        <v>1087.1078630800359</v>
      </c>
      <c r="QK43" s="118">
        <v>1474.9254741777859</v>
      </c>
      <c r="QL43" s="99">
        <v>1709.1763211787604</v>
      </c>
      <c r="QM43" s="99">
        <v>1710.4632628112693</v>
      </c>
      <c r="QN43" s="99">
        <v>1389.2125680617467</v>
      </c>
      <c r="QO43" s="99">
        <v>1500.6113824383438</v>
      </c>
      <c r="QP43" s="99">
        <v>1246.6031787843438</v>
      </c>
      <c r="QQ43" s="99">
        <v>1136.4246547011444</v>
      </c>
      <c r="QR43" s="99">
        <v>1269.6657258780726</v>
      </c>
      <c r="QS43" s="118">
        <v>1773.5773868738322</v>
      </c>
      <c r="QT43" s="99">
        <v>1385.6496812557723</v>
      </c>
      <c r="QU43" s="99">
        <v>1274.2154509583411</v>
      </c>
      <c r="QV43" s="99">
        <v>2028.6281238842048</v>
      </c>
      <c r="QW43" s="99">
        <v>1745.5850087836729</v>
      </c>
      <c r="QX43" s="118">
        <v>2002.3015091745456</v>
      </c>
      <c r="QY43" s="99">
        <v>1750.6515140779443</v>
      </c>
      <c r="QZ43" s="99">
        <v>2156.1597747303326</v>
      </c>
      <c r="RA43" s="99">
        <v>1276.3406514459839</v>
      </c>
      <c r="RB43" s="118">
        <v>2273.2040761483468</v>
      </c>
      <c r="RC43" s="99">
        <v>1530.2181365805127</v>
      </c>
      <c r="RD43" s="99">
        <v>1444.9275296252904</v>
      </c>
      <c r="RE43" s="99">
        <v>1604.046090255875</v>
      </c>
      <c r="RF43" s="99">
        <v>1531.4124795498919</v>
      </c>
      <c r="RG43" s="99">
        <v>2088.9340136510868</v>
      </c>
      <c r="RH43" s="99">
        <v>1954.3980087433019</v>
      </c>
      <c r="RI43" s="99">
        <v>2269.0855355337744</v>
      </c>
      <c r="RJ43" s="99">
        <v>2478.7897114718926</v>
      </c>
      <c r="RK43" s="99">
        <v>2519.0753458710346</v>
      </c>
      <c r="RL43" s="99">
        <v>2002.2935739222639</v>
      </c>
      <c r="RM43" s="99">
        <v>1431.6267556346868</v>
      </c>
      <c r="RN43" s="99">
        <v>1832.9643319788311</v>
      </c>
      <c r="RO43" s="99">
        <v>1634.0048666918797</v>
      </c>
      <c r="RP43" s="99">
        <v>2242.8767192960686</v>
      </c>
      <c r="RQ43" s="99">
        <v>1832.1837311449283</v>
      </c>
      <c r="RR43" s="99">
        <v>2413.6755950464985</v>
      </c>
      <c r="RS43" s="99">
        <v>2638.2788885765581</v>
      </c>
      <c r="RT43" s="99">
        <v>2699.2901823682619</v>
      </c>
      <c r="RU43" s="99">
        <v>2599.8925552454111</v>
      </c>
      <c r="RV43" s="99">
        <v>1828.8246671289633</v>
      </c>
      <c r="RW43" s="118">
        <v>2941.6820132511716</v>
      </c>
      <c r="RX43" s="99">
        <v>1998.3160813178649</v>
      </c>
      <c r="RY43" s="99">
        <v>2339.3017640519383</v>
      </c>
      <c r="RZ43" s="99">
        <v>1626.4484435774327</v>
      </c>
      <c r="SA43" s="99">
        <v>2548.0141852953166</v>
      </c>
      <c r="SB43" s="99">
        <v>3007.6704787004956</v>
      </c>
      <c r="SC43" s="99">
        <v>2075.1538872300107</v>
      </c>
      <c r="SD43" s="99">
        <v>1839.1391645275701</v>
      </c>
      <c r="SE43" s="99">
        <v>3113.5799128288186</v>
      </c>
      <c r="SF43" s="99">
        <v>2992.8931914866166</v>
      </c>
      <c r="SG43" s="99">
        <v>2840.3529235581432</v>
      </c>
      <c r="SH43" s="99">
        <v>2228.6953141131253</v>
      </c>
      <c r="SI43" s="99">
        <v>3168.6122851608225</v>
      </c>
      <c r="SJ43" s="99">
        <v>3307.0631585086689</v>
      </c>
      <c r="SK43" s="99">
        <v>1832.3693357694435</v>
      </c>
      <c r="SL43" s="99">
        <v>2661.2948456191798</v>
      </c>
      <c r="SM43" s="99">
        <v>2878.498996556968</v>
      </c>
      <c r="SN43" s="99">
        <v>2364.1686074431282</v>
      </c>
      <c r="SO43" s="99">
        <v>2065.3092841983698</v>
      </c>
      <c r="SP43" s="99">
        <v>3383.3350607509233</v>
      </c>
      <c r="SQ43" s="99">
        <v>3601.9847114085014</v>
      </c>
      <c r="SR43" s="99">
        <v>3306.6487095102111</v>
      </c>
      <c r="SS43" s="99">
        <v>2706.3651799521285</v>
      </c>
      <c r="ST43" s="99">
        <v>3731.3819281858655</v>
      </c>
      <c r="SU43" s="99">
        <v>2738.8538220528844</v>
      </c>
      <c r="SV43" s="118">
        <v>3777.6488234457784</v>
      </c>
      <c r="SW43" s="99">
        <v>3023.892791576654</v>
      </c>
      <c r="SX43" s="99">
        <v>3265.2397348897211</v>
      </c>
      <c r="SY43" s="99">
        <v>2075.6667005267468</v>
      </c>
      <c r="SZ43" s="99">
        <v>2321.8598549394333</v>
      </c>
      <c r="TA43" s="99">
        <v>3922.7414030022919</v>
      </c>
      <c r="TB43" s="99">
        <v>3768.8955383975144</v>
      </c>
      <c r="TC43" s="99">
        <v>4209.0475011460785</v>
      </c>
      <c r="TD43" s="99">
        <v>4193.3221557093793</v>
      </c>
      <c r="TE43" s="99">
        <v>3683.7779598960478</v>
      </c>
      <c r="TF43" s="99">
        <v>3445.3333742705977</v>
      </c>
      <c r="TG43" s="99">
        <v>2558.6875949120549</v>
      </c>
      <c r="TH43" s="99">
        <v>4334.9761695005218</v>
      </c>
      <c r="TI43" s="99">
        <v>4427.660048177705</v>
      </c>
      <c r="TJ43" s="99">
        <v>4257.892991756913</v>
      </c>
      <c r="TK43" s="118">
        <v>3808.1043344120826</v>
      </c>
      <c r="TL43" s="99">
        <v>4781.3770803973994</v>
      </c>
      <c r="TM43" s="99">
        <v>4773.0000081578828</v>
      </c>
      <c r="TN43" s="99">
        <v>2799.4104214272115</v>
      </c>
      <c r="TO43" s="99">
        <v>3050.8445564443914</v>
      </c>
      <c r="TP43" s="99">
        <v>5325.1295871568382</v>
      </c>
      <c r="TQ43" s="99">
        <v>5519.9488692519617</v>
      </c>
      <c r="TR43" s="99">
        <v>3300.3687842167578</v>
      </c>
      <c r="TS43" s="99">
        <v>6325.2337119724762</v>
      </c>
      <c r="TT43" s="99">
        <v>3721.8277254919681</v>
      </c>
      <c r="TU43" s="99">
        <v>6630.4066015194512</v>
      </c>
      <c r="TV43" s="99">
        <v>7067.2657168269634</v>
      </c>
      <c r="TW43" s="99">
        <v>6104.4057123226348</v>
      </c>
      <c r="TX43" s="99">
        <v>4203.2137456976261</v>
      </c>
      <c r="TY43" s="99">
        <v>8299.677037611229</v>
      </c>
      <c r="TZ43" s="99">
        <v>4724.2088994783735</v>
      </c>
      <c r="UA43" s="99">
        <v>9255.2944621204697</v>
      </c>
      <c r="UB43" s="99">
        <v>5318.4199069256629</v>
      </c>
      <c r="UC43" s="99">
        <v>5987.8101941013483</v>
      </c>
      <c r="UE43" s="76">
        <v>38</v>
      </c>
      <c r="VP43" s="145"/>
      <c r="VQ43" s="145"/>
      <c r="VR43" s="145"/>
      <c r="VS43" s="145"/>
      <c r="VT43" s="145"/>
      <c r="VU43" s="145"/>
      <c r="VV43" s="145"/>
      <c r="VW43" s="145"/>
      <c r="VX43" s="145"/>
      <c r="VY43" s="145"/>
      <c r="VZ43" s="145"/>
      <c r="WA43" s="145"/>
      <c r="WB43" s="145"/>
      <c r="WC43" s="145"/>
      <c r="WD43" s="145"/>
      <c r="WE43" s="145"/>
      <c r="WF43" s="145"/>
      <c r="WG43" s="145"/>
      <c r="WH43" s="145"/>
      <c r="WI43" s="145"/>
      <c r="WJ43" s="145"/>
      <c r="WK43" s="145"/>
      <c r="WL43" s="145"/>
      <c r="WM43" s="145"/>
      <c r="WN43" s="145"/>
      <c r="WO43" s="145"/>
      <c r="WP43" s="145"/>
      <c r="WQ43" s="145"/>
      <c r="WR43" s="145"/>
      <c r="WS43" s="145"/>
      <c r="WT43" s="145"/>
      <c r="WU43" s="145"/>
      <c r="WV43" s="145"/>
      <c r="WW43" s="145"/>
      <c r="WX43" s="145"/>
      <c r="WY43" s="145"/>
      <c r="WZ43" s="145"/>
      <c r="XA43" s="145"/>
      <c r="XB43" s="145"/>
      <c r="XC43" s="145"/>
      <c r="XD43" s="145"/>
      <c r="XE43" s="145"/>
      <c r="XF43" s="145"/>
      <c r="XG43" s="145"/>
      <c r="XH43" s="145"/>
      <c r="XI43" s="145"/>
      <c r="XJ43" s="145"/>
      <c r="XK43" s="145"/>
      <c r="XL43" s="145"/>
      <c r="XM43" s="145"/>
      <c r="XN43" s="145"/>
      <c r="XO43" s="145"/>
      <c r="XP43" s="145"/>
      <c r="XQ43" s="145"/>
      <c r="XR43" s="145"/>
      <c r="XS43" s="145"/>
      <c r="XT43" s="145"/>
      <c r="XU43" s="145"/>
      <c r="XV43" s="145"/>
      <c r="XW43" s="145"/>
      <c r="XX43" s="145"/>
      <c r="XY43" s="145"/>
      <c r="XZ43" s="145"/>
      <c r="YA43" s="145">
        <f t="shared" si="627"/>
        <v>338.81913612299576</v>
      </c>
      <c r="YB43" s="145">
        <f t="shared" si="628"/>
        <v>310.65367741533902</v>
      </c>
      <c r="YC43" s="145">
        <f t="shared" si="629"/>
        <v>306.58822992062755</v>
      </c>
      <c r="YD43" s="145"/>
      <c r="YE43" s="145">
        <f t="shared" si="631"/>
        <v>408.27012759647266</v>
      </c>
      <c r="YF43" s="145"/>
      <c r="YG43" s="145"/>
      <c r="YH43" s="145"/>
      <c r="YI43" s="145">
        <f t="shared" si="635"/>
        <v>394.02423192875756</v>
      </c>
      <c r="YJ43" s="145">
        <f t="shared" si="636"/>
        <v>368.31808064240266</v>
      </c>
      <c r="YK43" s="145">
        <f t="shared" si="637"/>
        <v>0</v>
      </c>
      <c r="YL43" s="145">
        <f t="shared" si="638"/>
        <v>465.47815795506455</v>
      </c>
      <c r="YM43" s="145">
        <f t="shared" si="639"/>
        <v>384.3387231469149</v>
      </c>
      <c r="YN43" s="145">
        <f t="shared" si="640"/>
        <v>373.11296037353679</v>
      </c>
      <c r="YO43" s="145">
        <f t="shared" si="641"/>
        <v>425.07155716059691</v>
      </c>
      <c r="YP43" s="145">
        <f t="shared" si="642"/>
        <v>314.65738168051865</v>
      </c>
      <c r="YQ43" s="145">
        <f t="shared" si="643"/>
        <v>306.72710081092487</v>
      </c>
      <c r="YR43" s="145">
        <f t="shared" si="644"/>
        <v>450.18294742160577</v>
      </c>
      <c r="YS43" s="145">
        <f t="shared" si="645"/>
        <v>428.06047014108725</v>
      </c>
      <c r="YT43" s="145">
        <f t="shared" si="646"/>
        <v>455.38144023096351</v>
      </c>
      <c r="YU43" s="145">
        <f t="shared" si="647"/>
        <v>333.41865101047307</v>
      </c>
      <c r="YV43" s="145">
        <f t="shared" si="648"/>
        <v>532.74873991900483</v>
      </c>
      <c r="YW43" s="145">
        <f t="shared" si="649"/>
        <v>497.17218856392378</v>
      </c>
      <c r="YX43" s="145">
        <f t="shared" si="650"/>
        <v>436.27190301338089</v>
      </c>
      <c r="YY43" s="145">
        <f t="shared" si="651"/>
        <v>383.95762754320248</v>
      </c>
      <c r="YZ43" s="145">
        <f t="shared" si="652"/>
        <v>390.15344759190589</v>
      </c>
      <c r="ZA43" s="145">
        <f t="shared" si="653"/>
        <v>549.15956085528342</v>
      </c>
      <c r="ZB43" s="145">
        <f t="shared" si="654"/>
        <v>426.4655057198201</v>
      </c>
      <c r="ZC43" s="145">
        <f t="shared" si="655"/>
        <v>534.97249566493542</v>
      </c>
      <c r="ZD43" s="145">
        <f t="shared" si="656"/>
        <v>605.46292252125727</v>
      </c>
      <c r="ZE43" s="145">
        <f t="shared" si="657"/>
        <v>537.86638962645088</v>
      </c>
      <c r="ZF43" s="145">
        <f t="shared" si="658"/>
        <v>585.36617930449768</v>
      </c>
      <c r="ZG43" s="145">
        <f t="shared" si="659"/>
        <v>446.29738296319766</v>
      </c>
      <c r="ZH43" s="145">
        <f t="shared" si="660"/>
        <v>490.70187071531399</v>
      </c>
      <c r="ZI43" s="145">
        <f t="shared" si="661"/>
        <v>519.88556336729573</v>
      </c>
      <c r="ZJ43" s="145">
        <f t="shared" si="662"/>
        <v>644.29673870069996</v>
      </c>
      <c r="ZK43" s="145">
        <f t="shared" si="663"/>
        <v>670.69251182652886</v>
      </c>
      <c r="ZL43" s="145">
        <f t="shared" si="664"/>
        <v>502.65667807676914</v>
      </c>
      <c r="ZM43" s="145">
        <f t="shared" si="665"/>
        <v>673.44658960068557</v>
      </c>
      <c r="ZN43" s="145">
        <f t="shared" si="666"/>
        <v>686.69496475911069</v>
      </c>
      <c r="ZO43" s="145">
        <f t="shared" si="667"/>
        <v>547.14195966521004</v>
      </c>
      <c r="ZP43" s="145">
        <f t="shared" si="668"/>
        <v>640.49005326164456</v>
      </c>
      <c r="ZQ43" s="145">
        <f t="shared" si="669"/>
        <v>612.53692109582482</v>
      </c>
      <c r="ZR43" s="145">
        <f t="shared" si="670"/>
        <v>765.26568357931842</v>
      </c>
      <c r="ZS43" s="145">
        <f t="shared" si="671"/>
        <v>790.83646670038456</v>
      </c>
      <c r="ZT43" s="145">
        <f t="shared" si="672"/>
        <v>892.61234293380073</v>
      </c>
      <c r="ZU43" s="145">
        <f t="shared" si="673"/>
        <v>825.11499270727791</v>
      </c>
      <c r="ZV43" s="145">
        <f t="shared" si="674"/>
        <v>814.98270146944981</v>
      </c>
      <c r="ZW43" s="145">
        <f t="shared" si="675"/>
        <v>635.47959900275373</v>
      </c>
      <c r="ZX43" s="145">
        <f t="shared" si="676"/>
        <v>616.8927755717549</v>
      </c>
      <c r="ZY43" s="145">
        <f t="shared" si="677"/>
        <v>686.87389669692766</v>
      </c>
      <c r="ZZ43" s="145">
        <f t="shared" si="678"/>
        <v>707.7688114806939</v>
      </c>
      <c r="AAA43" s="145">
        <f t="shared" si="679"/>
        <v>747.81172148753467</v>
      </c>
      <c r="AAB43" s="145">
        <f t="shared" si="680"/>
        <v>889.98293107232098</v>
      </c>
      <c r="AAC43" s="145">
        <f t="shared" si="681"/>
        <v>890.01471659444769</v>
      </c>
      <c r="AAD43" s="145">
        <f t="shared" si="682"/>
        <v>774.3830320941023</v>
      </c>
      <c r="AAE43" s="145">
        <f t="shared" si="683"/>
        <v>1053.9002332691227</v>
      </c>
      <c r="AAF43" s="145">
        <f t="shared" si="684"/>
        <v>1001.8555948631287</v>
      </c>
      <c r="AAG43" s="145">
        <f t="shared" si="685"/>
        <v>1036.2351913142797</v>
      </c>
      <c r="AAH43" s="145">
        <f t="shared" si="686"/>
        <v>801.77927511990856</v>
      </c>
      <c r="AAI43" s="145">
        <f t="shared" si="687"/>
        <v>864.21126617538494</v>
      </c>
      <c r="AAJ43" s="145">
        <f t="shared" si="688"/>
        <v>867.99582390480555</v>
      </c>
      <c r="AAK43" s="145">
        <f t="shared" si="689"/>
        <v>866.78015514466472</v>
      </c>
      <c r="AAL43" s="145">
        <f t="shared" si="690"/>
        <v>1276.5751473115113</v>
      </c>
      <c r="AAM43" s="145">
        <f t="shared" si="691"/>
        <v>1043.268339329961</v>
      </c>
      <c r="AAN43" s="145">
        <f t="shared" si="692"/>
        <v>1157.6938232038212</v>
      </c>
      <c r="AAO43" s="145">
        <f t="shared" si="693"/>
        <v>1013.5820030463161</v>
      </c>
      <c r="AAP43" s="145">
        <f t="shared" si="694"/>
        <v>1243.753427982218</v>
      </c>
      <c r="AAQ43" s="145">
        <f t="shared" si="695"/>
        <v>974.95194328913976</v>
      </c>
      <c r="AAR43" s="145">
        <f t="shared" si="696"/>
        <v>1194.040125207021</v>
      </c>
      <c r="AAS43" s="145">
        <f t="shared" si="697"/>
        <v>983.787253449991</v>
      </c>
      <c r="AAT43" s="145">
        <f t="shared" si="698"/>
        <v>999.76588567408214</v>
      </c>
      <c r="AAU43" s="145">
        <f t="shared" si="699"/>
        <v>1505.4934639114026</v>
      </c>
      <c r="AAV43" s="145">
        <f t="shared" si="700"/>
        <v>1334.7051866478923</v>
      </c>
      <c r="AAW43" s="145">
        <f t="shared" si="701"/>
        <v>1206.4231447561174</v>
      </c>
      <c r="AAX43" s="145">
        <f t="shared" si="702"/>
        <v>1143.3758845354157</v>
      </c>
      <c r="AAY43" s="145">
        <f t="shared" si="703"/>
        <v>1087.1078630800359</v>
      </c>
      <c r="AAZ43" s="145">
        <f t="shared" si="704"/>
        <v>1474.9254741777859</v>
      </c>
      <c r="ABA43" s="145">
        <f t="shared" si="705"/>
        <v>1709.1763211787604</v>
      </c>
      <c r="ABB43" s="145">
        <f t="shared" si="706"/>
        <v>1710.4632628112693</v>
      </c>
      <c r="ABC43" s="145">
        <f t="shared" si="707"/>
        <v>1389.2125680617467</v>
      </c>
      <c r="ABD43" s="145">
        <f t="shared" si="708"/>
        <v>1500.6113824383438</v>
      </c>
      <c r="ABE43" s="145">
        <f t="shared" si="709"/>
        <v>1246.6031787843438</v>
      </c>
      <c r="ABF43" s="145">
        <f t="shared" si="710"/>
        <v>1136.4246547011444</v>
      </c>
      <c r="ABG43" s="145">
        <f t="shared" si="711"/>
        <v>1269.6657258780726</v>
      </c>
      <c r="ABH43" s="145">
        <f t="shared" si="712"/>
        <v>1773.5773868738322</v>
      </c>
      <c r="ABI43" s="145">
        <f t="shared" si="713"/>
        <v>1385.6496812557723</v>
      </c>
      <c r="ABJ43" s="145">
        <f t="shared" si="714"/>
        <v>1274.2154509583411</v>
      </c>
      <c r="ABK43" s="145">
        <f t="shared" si="715"/>
        <v>2028.6281238842048</v>
      </c>
      <c r="ABL43" s="145">
        <f t="shared" si="716"/>
        <v>1745.5850087836729</v>
      </c>
      <c r="ABM43" s="145">
        <f t="shared" si="717"/>
        <v>2002.3015091745456</v>
      </c>
      <c r="ABN43" s="145">
        <f t="shared" si="718"/>
        <v>1750.6515140779443</v>
      </c>
      <c r="ABO43" s="145">
        <f t="shared" si="719"/>
        <v>2156.1597747303326</v>
      </c>
      <c r="ABP43" s="145">
        <f t="shared" si="720"/>
        <v>1276.3406514459839</v>
      </c>
      <c r="ABQ43" s="145">
        <f t="shared" si="721"/>
        <v>2273.2040761483468</v>
      </c>
      <c r="ABR43" s="145">
        <f t="shared" si="722"/>
        <v>1530.2181365805127</v>
      </c>
      <c r="ABS43" s="145">
        <f t="shared" si="723"/>
        <v>1444.9275296252904</v>
      </c>
      <c r="ABT43" s="145">
        <f t="shared" si="724"/>
        <v>1604.046090255875</v>
      </c>
      <c r="ABU43" s="145">
        <f t="shared" si="725"/>
        <v>1531.4124795498919</v>
      </c>
      <c r="ABV43" s="145">
        <f t="shared" si="726"/>
        <v>2088.9340136510868</v>
      </c>
      <c r="ABW43" s="145">
        <f t="shared" si="727"/>
        <v>1954.3980087433019</v>
      </c>
      <c r="ABX43" s="145">
        <f t="shared" si="728"/>
        <v>2269.0855355337744</v>
      </c>
      <c r="ABY43" s="145">
        <f t="shared" si="729"/>
        <v>2478.7897114718926</v>
      </c>
      <c r="ABZ43" s="145">
        <f t="shared" si="730"/>
        <v>2519.0753458710346</v>
      </c>
      <c r="ACA43" s="145">
        <f t="shared" si="731"/>
        <v>2002.2935739222639</v>
      </c>
      <c r="ACB43" s="145">
        <f t="shared" si="732"/>
        <v>1431.6267556346868</v>
      </c>
      <c r="ACC43" s="145">
        <f t="shared" si="733"/>
        <v>1832.9643319788311</v>
      </c>
      <c r="ACD43" s="145">
        <f t="shared" si="734"/>
        <v>1634.0048666918797</v>
      </c>
      <c r="ACE43" s="145">
        <f t="shared" si="735"/>
        <v>2242.8767192960686</v>
      </c>
      <c r="ACF43" s="145">
        <f t="shared" si="736"/>
        <v>1832.1837311449283</v>
      </c>
      <c r="ACG43" s="145">
        <f t="shared" si="737"/>
        <v>2413.6755950464985</v>
      </c>
      <c r="ACH43" s="145">
        <f t="shared" si="738"/>
        <v>2638.2788885765581</v>
      </c>
      <c r="ACI43" s="145">
        <f t="shared" si="739"/>
        <v>2699.2901823682619</v>
      </c>
      <c r="ACJ43" s="145">
        <f t="shared" si="740"/>
        <v>2599.8925552454111</v>
      </c>
      <c r="ACK43" s="145">
        <f t="shared" si="741"/>
        <v>1828.8246671289633</v>
      </c>
      <c r="ACL43" s="145">
        <f t="shared" si="742"/>
        <v>2941.6820132511716</v>
      </c>
      <c r="ACM43" s="145">
        <f t="shared" si="743"/>
        <v>1998.3160813178649</v>
      </c>
      <c r="ACN43" s="145">
        <f t="shared" si="744"/>
        <v>2339.3017640519383</v>
      </c>
      <c r="ACO43" s="145">
        <f t="shared" si="745"/>
        <v>1626.4484435774327</v>
      </c>
      <c r="ACP43" s="145">
        <f t="shared" si="746"/>
        <v>2548.0141852953166</v>
      </c>
      <c r="ACQ43" s="145">
        <f t="shared" si="747"/>
        <v>3007.6704787004956</v>
      </c>
      <c r="ACR43" s="145">
        <f t="shared" si="748"/>
        <v>2075.1538872300107</v>
      </c>
      <c r="ACS43" s="145">
        <f t="shared" si="749"/>
        <v>1839.1391645275701</v>
      </c>
      <c r="ACT43" s="145">
        <f t="shared" si="750"/>
        <v>3113.5799128288186</v>
      </c>
      <c r="ACU43" s="145">
        <f t="shared" si="751"/>
        <v>2992.8931914866166</v>
      </c>
      <c r="ACV43" s="145">
        <f t="shared" si="752"/>
        <v>2840.3529235581432</v>
      </c>
      <c r="ACW43" s="145">
        <f t="shared" si="753"/>
        <v>2228.6953141131253</v>
      </c>
      <c r="ACX43" s="145">
        <f t="shared" si="754"/>
        <v>3168.6122851608225</v>
      </c>
      <c r="ACY43" s="145">
        <f t="shared" si="755"/>
        <v>3307.0631585086689</v>
      </c>
      <c r="ACZ43" s="145">
        <f t="shared" si="756"/>
        <v>1832.3693357694435</v>
      </c>
      <c r="ADA43" s="145">
        <f t="shared" si="757"/>
        <v>2661.2948456191798</v>
      </c>
      <c r="ADB43" s="145">
        <f t="shared" si="758"/>
        <v>2878.498996556968</v>
      </c>
      <c r="ADC43" s="145">
        <f t="shared" si="759"/>
        <v>2364.1686074431282</v>
      </c>
      <c r="ADD43" s="145">
        <f t="shared" si="760"/>
        <v>2065.3092841983698</v>
      </c>
      <c r="ADE43" s="145">
        <f t="shared" si="761"/>
        <v>3383.3350607509233</v>
      </c>
      <c r="ADF43" s="145">
        <f t="shared" si="762"/>
        <v>3601.9847114085014</v>
      </c>
      <c r="ADG43" s="145">
        <f t="shared" si="763"/>
        <v>3306.6487095102111</v>
      </c>
      <c r="ADH43" s="145">
        <f t="shared" si="764"/>
        <v>2706.3651799521285</v>
      </c>
      <c r="ADI43" s="145">
        <f t="shared" si="765"/>
        <v>3731.3819281858655</v>
      </c>
      <c r="ADJ43" s="145">
        <f t="shared" si="766"/>
        <v>2738.8538220528844</v>
      </c>
      <c r="ADK43" s="145">
        <f t="shared" si="767"/>
        <v>3777.6488234457784</v>
      </c>
      <c r="ADL43" s="145">
        <f t="shared" si="768"/>
        <v>3023.892791576654</v>
      </c>
      <c r="ADM43" s="145">
        <f t="shared" si="769"/>
        <v>3265.2397348897211</v>
      </c>
      <c r="ADN43" s="145">
        <f t="shared" si="770"/>
        <v>2075.6667005267468</v>
      </c>
      <c r="ADO43" s="145">
        <f t="shared" si="771"/>
        <v>2321.8598549394333</v>
      </c>
      <c r="ADP43" s="145">
        <f t="shared" si="772"/>
        <v>3922.7414030022919</v>
      </c>
      <c r="ADQ43" s="145">
        <f t="shared" si="773"/>
        <v>3768.8955383975144</v>
      </c>
      <c r="ADR43" s="145">
        <f t="shared" si="774"/>
        <v>4209.0475011460785</v>
      </c>
      <c r="ADS43" s="145">
        <f t="shared" si="775"/>
        <v>4193.3221557093793</v>
      </c>
      <c r="ADT43" s="145">
        <f t="shared" si="776"/>
        <v>3683.7779598960478</v>
      </c>
      <c r="ADU43" s="145">
        <f t="shared" si="777"/>
        <v>3445.3333742705977</v>
      </c>
      <c r="ADV43" s="145">
        <f t="shared" si="778"/>
        <v>2558.6875949120549</v>
      </c>
      <c r="ADW43" s="145">
        <f t="shared" si="779"/>
        <v>4334.9761695005218</v>
      </c>
      <c r="ADX43" s="145">
        <f t="shared" si="780"/>
        <v>4427.660048177705</v>
      </c>
      <c r="ADY43" s="145">
        <f t="shared" si="781"/>
        <v>4257.892991756913</v>
      </c>
      <c r="ADZ43" s="145">
        <f t="shared" si="782"/>
        <v>3808.1043344120826</v>
      </c>
      <c r="AEA43" s="145">
        <f t="shared" si="783"/>
        <v>4781.3770803973994</v>
      </c>
      <c r="AEB43" s="145">
        <f t="shared" si="784"/>
        <v>4773.0000081578828</v>
      </c>
      <c r="AEC43" s="145">
        <f t="shared" si="785"/>
        <v>2799.4104214272115</v>
      </c>
      <c r="AED43" s="145">
        <f t="shared" si="786"/>
        <v>3050.8445564443914</v>
      </c>
      <c r="AEE43" s="145">
        <f t="shared" si="787"/>
        <v>5325.1295871568382</v>
      </c>
      <c r="AEF43" s="145">
        <f t="shared" si="788"/>
        <v>5519.9488692519617</v>
      </c>
      <c r="AEG43" s="145">
        <f t="shared" si="789"/>
        <v>3300.3687842167578</v>
      </c>
      <c r="AEH43" s="145">
        <f t="shared" si="790"/>
        <v>6325.2337119724762</v>
      </c>
      <c r="AEI43" s="145">
        <f t="shared" si="791"/>
        <v>3721.8277254919681</v>
      </c>
      <c r="AEJ43" s="145">
        <f t="shared" si="792"/>
        <v>6630.4066015194512</v>
      </c>
      <c r="AEK43" s="145">
        <f t="shared" si="793"/>
        <v>7067.2657168269634</v>
      </c>
      <c r="AEL43" s="145">
        <f t="shared" si="794"/>
        <v>6104.4057123226348</v>
      </c>
      <c r="AEM43" s="145">
        <f t="shared" si="795"/>
        <v>4203.2137456976261</v>
      </c>
      <c r="AEN43" s="145">
        <f t="shared" si="796"/>
        <v>8299.677037611229</v>
      </c>
      <c r="AEO43" s="145">
        <f t="shared" si="797"/>
        <v>4724.2088994783735</v>
      </c>
      <c r="AEP43" s="145">
        <f t="shared" si="798"/>
        <v>9255.2944621204697</v>
      </c>
      <c r="AEQ43" s="145">
        <f t="shared" si="799"/>
        <v>5318.4199069256629</v>
      </c>
      <c r="AER43" s="145">
        <f t="shared" si="800"/>
        <v>5987.8101941013483</v>
      </c>
    </row>
    <row r="44" spans="1:824" ht="14.25" thickTop="1" thickBot="1">
      <c r="A44" s="76">
        <v>39</v>
      </c>
      <c r="B44" s="99">
        <f t="shared" si="341"/>
        <v>0</v>
      </c>
      <c r="C44" s="99">
        <f t="shared" si="389"/>
        <v>0</v>
      </c>
      <c r="D44" s="99">
        <f t="shared" si="390"/>
        <v>0</v>
      </c>
      <c r="E44" s="99">
        <f t="shared" si="391"/>
        <v>0</v>
      </c>
      <c r="F44" s="99">
        <f t="shared" si="352"/>
        <v>0</v>
      </c>
      <c r="G44" s="99">
        <f t="shared" si="353"/>
        <v>0</v>
      </c>
      <c r="H44" s="99">
        <f t="shared" si="354"/>
        <v>0</v>
      </c>
      <c r="I44" s="99">
        <f t="shared" si="355"/>
        <v>0</v>
      </c>
      <c r="J44" s="99">
        <f t="shared" si="356"/>
        <v>0</v>
      </c>
      <c r="K44" s="99">
        <f t="shared" si="357"/>
        <v>0</v>
      </c>
      <c r="L44" s="99">
        <f t="shared" si="358"/>
        <v>0</v>
      </c>
      <c r="M44" s="99">
        <f t="shared" si="359"/>
        <v>0</v>
      </c>
      <c r="N44" s="99">
        <f t="shared" si="360"/>
        <v>0</v>
      </c>
      <c r="O44" s="99">
        <f t="shared" si="361"/>
        <v>0</v>
      </c>
      <c r="P44" s="99">
        <f t="shared" si="362"/>
        <v>0</v>
      </c>
      <c r="Q44" s="99">
        <f t="shared" si="363"/>
        <v>0</v>
      </c>
      <c r="R44" s="99">
        <f t="shared" si="364"/>
        <v>0</v>
      </c>
      <c r="S44" s="99">
        <f t="shared" si="365"/>
        <v>0</v>
      </c>
      <c r="T44" s="99">
        <f t="shared" si="366"/>
        <v>0</v>
      </c>
      <c r="U44" s="99">
        <f t="shared" si="367"/>
        <v>0</v>
      </c>
      <c r="V44" s="99">
        <f t="shared" si="368"/>
        <v>0</v>
      </c>
      <c r="W44" s="99">
        <f t="shared" si="369"/>
        <v>0</v>
      </c>
      <c r="X44" s="99">
        <f t="shared" si="342"/>
        <v>0</v>
      </c>
      <c r="Y44" s="99">
        <f t="shared" si="404"/>
        <v>0</v>
      </c>
      <c r="Z44" s="99">
        <f t="shared" si="405"/>
        <v>0</v>
      </c>
      <c r="AA44" s="99">
        <f t="shared" si="406"/>
        <v>0</v>
      </c>
      <c r="AB44" s="99">
        <f t="shared" si="407"/>
        <v>0</v>
      </c>
      <c r="AC44" s="99">
        <f t="shared" si="408"/>
        <v>0</v>
      </c>
      <c r="AD44" s="99">
        <f t="shared" si="409"/>
        <v>0</v>
      </c>
      <c r="AE44" s="99">
        <f t="shared" si="410"/>
        <v>0</v>
      </c>
      <c r="AF44" s="99">
        <f t="shared" si="411"/>
        <v>0</v>
      </c>
      <c r="AG44" s="99">
        <f t="shared" si="412"/>
        <v>0</v>
      </c>
      <c r="AH44" s="99">
        <f t="shared" si="413"/>
        <v>0</v>
      </c>
      <c r="AI44" s="99">
        <f t="shared" si="414"/>
        <v>0</v>
      </c>
      <c r="AJ44" s="99">
        <f t="shared" si="415"/>
        <v>0</v>
      </c>
      <c r="AK44" s="99">
        <f t="shared" si="416"/>
        <v>0</v>
      </c>
      <c r="AL44" s="99">
        <f t="shared" si="417"/>
        <v>0</v>
      </c>
      <c r="AM44" s="99">
        <f t="shared" si="418"/>
        <v>0</v>
      </c>
      <c r="AN44" s="99">
        <f t="shared" si="343"/>
        <v>0</v>
      </c>
      <c r="AO44" s="99">
        <f t="shared" si="419"/>
        <v>0</v>
      </c>
      <c r="AP44" s="99">
        <f t="shared" si="420"/>
        <v>0</v>
      </c>
      <c r="AQ44" s="99">
        <f t="shared" si="421"/>
        <v>0</v>
      </c>
      <c r="AR44" s="99">
        <f t="shared" si="422"/>
        <v>0</v>
      </c>
      <c r="AS44" s="99">
        <f t="shared" si="423"/>
        <v>0</v>
      </c>
      <c r="AT44" s="99">
        <f t="shared" si="424"/>
        <v>0</v>
      </c>
      <c r="AU44" s="99">
        <f t="shared" si="425"/>
        <v>0</v>
      </c>
      <c r="AV44" s="99">
        <f t="shared" si="426"/>
        <v>0</v>
      </c>
      <c r="AW44" s="99">
        <f t="shared" si="427"/>
        <v>0</v>
      </c>
      <c r="AX44" s="99">
        <f t="shared" si="428"/>
        <v>0</v>
      </c>
      <c r="AY44" s="99">
        <f t="shared" si="429"/>
        <v>0</v>
      </c>
      <c r="AZ44" s="99">
        <f t="shared" si="430"/>
        <v>0</v>
      </c>
      <c r="BA44" s="99">
        <f t="shared" si="431"/>
        <v>0</v>
      </c>
      <c r="BB44" s="99">
        <f t="shared" si="432"/>
        <v>0</v>
      </c>
      <c r="BC44" s="99">
        <f t="shared" si="433"/>
        <v>0</v>
      </c>
      <c r="BD44" s="99">
        <f t="shared" si="397"/>
        <v>0</v>
      </c>
      <c r="BE44" s="99">
        <f t="shared" si="434"/>
        <v>0</v>
      </c>
      <c r="BF44" s="99">
        <f t="shared" si="435"/>
        <v>0</v>
      </c>
      <c r="BG44" s="99">
        <f t="shared" si="344"/>
        <v>0</v>
      </c>
      <c r="BH44" s="99">
        <f t="shared" si="436"/>
        <v>0</v>
      </c>
      <c r="BI44" s="99">
        <f t="shared" si="437"/>
        <v>0</v>
      </c>
      <c r="BJ44" s="99">
        <f t="shared" si="438"/>
        <v>0</v>
      </c>
      <c r="BK44" s="99">
        <f t="shared" si="439"/>
        <v>0</v>
      </c>
      <c r="BL44" s="99">
        <f t="shared" si="440"/>
        <v>0</v>
      </c>
      <c r="BM44" s="99">
        <f t="shared" si="441"/>
        <v>0</v>
      </c>
      <c r="BN44" s="99">
        <f t="shared" si="442"/>
        <v>0</v>
      </c>
      <c r="BO44" s="99">
        <f t="shared" si="443"/>
        <v>0</v>
      </c>
      <c r="BP44" s="99">
        <f t="shared" si="444"/>
        <v>0</v>
      </c>
      <c r="BQ44" s="99">
        <f t="shared" si="445"/>
        <v>0</v>
      </c>
      <c r="BR44" s="99">
        <f t="shared" si="446"/>
        <v>0</v>
      </c>
      <c r="BS44" s="99">
        <f t="shared" si="447"/>
        <v>0</v>
      </c>
      <c r="BT44" s="99">
        <f t="shared" si="448"/>
        <v>0</v>
      </c>
      <c r="BU44" s="99">
        <f t="shared" si="449"/>
        <v>0</v>
      </c>
      <c r="BV44" s="99">
        <f t="shared" si="450"/>
        <v>0</v>
      </c>
      <c r="BW44" s="99">
        <f t="shared" si="451"/>
        <v>0</v>
      </c>
      <c r="BX44" s="99">
        <f t="shared" si="398"/>
        <v>0</v>
      </c>
      <c r="BY44" s="99">
        <f t="shared" si="345"/>
        <v>0</v>
      </c>
      <c r="BZ44" s="99">
        <f t="shared" si="452"/>
        <v>0</v>
      </c>
      <c r="CA44" s="99">
        <f t="shared" si="453"/>
        <v>0</v>
      </c>
      <c r="CB44" s="99">
        <f t="shared" si="454"/>
        <v>0</v>
      </c>
      <c r="CC44" s="99">
        <f t="shared" si="455"/>
        <v>0</v>
      </c>
      <c r="CD44" s="99">
        <f t="shared" si="456"/>
        <v>0</v>
      </c>
      <c r="CE44" s="99">
        <f t="shared" si="457"/>
        <v>0</v>
      </c>
      <c r="CF44" s="99">
        <f t="shared" si="458"/>
        <v>0</v>
      </c>
      <c r="CG44" s="99">
        <f t="shared" si="459"/>
        <v>0</v>
      </c>
      <c r="CH44" s="99">
        <f t="shared" si="460"/>
        <v>0</v>
      </c>
      <c r="CI44" s="99">
        <f t="shared" si="461"/>
        <v>0</v>
      </c>
      <c r="CJ44" s="99">
        <f t="shared" si="462"/>
        <v>0</v>
      </c>
      <c r="CK44" s="99">
        <f t="shared" si="463"/>
        <v>0</v>
      </c>
      <c r="CL44" s="99">
        <f t="shared" si="464"/>
        <v>0</v>
      </c>
      <c r="CM44" s="99">
        <f t="shared" si="465"/>
        <v>0</v>
      </c>
      <c r="CN44" s="99">
        <f t="shared" si="466"/>
        <v>0</v>
      </c>
      <c r="CO44" s="99">
        <f t="shared" si="399"/>
        <v>0</v>
      </c>
      <c r="CP44" s="99">
        <f t="shared" si="346"/>
        <v>0</v>
      </c>
      <c r="CQ44" s="99">
        <f t="shared" si="467"/>
        <v>0</v>
      </c>
      <c r="CR44" s="99">
        <f t="shared" si="468"/>
        <v>0</v>
      </c>
      <c r="CS44" s="99">
        <f t="shared" si="469"/>
        <v>0</v>
      </c>
      <c r="CT44" s="99">
        <f t="shared" si="470"/>
        <v>0</v>
      </c>
      <c r="CU44" s="99">
        <f t="shared" si="471"/>
        <v>0</v>
      </c>
      <c r="CV44" s="99">
        <f t="shared" si="472"/>
        <v>0</v>
      </c>
      <c r="CW44" s="99">
        <f t="shared" si="473"/>
        <v>0</v>
      </c>
      <c r="CX44" s="99">
        <f t="shared" si="474"/>
        <v>0</v>
      </c>
      <c r="CY44" s="99">
        <f t="shared" si="475"/>
        <v>0</v>
      </c>
      <c r="CZ44" s="99">
        <f t="shared" si="476"/>
        <v>0</v>
      </c>
      <c r="DA44" s="99">
        <f t="shared" si="477"/>
        <v>0</v>
      </c>
      <c r="DB44" s="99">
        <f t="shared" si="478"/>
        <v>0</v>
      </c>
      <c r="DC44" s="99">
        <f t="shared" si="479"/>
        <v>0</v>
      </c>
      <c r="DD44" s="99">
        <f t="shared" si="480"/>
        <v>0</v>
      </c>
      <c r="DE44" s="99">
        <f t="shared" si="481"/>
        <v>0</v>
      </c>
      <c r="DF44" s="99">
        <f t="shared" si="482"/>
        <v>0</v>
      </c>
      <c r="DG44" s="99">
        <f t="shared" si="400"/>
        <v>0</v>
      </c>
      <c r="DH44" s="99">
        <f t="shared" si="347"/>
        <v>0</v>
      </c>
      <c r="DI44" s="99">
        <f t="shared" si="483"/>
        <v>0</v>
      </c>
      <c r="DJ44" s="99">
        <f t="shared" si="484"/>
        <v>0</v>
      </c>
      <c r="DK44" s="99">
        <f t="shared" si="485"/>
        <v>0</v>
      </c>
      <c r="DL44" s="99">
        <f t="shared" si="486"/>
        <v>0</v>
      </c>
      <c r="DM44" s="99">
        <f t="shared" si="487"/>
        <v>0</v>
      </c>
      <c r="DN44" s="99">
        <f t="shared" si="488"/>
        <v>0</v>
      </c>
      <c r="DO44" s="99">
        <f t="shared" si="489"/>
        <v>0</v>
      </c>
      <c r="DP44" s="99">
        <f t="shared" si="490"/>
        <v>0</v>
      </c>
      <c r="DQ44" s="99">
        <f t="shared" si="491"/>
        <v>0</v>
      </c>
      <c r="DR44" s="99">
        <f t="shared" si="492"/>
        <v>0</v>
      </c>
      <c r="DS44" s="99">
        <f t="shared" si="493"/>
        <v>0</v>
      </c>
      <c r="DT44" s="99">
        <f t="shared" si="494"/>
        <v>0</v>
      </c>
      <c r="DU44" s="99">
        <f t="shared" si="495"/>
        <v>0</v>
      </c>
      <c r="DV44" s="99">
        <f t="shared" si="496"/>
        <v>0</v>
      </c>
      <c r="DW44" s="99">
        <f t="shared" si="497"/>
        <v>0</v>
      </c>
      <c r="DX44" s="99">
        <f t="shared" si="370"/>
        <v>0</v>
      </c>
      <c r="DY44" s="99">
        <f t="shared" si="370"/>
        <v>0</v>
      </c>
      <c r="DZ44" s="99">
        <f t="shared" si="370"/>
        <v>0</v>
      </c>
      <c r="EA44" s="99">
        <f t="shared" si="370"/>
        <v>0</v>
      </c>
      <c r="EB44" s="99">
        <f t="shared" si="532"/>
        <v>0</v>
      </c>
      <c r="EC44" s="99">
        <f t="shared" si="533"/>
        <v>0</v>
      </c>
      <c r="ED44" s="99">
        <f t="shared" si="534"/>
        <v>0</v>
      </c>
      <c r="EE44" s="99">
        <f t="shared" si="535"/>
        <v>0</v>
      </c>
      <c r="EF44" s="99">
        <f t="shared" si="536"/>
        <v>0</v>
      </c>
      <c r="EG44" s="99">
        <f t="shared" si="537"/>
        <v>0</v>
      </c>
      <c r="EH44" s="99">
        <f t="shared" si="538"/>
        <v>0</v>
      </c>
      <c r="EI44" s="99">
        <f t="shared" si="539"/>
        <v>0</v>
      </c>
      <c r="EJ44" s="99">
        <f t="shared" si="540"/>
        <v>0</v>
      </c>
      <c r="EK44" s="99">
        <f t="shared" si="541"/>
        <v>0</v>
      </c>
      <c r="EL44" s="99">
        <f t="shared" si="542"/>
        <v>0</v>
      </c>
      <c r="EM44" s="99">
        <f t="shared" si="543"/>
        <v>0</v>
      </c>
      <c r="EN44" s="99">
        <f t="shared" si="544"/>
        <v>0</v>
      </c>
      <c r="EO44" s="99">
        <f t="shared" si="545"/>
        <v>0</v>
      </c>
      <c r="EP44" s="99">
        <f t="shared" si="546"/>
        <v>0</v>
      </c>
      <c r="EQ44" s="99">
        <f t="shared" si="547"/>
        <v>0</v>
      </c>
      <c r="ER44" s="99">
        <f t="shared" si="548"/>
        <v>0</v>
      </c>
      <c r="ES44" s="99">
        <f t="shared" si="549"/>
        <v>0</v>
      </c>
      <c r="ET44" s="99">
        <f t="shared" si="351"/>
        <v>0</v>
      </c>
      <c r="EU44" s="99">
        <f t="shared" si="26"/>
        <v>0</v>
      </c>
      <c r="EV44" s="99">
        <f t="shared" si="27"/>
        <v>0</v>
      </c>
      <c r="EW44" s="99">
        <f t="shared" si="28"/>
        <v>0</v>
      </c>
      <c r="EX44" s="99">
        <f t="shared" si="29"/>
        <v>0</v>
      </c>
      <c r="EY44" s="99">
        <f t="shared" si="30"/>
        <v>0</v>
      </c>
      <c r="EZ44" s="99">
        <f t="shared" si="31"/>
        <v>0</v>
      </c>
      <c r="FA44" s="99">
        <f t="shared" si="32"/>
        <v>0</v>
      </c>
      <c r="FB44" s="99">
        <f t="shared" si="33"/>
        <v>0</v>
      </c>
      <c r="FC44" s="99">
        <f t="shared" si="34"/>
        <v>0</v>
      </c>
      <c r="FD44" s="99">
        <f t="shared" si="35"/>
        <v>0</v>
      </c>
      <c r="FE44" s="99">
        <f t="shared" si="36"/>
        <v>0</v>
      </c>
      <c r="FF44" s="99">
        <f t="shared" si="37"/>
        <v>0</v>
      </c>
      <c r="FG44" s="99">
        <f t="shared" si="38"/>
        <v>0</v>
      </c>
      <c r="FH44" s="99">
        <f t="shared" si="39"/>
        <v>1227.8559453578641</v>
      </c>
      <c r="FI44" s="99">
        <f t="shared" si="40"/>
        <v>0</v>
      </c>
      <c r="FJ44" s="99">
        <f t="shared" si="567"/>
        <v>0</v>
      </c>
      <c r="FK44" s="99">
        <f t="shared" si="568"/>
        <v>0</v>
      </c>
      <c r="FL44" s="99">
        <f t="shared" si="569"/>
        <v>1200.2653070864237</v>
      </c>
      <c r="FM44" s="99">
        <f t="shared" si="570"/>
        <v>0</v>
      </c>
      <c r="FN44" s="99">
        <f t="shared" si="571"/>
        <v>0</v>
      </c>
      <c r="FO44" s="99">
        <f t="shared" si="572"/>
        <v>0</v>
      </c>
      <c r="FP44" s="99">
        <f t="shared" si="573"/>
        <v>0</v>
      </c>
      <c r="FQ44" s="99">
        <f t="shared" si="574"/>
        <v>1449.6342660478488</v>
      </c>
      <c r="FR44" s="99">
        <f t="shared" si="575"/>
        <v>1306.6619987070815</v>
      </c>
      <c r="FS44" s="99">
        <f t="shared" si="576"/>
        <v>0</v>
      </c>
      <c r="FT44" s="99">
        <f t="shared" si="577"/>
        <v>0</v>
      </c>
      <c r="FU44" s="99">
        <f t="shared" si="578"/>
        <v>0</v>
      </c>
      <c r="FV44" s="99">
        <f t="shared" si="579"/>
        <v>1427.4339689734861</v>
      </c>
      <c r="FW44" s="99">
        <f t="shared" si="580"/>
        <v>1638.8472576304009</v>
      </c>
      <c r="FX44" s="99">
        <f t="shared" si="581"/>
        <v>1643.657343728654</v>
      </c>
      <c r="FY44" s="99">
        <f t="shared" si="550"/>
        <v>1367.3235385362732</v>
      </c>
      <c r="FZ44" s="99">
        <f t="shared" si="402"/>
        <v>1472.1502740323779</v>
      </c>
      <c r="GA44" s="99">
        <f t="shared" si="42"/>
        <v>1203.4952922080859</v>
      </c>
      <c r="GB44" s="99">
        <f t="shared" si="43"/>
        <v>0</v>
      </c>
      <c r="GC44" s="99">
        <f t="shared" si="44"/>
        <v>1225.6731014229786</v>
      </c>
      <c r="GD44" s="99">
        <f t="shared" si="498"/>
        <v>1724.3259366696557</v>
      </c>
      <c r="GE44" s="99">
        <f t="shared" si="499"/>
        <v>1369.5347267591308</v>
      </c>
      <c r="GF44" s="99">
        <f t="shared" si="500"/>
        <v>1266.2453775438648</v>
      </c>
      <c r="GG44" s="99">
        <f t="shared" si="501"/>
        <v>1947.1004445758736</v>
      </c>
      <c r="GH44" s="99">
        <f t="shared" si="502"/>
        <v>1710.542883696859</v>
      </c>
      <c r="GI44" s="99">
        <f t="shared" si="503"/>
        <v>1930.2485042176968</v>
      </c>
      <c r="GJ44" s="99">
        <f t="shared" si="504"/>
        <v>1721.7563563593396</v>
      </c>
      <c r="GK44" s="99">
        <f t="shared" si="505"/>
        <v>2067.0258565275649</v>
      </c>
      <c r="GL44" s="99">
        <f t="shared" si="506"/>
        <v>1269.8347729193963</v>
      </c>
      <c r="GM44" s="99">
        <f t="shared" si="507"/>
        <v>2202.460901584574</v>
      </c>
      <c r="GN44" s="99">
        <f t="shared" si="508"/>
        <v>1479.03621112718</v>
      </c>
      <c r="GO44" s="99">
        <f t="shared" si="509"/>
        <v>1436.8455214747576</v>
      </c>
      <c r="GP44" s="99">
        <f t="shared" si="510"/>
        <v>1587.7678453238113</v>
      </c>
      <c r="GQ44" s="99">
        <f t="shared" si="511"/>
        <v>1479.8251594322082</v>
      </c>
      <c r="GR44" s="99">
        <f t="shared" si="512"/>
        <v>2046.4640081376697</v>
      </c>
      <c r="GS44" s="99">
        <f t="shared" si="513"/>
        <v>1918.5488502072039</v>
      </c>
      <c r="GT44" s="99">
        <f t="shared" si="514"/>
        <v>2219.2742103907963</v>
      </c>
      <c r="GU44" s="99">
        <f t="shared" si="403"/>
        <v>2422.9714620383329</v>
      </c>
      <c r="GV44" s="99">
        <f t="shared" si="551"/>
        <v>2421.9967079627399</v>
      </c>
      <c r="GW44" s="99">
        <f t="shared" si="552"/>
        <v>1973.0204799196588</v>
      </c>
      <c r="GX44" s="99">
        <f t="shared" si="553"/>
        <v>1425.0100745639816</v>
      </c>
      <c r="GY44" s="99">
        <f t="shared" si="554"/>
        <v>1773.1992926525515</v>
      </c>
      <c r="GZ44" s="99">
        <f t="shared" si="555"/>
        <v>1625.7934770261436</v>
      </c>
      <c r="HA44" s="99">
        <f t="shared" si="556"/>
        <v>2206.4412988121258</v>
      </c>
      <c r="HB44" s="99">
        <f t="shared" si="557"/>
        <v>1815.6867330930013</v>
      </c>
      <c r="HC44" s="99">
        <f t="shared" si="558"/>
        <v>2369.7070906186696</v>
      </c>
      <c r="HD44" s="99">
        <f t="shared" si="559"/>
        <v>2533.1139003116309</v>
      </c>
      <c r="HE44" s="99">
        <f t="shared" si="560"/>
        <v>2641.6133263543152</v>
      </c>
      <c r="HF44" s="99">
        <f t="shared" si="561"/>
        <v>2548.0378976767365</v>
      </c>
      <c r="HG44" s="99">
        <f t="shared" si="562"/>
        <v>1769.0600848249187</v>
      </c>
      <c r="HH44" s="99">
        <f t="shared" si="563"/>
        <v>2861.4403701089523</v>
      </c>
      <c r="HI44" s="99">
        <f t="shared" si="564"/>
        <v>1933.8746266947389</v>
      </c>
      <c r="HJ44" s="99">
        <f t="shared" si="565"/>
        <v>2309.7546789026319</v>
      </c>
      <c r="HK44" s="99">
        <f t="shared" si="566"/>
        <v>1619.6451564650245</v>
      </c>
      <c r="HL44" s="99">
        <f t="shared" si="396"/>
        <v>2511.0514637976894</v>
      </c>
      <c r="HM44" s="99">
        <f t="shared" si="515"/>
        <v>2948.4772541504967</v>
      </c>
      <c r="HN44" s="99">
        <f t="shared" si="516"/>
        <v>2058.5656969969345</v>
      </c>
      <c r="HO44" s="99">
        <f t="shared" si="517"/>
        <v>1830.8299750003271</v>
      </c>
      <c r="HP44" s="99">
        <f t="shared" si="518"/>
        <v>2992.9961934161947</v>
      </c>
      <c r="HQ44" s="99">
        <f t="shared" si="519"/>
        <v>2938.6121760909878</v>
      </c>
      <c r="HR44" s="99">
        <f t="shared" si="520"/>
        <v>2795.6020026292704</v>
      </c>
      <c r="HS44" s="99">
        <f t="shared" si="521"/>
        <v>2157.718607095318</v>
      </c>
      <c r="HT44" s="99">
        <f t="shared" si="522"/>
        <v>3097.2721874746026</v>
      </c>
      <c r="HU44" s="99">
        <f t="shared" si="523"/>
        <v>3246.1443461013519</v>
      </c>
      <c r="HV44" s="99">
        <f t="shared" si="524"/>
        <v>1825.3715904873147</v>
      </c>
      <c r="HW44" s="99">
        <f t="shared" si="525"/>
        <v>2631.4710283338891</v>
      </c>
      <c r="HX44" s="99">
        <f t="shared" si="526"/>
        <v>2840.58747137407</v>
      </c>
      <c r="HY44" s="99">
        <f t="shared" si="527"/>
        <v>2347.3690687227268</v>
      </c>
      <c r="HZ44" s="99">
        <f t="shared" si="528"/>
        <v>2056.8507137645106</v>
      </c>
      <c r="IA44" s="99">
        <f t="shared" si="529"/>
        <v>3327.9369745361319</v>
      </c>
      <c r="IB44" s="99">
        <f t="shared" si="530"/>
        <v>3528.1122617114756</v>
      </c>
      <c r="IC44" s="99">
        <f t="shared" si="531"/>
        <v>3260.9341148861158</v>
      </c>
      <c r="ID44" s="99">
        <f t="shared" si="52"/>
        <v>2622.0731596825258</v>
      </c>
      <c r="IE44" s="99">
        <f t="shared" si="53"/>
        <v>3667.7933753971924</v>
      </c>
      <c r="IF44" s="99">
        <f t="shared" si="54"/>
        <v>2653.6899059417333</v>
      </c>
      <c r="IG44" s="99">
        <f t="shared" si="55"/>
        <v>3677.2310058569055</v>
      </c>
      <c r="IH44" s="99">
        <f t="shared" si="56"/>
        <v>2993.7657751449792</v>
      </c>
      <c r="II44" s="99">
        <f t="shared" si="57"/>
        <v>3227.5755296226671</v>
      </c>
      <c r="IJ44" s="99">
        <f t="shared" si="58"/>
        <v>2068.4576957951481</v>
      </c>
      <c r="IK44" s="99">
        <f t="shared" si="59"/>
        <v>2313.2538469342335</v>
      </c>
      <c r="IL44" s="99">
        <f t="shared" si="60"/>
        <v>3866.1749231643544</v>
      </c>
      <c r="IM44" s="99">
        <f t="shared" si="61"/>
        <v>3721.9196637346568</v>
      </c>
      <c r="IN44" s="99">
        <f t="shared" si="62"/>
        <v>4143.3349975678566</v>
      </c>
      <c r="IO44" s="99">
        <f t="shared" si="63"/>
        <v>4115.9344024597467</v>
      </c>
      <c r="IP44" s="99">
        <f t="shared" si="64"/>
        <v>3646.1933836694557</v>
      </c>
      <c r="IQ44" s="99">
        <f t="shared" si="65"/>
        <v>3415.3834485076245</v>
      </c>
      <c r="IR44" s="99">
        <f t="shared" si="66"/>
        <v>2549.9033735633643</v>
      </c>
      <c r="IS44" s="99">
        <f t="shared" si="67"/>
        <v>4257.2583276145606</v>
      </c>
      <c r="IT44" s="99">
        <f t="shared" si="392"/>
        <v>4370.0371795552101</v>
      </c>
      <c r="IU44" s="99">
        <f t="shared" si="393"/>
        <v>4210.7781060931693</v>
      </c>
      <c r="IV44" s="99">
        <f t="shared" si="394"/>
        <v>3698.9277647715844</v>
      </c>
      <c r="IW44" s="99">
        <f t="shared" si="371"/>
        <v>4714.2390312853649</v>
      </c>
      <c r="IX44" s="99">
        <f t="shared" si="372"/>
        <v>4694.3691106848173</v>
      </c>
      <c r="IY44" s="99">
        <f t="shared" si="373"/>
        <v>2790.4387993520954</v>
      </c>
      <c r="IZ44" s="99">
        <f t="shared" si="374"/>
        <v>3041.6737061865401</v>
      </c>
      <c r="JA44" s="99">
        <f t="shared" si="375"/>
        <v>5244.4814481881622</v>
      </c>
      <c r="JB44" s="99">
        <f t="shared" si="376"/>
        <v>5451.9449506223455</v>
      </c>
      <c r="JC44" s="99">
        <f t="shared" si="377"/>
        <v>3291.0638175234558</v>
      </c>
      <c r="JD44" s="99">
        <f t="shared" si="378"/>
        <v>6256.0086244632166</v>
      </c>
      <c r="JE44" s="99">
        <f t="shared" si="379"/>
        <v>3712.1789734849267</v>
      </c>
      <c r="JF44" s="99">
        <f t="shared" si="380"/>
        <v>6547.157375855365</v>
      </c>
      <c r="JG44" s="99">
        <f t="shared" si="381"/>
        <v>6997.2971109570171</v>
      </c>
      <c r="JH44" s="99">
        <f t="shared" si="382"/>
        <v>6065.2502561368783</v>
      </c>
      <c r="JI44" s="99">
        <f t="shared" si="383"/>
        <v>4193.1964884512108</v>
      </c>
      <c r="JJ44" s="99">
        <f t="shared" si="384"/>
        <v>8216.254735729226</v>
      </c>
      <c r="JK44" s="99">
        <f t="shared" si="385"/>
        <v>4713.9121963787475</v>
      </c>
      <c r="JL44" s="99">
        <f t="shared" si="386"/>
        <v>9184.828977887817</v>
      </c>
      <c r="JM44" s="99">
        <f t="shared" si="387"/>
        <v>5307.738774807849</v>
      </c>
      <c r="JN44" s="99">
        <f t="shared" si="388"/>
        <v>5976.7441279935192</v>
      </c>
      <c r="JP44" s="76">
        <v>39</v>
      </c>
      <c r="JQ44" s="124"/>
      <c r="JR44" s="124"/>
      <c r="JS44" s="124"/>
      <c r="JT44" s="124"/>
      <c r="JU44" s="124"/>
      <c r="JV44" s="124"/>
      <c r="JW44" s="124"/>
      <c r="JX44" s="99"/>
      <c r="JY44" s="124"/>
      <c r="JZ44" s="124"/>
      <c r="KA44" s="124"/>
      <c r="KB44" s="99"/>
      <c r="KC44" s="124"/>
      <c r="KD44" s="124"/>
      <c r="KE44" s="99"/>
      <c r="KF44" s="99"/>
      <c r="KG44" s="99"/>
      <c r="KH44" s="99"/>
      <c r="KI44" s="124"/>
      <c r="KJ44" s="124"/>
      <c r="KK44" s="99"/>
      <c r="KL44" s="99"/>
      <c r="KM44" s="99"/>
      <c r="KN44" s="99"/>
      <c r="KO44" s="99"/>
      <c r="KP44" s="99"/>
      <c r="KQ44" s="99"/>
      <c r="KR44" s="99"/>
      <c r="KS44" s="99"/>
      <c r="KT44" s="99"/>
      <c r="KU44" s="99"/>
      <c r="KV44" s="99"/>
      <c r="KW44" s="99"/>
      <c r="KX44" s="99"/>
      <c r="KY44" s="99"/>
      <c r="KZ44" s="99"/>
      <c r="LB44" s="99"/>
      <c r="LC44" s="99"/>
      <c r="LD44" s="99"/>
      <c r="LF44" s="99"/>
      <c r="LG44" s="99"/>
      <c r="LI44" s="99"/>
      <c r="LJ44" s="99"/>
      <c r="LL44" s="99"/>
      <c r="LM44" s="99"/>
      <c r="LN44" s="99"/>
      <c r="LO44" s="99"/>
      <c r="LQ44" s="99"/>
      <c r="LR44" s="99"/>
      <c r="LS44" s="99"/>
      <c r="LU44" s="99"/>
      <c r="LV44" s="99"/>
      <c r="LW44" s="99"/>
      <c r="LX44" s="99"/>
      <c r="LY44" s="99"/>
      <c r="MA44" s="99"/>
      <c r="MB44" s="99"/>
      <c r="MC44" s="99"/>
      <c r="MD44" s="99"/>
      <c r="ME44" s="99"/>
      <c r="MG44" s="99"/>
      <c r="MH44" s="99"/>
      <c r="MI44" s="99"/>
      <c r="MK44" s="99"/>
      <c r="MM44" s="99"/>
      <c r="MN44" s="99"/>
      <c r="MO44" s="99"/>
      <c r="MP44" s="99"/>
      <c r="MR44" s="99"/>
      <c r="MT44" s="99"/>
      <c r="MU44" s="99"/>
      <c r="MV44" s="99"/>
      <c r="MW44" s="99"/>
      <c r="MY44" s="99"/>
      <c r="MZ44" s="99"/>
      <c r="NB44" s="99"/>
      <c r="NC44" s="99"/>
      <c r="ND44" s="99"/>
      <c r="NE44" s="99"/>
      <c r="NG44" s="99"/>
      <c r="NH44" s="99"/>
      <c r="NJ44" s="99"/>
      <c r="NK44" s="99"/>
      <c r="NL44" s="127"/>
      <c r="NM44" s="124"/>
      <c r="NN44" s="99"/>
      <c r="NO44" s="99"/>
      <c r="NP44" s="99"/>
      <c r="NR44" s="99"/>
      <c r="NS44" s="99"/>
      <c r="NT44" s="99"/>
      <c r="NV44" s="99"/>
      <c r="NX44" s="99"/>
      <c r="NY44" s="99"/>
      <c r="OA44" s="99"/>
      <c r="OC44" s="99"/>
      <c r="OE44" s="99"/>
      <c r="OF44" s="99"/>
      <c r="OG44" s="99"/>
      <c r="OI44" s="99"/>
      <c r="OJ44" s="99"/>
      <c r="OK44" s="99"/>
      <c r="OL44" s="99"/>
      <c r="OM44" s="99"/>
      <c r="ON44" s="99"/>
      <c r="OO44" s="99"/>
      <c r="OP44" s="99"/>
      <c r="OR44" s="99"/>
      <c r="OS44" s="99"/>
      <c r="OT44" s="99"/>
      <c r="OV44" s="99"/>
      <c r="OW44" s="99"/>
      <c r="OX44" s="99"/>
      <c r="OZ44" s="99"/>
      <c r="PB44" s="99"/>
      <c r="PC44" s="99"/>
      <c r="PE44" s="99"/>
      <c r="PF44" s="99"/>
      <c r="PG44" s="99"/>
      <c r="PH44" s="99"/>
      <c r="PI44" s="99"/>
      <c r="PJ44" s="99"/>
      <c r="PK44" s="99"/>
      <c r="PM44" s="99"/>
      <c r="PO44" s="99"/>
      <c r="PP44" s="99"/>
      <c r="PQ44" s="99"/>
      <c r="PR44" s="99"/>
      <c r="PS44" s="99"/>
      <c r="PT44" s="99"/>
      <c r="PU44" s="99"/>
      <c r="PW44" s="99">
        <v>1227.8559453578641</v>
      </c>
      <c r="PX44" s="99"/>
      <c r="PY44" s="99"/>
      <c r="QA44" s="99">
        <v>1200.2653070864237</v>
      </c>
      <c r="QB44" s="99"/>
      <c r="QC44" s="99"/>
      <c r="QD44" s="99"/>
      <c r="QF44" s="99">
        <v>1449.6342660478488</v>
      </c>
      <c r="QG44" s="118">
        <v>1306.6619987070815</v>
      </c>
      <c r="QH44" s="99"/>
      <c r="QI44" s="99"/>
      <c r="QJ44" s="99"/>
      <c r="QK44" s="99">
        <v>1427.4339689734861</v>
      </c>
      <c r="QL44" s="99">
        <v>1638.8472576304009</v>
      </c>
      <c r="QM44" s="99">
        <v>1643.657343728654</v>
      </c>
      <c r="QN44" s="99">
        <v>1367.3235385362732</v>
      </c>
      <c r="QO44" s="99">
        <v>1472.1502740323779</v>
      </c>
      <c r="QP44" s="99">
        <v>1203.4952922080859</v>
      </c>
      <c r="QQ44" s="99"/>
      <c r="QR44" s="99">
        <v>1225.6731014229786</v>
      </c>
      <c r="QS44" s="99">
        <v>1724.3259366696557</v>
      </c>
      <c r="QT44" s="99">
        <v>1369.5347267591308</v>
      </c>
      <c r="QU44" s="99">
        <v>1266.2453775438648</v>
      </c>
      <c r="QV44" s="99">
        <v>1947.1004445758736</v>
      </c>
      <c r="QW44" s="99">
        <v>1710.542883696859</v>
      </c>
      <c r="QX44" s="99">
        <v>1930.2485042176968</v>
      </c>
      <c r="QY44" s="99">
        <v>1721.7563563593396</v>
      </c>
      <c r="QZ44" s="99">
        <v>2067.0258565275649</v>
      </c>
      <c r="RA44" s="99">
        <v>1269.8347729193963</v>
      </c>
      <c r="RB44" s="99">
        <v>2202.460901584574</v>
      </c>
      <c r="RC44" s="99">
        <v>1479.03621112718</v>
      </c>
      <c r="RD44" s="99">
        <v>1436.8455214747576</v>
      </c>
      <c r="RE44" s="99">
        <v>1587.7678453238113</v>
      </c>
      <c r="RF44" s="99">
        <v>1479.8251594322082</v>
      </c>
      <c r="RG44" s="99">
        <v>2046.4640081376697</v>
      </c>
      <c r="RH44" s="99">
        <v>1918.5488502072039</v>
      </c>
      <c r="RI44" s="118">
        <v>2219.2742103907963</v>
      </c>
      <c r="RJ44" s="118">
        <v>2422.9714620383329</v>
      </c>
      <c r="RK44" s="99">
        <v>2421.9967079627399</v>
      </c>
      <c r="RL44" s="99">
        <v>1973.0204799196588</v>
      </c>
      <c r="RM44" s="99">
        <v>1425.0100745639816</v>
      </c>
      <c r="RN44" s="99">
        <v>1773.1992926525515</v>
      </c>
      <c r="RO44" s="99">
        <v>1625.7934770261436</v>
      </c>
      <c r="RP44" s="99">
        <v>2206.4412988121258</v>
      </c>
      <c r="RQ44" s="99">
        <v>1815.6867330930013</v>
      </c>
      <c r="RR44" s="99">
        <v>2369.7070906186696</v>
      </c>
      <c r="RS44" s="99">
        <v>2533.1139003116309</v>
      </c>
      <c r="RT44" s="99">
        <v>2641.6133263543152</v>
      </c>
      <c r="RU44" s="99">
        <v>2548.0378976767365</v>
      </c>
      <c r="RV44" s="99">
        <v>1769.0600848249187</v>
      </c>
      <c r="RW44" s="99">
        <v>2861.4403701089523</v>
      </c>
      <c r="RX44" s="99">
        <v>1933.8746266947389</v>
      </c>
      <c r="RY44" s="99">
        <v>2309.7546789026319</v>
      </c>
      <c r="RZ44" s="99">
        <v>1619.6451564650245</v>
      </c>
      <c r="SA44" s="99">
        <v>2511.0514637976894</v>
      </c>
      <c r="SB44" s="99">
        <v>2948.4772541504967</v>
      </c>
      <c r="SC44" s="99">
        <v>2058.5656969969345</v>
      </c>
      <c r="SD44" s="99">
        <v>1830.8299750003271</v>
      </c>
      <c r="SE44" s="99">
        <v>2992.9961934161947</v>
      </c>
      <c r="SF44" s="99">
        <v>2938.6121760909878</v>
      </c>
      <c r="SG44" s="99">
        <v>2795.6020026292704</v>
      </c>
      <c r="SH44" s="99">
        <v>2157.718607095318</v>
      </c>
      <c r="SI44" s="118">
        <v>3097.2721874746026</v>
      </c>
      <c r="SJ44" s="99">
        <v>3246.1443461013519</v>
      </c>
      <c r="SK44" s="99">
        <v>1825.3715904873147</v>
      </c>
      <c r="SL44" s="99">
        <v>2631.4710283338891</v>
      </c>
      <c r="SM44" s="99">
        <v>2840.58747137407</v>
      </c>
      <c r="SN44" s="99">
        <v>2347.3690687227268</v>
      </c>
      <c r="SO44" s="99">
        <v>2056.8507137645106</v>
      </c>
      <c r="SP44" s="99">
        <v>3327.9369745361319</v>
      </c>
      <c r="SQ44" s="99">
        <v>3528.1122617114756</v>
      </c>
      <c r="SR44" s="99">
        <v>3260.9341148861158</v>
      </c>
      <c r="SS44" s="99">
        <v>2622.0731596825258</v>
      </c>
      <c r="ST44" s="99">
        <v>3667.7933753971924</v>
      </c>
      <c r="SU44" s="99">
        <v>2653.6899059417333</v>
      </c>
      <c r="SV44" s="99">
        <v>3677.2310058569055</v>
      </c>
      <c r="SW44" s="99">
        <v>2993.7657751449792</v>
      </c>
      <c r="SX44" s="99">
        <v>3227.5755296226671</v>
      </c>
      <c r="SY44" s="99">
        <v>2068.4576957951481</v>
      </c>
      <c r="SZ44" s="99">
        <v>2313.2538469342335</v>
      </c>
      <c r="TA44" s="99">
        <v>3866.1749231643544</v>
      </c>
      <c r="TB44" s="99">
        <v>3721.9196637346568</v>
      </c>
      <c r="TC44" s="99">
        <v>4143.3349975678566</v>
      </c>
      <c r="TD44" s="99">
        <v>4115.9344024597467</v>
      </c>
      <c r="TE44" s="99">
        <v>3646.1933836694557</v>
      </c>
      <c r="TF44" s="99">
        <v>3415.3834485076245</v>
      </c>
      <c r="TG44" s="99">
        <v>2549.9033735633643</v>
      </c>
      <c r="TH44" s="99">
        <v>4257.2583276145606</v>
      </c>
      <c r="TI44" s="99">
        <v>4370.0371795552101</v>
      </c>
      <c r="TJ44" s="99">
        <v>4210.7781060931693</v>
      </c>
      <c r="TK44" s="99">
        <v>3698.9277647715844</v>
      </c>
      <c r="TL44" s="99">
        <v>4714.2390312853649</v>
      </c>
      <c r="TM44" s="99">
        <v>4694.3691106848173</v>
      </c>
      <c r="TN44" s="99">
        <v>2790.4387993520954</v>
      </c>
      <c r="TO44" s="99">
        <v>3041.6737061865401</v>
      </c>
      <c r="TP44" s="99">
        <v>5244.4814481881622</v>
      </c>
      <c r="TQ44" s="99">
        <v>5451.9449506223455</v>
      </c>
      <c r="TR44" s="99">
        <v>3291.0638175234558</v>
      </c>
      <c r="TS44" s="99">
        <v>6256.0086244632166</v>
      </c>
      <c r="TT44" s="99">
        <v>3712.1789734849267</v>
      </c>
      <c r="TU44" s="99">
        <v>6547.157375855365</v>
      </c>
      <c r="TV44" s="99">
        <v>6997.2971109570171</v>
      </c>
      <c r="TW44" s="99">
        <v>6065.2502561368783</v>
      </c>
      <c r="TX44" s="99">
        <v>4193.1964884512108</v>
      </c>
      <c r="TY44" s="99">
        <v>8216.254735729226</v>
      </c>
      <c r="TZ44" s="99">
        <v>4713.9121963787475</v>
      </c>
      <c r="UA44" s="99">
        <v>9184.828977887817</v>
      </c>
      <c r="UB44" s="99">
        <v>5307.738774807849</v>
      </c>
      <c r="UC44" s="99">
        <v>5976.7441279935192</v>
      </c>
      <c r="UE44" s="76">
        <v>39</v>
      </c>
      <c r="VP44" s="145"/>
      <c r="VQ44" s="145"/>
      <c r="VR44" s="145"/>
      <c r="VS44" s="145"/>
      <c r="VT44" s="145"/>
      <c r="VU44" s="145"/>
      <c r="VV44" s="145"/>
      <c r="VW44" s="145"/>
      <c r="VX44" s="145"/>
      <c r="VY44" s="145"/>
      <c r="VZ44" s="145"/>
      <c r="WA44" s="145"/>
      <c r="WB44" s="145"/>
      <c r="WC44" s="145"/>
      <c r="WD44" s="145"/>
      <c r="WE44" s="145"/>
      <c r="WF44" s="145"/>
      <c r="WG44" s="145"/>
      <c r="WH44" s="145"/>
      <c r="WI44" s="145"/>
      <c r="WJ44" s="145"/>
      <c r="WK44" s="145"/>
      <c r="WL44" s="145"/>
      <c r="WM44" s="145"/>
      <c r="WN44" s="145"/>
      <c r="WO44" s="145"/>
      <c r="WP44" s="145"/>
      <c r="WQ44" s="145"/>
      <c r="WR44" s="145"/>
      <c r="WS44" s="145"/>
      <c r="WT44" s="145"/>
      <c r="WU44" s="145"/>
      <c r="WV44" s="145"/>
      <c r="WW44" s="145"/>
      <c r="WX44" s="145"/>
      <c r="WY44" s="145"/>
      <c r="WZ44" s="145"/>
      <c r="XA44" s="145"/>
      <c r="XB44" s="145"/>
      <c r="XC44" s="145"/>
      <c r="XD44" s="145"/>
      <c r="XE44" s="145"/>
      <c r="XF44" s="145"/>
      <c r="XG44" s="145"/>
      <c r="XH44" s="145"/>
      <c r="XI44" s="145"/>
      <c r="XJ44" s="145"/>
      <c r="XK44" s="145"/>
      <c r="XL44" s="145"/>
      <c r="XM44" s="145"/>
      <c r="XN44" s="145"/>
      <c r="XO44" s="145"/>
      <c r="XP44" s="145"/>
      <c r="XQ44" s="145"/>
      <c r="XR44" s="145"/>
      <c r="XS44" s="145"/>
      <c r="XT44" s="145"/>
      <c r="XU44" s="145"/>
      <c r="XV44" s="145"/>
      <c r="XW44" s="145"/>
      <c r="XX44" s="145"/>
      <c r="XY44" s="145"/>
      <c r="XZ44" s="145"/>
      <c r="YA44" s="145"/>
      <c r="YB44" s="145"/>
      <c r="YC44" s="145"/>
      <c r="YD44" s="145"/>
      <c r="YE44" s="145"/>
      <c r="YF44" s="145"/>
      <c r="YG44" s="145"/>
      <c r="YH44" s="145"/>
      <c r="YI44" s="145"/>
      <c r="YJ44" s="145"/>
      <c r="YK44" s="145"/>
      <c r="YL44" s="145"/>
      <c r="YM44" s="145"/>
      <c r="YN44" s="145"/>
      <c r="YO44" s="145"/>
      <c r="YP44" s="145"/>
      <c r="YQ44" s="145"/>
      <c r="YR44" s="145"/>
      <c r="YS44" s="145"/>
      <c r="YT44" s="145"/>
      <c r="YU44" s="145"/>
      <c r="YV44" s="145"/>
      <c r="YW44" s="145"/>
      <c r="YX44" s="145"/>
      <c r="YY44" s="145"/>
      <c r="YZ44" s="145"/>
      <c r="ZA44" s="145"/>
      <c r="ZB44" s="145"/>
      <c r="ZC44" s="145"/>
      <c r="ZD44" s="145"/>
      <c r="ZE44" s="145"/>
      <c r="ZF44" s="145"/>
      <c r="ZG44" s="145"/>
      <c r="ZH44" s="145"/>
      <c r="ZI44" s="145"/>
      <c r="ZJ44" s="145"/>
      <c r="ZK44" s="145"/>
      <c r="ZL44" s="145"/>
      <c r="ZM44" s="145"/>
      <c r="ZN44" s="145"/>
      <c r="ZO44" s="145"/>
      <c r="ZP44" s="145"/>
      <c r="ZQ44" s="145"/>
      <c r="ZR44" s="145"/>
      <c r="ZS44" s="145"/>
      <c r="ZT44" s="145"/>
      <c r="ZU44" s="145"/>
      <c r="ZV44" s="145"/>
      <c r="ZW44" s="145"/>
      <c r="ZX44" s="145"/>
      <c r="ZY44" s="145"/>
      <c r="ZZ44" s="145"/>
      <c r="AAA44" s="145"/>
      <c r="AAB44" s="145"/>
      <c r="AAC44" s="145"/>
      <c r="AAD44" s="145"/>
      <c r="AAE44" s="145"/>
      <c r="AAF44" s="145"/>
      <c r="AAG44" s="145"/>
      <c r="AAH44" s="145"/>
      <c r="AAI44" s="145"/>
      <c r="AAJ44" s="145"/>
      <c r="AAK44" s="145"/>
      <c r="AAL44" s="145">
        <f t="shared" si="690"/>
        <v>1227.8559453578641</v>
      </c>
      <c r="AAM44" s="145"/>
      <c r="AAN44" s="145"/>
      <c r="AAO44" s="145"/>
      <c r="AAP44" s="145">
        <f t="shared" si="694"/>
        <v>1200.2653070864237</v>
      </c>
      <c r="AAQ44" s="145"/>
      <c r="AAR44" s="145"/>
      <c r="AAS44" s="145"/>
      <c r="AAT44" s="145"/>
      <c r="AAU44" s="145">
        <f t="shared" si="699"/>
        <v>1449.6342660478488</v>
      </c>
      <c r="AAV44" s="145">
        <f t="shared" si="700"/>
        <v>1306.6619987070815</v>
      </c>
      <c r="AAW44" s="145"/>
      <c r="AAX44" s="145"/>
      <c r="AAY44" s="145"/>
      <c r="AAZ44" s="145">
        <f t="shared" si="704"/>
        <v>1427.4339689734861</v>
      </c>
      <c r="ABA44" s="145">
        <f t="shared" si="705"/>
        <v>1638.8472576304009</v>
      </c>
      <c r="ABB44" s="145">
        <f t="shared" si="706"/>
        <v>1643.657343728654</v>
      </c>
      <c r="ABC44" s="145">
        <f t="shared" si="707"/>
        <v>1367.3235385362732</v>
      </c>
      <c r="ABD44" s="145">
        <f t="shared" si="708"/>
        <v>1472.1502740323779</v>
      </c>
      <c r="ABE44" s="145">
        <f t="shared" si="709"/>
        <v>1203.4952922080859</v>
      </c>
      <c r="ABF44" s="145"/>
      <c r="ABG44" s="145">
        <f t="shared" si="711"/>
        <v>1225.6731014229786</v>
      </c>
      <c r="ABH44" s="145">
        <f t="shared" si="712"/>
        <v>1724.3259366696557</v>
      </c>
      <c r="ABI44" s="145">
        <f t="shared" si="713"/>
        <v>1369.5347267591308</v>
      </c>
      <c r="ABJ44" s="145">
        <f t="shared" si="714"/>
        <v>1266.2453775438648</v>
      </c>
      <c r="ABK44" s="145">
        <f t="shared" si="715"/>
        <v>1947.1004445758736</v>
      </c>
      <c r="ABL44" s="145">
        <f t="shared" si="716"/>
        <v>1710.542883696859</v>
      </c>
      <c r="ABM44" s="145">
        <f t="shared" si="717"/>
        <v>1930.2485042176968</v>
      </c>
      <c r="ABN44" s="145">
        <f t="shared" si="718"/>
        <v>1721.7563563593396</v>
      </c>
      <c r="ABO44" s="145">
        <f t="shared" si="719"/>
        <v>2067.0258565275649</v>
      </c>
      <c r="ABP44" s="145">
        <f t="shared" si="720"/>
        <v>1269.8347729193963</v>
      </c>
      <c r="ABQ44" s="145">
        <f t="shared" si="721"/>
        <v>2202.460901584574</v>
      </c>
      <c r="ABR44" s="145">
        <f t="shared" si="722"/>
        <v>1479.03621112718</v>
      </c>
      <c r="ABS44" s="145">
        <f t="shared" si="723"/>
        <v>1436.8455214747576</v>
      </c>
      <c r="ABT44" s="145">
        <f t="shared" si="724"/>
        <v>1587.7678453238113</v>
      </c>
      <c r="ABU44" s="145">
        <f t="shared" si="725"/>
        <v>1479.8251594322082</v>
      </c>
      <c r="ABV44" s="145">
        <f t="shared" si="726"/>
        <v>2046.4640081376697</v>
      </c>
      <c r="ABW44" s="145">
        <f t="shared" si="727"/>
        <v>1918.5488502072039</v>
      </c>
      <c r="ABX44" s="145">
        <f t="shared" si="728"/>
        <v>2219.2742103907963</v>
      </c>
      <c r="ABY44" s="145">
        <f t="shared" si="729"/>
        <v>2422.9714620383329</v>
      </c>
      <c r="ABZ44" s="145">
        <f t="shared" si="730"/>
        <v>2421.9967079627399</v>
      </c>
      <c r="ACA44" s="145">
        <f t="shared" si="731"/>
        <v>1973.0204799196588</v>
      </c>
      <c r="ACB44" s="145">
        <f t="shared" si="732"/>
        <v>1425.0100745639816</v>
      </c>
      <c r="ACC44" s="145">
        <f t="shared" si="733"/>
        <v>1773.1992926525515</v>
      </c>
      <c r="ACD44" s="145">
        <f t="shared" si="734"/>
        <v>1625.7934770261436</v>
      </c>
      <c r="ACE44" s="145">
        <f t="shared" si="735"/>
        <v>2206.4412988121258</v>
      </c>
      <c r="ACF44" s="145">
        <f t="shared" si="736"/>
        <v>1815.6867330930013</v>
      </c>
      <c r="ACG44" s="145">
        <f t="shared" si="737"/>
        <v>2369.7070906186696</v>
      </c>
      <c r="ACH44" s="145">
        <f t="shared" si="738"/>
        <v>2533.1139003116309</v>
      </c>
      <c r="ACI44" s="145">
        <f t="shared" si="739"/>
        <v>2641.6133263543152</v>
      </c>
      <c r="ACJ44" s="145">
        <f t="shared" si="740"/>
        <v>2548.0378976767365</v>
      </c>
      <c r="ACK44" s="145">
        <f t="shared" si="741"/>
        <v>1769.0600848249187</v>
      </c>
      <c r="ACL44" s="145">
        <f t="shared" si="742"/>
        <v>2861.4403701089523</v>
      </c>
      <c r="ACM44" s="145">
        <f t="shared" si="743"/>
        <v>1933.8746266947389</v>
      </c>
      <c r="ACN44" s="145">
        <f t="shared" si="744"/>
        <v>2309.7546789026319</v>
      </c>
      <c r="ACO44" s="145">
        <f t="shared" si="745"/>
        <v>1619.6451564650245</v>
      </c>
      <c r="ACP44" s="145">
        <f t="shared" si="746"/>
        <v>2511.0514637976894</v>
      </c>
      <c r="ACQ44" s="145">
        <f t="shared" si="747"/>
        <v>2948.4772541504967</v>
      </c>
      <c r="ACR44" s="145">
        <f t="shared" si="748"/>
        <v>2058.5656969969345</v>
      </c>
      <c r="ACS44" s="145">
        <f t="shared" si="749"/>
        <v>1830.8299750003271</v>
      </c>
      <c r="ACT44" s="145">
        <f t="shared" si="750"/>
        <v>2992.9961934161947</v>
      </c>
      <c r="ACU44" s="145">
        <f t="shared" si="751"/>
        <v>2938.6121760909878</v>
      </c>
      <c r="ACV44" s="145">
        <f t="shared" si="752"/>
        <v>2795.6020026292704</v>
      </c>
      <c r="ACW44" s="145">
        <f t="shared" si="753"/>
        <v>2157.718607095318</v>
      </c>
      <c r="ACX44" s="145">
        <f t="shared" si="754"/>
        <v>3097.2721874746026</v>
      </c>
      <c r="ACY44" s="145">
        <f t="shared" si="755"/>
        <v>3246.1443461013519</v>
      </c>
      <c r="ACZ44" s="145">
        <f t="shared" si="756"/>
        <v>1825.3715904873147</v>
      </c>
      <c r="ADA44" s="145">
        <f t="shared" si="757"/>
        <v>2631.4710283338891</v>
      </c>
      <c r="ADB44" s="145">
        <f t="shared" si="758"/>
        <v>2840.58747137407</v>
      </c>
      <c r="ADC44" s="145">
        <f t="shared" si="759"/>
        <v>2347.3690687227268</v>
      </c>
      <c r="ADD44" s="145">
        <f t="shared" si="760"/>
        <v>2056.8507137645106</v>
      </c>
      <c r="ADE44" s="145">
        <f t="shared" si="761"/>
        <v>3327.9369745361319</v>
      </c>
      <c r="ADF44" s="145">
        <f t="shared" si="762"/>
        <v>3528.1122617114756</v>
      </c>
      <c r="ADG44" s="145">
        <f t="shared" si="763"/>
        <v>3260.9341148861158</v>
      </c>
      <c r="ADH44" s="145">
        <f t="shared" si="764"/>
        <v>2622.0731596825258</v>
      </c>
      <c r="ADI44" s="145">
        <f t="shared" si="765"/>
        <v>3667.7933753971924</v>
      </c>
      <c r="ADJ44" s="145">
        <f t="shared" si="766"/>
        <v>2653.6899059417333</v>
      </c>
      <c r="ADK44" s="145">
        <f t="shared" si="767"/>
        <v>3677.2310058569055</v>
      </c>
      <c r="ADL44" s="145">
        <f t="shared" si="768"/>
        <v>2993.7657751449792</v>
      </c>
      <c r="ADM44" s="145">
        <f t="shared" si="769"/>
        <v>3227.5755296226671</v>
      </c>
      <c r="ADN44" s="145">
        <f t="shared" si="770"/>
        <v>2068.4576957951481</v>
      </c>
      <c r="ADO44" s="145">
        <f t="shared" si="771"/>
        <v>2313.2538469342335</v>
      </c>
      <c r="ADP44" s="145">
        <f t="shared" si="772"/>
        <v>3866.1749231643544</v>
      </c>
      <c r="ADQ44" s="145">
        <f t="shared" si="773"/>
        <v>3721.9196637346568</v>
      </c>
      <c r="ADR44" s="145">
        <f t="shared" si="774"/>
        <v>4143.3349975678566</v>
      </c>
      <c r="ADS44" s="145">
        <f t="shared" si="775"/>
        <v>4115.9344024597467</v>
      </c>
      <c r="ADT44" s="145">
        <f t="shared" si="776"/>
        <v>3646.1933836694557</v>
      </c>
      <c r="ADU44" s="145">
        <f t="shared" si="777"/>
        <v>3415.3834485076245</v>
      </c>
      <c r="ADV44" s="145">
        <f t="shared" si="778"/>
        <v>2549.9033735633643</v>
      </c>
      <c r="ADW44" s="145">
        <f t="shared" si="779"/>
        <v>4257.2583276145606</v>
      </c>
      <c r="ADX44" s="145">
        <f t="shared" si="780"/>
        <v>4370.0371795552101</v>
      </c>
      <c r="ADY44" s="145">
        <f t="shared" si="781"/>
        <v>4210.7781060931693</v>
      </c>
      <c r="ADZ44" s="145">
        <f t="shared" si="782"/>
        <v>3698.9277647715844</v>
      </c>
      <c r="AEA44" s="145">
        <f t="shared" si="783"/>
        <v>4714.2390312853649</v>
      </c>
      <c r="AEB44" s="145">
        <f t="shared" si="784"/>
        <v>4694.3691106848173</v>
      </c>
      <c r="AEC44" s="145">
        <f t="shared" si="785"/>
        <v>2790.4387993520954</v>
      </c>
      <c r="AED44" s="145">
        <f t="shared" si="786"/>
        <v>3041.6737061865401</v>
      </c>
      <c r="AEE44" s="145">
        <f t="shared" si="787"/>
        <v>5244.4814481881622</v>
      </c>
      <c r="AEF44" s="145">
        <f t="shared" si="788"/>
        <v>5451.9449506223455</v>
      </c>
      <c r="AEG44" s="145">
        <f t="shared" si="789"/>
        <v>3291.0638175234558</v>
      </c>
      <c r="AEH44" s="145">
        <f t="shared" si="790"/>
        <v>6256.0086244632166</v>
      </c>
      <c r="AEI44" s="145">
        <f t="shared" si="791"/>
        <v>3712.1789734849267</v>
      </c>
      <c r="AEJ44" s="145">
        <f t="shared" si="792"/>
        <v>6547.157375855365</v>
      </c>
      <c r="AEK44" s="145">
        <f t="shared" si="793"/>
        <v>6997.2971109570171</v>
      </c>
      <c r="AEL44" s="145">
        <f t="shared" si="794"/>
        <v>6065.2502561368783</v>
      </c>
      <c r="AEM44" s="145">
        <f t="shared" si="795"/>
        <v>4193.1964884512108</v>
      </c>
      <c r="AEN44" s="145">
        <f t="shared" si="796"/>
        <v>8216.254735729226</v>
      </c>
      <c r="AEO44" s="145">
        <f t="shared" si="797"/>
        <v>4713.9121963787475</v>
      </c>
      <c r="AEP44" s="145">
        <f t="shared" si="798"/>
        <v>9184.828977887817</v>
      </c>
      <c r="AEQ44" s="145">
        <f t="shared" si="799"/>
        <v>5307.738774807849</v>
      </c>
      <c r="AER44" s="145">
        <f t="shared" si="800"/>
        <v>5976.7441279935192</v>
      </c>
    </row>
    <row r="45" spans="1:824" ht="14.25" thickTop="1" thickBot="1">
      <c r="A45" s="107">
        <v>40</v>
      </c>
      <c r="B45" s="99">
        <f t="shared" si="341"/>
        <v>0</v>
      </c>
      <c r="C45" s="99">
        <f t="shared" si="389"/>
        <v>0</v>
      </c>
      <c r="D45" s="99">
        <f t="shared" si="390"/>
        <v>0</v>
      </c>
      <c r="E45" s="99">
        <f t="shared" si="391"/>
        <v>0</v>
      </c>
      <c r="F45" s="99">
        <f t="shared" si="352"/>
        <v>0</v>
      </c>
      <c r="G45" s="99">
        <f t="shared" si="353"/>
        <v>0</v>
      </c>
      <c r="H45" s="99">
        <f t="shared" si="354"/>
        <v>0</v>
      </c>
      <c r="I45" s="99">
        <f t="shared" si="355"/>
        <v>0</v>
      </c>
      <c r="J45" s="99">
        <f t="shared" si="356"/>
        <v>0</v>
      </c>
      <c r="K45" s="99">
        <f t="shared" si="357"/>
        <v>0</v>
      </c>
      <c r="L45" s="99">
        <f t="shared" si="358"/>
        <v>0</v>
      </c>
      <c r="M45" s="99">
        <f t="shared" si="359"/>
        <v>0</v>
      </c>
      <c r="N45" s="99">
        <f t="shared" si="360"/>
        <v>0</v>
      </c>
      <c r="O45" s="99">
        <f t="shared" si="361"/>
        <v>0</v>
      </c>
      <c r="P45" s="99">
        <f t="shared" si="362"/>
        <v>0</v>
      </c>
      <c r="Q45" s="99">
        <f t="shared" si="363"/>
        <v>0</v>
      </c>
      <c r="R45" s="99">
        <f t="shared" si="364"/>
        <v>0</v>
      </c>
      <c r="S45" s="99">
        <f t="shared" si="365"/>
        <v>0</v>
      </c>
      <c r="T45" s="99">
        <f t="shared" si="366"/>
        <v>0</v>
      </c>
      <c r="U45" s="99">
        <f t="shared" si="367"/>
        <v>0</v>
      </c>
      <c r="V45" s="99">
        <f t="shared" si="368"/>
        <v>0</v>
      </c>
      <c r="W45" s="99">
        <f t="shared" si="369"/>
        <v>0</v>
      </c>
      <c r="X45" s="99">
        <f t="shared" si="342"/>
        <v>0</v>
      </c>
      <c r="Y45" s="99">
        <f t="shared" si="404"/>
        <v>0</v>
      </c>
      <c r="Z45" s="99">
        <f t="shared" si="405"/>
        <v>0</v>
      </c>
      <c r="AA45" s="99">
        <f t="shared" si="406"/>
        <v>0</v>
      </c>
      <c r="AB45" s="99">
        <f t="shared" si="407"/>
        <v>0</v>
      </c>
      <c r="AC45" s="99">
        <f t="shared" si="408"/>
        <v>0</v>
      </c>
      <c r="AD45" s="99">
        <f t="shared" si="409"/>
        <v>0</v>
      </c>
      <c r="AE45" s="99">
        <f t="shared" si="410"/>
        <v>0</v>
      </c>
      <c r="AF45" s="99">
        <f t="shared" si="411"/>
        <v>0</v>
      </c>
      <c r="AG45" s="99">
        <f t="shared" si="412"/>
        <v>0</v>
      </c>
      <c r="AH45" s="99">
        <f t="shared" si="413"/>
        <v>0</v>
      </c>
      <c r="AI45" s="99">
        <f t="shared" si="414"/>
        <v>0</v>
      </c>
      <c r="AJ45" s="99">
        <f t="shared" si="415"/>
        <v>0</v>
      </c>
      <c r="AK45" s="99">
        <f t="shared" si="416"/>
        <v>0</v>
      </c>
      <c r="AL45" s="99">
        <f t="shared" si="417"/>
        <v>0</v>
      </c>
      <c r="AM45" s="99">
        <f t="shared" si="418"/>
        <v>0</v>
      </c>
      <c r="AN45" s="99">
        <f t="shared" si="343"/>
        <v>0</v>
      </c>
      <c r="AO45" s="99">
        <f t="shared" si="419"/>
        <v>0</v>
      </c>
      <c r="AP45" s="99">
        <f t="shared" si="420"/>
        <v>0</v>
      </c>
      <c r="AQ45" s="99">
        <f t="shared" si="421"/>
        <v>0</v>
      </c>
      <c r="AR45" s="99">
        <f t="shared" si="422"/>
        <v>0</v>
      </c>
      <c r="AS45" s="99">
        <f t="shared" si="423"/>
        <v>0</v>
      </c>
      <c r="AT45" s="99">
        <f t="shared" si="424"/>
        <v>0</v>
      </c>
      <c r="AU45" s="99">
        <f t="shared" si="425"/>
        <v>0</v>
      </c>
      <c r="AV45" s="99">
        <f t="shared" si="426"/>
        <v>0</v>
      </c>
      <c r="AW45" s="99">
        <f t="shared" si="427"/>
        <v>0</v>
      </c>
      <c r="AX45" s="99">
        <f t="shared" si="428"/>
        <v>0</v>
      </c>
      <c r="AY45" s="99">
        <f t="shared" si="429"/>
        <v>0</v>
      </c>
      <c r="AZ45" s="99">
        <f t="shared" si="430"/>
        <v>0</v>
      </c>
      <c r="BA45" s="99">
        <f t="shared" si="431"/>
        <v>0</v>
      </c>
      <c r="BB45" s="99">
        <f t="shared" si="432"/>
        <v>0</v>
      </c>
      <c r="BC45" s="99">
        <f t="shared" si="433"/>
        <v>0</v>
      </c>
      <c r="BD45" s="99">
        <f t="shared" si="397"/>
        <v>0</v>
      </c>
      <c r="BE45" s="99">
        <f t="shared" si="434"/>
        <v>0</v>
      </c>
      <c r="BF45" s="99">
        <f t="shared" si="435"/>
        <v>0</v>
      </c>
      <c r="BG45" s="99">
        <f t="shared" si="344"/>
        <v>0</v>
      </c>
      <c r="BH45" s="99">
        <f t="shared" si="436"/>
        <v>0</v>
      </c>
      <c r="BI45" s="99">
        <f t="shared" si="437"/>
        <v>0</v>
      </c>
      <c r="BJ45" s="99">
        <f t="shared" si="438"/>
        <v>0</v>
      </c>
      <c r="BK45" s="99">
        <f t="shared" si="439"/>
        <v>0</v>
      </c>
      <c r="BL45" s="99">
        <f t="shared" si="440"/>
        <v>0</v>
      </c>
      <c r="BM45" s="99">
        <f t="shared" si="441"/>
        <v>0</v>
      </c>
      <c r="BN45" s="99">
        <f t="shared" si="442"/>
        <v>0</v>
      </c>
      <c r="BO45" s="99">
        <f t="shared" si="443"/>
        <v>0</v>
      </c>
      <c r="BP45" s="99">
        <f t="shared" si="444"/>
        <v>0</v>
      </c>
      <c r="BQ45" s="99">
        <f t="shared" si="445"/>
        <v>0</v>
      </c>
      <c r="BR45" s="99">
        <f t="shared" si="446"/>
        <v>0</v>
      </c>
      <c r="BS45" s="99">
        <f t="shared" si="447"/>
        <v>0</v>
      </c>
      <c r="BT45" s="99">
        <f t="shared" si="448"/>
        <v>0</v>
      </c>
      <c r="BU45" s="99">
        <f t="shared" si="449"/>
        <v>0</v>
      </c>
      <c r="BV45" s="99">
        <f t="shared" si="450"/>
        <v>0</v>
      </c>
      <c r="BW45" s="99">
        <f t="shared" si="451"/>
        <v>0</v>
      </c>
      <c r="BX45" s="99">
        <f t="shared" si="398"/>
        <v>0</v>
      </c>
      <c r="BY45" s="99">
        <f t="shared" si="345"/>
        <v>0</v>
      </c>
      <c r="BZ45" s="99">
        <f t="shared" si="452"/>
        <v>0</v>
      </c>
      <c r="CA45" s="99">
        <f t="shared" si="453"/>
        <v>0</v>
      </c>
      <c r="CB45" s="99">
        <f t="shared" si="454"/>
        <v>0</v>
      </c>
      <c r="CC45" s="99">
        <f t="shared" si="455"/>
        <v>0</v>
      </c>
      <c r="CD45" s="99">
        <f t="shared" si="456"/>
        <v>0</v>
      </c>
      <c r="CE45" s="99">
        <f t="shared" si="457"/>
        <v>0</v>
      </c>
      <c r="CF45" s="99">
        <f t="shared" si="458"/>
        <v>0</v>
      </c>
      <c r="CG45" s="99">
        <f t="shared" si="459"/>
        <v>0</v>
      </c>
      <c r="CH45" s="99">
        <f t="shared" si="460"/>
        <v>0</v>
      </c>
      <c r="CI45" s="99">
        <f t="shared" si="461"/>
        <v>0</v>
      </c>
      <c r="CJ45" s="99">
        <f t="shared" si="462"/>
        <v>0</v>
      </c>
      <c r="CK45" s="99">
        <f t="shared" si="463"/>
        <v>0</v>
      </c>
      <c r="CL45" s="99">
        <f t="shared" si="464"/>
        <v>0</v>
      </c>
      <c r="CM45" s="99">
        <f t="shared" si="465"/>
        <v>0</v>
      </c>
      <c r="CN45" s="99">
        <f t="shared" si="466"/>
        <v>0</v>
      </c>
      <c r="CO45" s="99">
        <f t="shared" si="399"/>
        <v>0</v>
      </c>
      <c r="CP45" s="99">
        <f t="shared" si="346"/>
        <v>0</v>
      </c>
      <c r="CQ45" s="99">
        <f t="shared" si="467"/>
        <v>0</v>
      </c>
      <c r="CR45" s="99">
        <f t="shared" si="468"/>
        <v>0</v>
      </c>
      <c r="CS45" s="99">
        <f t="shared" si="469"/>
        <v>0</v>
      </c>
      <c r="CT45" s="99">
        <f t="shared" si="470"/>
        <v>0</v>
      </c>
      <c r="CU45" s="99">
        <f t="shared" si="471"/>
        <v>0</v>
      </c>
      <c r="CV45" s="99">
        <f t="shared" si="472"/>
        <v>0</v>
      </c>
      <c r="CW45" s="99">
        <f t="shared" si="473"/>
        <v>0</v>
      </c>
      <c r="CX45" s="99">
        <f t="shared" si="474"/>
        <v>0</v>
      </c>
      <c r="CY45" s="99">
        <f t="shared" si="475"/>
        <v>0</v>
      </c>
      <c r="CZ45" s="99">
        <f t="shared" si="476"/>
        <v>0</v>
      </c>
      <c r="DA45" s="99">
        <f t="shared" si="477"/>
        <v>0</v>
      </c>
      <c r="DB45" s="99">
        <f t="shared" si="478"/>
        <v>0</v>
      </c>
      <c r="DC45" s="99">
        <f t="shared" si="479"/>
        <v>0</v>
      </c>
      <c r="DD45" s="99">
        <f t="shared" si="480"/>
        <v>0</v>
      </c>
      <c r="DE45" s="99">
        <f t="shared" si="481"/>
        <v>0</v>
      </c>
      <c r="DF45" s="99">
        <f t="shared" si="482"/>
        <v>0</v>
      </c>
      <c r="DG45" s="99">
        <f t="shared" si="400"/>
        <v>0</v>
      </c>
      <c r="DH45" s="99">
        <f t="shared" si="347"/>
        <v>0</v>
      </c>
      <c r="DI45" s="99">
        <f t="shared" si="483"/>
        <v>0</v>
      </c>
      <c r="DJ45" s="99">
        <f t="shared" si="484"/>
        <v>0</v>
      </c>
      <c r="DK45" s="99">
        <f t="shared" si="485"/>
        <v>0</v>
      </c>
      <c r="DL45" s="99">
        <f t="shared" si="486"/>
        <v>0</v>
      </c>
      <c r="DM45" s="99">
        <f t="shared" si="487"/>
        <v>0</v>
      </c>
      <c r="DN45" s="99">
        <f t="shared" si="488"/>
        <v>0</v>
      </c>
      <c r="DO45" s="99">
        <f t="shared" si="489"/>
        <v>0</v>
      </c>
      <c r="DP45" s="99">
        <f t="shared" si="490"/>
        <v>0</v>
      </c>
      <c r="DQ45" s="99">
        <f t="shared" si="491"/>
        <v>0</v>
      </c>
      <c r="DR45" s="99">
        <f t="shared" si="492"/>
        <v>0</v>
      </c>
      <c r="DS45" s="99">
        <f t="shared" si="493"/>
        <v>0</v>
      </c>
      <c r="DT45" s="99">
        <f t="shared" si="494"/>
        <v>0</v>
      </c>
      <c r="DU45" s="99">
        <f t="shared" si="495"/>
        <v>0</v>
      </c>
      <c r="DV45" s="99">
        <f t="shared" si="496"/>
        <v>0</v>
      </c>
      <c r="DW45" s="99">
        <f t="shared" si="497"/>
        <v>0</v>
      </c>
      <c r="DX45" s="99">
        <f t="shared" si="370"/>
        <v>0</v>
      </c>
      <c r="DY45" s="99">
        <f t="shared" si="370"/>
        <v>0</v>
      </c>
      <c r="DZ45" s="99">
        <f t="shared" si="370"/>
        <v>0</v>
      </c>
      <c r="EA45" s="99">
        <f t="shared" si="370"/>
        <v>0</v>
      </c>
      <c r="EB45" s="99">
        <f t="shared" si="532"/>
        <v>0</v>
      </c>
      <c r="EC45" s="99">
        <f t="shared" si="533"/>
        <v>0</v>
      </c>
      <c r="ED45" s="99">
        <f t="shared" si="534"/>
        <v>0</v>
      </c>
      <c r="EE45" s="99">
        <f t="shared" si="535"/>
        <v>0</v>
      </c>
      <c r="EF45" s="99">
        <f t="shared" si="536"/>
        <v>0</v>
      </c>
      <c r="EG45" s="99">
        <f t="shared" si="537"/>
        <v>0</v>
      </c>
      <c r="EH45" s="99">
        <f t="shared" si="538"/>
        <v>0</v>
      </c>
      <c r="EI45" s="99">
        <f t="shared" si="539"/>
        <v>0</v>
      </c>
      <c r="EJ45" s="99">
        <f t="shared" si="540"/>
        <v>0</v>
      </c>
      <c r="EK45" s="99">
        <f t="shared" si="541"/>
        <v>0</v>
      </c>
      <c r="EL45" s="99">
        <f t="shared" si="542"/>
        <v>0</v>
      </c>
      <c r="EM45" s="99">
        <f t="shared" si="543"/>
        <v>0</v>
      </c>
      <c r="EN45" s="99">
        <f t="shared" si="544"/>
        <v>0</v>
      </c>
      <c r="EO45" s="99">
        <f t="shared" si="545"/>
        <v>0</v>
      </c>
      <c r="EP45" s="99">
        <f t="shared" si="546"/>
        <v>0</v>
      </c>
      <c r="EQ45" s="99">
        <f t="shared" si="547"/>
        <v>0</v>
      </c>
      <c r="ER45" s="99">
        <f t="shared" si="548"/>
        <v>0</v>
      </c>
      <c r="ES45" s="99">
        <f t="shared" si="549"/>
        <v>0</v>
      </c>
      <c r="ET45" s="99">
        <f t="shared" si="351"/>
        <v>0</v>
      </c>
      <c r="EU45" s="99">
        <f t="shared" si="26"/>
        <v>0</v>
      </c>
      <c r="EV45" s="99">
        <f t="shared" si="27"/>
        <v>0</v>
      </c>
      <c r="EW45" s="99">
        <f t="shared" si="28"/>
        <v>0</v>
      </c>
      <c r="EX45" s="99">
        <f t="shared" si="29"/>
        <v>0</v>
      </c>
      <c r="EY45" s="99">
        <f t="shared" si="30"/>
        <v>0</v>
      </c>
      <c r="EZ45" s="99">
        <f t="shared" si="31"/>
        <v>0</v>
      </c>
      <c r="FA45" s="99">
        <f t="shared" si="32"/>
        <v>0</v>
      </c>
      <c r="FB45" s="99">
        <f t="shared" si="33"/>
        <v>0</v>
      </c>
      <c r="FC45" s="99">
        <f t="shared" si="34"/>
        <v>0</v>
      </c>
      <c r="FD45" s="99">
        <f t="shared" si="35"/>
        <v>0</v>
      </c>
      <c r="FE45" s="99">
        <f t="shared" si="36"/>
        <v>0</v>
      </c>
      <c r="FF45" s="99">
        <f t="shared" si="37"/>
        <v>0</v>
      </c>
      <c r="FG45" s="99">
        <f t="shared" si="38"/>
        <v>0</v>
      </c>
      <c r="FH45" s="99">
        <f t="shared" si="39"/>
        <v>0</v>
      </c>
      <c r="FI45" s="99">
        <f t="shared" si="40"/>
        <v>0</v>
      </c>
      <c r="FJ45" s="99">
        <f t="shared" si="567"/>
        <v>0</v>
      </c>
      <c r="FK45" s="99">
        <f t="shared" si="568"/>
        <v>0</v>
      </c>
      <c r="FL45" s="99">
        <f t="shared" si="569"/>
        <v>0</v>
      </c>
      <c r="FM45" s="99">
        <f t="shared" si="570"/>
        <v>0</v>
      </c>
      <c r="FN45" s="99">
        <f t="shared" si="571"/>
        <v>0</v>
      </c>
      <c r="FO45" s="99">
        <f t="shared" si="572"/>
        <v>0</v>
      </c>
      <c r="FP45" s="99">
        <f t="shared" si="573"/>
        <v>0</v>
      </c>
      <c r="FQ45" s="99">
        <f t="shared" si="574"/>
        <v>1397.6334948308174</v>
      </c>
      <c r="FR45" s="99">
        <f t="shared" si="575"/>
        <v>1273.593550772053</v>
      </c>
      <c r="FS45" s="99">
        <f t="shared" si="576"/>
        <v>0</v>
      </c>
      <c r="FT45" s="99">
        <f t="shared" si="577"/>
        <v>0</v>
      </c>
      <c r="FU45" s="99">
        <f t="shared" si="578"/>
        <v>0</v>
      </c>
      <c r="FV45" s="99">
        <f t="shared" si="579"/>
        <v>1380.5738047604261</v>
      </c>
      <c r="FW45" s="99">
        <f t="shared" si="580"/>
        <v>1573.5700752162331</v>
      </c>
      <c r="FX45" s="99">
        <f t="shared" si="581"/>
        <v>1581.5665129475367</v>
      </c>
      <c r="FY45" s="99">
        <f t="shared" si="550"/>
        <v>1345.4345090108</v>
      </c>
      <c r="FZ45" s="99">
        <f t="shared" si="402"/>
        <v>1443.689165626412</v>
      </c>
      <c r="GA45" s="99">
        <f t="shared" si="42"/>
        <v>0</v>
      </c>
      <c r="GB45" s="99">
        <f t="shared" si="43"/>
        <v>0</v>
      </c>
      <c r="GC45" s="99">
        <f t="shared" si="44"/>
        <v>0</v>
      </c>
      <c r="GD45" s="99">
        <f t="shared" si="498"/>
        <v>1664.2824512475011</v>
      </c>
      <c r="GE45" s="99">
        <f t="shared" si="499"/>
        <v>1353.4197722624895</v>
      </c>
      <c r="GF45" s="99">
        <f t="shared" si="500"/>
        <v>1258.2753041293888</v>
      </c>
      <c r="GG45" s="99">
        <f t="shared" si="501"/>
        <v>1871.3856502704105</v>
      </c>
      <c r="GH45" s="99">
        <f t="shared" si="502"/>
        <v>1675.5007586100451</v>
      </c>
      <c r="GI45" s="99">
        <f t="shared" si="503"/>
        <v>1859.3169079661695</v>
      </c>
      <c r="GJ45" s="99">
        <f t="shared" si="504"/>
        <v>1692.861198640735</v>
      </c>
      <c r="GK45" s="99">
        <f t="shared" si="505"/>
        <v>1984.3033465952983</v>
      </c>
      <c r="GL45" s="99">
        <f t="shared" si="506"/>
        <v>1263.3288943928087</v>
      </c>
      <c r="GM45" s="99">
        <f t="shared" si="507"/>
        <v>2118.3883989856777</v>
      </c>
      <c r="GN45" s="99">
        <f t="shared" si="508"/>
        <v>1431.1914248800074</v>
      </c>
      <c r="GO45" s="99">
        <f t="shared" si="509"/>
        <v>1428.7635133242247</v>
      </c>
      <c r="GP45" s="99">
        <f t="shared" si="510"/>
        <v>1571.4896003917477</v>
      </c>
      <c r="GQ45" s="99">
        <f t="shared" si="511"/>
        <v>1431.6169503014414</v>
      </c>
      <c r="GR45" s="99">
        <f t="shared" si="512"/>
        <v>2003.994002624253</v>
      </c>
      <c r="GS45" s="99">
        <f t="shared" si="513"/>
        <v>1882.6996916711057</v>
      </c>
      <c r="GT45" s="99">
        <f t="shared" si="514"/>
        <v>2160.4706713808232</v>
      </c>
      <c r="GU45" s="99">
        <f t="shared" si="403"/>
        <v>2346.5419211659287</v>
      </c>
      <c r="GV45" s="99">
        <f t="shared" si="551"/>
        <v>2331.734160230209</v>
      </c>
      <c r="GW45" s="99">
        <f t="shared" si="552"/>
        <v>1943.7473859170534</v>
      </c>
      <c r="GX45" s="99">
        <f t="shared" si="553"/>
        <v>1418.3933934932766</v>
      </c>
      <c r="GY45" s="99">
        <f t="shared" si="554"/>
        <v>1717.2638575365243</v>
      </c>
      <c r="GZ45" s="99">
        <f t="shared" si="555"/>
        <v>1617.5820873604077</v>
      </c>
      <c r="HA45" s="99">
        <f t="shared" si="556"/>
        <v>2170.0058783281829</v>
      </c>
      <c r="HB45" s="99">
        <f t="shared" si="557"/>
        <v>1799.1897350410738</v>
      </c>
      <c r="HC45" s="99">
        <f t="shared" si="558"/>
        <v>2325.7385861908406</v>
      </c>
      <c r="HD45" s="99">
        <f t="shared" si="559"/>
        <v>2435.4263142335062</v>
      </c>
      <c r="HE45" s="99">
        <f t="shared" si="560"/>
        <v>2583.9364703403685</v>
      </c>
      <c r="HF45" s="99">
        <f t="shared" si="561"/>
        <v>2496.1832401080624</v>
      </c>
      <c r="HG45" s="99">
        <f t="shared" si="562"/>
        <v>1713.1311806723618</v>
      </c>
      <c r="HH45" s="99">
        <f t="shared" si="563"/>
        <v>2757.8708429546164</v>
      </c>
      <c r="HI45" s="99">
        <f t="shared" si="564"/>
        <v>1873.5297038224774</v>
      </c>
      <c r="HJ45" s="99">
        <f t="shared" si="565"/>
        <v>2280.2075937533259</v>
      </c>
      <c r="HK45" s="99">
        <f t="shared" si="566"/>
        <v>1612.8418693526162</v>
      </c>
      <c r="HL45" s="99">
        <f t="shared" si="396"/>
        <v>2474.0887423000622</v>
      </c>
      <c r="HM45" s="99">
        <f t="shared" si="515"/>
        <v>2889.2840296004988</v>
      </c>
      <c r="HN45" s="99">
        <f t="shared" si="516"/>
        <v>2041.9775067638589</v>
      </c>
      <c r="HO45" s="99">
        <f t="shared" si="517"/>
        <v>1822.5207854730841</v>
      </c>
      <c r="HP45" s="99">
        <f t="shared" si="518"/>
        <v>2880.8954779435448</v>
      </c>
      <c r="HQ45" s="99">
        <f t="shared" si="519"/>
        <v>2884.3311606953589</v>
      </c>
      <c r="HR45" s="99">
        <f t="shared" si="520"/>
        <v>2750.8510817003976</v>
      </c>
      <c r="HS45" s="99">
        <f t="shared" si="521"/>
        <v>2091.2118736074699</v>
      </c>
      <c r="HT45" s="99">
        <f t="shared" si="522"/>
        <v>2999.0501236829878</v>
      </c>
      <c r="HU45" s="99">
        <f t="shared" si="523"/>
        <v>3185.2255336940343</v>
      </c>
      <c r="HV45" s="99">
        <f t="shared" si="524"/>
        <v>1818.3738452051857</v>
      </c>
      <c r="HW45" s="99">
        <f t="shared" si="525"/>
        <v>2601.6472110485979</v>
      </c>
      <c r="HX45" s="99">
        <f t="shared" si="526"/>
        <v>2802.6759461911715</v>
      </c>
      <c r="HY45" s="99">
        <f t="shared" si="527"/>
        <v>2330.5695300023258</v>
      </c>
      <c r="HZ45" s="99">
        <f t="shared" si="528"/>
        <v>2048.3921433306518</v>
      </c>
      <c r="IA45" s="99">
        <f t="shared" si="529"/>
        <v>3272.5388883213395</v>
      </c>
      <c r="IB45" s="99">
        <f t="shared" si="530"/>
        <v>3454.2398120144503</v>
      </c>
      <c r="IC45" s="99">
        <f t="shared" si="531"/>
        <v>3215.2195202620205</v>
      </c>
      <c r="ID45" s="99">
        <f t="shared" si="52"/>
        <v>2542.9975033981359</v>
      </c>
      <c r="IE45" s="99">
        <f t="shared" si="53"/>
        <v>3604.204822608519</v>
      </c>
      <c r="IF45" s="99">
        <f t="shared" si="54"/>
        <v>2573.7892574055968</v>
      </c>
      <c r="IG45" s="99">
        <f t="shared" si="55"/>
        <v>3544.7030157196746</v>
      </c>
      <c r="IH45" s="99">
        <f t="shared" si="56"/>
        <v>2963.6387587133045</v>
      </c>
      <c r="II45" s="99">
        <f t="shared" si="57"/>
        <v>3189.911324355613</v>
      </c>
      <c r="IJ45" s="99">
        <f t="shared" si="58"/>
        <v>2061.2486910635494</v>
      </c>
      <c r="IK45" s="99">
        <f t="shared" si="59"/>
        <v>2304.6478389290332</v>
      </c>
      <c r="IL45" s="99">
        <f t="shared" si="60"/>
        <v>3809.6084433264168</v>
      </c>
      <c r="IM45" s="99">
        <f t="shared" si="61"/>
        <v>3674.9437890717995</v>
      </c>
      <c r="IN45" s="99">
        <f t="shared" si="62"/>
        <v>4077.6224939896342</v>
      </c>
      <c r="IO45" s="99">
        <f t="shared" si="63"/>
        <v>4038.5466492101123</v>
      </c>
      <c r="IP45" s="99">
        <f t="shared" si="64"/>
        <v>3608.608807442864</v>
      </c>
      <c r="IQ45" s="99">
        <f t="shared" si="65"/>
        <v>3385.4335227446513</v>
      </c>
      <c r="IR45" s="99">
        <f t="shared" si="66"/>
        <v>2541.1191522146737</v>
      </c>
      <c r="IS45" s="99">
        <f t="shared" si="67"/>
        <v>4179.5404857285985</v>
      </c>
      <c r="IT45" s="99">
        <f t="shared" si="392"/>
        <v>4312.4143109327142</v>
      </c>
      <c r="IU45" s="99">
        <f t="shared" si="393"/>
        <v>4163.6632204294237</v>
      </c>
      <c r="IV45" s="99">
        <f t="shared" si="394"/>
        <v>3591.0622101359891</v>
      </c>
      <c r="IW45" s="99">
        <f t="shared" si="371"/>
        <v>4647.1009821733314</v>
      </c>
      <c r="IX45" s="99">
        <f t="shared" si="372"/>
        <v>4615.7382132117527</v>
      </c>
      <c r="IY45" s="99">
        <f t="shared" si="373"/>
        <v>2781.4671772769789</v>
      </c>
      <c r="IZ45" s="99">
        <f t="shared" si="374"/>
        <v>3032.5028559286889</v>
      </c>
      <c r="JA45" s="99">
        <f t="shared" si="375"/>
        <v>5163.8333092194862</v>
      </c>
      <c r="JB45" s="99">
        <f t="shared" si="376"/>
        <v>5383.941031992731</v>
      </c>
      <c r="JC45" s="99">
        <f t="shared" si="377"/>
        <v>3281.7588508301533</v>
      </c>
      <c r="JD45" s="99">
        <f t="shared" si="378"/>
        <v>6186.7835369539571</v>
      </c>
      <c r="JE45" s="99">
        <f t="shared" si="379"/>
        <v>3702.5302214778853</v>
      </c>
      <c r="JF45" s="99">
        <f t="shared" si="380"/>
        <v>6463.9081501912788</v>
      </c>
      <c r="JG45" s="99">
        <f t="shared" si="381"/>
        <v>6927.3285050870709</v>
      </c>
      <c r="JH45" s="99">
        <f t="shared" si="382"/>
        <v>6026.0947999511218</v>
      </c>
      <c r="JI45" s="99">
        <f t="shared" si="383"/>
        <v>4183.1792312047946</v>
      </c>
      <c r="JJ45" s="99">
        <f t="shared" si="384"/>
        <v>8132.832433847223</v>
      </c>
      <c r="JK45" s="99">
        <f t="shared" si="385"/>
        <v>4703.6154932791214</v>
      </c>
      <c r="JL45" s="99">
        <f t="shared" si="386"/>
        <v>9114.3634936551643</v>
      </c>
      <c r="JM45" s="99">
        <f t="shared" si="387"/>
        <v>5297.0576426900334</v>
      </c>
      <c r="JN45" s="99">
        <f t="shared" si="388"/>
        <v>5965.6780618856892</v>
      </c>
      <c r="JP45" s="107">
        <v>40</v>
      </c>
      <c r="JQ45" s="121"/>
      <c r="JR45" s="121"/>
      <c r="JS45" s="121"/>
      <c r="JT45" s="121"/>
      <c r="JU45" s="121"/>
      <c r="JV45" s="121"/>
      <c r="JW45" s="121"/>
      <c r="JX45" s="108"/>
      <c r="JY45" s="121"/>
      <c r="JZ45" s="121"/>
      <c r="KA45" s="121"/>
      <c r="KB45" s="108"/>
      <c r="KC45" s="121"/>
      <c r="KD45" s="121"/>
      <c r="KE45" s="108"/>
      <c r="KF45" s="108"/>
      <c r="KG45" s="108"/>
      <c r="KH45" s="108"/>
      <c r="KI45" s="121"/>
      <c r="KJ45" s="121"/>
      <c r="KK45" s="108"/>
      <c r="KL45" s="108"/>
      <c r="KM45" s="108"/>
      <c r="KN45" s="108"/>
      <c r="KO45" s="108"/>
      <c r="KP45" s="108"/>
      <c r="KQ45" s="108"/>
      <c r="KR45" s="108"/>
      <c r="KS45" s="108"/>
      <c r="KT45" s="108"/>
      <c r="KU45" s="108"/>
      <c r="KV45" s="108"/>
      <c r="KW45" s="108"/>
      <c r="KX45" s="108"/>
      <c r="KY45" s="108"/>
      <c r="KZ45" s="108"/>
      <c r="LA45" s="121"/>
      <c r="LB45" s="108"/>
      <c r="LC45" s="108"/>
      <c r="LD45" s="108"/>
      <c r="LE45" s="121"/>
      <c r="LF45" s="108"/>
      <c r="LG45" s="108"/>
      <c r="LH45" s="121"/>
      <c r="LI45" s="108"/>
      <c r="LJ45" s="108"/>
      <c r="LK45" s="121"/>
      <c r="LL45" s="108"/>
      <c r="LM45" s="108"/>
      <c r="LN45" s="108"/>
      <c r="LO45" s="108"/>
      <c r="LP45" s="121"/>
      <c r="LQ45" s="108"/>
      <c r="LR45" s="108"/>
      <c r="LS45" s="108"/>
      <c r="LT45" s="121"/>
      <c r="LU45" s="108"/>
      <c r="LV45" s="108"/>
      <c r="LW45" s="108"/>
      <c r="LX45" s="108"/>
      <c r="LY45" s="108"/>
      <c r="LZ45" s="121"/>
      <c r="MA45" s="108"/>
      <c r="MB45" s="108"/>
      <c r="MC45" s="108"/>
      <c r="MD45" s="108"/>
      <c r="ME45" s="108"/>
      <c r="MF45" s="121"/>
      <c r="MG45" s="108"/>
      <c r="MH45" s="108"/>
      <c r="MI45" s="108"/>
      <c r="MJ45" s="121"/>
      <c r="MK45" s="108"/>
      <c r="ML45" s="128"/>
      <c r="MM45" s="108"/>
      <c r="MN45" s="108"/>
      <c r="MO45" s="108"/>
      <c r="MP45" s="108"/>
      <c r="MQ45" s="121"/>
      <c r="MR45" s="108"/>
      <c r="MS45" s="121"/>
      <c r="MT45" s="108"/>
      <c r="MU45" s="108"/>
      <c r="MV45" s="108"/>
      <c r="MW45" s="108"/>
      <c r="MX45" s="121"/>
      <c r="MY45" s="108"/>
      <c r="MZ45" s="108"/>
      <c r="NA45" s="121"/>
      <c r="NB45" s="108"/>
      <c r="NC45" s="108"/>
      <c r="ND45" s="108"/>
      <c r="NE45" s="108"/>
      <c r="NF45" s="121"/>
      <c r="NG45" s="108"/>
      <c r="NH45" s="108"/>
      <c r="NI45" s="121"/>
      <c r="NJ45" s="108"/>
      <c r="NK45" s="108"/>
      <c r="NL45" s="128"/>
      <c r="NM45" s="121"/>
      <c r="NN45" s="108"/>
      <c r="NO45" s="108"/>
      <c r="NP45" s="108"/>
      <c r="NQ45" s="121"/>
      <c r="NR45" s="108"/>
      <c r="NS45" s="108"/>
      <c r="NT45" s="108"/>
      <c r="NU45" s="121"/>
      <c r="NV45" s="108"/>
      <c r="NW45" s="121"/>
      <c r="NX45" s="108"/>
      <c r="NY45" s="108"/>
      <c r="NZ45" s="121"/>
      <c r="OA45" s="108"/>
      <c r="OB45" s="121"/>
      <c r="OC45" s="108"/>
      <c r="OD45" s="121"/>
      <c r="OE45" s="108"/>
      <c r="OF45" s="108"/>
      <c r="OG45" s="108"/>
      <c r="OH45" s="121"/>
      <c r="OI45" s="108"/>
      <c r="OJ45" s="108"/>
      <c r="OK45" s="108"/>
      <c r="OL45" s="108"/>
      <c r="OM45" s="108"/>
      <c r="ON45" s="108"/>
      <c r="OO45" s="108"/>
      <c r="OP45" s="108"/>
      <c r="OQ45" s="121"/>
      <c r="OR45" s="108"/>
      <c r="OS45" s="108"/>
      <c r="OT45" s="108"/>
      <c r="OU45" s="122"/>
      <c r="OV45" s="108"/>
      <c r="OW45" s="108"/>
      <c r="OX45" s="108"/>
      <c r="OY45" s="121"/>
      <c r="OZ45" s="108"/>
      <c r="PA45" s="121"/>
      <c r="PB45" s="108"/>
      <c r="PC45" s="108"/>
      <c r="PD45" s="121"/>
      <c r="PE45" s="108"/>
      <c r="PF45" s="108"/>
      <c r="PG45" s="108"/>
      <c r="PH45" s="108"/>
      <c r="PI45" s="108"/>
      <c r="PJ45" s="108"/>
      <c r="PK45" s="108"/>
      <c r="PL45" s="121"/>
      <c r="PM45" s="108"/>
      <c r="PN45" s="121"/>
      <c r="PO45" s="108"/>
      <c r="PP45" s="108"/>
      <c r="PQ45" s="108"/>
      <c r="PR45" s="108"/>
      <c r="PS45" s="108"/>
      <c r="PT45" s="108"/>
      <c r="PU45" s="108"/>
      <c r="PV45" s="121"/>
      <c r="PW45" s="108"/>
      <c r="PX45" s="108"/>
      <c r="PY45" s="108"/>
      <c r="PZ45" s="121"/>
      <c r="QA45" s="108"/>
      <c r="QB45" s="108"/>
      <c r="QC45" s="108"/>
      <c r="QD45" s="108"/>
      <c r="QE45" s="121"/>
      <c r="QF45" s="108">
        <v>1397.6334948308174</v>
      </c>
      <c r="QG45" s="108">
        <v>1273.593550772053</v>
      </c>
      <c r="QH45" s="108"/>
      <c r="QI45" s="108"/>
      <c r="QJ45" s="108"/>
      <c r="QK45" s="108">
        <v>1380.5738047604261</v>
      </c>
      <c r="QL45" s="108">
        <v>1573.5700752162331</v>
      </c>
      <c r="QM45" s="108">
        <v>1581.5665129475367</v>
      </c>
      <c r="QN45" s="108">
        <v>1345.4345090108</v>
      </c>
      <c r="QO45" s="108">
        <v>1443.689165626412</v>
      </c>
      <c r="QP45" s="108"/>
      <c r="QQ45" s="108"/>
      <c r="QR45" s="108"/>
      <c r="QS45" s="108">
        <v>1664.2824512475011</v>
      </c>
      <c r="QT45" s="108">
        <v>1353.4197722624895</v>
      </c>
      <c r="QU45" s="108">
        <v>1258.2753041293888</v>
      </c>
      <c r="QV45" s="108">
        <v>1871.3856502704105</v>
      </c>
      <c r="QW45" s="118">
        <v>1675.5007586100451</v>
      </c>
      <c r="QX45" s="108">
        <v>1859.3169079661695</v>
      </c>
      <c r="QY45" s="108">
        <v>1692.861198640735</v>
      </c>
      <c r="QZ45" s="108">
        <v>1984.3033465952983</v>
      </c>
      <c r="RA45" s="108">
        <v>1263.3288943928087</v>
      </c>
      <c r="RB45" s="108">
        <v>2118.3883989856777</v>
      </c>
      <c r="RC45" s="108">
        <v>1431.1914248800074</v>
      </c>
      <c r="RD45" s="108">
        <v>1428.7635133242247</v>
      </c>
      <c r="RE45" s="108">
        <v>1571.4896003917477</v>
      </c>
      <c r="RF45" s="108">
        <v>1431.6169503014414</v>
      </c>
      <c r="RG45" s="118">
        <v>2003.994002624253</v>
      </c>
      <c r="RH45" s="108">
        <v>1882.6996916711057</v>
      </c>
      <c r="RI45" s="108">
        <v>2160.4706713808232</v>
      </c>
      <c r="RJ45" s="108">
        <v>2346.5419211659287</v>
      </c>
      <c r="RK45" s="108">
        <v>2331.734160230209</v>
      </c>
      <c r="RL45" s="108">
        <v>1943.7473859170534</v>
      </c>
      <c r="RM45" s="108">
        <v>1418.3933934932766</v>
      </c>
      <c r="RN45" s="108">
        <v>1717.2638575365243</v>
      </c>
      <c r="RO45" s="108">
        <v>1617.5820873604077</v>
      </c>
      <c r="RP45" s="108">
        <v>2170.0058783281829</v>
      </c>
      <c r="RQ45" s="108">
        <v>1799.1897350410738</v>
      </c>
      <c r="RR45" s="108">
        <v>2325.7385861908406</v>
      </c>
      <c r="RS45" s="108">
        <v>2435.4263142335062</v>
      </c>
      <c r="RT45" s="118">
        <v>2583.9364703403685</v>
      </c>
      <c r="RU45" s="108">
        <v>2496.1832401080624</v>
      </c>
      <c r="RV45" s="108">
        <v>1713.1311806723618</v>
      </c>
      <c r="RW45" s="108">
        <v>2757.8708429546164</v>
      </c>
      <c r="RX45" s="108">
        <v>1873.5297038224774</v>
      </c>
      <c r="RY45" s="108">
        <v>2280.2075937533259</v>
      </c>
      <c r="RZ45" s="108">
        <v>1612.8418693526162</v>
      </c>
      <c r="SA45" s="108">
        <v>2474.0887423000622</v>
      </c>
      <c r="SB45" s="108">
        <v>2889.2840296004988</v>
      </c>
      <c r="SC45" s="108">
        <v>2041.9775067638589</v>
      </c>
      <c r="SD45" s="108">
        <v>1822.5207854730841</v>
      </c>
      <c r="SE45" s="108">
        <v>2880.8954779435448</v>
      </c>
      <c r="SF45" s="108">
        <v>2884.3311606953589</v>
      </c>
      <c r="SG45" s="108">
        <v>2750.8510817003976</v>
      </c>
      <c r="SH45" s="108">
        <v>2091.2118736074699</v>
      </c>
      <c r="SI45" s="108">
        <v>2999.0501236829878</v>
      </c>
      <c r="SJ45" s="108">
        <v>3185.2255336940343</v>
      </c>
      <c r="SK45" s="108">
        <v>1818.3738452051857</v>
      </c>
      <c r="SL45" s="108">
        <v>2601.6472110485979</v>
      </c>
      <c r="SM45" s="108">
        <v>2802.6759461911715</v>
      </c>
      <c r="SN45" s="108">
        <v>2330.5695300023258</v>
      </c>
      <c r="SO45" s="108">
        <v>2048.3921433306518</v>
      </c>
      <c r="SP45" s="108">
        <v>3272.5388883213395</v>
      </c>
      <c r="SQ45" s="108">
        <v>3454.2398120144503</v>
      </c>
      <c r="SR45" s="108">
        <v>3215.2195202620205</v>
      </c>
      <c r="SS45" s="108">
        <v>2542.9975033981359</v>
      </c>
      <c r="ST45" s="108">
        <v>3604.204822608519</v>
      </c>
      <c r="SU45" s="108">
        <v>2573.7892574055968</v>
      </c>
      <c r="SV45" s="108">
        <v>3544.7030157196746</v>
      </c>
      <c r="SW45" s="108">
        <v>2963.6387587133045</v>
      </c>
      <c r="SX45" s="108">
        <v>3189.911324355613</v>
      </c>
      <c r="SY45" s="108">
        <v>2061.2486910635494</v>
      </c>
      <c r="SZ45" s="108">
        <v>2304.6478389290332</v>
      </c>
      <c r="TA45" s="108">
        <v>3809.6084433264168</v>
      </c>
      <c r="TB45" s="108">
        <v>3674.9437890717995</v>
      </c>
      <c r="TC45" s="108">
        <v>4077.6224939896342</v>
      </c>
      <c r="TD45" s="108">
        <v>4038.5466492101123</v>
      </c>
      <c r="TE45" s="108">
        <v>3608.608807442864</v>
      </c>
      <c r="TF45" s="108">
        <v>3385.4335227446513</v>
      </c>
      <c r="TG45" s="108">
        <v>2541.1191522146737</v>
      </c>
      <c r="TH45" s="108">
        <v>4179.5404857285985</v>
      </c>
      <c r="TI45" s="108">
        <v>4312.4143109327142</v>
      </c>
      <c r="TJ45" s="108">
        <v>4163.6632204294237</v>
      </c>
      <c r="TK45" s="108">
        <v>3591.0622101359891</v>
      </c>
      <c r="TL45" s="108">
        <v>4647.1009821733314</v>
      </c>
      <c r="TM45" s="108">
        <v>4615.7382132117527</v>
      </c>
      <c r="TN45" s="108">
        <v>2781.4671772769789</v>
      </c>
      <c r="TO45" s="108">
        <v>3032.5028559286889</v>
      </c>
      <c r="TP45" s="108">
        <v>5163.8333092194862</v>
      </c>
      <c r="TQ45" s="108">
        <v>5383.941031992731</v>
      </c>
      <c r="TR45" s="108">
        <v>3281.7588508301533</v>
      </c>
      <c r="TS45" s="108">
        <v>6186.7835369539571</v>
      </c>
      <c r="TT45" s="108">
        <v>3702.5302214778853</v>
      </c>
      <c r="TU45" s="108">
        <v>6463.9081501912788</v>
      </c>
      <c r="TV45" s="108">
        <v>6927.3285050870709</v>
      </c>
      <c r="TW45" s="108">
        <v>6026.0947999511218</v>
      </c>
      <c r="TX45" s="108">
        <v>4183.1792312047946</v>
      </c>
      <c r="TY45" s="108">
        <v>8132.832433847223</v>
      </c>
      <c r="TZ45" s="108">
        <v>4703.6154932791214</v>
      </c>
      <c r="UA45" s="108">
        <v>9114.3634936551643</v>
      </c>
      <c r="UB45" s="108">
        <v>5297.0576426900334</v>
      </c>
      <c r="UC45" s="108">
        <v>5965.6780618856892</v>
      </c>
      <c r="UE45" s="107">
        <v>40</v>
      </c>
      <c r="VP45" s="145"/>
      <c r="VQ45" s="145"/>
      <c r="VR45" s="145"/>
      <c r="VS45" s="145"/>
      <c r="VT45" s="145"/>
      <c r="VU45" s="145"/>
      <c r="VV45" s="145"/>
      <c r="VW45" s="145"/>
      <c r="VX45" s="145"/>
      <c r="VY45" s="145"/>
      <c r="VZ45" s="145"/>
      <c r="WA45" s="145"/>
      <c r="WB45" s="145"/>
      <c r="WC45" s="145"/>
      <c r="WD45" s="145"/>
      <c r="WE45" s="145"/>
      <c r="WF45" s="145"/>
      <c r="WG45" s="145"/>
      <c r="WH45" s="145"/>
      <c r="WI45" s="145"/>
      <c r="WJ45" s="145"/>
      <c r="WK45" s="145"/>
      <c r="WL45" s="145"/>
      <c r="WM45" s="145"/>
      <c r="WN45" s="145"/>
      <c r="WO45" s="145"/>
      <c r="WP45" s="145"/>
      <c r="WQ45" s="145"/>
      <c r="WR45" s="145"/>
      <c r="WS45" s="145"/>
      <c r="WT45" s="145"/>
      <c r="WU45" s="145"/>
      <c r="WV45" s="145"/>
      <c r="WW45" s="145"/>
      <c r="WX45" s="145"/>
      <c r="WY45" s="145"/>
      <c r="WZ45" s="145"/>
      <c r="XA45" s="145"/>
      <c r="XB45" s="145"/>
      <c r="XC45" s="145"/>
      <c r="XD45" s="145"/>
      <c r="XE45" s="145"/>
      <c r="XF45" s="145"/>
      <c r="XG45" s="145"/>
      <c r="XH45" s="145"/>
      <c r="XI45" s="145"/>
      <c r="XJ45" s="145"/>
      <c r="XK45" s="145"/>
      <c r="XL45" s="145"/>
      <c r="XM45" s="145"/>
      <c r="XN45" s="145"/>
      <c r="XO45" s="145"/>
      <c r="XP45" s="145"/>
      <c r="XQ45" s="145"/>
      <c r="XR45" s="145"/>
      <c r="XS45" s="145"/>
      <c r="XT45" s="145"/>
      <c r="XU45" s="145"/>
      <c r="XV45" s="145"/>
      <c r="XW45" s="145"/>
      <c r="XX45" s="145"/>
      <c r="XY45" s="145"/>
      <c r="XZ45" s="145"/>
      <c r="YA45" s="145"/>
      <c r="YB45" s="145"/>
      <c r="YC45" s="145"/>
      <c r="YD45" s="145"/>
      <c r="YE45" s="145"/>
      <c r="YF45" s="145"/>
      <c r="YG45" s="145"/>
      <c r="YH45" s="145"/>
      <c r="YI45" s="145"/>
      <c r="YJ45" s="145"/>
      <c r="YK45" s="145"/>
      <c r="YL45" s="145"/>
      <c r="YM45" s="145"/>
      <c r="YN45" s="145"/>
      <c r="YO45" s="145"/>
      <c r="YP45" s="145"/>
      <c r="YQ45" s="145"/>
      <c r="YR45" s="145"/>
      <c r="YS45" s="145"/>
      <c r="YT45" s="145"/>
      <c r="YU45" s="145"/>
      <c r="YV45" s="145"/>
      <c r="YW45" s="145"/>
      <c r="YX45" s="145"/>
      <c r="YY45" s="145"/>
      <c r="YZ45" s="145"/>
      <c r="ZA45" s="145"/>
      <c r="ZB45" s="145"/>
      <c r="ZC45" s="145"/>
      <c r="ZD45" s="145"/>
      <c r="ZE45" s="145"/>
      <c r="ZF45" s="145"/>
      <c r="ZG45" s="145"/>
      <c r="ZH45" s="145"/>
      <c r="ZI45" s="145"/>
      <c r="ZJ45" s="145"/>
      <c r="ZK45" s="145"/>
      <c r="ZL45" s="145"/>
      <c r="ZM45" s="145"/>
      <c r="ZN45" s="145"/>
      <c r="ZO45" s="145"/>
      <c r="ZP45" s="145"/>
      <c r="ZQ45" s="145"/>
      <c r="ZR45" s="145"/>
      <c r="ZS45" s="145"/>
      <c r="ZT45" s="145"/>
      <c r="ZU45" s="145"/>
      <c r="ZV45" s="145"/>
      <c r="ZW45" s="145"/>
      <c r="ZX45" s="145"/>
      <c r="ZY45" s="145"/>
      <c r="ZZ45" s="145"/>
      <c r="AAA45" s="145"/>
      <c r="AAB45" s="145"/>
      <c r="AAC45" s="145"/>
      <c r="AAD45" s="145"/>
      <c r="AAE45" s="145"/>
      <c r="AAF45" s="145"/>
      <c r="AAG45" s="145"/>
      <c r="AAH45" s="145"/>
      <c r="AAI45" s="145"/>
      <c r="AAJ45" s="145"/>
      <c r="AAK45" s="145"/>
      <c r="AAL45" s="145"/>
      <c r="AAM45" s="145"/>
      <c r="AAN45" s="145"/>
      <c r="AAO45" s="145"/>
      <c r="AAP45" s="145"/>
      <c r="AAQ45" s="145"/>
      <c r="AAR45" s="145"/>
      <c r="AAS45" s="145"/>
      <c r="AAT45" s="145"/>
      <c r="AAU45" s="145">
        <f t="shared" si="699"/>
        <v>1397.6334948308174</v>
      </c>
      <c r="AAV45" s="145">
        <f t="shared" si="700"/>
        <v>1273.593550772053</v>
      </c>
      <c r="AAW45" s="145"/>
      <c r="AAX45" s="145"/>
      <c r="AAY45" s="145"/>
      <c r="AAZ45" s="145">
        <f t="shared" si="704"/>
        <v>1380.5738047604261</v>
      </c>
      <c r="ABA45" s="145">
        <f t="shared" si="705"/>
        <v>1573.5700752162331</v>
      </c>
      <c r="ABB45" s="145">
        <f t="shared" si="706"/>
        <v>1581.5665129475367</v>
      </c>
      <c r="ABC45" s="145">
        <f t="shared" si="707"/>
        <v>1345.4345090108</v>
      </c>
      <c r="ABD45" s="145">
        <f t="shared" si="708"/>
        <v>1443.689165626412</v>
      </c>
      <c r="ABE45" s="145"/>
      <c r="ABF45" s="145"/>
      <c r="ABG45" s="145"/>
      <c r="ABH45" s="145">
        <f t="shared" si="712"/>
        <v>1664.2824512475011</v>
      </c>
      <c r="ABI45" s="145">
        <f t="shared" si="713"/>
        <v>1353.4197722624895</v>
      </c>
      <c r="ABJ45" s="145">
        <f t="shared" si="714"/>
        <v>1258.2753041293888</v>
      </c>
      <c r="ABK45" s="145">
        <f t="shared" si="715"/>
        <v>1871.3856502704105</v>
      </c>
      <c r="ABL45" s="145">
        <f t="shared" si="716"/>
        <v>1675.5007586100451</v>
      </c>
      <c r="ABM45" s="145">
        <f t="shared" si="717"/>
        <v>1859.3169079661695</v>
      </c>
      <c r="ABN45" s="145">
        <f t="shared" si="718"/>
        <v>1692.861198640735</v>
      </c>
      <c r="ABO45" s="145">
        <f t="shared" si="719"/>
        <v>1984.3033465952983</v>
      </c>
      <c r="ABP45" s="145">
        <f t="shared" si="720"/>
        <v>1263.3288943928087</v>
      </c>
      <c r="ABQ45" s="145">
        <f t="shared" si="721"/>
        <v>2118.3883989856777</v>
      </c>
      <c r="ABR45" s="145">
        <f t="shared" si="722"/>
        <v>1431.1914248800074</v>
      </c>
      <c r="ABS45" s="145">
        <f t="shared" si="723"/>
        <v>1428.7635133242247</v>
      </c>
      <c r="ABT45" s="145">
        <f t="shared" si="724"/>
        <v>1571.4896003917477</v>
      </c>
      <c r="ABU45" s="145">
        <f t="shared" si="725"/>
        <v>1431.6169503014414</v>
      </c>
      <c r="ABV45" s="145">
        <f t="shared" si="726"/>
        <v>2003.994002624253</v>
      </c>
      <c r="ABW45" s="145">
        <f t="shared" si="727"/>
        <v>1882.6996916711057</v>
      </c>
      <c r="ABX45" s="145">
        <f t="shared" si="728"/>
        <v>2160.4706713808232</v>
      </c>
      <c r="ABY45" s="145">
        <f t="shared" si="729"/>
        <v>2346.5419211659287</v>
      </c>
      <c r="ABZ45" s="145">
        <f t="shared" si="730"/>
        <v>2331.734160230209</v>
      </c>
      <c r="ACA45" s="145">
        <f t="shared" si="731"/>
        <v>1943.7473859170534</v>
      </c>
      <c r="ACB45" s="145">
        <f t="shared" si="732"/>
        <v>1418.3933934932766</v>
      </c>
      <c r="ACC45" s="145">
        <f t="shared" si="733"/>
        <v>1717.2638575365243</v>
      </c>
      <c r="ACD45" s="145">
        <f t="shared" si="734"/>
        <v>1617.5820873604077</v>
      </c>
      <c r="ACE45" s="145">
        <f t="shared" si="735"/>
        <v>2170.0058783281829</v>
      </c>
      <c r="ACF45" s="145">
        <f t="shared" si="736"/>
        <v>1799.1897350410738</v>
      </c>
      <c r="ACG45" s="145">
        <f t="shared" si="737"/>
        <v>2325.7385861908406</v>
      </c>
      <c r="ACH45" s="145">
        <f t="shared" si="738"/>
        <v>2435.4263142335062</v>
      </c>
      <c r="ACI45" s="145">
        <f t="shared" si="739"/>
        <v>2583.9364703403685</v>
      </c>
      <c r="ACJ45" s="145">
        <f t="shared" si="740"/>
        <v>2496.1832401080624</v>
      </c>
      <c r="ACK45" s="145">
        <f t="shared" si="741"/>
        <v>1713.1311806723618</v>
      </c>
      <c r="ACL45" s="145">
        <f t="shared" si="742"/>
        <v>2757.8708429546164</v>
      </c>
      <c r="ACM45" s="145">
        <f t="shared" si="743"/>
        <v>1873.5297038224774</v>
      </c>
      <c r="ACN45" s="145">
        <f t="shared" si="744"/>
        <v>2280.2075937533259</v>
      </c>
      <c r="ACO45" s="145">
        <f t="shared" si="745"/>
        <v>1612.8418693526162</v>
      </c>
      <c r="ACP45" s="145">
        <f t="shared" si="746"/>
        <v>2474.0887423000622</v>
      </c>
      <c r="ACQ45" s="145">
        <f t="shared" si="747"/>
        <v>2889.2840296004988</v>
      </c>
      <c r="ACR45" s="145">
        <f t="shared" si="748"/>
        <v>2041.9775067638589</v>
      </c>
      <c r="ACS45" s="145">
        <f t="shared" si="749"/>
        <v>1822.5207854730841</v>
      </c>
      <c r="ACT45" s="145">
        <f t="shared" si="750"/>
        <v>2880.8954779435448</v>
      </c>
      <c r="ACU45" s="145">
        <f t="shared" si="751"/>
        <v>2884.3311606953589</v>
      </c>
      <c r="ACV45" s="145">
        <f t="shared" si="752"/>
        <v>2750.8510817003976</v>
      </c>
      <c r="ACW45" s="145">
        <f t="shared" si="753"/>
        <v>2091.2118736074699</v>
      </c>
      <c r="ACX45" s="145">
        <f t="shared" si="754"/>
        <v>2999.0501236829878</v>
      </c>
      <c r="ACY45" s="145">
        <f t="shared" si="755"/>
        <v>3185.2255336940343</v>
      </c>
      <c r="ACZ45" s="145">
        <f t="shared" si="756"/>
        <v>1818.3738452051857</v>
      </c>
      <c r="ADA45" s="145">
        <f t="shared" si="757"/>
        <v>2601.6472110485979</v>
      </c>
      <c r="ADB45" s="145">
        <f t="shared" si="758"/>
        <v>2802.6759461911715</v>
      </c>
      <c r="ADC45" s="145">
        <f t="shared" si="759"/>
        <v>2330.5695300023258</v>
      </c>
      <c r="ADD45" s="145">
        <f t="shared" si="760"/>
        <v>2048.3921433306518</v>
      </c>
      <c r="ADE45" s="145">
        <f t="shared" si="761"/>
        <v>3272.5388883213395</v>
      </c>
      <c r="ADF45" s="145">
        <f t="shared" si="762"/>
        <v>3454.2398120144503</v>
      </c>
      <c r="ADG45" s="145">
        <f t="shared" si="763"/>
        <v>3215.2195202620205</v>
      </c>
      <c r="ADH45" s="145">
        <f t="shared" si="764"/>
        <v>2542.9975033981359</v>
      </c>
      <c r="ADI45" s="145">
        <f t="shared" si="765"/>
        <v>3604.204822608519</v>
      </c>
      <c r="ADJ45" s="145">
        <f t="shared" si="766"/>
        <v>2573.7892574055968</v>
      </c>
      <c r="ADK45" s="145">
        <f t="shared" si="767"/>
        <v>3544.7030157196746</v>
      </c>
      <c r="ADL45" s="145">
        <f t="shared" si="768"/>
        <v>2963.6387587133045</v>
      </c>
      <c r="ADM45" s="145">
        <f t="shared" si="769"/>
        <v>3189.911324355613</v>
      </c>
      <c r="ADN45" s="145">
        <f t="shared" si="770"/>
        <v>2061.2486910635494</v>
      </c>
      <c r="ADO45" s="145">
        <f t="shared" si="771"/>
        <v>2304.6478389290332</v>
      </c>
      <c r="ADP45" s="145">
        <f t="shared" si="772"/>
        <v>3809.6084433264168</v>
      </c>
      <c r="ADQ45" s="145">
        <f t="shared" si="773"/>
        <v>3674.9437890717995</v>
      </c>
      <c r="ADR45" s="145">
        <f t="shared" si="774"/>
        <v>4077.6224939896342</v>
      </c>
      <c r="ADS45" s="145">
        <f t="shared" si="775"/>
        <v>4038.5466492101123</v>
      </c>
      <c r="ADT45" s="145">
        <f t="shared" si="776"/>
        <v>3608.608807442864</v>
      </c>
      <c r="ADU45" s="145">
        <f t="shared" si="777"/>
        <v>3385.4335227446513</v>
      </c>
      <c r="ADV45" s="145">
        <f t="shared" si="778"/>
        <v>2541.1191522146737</v>
      </c>
      <c r="ADW45" s="145">
        <f t="shared" si="779"/>
        <v>4179.5404857285985</v>
      </c>
      <c r="ADX45" s="145">
        <f t="shared" si="780"/>
        <v>4312.4143109327142</v>
      </c>
      <c r="ADY45" s="145">
        <f t="shared" si="781"/>
        <v>4163.6632204294237</v>
      </c>
      <c r="ADZ45" s="145">
        <f t="shared" si="782"/>
        <v>3591.0622101359891</v>
      </c>
      <c r="AEA45" s="145">
        <f t="shared" si="783"/>
        <v>4647.1009821733314</v>
      </c>
      <c r="AEB45" s="145">
        <f t="shared" si="784"/>
        <v>4615.7382132117527</v>
      </c>
      <c r="AEC45" s="145">
        <f t="shared" si="785"/>
        <v>2781.4671772769789</v>
      </c>
      <c r="AED45" s="145">
        <f t="shared" si="786"/>
        <v>3032.5028559286889</v>
      </c>
      <c r="AEE45" s="145">
        <f t="shared" si="787"/>
        <v>5163.8333092194862</v>
      </c>
      <c r="AEF45" s="145">
        <f t="shared" si="788"/>
        <v>5383.941031992731</v>
      </c>
      <c r="AEG45" s="145">
        <f t="shared" si="789"/>
        <v>3281.7588508301533</v>
      </c>
      <c r="AEH45" s="145">
        <f t="shared" si="790"/>
        <v>6186.7835369539571</v>
      </c>
      <c r="AEI45" s="145">
        <f t="shared" si="791"/>
        <v>3702.5302214778853</v>
      </c>
      <c r="AEJ45" s="145">
        <f t="shared" si="792"/>
        <v>6463.9081501912788</v>
      </c>
      <c r="AEK45" s="145">
        <f t="shared" si="793"/>
        <v>6927.3285050870709</v>
      </c>
      <c r="AEL45" s="145">
        <f t="shared" si="794"/>
        <v>6026.0947999511218</v>
      </c>
      <c r="AEM45" s="145">
        <f t="shared" si="795"/>
        <v>4183.1792312047946</v>
      </c>
      <c r="AEN45" s="145">
        <f t="shared" si="796"/>
        <v>8132.832433847223</v>
      </c>
      <c r="AEO45" s="145">
        <f t="shared" si="797"/>
        <v>4703.6154932791214</v>
      </c>
      <c r="AEP45" s="145">
        <f t="shared" si="798"/>
        <v>9114.3634936551643</v>
      </c>
      <c r="AEQ45" s="145">
        <f t="shared" si="799"/>
        <v>5297.0576426900334</v>
      </c>
      <c r="AER45" s="145">
        <f t="shared" si="800"/>
        <v>5965.6780618856892</v>
      </c>
    </row>
    <row r="46" spans="1:824" ht="14.25" thickTop="1" thickBot="1">
      <c r="A46" s="76">
        <v>41</v>
      </c>
      <c r="B46" s="99">
        <f t="shared" si="341"/>
        <v>0</v>
      </c>
      <c r="C46" s="99">
        <f t="shared" si="389"/>
        <v>0</v>
      </c>
      <c r="D46" s="99">
        <f t="shared" si="390"/>
        <v>0</v>
      </c>
      <c r="E46" s="99">
        <f t="shared" si="391"/>
        <v>0</v>
      </c>
      <c r="F46" s="99">
        <f t="shared" si="352"/>
        <v>0</v>
      </c>
      <c r="G46" s="99">
        <f t="shared" si="353"/>
        <v>0</v>
      </c>
      <c r="H46" s="99">
        <f t="shared" si="354"/>
        <v>0</v>
      </c>
      <c r="I46" s="99">
        <f t="shared" si="355"/>
        <v>0</v>
      </c>
      <c r="J46" s="99">
        <f t="shared" si="356"/>
        <v>0</v>
      </c>
      <c r="K46" s="99">
        <f t="shared" si="357"/>
        <v>0</v>
      </c>
      <c r="L46" s="99">
        <f t="shared" si="358"/>
        <v>0</v>
      </c>
      <c r="M46" s="99">
        <f t="shared" si="359"/>
        <v>0</v>
      </c>
      <c r="N46" s="99">
        <f t="shared" si="360"/>
        <v>0</v>
      </c>
      <c r="O46" s="99">
        <f t="shared" si="361"/>
        <v>0</v>
      </c>
      <c r="P46" s="99">
        <f t="shared" si="362"/>
        <v>0</v>
      </c>
      <c r="Q46" s="99">
        <f t="shared" si="363"/>
        <v>0</v>
      </c>
      <c r="R46" s="99">
        <f t="shared" si="364"/>
        <v>0</v>
      </c>
      <c r="S46" s="99">
        <f t="shared" si="365"/>
        <v>0</v>
      </c>
      <c r="T46" s="99">
        <f t="shared" si="366"/>
        <v>0</v>
      </c>
      <c r="U46" s="99">
        <f t="shared" si="367"/>
        <v>0</v>
      </c>
      <c r="V46" s="99">
        <f t="shared" si="368"/>
        <v>0</v>
      </c>
      <c r="W46" s="99">
        <f t="shared" si="369"/>
        <v>0</v>
      </c>
      <c r="X46" s="99">
        <f t="shared" si="342"/>
        <v>0</v>
      </c>
      <c r="Y46" s="99">
        <f t="shared" si="404"/>
        <v>0</v>
      </c>
      <c r="Z46" s="99">
        <f t="shared" si="405"/>
        <v>0</v>
      </c>
      <c r="AA46" s="99">
        <f t="shared" si="406"/>
        <v>0</v>
      </c>
      <c r="AB46" s="99">
        <f t="shared" si="407"/>
        <v>0</v>
      </c>
      <c r="AC46" s="99">
        <f t="shared" si="408"/>
        <v>0</v>
      </c>
      <c r="AD46" s="99">
        <f t="shared" si="409"/>
        <v>0</v>
      </c>
      <c r="AE46" s="99">
        <f t="shared" si="410"/>
        <v>0</v>
      </c>
      <c r="AF46" s="99">
        <f t="shared" si="411"/>
        <v>0</v>
      </c>
      <c r="AG46" s="99">
        <f t="shared" si="412"/>
        <v>0</v>
      </c>
      <c r="AH46" s="99">
        <f t="shared" si="413"/>
        <v>0</v>
      </c>
      <c r="AI46" s="99">
        <f t="shared" si="414"/>
        <v>0</v>
      </c>
      <c r="AJ46" s="99">
        <f t="shared" si="415"/>
        <v>0</v>
      </c>
      <c r="AK46" s="99">
        <f t="shared" si="416"/>
        <v>0</v>
      </c>
      <c r="AL46" s="99">
        <f t="shared" si="417"/>
        <v>0</v>
      </c>
      <c r="AM46" s="99">
        <f t="shared" si="418"/>
        <v>0</v>
      </c>
      <c r="AN46" s="99">
        <f t="shared" si="343"/>
        <v>0</v>
      </c>
      <c r="AO46" s="99">
        <f t="shared" si="419"/>
        <v>0</v>
      </c>
      <c r="AP46" s="99">
        <f t="shared" si="420"/>
        <v>0</v>
      </c>
      <c r="AQ46" s="99">
        <f t="shared" si="421"/>
        <v>0</v>
      </c>
      <c r="AR46" s="99">
        <f t="shared" si="422"/>
        <v>0</v>
      </c>
      <c r="AS46" s="99">
        <f t="shared" si="423"/>
        <v>0</v>
      </c>
      <c r="AT46" s="99">
        <f t="shared" si="424"/>
        <v>0</v>
      </c>
      <c r="AU46" s="99">
        <f t="shared" si="425"/>
        <v>0</v>
      </c>
      <c r="AV46" s="99">
        <f t="shared" si="426"/>
        <v>0</v>
      </c>
      <c r="AW46" s="99">
        <f t="shared" si="427"/>
        <v>0</v>
      </c>
      <c r="AX46" s="99">
        <f t="shared" si="428"/>
        <v>0</v>
      </c>
      <c r="AY46" s="99">
        <f t="shared" si="429"/>
        <v>0</v>
      </c>
      <c r="AZ46" s="99">
        <f t="shared" si="430"/>
        <v>0</v>
      </c>
      <c r="BA46" s="99">
        <f t="shared" si="431"/>
        <v>0</v>
      </c>
      <c r="BB46" s="99">
        <f t="shared" si="432"/>
        <v>0</v>
      </c>
      <c r="BC46" s="99">
        <f t="shared" si="433"/>
        <v>0</v>
      </c>
      <c r="BD46" s="99">
        <f t="shared" si="397"/>
        <v>0</v>
      </c>
      <c r="BE46" s="99">
        <f t="shared" si="434"/>
        <v>0</v>
      </c>
      <c r="BF46" s="99">
        <f t="shared" si="435"/>
        <v>0</v>
      </c>
      <c r="BG46" s="99">
        <f t="shared" si="344"/>
        <v>0</v>
      </c>
      <c r="BH46" s="99">
        <f t="shared" si="436"/>
        <v>0</v>
      </c>
      <c r="BI46" s="99">
        <f t="shared" si="437"/>
        <v>0</v>
      </c>
      <c r="BJ46" s="99">
        <f t="shared" si="438"/>
        <v>0</v>
      </c>
      <c r="BK46" s="99">
        <f t="shared" si="439"/>
        <v>0</v>
      </c>
      <c r="BL46" s="99">
        <f t="shared" si="440"/>
        <v>0</v>
      </c>
      <c r="BM46" s="99">
        <f t="shared" si="441"/>
        <v>0</v>
      </c>
      <c r="BN46" s="99">
        <f t="shared" si="442"/>
        <v>0</v>
      </c>
      <c r="BO46" s="99">
        <f t="shared" si="443"/>
        <v>0</v>
      </c>
      <c r="BP46" s="99">
        <f t="shared" si="444"/>
        <v>0</v>
      </c>
      <c r="BQ46" s="99">
        <f t="shared" si="445"/>
        <v>0</v>
      </c>
      <c r="BR46" s="99">
        <f t="shared" si="446"/>
        <v>0</v>
      </c>
      <c r="BS46" s="99">
        <f t="shared" si="447"/>
        <v>0</v>
      </c>
      <c r="BT46" s="99">
        <f t="shared" si="448"/>
        <v>0</v>
      </c>
      <c r="BU46" s="99">
        <f t="shared" si="449"/>
        <v>0</v>
      </c>
      <c r="BV46" s="99">
        <f t="shared" si="450"/>
        <v>0</v>
      </c>
      <c r="BW46" s="99">
        <f t="shared" si="451"/>
        <v>0</v>
      </c>
      <c r="BX46" s="99">
        <f t="shared" si="398"/>
        <v>0</v>
      </c>
      <c r="BY46" s="99">
        <f t="shared" si="345"/>
        <v>0</v>
      </c>
      <c r="BZ46" s="99">
        <f t="shared" si="452"/>
        <v>0</v>
      </c>
      <c r="CA46" s="99">
        <f t="shared" si="453"/>
        <v>0</v>
      </c>
      <c r="CB46" s="99">
        <f t="shared" si="454"/>
        <v>0</v>
      </c>
      <c r="CC46" s="99">
        <f t="shared" si="455"/>
        <v>0</v>
      </c>
      <c r="CD46" s="99">
        <f t="shared" si="456"/>
        <v>0</v>
      </c>
      <c r="CE46" s="99">
        <f t="shared" si="457"/>
        <v>0</v>
      </c>
      <c r="CF46" s="99">
        <f t="shared" si="458"/>
        <v>0</v>
      </c>
      <c r="CG46" s="99">
        <f t="shared" si="459"/>
        <v>0</v>
      </c>
      <c r="CH46" s="99">
        <f t="shared" si="460"/>
        <v>0</v>
      </c>
      <c r="CI46" s="99">
        <f t="shared" si="461"/>
        <v>0</v>
      </c>
      <c r="CJ46" s="99">
        <f t="shared" si="462"/>
        <v>0</v>
      </c>
      <c r="CK46" s="99">
        <f t="shared" si="463"/>
        <v>0</v>
      </c>
      <c r="CL46" s="99">
        <f t="shared" si="464"/>
        <v>0</v>
      </c>
      <c r="CM46" s="99">
        <f t="shared" si="465"/>
        <v>0</v>
      </c>
      <c r="CN46" s="99">
        <f t="shared" si="466"/>
        <v>0</v>
      </c>
      <c r="CO46" s="99">
        <f t="shared" si="399"/>
        <v>0</v>
      </c>
      <c r="CP46" s="99">
        <f t="shared" si="346"/>
        <v>0</v>
      </c>
      <c r="CQ46" s="99">
        <f t="shared" si="467"/>
        <v>0</v>
      </c>
      <c r="CR46" s="99">
        <f t="shared" si="468"/>
        <v>0</v>
      </c>
      <c r="CS46" s="99">
        <f t="shared" si="469"/>
        <v>0</v>
      </c>
      <c r="CT46" s="99">
        <f t="shared" si="470"/>
        <v>0</v>
      </c>
      <c r="CU46" s="99">
        <f t="shared" si="471"/>
        <v>0</v>
      </c>
      <c r="CV46" s="99">
        <f t="shared" si="472"/>
        <v>0</v>
      </c>
      <c r="CW46" s="99">
        <f t="shared" si="473"/>
        <v>0</v>
      </c>
      <c r="CX46" s="99">
        <f t="shared" si="474"/>
        <v>0</v>
      </c>
      <c r="CY46" s="99">
        <f t="shared" si="475"/>
        <v>0</v>
      </c>
      <c r="CZ46" s="99">
        <f t="shared" si="476"/>
        <v>0</v>
      </c>
      <c r="DA46" s="99">
        <f t="shared" si="477"/>
        <v>0</v>
      </c>
      <c r="DB46" s="99">
        <f t="shared" si="478"/>
        <v>0</v>
      </c>
      <c r="DC46" s="99">
        <f t="shared" si="479"/>
        <v>0</v>
      </c>
      <c r="DD46" s="99">
        <f t="shared" si="480"/>
        <v>0</v>
      </c>
      <c r="DE46" s="99">
        <f t="shared" si="481"/>
        <v>0</v>
      </c>
      <c r="DF46" s="99">
        <f t="shared" si="482"/>
        <v>0</v>
      </c>
      <c r="DG46" s="99">
        <f t="shared" si="400"/>
        <v>0</v>
      </c>
      <c r="DH46" s="99">
        <f t="shared" si="347"/>
        <v>0</v>
      </c>
      <c r="DI46" s="99">
        <f t="shared" si="483"/>
        <v>0</v>
      </c>
      <c r="DJ46" s="99">
        <f t="shared" si="484"/>
        <v>0</v>
      </c>
      <c r="DK46" s="99">
        <f t="shared" si="485"/>
        <v>0</v>
      </c>
      <c r="DL46" s="99">
        <f t="shared" si="486"/>
        <v>0</v>
      </c>
      <c r="DM46" s="99">
        <f t="shared" si="487"/>
        <v>0</v>
      </c>
      <c r="DN46" s="99">
        <f t="shared" si="488"/>
        <v>0</v>
      </c>
      <c r="DO46" s="99">
        <f t="shared" si="489"/>
        <v>0</v>
      </c>
      <c r="DP46" s="99">
        <f t="shared" si="490"/>
        <v>0</v>
      </c>
      <c r="DQ46" s="99">
        <f t="shared" si="491"/>
        <v>0</v>
      </c>
      <c r="DR46" s="99">
        <f t="shared" si="492"/>
        <v>0</v>
      </c>
      <c r="DS46" s="99">
        <f t="shared" si="493"/>
        <v>0</v>
      </c>
      <c r="DT46" s="99">
        <f t="shared" si="494"/>
        <v>0</v>
      </c>
      <c r="DU46" s="99">
        <f t="shared" si="495"/>
        <v>0</v>
      </c>
      <c r="DV46" s="99">
        <f t="shared" si="496"/>
        <v>0</v>
      </c>
      <c r="DW46" s="99">
        <f t="shared" si="497"/>
        <v>0</v>
      </c>
      <c r="DX46" s="99">
        <f t="shared" si="370"/>
        <v>0</v>
      </c>
      <c r="DY46" s="99">
        <f t="shared" si="370"/>
        <v>0</v>
      </c>
      <c r="DZ46" s="99">
        <f t="shared" si="370"/>
        <v>0</v>
      </c>
      <c r="EA46" s="99">
        <f t="shared" si="370"/>
        <v>0</v>
      </c>
      <c r="EB46" s="99">
        <f t="shared" si="532"/>
        <v>0</v>
      </c>
      <c r="EC46" s="99">
        <f t="shared" si="533"/>
        <v>0</v>
      </c>
      <c r="ED46" s="99">
        <f t="shared" si="534"/>
        <v>0</v>
      </c>
      <c r="EE46" s="99">
        <f t="shared" si="535"/>
        <v>0</v>
      </c>
      <c r="EF46" s="99">
        <f t="shared" si="536"/>
        <v>0</v>
      </c>
      <c r="EG46" s="99">
        <f t="shared" si="537"/>
        <v>0</v>
      </c>
      <c r="EH46" s="99">
        <f t="shared" si="538"/>
        <v>0</v>
      </c>
      <c r="EI46" s="99">
        <f t="shared" si="539"/>
        <v>0</v>
      </c>
      <c r="EJ46" s="99">
        <f t="shared" si="540"/>
        <v>0</v>
      </c>
      <c r="EK46" s="99">
        <f t="shared" si="541"/>
        <v>0</v>
      </c>
      <c r="EL46" s="99">
        <f t="shared" si="542"/>
        <v>0</v>
      </c>
      <c r="EM46" s="99">
        <f t="shared" si="543"/>
        <v>0</v>
      </c>
      <c r="EN46" s="99">
        <f t="shared" si="544"/>
        <v>0</v>
      </c>
      <c r="EO46" s="99">
        <f t="shared" si="545"/>
        <v>0</v>
      </c>
      <c r="EP46" s="99">
        <f t="shared" si="546"/>
        <v>0</v>
      </c>
      <c r="EQ46" s="99">
        <f t="shared" si="547"/>
        <v>0</v>
      </c>
      <c r="ER46" s="99">
        <f t="shared" si="548"/>
        <v>0</v>
      </c>
      <c r="ES46" s="99">
        <f t="shared" si="549"/>
        <v>0</v>
      </c>
      <c r="ET46" s="99">
        <f t="shared" si="351"/>
        <v>0</v>
      </c>
      <c r="EU46" s="99">
        <f t="shared" si="26"/>
        <v>0</v>
      </c>
      <c r="EV46" s="99">
        <f t="shared" si="27"/>
        <v>0</v>
      </c>
      <c r="EW46" s="99">
        <f t="shared" si="28"/>
        <v>0</v>
      </c>
      <c r="EX46" s="99">
        <f t="shared" si="29"/>
        <v>0</v>
      </c>
      <c r="EY46" s="99">
        <f t="shared" si="30"/>
        <v>0</v>
      </c>
      <c r="EZ46" s="99">
        <f t="shared" si="31"/>
        <v>0</v>
      </c>
      <c r="FA46" s="99">
        <f t="shared" si="32"/>
        <v>0</v>
      </c>
      <c r="FB46" s="99">
        <f t="shared" si="33"/>
        <v>0</v>
      </c>
      <c r="FC46" s="99">
        <f t="shared" si="34"/>
        <v>0</v>
      </c>
      <c r="FD46" s="99">
        <f t="shared" si="35"/>
        <v>0</v>
      </c>
      <c r="FE46" s="99">
        <f t="shared" si="36"/>
        <v>0</v>
      </c>
      <c r="FF46" s="99">
        <f t="shared" si="37"/>
        <v>0</v>
      </c>
      <c r="FG46" s="99">
        <f t="shared" si="38"/>
        <v>0</v>
      </c>
      <c r="FH46" s="99">
        <f t="shared" si="39"/>
        <v>0</v>
      </c>
      <c r="FI46" s="99">
        <f t="shared" si="40"/>
        <v>0</v>
      </c>
      <c r="FJ46" s="99">
        <f t="shared" si="567"/>
        <v>0</v>
      </c>
      <c r="FK46" s="99">
        <f t="shared" si="568"/>
        <v>0</v>
      </c>
      <c r="FL46" s="99">
        <f t="shared" si="569"/>
        <v>0</v>
      </c>
      <c r="FM46" s="99">
        <f t="shared" si="570"/>
        <v>0</v>
      </c>
      <c r="FN46" s="99">
        <f t="shared" si="571"/>
        <v>0</v>
      </c>
      <c r="FO46" s="99">
        <f t="shared" si="572"/>
        <v>0</v>
      </c>
      <c r="FP46" s="99">
        <f t="shared" si="573"/>
        <v>0</v>
      </c>
      <c r="FQ46" s="99">
        <f t="shared" si="574"/>
        <v>1349.1239258184532</v>
      </c>
      <c r="FR46" s="99">
        <f t="shared" si="575"/>
        <v>1236.0346415119477</v>
      </c>
      <c r="FS46" s="99">
        <f t="shared" si="576"/>
        <v>0</v>
      </c>
      <c r="FT46" s="99">
        <f t="shared" si="577"/>
        <v>0</v>
      </c>
      <c r="FU46" s="99">
        <f t="shared" si="578"/>
        <v>0</v>
      </c>
      <c r="FV46" s="99">
        <f t="shared" si="579"/>
        <v>1336.7079215593928</v>
      </c>
      <c r="FW46" s="99">
        <f t="shared" si="580"/>
        <v>1512.8586778817653</v>
      </c>
      <c r="FX46" s="99">
        <f t="shared" si="581"/>
        <v>1523.7389148257701</v>
      </c>
      <c r="FY46" s="99">
        <f t="shared" si="550"/>
        <v>1323.5454794853265</v>
      </c>
      <c r="FZ46" s="99">
        <f t="shared" si="402"/>
        <v>1415.2280572204463</v>
      </c>
      <c r="GA46" s="99">
        <f t="shared" si="42"/>
        <v>0</v>
      </c>
      <c r="GB46" s="99">
        <f t="shared" si="43"/>
        <v>0</v>
      </c>
      <c r="GC46" s="99">
        <f t="shared" si="44"/>
        <v>0</v>
      </c>
      <c r="GD46" s="99">
        <f t="shared" si="498"/>
        <v>1608.210279345961</v>
      </c>
      <c r="GE46" s="99">
        <f t="shared" si="499"/>
        <v>1337.3048177658477</v>
      </c>
      <c r="GF46" s="99">
        <f t="shared" si="500"/>
        <v>1250.3052307149128</v>
      </c>
      <c r="GG46" s="99">
        <f t="shared" si="501"/>
        <v>1800.9252668904583</v>
      </c>
      <c r="GH46" s="99">
        <f t="shared" si="502"/>
        <v>1636.7220661362735</v>
      </c>
      <c r="GI46" s="99">
        <f t="shared" si="503"/>
        <v>1793.2002457459357</v>
      </c>
      <c r="GJ46" s="99">
        <f t="shared" si="504"/>
        <v>1663.9660409221301</v>
      </c>
      <c r="GK46" s="99">
        <f t="shared" si="505"/>
        <v>1907.3751845527806</v>
      </c>
      <c r="GL46" s="99">
        <f t="shared" si="506"/>
        <v>1256.8230158662211</v>
      </c>
      <c r="GM46" s="99">
        <f t="shared" si="507"/>
        <v>2040.1115202315484</v>
      </c>
      <c r="GN46" s="99">
        <f t="shared" si="508"/>
        <v>1386.3743943468087</v>
      </c>
      <c r="GO46" s="99">
        <f t="shared" si="509"/>
        <v>1420.6815051736919</v>
      </c>
      <c r="GP46" s="99">
        <f t="shared" si="510"/>
        <v>1555.2113554596838</v>
      </c>
      <c r="GQ46" s="99">
        <f t="shared" si="511"/>
        <v>1386.473806264471</v>
      </c>
      <c r="GR46" s="99">
        <f t="shared" si="512"/>
        <v>1958.8022713258069</v>
      </c>
      <c r="GS46" s="99">
        <f t="shared" si="513"/>
        <v>1846.8505331350077</v>
      </c>
      <c r="GT46" s="99">
        <f t="shared" si="514"/>
        <v>2085.5421335563851</v>
      </c>
      <c r="GU46" s="99">
        <f t="shared" si="403"/>
        <v>2261.3867572252566</v>
      </c>
      <c r="GV46" s="99">
        <f t="shared" si="551"/>
        <v>2247.6354755803768</v>
      </c>
      <c r="GW46" s="99">
        <f t="shared" si="552"/>
        <v>1914.4742919144478</v>
      </c>
      <c r="GX46" s="99">
        <f t="shared" si="553"/>
        <v>1411.7767124225716</v>
      </c>
      <c r="GY46" s="99">
        <f t="shared" si="554"/>
        <v>1664.8064466657881</v>
      </c>
      <c r="GZ46" s="99">
        <f t="shared" si="555"/>
        <v>1609.3706976946717</v>
      </c>
      <c r="HA46" s="99">
        <f t="shared" si="556"/>
        <v>2133.5704578442401</v>
      </c>
      <c r="HB46" s="99">
        <f t="shared" si="557"/>
        <v>1782.6927369891466</v>
      </c>
      <c r="HC46" s="99">
        <f t="shared" si="558"/>
        <v>2281.7700817630121</v>
      </c>
      <c r="HD46" s="99">
        <f t="shared" si="559"/>
        <v>2344.4981992693397</v>
      </c>
      <c r="HE46" s="99">
        <f t="shared" si="560"/>
        <v>2508.9677767732037</v>
      </c>
      <c r="HF46" s="99">
        <f t="shared" si="561"/>
        <v>2444.3285825393882</v>
      </c>
      <c r="HG46" s="99">
        <f t="shared" si="562"/>
        <v>1660.6854893426982</v>
      </c>
      <c r="HH46" s="99">
        <f t="shared" si="563"/>
        <v>2661.2840759724786</v>
      </c>
      <c r="HI46" s="99">
        <f t="shared" si="564"/>
        <v>1816.907008570598</v>
      </c>
      <c r="HJ46" s="99">
        <f t="shared" si="565"/>
        <v>2250.6605086040195</v>
      </c>
      <c r="HK46" s="99">
        <f t="shared" si="566"/>
        <v>1606.0385822402081</v>
      </c>
      <c r="HL46" s="99">
        <f t="shared" si="396"/>
        <v>2437.1260208024355</v>
      </c>
      <c r="HM46" s="99">
        <f t="shared" si="515"/>
        <v>2830.0908050505</v>
      </c>
      <c r="HN46" s="99">
        <f t="shared" si="516"/>
        <v>2025.3893165307829</v>
      </c>
      <c r="HO46" s="99">
        <f t="shared" si="517"/>
        <v>1814.2115959458411</v>
      </c>
      <c r="HP46" s="99">
        <f t="shared" si="518"/>
        <v>2776.4655685546259</v>
      </c>
      <c r="HQ46" s="99">
        <f t="shared" si="519"/>
        <v>2830.0501452997305</v>
      </c>
      <c r="HR46" s="99">
        <f t="shared" si="520"/>
        <v>2706.1001607715248</v>
      </c>
      <c r="HS46" s="99">
        <f t="shared" si="521"/>
        <v>2028.7690458304908</v>
      </c>
      <c r="HT46" s="99">
        <f t="shared" si="522"/>
        <v>2896.1622837294703</v>
      </c>
      <c r="HU46" s="99">
        <f t="shared" si="523"/>
        <v>3124.3067212867172</v>
      </c>
      <c r="HV46" s="99">
        <f t="shared" si="524"/>
        <v>1811.3760999230567</v>
      </c>
      <c r="HW46" s="99">
        <f t="shared" si="525"/>
        <v>2571.8233937633067</v>
      </c>
      <c r="HX46" s="99">
        <f t="shared" si="526"/>
        <v>2764.7644210082731</v>
      </c>
      <c r="HY46" s="99">
        <f t="shared" si="527"/>
        <v>2313.7699912819244</v>
      </c>
      <c r="HZ46" s="99">
        <f t="shared" si="528"/>
        <v>2039.9335728967928</v>
      </c>
      <c r="IA46" s="99">
        <f t="shared" si="529"/>
        <v>3217.1408021065472</v>
      </c>
      <c r="IB46" s="99">
        <f t="shared" si="530"/>
        <v>3380.367362317425</v>
      </c>
      <c r="IC46" s="99">
        <f t="shared" si="531"/>
        <v>3169.5049256379243</v>
      </c>
      <c r="ID46" s="99">
        <f t="shared" si="52"/>
        <v>2468.669731494655</v>
      </c>
      <c r="IE46" s="99">
        <f t="shared" si="53"/>
        <v>3540.6162698198455</v>
      </c>
      <c r="IF46" s="99">
        <f t="shared" si="54"/>
        <v>2498.6796129803238</v>
      </c>
      <c r="IG46" s="99">
        <f t="shared" si="55"/>
        <v>3421.0923856979712</v>
      </c>
      <c r="IH46" s="99">
        <f t="shared" si="56"/>
        <v>2933.5117422816297</v>
      </c>
      <c r="II46" s="99">
        <f t="shared" si="57"/>
        <v>3152.247119088559</v>
      </c>
      <c r="IJ46" s="99">
        <f t="shared" si="58"/>
        <v>2054.0396863319502</v>
      </c>
      <c r="IK46" s="99">
        <f t="shared" si="59"/>
        <v>2296.0418309238325</v>
      </c>
      <c r="IL46" s="99">
        <f t="shared" si="60"/>
        <v>3753.0419634884793</v>
      </c>
      <c r="IM46" s="99">
        <f t="shared" si="61"/>
        <v>3627.9679144089419</v>
      </c>
      <c r="IN46" s="99">
        <f t="shared" si="62"/>
        <v>4011.9099904114114</v>
      </c>
      <c r="IO46" s="99">
        <f t="shared" si="63"/>
        <v>3961.1588959604783</v>
      </c>
      <c r="IP46" s="99">
        <f t="shared" si="64"/>
        <v>3571.0242312162727</v>
      </c>
      <c r="IQ46" s="99">
        <f t="shared" si="65"/>
        <v>3355.4835969816777</v>
      </c>
      <c r="IR46" s="99">
        <f t="shared" si="66"/>
        <v>2532.3349308659831</v>
      </c>
      <c r="IS46" s="99">
        <f t="shared" si="67"/>
        <v>4101.8226438426354</v>
      </c>
      <c r="IT46" s="99">
        <f t="shared" si="392"/>
        <v>4254.7914423102184</v>
      </c>
      <c r="IU46" s="99">
        <f t="shared" si="393"/>
        <v>4116.5483347656791</v>
      </c>
      <c r="IV46" s="99">
        <f t="shared" si="394"/>
        <v>3489.485946322467</v>
      </c>
      <c r="IW46" s="99">
        <f t="shared" si="371"/>
        <v>4579.9629330612961</v>
      </c>
      <c r="IX46" s="99">
        <f t="shared" si="372"/>
        <v>4537.1073157386863</v>
      </c>
      <c r="IY46" s="99">
        <f t="shared" si="373"/>
        <v>2772.4955552018623</v>
      </c>
      <c r="IZ46" s="99">
        <f t="shared" si="374"/>
        <v>3023.3320056708371</v>
      </c>
      <c r="JA46" s="99">
        <f t="shared" si="375"/>
        <v>5083.1851702508093</v>
      </c>
      <c r="JB46" s="99">
        <f t="shared" si="376"/>
        <v>5315.9371133631157</v>
      </c>
      <c r="JC46" s="99">
        <f t="shared" si="377"/>
        <v>3272.4538841368512</v>
      </c>
      <c r="JD46" s="99">
        <f t="shared" si="378"/>
        <v>6117.5584494446975</v>
      </c>
      <c r="JE46" s="99">
        <f t="shared" si="379"/>
        <v>3692.881469470844</v>
      </c>
      <c r="JF46" s="99">
        <f t="shared" si="380"/>
        <v>6380.6589245271916</v>
      </c>
      <c r="JG46" s="99">
        <f t="shared" si="381"/>
        <v>6857.3598992171237</v>
      </c>
      <c r="JH46" s="99">
        <f t="shared" si="382"/>
        <v>5986.9393437653644</v>
      </c>
      <c r="JI46" s="99">
        <f t="shared" si="383"/>
        <v>4173.1619739583793</v>
      </c>
      <c r="JJ46" s="99">
        <f t="shared" si="384"/>
        <v>8049.41013196522</v>
      </c>
      <c r="JK46" s="99">
        <f t="shared" si="385"/>
        <v>4693.3187901794963</v>
      </c>
      <c r="JL46" s="99">
        <f t="shared" si="386"/>
        <v>9043.8980094225117</v>
      </c>
      <c r="JM46" s="99">
        <f t="shared" si="387"/>
        <v>5286.3765105722186</v>
      </c>
      <c r="JN46" s="99">
        <f t="shared" si="388"/>
        <v>5954.6119957778601</v>
      </c>
      <c r="JP46" s="76">
        <v>41</v>
      </c>
      <c r="JQ46" s="124"/>
      <c r="JR46" s="124"/>
      <c r="JS46" s="124"/>
      <c r="JT46" s="124"/>
      <c r="JU46" s="124"/>
      <c r="JV46" s="124"/>
      <c r="JW46" s="124"/>
      <c r="JX46" s="99"/>
      <c r="JY46" s="124"/>
      <c r="JZ46" s="124"/>
      <c r="KA46" s="124"/>
      <c r="KB46" s="99"/>
      <c r="KC46" s="124"/>
      <c r="KD46" s="124"/>
      <c r="KE46" s="99"/>
      <c r="KF46" s="99"/>
      <c r="KG46" s="99"/>
      <c r="KH46" s="99"/>
      <c r="KI46" s="124"/>
      <c r="KJ46" s="124"/>
      <c r="KK46" s="99"/>
      <c r="KL46" s="99"/>
      <c r="KM46" s="99"/>
      <c r="KN46" s="99"/>
      <c r="KO46" s="99"/>
      <c r="KP46" s="99"/>
      <c r="KQ46" s="99"/>
      <c r="KR46" s="99"/>
      <c r="KS46" s="99"/>
      <c r="KT46" s="99"/>
      <c r="KU46" s="99"/>
      <c r="KV46" s="99"/>
      <c r="KW46" s="99"/>
      <c r="KX46" s="99"/>
      <c r="KY46" s="99"/>
      <c r="KZ46" s="99"/>
      <c r="LB46" s="99"/>
      <c r="LC46" s="99"/>
      <c r="LD46" s="99"/>
      <c r="LF46" s="99"/>
      <c r="LG46" s="99"/>
      <c r="LI46" s="99"/>
      <c r="LJ46" s="99"/>
      <c r="LL46" s="99"/>
      <c r="LM46" s="99"/>
      <c r="LN46" s="99"/>
      <c r="LO46" s="99"/>
      <c r="LQ46" s="99"/>
      <c r="LR46" s="99"/>
      <c r="LS46" s="99"/>
      <c r="LU46" s="99"/>
      <c r="LV46" s="99"/>
      <c r="LW46" s="99"/>
      <c r="LX46" s="99"/>
      <c r="LY46" s="99"/>
      <c r="MA46" s="99"/>
      <c r="MB46" s="99"/>
      <c r="MC46" s="99"/>
      <c r="MD46" s="99"/>
      <c r="ME46" s="99"/>
      <c r="MG46" s="99"/>
      <c r="MH46" s="99"/>
      <c r="MI46" s="99"/>
      <c r="MK46" s="99"/>
      <c r="MM46" s="99"/>
      <c r="MN46" s="99"/>
      <c r="MO46" s="99"/>
      <c r="MP46" s="99"/>
      <c r="MR46" s="99"/>
      <c r="MT46" s="99"/>
      <c r="MU46" s="99"/>
      <c r="MV46" s="99"/>
      <c r="MW46" s="99"/>
      <c r="MY46" s="99"/>
      <c r="MZ46" s="99"/>
      <c r="NB46" s="99"/>
      <c r="NC46" s="99"/>
      <c r="ND46" s="99"/>
      <c r="NE46" s="99"/>
      <c r="NG46" s="99"/>
      <c r="NH46" s="99"/>
      <c r="NJ46" s="99"/>
      <c r="NK46" s="99"/>
      <c r="NM46" s="124"/>
      <c r="NN46" s="99"/>
      <c r="NO46" s="99"/>
      <c r="NP46" s="99"/>
      <c r="NR46" s="99"/>
      <c r="NS46" s="99"/>
      <c r="NT46" s="99"/>
      <c r="NV46" s="99"/>
      <c r="NX46" s="99"/>
      <c r="NY46" s="99"/>
      <c r="OA46" s="99"/>
      <c r="OC46" s="99"/>
      <c r="OE46" s="99"/>
      <c r="OF46" s="99"/>
      <c r="OG46" s="99"/>
      <c r="OI46" s="99"/>
      <c r="OJ46" s="99"/>
      <c r="OK46" s="99"/>
      <c r="OL46" s="99"/>
      <c r="OM46" s="99"/>
      <c r="ON46" s="99"/>
      <c r="OO46" s="99"/>
      <c r="OP46" s="99"/>
      <c r="OR46" s="99"/>
      <c r="OS46" s="99"/>
      <c r="OT46" s="99"/>
      <c r="OV46" s="99"/>
      <c r="OW46" s="99"/>
      <c r="OX46" s="99"/>
      <c r="OZ46" s="99"/>
      <c r="PB46" s="99"/>
      <c r="PC46" s="99"/>
      <c r="PE46" s="99"/>
      <c r="PF46" s="99"/>
      <c r="PG46" s="99"/>
      <c r="PH46" s="99"/>
      <c r="PI46" s="99"/>
      <c r="PJ46" s="99"/>
      <c r="PK46" s="99"/>
      <c r="PM46" s="99"/>
      <c r="PO46" s="99"/>
      <c r="PP46" s="99"/>
      <c r="PQ46" s="99"/>
      <c r="PR46" s="99"/>
      <c r="PS46" s="99"/>
      <c r="PT46" s="99"/>
      <c r="PU46" s="99"/>
      <c r="PW46" s="99"/>
      <c r="PX46" s="99"/>
      <c r="PY46" s="99"/>
      <c r="QA46" s="99"/>
      <c r="QB46" s="99"/>
      <c r="QC46" s="99"/>
      <c r="QD46" s="99"/>
      <c r="QF46" s="99">
        <v>1349.1239258184532</v>
      </c>
      <c r="QG46" s="99">
        <v>1236.0346415119477</v>
      </c>
      <c r="QH46" s="99"/>
      <c r="QI46" s="99"/>
      <c r="QJ46" s="99"/>
      <c r="QK46" s="99">
        <v>1336.7079215593928</v>
      </c>
      <c r="QL46" s="99">
        <v>1512.8586778817653</v>
      </c>
      <c r="QM46" s="99">
        <v>1523.7389148257701</v>
      </c>
      <c r="QN46" s="99">
        <v>1323.5454794853265</v>
      </c>
      <c r="QO46" s="118">
        <v>1415.2280572204463</v>
      </c>
      <c r="QP46" s="99"/>
      <c r="QQ46" s="99"/>
      <c r="QR46" s="99"/>
      <c r="QS46" s="99">
        <v>1608.210279345961</v>
      </c>
      <c r="QT46" s="99">
        <v>1337.3048177658477</v>
      </c>
      <c r="QU46" s="99">
        <v>1250.3052307149128</v>
      </c>
      <c r="QV46" s="99">
        <v>1800.9252668904583</v>
      </c>
      <c r="QW46" s="99">
        <v>1636.7220661362735</v>
      </c>
      <c r="QX46" s="99">
        <v>1793.2002457459357</v>
      </c>
      <c r="QY46" s="99">
        <v>1663.9660409221301</v>
      </c>
      <c r="QZ46" s="99">
        <v>1907.3751845527806</v>
      </c>
      <c r="RA46" s="99">
        <v>1256.8230158662211</v>
      </c>
      <c r="RB46" s="99">
        <v>2040.1115202315484</v>
      </c>
      <c r="RC46" s="99">
        <v>1386.3743943468087</v>
      </c>
      <c r="RD46" s="99">
        <v>1420.6815051736919</v>
      </c>
      <c r="RE46" s="99">
        <v>1555.2113554596838</v>
      </c>
      <c r="RF46" s="99">
        <v>1386.473806264471</v>
      </c>
      <c r="RG46" s="99">
        <v>1958.8022713258069</v>
      </c>
      <c r="RH46" s="99">
        <v>1846.8505331350077</v>
      </c>
      <c r="RI46" s="99">
        <v>2085.5421335563851</v>
      </c>
      <c r="RJ46" s="99">
        <v>2261.3867572252566</v>
      </c>
      <c r="RK46" s="99">
        <v>2247.6354755803768</v>
      </c>
      <c r="RL46" s="99">
        <v>1914.4742919144478</v>
      </c>
      <c r="RM46" s="99">
        <v>1411.7767124225716</v>
      </c>
      <c r="RN46" s="99">
        <v>1664.8064466657881</v>
      </c>
      <c r="RO46" s="99">
        <v>1609.3706976946717</v>
      </c>
      <c r="RP46" s="99">
        <v>2133.5704578442401</v>
      </c>
      <c r="RQ46" s="99">
        <v>1782.6927369891466</v>
      </c>
      <c r="RR46" s="99">
        <v>2281.7700817630121</v>
      </c>
      <c r="RS46" s="99">
        <v>2344.4981992693397</v>
      </c>
      <c r="RT46" s="99">
        <v>2508.9677767732037</v>
      </c>
      <c r="RU46" s="118">
        <v>2444.3285825393882</v>
      </c>
      <c r="RV46" s="99">
        <v>1660.6854893426982</v>
      </c>
      <c r="RW46" s="99">
        <v>2661.2840759724786</v>
      </c>
      <c r="RX46" s="99">
        <v>1816.907008570598</v>
      </c>
      <c r="RY46" s="99">
        <v>2250.6605086040195</v>
      </c>
      <c r="RZ46" s="99">
        <v>1606.0385822402081</v>
      </c>
      <c r="SA46" s="99">
        <v>2437.1260208024355</v>
      </c>
      <c r="SB46" s="99">
        <v>2830.0908050505</v>
      </c>
      <c r="SC46" s="99">
        <v>2025.3893165307829</v>
      </c>
      <c r="SD46" s="99">
        <v>1814.2115959458411</v>
      </c>
      <c r="SE46" s="99">
        <v>2776.4655685546259</v>
      </c>
      <c r="SF46" s="99">
        <v>2830.0501452997305</v>
      </c>
      <c r="SG46" s="99">
        <v>2706.1001607715248</v>
      </c>
      <c r="SH46" s="99">
        <v>2028.7690458304908</v>
      </c>
      <c r="SI46" s="99">
        <v>2896.1622837294703</v>
      </c>
      <c r="SJ46" s="99">
        <v>3124.3067212867172</v>
      </c>
      <c r="SK46" s="99">
        <v>1811.3760999230567</v>
      </c>
      <c r="SL46" s="99">
        <v>2571.8233937633067</v>
      </c>
      <c r="SM46" s="99">
        <v>2764.7644210082731</v>
      </c>
      <c r="SN46" s="99">
        <v>2313.7699912819244</v>
      </c>
      <c r="SO46" s="99">
        <v>2039.9335728967928</v>
      </c>
      <c r="SP46" s="99">
        <v>3217.1408021065472</v>
      </c>
      <c r="SQ46" s="118">
        <v>3380.367362317425</v>
      </c>
      <c r="SR46" s="99">
        <v>3169.5049256379243</v>
      </c>
      <c r="SS46" s="99">
        <v>2468.669731494655</v>
      </c>
      <c r="ST46" s="99">
        <v>3540.6162698198455</v>
      </c>
      <c r="SU46" s="99">
        <v>2498.6796129803238</v>
      </c>
      <c r="SV46" s="99">
        <v>3421.0923856979712</v>
      </c>
      <c r="SW46" s="99">
        <v>2933.5117422816297</v>
      </c>
      <c r="SX46" s="99">
        <v>3152.247119088559</v>
      </c>
      <c r="SY46" s="99">
        <v>2054.0396863319502</v>
      </c>
      <c r="SZ46" s="99">
        <v>2296.0418309238325</v>
      </c>
      <c r="TA46" s="99">
        <v>3753.0419634884793</v>
      </c>
      <c r="TB46" s="99">
        <v>3627.9679144089419</v>
      </c>
      <c r="TC46" s="99">
        <v>4011.9099904114114</v>
      </c>
      <c r="TD46" s="99">
        <v>3961.1588959604783</v>
      </c>
      <c r="TE46" s="99">
        <v>3571.0242312162727</v>
      </c>
      <c r="TF46" s="99">
        <v>3355.4835969816777</v>
      </c>
      <c r="TG46" s="99">
        <v>2532.3349308659831</v>
      </c>
      <c r="TH46" s="99">
        <v>4101.8226438426354</v>
      </c>
      <c r="TI46" s="99">
        <v>4254.7914423102184</v>
      </c>
      <c r="TJ46" s="99">
        <v>4116.5483347656791</v>
      </c>
      <c r="TK46" s="99">
        <v>3489.485946322467</v>
      </c>
      <c r="TL46" s="99">
        <v>4579.9629330612961</v>
      </c>
      <c r="TM46" s="99">
        <v>4537.1073157386863</v>
      </c>
      <c r="TN46" s="99">
        <v>2772.4955552018623</v>
      </c>
      <c r="TO46" s="99">
        <v>3023.3320056708371</v>
      </c>
      <c r="TP46" s="99">
        <v>5083.1851702508093</v>
      </c>
      <c r="TQ46" s="99">
        <v>5315.9371133631157</v>
      </c>
      <c r="TR46" s="99">
        <v>3272.4538841368512</v>
      </c>
      <c r="TS46" s="99">
        <v>6117.5584494446975</v>
      </c>
      <c r="TT46" s="99">
        <v>3692.881469470844</v>
      </c>
      <c r="TU46" s="99">
        <v>6380.6589245271916</v>
      </c>
      <c r="TV46" s="99">
        <v>6857.3598992171237</v>
      </c>
      <c r="TW46" s="99">
        <v>5986.9393437653644</v>
      </c>
      <c r="TX46" s="99">
        <v>4173.1619739583793</v>
      </c>
      <c r="TY46" s="99">
        <v>8049.41013196522</v>
      </c>
      <c r="TZ46" s="99">
        <v>4693.3187901794963</v>
      </c>
      <c r="UA46" s="99">
        <v>9043.8980094225117</v>
      </c>
      <c r="UB46" s="99">
        <v>5286.3765105722186</v>
      </c>
      <c r="UC46" s="99">
        <v>5954.6119957778601</v>
      </c>
      <c r="UE46" s="76">
        <v>41</v>
      </c>
      <c r="WA46" s="145"/>
      <c r="WB46" s="145"/>
      <c r="WC46" s="145"/>
      <c r="WD46" s="145"/>
      <c r="WE46" s="145"/>
      <c r="WF46" s="145"/>
      <c r="WG46" s="145"/>
      <c r="WH46" s="145"/>
      <c r="WI46" s="145"/>
      <c r="WJ46" s="145"/>
      <c r="WK46" s="145"/>
      <c r="WL46" s="145"/>
      <c r="WM46" s="145"/>
      <c r="WN46" s="145"/>
      <c r="WO46" s="145"/>
      <c r="WP46" s="145"/>
      <c r="WQ46" s="145"/>
      <c r="WR46" s="145"/>
      <c r="WS46" s="145"/>
      <c r="WT46" s="145"/>
      <c r="WU46" s="145"/>
      <c r="WV46" s="145"/>
      <c r="WW46" s="145"/>
      <c r="WX46" s="145"/>
      <c r="WY46" s="145"/>
      <c r="WZ46" s="145"/>
      <c r="XA46" s="145"/>
      <c r="XB46" s="145"/>
      <c r="XC46" s="145"/>
      <c r="XD46" s="145"/>
      <c r="XE46" s="145"/>
      <c r="XF46" s="145"/>
      <c r="XG46" s="145"/>
      <c r="XH46" s="145"/>
      <c r="XI46" s="145"/>
      <c r="XJ46" s="145"/>
      <c r="XK46" s="145"/>
      <c r="XL46" s="145"/>
      <c r="XM46" s="145"/>
      <c r="XN46" s="145"/>
      <c r="XO46" s="145"/>
      <c r="XP46" s="145"/>
      <c r="XQ46" s="145"/>
      <c r="XR46" s="145"/>
      <c r="XS46" s="145"/>
      <c r="XT46" s="145"/>
      <c r="XU46" s="145"/>
      <c r="XV46" s="145"/>
      <c r="XW46" s="145"/>
      <c r="XX46" s="145"/>
      <c r="XY46" s="145"/>
      <c r="XZ46" s="145"/>
      <c r="YA46" s="145"/>
      <c r="YB46" s="145"/>
      <c r="YC46" s="145"/>
      <c r="YD46" s="145"/>
      <c r="YE46" s="145"/>
      <c r="YF46" s="145"/>
      <c r="YG46" s="145"/>
      <c r="YH46" s="145"/>
      <c r="YI46" s="145"/>
      <c r="YJ46" s="145"/>
      <c r="YK46" s="145"/>
      <c r="YL46" s="145"/>
      <c r="YM46" s="145"/>
      <c r="YN46" s="145"/>
      <c r="YO46" s="145"/>
      <c r="YP46" s="145"/>
      <c r="YQ46" s="145"/>
      <c r="YR46" s="145"/>
      <c r="YS46" s="145"/>
      <c r="YT46" s="145"/>
      <c r="YU46" s="145"/>
      <c r="YV46" s="145"/>
      <c r="YW46" s="145"/>
      <c r="YX46" s="145"/>
      <c r="YY46" s="145"/>
      <c r="YZ46" s="145"/>
      <c r="ZA46" s="145"/>
      <c r="ZB46" s="145"/>
      <c r="ZC46" s="145"/>
      <c r="ZD46" s="145"/>
      <c r="ZE46" s="145"/>
      <c r="ZF46" s="145"/>
      <c r="ZG46" s="145"/>
      <c r="ZH46" s="145"/>
      <c r="ZI46" s="145"/>
      <c r="ZJ46" s="145"/>
      <c r="ZK46" s="145"/>
      <c r="ZL46" s="145"/>
      <c r="ZM46" s="145"/>
      <c r="ZN46" s="145"/>
      <c r="ZO46" s="145"/>
      <c r="ZP46" s="145"/>
      <c r="ZQ46" s="145"/>
      <c r="ZR46" s="145"/>
      <c r="ZS46" s="145"/>
      <c r="ZT46" s="145"/>
      <c r="ZU46" s="145"/>
      <c r="ZV46" s="145"/>
      <c r="ZW46" s="145"/>
      <c r="ZX46" s="145"/>
      <c r="ZY46" s="145"/>
      <c r="ZZ46" s="145"/>
      <c r="AAA46" s="145"/>
      <c r="AAB46" s="145"/>
      <c r="AAC46" s="145"/>
      <c r="AAD46" s="145"/>
      <c r="AAE46" s="145"/>
      <c r="AAF46" s="145"/>
      <c r="AAG46" s="145"/>
      <c r="AAH46" s="145"/>
      <c r="AAI46" s="145"/>
      <c r="AAJ46" s="145"/>
      <c r="AAK46" s="145"/>
      <c r="AAL46" s="145"/>
      <c r="AAM46" s="145"/>
      <c r="AAN46" s="145"/>
      <c r="AAO46" s="145"/>
      <c r="AAP46" s="145"/>
      <c r="AAQ46" s="145"/>
      <c r="AAR46" s="145"/>
      <c r="AAS46" s="145"/>
      <c r="AAT46" s="145"/>
      <c r="AAU46" s="145">
        <f t="shared" si="699"/>
        <v>1349.1239258184532</v>
      </c>
      <c r="AAV46" s="145">
        <f t="shared" si="700"/>
        <v>1236.0346415119477</v>
      </c>
      <c r="AAW46" s="145"/>
      <c r="AAX46" s="145"/>
      <c r="AAY46" s="145"/>
      <c r="AAZ46" s="145">
        <f t="shared" si="704"/>
        <v>1336.7079215593928</v>
      </c>
      <c r="ABA46" s="145">
        <f t="shared" si="705"/>
        <v>1512.8586778817653</v>
      </c>
      <c r="ABB46" s="145">
        <f t="shared" si="706"/>
        <v>1523.7389148257701</v>
      </c>
      <c r="ABC46" s="145">
        <f t="shared" si="707"/>
        <v>1323.5454794853265</v>
      </c>
      <c r="ABD46" s="145">
        <f t="shared" si="708"/>
        <v>1415.2280572204463</v>
      </c>
      <c r="ABE46" s="145"/>
      <c r="ABF46" s="145"/>
      <c r="ABG46" s="145"/>
      <c r="ABH46" s="145">
        <f t="shared" si="712"/>
        <v>1608.210279345961</v>
      </c>
      <c r="ABI46" s="145">
        <f t="shared" si="713"/>
        <v>1337.3048177658477</v>
      </c>
      <c r="ABJ46" s="145">
        <f t="shared" si="714"/>
        <v>1250.3052307149128</v>
      </c>
      <c r="ABK46" s="145">
        <f t="shared" si="715"/>
        <v>1800.9252668904583</v>
      </c>
      <c r="ABL46" s="145">
        <f t="shared" si="716"/>
        <v>1636.7220661362735</v>
      </c>
      <c r="ABM46" s="145">
        <f t="shared" si="717"/>
        <v>1793.2002457459357</v>
      </c>
      <c r="ABN46" s="145">
        <f t="shared" si="718"/>
        <v>1663.9660409221301</v>
      </c>
      <c r="ABO46" s="145">
        <f t="shared" si="719"/>
        <v>1907.3751845527806</v>
      </c>
      <c r="ABP46" s="145">
        <f t="shared" si="720"/>
        <v>1256.8230158662211</v>
      </c>
      <c r="ABQ46" s="145">
        <f t="shared" si="721"/>
        <v>2040.1115202315484</v>
      </c>
      <c r="ABR46" s="145">
        <f t="shared" si="722"/>
        <v>1386.3743943468087</v>
      </c>
      <c r="ABS46" s="145">
        <f t="shared" si="723"/>
        <v>1420.6815051736919</v>
      </c>
      <c r="ABT46" s="145">
        <f t="shared" si="724"/>
        <v>1555.2113554596838</v>
      </c>
      <c r="ABU46" s="145">
        <f t="shared" si="725"/>
        <v>1386.473806264471</v>
      </c>
      <c r="ABV46" s="145">
        <f t="shared" si="726"/>
        <v>1958.8022713258069</v>
      </c>
      <c r="ABW46" s="145">
        <f t="shared" si="727"/>
        <v>1846.8505331350077</v>
      </c>
      <c r="ABX46" s="145">
        <f t="shared" si="728"/>
        <v>2085.5421335563851</v>
      </c>
      <c r="ABY46" s="145">
        <f t="shared" si="729"/>
        <v>2261.3867572252566</v>
      </c>
      <c r="ABZ46" s="145">
        <f t="shared" si="730"/>
        <v>2247.6354755803768</v>
      </c>
      <c r="ACA46" s="145">
        <f t="shared" si="731"/>
        <v>1914.4742919144478</v>
      </c>
      <c r="ACB46" s="145">
        <f t="shared" si="732"/>
        <v>1411.7767124225716</v>
      </c>
      <c r="ACC46" s="145">
        <f t="shared" si="733"/>
        <v>1664.8064466657881</v>
      </c>
      <c r="ACD46" s="145">
        <f t="shared" si="734"/>
        <v>1609.3706976946717</v>
      </c>
      <c r="ACE46" s="145">
        <f t="shared" si="735"/>
        <v>2133.5704578442401</v>
      </c>
      <c r="ACF46" s="145">
        <f t="shared" si="736"/>
        <v>1782.6927369891466</v>
      </c>
      <c r="ACG46" s="145">
        <f t="shared" si="737"/>
        <v>2281.7700817630121</v>
      </c>
      <c r="ACH46" s="145">
        <f t="shared" si="738"/>
        <v>2344.4981992693397</v>
      </c>
      <c r="ACI46" s="145">
        <f t="shared" si="739"/>
        <v>2508.9677767732037</v>
      </c>
      <c r="ACJ46" s="145">
        <f t="shared" si="740"/>
        <v>2444.3285825393882</v>
      </c>
      <c r="ACK46" s="145">
        <f t="shared" si="741"/>
        <v>1660.6854893426982</v>
      </c>
      <c r="ACL46" s="145">
        <f t="shared" si="742"/>
        <v>2661.2840759724786</v>
      </c>
      <c r="ACM46" s="145">
        <f t="shared" si="743"/>
        <v>1816.907008570598</v>
      </c>
      <c r="ACN46" s="145">
        <f t="shared" si="744"/>
        <v>2250.6605086040195</v>
      </c>
      <c r="ACO46" s="145">
        <f t="shared" si="745"/>
        <v>1606.0385822402081</v>
      </c>
      <c r="ACP46" s="145">
        <f t="shared" si="746"/>
        <v>2437.1260208024355</v>
      </c>
      <c r="ACQ46" s="145">
        <f t="shared" si="747"/>
        <v>2830.0908050505</v>
      </c>
      <c r="ACR46" s="145">
        <f t="shared" si="748"/>
        <v>2025.3893165307829</v>
      </c>
      <c r="ACS46" s="145">
        <f t="shared" si="749"/>
        <v>1814.2115959458411</v>
      </c>
      <c r="ACT46" s="145">
        <f t="shared" si="750"/>
        <v>2776.4655685546259</v>
      </c>
      <c r="ACU46" s="145">
        <f t="shared" si="751"/>
        <v>2830.0501452997305</v>
      </c>
      <c r="ACV46" s="145">
        <f t="shared" si="752"/>
        <v>2706.1001607715248</v>
      </c>
      <c r="ACW46" s="145">
        <f t="shared" si="753"/>
        <v>2028.7690458304908</v>
      </c>
      <c r="ACX46" s="145">
        <f t="shared" si="754"/>
        <v>2896.1622837294703</v>
      </c>
      <c r="ACY46" s="145">
        <f t="shared" si="755"/>
        <v>3124.3067212867172</v>
      </c>
      <c r="ACZ46" s="145">
        <f t="shared" si="756"/>
        <v>1811.3760999230567</v>
      </c>
      <c r="ADA46" s="145">
        <f t="shared" si="757"/>
        <v>2571.8233937633067</v>
      </c>
      <c r="ADB46" s="145">
        <f t="shared" si="758"/>
        <v>2764.7644210082731</v>
      </c>
      <c r="ADC46" s="145">
        <f t="shared" si="759"/>
        <v>2313.7699912819244</v>
      </c>
      <c r="ADD46" s="145">
        <f t="shared" si="760"/>
        <v>2039.9335728967928</v>
      </c>
      <c r="ADE46" s="145">
        <f t="shared" si="761"/>
        <v>3217.1408021065472</v>
      </c>
      <c r="ADF46" s="145">
        <f t="shared" si="762"/>
        <v>3380.367362317425</v>
      </c>
      <c r="ADG46" s="145">
        <f t="shared" si="763"/>
        <v>3169.5049256379243</v>
      </c>
      <c r="ADH46" s="145">
        <f t="shared" si="764"/>
        <v>2468.669731494655</v>
      </c>
      <c r="ADI46" s="145">
        <f t="shared" si="765"/>
        <v>3540.6162698198455</v>
      </c>
      <c r="ADJ46" s="145">
        <f t="shared" si="766"/>
        <v>2498.6796129803238</v>
      </c>
      <c r="ADK46" s="145">
        <f t="shared" si="767"/>
        <v>3421.0923856979712</v>
      </c>
      <c r="ADL46" s="145">
        <f t="shared" si="768"/>
        <v>2933.5117422816297</v>
      </c>
      <c r="ADM46" s="145">
        <f t="shared" si="769"/>
        <v>3152.247119088559</v>
      </c>
      <c r="ADN46" s="145">
        <f t="shared" si="770"/>
        <v>2054.0396863319502</v>
      </c>
      <c r="ADO46" s="145">
        <f t="shared" si="771"/>
        <v>2296.0418309238325</v>
      </c>
      <c r="ADP46" s="145">
        <f t="shared" si="772"/>
        <v>3753.0419634884793</v>
      </c>
      <c r="ADQ46" s="145">
        <f t="shared" si="773"/>
        <v>3627.9679144089419</v>
      </c>
      <c r="ADR46" s="145">
        <f t="shared" si="774"/>
        <v>4011.9099904114114</v>
      </c>
      <c r="ADS46" s="145">
        <f t="shared" si="775"/>
        <v>3961.1588959604783</v>
      </c>
      <c r="ADT46" s="145">
        <f t="shared" si="776"/>
        <v>3571.0242312162727</v>
      </c>
      <c r="ADU46" s="145">
        <f t="shared" si="777"/>
        <v>3355.4835969816777</v>
      </c>
      <c r="ADV46" s="145">
        <f t="shared" si="778"/>
        <v>2532.3349308659831</v>
      </c>
      <c r="ADW46" s="145">
        <f t="shared" si="779"/>
        <v>4101.8226438426354</v>
      </c>
      <c r="ADX46" s="145">
        <f t="shared" si="780"/>
        <v>4254.7914423102184</v>
      </c>
      <c r="ADY46" s="145">
        <f t="shared" si="781"/>
        <v>4116.5483347656791</v>
      </c>
      <c r="ADZ46" s="145">
        <f t="shared" si="782"/>
        <v>3489.485946322467</v>
      </c>
      <c r="AEA46" s="145">
        <f t="shared" si="783"/>
        <v>4579.9629330612961</v>
      </c>
      <c r="AEB46" s="145">
        <f t="shared" si="784"/>
        <v>4537.1073157386863</v>
      </c>
      <c r="AEC46" s="145">
        <f t="shared" si="785"/>
        <v>2772.4955552018623</v>
      </c>
      <c r="AED46" s="145">
        <f t="shared" si="786"/>
        <v>3023.3320056708371</v>
      </c>
      <c r="AEE46" s="145">
        <f t="shared" si="787"/>
        <v>5083.1851702508093</v>
      </c>
      <c r="AEF46" s="145">
        <f t="shared" si="788"/>
        <v>5315.9371133631157</v>
      </c>
      <c r="AEG46" s="145">
        <f t="shared" si="789"/>
        <v>3272.4538841368512</v>
      </c>
      <c r="AEH46" s="145">
        <f t="shared" si="790"/>
        <v>6117.5584494446975</v>
      </c>
      <c r="AEI46" s="145">
        <f t="shared" si="791"/>
        <v>3692.881469470844</v>
      </c>
      <c r="AEJ46" s="145">
        <f t="shared" si="792"/>
        <v>6380.6589245271916</v>
      </c>
      <c r="AEK46" s="145">
        <f t="shared" si="793"/>
        <v>6857.3598992171237</v>
      </c>
      <c r="AEL46" s="145">
        <f t="shared" si="794"/>
        <v>5986.9393437653644</v>
      </c>
      <c r="AEM46" s="145">
        <f t="shared" si="795"/>
        <v>4173.1619739583793</v>
      </c>
      <c r="AEN46" s="145">
        <f t="shared" si="796"/>
        <v>8049.41013196522</v>
      </c>
      <c r="AEO46" s="145">
        <f t="shared" si="797"/>
        <v>4693.3187901794963</v>
      </c>
      <c r="AEP46" s="145">
        <f t="shared" si="798"/>
        <v>9043.8980094225117</v>
      </c>
      <c r="AEQ46" s="145">
        <f t="shared" si="799"/>
        <v>5286.3765105722186</v>
      </c>
      <c r="AER46" s="145">
        <f t="shared" si="800"/>
        <v>5954.6119957778601</v>
      </c>
    </row>
    <row r="47" spans="1:824" ht="14.25" thickTop="1" thickBot="1">
      <c r="A47" s="76">
        <v>42</v>
      </c>
      <c r="B47" s="99">
        <f t="shared" si="341"/>
        <v>0</v>
      </c>
      <c r="C47" s="99">
        <f t="shared" si="389"/>
        <v>0</v>
      </c>
      <c r="D47" s="99">
        <f t="shared" si="390"/>
        <v>0</v>
      </c>
      <c r="E47" s="99">
        <f t="shared" si="391"/>
        <v>0</v>
      </c>
      <c r="F47" s="99">
        <f t="shared" si="352"/>
        <v>0</v>
      </c>
      <c r="G47" s="99">
        <f t="shared" si="353"/>
        <v>0</v>
      </c>
      <c r="H47" s="99">
        <f t="shared" si="354"/>
        <v>0</v>
      </c>
      <c r="I47" s="99">
        <f t="shared" si="355"/>
        <v>0</v>
      </c>
      <c r="J47" s="99">
        <f t="shared" si="356"/>
        <v>0</v>
      </c>
      <c r="K47" s="99">
        <f t="shared" si="357"/>
        <v>0</v>
      </c>
      <c r="L47" s="99">
        <f t="shared" si="358"/>
        <v>0</v>
      </c>
      <c r="M47" s="99">
        <f t="shared" si="359"/>
        <v>0</v>
      </c>
      <c r="N47" s="99">
        <f t="shared" si="360"/>
        <v>0</v>
      </c>
      <c r="O47" s="99">
        <f t="shared" si="361"/>
        <v>0</v>
      </c>
      <c r="P47" s="99">
        <f t="shared" si="362"/>
        <v>0</v>
      </c>
      <c r="Q47" s="99">
        <f t="shared" si="363"/>
        <v>0</v>
      </c>
      <c r="R47" s="99">
        <f t="shared" si="364"/>
        <v>0</v>
      </c>
      <c r="S47" s="99">
        <f t="shared" si="365"/>
        <v>0</v>
      </c>
      <c r="T47" s="99">
        <f t="shared" si="366"/>
        <v>0</v>
      </c>
      <c r="U47" s="99">
        <f t="shared" si="367"/>
        <v>0</v>
      </c>
      <c r="V47" s="99">
        <f t="shared" si="368"/>
        <v>0</v>
      </c>
      <c r="W47" s="99">
        <f t="shared" si="369"/>
        <v>0</v>
      </c>
      <c r="X47" s="99">
        <f t="shared" si="342"/>
        <v>0</v>
      </c>
      <c r="Y47" s="99">
        <f t="shared" si="404"/>
        <v>0</v>
      </c>
      <c r="Z47" s="99">
        <f t="shared" si="405"/>
        <v>0</v>
      </c>
      <c r="AA47" s="99">
        <f t="shared" si="406"/>
        <v>0</v>
      </c>
      <c r="AB47" s="99">
        <f t="shared" si="407"/>
        <v>0</v>
      </c>
      <c r="AC47" s="99">
        <f t="shared" si="408"/>
        <v>0</v>
      </c>
      <c r="AD47" s="99">
        <f t="shared" si="409"/>
        <v>0</v>
      </c>
      <c r="AE47" s="99">
        <f t="shared" si="410"/>
        <v>0</v>
      </c>
      <c r="AF47" s="99">
        <f t="shared" si="411"/>
        <v>0</v>
      </c>
      <c r="AG47" s="99">
        <f t="shared" si="412"/>
        <v>0</v>
      </c>
      <c r="AH47" s="99">
        <f t="shared" si="413"/>
        <v>0</v>
      </c>
      <c r="AI47" s="99">
        <f t="shared" si="414"/>
        <v>0</v>
      </c>
      <c r="AJ47" s="99">
        <f t="shared" si="415"/>
        <v>0</v>
      </c>
      <c r="AK47" s="99">
        <f t="shared" si="416"/>
        <v>0</v>
      </c>
      <c r="AL47" s="99">
        <f t="shared" si="417"/>
        <v>0</v>
      </c>
      <c r="AM47" s="99">
        <f t="shared" si="418"/>
        <v>0</v>
      </c>
      <c r="AN47" s="99">
        <f t="shared" si="343"/>
        <v>0</v>
      </c>
      <c r="AO47" s="99">
        <f t="shared" si="419"/>
        <v>0</v>
      </c>
      <c r="AP47" s="99">
        <f t="shared" si="420"/>
        <v>0</v>
      </c>
      <c r="AQ47" s="99">
        <f t="shared" si="421"/>
        <v>0</v>
      </c>
      <c r="AR47" s="99">
        <f t="shared" si="422"/>
        <v>0</v>
      </c>
      <c r="AS47" s="99">
        <f t="shared" si="423"/>
        <v>0</v>
      </c>
      <c r="AT47" s="99">
        <f t="shared" si="424"/>
        <v>0</v>
      </c>
      <c r="AU47" s="99">
        <f t="shared" si="425"/>
        <v>0</v>
      </c>
      <c r="AV47" s="99">
        <f t="shared" si="426"/>
        <v>0</v>
      </c>
      <c r="AW47" s="99">
        <f t="shared" si="427"/>
        <v>0</v>
      </c>
      <c r="AX47" s="99">
        <f t="shared" si="428"/>
        <v>0</v>
      </c>
      <c r="AY47" s="99">
        <f t="shared" si="429"/>
        <v>0</v>
      </c>
      <c r="AZ47" s="99">
        <f t="shared" si="430"/>
        <v>0</v>
      </c>
      <c r="BA47" s="99">
        <f t="shared" si="431"/>
        <v>0</v>
      </c>
      <c r="BB47" s="99">
        <f t="shared" si="432"/>
        <v>0</v>
      </c>
      <c r="BC47" s="99">
        <f t="shared" si="433"/>
        <v>0</v>
      </c>
      <c r="BD47" s="99">
        <f t="shared" si="397"/>
        <v>0</v>
      </c>
      <c r="BE47" s="99">
        <f t="shared" si="434"/>
        <v>0</v>
      </c>
      <c r="BF47" s="99">
        <f t="shared" si="435"/>
        <v>0</v>
      </c>
      <c r="BG47" s="99">
        <f t="shared" si="344"/>
        <v>0</v>
      </c>
      <c r="BH47" s="99">
        <f t="shared" si="436"/>
        <v>0</v>
      </c>
      <c r="BI47" s="99">
        <f t="shared" si="437"/>
        <v>0</v>
      </c>
      <c r="BJ47" s="99">
        <f t="shared" si="438"/>
        <v>0</v>
      </c>
      <c r="BK47" s="99">
        <f t="shared" si="439"/>
        <v>0</v>
      </c>
      <c r="BL47" s="99">
        <f t="shared" si="440"/>
        <v>0</v>
      </c>
      <c r="BM47" s="99">
        <f t="shared" si="441"/>
        <v>0</v>
      </c>
      <c r="BN47" s="99">
        <f t="shared" si="442"/>
        <v>0</v>
      </c>
      <c r="BO47" s="99">
        <f t="shared" si="443"/>
        <v>0</v>
      </c>
      <c r="BP47" s="99">
        <f t="shared" si="444"/>
        <v>0</v>
      </c>
      <c r="BQ47" s="99">
        <f t="shared" si="445"/>
        <v>0</v>
      </c>
      <c r="BR47" s="99">
        <f t="shared" si="446"/>
        <v>0</v>
      </c>
      <c r="BS47" s="99">
        <f t="shared" si="447"/>
        <v>0</v>
      </c>
      <c r="BT47" s="99">
        <f t="shared" si="448"/>
        <v>0</v>
      </c>
      <c r="BU47" s="99">
        <f t="shared" si="449"/>
        <v>0</v>
      </c>
      <c r="BV47" s="99">
        <f t="shared" si="450"/>
        <v>0</v>
      </c>
      <c r="BW47" s="99">
        <f t="shared" si="451"/>
        <v>0</v>
      </c>
      <c r="BX47" s="99">
        <f t="shared" si="398"/>
        <v>0</v>
      </c>
      <c r="BY47" s="99">
        <f t="shared" si="345"/>
        <v>0</v>
      </c>
      <c r="BZ47" s="99">
        <f t="shared" si="452"/>
        <v>0</v>
      </c>
      <c r="CA47" s="99">
        <f t="shared" si="453"/>
        <v>0</v>
      </c>
      <c r="CB47" s="99">
        <f t="shared" si="454"/>
        <v>0</v>
      </c>
      <c r="CC47" s="99">
        <f t="shared" si="455"/>
        <v>0</v>
      </c>
      <c r="CD47" s="99">
        <f t="shared" si="456"/>
        <v>0</v>
      </c>
      <c r="CE47" s="99">
        <f t="shared" si="457"/>
        <v>0</v>
      </c>
      <c r="CF47" s="99">
        <f t="shared" si="458"/>
        <v>0</v>
      </c>
      <c r="CG47" s="99">
        <f t="shared" si="459"/>
        <v>0</v>
      </c>
      <c r="CH47" s="99">
        <f t="shared" si="460"/>
        <v>0</v>
      </c>
      <c r="CI47" s="99">
        <f t="shared" si="461"/>
        <v>0</v>
      </c>
      <c r="CJ47" s="99">
        <f t="shared" si="462"/>
        <v>0</v>
      </c>
      <c r="CK47" s="99">
        <f t="shared" si="463"/>
        <v>0</v>
      </c>
      <c r="CL47" s="99">
        <f t="shared" si="464"/>
        <v>0</v>
      </c>
      <c r="CM47" s="99">
        <f t="shared" si="465"/>
        <v>0</v>
      </c>
      <c r="CN47" s="99">
        <f t="shared" si="466"/>
        <v>0</v>
      </c>
      <c r="CO47" s="99">
        <f t="shared" si="399"/>
        <v>0</v>
      </c>
      <c r="CP47" s="99">
        <f t="shared" si="346"/>
        <v>0</v>
      </c>
      <c r="CQ47" s="99">
        <f t="shared" si="467"/>
        <v>0</v>
      </c>
      <c r="CR47" s="99">
        <f t="shared" si="468"/>
        <v>0</v>
      </c>
      <c r="CS47" s="99">
        <f t="shared" si="469"/>
        <v>0</v>
      </c>
      <c r="CT47" s="99">
        <f t="shared" si="470"/>
        <v>0</v>
      </c>
      <c r="CU47" s="99">
        <f t="shared" si="471"/>
        <v>0</v>
      </c>
      <c r="CV47" s="99">
        <f t="shared" si="472"/>
        <v>0</v>
      </c>
      <c r="CW47" s="99">
        <f t="shared" si="473"/>
        <v>0</v>
      </c>
      <c r="CX47" s="99">
        <f t="shared" si="474"/>
        <v>0</v>
      </c>
      <c r="CY47" s="99">
        <f t="shared" si="475"/>
        <v>0</v>
      </c>
      <c r="CZ47" s="99">
        <f t="shared" si="476"/>
        <v>0</v>
      </c>
      <c r="DA47" s="99">
        <f t="shared" si="477"/>
        <v>0</v>
      </c>
      <c r="DB47" s="99">
        <f t="shared" si="478"/>
        <v>0</v>
      </c>
      <c r="DC47" s="99">
        <f t="shared" si="479"/>
        <v>0</v>
      </c>
      <c r="DD47" s="99">
        <f t="shared" si="480"/>
        <v>0</v>
      </c>
      <c r="DE47" s="99">
        <f t="shared" si="481"/>
        <v>0</v>
      </c>
      <c r="DF47" s="99">
        <f t="shared" si="482"/>
        <v>0</v>
      </c>
      <c r="DG47" s="99">
        <f t="shared" si="400"/>
        <v>0</v>
      </c>
      <c r="DH47" s="99">
        <f t="shared" si="347"/>
        <v>0</v>
      </c>
      <c r="DI47" s="99">
        <f t="shared" si="483"/>
        <v>0</v>
      </c>
      <c r="DJ47" s="99">
        <f t="shared" si="484"/>
        <v>0</v>
      </c>
      <c r="DK47" s="99">
        <f t="shared" si="485"/>
        <v>0</v>
      </c>
      <c r="DL47" s="99">
        <f t="shared" si="486"/>
        <v>0</v>
      </c>
      <c r="DM47" s="99">
        <f t="shared" si="487"/>
        <v>0</v>
      </c>
      <c r="DN47" s="99">
        <f t="shared" si="488"/>
        <v>0</v>
      </c>
      <c r="DO47" s="99">
        <f t="shared" si="489"/>
        <v>0</v>
      </c>
      <c r="DP47" s="99">
        <f t="shared" si="490"/>
        <v>0</v>
      </c>
      <c r="DQ47" s="99">
        <f t="shared" si="491"/>
        <v>0</v>
      </c>
      <c r="DR47" s="99">
        <f t="shared" si="492"/>
        <v>0</v>
      </c>
      <c r="DS47" s="99">
        <f t="shared" si="493"/>
        <v>0</v>
      </c>
      <c r="DT47" s="99">
        <f t="shared" si="494"/>
        <v>0</v>
      </c>
      <c r="DU47" s="99">
        <f t="shared" si="495"/>
        <v>0</v>
      </c>
      <c r="DV47" s="99">
        <f t="shared" si="496"/>
        <v>0</v>
      </c>
      <c r="DW47" s="99">
        <f t="shared" si="497"/>
        <v>0</v>
      </c>
      <c r="DX47" s="99">
        <f t="shared" si="370"/>
        <v>0</v>
      </c>
      <c r="DY47" s="99">
        <f t="shared" si="370"/>
        <v>0</v>
      </c>
      <c r="DZ47" s="99">
        <f t="shared" si="370"/>
        <v>0</v>
      </c>
      <c r="EA47" s="99">
        <f t="shared" si="370"/>
        <v>0</v>
      </c>
      <c r="EB47" s="99">
        <f t="shared" si="532"/>
        <v>0</v>
      </c>
      <c r="EC47" s="99">
        <f t="shared" si="533"/>
        <v>0</v>
      </c>
      <c r="ED47" s="99">
        <f t="shared" si="534"/>
        <v>0</v>
      </c>
      <c r="EE47" s="99">
        <f t="shared" si="535"/>
        <v>0</v>
      </c>
      <c r="EF47" s="99">
        <f t="shared" si="536"/>
        <v>0</v>
      </c>
      <c r="EG47" s="99">
        <f t="shared" si="537"/>
        <v>0</v>
      </c>
      <c r="EH47" s="99">
        <f t="shared" si="538"/>
        <v>0</v>
      </c>
      <c r="EI47" s="99">
        <f t="shared" si="539"/>
        <v>0</v>
      </c>
      <c r="EJ47" s="99">
        <f t="shared" si="540"/>
        <v>0</v>
      </c>
      <c r="EK47" s="99">
        <f t="shared" si="541"/>
        <v>0</v>
      </c>
      <c r="EL47" s="99">
        <f t="shared" si="542"/>
        <v>0</v>
      </c>
      <c r="EM47" s="99">
        <f t="shared" si="543"/>
        <v>0</v>
      </c>
      <c r="EN47" s="99">
        <f t="shared" si="544"/>
        <v>0</v>
      </c>
      <c r="EO47" s="99">
        <f t="shared" si="545"/>
        <v>0</v>
      </c>
      <c r="EP47" s="99">
        <f t="shared" si="546"/>
        <v>0</v>
      </c>
      <c r="EQ47" s="99">
        <f t="shared" si="547"/>
        <v>0</v>
      </c>
      <c r="ER47" s="99">
        <f t="shared" si="548"/>
        <v>0</v>
      </c>
      <c r="ES47" s="99">
        <f t="shared" si="549"/>
        <v>0</v>
      </c>
      <c r="ET47" s="99">
        <f t="shared" si="351"/>
        <v>0</v>
      </c>
      <c r="EU47" s="99">
        <f t="shared" si="26"/>
        <v>0</v>
      </c>
      <c r="EV47" s="99">
        <f t="shared" si="27"/>
        <v>0</v>
      </c>
      <c r="EW47" s="99">
        <f t="shared" si="28"/>
        <v>0</v>
      </c>
      <c r="EX47" s="99">
        <f t="shared" si="29"/>
        <v>0</v>
      </c>
      <c r="EY47" s="99">
        <f t="shared" si="30"/>
        <v>0</v>
      </c>
      <c r="EZ47" s="99">
        <f t="shared" si="31"/>
        <v>0</v>
      </c>
      <c r="FA47" s="99">
        <f t="shared" si="32"/>
        <v>0</v>
      </c>
      <c r="FB47" s="99">
        <f t="shared" si="33"/>
        <v>0</v>
      </c>
      <c r="FC47" s="99">
        <f t="shared" si="34"/>
        <v>0</v>
      </c>
      <c r="FD47" s="99">
        <f t="shared" si="35"/>
        <v>0</v>
      </c>
      <c r="FE47" s="99">
        <f t="shared" si="36"/>
        <v>0</v>
      </c>
      <c r="FF47" s="99">
        <f t="shared" si="37"/>
        <v>0</v>
      </c>
      <c r="FG47" s="99">
        <f t="shared" si="38"/>
        <v>0</v>
      </c>
      <c r="FH47" s="99">
        <f t="shared" si="39"/>
        <v>0</v>
      </c>
      <c r="FI47" s="99">
        <f t="shared" si="40"/>
        <v>0</v>
      </c>
      <c r="FJ47" s="99">
        <f t="shared" si="567"/>
        <v>0</v>
      </c>
      <c r="FK47" s="99">
        <f t="shared" si="568"/>
        <v>0</v>
      </c>
      <c r="FL47" s="99">
        <f t="shared" si="569"/>
        <v>0</v>
      </c>
      <c r="FM47" s="99">
        <f t="shared" si="570"/>
        <v>0</v>
      </c>
      <c r="FN47" s="99">
        <f t="shared" si="571"/>
        <v>0</v>
      </c>
      <c r="FO47" s="99">
        <f t="shared" si="572"/>
        <v>0</v>
      </c>
      <c r="FP47" s="99">
        <f t="shared" si="573"/>
        <v>0</v>
      </c>
      <c r="FQ47" s="99">
        <f t="shared" si="574"/>
        <v>1303.78157553914</v>
      </c>
      <c r="FR47" s="99">
        <f t="shared" si="575"/>
        <v>1200.6817399196113</v>
      </c>
      <c r="FS47" s="99">
        <f t="shared" si="576"/>
        <v>0</v>
      </c>
      <c r="FT47" s="99">
        <f t="shared" si="577"/>
        <v>0</v>
      </c>
      <c r="FU47" s="99">
        <f t="shared" si="578"/>
        <v>0</v>
      </c>
      <c r="FV47" s="99">
        <f t="shared" si="579"/>
        <v>1295.5646302134528</v>
      </c>
      <c r="FW47" s="99">
        <f t="shared" si="580"/>
        <v>1456.2842517770207</v>
      </c>
      <c r="FX47" s="99">
        <f t="shared" si="581"/>
        <v>1469.775952035953</v>
      </c>
      <c r="FY47" s="99">
        <f t="shared" si="550"/>
        <v>1301.6564499598535</v>
      </c>
      <c r="FZ47" s="99">
        <f t="shared" si="402"/>
        <v>1383.1193624674386</v>
      </c>
      <c r="GA47" s="99">
        <f t="shared" si="42"/>
        <v>0</v>
      </c>
      <c r="GB47" s="99">
        <f t="shared" si="43"/>
        <v>0</v>
      </c>
      <c r="GC47" s="99">
        <f t="shared" si="44"/>
        <v>0</v>
      </c>
      <c r="GD47" s="99">
        <f t="shared" si="498"/>
        <v>1555.7430881427365</v>
      </c>
      <c r="GE47" s="99">
        <f t="shared" si="499"/>
        <v>1321.1898632692062</v>
      </c>
      <c r="GF47" s="99">
        <f t="shared" si="500"/>
        <v>1242.3351573004365</v>
      </c>
      <c r="GG47" s="99">
        <f t="shared" si="501"/>
        <v>1735.2266445568287</v>
      </c>
      <c r="GH47" s="99">
        <f t="shared" si="502"/>
        <v>1587.7776250761156</v>
      </c>
      <c r="GI47" s="99">
        <f t="shared" si="503"/>
        <v>1731.4499381270314</v>
      </c>
      <c r="GJ47" s="99">
        <f t="shared" si="504"/>
        <v>1635.0708832035252</v>
      </c>
      <c r="GK47" s="99">
        <f t="shared" si="505"/>
        <v>1835.697021423777</v>
      </c>
      <c r="GL47" s="99">
        <f t="shared" si="506"/>
        <v>1250.3171373396335</v>
      </c>
      <c r="GM47" s="99">
        <f t="shared" si="507"/>
        <v>1967.0877910871504</v>
      </c>
      <c r="GN47" s="99">
        <f t="shared" si="508"/>
        <v>1344.3118278016568</v>
      </c>
      <c r="GO47" s="99">
        <f t="shared" si="509"/>
        <v>1412.5994970231593</v>
      </c>
      <c r="GP47" s="99">
        <f t="shared" si="510"/>
        <v>1538.9331105276201</v>
      </c>
      <c r="GQ47" s="99">
        <f t="shared" si="511"/>
        <v>1344.1183576064016</v>
      </c>
      <c r="GR47" s="99">
        <f t="shared" si="512"/>
        <v>1897.126406466343</v>
      </c>
      <c r="GS47" s="99">
        <f t="shared" si="513"/>
        <v>1811.0013745989097</v>
      </c>
      <c r="GT47" s="99">
        <f t="shared" si="514"/>
        <v>2015.5038645308307</v>
      </c>
      <c r="GU47" s="99">
        <f t="shared" si="403"/>
        <v>2181.9050033583176</v>
      </c>
      <c r="GV47" s="99">
        <f t="shared" si="551"/>
        <v>2169.1252936623123</v>
      </c>
      <c r="GW47" s="99">
        <f t="shared" si="552"/>
        <v>1885.2011979118427</v>
      </c>
      <c r="GX47" s="99">
        <f t="shared" si="553"/>
        <v>1405.1600313518666</v>
      </c>
      <c r="GY47" s="99">
        <f t="shared" si="554"/>
        <v>1615.5163004831911</v>
      </c>
      <c r="GZ47" s="99">
        <f t="shared" si="555"/>
        <v>1601.1593080289356</v>
      </c>
      <c r="HA47" s="99">
        <f t="shared" si="556"/>
        <v>2097.1350373602972</v>
      </c>
      <c r="HB47" s="99">
        <f t="shared" si="557"/>
        <v>1766.1957389372194</v>
      </c>
      <c r="HC47" s="99">
        <f t="shared" si="558"/>
        <v>2237.8015773351831</v>
      </c>
      <c r="HD47" s="99">
        <f t="shared" si="559"/>
        <v>2259.6962456270007</v>
      </c>
      <c r="HE47" s="99">
        <f t="shared" si="560"/>
        <v>2422.2469563899817</v>
      </c>
      <c r="HF47" s="99">
        <f t="shared" si="561"/>
        <v>2379.9978025014771</v>
      </c>
      <c r="HG47" s="99">
        <f t="shared" si="562"/>
        <v>1611.4114880181933</v>
      </c>
      <c r="HH47" s="99">
        <f t="shared" si="563"/>
        <v>2571.0310635374603</v>
      </c>
      <c r="HI47" s="99">
        <f t="shared" si="564"/>
        <v>1763.6755883193593</v>
      </c>
      <c r="HJ47" s="99">
        <f t="shared" si="565"/>
        <v>2221.113423454713</v>
      </c>
      <c r="HK47" s="99">
        <f t="shared" si="566"/>
        <v>1599.2352951277999</v>
      </c>
      <c r="HL47" s="99">
        <f t="shared" si="396"/>
        <v>2400.1632993048092</v>
      </c>
      <c r="HM47" s="99">
        <f t="shared" si="515"/>
        <v>2770.8975805005016</v>
      </c>
      <c r="HN47" s="99">
        <f t="shared" si="516"/>
        <v>2008.8011262977072</v>
      </c>
      <c r="HO47" s="99">
        <f t="shared" si="517"/>
        <v>1805.9024064185978</v>
      </c>
      <c r="HP47" s="99">
        <f t="shared" si="518"/>
        <v>2678.9899919967215</v>
      </c>
      <c r="HQ47" s="99">
        <f t="shared" si="519"/>
        <v>2775.7691299041021</v>
      </c>
      <c r="HR47" s="99">
        <f t="shared" si="520"/>
        <v>2661.349239842652</v>
      </c>
      <c r="HS47" s="99">
        <f t="shared" si="521"/>
        <v>1970.0309382167009</v>
      </c>
      <c r="HT47" s="99">
        <f t="shared" si="522"/>
        <v>2799.9529044868445</v>
      </c>
      <c r="HU47" s="99">
        <f t="shared" si="523"/>
        <v>3063.3879088794006</v>
      </c>
      <c r="HV47" s="99">
        <f t="shared" si="524"/>
        <v>1804.3783546409279</v>
      </c>
      <c r="HW47" s="99">
        <f t="shared" si="525"/>
        <v>2541.9995764780156</v>
      </c>
      <c r="HX47" s="99">
        <f t="shared" si="526"/>
        <v>2726.8528958253751</v>
      </c>
      <c r="HY47" s="99">
        <f t="shared" si="527"/>
        <v>2296.970452561523</v>
      </c>
      <c r="HZ47" s="99">
        <f t="shared" si="528"/>
        <v>2031.4750024629343</v>
      </c>
      <c r="IA47" s="99">
        <f t="shared" si="529"/>
        <v>3161.7427158917553</v>
      </c>
      <c r="IB47" s="99">
        <f t="shared" si="530"/>
        <v>3277.9803371778503</v>
      </c>
      <c r="IC47" s="99">
        <f t="shared" si="531"/>
        <v>3123.7903310138295</v>
      </c>
      <c r="ID47" s="99">
        <f t="shared" si="52"/>
        <v>2398.6750942849485</v>
      </c>
      <c r="IE47" s="99">
        <f t="shared" si="53"/>
        <v>3477.0277170311724</v>
      </c>
      <c r="IF47" s="99">
        <f t="shared" si="54"/>
        <v>2427.9428434149695</v>
      </c>
      <c r="IG47" s="99">
        <f t="shared" si="55"/>
        <v>3305.5709024648932</v>
      </c>
      <c r="IH47" s="99">
        <f t="shared" si="56"/>
        <v>2903.384725849955</v>
      </c>
      <c r="II47" s="99">
        <f t="shared" si="57"/>
        <v>3114.5829138215049</v>
      </c>
      <c r="IJ47" s="99">
        <f t="shared" si="58"/>
        <v>2046.8306816003515</v>
      </c>
      <c r="IK47" s="99">
        <f t="shared" si="59"/>
        <v>2287.4358229186323</v>
      </c>
      <c r="IL47" s="99">
        <f t="shared" si="60"/>
        <v>3696.4754836505417</v>
      </c>
      <c r="IM47" s="99">
        <f t="shared" si="61"/>
        <v>3580.9920397460842</v>
      </c>
      <c r="IN47" s="99">
        <f t="shared" si="62"/>
        <v>3946.1974868331895</v>
      </c>
      <c r="IO47" s="99">
        <f t="shared" si="63"/>
        <v>3883.7711427108438</v>
      </c>
      <c r="IP47" s="99">
        <f t="shared" si="64"/>
        <v>3533.439654989681</v>
      </c>
      <c r="IQ47" s="99">
        <f t="shared" si="65"/>
        <v>3325.5336712187045</v>
      </c>
      <c r="IR47" s="99">
        <f t="shared" si="66"/>
        <v>2523.550709517292</v>
      </c>
      <c r="IS47" s="99">
        <f t="shared" si="67"/>
        <v>4024.1048019566733</v>
      </c>
      <c r="IT47" s="99">
        <f t="shared" si="392"/>
        <v>4197.1685736877234</v>
      </c>
      <c r="IU47" s="99">
        <f t="shared" si="393"/>
        <v>4069.4334491019345</v>
      </c>
      <c r="IV47" s="99">
        <f t="shared" si="394"/>
        <v>3393.6611644117424</v>
      </c>
      <c r="IW47" s="99">
        <f t="shared" si="371"/>
        <v>4512.8248839492617</v>
      </c>
      <c r="IX47" s="99">
        <f t="shared" si="372"/>
        <v>4458.4764182656209</v>
      </c>
      <c r="IY47" s="99">
        <f t="shared" si="373"/>
        <v>2763.5239331267462</v>
      </c>
      <c r="IZ47" s="99">
        <f t="shared" si="374"/>
        <v>3014.1611554129863</v>
      </c>
      <c r="JA47" s="99">
        <f t="shared" si="375"/>
        <v>5002.5370312821333</v>
      </c>
      <c r="JB47" s="99">
        <f t="shared" si="376"/>
        <v>5247.9331947335004</v>
      </c>
      <c r="JC47" s="99">
        <f t="shared" si="377"/>
        <v>3263.1489174435496</v>
      </c>
      <c r="JD47" s="99">
        <f t="shared" si="378"/>
        <v>6048.333361935438</v>
      </c>
      <c r="JE47" s="99">
        <f t="shared" si="379"/>
        <v>3683.2327174638026</v>
      </c>
      <c r="JF47" s="99">
        <f t="shared" si="380"/>
        <v>6297.4096988631054</v>
      </c>
      <c r="JG47" s="99">
        <f t="shared" si="381"/>
        <v>6787.3912933471775</v>
      </c>
      <c r="JH47" s="99">
        <f t="shared" si="382"/>
        <v>5947.7838875796078</v>
      </c>
      <c r="JI47" s="99">
        <f t="shared" si="383"/>
        <v>4163.1447167119641</v>
      </c>
      <c r="JJ47" s="99">
        <f t="shared" si="384"/>
        <v>7965.9878300832179</v>
      </c>
      <c r="JK47" s="99">
        <f t="shared" si="385"/>
        <v>4683.0220870798712</v>
      </c>
      <c r="JL47" s="99">
        <f t="shared" si="386"/>
        <v>8973.432525189859</v>
      </c>
      <c r="JM47" s="99">
        <f t="shared" si="387"/>
        <v>5275.6953784544039</v>
      </c>
      <c r="JN47" s="99">
        <f t="shared" si="388"/>
        <v>5943.545929670031</v>
      </c>
      <c r="JP47" s="76">
        <v>42</v>
      </c>
      <c r="JQ47" s="124"/>
      <c r="JR47" s="124"/>
      <c r="JS47" s="124"/>
      <c r="JT47" s="124"/>
      <c r="JU47" s="124"/>
      <c r="JV47" s="124"/>
      <c r="JW47" s="124"/>
      <c r="JX47" s="99"/>
      <c r="JY47" s="124"/>
      <c r="JZ47" s="124"/>
      <c r="KA47" s="124"/>
      <c r="KB47" s="99"/>
      <c r="KC47" s="124"/>
      <c r="KD47" s="124"/>
      <c r="KE47" s="99"/>
      <c r="KF47" s="99"/>
      <c r="KG47" s="99"/>
      <c r="KH47" s="99"/>
      <c r="KI47" s="124"/>
      <c r="KJ47" s="124"/>
      <c r="KK47" s="99"/>
      <c r="KL47" s="99"/>
      <c r="KM47" s="99"/>
      <c r="KN47" s="99"/>
      <c r="KO47" s="99"/>
      <c r="KP47" s="99"/>
      <c r="KQ47" s="99"/>
      <c r="KR47" s="99"/>
      <c r="KS47" s="99"/>
      <c r="KT47" s="99"/>
      <c r="KU47" s="99"/>
      <c r="KV47" s="99"/>
      <c r="KW47" s="99"/>
      <c r="KX47" s="99"/>
      <c r="KY47" s="99"/>
      <c r="KZ47" s="99"/>
      <c r="LB47" s="99"/>
      <c r="LC47" s="99"/>
      <c r="LD47" s="99"/>
      <c r="LF47" s="99"/>
      <c r="LG47" s="99"/>
      <c r="LI47" s="99"/>
      <c r="LJ47" s="99"/>
      <c r="LL47" s="99"/>
      <c r="LM47" s="99"/>
      <c r="LN47" s="99"/>
      <c r="LO47" s="99"/>
      <c r="LQ47" s="99"/>
      <c r="LR47" s="99"/>
      <c r="LS47" s="99"/>
      <c r="LU47" s="99"/>
      <c r="LV47" s="99"/>
      <c r="LW47" s="99"/>
      <c r="LX47" s="99"/>
      <c r="LY47" s="99"/>
      <c r="MA47" s="99"/>
      <c r="MB47" s="99"/>
      <c r="MC47" s="99"/>
      <c r="MD47" s="99"/>
      <c r="ME47" s="99"/>
      <c r="MG47" s="99"/>
      <c r="MH47" s="99"/>
      <c r="MI47" s="99"/>
      <c r="MK47" s="99"/>
      <c r="MM47" s="99"/>
      <c r="MN47" s="99"/>
      <c r="MO47" s="99"/>
      <c r="MP47" s="99"/>
      <c r="MR47" s="99"/>
      <c r="MT47" s="99"/>
      <c r="MU47" s="99"/>
      <c r="MV47" s="99"/>
      <c r="MW47" s="99"/>
      <c r="MY47" s="99"/>
      <c r="MZ47" s="99"/>
      <c r="NB47" s="99"/>
      <c r="NC47" s="99"/>
      <c r="ND47" s="99"/>
      <c r="NE47" s="99"/>
      <c r="NG47" s="99"/>
      <c r="NH47" s="99"/>
      <c r="NJ47" s="99"/>
      <c r="NK47" s="99"/>
      <c r="NM47" s="124"/>
      <c r="NN47" s="99"/>
      <c r="NO47" s="99"/>
      <c r="NP47" s="99"/>
      <c r="NR47" s="99"/>
      <c r="NS47" s="99"/>
      <c r="NT47" s="99"/>
      <c r="NV47" s="99"/>
      <c r="NX47" s="99"/>
      <c r="NY47" s="99"/>
      <c r="OA47" s="99"/>
      <c r="OC47" s="99"/>
      <c r="OE47" s="99"/>
      <c r="OF47" s="99"/>
      <c r="OG47" s="99"/>
      <c r="OI47" s="99"/>
      <c r="OJ47" s="99"/>
      <c r="OK47" s="99"/>
      <c r="OL47" s="99"/>
      <c r="OM47" s="99"/>
      <c r="ON47" s="99"/>
      <c r="OO47" s="99"/>
      <c r="OP47" s="99"/>
      <c r="OR47" s="99"/>
      <c r="OS47" s="99"/>
      <c r="OT47" s="99"/>
      <c r="OV47" s="99"/>
      <c r="OW47" s="99"/>
      <c r="OX47" s="99"/>
      <c r="OZ47" s="99"/>
      <c r="PB47" s="99"/>
      <c r="PC47" s="99"/>
      <c r="PE47" s="99"/>
      <c r="PF47" s="99"/>
      <c r="PG47" s="99"/>
      <c r="PH47" s="99"/>
      <c r="PI47" s="99"/>
      <c r="PJ47" s="99"/>
      <c r="PK47" s="99"/>
      <c r="PM47" s="99"/>
      <c r="PO47" s="99"/>
      <c r="PP47" s="99"/>
      <c r="PQ47" s="99"/>
      <c r="PR47" s="99"/>
      <c r="PS47" s="99"/>
      <c r="PT47" s="99"/>
      <c r="PU47" s="99"/>
      <c r="PW47" s="99"/>
      <c r="PX47" s="99"/>
      <c r="PY47" s="99"/>
      <c r="QA47" s="99"/>
      <c r="QB47" s="99"/>
      <c r="QC47" s="99"/>
      <c r="QD47" s="99"/>
      <c r="QF47" s="99">
        <v>1303.78157553914</v>
      </c>
      <c r="QG47" s="99">
        <v>1200.6817399196113</v>
      </c>
      <c r="QH47" s="99"/>
      <c r="QI47" s="99"/>
      <c r="QJ47" s="99"/>
      <c r="QK47" s="99">
        <v>1295.5646302134528</v>
      </c>
      <c r="QL47" s="99">
        <v>1456.2842517770207</v>
      </c>
      <c r="QM47" s="99">
        <v>1469.775952035953</v>
      </c>
      <c r="QN47" s="99">
        <v>1301.6564499598535</v>
      </c>
      <c r="QO47" s="99">
        <v>1383.1193624674386</v>
      </c>
      <c r="QP47" s="99"/>
      <c r="QQ47" s="99"/>
      <c r="QR47" s="99"/>
      <c r="QS47" s="99">
        <v>1555.7430881427365</v>
      </c>
      <c r="QT47" s="99">
        <v>1321.1898632692062</v>
      </c>
      <c r="QU47" s="99">
        <v>1242.3351573004365</v>
      </c>
      <c r="QV47" s="99">
        <v>1735.2266445568287</v>
      </c>
      <c r="QW47" s="99">
        <v>1587.7776250761156</v>
      </c>
      <c r="QX47" s="99">
        <v>1731.4499381270314</v>
      </c>
      <c r="QY47" s="99">
        <v>1635.0708832035252</v>
      </c>
      <c r="QZ47" s="99">
        <v>1835.697021423777</v>
      </c>
      <c r="RA47" s="99">
        <v>1250.3171373396335</v>
      </c>
      <c r="RB47" s="99">
        <v>1967.0877910871504</v>
      </c>
      <c r="RC47" s="99">
        <v>1344.3118278016568</v>
      </c>
      <c r="RD47" s="99">
        <v>1412.5994970231593</v>
      </c>
      <c r="RE47" s="99">
        <v>1538.9331105276201</v>
      </c>
      <c r="RF47" s="99">
        <v>1344.1183576064016</v>
      </c>
      <c r="RG47" s="99">
        <v>1897.126406466343</v>
      </c>
      <c r="RH47" s="118">
        <v>1811.0013745989097</v>
      </c>
      <c r="RI47" s="99">
        <v>2015.5038645308307</v>
      </c>
      <c r="RJ47" s="99">
        <v>2181.9050033583176</v>
      </c>
      <c r="RK47" s="99">
        <v>2169.1252936623123</v>
      </c>
      <c r="RL47" s="99">
        <v>1885.2011979118427</v>
      </c>
      <c r="RM47" s="99">
        <v>1405.1600313518666</v>
      </c>
      <c r="RN47" s="99">
        <v>1615.5163004831911</v>
      </c>
      <c r="RO47" s="99">
        <v>1601.1593080289356</v>
      </c>
      <c r="RP47" s="99">
        <v>2097.1350373602972</v>
      </c>
      <c r="RQ47" s="99">
        <v>1766.1957389372194</v>
      </c>
      <c r="RR47" s="99">
        <v>2237.8015773351831</v>
      </c>
      <c r="RS47" s="99">
        <v>2259.6962456270007</v>
      </c>
      <c r="RT47" s="99">
        <v>2422.2469563899817</v>
      </c>
      <c r="RU47" s="99">
        <v>2379.9978025014771</v>
      </c>
      <c r="RV47" s="99">
        <v>1611.4114880181933</v>
      </c>
      <c r="RW47" s="99">
        <v>2571.0310635374603</v>
      </c>
      <c r="RX47" s="99">
        <v>1763.6755883193593</v>
      </c>
      <c r="RY47" s="99">
        <v>2221.113423454713</v>
      </c>
      <c r="RZ47" s="99">
        <v>1599.2352951277999</v>
      </c>
      <c r="SA47" s="99">
        <v>2400.1632993048092</v>
      </c>
      <c r="SB47" s="118">
        <v>2770.8975805005016</v>
      </c>
      <c r="SC47" s="99">
        <v>2008.8011262977072</v>
      </c>
      <c r="SD47" s="99">
        <v>1805.9024064185978</v>
      </c>
      <c r="SE47" s="99">
        <v>2678.9899919967215</v>
      </c>
      <c r="SF47" s="99">
        <v>2775.7691299041021</v>
      </c>
      <c r="SG47" s="99">
        <v>2661.349239842652</v>
      </c>
      <c r="SH47" s="99">
        <v>1970.0309382167009</v>
      </c>
      <c r="SI47" s="99">
        <v>2799.9529044868445</v>
      </c>
      <c r="SJ47" s="99">
        <v>3063.3879088794006</v>
      </c>
      <c r="SK47" s="99">
        <v>1804.3783546409279</v>
      </c>
      <c r="SL47" s="99">
        <v>2541.9995764780156</v>
      </c>
      <c r="SM47" s="99">
        <v>2726.8528958253751</v>
      </c>
      <c r="SN47" s="99">
        <v>2296.970452561523</v>
      </c>
      <c r="SO47" s="99">
        <v>2031.4750024629343</v>
      </c>
      <c r="SP47" s="99">
        <v>3161.7427158917553</v>
      </c>
      <c r="SQ47" s="99">
        <v>3277.9803371778503</v>
      </c>
      <c r="SR47" s="99">
        <v>3123.7903310138295</v>
      </c>
      <c r="SS47" s="99">
        <v>2398.6750942849485</v>
      </c>
      <c r="ST47" s="99">
        <v>3477.0277170311724</v>
      </c>
      <c r="SU47" s="99">
        <v>2427.9428434149695</v>
      </c>
      <c r="SV47" s="99">
        <v>3305.5709024648932</v>
      </c>
      <c r="SW47" s="99">
        <v>2903.384725849955</v>
      </c>
      <c r="SX47" s="99">
        <v>3114.5829138215049</v>
      </c>
      <c r="SY47" s="99">
        <v>2046.8306816003515</v>
      </c>
      <c r="SZ47" s="99">
        <v>2287.4358229186323</v>
      </c>
      <c r="TA47" s="99">
        <v>3696.4754836505417</v>
      </c>
      <c r="TB47" s="99">
        <v>3580.9920397460842</v>
      </c>
      <c r="TC47" s="99">
        <v>3946.1974868331895</v>
      </c>
      <c r="TD47" s="99">
        <v>3883.7711427108438</v>
      </c>
      <c r="TE47" s="99">
        <v>3533.439654989681</v>
      </c>
      <c r="TF47" s="99">
        <v>3325.5336712187045</v>
      </c>
      <c r="TG47" s="99">
        <v>2523.550709517292</v>
      </c>
      <c r="TH47" s="99">
        <v>4024.1048019566733</v>
      </c>
      <c r="TI47" s="99">
        <v>4197.1685736877234</v>
      </c>
      <c r="TJ47" s="99">
        <v>4069.4334491019345</v>
      </c>
      <c r="TK47" s="99">
        <v>3393.6611644117424</v>
      </c>
      <c r="TL47" s="99">
        <v>4512.8248839492617</v>
      </c>
      <c r="TM47" s="99">
        <v>4458.4764182656209</v>
      </c>
      <c r="TN47" s="99">
        <v>2763.5239331267462</v>
      </c>
      <c r="TO47" s="99">
        <v>3014.1611554129863</v>
      </c>
      <c r="TP47" s="99">
        <v>5002.5370312821333</v>
      </c>
      <c r="TQ47" s="99">
        <v>5247.9331947335004</v>
      </c>
      <c r="TR47" s="99">
        <v>3263.1489174435496</v>
      </c>
      <c r="TS47" s="99">
        <v>6048.333361935438</v>
      </c>
      <c r="TT47" s="99">
        <v>3683.2327174638026</v>
      </c>
      <c r="TU47" s="99">
        <v>6297.4096988631054</v>
      </c>
      <c r="TV47" s="99">
        <v>6787.3912933471775</v>
      </c>
      <c r="TW47" s="99">
        <v>5947.7838875796078</v>
      </c>
      <c r="TX47" s="99">
        <v>4163.1447167119641</v>
      </c>
      <c r="TY47" s="99">
        <v>7965.9878300832179</v>
      </c>
      <c r="TZ47" s="99">
        <v>4683.0220870798712</v>
      </c>
      <c r="UA47" s="99">
        <v>8973.432525189859</v>
      </c>
      <c r="UB47" s="99">
        <v>5275.6953784544039</v>
      </c>
      <c r="UC47" s="99">
        <v>5943.545929670031</v>
      </c>
      <c r="UE47" s="76">
        <v>42</v>
      </c>
      <c r="WA47" s="145"/>
      <c r="WB47" s="145"/>
      <c r="WC47" s="145"/>
      <c r="WD47" s="145"/>
      <c r="WE47" s="145"/>
      <c r="WF47" s="145"/>
      <c r="WG47" s="145"/>
      <c r="WH47" s="145"/>
      <c r="WI47" s="145"/>
      <c r="WJ47" s="145"/>
      <c r="WK47" s="145"/>
      <c r="WL47" s="145"/>
      <c r="WM47" s="145"/>
      <c r="WN47" s="145"/>
      <c r="WO47" s="145"/>
      <c r="WP47" s="145"/>
      <c r="WQ47" s="145"/>
      <c r="WR47" s="145"/>
      <c r="WS47" s="145"/>
      <c r="WT47" s="145"/>
      <c r="WU47" s="145"/>
      <c r="WV47" s="145"/>
      <c r="WW47" s="145"/>
      <c r="WX47" s="145"/>
      <c r="WY47" s="145"/>
      <c r="WZ47" s="145"/>
      <c r="XA47" s="145"/>
      <c r="XB47" s="145"/>
      <c r="XC47" s="145"/>
      <c r="XD47" s="145"/>
      <c r="XE47" s="145"/>
      <c r="XF47" s="145"/>
      <c r="XG47" s="145"/>
      <c r="XH47" s="145"/>
      <c r="XI47" s="145"/>
      <c r="XJ47" s="145"/>
      <c r="XK47" s="145"/>
      <c r="XL47" s="145"/>
      <c r="XM47" s="145"/>
      <c r="XN47" s="145"/>
      <c r="XO47" s="145"/>
      <c r="XP47" s="145"/>
      <c r="XQ47" s="145"/>
      <c r="XR47" s="145"/>
      <c r="XS47" s="145"/>
      <c r="XT47" s="145"/>
      <c r="XU47" s="145"/>
      <c r="XV47" s="145"/>
      <c r="XW47" s="145"/>
      <c r="XX47" s="145"/>
      <c r="XY47" s="145"/>
      <c r="XZ47" s="145"/>
      <c r="YA47" s="145"/>
      <c r="YB47" s="145"/>
      <c r="YC47" s="145"/>
      <c r="YD47" s="145"/>
      <c r="YE47" s="145"/>
      <c r="YF47" s="145"/>
      <c r="YG47" s="145"/>
      <c r="YH47" s="145"/>
      <c r="YI47" s="145"/>
      <c r="YJ47" s="145"/>
      <c r="YK47" s="145"/>
      <c r="YL47" s="145"/>
      <c r="YM47" s="145"/>
      <c r="YN47" s="145"/>
      <c r="YO47" s="145"/>
      <c r="YP47" s="145"/>
      <c r="YQ47" s="145"/>
      <c r="YR47" s="145"/>
      <c r="YS47" s="145"/>
      <c r="YT47" s="145"/>
      <c r="YU47" s="145"/>
      <c r="YV47" s="145"/>
      <c r="YW47" s="145"/>
      <c r="YX47" s="145"/>
      <c r="YY47" s="145"/>
      <c r="YZ47" s="145"/>
      <c r="ZA47" s="145"/>
      <c r="ZB47" s="145"/>
      <c r="ZC47" s="145"/>
      <c r="ZD47" s="145"/>
      <c r="ZE47" s="145"/>
      <c r="ZF47" s="145"/>
      <c r="ZG47" s="145"/>
      <c r="ZH47" s="145"/>
      <c r="ZI47" s="145"/>
      <c r="ZJ47" s="145"/>
      <c r="ZK47" s="145"/>
      <c r="ZL47" s="145"/>
      <c r="ZM47" s="145"/>
      <c r="ZN47" s="145"/>
      <c r="ZO47" s="145"/>
      <c r="ZP47" s="145"/>
      <c r="ZQ47" s="145"/>
      <c r="ZR47" s="145"/>
      <c r="ZS47" s="145"/>
      <c r="ZT47" s="145"/>
      <c r="ZU47" s="145"/>
      <c r="ZV47" s="145"/>
      <c r="ZW47" s="145"/>
      <c r="ZX47" s="145"/>
      <c r="ZY47" s="145"/>
      <c r="ZZ47" s="145"/>
      <c r="AAA47" s="145"/>
      <c r="AAB47" s="145"/>
      <c r="AAC47" s="145"/>
      <c r="AAD47" s="145"/>
      <c r="AAE47" s="145"/>
      <c r="AAF47" s="145"/>
      <c r="AAG47" s="145"/>
      <c r="AAH47" s="145"/>
      <c r="AAI47" s="145"/>
      <c r="AAJ47" s="145"/>
      <c r="AAK47" s="145"/>
      <c r="AAL47" s="145"/>
      <c r="AAM47" s="145"/>
      <c r="AAN47" s="145"/>
      <c r="AAO47" s="145"/>
      <c r="AAP47" s="145"/>
      <c r="AAQ47" s="145"/>
      <c r="AAR47" s="145"/>
      <c r="AAS47" s="145"/>
      <c r="AAT47" s="145"/>
      <c r="AAU47" s="145">
        <f t="shared" si="699"/>
        <v>1303.78157553914</v>
      </c>
      <c r="AAV47" s="145">
        <f t="shared" si="700"/>
        <v>1200.6817399196113</v>
      </c>
      <c r="AAW47" s="145"/>
      <c r="AAX47" s="145"/>
      <c r="AAY47" s="145"/>
      <c r="AAZ47" s="145">
        <f t="shared" si="704"/>
        <v>1295.5646302134528</v>
      </c>
      <c r="ABA47" s="145">
        <f t="shared" si="705"/>
        <v>1456.2842517770207</v>
      </c>
      <c r="ABB47" s="145">
        <f t="shared" si="706"/>
        <v>1469.775952035953</v>
      </c>
      <c r="ABC47" s="145">
        <f t="shared" si="707"/>
        <v>1301.6564499598535</v>
      </c>
      <c r="ABD47" s="145">
        <f t="shared" si="708"/>
        <v>1383.1193624674386</v>
      </c>
      <c r="ABE47" s="145"/>
      <c r="ABF47" s="145"/>
      <c r="ABG47" s="145"/>
      <c r="ABH47" s="145">
        <f t="shared" si="712"/>
        <v>1555.7430881427365</v>
      </c>
      <c r="ABI47" s="145">
        <f t="shared" si="713"/>
        <v>1321.1898632692062</v>
      </c>
      <c r="ABJ47" s="145">
        <f t="shared" si="714"/>
        <v>1242.3351573004365</v>
      </c>
      <c r="ABK47" s="145">
        <f t="shared" si="715"/>
        <v>1735.2266445568287</v>
      </c>
      <c r="ABL47" s="145">
        <f t="shared" si="716"/>
        <v>1587.7776250761156</v>
      </c>
      <c r="ABM47" s="145">
        <f t="shared" si="717"/>
        <v>1731.4499381270314</v>
      </c>
      <c r="ABN47" s="145">
        <f t="shared" si="718"/>
        <v>1635.0708832035252</v>
      </c>
      <c r="ABO47" s="145">
        <f t="shared" si="719"/>
        <v>1835.697021423777</v>
      </c>
      <c r="ABP47" s="145">
        <f t="shared" si="720"/>
        <v>1250.3171373396335</v>
      </c>
      <c r="ABQ47" s="145">
        <f t="shared" si="721"/>
        <v>1967.0877910871504</v>
      </c>
      <c r="ABR47" s="145">
        <f t="shared" si="722"/>
        <v>1344.3118278016568</v>
      </c>
      <c r="ABS47" s="145">
        <f t="shared" si="723"/>
        <v>1412.5994970231593</v>
      </c>
      <c r="ABT47" s="145">
        <f t="shared" si="724"/>
        <v>1538.9331105276201</v>
      </c>
      <c r="ABU47" s="145">
        <f t="shared" si="725"/>
        <v>1344.1183576064016</v>
      </c>
      <c r="ABV47" s="145">
        <f t="shared" si="726"/>
        <v>1897.126406466343</v>
      </c>
      <c r="ABW47" s="145">
        <f t="shared" si="727"/>
        <v>1811.0013745989097</v>
      </c>
      <c r="ABX47" s="145">
        <f t="shared" si="728"/>
        <v>2015.5038645308307</v>
      </c>
      <c r="ABY47" s="145">
        <f t="shared" si="729"/>
        <v>2181.9050033583176</v>
      </c>
      <c r="ABZ47" s="145">
        <f t="shared" si="730"/>
        <v>2169.1252936623123</v>
      </c>
      <c r="ACA47" s="145">
        <f t="shared" si="731"/>
        <v>1885.2011979118427</v>
      </c>
      <c r="ACB47" s="145">
        <f t="shared" si="732"/>
        <v>1405.1600313518666</v>
      </c>
      <c r="ACC47" s="145">
        <f t="shared" si="733"/>
        <v>1615.5163004831911</v>
      </c>
      <c r="ACD47" s="145">
        <f t="shared" si="734"/>
        <v>1601.1593080289356</v>
      </c>
      <c r="ACE47" s="145">
        <f t="shared" si="735"/>
        <v>2097.1350373602972</v>
      </c>
      <c r="ACF47" s="145">
        <f t="shared" si="736"/>
        <v>1766.1957389372194</v>
      </c>
      <c r="ACG47" s="145">
        <f t="shared" si="737"/>
        <v>2237.8015773351831</v>
      </c>
      <c r="ACH47" s="145">
        <f t="shared" si="738"/>
        <v>2259.6962456270007</v>
      </c>
      <c r="ACI47" s="145">
        <f t="shared" si="739"/>
        <v>2422.2469563899817</v>
      </c>
      <c r="ACJ47" s="145">
        <f t="shared" si="740"/>
        <v>2379.9978025014771</v>
      </c>
      <c r="ACK47" s="145">
        <f t="shared" si="741"/>
        <v>1611.4114880181933</v>
      </c>
      <c r="ACL47" s="145">
        <f t="shared" si="742"/>
        <v>2571.0310635374603</v>
      </c>
      <c r="ACM47" s="145">
        <f t="shared" si="743"/>
        <v>1763.6755883193593</v>
      </c>
      <c r="ACN47" s="145">
        <f t="shared" si="744"/>
        <v>2221.113423454713</v>
      </c>
      <c r="ACO47" s="145">
        <f t="shared" si="745"/>
        <v>1599.2352951277999</v>
      </c>
      <c r="ACP47" s="145">
        <f t="shared" si="746"/>
        <v>2400.1632993048092</v>
      </c>
      <c r="ACQ47" s="145">
        <f t="shared" si="747"/>
        <v>2770.8975805005016</v>
      </c>
      <c r="ACR47" s="145">
        <f t="shared" si="748"/>
        <v>2008.8011262977072</v>
      </c>
      <c r="ACS47" s="145">
        <f t="shared" si="749"/>
        <v>1805.9024064185978</v>
      </c>
      <c r="ACT47" s="145">
        <f t="shared" si="750"/>
        <v>2678.9899919967215</v>
      </c>
      <c r="ACU47" s="145">
        <f t="shared" si="751"/>
        <v>2775.7691299041021</v>
      </c>
      <c r="ACV47" s="145">
        <f t="shared" si="752"/>
        <v>2661.349239842652</v>
      </c>
      <c r="ACW47" s="145">
        <f t="shared" si="753"/>
        <v>1970.0309382167009</v>
      </c>
      <c r="ACX47" s="145">
        <f t="shared" si="754"/>
        <v>2799.9529044868445</v>
      </c>
      <c r="ACY47" s="145">
        <f t="shared" si="755"/>
        <v>3063.3879088794006</v>
      </c>
      <c r="ACZ47" s="145">
        <f t="shared" si="756"/>
        <v>1804.3783546409279</v>
      </c>
      <c r="ADA47" s="145">
        <f t="shared" si="757"/>
        <v>2541.9995764780156</v>
      </c>
      <c r="ADB47" s="145">
        <f t="shared" si="758"/>
        <v>2726.8528958253751</v>
      </c>
      <c r="ADC47" s="145">
        <f t="shared" si="759"/>
        <v>2296.970452561523</v>
      </c>
      <c r="ADD47" s="145">
        <f t="shared" si="760"/>
        <v>2031.4750024629343</v>
      </c>
      <c r="ADE47" s="145">
        <f t="shared" si="761"/>
        <v>3161.7427158917553</v>
      </c>
      <c r="ADF47" s="145">
        <f t="shared" si="762"/>
        <v>3277.9803371778503</v>
      </c>
      <c r="ADG47" s="145">
        <f t="shared" si="763"/>
        <v>3123.7903310138295</v>
      </c>
      <c r="ADH47" s="145">
        <f t="shared" si="764"/>
        <v>2398.6750942849485</v>
      </c>
      <c r="ADI47" s="145">
        <f t="shared" si="765"/>
        <v>3477.0277170311724</v>
      </c>
      <c r="ADJ47" s="145">
        <f t="shared" si="766"/>
        <v>2427.9428434149695</v>
      </c>
      <c r="ADK47" s="145">
        <f t="shared" si="767"/>
        <v>3305.5709024648932</v>
      </c>
      <c r="ADL47" s="145">
        <f t="shared" si="768"/>
        <v>2903.384725849955</v>
      </c>
      <c r="ADM47" s="145">
        <f t="shared" si="769"/>
        <v>3114.5829138215049</v>
      </c>
      <c r="ADN47" s="145">
        <f t="shared" si="770"/>
        <v>2046.8306816003515</v>
      </c>
      <c r="ADO47" s="145">
        <f t="shared" si="771"/>
        <v>2287.4358229186323</v>
      </c>
      <c r="ADP47" s="145">
        <f t="shared" si="772"/>
        <v>3696.4754836505417</v>
      </c>
      <c r="ADQ47" s="145">
        <f t="shared" si="773"/>
        <v>3580.9920397460842</v>
      </c>
      <c r="ADR47" s="145">
        <f t="shared" si="774"/>
        <v>3946.1974868331895</v>
      </c>
      <c r="ADS47" s="145">
        <f t="shared" si="775"/>
        <v>3883.7711427108438</v>
      </c>
      <c r="ADT47" s="145">
        <f t="shared" si="776"/>
        <v>3533.439654989681</v>
      </c>
      <c r="ADU47" s="145">
        <f t="shared" si="777"/>
        <v>3325.5336712187045</v>
      </c>
      <c r="ADV47" s="145">
        <f t="shared" si="778"/>
        <v>2523.550709517292</v>
      </c>
      <c r="ADW47" s="145">
        <f t="shared" si="779"/>
        <v>4024.1048019566733</v>
      </c>
      <c r="ADX47" s="145">
        <f t="shared" si="780"/>
        <v>4197.1685736877234</v>
      </c>
      <c r="ADY47" s="145">
        <f t="shared" si="781"/>
        <v>4069.4334491019345</v>
      </c>
      <c r="ADZ47" s="145">
        <f t="shared" si="782"/>
        <v>3393.6611644117424</v>
      </c>
      <c r="AEA47" s="145">
        <f t="shared" si="783"/>
        <v>4512.8248839492617</v>
      </c>
      <c r="AEB47" s="145">
        <f t="shared" si="784"/>
        <v>4458.4764182656209</v>
      </c>
      <c r="AEC47" s="145">
        <f t="shared" si="785"/>
        <v>2763.5239331267462</v>
      </c>
      <c r="AED47" s="145">
        <f t="shared" si="786"/>
        <v>3014.1611554129863</v>
      </c>
      <c r="AEE47" s="145">
        <f t="shared" si="787"/>
        <v>5002.5370312821333</v>
      </c>
      <c r="AEF47" s="145">
        <f t="shared" si="788"/>
        <v>5247.9331947335004</v>
      </c>
      <c r="AEG47" s="145">
        <f t="shared" si="789"/>
        <v>3263.1489174435496</v>
      </c>
      <c r="AEH47" s="145">
        <f t="shared" si="790"/>
        <v>6048.333361935438</v>
      </c>
      <c r="AEI47" s="145">
        <f t="shared" si="791"/>
        <v>3683.2327174638026</v>
      </c>
      <c r="AEJ47" s="145">
        <f t="shared" si="792"/>
        <v>6297.4096988631054</v>
      </c>
      <c r="AEK47" s="145">
        <f t="shared" si="793"/>
        <v>6787.3912933471775</v>
      </c>
      <c r="AEL47" s="145">
        <f t="shared" si="794"/>
        <v>5947.7838875796078</v>
      </c>
      <c r="AEM47" s="145">
        <f t="shared" si="795"/>
        <v>4163.1447167119641</v>
      </c>
      <c r="AEN47" s="145">
        <f t="shared" si="796"/>
        <v>7965.9878300832179</v>
      </c>
      <c r="AEO47" s="145">
        <f t="shared" si="797"/>
        <v>4683.0220870798712</v>
      </c>
      <c r="AEP47" s="145">
        <f t="shared" si="798"/>
        <v>8973.432525189859</v>
      </c>
      <c r="AEQ47" s="145">
        <f t="shared" si="799"/>
        <v>5275.6953784544039</v>
      </c>
      <c r="AER47" s="145">
        <f t="shared" si="800"/>
        <v>5943.545929670031</v>
      </c>
    </row>
    <row r="48" spans="1:824" ht="14.25" thickTop="1" thickBot="1">
      <c r="A48" s="76">
        <v>43</v>
      </c>
      <c r="B48" s="99">
        <f t="shared" si="341"/>
        <v>0</v>
      </c>
      <c r="C48" s="99">
        <f t="shared" si="389"/>
        <v>0</v>
      </c>
      <c r="D48" s="99">
        <f t="shared" si="390"/>
        <v>0</v>
      </c>
      <c r="E48" s="99">
        <f t="shared" si="391"/>
        <v>0</v>
      </c>
      <c r="F48" s="99">
        <f t="shared" si="352"/>
        <v>0</v>
      </c>
      <c r="G48" s="99">
        <f t="shared" si="353"/>
        <v>0</v>
      </c>
      <c r="H48" s="99">
        <f t="shared" si="354"/>
        <v>0</v>
      </c>
      <c r="I48" s="99">
        <f t="shared" si="355"/>
        <v>0</v>
      </c>
      <c r="J48" s="99">
        <f t="shared" si="356"/>
        <v>0</v>
      </c>
      <c r="K48" s="99">
        <f t="shared" si="357"/>
        <v>0</v>
      </c>
      <c r="L48" s="99">
        <f t="shared" si="358"/>
        <v>0</v>
      </c>
      <c r="M48" s="99">
        <f t="shared" si="359"/>
        <v>0</v>
      </c>
      <c r="N48" s="99">
        <f t="shared" si="360"/>
        <v>0</v>
      </c>
      <c r="O48" s="99">
        <f t="shared" si="361"/>
        <v>0</v>
      </c>
      <c r="P48" s="99">
        <f t="shared" si="362"/>
        <v>0</v>
      </c>
      <c r="Q48" s="99">
        <f t="shared" si="363"/>
        <v>0</v>
      </c>
      <c r="R48" s="99">
        <f t="shared" si="364"/>
        <v>0</v>
      </c>
      <c r="S48" s="99">
        <f t="shared" si="365"/>
        <v>0</v>
      </c>
      <c r="T48" s="99">
        <f t="shared" si="366"/>
        <v>0</v>
      </c>
      <c r="U48" s="99">
        <f t="shared" si="367"/>
        <v>0</v>
      </c>
      <c r="V48" s="99">
        <f t="shared" si="368"/>
        <v>0</v>
      </c>
      <c r="W48" s="99">
        <f t="shared" si="369"/>
        <v>0</v>
      </c>
      <c r="X48" s="99">
        <f t="shared" si="342"/>
        <v>0</v>
      </c>
      <c r="Y48" s="99">
        <f t="shared" si="404"/>
        <v>0</v>
      </c>
      <c r="Z48" s="99">
        <f t="shared" si="405"/>
        <v>0</v>
      </c>
      <c r="AA48" s="99">
        <f t="shared" si="406"/>
        <v>0</v>
      </c>
      <c r="AB48" s="99">
        <f t="shared" si="407"/>
        <v>0</v>
      </c>
      <c r="AC48" s="99">
        <f t="shared" si="408"/>
        <v>0</v>
      </c>
      <c r="AD48" s="99">
        <f t="shared" si="409"/>
        <v>0</v>
      </c>
      <c r="AE48" s="99">
        <f t="shared" si="410"/>
        <v>0</v>
      </c>
      <c r="AF48" s="99">
        <f t="shared" si="411"/>
        <v>0</v>
      </c>
      <c r="AG48" s="99">
        <f t="shared" si="412"/>
        <v>0</v>
      </c>
      <c r="AH48" s="99">
        <f t="shared" si="413"/>
        <v>0</v>
      </c>
      <c r="AI48" s="99">
        <f t="shared" si="414"/>
        <v>0</v>
      </c>
      <c r="AJ48" s="99">
        <f t="shared" si="415"/>
        <v>0</v>
      </c>
      <c r="AK48" s="99">
        <f t="shared" si="416"/>
        <v>0</v>
      </c>
      <c r="AL48" s="99">
        <f t="shared" si="417"/>
        <v>0</v>
      </c>
      <c r="AM48" s="99">
        <f t="shared" si="418"/>
        <v>0</v>
      </c>
      <c r="AN48" s="99">
        <f t="shared" si="343"/>
        <v>0</v>
      </c>
      <c r="AO48" s="99">
        <f t="shared" si="419"/>
        <v>0</v>
      </c>
      <c r="AP48" s="99">
        <f t="shared" si="420"/>
        <v>0</v>
      </c>
      <c r="AQ48" s="99">
        <f t="shared" si="421"/>
        <v>0</v>
      </c>
      <c r="AR48" s="99">
        <f t="shared" si="422"/>
        <v>0</v>
      </c>
      <c r="AS48" s="99">
        <f t="shared" si="423"/>
        <v>0</v>
      </c>
      <c r="AT48" s="99">
        <f t="shared" si="424"/>
        <v>0</v>
      </c>
      <c r="AU48" s="99">
        <f t="shared" si="425"/>
        <v>0</v>
      </c>
      <c r="AV48" s="99">
        <f t="shared" si="426"/>
        <v>0</v>
      </c>
      <c r="AW48" s="99">
        <f t="shared" si="427"/>
        <v>0</v>
      </c>
      <c r="AX48" s="99">
        <f t="shared" si="428"/>
        <v>0</v>
      </c>
      <c r="AY48" s="99">
        <f t="shared" si="429"/>
        <v>0</v>
      </c>
      <c r="AZ48" s="99">
        <f t="shared" si="430"/>
        <v>0</v>
      </c>
      <c r="BA48" s="99">
        <f t="shared" si="431"/>
        <v>0</v>
      </c>
      <c r="BB48" s="99">
        <f t="shared" si="432"/>
        <v>0</v>
      </c>
      <c r="BC48" s="99">
        <f t="shared" si="433"/>
        <v>0</v>
      </c>
      <c r="BD48" s="99">
        <f t="shared" si="397"/>
        <v>0</v>
      </c>
      <c r="BE48" s="99">
        <f t="shared" si="434"/>
        <v>0</v>
      </c>
      <c r="BF48" s="99">
        <f t="shared" si="435"/>
        <v>0</v>
      </c>
      <c r="BG48" s="99">
        <f t="shared" si="344"/>
        <v>0</v>
      </c>
      <c r="BH48" s="99">
        <f t="shared" si="436"/>
        <v>0</v>
      </c>
      <c r="BI48" s="99">
        <f t="shared" si="437"/>
        <v>0</v>
      </c>
      <c r="BJ48" s="99">
        <f t="shared" si="438"/>
        <v>0</v>
      </c>
      <c r="BK48" s="99">
        <f t="shared" si="439"/>
        <v>0</v>
      </c>
      <c r="BL48" s="99">
        <f t="shared" si="440"/>
        <v>0</v>
      </c>
      <c r="BM48" s="99">
        <f t="shared" si="441"/>
        <v>0</v>
      </c>
      <c r="BN48" s="99">
        <f t="shared" si="442"/>
        <v>0</v>
      </c>
      <c r="BO48" s="99">
        <f t="shared" si="443"/>
        <v>0</v>
      </c>
      <c r="BP48" s="99">
        <f t="shared" si="444"/>
        <v>0</v>
      </c>
      <c r="BQ48" s="99">
        <f t="shared" si="445"/>
        <v>0</v>
      </c>
      <c r="BR48" s="99">
        <f t="shared" si="446"/>
        <v>0</v>
      </c>
      <c r="BS48" s="99">
        <f t="shared" si="447"/>
        <v>0</v>
      </c>
      <c r="BT48" s="99">
        <f t="shared" si="448"/>
        <v>0</v>
      </c>
      <c r="BU48" s="99">
        <f t="shared" si="449"/>
        <v>0</v>
      </c>
      <c r="BV48" s="99">
        <f t="shared" si="450"/>
        <v>0</v>
      </c>
      <c r="BW48" s="99">
        <f t="shared" si="451"/>
        <v>0</v>
      </c>
      <c r="BX48" s="99">
        <f t="shared" si="398"/>
        <v>0</v>
      </c>
      <c r="BY48" s="99">
        <f t="shared" si="345"/>
        <v>0</v>
      </c>
      <c r="BZ48" s="99">
        <f t="shared" si="452"/>
        <v>0</v>
      </c>
      <c r="CA48" s="99">
        <f t="shared" si="453"/>
        <v>0</v>
      </c>
      <c r="CB48" s="99">
        <f t="shared" si="454"/>
        <v>0</v>
      </c>
      <c r="CC48" s="99">
        <f t="shared" si="455"/>
        <v>0</v>
      </c>
      <c r="CD48" s="99">
        <f t="shared" si="456"/>
        <v>0</v>
      </c>
      <c r="CE48" s="99">
        <f t="shared" si="457"/>
        <v>0</v>
      </c>
      <c r="CF48" s="99">
        <f t="shared" si="458"/>
        <v>0</v>
      </c>
      <c r="CG48" s="99">
        <f t="shared" si="459"/>
        <v>0</v>
      </c>
      <c r="CH48" s="99">
        <f t="shared" si="460"/>
        <v>0</v>
      </c>
      <c r="CI48" s="99">
        <f t="shared" si="461"/>
        <v>0</v>
      </c>
      <c r="CJ48" s="99">
        <f t="shared" si="462"/>
        <v>0</v>
      </c>
      <c r="CK48" s="99">
        <f t="shared" si="463"/>
        <v>0</v>
      </c>
      <c r="CL48" s="99">
        <f t="shared" si="464"/>
        <v>0</v>
      </c>
      <c r="CM48" s="99">
        <f t="shared" si="465"/>
        <v>0</v>
      </c>
      <c r="CN48" s="99">
        <f t="shared" si="466"/>
        <v>0</v>
      </c>
      <c r="CO48" s="99">
        <f t="shared" si="399"/>
        <v>0</v>
      </c>
      <c r="CP48" s="99">
        <f t="shared" si="346"/>
        <v>0</v>
      </c>
      <c r="CQ48" s="99">
        <f t="shared" si="467"/>
        <v>0</v>
      </c>
      <c r="CR48" s="99">
        <f t="shared" si="468"/>
        <v>0</v>
      </c>
      <c r="CS48" s="99">
        <f t="shared" si="469"/>
        <v>0</v>
      </c>
      <c r="CT48" s="99">
        <f t="shared" si="470"/>
        <v>0</v>
      </c>
      <c r="CU48" s="99">
        <f t="shared" si="471"/>
        <v>0</v>
      </c>
      <c r="CV48" s="99">
        <f t="shared" si="472"/>
        <v>0</v>
      </c>
      <c r="CW48" s="99">
        <f t="shared" si="473"/>
        <v>0</v>
      </c>
      <c r="CX48" s="99">
        <f t="shared" si="474"/>
        <v>0</v>
      </c>
      <c r="CY48" s="99">
        <f t="shared" si="475"/>
        <v>0</v>
      </c>
      <c r="CZ48" s="99">
        <f t="shared" si="476"/>
        <v>0</v>
      </c>
      <c r="DA48" s="99">
        <f t="shared" si="477"/>
        <v>0</v>
      </c>
      <c r="DB48" s="99">
        <f t="shared" si="478"/>
        <v>0</v>
      </c>
      <c r="DC48" s="99">
        <f t="shared" si="479"/>
        <v>0</v>
      </c>
      <c r="DD48" s="99">
        <f t="shared" si="480"/>
        <v>0</v>
      </c>
      <c r="DE48" s="99">
        <f t="shared" si="481"/>
        <v>0</v>
      </c>
      <c r="DF48" s="99">
        <f t="shared" si="482"/>
        <v>0</v>
      </c>
      <c r="DG48" s="99">
        <f t="shared" si="400"/>
        <v>0</v>
      </c>
      <c r="DH48" s="99">
        <f t="shared" si="347"/>
        <v>0</v>
      </c>
      <c r="DI48" s="99">
        <f t="shared" si="483"/>
        <v>0</v>
      </c>
      <c r="DJ48" s="99">
        <f t="shared" si="484"/>
        <v>0</v>
      </c>
      <c r="DK48" s="99">
        <f t="shared" si="485"/>
        <v>0</v>
      </c>
      <c r="DL48" s="99">
        <f t="shared" si="486"/>
        <v>0</v>
      </c>
      <c r="DM48" s="99">
        <f t="shared" si="487"/>
        <v>0</v>
      </c>
      <c r="DN48" s="99">
        <f t="shared" si="488"/>
        <v>0</v>
      </c>
      <c r="DO48" s="99">
        <f t="shared" si="489"/>
        <v>0</v>
      </c>
      <c r="DP48" s="99">
        <f t="shared" si="490"/>
        <v>0</v>
      </c>
      <c r="DQ48" s="99">
        <f t="shared" si="491"/>
        <v>0</v>
      </c>
      <c r="DR48" s="99">
        <f t="shared" si="492"/>
        <v>0</v>
      </c>
      <c r="DS48" s="99">
        <f t="shared" si="493"/>
        <v>0</v>
      </c>
      <c r="DT48" s="99">
        <f t="shared" si="494"/>
        <v>0</v>
      </c>
      <c r="DU48" s="99">
        <f t="shared" si="495"/>
        <v>0</v>
      </c>
      <c r="DV48" s="99">
        <f t="shared" si="496"/>
        <v>0</v>
      </c>
      <c r="DW48" s="99">
        <f t="shared" si="497"/>
        <v>0</v>
      </c>
      <c r="DX48" s="99">
        <f t="shared" si="370"/>
        <v>0</v>
      </c>
      <c r="DY48" s="99">
        <f t="shared" si="370"/>
        <v>0</v>
      </c>
      <c r="DZ48" s="99">
        <f t="shared" si="370"/>
        <v>0</v>
      </c>
      <c r="EA48" s="99">
        <f t="shared" si="370"/>
        <v>0</v>
      </c>
      <c r="EB48" s="99">
        <f t="shared" si="532"/>
        <v>0</v>
      </c>
      <c r="EC48" s="99">
        <f t="shared" si="533"/>
        <v>0</v>
      </c>
      <c r="ED48" s="99">
        <f t="shared" si="534"/>
        <v>0</v>
      </c>
      <c r="EE48" s="99">
        <f t="shared" si="535"/>
        <v>0</v>
      </c>
      <c r="EF48" s="99">
        <f t="shared" si="536"/>
        <v>0</v>
      </c>
      <c r="EG48" s="99">
        <f t="shared" si="537"/>
        <v>0</v>
      </c>
      <c r="EH48" s="99">
        <f t="shared" si="538"/>
        <v>0</v>
      </c>
      <c r="EI48" s="99">
        <f t="shared" si="539"/>
        <v>0</v>
      </c>
      <c r="EJ48" s="99">
        <f t="shared" si="540"/>
        <v>0</v>
      </c>
      <c r="EK48" s="99">
        <f t="shared" si="541"/>
        <v>0</v>
      </c>
      <c r="EL48" s="99">
        <f t="shared" si="542"/>
        <v>0</v>
      </c>
      <c r="EM48" s="99">
        <f t="shared" si="543"/>
        <v>0</v>
      </c>
      <c r="EN48" s="99">
        <f t="shared" si="544"/>
        <v>0</v>
      </c>
      <c r="EO48" s="99">
        <f t="shared" si="545"/>
        <v>0</v>
      </c>
      <c r="EP48" s="99">
        <f t="shared" si="546"/>
        <v>0</v>
      </c>
      <c r="EQ48" s="99">
        <f t="shared" si="547"/>
        <v>0</v>
      </c>
      <c r="ER48" s="99">
        <f t="shared" si="548"/>
        <v>0</v>
      </c>
      <c r="ES48" s="99">
        <f t="shared" si="549"/>
        <v>0</v>
      </c>
      <c r="ET48" s="99">
        <f t="shared" si="351"/>
        <v>0</v>
      </c>
      <c r="EU48" s="99">
        <f t="shared" si="26"/>
        <v>0</v>
      </c>
      <c r="EV48" s="99">
        <f t="shared" si="27"/>
        <v>0</v>
      </c>
      <c r="EW48" s="99">
        <f t="shared" si="28"/>
        <v>0</v>
      </c>
      <c r="EX48" s="99">
        <f t="shared" si="29"/>
        <v>0</v>
      </c>
      <c r="EY48" s="99">
        <f t="shared" si="30"/>
        <v>0</v>
      </c>
      <c r="EZ48" s="99">
        <f t="shared" si="31"/>
        <v>0</v>
      </c>
      <c r="FA48" s="99">
        <f t="shared" si="32"/>
        <v>0</v>
      </c>
      <c r="FB48" s="99">
        <f t="shared" si="33"/>
        <v>0</v>
      </c>
      <c r="FC48" s="99">
        <f t="shared" si="34"/>
        <v>0</v>
      </c>
      <c r="FD48" s="99">
        <f t="shared" si="35"/>
        <v>0</v>
      </c>
      <c r="FE48" s="99">
        <f t="shared" si="36"/>
        <v>0</v>
      </c>
      <c r="FF48" s="99">
        <f t="shared" si="37"/>
        <v>0</v>
      </c>
      <c r="FG48" s="99">
        <f t="shared" si="38"/>
        <v>0</v>
      </c>
      <c r="FH48" s="99">
        <f t="shared" si="39"/>
        <v>0</v>
      </c>
      <c r="FI48" s="99">
        <f t="shared" si="40"/>
        <v>0</v>
      </c>
      <c r="FJ48" s="99">
        <f t="shared" si="567"/>
        <v>0</v>
      </c>
      <c r="FK48" s="99">
        <f t="shared" si="568"/>
        <v>0</v>
      </c>
      <c r="FL48" s="99">
        <f t="shared" si="569"/>
        <v>0</v>
      </c>
      <c r="FM48" s="99">
        <f t="shared" si="570"/>
        <v>0</v>
      </c>
      <c r="FN48" s="99">
        <f t="shared" si="571"/>
        <v>0</v>
      </c>
      <c r="FO48" s="99">
        <f t="shared" si="572"/>
        <v>0</v>
      </c>
      <c r="FP48" s="99">
        <f t="shared" si="573"/>
        <v>0</v>
      </c>
      <c r="FQ48" s="99">
        <f t="shared" si="574"/>
        <v>1261.3197214059812</v>
      </c>
      <c r="FR48" s="99">
        <f t="shared" si="575"/>
        <v>0</v>
      </c>
      <c r="FS48" s="99">
        <f t="shared" si="576"/>
        <v>0</v>
      </c>
      <c r="FT48" s="99">
        <f t="shared" si="577"/>
        <v>0</v>
      </c>
      <c r="FU48" s="99">
        <f t="shared" si="578"/>
        <v>0</v>
      </c>
      <c r="FV48" s="99">
        <f t="shared" si="579"/>
        <v>1256.9032404291022</v>
      </c>
      <c r="FW48" s="99">
        <f t="shared" si="580"/>
        <v>1403.4673578185814</v>
      </c>
      <c r="FX48" s="99">
        <f t="shared" si="581"/>
        <v>1419.3249264790741</v>
      </c>
      <c r="FY48" s="99">
        <f t="shared" si="550"/>
        <v>1279.7674204343798</v>
      </c>
      <c r="FZ48" s="99">
        <f t="shared" si="402"/>
        <v>1345.3070078391324</v>
      </c>
      <c r="GA48" s="99">
        <f t="shared" si="42"/>
        <v>0</v>
      </c>
      <c r="GB48" s="99">
        <f t="shared" si="43"/>
        <v>0</v>
      </c>
      <c r="GC48" s="99">
        <f t="shared" si="44"/>
        <v>0</v>
      </c>
      <c r="GD48" s="99">
        <f t="shared" si="498"/>
        <v>1506.5566067019545</v>
      </c>
      <c r="GE48" s="99">
        <f t="shared" si="499"/>
        <v>1305.0749087725649</v>
      </c>
      <c r="GF48" s="99">
        <f t="shared" si="500"/>
        <v>1234.3650838859605</v>
      </c>
      <c r="GG48" s="99">
        <f t="shared" si="501"/>
        <v>1673.8538671557455</v>
      </c>
      <c r="GH48" s="99">
        <f t="shared" si="502"/>
        <v>1541.7261236295101</v>
      </c>
      <c r="GI48" s="99">
        <f t="shared" si="503"/>
        <v>1673.6690372721048</v>
      </c>
      <c r="GJ48" s="99">
        <f t="shared" si="504"/>
        <v>1606.1757254849203</v>
      </c>
      <c r="GK48" s="99">
        <f t="shared" si="505"/>
        <v>1768.7871830689317</v>
      </c>
      <c r="GL48" s="99">
        <f t="shared" si="506"/>
        <v>1243.8112588130457</v>
      </c>
      <c r="GM48" s="99">
        <f t="shared" si="507"/>
        <v>1898.8372083983393</v>
      </c>
      <c r="GN48" s="99">
        <f t="shared" si="508"/>
        <v>1304.7615405218053</v>
      </c>
      <c r="GO48" s="99">
        <f t="shared" si="509"/>
        <v>1404.5174888726265</v>
      </c>
      <c r="GP48" s="99">
        <f t="shared" si="510"/>
        <v>1522.6548655955567</v>
      </c>
      <c r="GQ48" s="99">
        <f t="shared" si="511"/>
        <v>1304.3048435304449</v>
      </c>
      <c r="GR48" s="99">
        <f t="shared" si="512"/>
        <v>1839.2265256121352</v>
      </c>
      <c r="GS48" s="99">
        <f t="shared" si="513"/>
        <v>1773.0172485181572</v>
      </c>
      <c r="GT48" s="99">
        <f t="shared" si="514"/>
        <v>1949.9132227827176</v>
      </c>
      <c r="GU48" s="99">
        <f t="shared" si="403"/>
        <v>2107.5793785675955</v>
      </c>
      <c r="GV48" s="99">
        <f t="shared" si="551"/>
        <v>2095.6944969398523</v>
      </c>
      <c r="GW48" s="99">
        <f t="shared" si="552"/>
        <v>1855.9281039092373</v>
      </c>
      <c r="GX48" s="99">
        <f t="shared" si="553"/>
        <v>1398.5433502811616</v>
      </c>
      <c r="GY48" s="99">
        <f t="shared" si="554"/>
        <v>1569.1178519796151</v>
      </c>
      <c r="GZ48" s="99">
        <f t="shared" si="555"/>
        <v>1592.9479183631997</v>
      </c>
      <c r="HA48" s="99">
        <f t="shared" si="556"/>
        <v>2060.6996168763549</v>
      </c>
      <c r="HB48" s="99">
        <f t="shared" si="557"/>
        <v>1749.698740885292</v>
      </c>
      <c r="HC48" s="99">
        <f t="shared" si="558"/>
        <v>2193.8330729073541</v>
      </c>
      <c r="HD48" s="99">
        <f t="shared" si="559"/>
        <v>2180.4600766459257</v>
      </c>
      <c r="HE48" s="99">
        <f t="shared" si="560"/>
        <v>2341.110269921242</v>
      </c>
      <c r="HF48" s="99">
        <f t="shared" si="561"/>
        <v>2304.8773785749599</v>
      </c>
      <c r="HG48" s="99">
        <f t="shared" si="562"/>
        <v>1565.0329506086211</v>
      </c>
      <c r="HH48" s="99">
        <f t="shared" si="563"/>
        <v>2486.5374671330524</v>
      </c>
      <c r="HI48" s="99">
        <f t="shared" si="564"/>
        <v>1713.541871474459</v>
      </c>
      <c r="HJ48" s="99">
        <f t="shared" si="565"/>
        <v>2191.566338305407</v>
      </c>
      <c r="HK48" s="99">
        <f t="shared" si="566"/>
        <v>1592.4320080153916</v>
      </c>
      <c r="HL48" s="99">
        <f t="shared" si="396"/>
        <v>2363.2005778071825</v>
      </c>
      <c r="HM48" s="99">
        <f t="shared" si="515"/>
        <v>2685.6862254599155</v>
      </c>
      <c r="HN48" s="99">
        <f t="shared" si="516"/>
        <v>1992.2129360646313</v>
      </c>
      <c r="HO48" s="99">
        <f t="shared" si="517"/>
        <v>1797.5932168913548</v>
      </c>
      <c r="HP48" s="99">
        <f t="shared" si="518"/>
        <v>2587.8347705286014</v>
      </c>
      <c r="HQ48" s="99">
        <f t="shared" si="519"/>
        <v>2721.4881145084728</v>
      </c>
      <c r="HR48" s="99">
        <f t="shared" si="520"/>
        <v>2616.5983189137792</v>
      </c>
      <c r="HS48" s="99">
        <f t="shared" si="521"/>
        <v>1914.6788001457101</v>
      </c>
      <c r="HT48" s="99">
        <f t="shared" si="522"/>
        <v>2709.8188064675628</v>
      </c>
      <c r="HU48" s="99">
        <f t="shared" si="523"/>
        <v>3002.469096472083</v>
      </c>
      <c r="HV48" s="99">
        <f t="shared" si="524"/>
        <v>1797.3806093587989</v>
      </c>
      <c r="HW48" s="99">
        <f t="shared" si="525"/>
        <v>2512.1757591927239</v>
      </c>
      <c r="HX48" s="99">
        <f t="shared" si="526"/>
        <v>2688.9413706424771</v>
      </c>
      <c r="HY48" s="99">
        <f t="shared" si="527"/>
        <v>2280.1709138411215</v>
      </c>
      <c r="HZ48" s="99">
        <f t="shared" si="528"/>
        <v>2023.0164320290753</v>
      </c>
      <c r="IA48" s="99">
        <f t="shared" si="529"/>
        <v>3106.344629676963</v>
      </c>
      <c r="IB48" s="99">
        <f t="shared" si="530"/>
        <v>3174.9019136245665</v>
      </c>
      <c r="IC48" s="99">
        <f t="shared" si="531"/>
        <v>3078.0757363897342</v>
      </c>
      <c r="ID48" s="99">
        <f t="shared" si="52"/>
        <v>2332.6452079080796</v>
      </c>
      <c r="IE48" s="99">
        <f t="shared" si="53"/>
        <v>3413.4391642424994</v>
      </c>
      <c r="IF48" s="99">
        <f t="shared" si="54"/>
        <v>2361.2075363599461</v>
      </c>
      <c r="IG48" s="99">
        <f t="shared" si="55"/>
        <v>3197.4056223549564</v>
      </c>
      <c r="IH48" s="99">
        <f t="shared" si="56"/>
        <v>2873.2577094182802</v>
      </c>
      <c r="II48" s="99">
        <f t="shared" si="57"/>
        <v>3076.9187085544504</v>
      </c>
      <c r="IJ48" s="99">
        <f t="shared" si="58"/>
        <v>2039.6216768687525</v>
      </c>
      <c r="IK48" s="99">
        <f t="shared" si="59"/>
        <v>2278.8298149134321</v>
      </c>
      <c r="IL48" s="99">
        <f t="shared" si="60"/>
        <v>3639.9090038126046</v>
      </c>
      <c r="IM48" s="99">
        <f t="shared" si="61"/>
        <v>3534.016165083227</v>
      </c>
      <c r="IN48" s="99">
        <f t="shared" si="62"/>
        <v>3880.4849832549676</v>
      </c>
      <c r="IO48" s="99">
        <f t="shared" si="63"/>
        <v>3806.3833894612098</v>
      </c>
      <c r="IP48" s="99">
        <f t="shared" si="64"/>
        <v>3495.8550787630893</v>
      </c>
      <c r="IQ48" s="99">
        <f t="shared" si="65"/>
        <v>3295.5837454557313</v>
      </c>
      <c r="IR48" s="99">
        <f t="shared" si="66"/>
        <v>2514.7664881686014</v>
      </c>
      <c r="IS48" s="99">
        <f t="shared" si="67"/>
        <v>3946.3869600707117</v>
      </c>
      <c r="IT48" s="99">
        <f t="shared" si="392"/>
        <v>4139.5457050652276</v>
      </c>
      <c r="IU48" s="99">
        <f t="shared" si="393"/>
        <v>4022.3185634381884</v>
      </c>
      <c r="IV48" s="99">
        <f t="shared" si="394"/>
        <v>3303.1093470415021</v>
      </c>
      <c r="IW48" s="99">
        <f t="shared" si="371"/>
        <v>4445.6868348372282</v>
      </c>
      <c r="IX48" s="99">
        <f t="shared" si="372"/>
        <v>4379.8455207925563</v>
      </c>
      <c r="IY48" s="99">
        <f t="shared" si="373"/>
        <v>2754.5523110516297</v>
      </c>
      <c r="IZ48" s="99">
        <f t="shared" si="374"/>
        <v>3004.990305155135</v>
      </c>
      <c r="JA48" s="99">
        <f t="shared" si="375"/>
        <v>4921.8888923134564</v>
      </c>
      <c r="JB48" s="99">
        <f t="shared" si="376"/>
        <v>5179.929276103886</v>
      </c>
      <c r="JC48" s="99">
        <f t="shared" si="377"/>
        <v>3253.8439507502476</v>
      </c>
      <c r="JD48" s="99">
        <f t="shared" si="378"/>
        <v>5979.1082744261785</v>
      </c>
      <c r="JE48" s="99">
        <f t="shared" si="379"/>
        <v>3673.5839654567612</v>
      </c>
      <c r="JF48" s="99">
        <f t="shared" si="380"/>
        <v>6214.1604731990192</v>
      </c>
      <c r="JG48" s="99">
        <f t="shared" si="381"/>
        <v>6717.4226874772303</v>
      </c>
      <c r="JH48" s="99">
        <f t="shared" si="382"/>
        <v>5908.6284313938504</v>
      </c>
      <c r="JI48" s="99">
        <f t="shared" si="383"/>
        <v>4153.1274594655479</v>
      </c>
      <c r="JJ48" s="99">
        <f t="shared" si="384"/>
        <v>7882.5655282012167</v>
      </c>
      <c r="JK48" s="99">
        <f t="shared" si="385"/>
        <v>4672.7253839802443</v>
      </c>
      <c r="JL48" s="99">
        <f t="shared" si="386"/>
        <v>8902.9670409572082</v>
      </c>
      <c r="JM48" s="99">
        <f t="shared" si="387"/>
        <v>5265.0142463365892</v>
      </c>
      <c r="JN48" s="99">
        <f t="shared" si="388"/>
        <v>5932.4798635622019</v>
      </c>
      <c r="JP48" s="76">
        <v>43</v>
      </c>
      <c r="JQ48" s="124"/>
      <c r="JR48" s="124"/>
      <c r="JS48" s="124"/>
      <c r="JT48" s="124"/>
      <c r="JU48" s="124"/>
      <c r="JV48" s="124"/>
      <c r="JW48" s="124"/>
      <c r="JX48" s="99"/>
      <c r="JY48" s="124"/>
      <c r="JZ48" s="124"/>
      <c r="KA48" s="124"/>
      <c r="KB48" s="99"/>
      <c r="KC48" s="124"/>
      <c r="KD48" s="124"/>
      <c r="KE48" s="99"/>
      <c r="KF48" s="99"/>
      <c r="KG48" s="99"/>
      <c r="KH48" s="99"/>
      <c r="KI48" s="124"/>
      <c r="KJ48" s="124"/>
      <c r="KK48" s="99"/>
      <c r="KL48" s="99"/>
      <c r="KM48" s="99"/>
      <c r="KN48" s="99"/>
      <c r="KO48" s="99"/>
      <c r="KP48" s="99"/>
      <c r="KQ48" s="99"/>
      <c r="KR48" s="99"/>
      <c r="KS48" s="99"/>
      <c r="KT48" s="99"/>
      <c r="KU48" s="99"/>
      <c r="KV48" s="99"/>
      <c r="KW48" s="99"/>
      <c r="KX48" s="99"/>
      <c r="KY48" s="99"/>
      <c r="KZ48" s="99"/>
      <c r="LB48" s="99"/>
      <c r="LC48" s="99"/>
      <c r="LD48" s="99"/>
      <c r="LF48" s="99"/>
      <c r="LG48" s="99"/>
      <c r="LI48" s="99"/>
      <c r="LJ48" s="99"/>
      <c r="LL48" s="99"/>
      <c r="LM48" s="99"/>
      <c r="LN48" s="99"/>
      <c r="LO48" s="99"/>
      <c r="LQ48" s="99"/>
      <c r="LR48" s="99"/>
      <c r="LS48" s="99"/>
      <c r="LU48" s="99"/>
      <c r="LV48" s="99"/>
      <c r="LW48" s="99"/>
      <c r="LX48" s="99"/>
      <c r="LY48" s="99"/>
      <c r="MA48" s="99"/>
      <c r="MB48" s="99"/>
      <c r="MC48" s="99"/>
      <c r="MD48" s="99"/>
      <c r="ME48" s="99"/>
      <c r="MG48" s="99"/>
      <c r="MH48" s="99"/>
      <c r="MI48" s="99"/>
      <c r="MK48" s="99"/>
      <c r="MM48" s="99"/>
      <c r="MN48" s="99"/>
      <c r="MO48" s="99"/>
      <c r="MP48" s="99"/>
      <c r="MR48" s="99"/>
      <c r="MT48" s="99"/>
      <c r="MU48" s="99"/>
      <c r="MV48" s="99"/>
      <c r="MW48" s="99"/>
      <c r="MY48" s="99"/>
      <c r="MZ48" s="99"/>
      <c r="NB48" s="99"/>
      <c r="NC48" s="99"/>
      <c r="ND48" s="99"/>
      <c r="NE48" s="99"/>
      <c r="NG48" s="99"/>
      <c r="NH48" s="99"/>
      <c r="NJ48" s="99"/>
      <c r="NK48" s="99"/>
      <c r="NM48" s="124"/>
      <c r="NN48" s="99"/>
      <c r="NO48" s="99"/>
      <c r="NP48" s="99"/>
      <c r="NR48" s="99"/>
      <c r="NS48" s="99"/>
      <c r="NT48" s="99"/>
      <c r="NV48" s="99"/>
      <c r="NX48" s="99"/>
      <c r="NY48" s="99"/>
      <c r="OA48" s="99"/>
      <c r="OC48" s="99"/>
      <c r="OE48" s="99"/>
      <c r="OF48" s="99"/>
      <c r="OG48" s="99"/>
      <c r="OI48" s="99"/>
      <c r="OJ48" s="99"/>
      <c r="OK48" s="99"/>
      <c r="OL48" s="99"/>
      <c r="OM48" s="99"/>
      <c r="ON48" s="99"/>
      <c r="OO48" s="99"/>
      <c r="OP48" s="99"/>
      <c r="OR48" s="99"/>
      <c r="OS48" s="99"/>
      <c r="OT48" s="99"/>
      <c r="OV48" s="99"/>
      <c r="OW48" s="99"/>
      <c r="OX48" s="99"/>
      <c r="OZ48" s="99"/>
      <c r="PB48" s="99"/>
      <c r="PC48" s="99"/>
      <c r="PE48" s="99"/>
      <c r="PF48" s="99"/>
      <c r="PG48" s="99"/>
      <c r="PH48" s="99"/>
      <c r="PI48" s="99"/>
      <c r="PJ48" s="99"/>
      <c r="PK48" s="99"/>
      <c r="PM48" s="99"/>
      <c r="PO48" s="99"/>
      <c r="PP48" s="99"/>
      <c r="PQ48" s="99"/>
      <c r="PR48" s="99"/>
      <c r="PS48" s="99"/>
      <c r="PT48" s="99"/>
      <c r="PU48" s="99"/>
      <c r="PW48" s="99"/>
      <c r="PX48" s="99"/>
      <c r="PY48" s="99"/>
      <c r="QA48" s="99"/>
      <c r="QB48" s="99"/>
      <c r="QC48" s="99"/>
      <c r="QD48" s="99"/>
      <c r="QF48" s="99">
        <v>1261.3197214059812</v>
      </c>
      <c r="QG48" s="99"/>
      <c r="QH48" s="99"/>
      <c r="QI48" s="99"/>
      <c r="QJ48" s="99"/>
      <c r="QK48" s="99">
        <v>1256.9032404291022</v>
      </c>
      <c r="QL48" s="99">
        <v>1403.4673578185814</v>
      </c>
      <c r="QM48" s="99">
        <v>1419.3249264790741</v>
      </c>
      <c r="QN48" s="99">
        <v>1279.7674204343798</v>
      </c>
      <c r="QO48" s="99">
        <v>1345.3070078391324</v>
      </c>
      <c r="QP48" s="99"/>
      <c r="QQ48" s="99"/>
      <c r="QR48" s="99"/>
      <c r="QS48" s="99">
        <v>1506.5566067019545</v>
      </c>
      <c r="QT48" s="99">
        <v>1305.0749087725649</v>
      </c>
      <c r="QU48" s="99">
        <v>1234.3650838859605</v>
      </c>
      <c r="QV48" s="99">
        <v>1673.8538671557455</v>
      </c>
      <c r="QW48" s="99">
        <v>1541.7261236295101</v>
      </c>
      <c r="QX48" s="99">
        <v>1673.6690372721048</v>
      </c>
      <c r="QY48" s="99">
        <v>1606.1757254849203</v>
      </c>
      <c r="QZ48" s="99">
        <v>1768.7871830689317</v>
      </c>
      <c r="RA48" s="99">
        <v>1243.8112588130457</v>
      </c>
      <c r="RB48" s="99">
        <v>1898.8372083983393</v>
      </c>
      <c r="RC48" s="99">
        <v>1304.7615405218053</v>
      </c>
      <c r="RD48" s="99">
        <v>1404.5174888726265</v>
      </c>
      <c r="RE48" s="99">
        <v>1522.6548655955567</v>
      </c>
      <c r="RF48" s="99">
        <v>1304.3048435304449</v>
      </c>
      <c r="RG48" s="99">
        <v>1839.2265256121352</v>
      </c>
      <c r="RH48" s="99">
        <v>1773.0172485181572</v>
      </c>
      <c r="RI48" s="99">
        <v>1949.9132227827176</v>
      </c>
      <c r="RJ48" s="99">
        <v>2107.5793785675955</v>
      </c>
      <c r="RK48" s="99">
        <v>2095.6944969398523</v>
      </c>
      <c r="RL48" s="99">
        <v>1855.9281039092373</v>
      </c>
      <c r="RM48" s="99">
        <v>1398.5433502811616</v>
      </c>
      <c r="RN48" s="99">
        <v>1569.1178519796151</v>
      </c>
      <c r="RO48" s="99">
        <v>1592.9479183631997</v>
      </c>
      <c r="RP48" s="99">
        <v>2060.6996168763549</v>
      </c>
      <c r="RQ48" s="99">
        <v>1749.698740885292</v>
      </c>
      <c r="RR48" s="118">
        <v>2193.8330729073541</v>
      </c>
      <c r="RS48" s="99">
        <v>2180.4600766459257</v>
      </c>
      <c r="RT48" s="99">
        <v>2341.110269921242</v>
      </c>
      <c r="RU48" s="99">
        <v>2304.8773785749599</v>
      </c>
      <c r="RV48" s="99">
        <v>1565.0329506086211</v>
      </c>
      <c r="RW48" s="99">
        <v>2486.5374671330524</v>
      </c>
      <c r="RX48" s="99">
        <v>1713.541871474459</v>
      </c>
      <c r="RY48" s="99">
        <v>2191.566338305407</v>
      </c>
      <c r="RZ48" s="99">
        <v>1592.4320080153916</v>
      </c>
      <c r="SA48" s="99">
        <v>2363.2005778071825</v>
      </c>
      <c r="SB48" s="99">
        <v>2685.6862254599155</v>
      </c>
      <c r="SC48" s="99">
        <v>1992.2129360646313</v>
      </c>
      <c r="SD48" s="99">
        <v>1797.5932168913548</v>
      </c>
      <c r="SE48" s="99">
        <v>2587.8347705286014</v>
      </c>
      <c r="SF48" s="118">
        <v>2721.4881145084728</v>
      </c>
      <c r="SG48" s="99">
        <v>2616.5983189137792</v>
      </c>
      <c r="SH48" s="99">
        <v>1914.6788001457101</v>
      </c>
      <c r="SI48" s="99">
        <v>2709.8188064675628</v>
      </c>
      <c r="SJ48" s="118">
        <v>3002.469096472083</v>
      </c>
      <c r="SK48" s="99">
        <v>1797.3806093587989</v>
      </c>
      <c r="SL48" s="99">
        <v>2512.1757591927239</v>
      </c>
      <c r="SM48" s="99">
        <v>2688.9413706424771</v>
      </c>
      <c r="SN48" s="99">
        <v>2280.1709138411215</v>
      </c>
      <c r="SO48" s="99">
        <v>2023.0164320290753</v>
      </c>
      <c r="SP48" s="99">
        <v>3106.344629676963</v>
      </c>
      <c r="SQ48" s="99">
        <v>3174.9019136245665</v>
      </c>
      <c r="SR48" s="99">
        <v>3078.0757363897342</v>
      </c>
      <c r="SS48" s="99">
        <v>2332.6452079080796</v>
      </c>
      <c r="ST48" s="99">
        <v>3413.4391642424994</v>
      </c>
      <c r="SU48" s="99">
        <v>2361.2075363599461</v>
      </c>
      <c r="SV48" s="99">
        <v>3197.4056223549564</v>
      </c>
      <c r="SW48" s="99">
        <v>2873.2577094182802</v>
      </c>
      <c r="SX48" s="99">
        <v>3076.9187085544504</v>
      </c>
      <c r="SY48" s="99">
        <v>2039.6216768687525</v>
      </c>
      <c r="SZ48" s="99">
        <v>2278.8298149134321</v>
      </c>
      <c r="TA48" s="99">
        <v>3639.9090038126046</v>
      </c>
      <c r="TB48" s="99">
        <v>3534.016165083227</v>
      </c>
      <c r="TC48" s="99">
        <v>3880.4849832549676</v>
      </c>
      <c r="TD48" s="99">
        <v>3806.3833894612098</v>
      </c>
      <c r="TE48" s="99">
        <v>3495.8550787630893</v>
      </c>
      <c r="TF48" s="99">
        <v>3295.5837454557313</v>
      </c>
      <c r="TG48" s="99">
        <v>2514.7664881686014</v>
      </c>
      <c r="TH48" s="99">
        <v>3946.3869600707117</v>
      </c>
      <c r="TI48" s="99">
        <v>4139.5457050652276</v>
      </c>
      <c r="TJ48" s="99">
        <v>4022.3185634381884</v>
      </c>
      <c r="TK48" s="99">
        <v>3303.1093470415021</v>
      </c>
      <c r="TL48" s="99">
        <v>4445.6868348372282</v>
      </c>
      <c r="TM48" s="99">
        <v>4379.8455207925563</v>
      </c>
      <c r="TN48" s="99">
        <v>2754.5523110516297</v>
      </c>
      <c r="TO48" s="99">
        <v>3004.990305155135</v>
      </c>
      <c r="TP48" s="99">
        <v>4921.8888923134564</v>
      </c>
      <c r="TQ48" s="99">
        <v>5179.929276103886</v>
      </c>
      <c r="TR48" s="99">
        <v>3253.8439507502476</v>
      </c>
      <c r="TS48" s="99">
        <v>5979.1082744261785</v>
      </c>
      <c r="TT48" s="99">
        <v>3673.5839654567612</v>
      </c>
      <c r="TU48" s="99">
        <v>6214.1604731990192</v>
      </c>
      <c r="TV48" s="99">
        <v>6717.4226874772303</v>
      </c>
      <c r="TW48" s="99">
        <v>5908.6284313938504</v>
      </c>
      <c r="TX48" s="99">
        <v>4153.1274594655479</v>
      </c>
      <c r="TY48" s="99">
        <v>7882.5655282012167</v>
      </c>
      <c r="TZ48" s="99">
        <v>4672.7253839802443</v>
      </c>
      <c r="UA48" s="99">
        <v>8902.9670409572082</v>
      </c>
      <c r="UB48" s="99">
        <v>5265.0142463365892</v>
      </c>
      <c r="UC48" s="99">
        <v>5932.4798635622019</v>
      </c>
      <c r="UE48" s="76">
        <v>43</v>
      </c>
      <c r="WA48" s="145"/>
      <c r="WB48" s="145"/>
      <c r="WC48" s="145"/>
      <c r="WD48" s="145"/>
      <c r="WE48" s="145"/>
      <c r="WF48" s="145"/>
      <c r="WG48" s="145"/>
      <c r="WH48" s="145"/>
      <c r="WI48" s="145"/>
      <c r="WJ48" s="145"/>
      <c r="WK48" s="145"/>
      <c r="WL48" s="145"/>
      <c r="WM48" s="145"/>
      <c r="WN48" s="145"/>
      <c r="WO48" s="145"/>
      <c r="WP48" s="145"/>
      <c r="WQ48" s="145"/>
      <c r="WR48" s="145"/>
      <c r="WS48" s="145"/>
      <c r="WT48" s="145"/>
      <c r="WU48" s="145"/>
      <c r="WV48" s="145"/>
      <c r="WW48" s="145"/>
      <c r="WX48" s="145"/>
      <c r="WY48" s="145"/>
      <c r="WZ48" s="145"/>
      <c r="XA48" s="145"/>
      <c r="XB48" s="145"/>
      <c r="XC48" s="145"/>
      <c r="XD48" s="145"/>
      <c r="XE48" s="145"/>
      <c r="XF48" s="145"/>
      <c r="XG48" s="145"/>
      <c r="XH48" s="145"/>
      <c r="XI48" s="145"/>
      <c r="XJ48" s="145"/>
      <c r="XK48" s="145"/>
      <c r="XL48" s="145"/>
      <c r="XM48" s="145"/>
      <c r="XN48" s="145"/>
      <c r="XO48" s="145"/>
      <c r="XP48" s="145"/>
      <c r="XQ48" s="145"/>
      <c r="XR48" s="145"/>
      <c r="XS48" s="145"/>
      <c r="XT48" s="145"/>
      <c r="XU48" s="145"/>
      <c r="XV48" s="145"/>
      <c r="XW48" s="145"/>
      <c r="XX48" s="145"/>
      <c r="XY48" s="145"/>
      <c r="XZ48" s="145"/>
      <c r="YA48" s="145"/>
      <c r="YB48" s="145"/>
      <c r="YC48" s="145"/>
      <c r="YD48" s="145"/>
      <c r="YE48" s="145"/>
      <c r="YF48" s="145"/>
      <c r="YG48" s="145"/>
      <c r="YH48" s="145"/>
      <c r="YI48" s="145"/>
      <c r="YJ48" s="145"/>
      <c r="YK48" s="145"/>
      <c r="YL48" s="145"/>
      <c r="YM48" s="145"/>
      <c r="YN48" s="145"/>
      <c r="YO48" s="145"/>
      <c r="YP48" s="145"/>
      <c r="YQ48" s="145"/>
      <c r="YR48" s="145"/>
      <c r="YS48" s="145"/>
      <c r="YT48" s="145"/>
      <c r="YU48" s="145"/>
      <c r="YV48" s="145"/>
      <c r="YW48" s="145"/>
      <c r="YX48" s="145"/>
      <c r="YY48" s="145"/>
      <c r="YZ48" s="145"/>
      <c r="ZA48" s="145"/>
      <c r="ZB48" s="145"/>
      <c r="ZC48" s="145"/>
      <c r="ZD48" s="145"/>
      <c r="ZE48" s="145"/>
      <c r="ZF48" s="145"/>
      <c r="ZG48" s="145"/>
      <c r="ZH48" s="145"/>
      <c r="ZI48" s="145"/>
      <c r="ZJ48" s="145"/>
      <c r="ZK48" s="145"/>
      <c r="ZL48" s="145"/>
      <c r="ZM48" s="145"/>
      <c r="ZN48" s="145"/>
      <c r="ZO48" s="145"/>
      <c r="ZP48" s="145"/>
      <c r="ZQ48" s="145"/>
      <c r="ZR48" s="145"/>
      <c r="ZS48" s="145"/>
      <c r="ZT48" s="145"/>
      <c r="ZU48" s="145"/>
      <c r="ZV48" s="145"/>
      <c r="ZW48" s="145"/>
      <c r="ZX48" s="145"/>
      <c r="ZY48" s="145"/>
      <c r="ZZ48" s="145"/>
      <c r="AAA48" s="145"/>
      <c r="AAB48" s="145"/>
      <c r="AAC48" s="145"/>
      <c r="AAD48" s="145"/>
      <c r="AAE48" s="145"/>
      <c r="AAF48" s="145"/>
      <c r="AAG48" s="145"/>
      <c r="AAH48" s="145"/>
      <c r="AAI48" s="145"/>
      <c r="AAJ48" s="145"/>
      <c r="AAK48" s="145"/>
      <c r="AAL48" s="145"/>
      <c r="AAM48" s="145"/>
      <c r="AAN48" s="145"/>
      <c r="AAO48" s="145"/>
      <c r="AAP48" s="145"/>
      <c r="AAQ48" s="145"/>
      <c r="AAR48" s="145"/>
      <c r="AAS48" s="145"/>
      <c r="AAT48" s="145"/>
      <c r="AAU48" s="145">
        <f t="shared" si="699"/>
        <v>1261.3197214059812</v>
      </c>
      <c r="AAV48" s="145"/>
      <c r="AAW48" s="145"/>
      <c r="AAX48" s="145"/>
      <c r="AAY48" s="145"/>
      <c r="AAZ48" s="145">
        <f t="shared" si="704"/>
        <v>1256.9032404291022</v>
      </c>
      <c r="ABA48" s="145">
        <f t="shared" si="705"/>
        <v>1403.4673578185814</v>
      </c>
      <c r="ABB48" s="145">
        <f t="shared" si="706"/>
        <v>1419.3249264790741</v>
      </c>
      <c r="ABC48" s="145">
        <f t="shared" si="707"/>
        <v>1279.7674204343798</v>
      </c>
      <c r="ABD48" s="145">
        <f t="shared" si="708"/>
        <v>1345.3070078391324</v>
      </c>
      <c r="ABE48" s="145"/>
      <c r="ABF48" s="145"/>
      <c r="ABG48" s="145"/>
      <c r="ABH48" s="145">
        <f t="shared" si="712"/>
        <v>1506.5566067019545</v>
      </c>
      <c r="ABI48" s="145">
        <f t="shared" si="713"/>
        <v>1305.0749087725649</v>
      </c>
      <c r="ABJ48" s="145">
        <f t="shared" si="714"/>
        <v>1234.3650838859605</v>
      </c>
      <c r="ABK48" s="145">
        <f t="shared" si="715"/>
        <v>1673.8538671557455</v>
      </c>
      <c r="ABL48" s="145">
        <f t="shared" si="716"/>
        <v>1541.7261236295101</v>
      </c>
      <c r="ABM48" s="145">
        <f t="shared" si="717"/>
        <v>1673.6690372721048</v>
      </c>
      <c r="ABN48" s="145">
        <f t="shared" si="718"/>
        <v>1606.1757254849203</v>
      </c>
      <c r="ABO48" s="145">
        <f t="shared" si="719"/>
        <v>1768.7871830689317</v>
      </c>
      <c r="ABP48" s="145">
        <f t="shared" si="720"/>
        <v>1243.8112588130457</v>
      </c>
      <c r="ABQ48" s="145">
        <f t="shared" si="721"/>
        <v>1898.8372083983393</v>
      </c>
      <c r="ABR48" s="145">
        <f t="shared" si="722"/>
        <v>1304.7615405218053</v>
      </c>
      <c r="ABS48" s="145">
        <f t="shared" si="723"/>
        <v>1404.5174888726265</v>
      </c>
      <c r="ABT48" s="145">
        <f t="shared" si="724"/>
        <v>1522.6548655955567</v>
      </c>
      <c r="ABU48" s="145">
        <f t="shared" si="725"/>
        <v>1304.3048435304449</v>
      </c>
      <c r="ABV48" s="145">
        <f t="shared" si="726"/>
        <v>1839.2265256121352</v>
      </c>
      <c r="ABW48" s="145">
        <f t="shared" si="727"/>
        <v>1773.0172485181572</v>
      </c>
      <c r="ABX48" s="145">
        <f t="shared" si="728"/>
        <v>1949.9132227827176</v>
      </c>
      <c r="ABY48" s="145">
        <f t="shared" si="729"/>
        <v>2107.5793785675955</v>
      </c>
      <c r="ABZ48" s="145">
        <f t="shared" si="730"/>
        <v>2095.6944969398523</v>
      </c>
      <c r="ACA48" s="145">
        <f t="shared" si="731"/>
        <v>1855.9281039092373</v>
      </c>
      <c r="ACB48" s="145">
        <f t="shared" si="732"/>
        <v>1398.5433502811616</v>
      </c>
      <c r="ACC48" s="145">
        <f t="shared" si="733"/>
        <v>1569.1178519796151</v>
      </c>
      <c r="ACD48" s="145">
        <f t="shared" si="734"/>
        <v>1592.9479183631997</v>
      </c>
      <c r="ACE48" s="145">
        <f t="shared" si="735"/>
        <v>2060.6996168763549</v>
      </c>
      <c r="ACF48" s="145">
        <f t="shared" si="736"/>
        <v>1749.698740885292</v>
      </c>
      <c r="ACG48" s="145">
        <f t="shared" si="737"/>
        <v>2193.8330729073541</v>
      </c>
      <c r="ACH48" s="145">
        <f t="shared" si="738"/>
        <v>2180.4600766459257</v>
      </c>
      <c r="ACI48" s="145">
        <f t="shared" si="739"/>
        <v>2341.110269921242</v>
      </c>
      <c r="ACJ48" s="145">
        <f t="shared" si="740"/>
        <v>2304.8773785749599</v>
      </c>
      <c r="ACK48" s="145">
        <f t="shared" si="741"/>
        <v>1565.0329506086211</v>
      </c>
      <c r="ACL48" s="145">
        <f t="shared" si="742"/>
        <v>2486.5374671330524</v>
      </c>
      <c r="ACM48" s="145">
        <f t="shared" si="743"/>
        <v>1713.541871474459</v>
      </c>
      <c r="ACN48" s="145">
        <f t="shared" si="744"/>
        <v>2191.566338305407</v>
      </c>
      <c r="ACO48" s="145">
        <f t="shared" si="745"/>
        <v>1592.4320080153916</v>
      </c>
      <c r="ACP48" s="145">
        <f t="shared" si="746"/>
        <v>2363.2005778071825</v>
      </c>
      <c r="ACQ48" s="145">
        <f t="shared" si="747"/>
        <v>2685.6862254599155</v>
      </c>
      <c r="ACR48" s="145">
        <f t="shared" si="748"/>
        <v>1992.2129360646313</v>
      </c>
      <c r="ACS48" s="145">
        <f t="shared" si="749"/>
        <v>1797.5932168913548</v>
      </c>
      <c r="ACT48" s="145">
        <f t="shared" si="750"/>
        <v>2587.8347705286014</v>
      </c>
      <c r="ACU48" s="145">
        <f t="shared" si="751"/>
        <v>2721.4881145084728</v>
      </c>
      <c r="ACV48" s="145">
        <f t="shared" si="752"/>
        <v>2616.5983189137792</v>
      </c>
      <c r="ACW48" s="145">
        <f t="shared" si="753"/>
        <v>1914.6788001457101</v>
      </c>
      <c r="ACX48" s="145">
        <f t="shared" si="754"/>
        <v>2709.8188064675628</v>
      </c>
      <c r="ACY48" s="145">
        <f t="shared" si="755"/>
        <v>3002.469096472083</v>
      </c>
      <c r="ACZ48" s="145">
        <f t="shared" si="756"/>
        <v>1797.3806093587989</v>
      </c>
      <c r="ADA48" s="145">
        <f t="shared" si="757"/>
        <v>2512.1757591927239</v>
      </c>
      <c r="ADB48" s="145">
        <f t="shared" si="758"/>
        <v>2688.9413706424771</v>
      </c>
      <c r="ADC48" s="145">
        <f t="shared" si="759"/>
        <v>2280.1709138411215</v>
      </c>
      <c r="ADD48" s="145">
        <f t="shared" si="760"/>
        <v>2023.0164320290753</v>
      </c>
      <c r="ADE48" s="145">
        <f t="shared" si="761"/>
        <v>3106.344629676963</v>
      </c>
      <c r="ADF48" s="145">
        <f t="shared" si="762"/>
        <v>3174.9019136245665</v>
      </c>
      <c r="ADG48" s="145">
        <f t="shared" si="763"/>
        <v>3078.0757363897342</v>
      </c>
      <c r="ADH48" s="145">
        <f t="shared" si="764"/>
        <v>2332.6452079080796</v>
      </c>
      <c r="ADI48" s="145">
        <f t="shared" si="765"/>
        <v>3413.4391642424994</v>
      </c>
      <c r="ADJ48" s="145">
        <f t="shared" si="766"/>
        <v>2361.2075363599461</v>
      </c>
      <c r="ADK48" s="145">
        <f t="shared" si="767"/>
        <v>3197.4056223549564</v>
      </c>
      <c r="ADL48" s="145">
        <f t="shared" si="768"/>
        <v>2873.2577094182802</v>
      </c>
      <c r="ADM48" s="145">
        <f t="shared" si="769"/>
        <v>3076.9187085544504</v>
      </c>
      <c r="ADN48" s="145">
        <f t="shared" si="770"/>
        <v>2039.6216768687525</v>
      </c>
      <c r="ADO48" s="145">
        <f t="shared" si="771"/>
        <v>2278.8298149134321</v>
      </c>
      <c r="ADP48" s="145">
        <f t="shared" si="772"/>
        <v>3639.9090038126046</v>
      </c>
      <c r="ADQ48" s="145">
        <f t="shared" si="773"/>
        <v>3534.016165083227</v>
      </c>
      <c r="ADR48" s="145">
        <f t="shared" si="774"/>
        <v>3880.4849832549676</v>
      </c>
      <c r="ADS48" s="145">
        <f t="shared" si="775"/>
        <v>3806.3833894612098</v>
      </c>
      <c r="ADT48" s="145">
        <f t="shared" si="776"/>
        <v>3495.8550787630893</v>
      </c>
      <c r="ADU48" s="145">
        <f t="shared" si="777"/>
        <v>3295.5837454557313</v>
      </c>
      <c r="ADV48" s="145">
        <f t="shared" si="778"/>
        <v>2514.7664881686014</v>
      </c>
      <c r="ADW48" s="145">
        <f t="shared" si="779"/>
        <v>3946.3869600707117</v>
      </c>
      <c r="ADX48" s="145">
        <f t="shared" si="780"/>
        <v>4139.5457050652276</v>
      </c>
      <c r="ADY48" s="145">
        <f t="shared" si="781"/>
        <v>4022.3185634381884</v>
      </c>
      <c r="ADZ48" s="145">
        <f t="shared" si="782"/>
        <v>3303.1093470415021</v>
      </c>
      <c r="AEA48" s="145">
        <f t="shared" si="783"/>
        <v>4445.6868348372282</v>
      </c>
      <c r="AEB48" s="145">
        <f t="shared" si="784"/>
        <v>4379.8455207925563</v>
      </c>
      <c r="AEC48" s="145">
        <f t="shared" si="785"/>
        <v>2754.5523110516297</v>
      </c>
      <c r="AED48" s="145">
        <f t="shared" si="786"/>
        <v>3004.990305155135</v>
      </c>
      <c r="AEE48" s="145">
        <f t="shared" si="787"/>
        <v>4921.8888923134564</v>
      </c>
      <c r="AEF48" s="145">
        <f t="shared" si="788"/>
        <v>5179.929276103886</v>
      </c>
      <c r="AEG48" s="145">
        <f t="shared" si="789"/>
        <v>3253.8439507502476</v>
      </c>
      <c r="AEH48" s="145">
        <f t="shared" si="790"/>
        <v>5979.1082744261785</v>
      </c>
      <c r="AEI48" s="145">
        <f t="shared" si="791"/>
        <v>3673.5839654567612</v>
      </c>
      <c r="AEJ48" s="145">
        <f t="shared" si="792"/>
        <v>6214.1604731990192</v>
      </c>
      <c r="AEK48" s="145">
        <f t="shared" si="793"/>
        <v>6717.4226874772303</v>
      </c>
      <c r="AEL48" s="145">
        <f t="shared" si="794"/>
        <v>5908.6284313938504</v>
      </c>
      <c r="AEM48" s="145">
        <f t="shared" si="795"/>
        <v>4153.1274594655479</v>
      </c>
      <c r="AEN48" s="145">
        <f t="shared" si="796"/>
        <v>7882.5655282012167</v>
      </c>
      <c r="AEO48" s="145">
        <f t="shared" si="797"/>
        <v>4672.7253839802443</v>
      </c>
      <c r="AEP48" s="145">
        <f t="shared" si="798"/>
        <v>8902.9670409572082</v>
      </c>
      <c r="AEQ48" s="145">
        <f t="shared" si="799"/>
        <v>5265.0142463365892</v>
      </c>
      <c r="AER48" s="145">
        <f t="shared" si="800"/>
        <v>5932.4798635622019</v>
      </c>
    </row>
    <row r="49" spans="1:824" ht="14.25" thickTop="1" thickBot="1">
      <c r="A49" s="76">
        <v>44</v>
      </c>
      <c r="B49" s="99">
        <f t="shared" si="341"/>
        <v>0</v>
      </c>
      <c r="C49" s="99">
        <f t="shared" si="389"/>
        <v>0</v>
      </c>
      <c r="D49" s="99">
        <f t="shared" si="390"/>
        <v>0</v>
      </c>
      <c r="E49" s="99">
        <f t="shared" si="391"/>
        <v>0</v>
      </c>
      <c r="F49" s="99">
        <f t="shared" si="352"/>
        <v>0</v>
      </c>
      <c r="G49" s="99">
        <f t="shared" si="353"/>
        <v>0</v>
      </c>
      <c r="H49" s="99">
        <f t="shared" si="354"/>
        <v>0</v>
      </c>
      <c r="I49" s="99">
        <f t="shared" si="355"/>
        <v>0</v>
      </c>
      <c r="J49" s="99">
        <f t="shared" si="356"/>
        <v>0</v>
      </c>
      <c r="K49" s="99">
        <f t="shared" si="357"/>
        <v>0</v>
      </c>
      <c r="L49" s="99">
        <f t="shared" si="358"/>
        <v>0</v>
      </c>
      <c r="M49" s="99">
        <f t="shared" si="359"/>
        <v>0</v>
      </c>
      <c r="N49" s="99">
        <f t="shared" si="360"/>
        <v>0</v>
      </c>
      <c r="O49" s="99">
        <f t="shared" si="361"/>
        <v>0</v>
      </c>
      <c r="P49" s="99">
        <f t="shared" si="362"/>
        <v>0</v>
      </c>
      <c r="Q49" s="99">
        <f t="shared" si="363"/>
        <v>0</v>
      </c>
      <c r="R49" s="99">
        <f t="shared" si="364"/>
        <v>0</v>
      </c>
      <c r="S49" s="99">
        <f t="shared" si="365"/>
        <v>0</v>
      </c>
      <c r="T49" s="99">
        <f t="shared" si="366"/>
        <v>0</v>
      </c>
      <c r="U49" s="99">
        <f t="shared" si="367"/>
        <v>0</v>
      </c>
      <c r="V49" s="99">
        <f t="shared" si="368"/>
        <v>0</v>
      </c>
      <c r="W49" s="99">
        <f t="shared" si="369"/>
        <v>0</v>
      </c>
      <c r="X49" s="99">
        <f t="shared" si="342"/>
        <v>0</v>
      </c>
      <c r="Y49" s="99">
        <f t="shared" si="404"/>
        <v>0</v>
      </c>
      <c r="Z49" s="99">
        <f t="shared" si="405"/>
        <v>0</v>
      </c>
      <c r="AA49" s="99">
        <f t="shared" si="406"/>
        <v>0</v>
      </c>
      <c r="AB49" s="99">
        <f t="shared" si="407"/>
        <v>0</v>
      </c>
      <c r="AC49" s="99">
        <f t="shared" si="408"/>
        <v>0</v>
      </c>
      <c r="AD49" s="99">
        <f t="shared" si="409"/>
        <v>0</v>
      </c>
      <c r="AE49" s="99">
        <f t="shared" si="410"/>
        <v>0</v>
      </c>
      <c r="AF49" s="99">
        <f t="shared" si="411"/>
        <v>0</v>
      </c>
      <c r="AG49" s="99">
        <f t="shared" si="412"/>
        <v>0</v>
      </c>
      <c r="AH49" s="99">
        <f t="shared" si="413"/>
        <v>0</v>
      </c>
      <c r="AI49" s="99">
        <f t="shared" si="414"/>
        <v>0</v>
      </c>
      <c r="AJ49" s="99">
        <f t="shared" si="415"/>
        <v>0</v>
      </c>
      <c r="AK49" s="99">
        <f t="shared" si="416"/>
        <v>0</v>
      </c>
      <c r="AL49" s="99">
        <f t="shared" si="417"/>
        <v>0</v>
      </c>
      <c r="AM49" s="99">
        <f t="shared" si="418"/>
        <v>0</v>
      </c>
      <c r="AN49" s="99">
        <f t="shared" si="343"/>
        <v>0</v>
      </c>
      <c r="AO49" s="99">
        <f t="shared" si="419"/>
        <v>0</v>
      </c>
      <c r="AP49" s="99">
        <f t="shared" si="420"/>
        <v>0</v>
      </c>
      <c r="AQ49" s="99">
        <f t="shared" si="421"/>
        <v>0</v>
      </c>
      <c r="AR49" s="99">
        <f t="shared" si="422"/>
        <v>0</v>
      </c>
      <c r="AS49" s="99">
        <f t="shared" si="423"/>
        <v>0</v>
      </c>
      <c r="AT49" s="99">
        <f t="shared" si="424"/>
        <v>0</v>
      </c>
      <c r="AU49" s="99">
        <f t="shared" si="425"/>
        <v>0</v>
      </c>
      <c r="AV49" s="99">
        <f t="shared" si="426"/>
        <v>0</v>
      </c>
      <c r="AW49" s="99">
        <f t="shared" si="427"/>
        <v>0</v>
      </c>
      <c r="AX49" s="99">
        <f t="shared" si="428"/>
        <v>0</v>
      </c>
      <c r="AY49" s="99">
        <f t="shared" si="429"/>
        <v>0</v>
      </c>
      <c r="AZ49" s="99">
        <f t="shared" si="430"/>
        <v>0</v>
      </c>
      <c r="BA49" s="99">
        <f t="shared" si="431"/>
        <v>0</v>
      </c>
      <c r="BB49" s="99">
        <f t="shared" si="432"/>
        <v>0</v>
      </c>
      <c r="BC49" s="99">
        <f t="shared" si="433"/>
        <v>0</v>
      </c>
      <c r="BD49" s="99">
        <f t="shared" si="397"/>
        <v>0</v>
      </c>
      <c r="BE49" s="99">
        <f t="shared" si="434"/>
        <v>0</v>
      </c>
      <c r="BF49" s="99">
        <f t="shared" si="435"/>
        <v>0</v>
      </c>
      <c r="BG49" s="99">
        <f t="shared" si="344"/>
        <v>0</v>
      </c>
      <c r="BH49" s="99">
        <f t="shared" si="436"/>
        <v>0</v>
      </c>
      <c r="BI49" s="99">
        <f t="shared" si="437"/>
        <v>0</v>
      </c>
      <c r="BJ49" s="99">
        <f t="shared" si="438"/>
        <v>0</v>
      </c>
      <c r="BK49" s="99">
        <f t="shared" si="439"/>
        <v>0</v>
      </c>
      <c r="BL49" s="99">
        <f t="shared" si="440"/>
        <v>0</v>
      </c>
      <c r="BM49" s="99">
        <f t="shared" si="441"/>
        <v>0</v>
      </c>
      <c r="BN49" s="99">
        <f t="shared" si="442"/>
        <v>0</v>
      </c>
      <c r="BO49" s="99">
        <f t="shared" si="443"/>
        <v>0</v>
      </c>
      <c r="BP49" s="99">
        <f t="shared" si="444"/>
        <v>0</v>
      </c>
      <c r="BQ49" s="99">
        <f t="shared" si="445"/>
        <v>0</v>
      </c>
      <c r="BR49" s="99">
        <f t="shared" si="446"/>
        <v>0</v>
      </c>
      <c r="BS49" s="99">
        <f t="shared" si="447"/>
        <v>0</v>
      </c>
      <c r="BT49" s="99">
        <f t="shared" si="448"/>
        <v>0</v>
      </c>
      <c r="BU49" s="99">
        <f t="shared" si="449"/>
        <v>0</v>
      </c>
      <c r="BV49" s="99">
        <f t="shared" si="450"/>
        <v>0</v>
      </c>
      <c r="BW49" s="99">
        <f t="shared" si="451"/>
        <v>0</v>
      </c>
      <c r="BX49" s="99">
        <f t="shared" si="398"/>
        <v>0</v>
      </c>
      <c r="BY49" s="99">
        <f t="shared" si="345"/>
        <v>0</v>
      </c>
      <c r="BZ49" s="99">
        <f t="shared" si="452"/>
        <v>0</v>
      </c>
      <c r="CA49" s="99">
        <f t="shared" si="453"/>
        <v>0</v>
      </c>
      <c r="CB49" s="99">
        <f t="shared" si="454"/>
        <v>0</v>
      </c>
      <c r="CC49" s="99">
        <f t="shared" si="455"/>
        <v>0</v>
      </c>
      <c r="CD49" s="99">
        <f t="shared" si="456"/>
        <v>0</v>
      </c>
      <c r="CE49" s="99">
        <f t="shared" si="457"/>
        <v>0</v>
      </c>
      <c r="CF49" s="99">
        <f t="shared" si="458"/>
        <v>0</v>
      </c>
      <c r="CG49" s="99">
        <f t="shared" si="459"/>
        <v>0</v>
      </c>
      <c r="CH49" s="99">
        <f t="shared" si="460"/>
        <v>0</v>
      </c>
      <c r="CI49" s="99">
        <f t="shared" si="461"/>
        <v>0</v>
      </c>
      <c r="CJ49" s="99">
        <f t="shared" si="462"/>
        <v>0</v>
      </c>
      <c r="CK49" s="99">
        <f t="shared" si="463"/>
        <v>0</v>
      </c>
      <c r="CL49" s="99">
        <f t="shared" si="464"/>
        <v>0</v>
      </c>
      <c r="CM49" s="99">
        <f t="shared" si="465"/>
        <v>0</v>
      </c>
      <c r="CN49" s="99">
        <f t="shared" si="466"/>
        <v>0</v>
      </c>
      <c r="CO49" s="99">
        <f t="shared" si="399"/>
        <v>0</v>
      </c>
      <c r="CP49" s="99">
        <f t="shared" si="346"/>
        <v>0</v>
      </c>
      <c r="CQ49" s="99">
        <f t="shared" si="467"/>
        <v>0</v>
      </c>
      <c r="CR49" s="99">
        <f t="shared" si="468"/>
        <v>0</v>
      </c>
      <c r="CS49" s="99">
        <f t="shared" si="469"/>
        <v>0</v>
      </c>
      <c r="CT49" s="99">
        <f t="shared" si="470"/>
        <v>0</v>
      </c>
      <c r="CU49" s="99">
        <f t="shared" si="471"/>
        <v>0</v>
      </c>
      <c r="CV49" s="99">
        <f t="shared" si="472"/>
        <v>0</v>
      </c>
      <c r="CW49" s="99">
        <f t="shared" si="473"/>
        <v>0</v>
      </c>
      <c r="CX49" s="99">
        <f t="shared" si="474"/>
        <v>0</v>
      </c>
      <c r="CY49" s="99">
        <f t="shared" si="475"/>
        <v>0</v>
      </c>
      <c r="CZ49" s="99">
        <f t="shared" si="476"/>
        <v>0</v>
      </c>
      <c r="DA49" s="99">
        <f t="shared" si="477"/>
        <v>0</v>
      </c>
      <c r="DB49" s="99">
        <f t="shared" si="478"/>
        <v>0</v>
      </c>
      <c r="DC49" s="99">
        <f t="shared" si="479"/>
        <v>0</v>
      </c>
      <c r="DD49" s="99">
        <f t="shared" si="480"/>
        <v>0</v>
      </c>
      <c r="DE49" s="99">
        <f t="shared" si="481"/>
        <v>0</v>
      </c>
      <c r="DF49" s="99">
        <f t="shared" si="482"/>
        <v>0</v>
      </c>
      <c r="DG49" s="99">
        <f t="shared" si="400"/>
        <v>0</v>
      </c>
      <c r="DH49" s="99">
        <f t="shared" si="347"/>
        <v>0</v>
      </c>
      <c r="DI49" s="99">
        <f t="shared" si="483"/>
        <v>0</v>
      </c>
      <c r="DJ49" s="99">
        <f t="shared" si="484"/>
        <v>0</v>
      </c>
      <c r="DK49" s="99">
        <f t="shared" si="485"/>
        <v>0</v>
      </c>
      <c r="DL49" s="99">
        <f t="shared" si="486"/>
        <v>0</v>
      </c>
      <c r="DM49" s="99">
        <f t="shared" si="487"/>
        <v>0</v>
      </c>
      <c r="DN49" s="99">
        <f t="shared" si="488"/>
        <v>0</v>
      </c>
      <c r="DO49" s="99">
        <f t="shared" si="489"/>
        <v>0</v>
      </c>
      <c r="DP49" s="99">
        <f t="shared" si="490"/>
        <v>0</v>
      </c>
      <c r="DQ49" s="99">
        <f t="shared" si="491"/>
        <v>0</v>
      </c>
      <c r="DR49" s="99">
        <f t="shared" si="492"/>
        <v>0</v>
      </c>
      <c r="DS49" s="99">
        <f t="shared" si="493"/>
        <v>0</v>
      </c>
      <c r="DT49" s="99">
        <f t="shared" si="494"/>
        <v>0</v>
      </c>
      <c r="DU49" s="99">
        <f t="shared" si="495"/>
        <v>0</v>
      </c>
      <c r="DV49" s="99">
        <f t="shared" si="496"/>
        <v>0</v>
      </c>
      <c r="DW49" s="99">
        <f t="shared" si="497"/>
        <v>0</v>
      </c>
      <c r="DX49" s="99">
        <f t="shared" si="370"/>
        <v>0</v>
      </c>
      <c r="DY49" s="99">
        <f t="shared" si="370"/>
        <v>0</v>
      </c>
      <c r="DZ49" s="99">
        <f t="shared" si="370"/>
        <v>0</v>
      </c>
      <c r="EA49" s="99">
        <f t="shared" si="370"/>
        <v>0</v>
      </c>
      <c r="EB49" s="99">
        <f t="shared" si="532"/>
        <v>0</v>
      </c>
      <c r="EC49" s="99">
        <f t="shared" si="533"/>
        <v>0</v>
      </c>
      <c r="ED49" s="99">
        <f t="shared" si="534"/>
        <v>0</v>
      </c>
      <c r="EE49" s="99">
        <f t="shared" si="535"/>
        <v>0</v>
      </c>
      <c r="EF49" s="99">
        <f t="shared" si="536"/>
        <v>0</v>
      </c>
      <c r="EG49" s="99">
        <f t="shared" si="537"/>
        <v>0</v>
      </c>
      <c r="EH49" s="99">
        <f t="shared" si="538"/>
        <v>0</v>
      </c>
      <c r="EI49" s="99">
        <f t="shared" si="539"/>
        <v>0</v>
      </c>
      <c r="EJ49" s="99">
        <f t="shared" si="540"/>
        <v>0</v>
      </c>
      <c r="EK49" s="99">
        <f t="shared" si="541"/>
        <v>0</v>
      </c>
      <c r="EL49" s="99">
        <f t="shared" si="542"/>
        <v>0</v>
      </c>
      <c r="EM49" s="99">
        <f t="shared" si="543"/>
        <v>0</v>
      </c>
      <c r="EN49" s="99">
        <f t="shared" si="544"/>
        <v>0</v>
      </c>
      <c r="EO49" s="99">
        <f t="shared" si="545"/>
        <v>0</v>
      </c>
      <c r="EP49" s="99">
        <f t="shared" si="546"/>
        <v>0</v>
      </c>
      <c r="EQ49" s="99">
        <f t="shared" si="547"/>
        <v>0</v>
      </c>
      <c r="ER49" s="99">
        <f t="shared" si="548"/>
        <v>0</v>
      </c>
      <c r="ES49" s="99">
        <f t="shared" si="549"/>
        <v>0</v>
      </c>
      <c r="ET49" s="99">
        <f t="shared" si="351"/>
        <v>0</v>
      </c>
      <c r="EU49" s="99">
        <f t="shared" si="26"/>
        <v>0</v>
      </c>
      <c r="EV49" s="99">
        <f t="shared" si="27"/>
        <v>0</v>
      </c>
      <c r="EW49" s="99">
        <f t="shared" si="28"/>
        <v>0</v>
      </c>
      <c r="EX49" s="99">
        <f t="shared" si="29"/>
        <v>0</v>
      </c>
      <c r="EY49" s="99">
        <f t="shared" si="30"/>
        <v>0</v>
      </c>
      <c r="EZ49" s="99">
        <f t="shared" si="31"/>
        <v>0</v>
      </c>
      <c r="FA49" s="99">
        <f t="shared" si="32"/>
        <v>0</v>
      </c>
      <c r="FB49" s="99">
        <f t="shared" si="33"/>
        <v>0</v>
      </c>
      <c r="FC49" s="99">
        <f t="shared" si="34"/>
        <v>0</v>
      </c>
      <c r="FD49" s="99">
        <f t="shared" si="35"/>
        <v>0</v>
      </c>
      <c r="FE49" s="99">
        <f t="shared" si="36"/>
        <v>0</v>
      </c>
      <c r="FF49" s="99">
        <f t="shared" si="37"/>
        <v>0</v>
      </c>
      <c r="FG49" s="99">
        <f t="shared" si="38"/>
        <v>0</v>
      </c>
      <c r="FH49" s="99">
        <f t="shared" si="39"/>
        <v>0</v>
      </c>
      <c r="FI49" s="99">
        <f t="shared" si="40"/>
        <v>0</v>
      </c>
      <c r="FJ49" s="99">
        <f t="shared" si="567"/>
        <v>0</v>
      </c>
      <c r="FK49" s="99">
        <f t="shared" si="568"/>
        <v>0</v>
      </c>
      <c r="FL49" s="99">
        <f t="shared" si="569"/>
        <v>0</v>
      </c>
      <c r="FM49" s="99">
        <f t="shared" si="570"/>
        <v>0</v>
      </c>
      <c r="FN49" s="99">
        <f t="shared" si="571"/>
        <v>0</v>
      </c>
      <c r="FO49" s="99">
        <f t="shared" si="572"/>
        <v>0</v>
      </c>
      <c r="FP49" s="99">
        <f t="shared" si="573"/>
        <v>0</v>
      </c>
      <c r="FQ49" s="99">
        <f t="shared" si="574"/>
        <v>1221.4838638771289</v>
      </c>
      <c r="FR49" s="99">
        <f t="shared" si="575"/>
        <v>0</v>
      </c>
      <c r="FS49" s="99">
        <f t="shared" si="576"/>
        <v>0</v>
      </c>
      <c r="FT49" s="99">
        <f t="shared" si="577"/>
        <v>0</v>
      </c>
      <c r="FU49" s="99">
        <f t="shared" si="578"/>
        <v>0</v>
      </c>
      <c r="FV49" s="99">
        <f t="shared" si="579"/>
        <v>1220.5098741072388</v>
      </c>
      <c r="FW49" s="99">
        <f t="shared" si="580"/>
        <v>1354.0712680641441</v>
      </c>
      <c r="FX49" s="99">
        <f t="shared" si="581"/>
        <v>1372.0728385331938</v>
      </c>
      <c r="FY49" s="99">
        <f t="shared" si="550"/>
        <v>1257.8783909089068</v>
      </c>
      <c r="FZ49" s="99">
        <f t="shared" si="402"/>
        <v>1309.5644062428239</v>
      </c>
      <c r="GA49" s="99">
        <f t="shared" si="42"/>
        <v>0</v>
      </c>
      <c r="GB49" s="99">
        <f t="shared" si="43"/>
        <v>0</v>
      </c>
      <c r="GC49" s="99">
        <f t="shared" si="44"/>
        <v>0</v>
      </c>
      <c r="GD49" s="99">
        <f t="shared" si="498"/>
        <v>1460.3629381716589</v>
      </c>
      <c r="GE49" s="99">
        <f t="shared" si="499"/>
        <v>1288.9599542759231</v>
      </c>
      <c r="GF49" s="99">
        <f t="shared" si="500"/>
        <v>1226.3950104714843</v>
      </c>
      <c r="GG49" s="99">
        <f t="shared" si="501"/>
        <v>1616.420092159334</v>
      </c>
      <c r="GH49" s="99">
        <f t="shared" si="502"/>
        <v>1498.3212058720346</v>
      </c>
      <c r="GI49" s="99">
        <f t="shared" si="503"/>
        <v>1619.5052483659672</v>
      </c>
      <c r="GJ49" s="99">
        <f t="shared" si="504"/>
        <v>1577.2805677663157</v>
      </c>
      <c r="GK49" s="99">
        <f t="shared" si="505"/>
        <v>1706.2182122726015</v>
      </c>
      <c r="GL49" s="99">
        <f t="shared" si="506"/>
        <v>1237.3053802864583</v>
      </c>
      <c r="GM49" s="99">
        <f t="shared" si="507"/>
        <v>1834.9338022513966</v>
      </c>
      <c r="GN49" s="99">
        <f t="shared" si="508"/>
        <v>1267.5082568623429</v>
      </c>
      <c r="GO49" s="99">
        <f t="shared" si="509"/>
        <v>1396.4354807220936</v>
      </c>
      <c r="GP49" s="99">
        <f t="shared" si="510"/>
        <v>1506.3766206634928</v>
      </c>
      <c r="GQ49" s="99">
        <f t="shared" si="511"/>
        <v>1266.8148447388542</v>
      </c>
      <c r="GR49" s="99">
        <f t="shared" si="512"/>
        <v>1784.7746423322412</v>
      </c>
      <c r="GS49" s="99">
        <f t="shared" si="513"/>
        <v>1723.9705681453527</v>
      </c>
      <c r="GT49" s="99">
        <f t="shared" si="514"/>
        <v>1888.3773107343052</v>
      </c>
      <c r="GU49" s="99">
        <f t="shared" si="403"/>
        <v>2037.9508187257097</v>
      </c>
      <c r="GV49" s="99">
        <f t="shared" si="551"/>
        <v>2026.8912593903433</v>
      </c>
      <c r="GW49" s="99">
        <f t="shared" si="552"/>
        <v>1826.6550099066321</v>
      </c>
      <c r="GX49" s="99">
        <f t="shared" si="553"/>
        <v>1391.9266692104566</v>
      </c>
      <c r="GY49" s="99">
        <f t="shared" si="554"/>
        <v>1525.365987011196</v>
      </c>
      <c r="GZ49" s="99">
        <f t="shared" si="555"/>
        <v>1584.7365286974634</v>
      </c>
      <c r="HA49" s="99">
        <f t="shared" si="556"/>
        <v>2024.2641963924118</v>
      </c>
      <c r="HB49" s="99">
        <f t="shared" si="557"/>
        <v>1733.2017428333647</v>
      </c>
      <c r="HC49" s="99">
        <f t="shared" si="558"/>
        <v>2136.9442838344798</v>
      </c>
      <c r="HD49" s="99">
        <f t="shared" si="559"/>
        <v>2106.2923998128549</v>
      </c>
      <c r="HE49" s="99">
        <f t="shared" si="560"/>
        <v>2265.0618059550084</v>
      </c>
      <c r="HF49" s="99">
        <f t="shared" si="561"/>
        <v>2234.3233404730586</v>
      </c>
      <c r="HG49" s="99">
        <f t="shared" si="562"/>
        <v>1521.3041930073798</v>
      </c>
      <c r="HH49" s="99">
        <f t="shared" si="563"/>
        <v>2407.2935210718674</v>
      </c>
      <c r="HI49" s="99">
        <f t="shared" si="564"/>
        <v>1666.2446389896277</v>
      </c>
      <c r="HJ49" s="99">
        <f t="shared" si="565"/>
        <v>2162.0192531561011</v>
      </c>
      <c r="HK49" s="99">
        <f t="shared" si="566"/>
        <v>1585.6287209029836</v>
      </c>
      <c r="HL49" s="99">
        <f t="shared" si="396"/>
        <v>2326.2378563095558</v>
      </c>
      <c r="HM49" s="99">
        <f t="shared" si="515"/>
        <v>2600.4295282496132</v>
      </c>
      <c r="HN49" s="99">
        <f t="shared" si="516"/>
        <v>1975.6247458315554</v>
      </c>
      <c r="HO49" s="99">
        <f t="shared" si="517"/>
        <v>1789.2840273641118</v>
      </c>
      <c r="HP49" s="99">
        <f t="shared" si="518"/>
        <v>2502.4372754213623</v>
      </c>
      <c r="HQ49" s="99">
        <f t="shared" si="519"/>
        <v>2660.1081423132309</v>
      </c>
      <c r="HR49" s="99">
        <f t="shared" si="520"/>
        <v>2571.8473979849064</v>
      </c>
      <c r="HS49" s="99">
        <f t="shared" si="521"/>
        <v>1862.4288853651935</v>
      </c>
      <c r="HT49" s="99">
        <f t="shared" si="522"/>
        <v>2625.2245549379163</v>
      </c>
      <c r="HU49" s="99">
        <f t="shared" si="523"/>
        <v>2926.0509710597107</v>
      </c>
      <c r="HV49" s="99">
        <f t="shared" si="524"/>
        <v>1790.3828640766699</v>
      </c>
      <c r="HW49" s="99">
        <f t="shared" si="525"/>
        <v>2482.3519419074332</v>
      </c>
      <c r="HX49" s="99">
        <f t="shared" si="526"/>
        <v>2651.0298454595791</v>
      </c>
      <c r="HY49" s="99">
        <f t="shared" si="527"/>
        <v>2263.3713751207201</v>
      </c>
      <c r="HZ49" s="99">
        <f t="shared" si="528"/>
        <v>2014.5578615952163</v>
      </c>
      <c r="IA49" s="99">
        <f t="shared" si="529"/>
        <v>3050.9465434621711</v>
      </c>
      <c r="IB49" s="99">
        <f t="shared" si="530"/>
        <v>3078.0757787351199</v>
      </c>
      <c r="IC49" s="99">
        <f t="shared" si="531"/>
        <v>3032.3611417656384</v>
      </c>
      <c r="ID49" s="99">
        <f t="shared" si="52"/>
        <v>2270.2518500444421</v>
      </c>
      <c r="IE49" s="99">
        <f t="shared" si="53"/>
        <v>3349.8506114538254</v>
      </c>
      <c r="IF49" s="99">
        <f t="shared" si="54"/>
        <v>2298.1427470901003</v>
      </c>
      <c r="IG49" s="99">
        <f t="shared" si="55"/>
        <v>3095.9459911413046</v>
      </c>
      <c r="IH49" s="99">
        <f t="shared" si="56"/>
        <v>2843.1306929866055</v>
      </c>
      <c r="II49" s="99">
        <f t="shared" si="57"/>
        <v>3039.2545032873963</v>
      </c>
      <c r="IJ49" s="99">
        <f t="shared" si="58"/>
        <v>2032.4126721371538</v>
      </c>
      <c r="IK49" s="99">
        <f t="shared" si="59"/>
        <v>2270.2238069082318</v>
      </c>
      <c r="IL49" s="99">
        <f t="shared" si="60"/>
        <v>3583.3425239746671</v>
      </c>
      <c r="IM49" s="99">
        <f t="shared" si="61"/>
        <v>3487.0402904203693</v>
      </c>
      <c r="IN49" s="99">
        <f t="shared" si="62"/>
        <v>3814.7724796767448</v>
      </c>
      <c r="IO49" s="99">
        <f t="shared" si="63"/>
        <v>3728.9956362115759</v>
      </c>
      <c r="IP49" s="99">
        <f t="shared" si="64"/>
        <v>3458.270502536498</v>
      </c>
      <c r="IQ49" s="99">
        <f t="shared" si="65"/>
        <v>3265.6338196927577</v>
      </c>
      <c r="IR49" s="99">
        <f t="shared" si="66"/>
        <v>2505.9822668199108</v>
      </c>
      <c r="IS49" s="99">
        <f t="shared" si="67"/>
        <v>3868.6691181847491</v>
      </c>
      <c r="IT49" s="99">
        <f t="shared" si="392"/>
        <v>4081.9228364427318</v>
      </c>
      <c r="IU49" s="99">
        <f t="shared" si="393"/>
        <v>3975.2036777744443</v>
      </c>
      <c r="IV49" s="99">
        <f t="shared" si="394"/>
        <v>3217.4034001106756</v>
      </c>
      <c r="IW49" s="99">
        <f t="shared" si="371"/>
        <v>4378.5487857251937</v>
      </c>
      <c r="IX49" s="99">
        <f t="shared" si="372"/>
        <v>4301.2146233194899</v>
      </c>
      <c r="IY49" s="99">
        <f t="shared" si="373"/>
        <v>2745.5806889765136</v>
      </c>
      <c r="IZ49" s="99">
        <f t="shared" si="374"/>
        <v>2995.8194548972838</v>
      </c>
      <c r="JA49" s="99">
        <f t="shared" si="375"/>
        <v>4841.2407533447804</v>
      </c>
      <c r="JB49" s="99">
        <f t="shared" si="376"/>
        <v>5111.9253574742697</v>
      </c>
      <c r="JC49" s="99">
        <f t="shared" si="377"/>
        <v>3244.5389840569455</v>
      </c>
      <c r="JD49" s="99">
        <f t="shared" si="378"/>
        <v>5909.8831869169189</v>
      </c>
      <c r="JE49" s="99">
        <f t="shared" si="379"/>
        <v>3663.9352134497199</v>
      </c>
      <c r="JF49" s="99">
        <f t="shared" si="380"/>
        <v>6130.911247534933</v>
      </c>
      <c r="JG49" s="99">
        <f t="shared" si="381"/>
        <v>6647.4540816072849</v>
      </c>
      <c r="JH49" s="99">
        <f t="shared" si="382"/>
        <v>5869.4729752080939</v>
      </c>
      <c r="JI49" s="99">
        <f t="shared" si="383"/>
        <v>4143.1102022191335</v>
      </c>
      <c r="JJ49" s="99">
        <f t="shared" si="384"/>
        <v>7799.1432263192137</v>
      </c>
      <c r="JK49" s="99">
        <f t="shared" si="385"/>
        <v>4662.4286808806191</v>
      </c>
      <c r="JL49" s="99">
        <f t="shared" si="386"/>
        <v>8832.5015567245555</v>
      </c>
      <c r="JM49" s="99">
        <f t="shared" si="387"/>
        <v>5254.3331142187744</v>
      </c>
      <c r="JN49" s="99">
        <f t="shared" si="388"/>
        <v>5921.4137974543719</v>
      </c>
      <c r="JP49" s="76">
        <v>44</v>
      </c>
      <c r="JQ49" s="124"/>
      <c r="JR49" s="124"/>
      <c r="JS49" s="124"/>
      <c r="JT49" s="124"/>
      <c r="JU49" s="124"/>
      <c r="JV49" s="124"/>
      <c r="JW49" s="124"/>
      <c r="JX49" s="99"/>
      <c r="JY49" s="124"/>
      <c r="JZ49" s="124"/>
      <c r="KA49" s="124"/>
      <c r="KB49" s="99"/>
      <c r="KC49" s="124"/>
      <c r="KD49" s="124"/>
      <c r="KE49" s="99"/>
      <c r="KF49" s="99"/>
      <c r="KG49" s="99"/>
      <c r="KH49" s="99"/>
      <c r="KI49" s="124"/>
      <c r="KJ49" s="124"/>
      <c r="KK49" s="99"/>
      <c r="KL49" s="99"/>
      <c r="KM49" s="99"/>
      <c r="KN49" s="99"/>
      <c r="KO49" s="99"/>
      <c r="KP49" s="99"/>
      <c r="KQ49" s="99"/>
      <c r="KR49" s="99"/>
      <c r="KS49" s="99"/>
      <c r="KT49" s="99"/>
      <c r="KU49" s="99"/>
      <c r="KV49" s="99"/>
      <c r="KW49" s="99"/>
      <c r="KX49" s="99"/>
      <c r="KY49" s="99"/>
      <c r="KZ49" s="99"/>
      <c r="LB49" s="99"/>
      <c r="LC49" s="99"/>
      <c r="LD49" s="99"/>
      <c r="LF49" s="99"/>
      <c r="LG49" s="99"/>
      <c r="LI49" s="99"/>
      <c r="LJ49" s="99"/>
      <c r="LL49" s="99"/>
      <c r="LM49" s="99"/>
      <c r="LN49" s="99"/>
      <c r="LO49" s="99"/>
      <c r="LQ49" s="99"/>
      <c r="LR49" s="99"/>
      <c r="LS49" s="99"/>
      <c r="LU49" s="99"/>
      <c r="LV49" s="99"/>
      <c r="LW49" s="99"/>
      <c r="LX49" s="99"/>
      <c r="LY49" s="99"/>
      <c r="MA49" s="99"/>
      <c r="MB49" s="99"/>
      <c r="MC49" s="99"/>
      <c r="MD49" s="99"/>
      <c r="ME49" s="99"/>
      <c r="MG49" s="99"/>
      <c r="MH49" s="99"/>
      <c r="MI49" s="99"/>
      <c r="MK49" s="99"/>
      <c r="MM49" s="99"/>
      <c r="MN49" s="99"/>
      <c r="MO49" s="99"/>
      <c r="MP49" s="99"/>
      <c r="MR49" s="99"/>
      <c r="MT49" s="99"/>
      <c r="MU49" s="99"/>
      <c r="MV49" s="99"/>
      <c r="MW49" s="99"/>
      <c r="MY49" s="99"/>
      <c r="MZ49" s="99"/>
      <c r="NB49" s="99"/>
      <c r="NC49" s="99"/>
      <c r="ND49" s="99"/>
      <c r="NE49" s="99"/>
      <c r="NG49" s="99"/>
      <c r="NH49" s="99"/>
      <c r="NJ49" s="99"/>
      <c r="NK49" s="99"/>
      <c r="NM49" s="124"/>
      <c r="NN49" s="99"/>
      <c r="NO49" s="99"/>
      <c r="NP49" s="99"/>
      <c r="NR49" s="99"/>
      <c r="NS49" s="99"/>
      <c r="NT49" s="99"/>
      <c r="NV49" s="99"/>
      <c r="NX49" s="99"/>
      <c r="NY49" s="99"/>
      <c r="OA49" s="99"/>
      <c r="OC49" s="99"/>
      <c r="OE49" s="99"/>
      <c r="OF49" s="99"/>
      <c r="OG49" s="99"/>
      <c r="OI49" s="99"/>
      <c r="OJ49" s="99"/>
      <c r="OK49" s="99"/>
      <c r="OL49" s="99"/>
      <c r="OM49" s="99"/>
      <c r="ON49" s="99"/>
      <c r="OO49" s="99"/>
      <c r="OP49" s="99"/>
      <c r="OR49" s="99"/>
      <c r="OS49" s="99"/>
      <c r="OT49" s="99"/>
      <c r="OV49" s="99"/>
      <c r="OW49" s="99"/>
      <c r="OX49" s="99"/>
      <c r="OZ49" s="99"/>
      <c r="PB49" s="99"/>
      <c r="PC49" s="99"/>
      <c r="PE49" s="99"/>
      <c r="PF49" s="99"/>
      <c r="PG49" s="99"/>
      <c r="PH49" s="99"/>
      <c r="PI49" s="99"/>
      <c r="PJ49" s="99"/>
      <c r="PK49" s="99"/>
      <c r="PM49" s="99"/>
      <c r="PO49" s="99"/>
      <c r="PP49" s="99"/>
      <c r="PQ49" s="99"/>
      <c r="PR49" s="99"/>
      <c r="PS49" s="99"/>
      <c r="PT49" s="99"/>
      <c r="PU49" s="99"/>
      <c r="PW49" s="99"/>
      <c r="PX49" s="99"/>
      <c r="PY49" s="99"/>
      <c r="QA49" s="99"/>
      <c r="QB49" s="99"/>
      <c r="QC49" s="99"/>
      <c r="QD49" s="99"/>
      <c r="QF49" s="99">
        <v>1221.4838638771289</v>
      </c>
      <c r="QG49" s="99"/>
      <c r="QH49" s="99"/>
      <c r="QI49" s="99"/>
      <c r="QJ49" s="99"/>
      <c r="QK49" s="99">
        <v>1220.5098741072388</v>
      </c>
      <c r="QL49" s="99">
        <v>1354.0712680641441</v>
      </c>
      <c r="QM49" s="99">
        <v>1372.0728385331938</v>
      </c>
      <c r="QN49" s="99">
        <v>1257.8783909089068</v>
      </c>
      <c r="QO49" s="99">
        <v>1309.5644062428239</v>
      </c>
      <c r="QP49" s="99"/>
      <c r="QQ49" s="99"/>
      <c r="QR49" s="99"/>
      <c r="QS49" s="99">
        <v>1460.3629381716589</v>
      </c>
      <c r="QT49" s="99">
        <v>1288.9599542759231</v>
      </c>
      <c r="QU49" s="99">
        <v>1226.3950104714843</v>
      </c>
      <c r="QV49" s="99">
        <v>1616.420092159334</v>
      </c>
      <c r="QW49" s="99">
        <v>1498.3212058720346</v>
      </c>
      <c r="QX49" s="99">
        <v>1619.5052483659672</v>
      </c>
      <c r="QY49" s="99">
        <v>1577.2805677663157</v>
      </c>
      <c r="QZ49" s="99">
        <v>1706.2182122726015</v>
      </c>
      <c r="RA49" s="99">
        <v>1237.3053802864583</v>
      </c>
      <c r="RB49" s="99">
        <v>1834.9338022513966</v>
      </c>
      <c r="RC49" s="99">
        <v>1267.5082568623429</v>
      </c>
      <c r="RD49" s="99">
        <v>1396.4354807220936</v>
      </c>
      <c r="RE49" s="99">
        <v>1506.3766206634928</v>
      </c>
      <c r="RF49" s="99">
        <v>1266.8148447388542</v>
      </c>
      <c r="RG49" s="99">
        <v>1784.7746423322412</v>
      </c>
      <c r="RH49" s="99">
        <v>1723.9705681453527</v>
      </c>
      <c r="RI49" s="99">
        <v>1888.3773107343052</v>
      </c>
      <c r="RJ49" s="99">
        <v>2037.9508187257097</v>
      </c>
      <c r="RK49" s="99">
        <v>2026.8912593903433</v>
      </c>
      <c r="RL49" s="99">
        <v>1826.6550099066321</v>
      </c>
      <c r="RM49" s="99">
        <v>1391.9266692104566</v>
      </c>
      <c r="RN49" s="99">
        <v>1525.365987011196</v>
      </c>
      <c r="RO49" s="99">
        <v>1584.7365286974634</v>
      </c>
      <c r="RP49" s="99">
        <v>2024.2641963924118</v>
      </c>
      <c r="RQ49" s="99">
        <v>1733.2017428333647</v>
      </c>
      <c r="RR49" s="99">
        <v>2136.9442838344798</v>
      </c>
      <c r="RS49" s="99">
        <v>2106.2923998128549</v>
      </c>
      <c r="RT49" s="99">
        <v>2265.0618059550084</v>
      </c>
      <c r="RU49" s="99">
        <v>2234.3233404730586</v>
      </c>
      <c r="RV49" s="99">
        <v>1521.3041930073798</v>
      </c>
      <c r="RW49" s="99">
        <v>2407.2935210718674</v>
      </c>
      <c r="RX49" s="99">
        <v>1666.2446389896277</v>
      </c>
      <c r="RY49" s="99">
        <v>2162.0192531561011</v>
      </c>
      <c r="RZ49" s="99">
        <v>1585.6287209029836</v>
      </c>
      <c r="SA49" s="99">
        <v>2326.2378563095558</v>
      </c>
      <c r="SB49" s="99">
        <v>2600.4295282496132</v>
      </c>
      <c r="SC49" s="99">
        <v>1975.6247458315554</v>
      </c>
      <c r="SD49" s="99">
        <v>1789.2840273641118</v>
      </c>
      <c r="SE49" s="99">
        <v>2502.4372754213623</v>
      </c>
      <c r="SF49" s="99">
        <v>2660.1081423132309</v>
      </c>
      <c r="SG49" s="99">
        <v>2571.8473979849064</v>
      </c>
      <c r="SH49" s="99">
        <v>1862.4288853651935</v>
      </c>
      <c r="SI49" s="99">
        <v>2625.2245549379163</v>
      </c>
      <c r="SJ49" s="99">
        <v>2926.0509710597107</v>
      </c>
      <c r="SK49" s="99">
        <v>1790.3828640766699</v>
      </c>
      <c r="SL49" s="99">
        <v>2482.3519419074332</v>
      </c>
      <c r="SM49" s="99">
        <v>2651.0298454595791</v>
      </c>
      <c r="SN49" s="99">
        <v>2263.3713751207201</v>
      </c>
      <c r="SO49" s="99">
        <v>2014.5578615952163</v>
      </c>
      <c r="SP49" s="99">
        <v>3050.9465434621711</v>
      </c>
      <c r="SQ49" s="99">
        <v>3078.0757787351199</v>
      </c>
      <c r="SR49" s="99">
        <v>3032.3611417656384</v>
      </c>
      <c r="SS49" s="99">
        <v>2270.2518500444421</v>
      </c>
      <c r="ST49" s="99">
        <v>3349.8506114538254</v>
      </c>
      <c r="SU49" s="99">
        <v>2298.1427470901003</v>
      </c>
      <c r="SV49" s="99">
        <v>3095.9459911413046</v>
      </c>
      <c r="SW49" s="99">
        <v>2843.1306929866055</v>
      </c>
      <c r="SX49" s="99">
        <v>3039.2545032873963</v>
      </c>
      <c r="SY49" s="99">
        <v>2032.4126721371538</v>
      </c>
      <c r="SZ49" s="99">
        <v>2270.2238069082318</v>
      </c>
      <c r="TA49" s="99">
        <v>3583.3425239746671</v>
      </c>
      <c r="TB49" s="99">
        <v>3487.0402904203693</v>
      </c>
      <c r="TC49" s="99">
        <v>3814.7724796767448</v>
      </c>
      <c r="TD49" s="118">
        <v>3728.9956362115759</v>
      </c>
      <c r="TE49" s="99">
        <v>3458.270502536498</v>
      </c>
      <c r="TF49" s="99">
        <v>3265.6338196927577</v>
      </c>
      <c r="TG49" s="99">
        <v>2505.9822668199108</v>
      </c>
      <c r="TH49" s="118">
        <v>3868.6691181847491</v>
      </c>
      <c r="TI49" s="99">
        <v>4081.9228364427318</v>
      </c>
      <c r="TJ49" s="99">
        <v>3975.2036777744443</v>
      </c>
      <c r="TK49" s="99">
        <v>3217.4034001106756</v>
      </c>
      <c r="TL49" s="99">
        <v>4378.5487857251937</v>
      </c>
      <c r="TM49" s="99">
        <v>4301.2146233194899</v>
      </c>
      <c r="TN49" s="99">
        <v>2745.5806889765136</v>
      </c>
      <c r="TO49" s="99">
        <v>2995.8194548972838</v>
      </c>
      <c r="TP49" s="99">
        <v>4841.2407533447804</v>
      </c>
      <c r="TQ49" s="99">
        <v>5111.9253574742697</v>
      </c>
      <c r="TR49" s="99">
        <v>3244.5389840569455</v>
      </c>
      <c r="TS49" s="99">
        <v>5909.8831869169189</v>
      </c>
      <c r="TT49" s="99">
        <v>3663.9352134497199</v>
      </c>
      <c r="TU49" s="99">
        <v>6130.911247534933</v>
      </c>
      <c r="TV49" s="99">
        <v>6647.4540816072849</v>
      </c>
      <c r="TW49" s="99">
        <v>5869.4729752080939</v>
      </c>
      <c r="TX49" s="99">
        <v>4143.1102022191335</v>
      </c>
      <c r="TY49" s="99">
        <v>7799.1432263192137</v>
      </c>
      <c r="TZ49" s="99">
        <v>4662.4286808806191</v>
      </c>
      <c r="UA49" s="99">
        <v>8832.5015567245555</v>
      </c>
      <c r="UB49" s="99">
        <v>5254.3331142187744</v>
      </c>
      <c r="UC49" s="99">
        <v>5921.4137974543719</v>
      </c>
      <c r="UE49" s="76">
        <v>44</v>
      </c>
      <c r="WA49" s="145"/>
      <c r="WB49" s="145"/>
      <c r="WC49" s="145"/>
      <c r="WD49" s="145"/>
      <c r="WE49" s="145"/>
      <c r="WF49" s="145"/>
      <c r="WG49" s="145"/>
      <c r="WH49" s="145"/>
      <c r="WI49" s="145"/>
      <c r="WJ49" s="145"/>
      <c r="WK49" s="145"/>
      <c r="WL49" s="145"/>
      <c r="WM49" s="145"/>
      <c r="WN49" s="145"/>
      <c r="WO49" s="145"/>
      <c r="WP49" s="145"/>
      <c r="WQ49" s="145"/>
      <c r="WR49" s="145"/>
      <c r="WS49" s="145"/>
      <c r="WT49" s="145"/>
      <c r="WU49" s="145"/>
      <c r="WV49" s="145"/>
      <c r="WW49" s="145"/>
      <c r="WX49" s="145"/>
      <c r="WY49" s="145"/>
      <c r="WZ49" s="145"/>
      <c r="XA49" s="145"/>
      <c r="XB49" s="145"/>
      <c r="XC49" s="145"/>
      <c r="XD49" s="145"/>
      <c r="XE49" s="145"/>
      <c r="XF49" s="145"/>
      <c r="XG49" s="145"/>
      <c r="XH49" s="145"/>
      <c r="XI49" s="145"/>
      <c r="XJ49" s="145"/>
      <c r="XK49" s="145"/>
      <c r="XL49" s="145"/>
      <c r="XM49" s="145"/>
      <c r="XN49" s="145"/>
      <c r="XO49" s="145"/>
      <c r="XP49" s="145"/>
      <c r="XQ49" s="145"/>
      <c r="XR49" s="145"/>
      <c r="XS49" s="145"/>
      <c r="XT49" s="145"/>
      <c r="XU49" s="145"/>
      <c r="XV49" s="145"/>
      <c r="XW49" s="145"/>
      <c r="XX49" s="145"/>
      <c r="XY49" s="145"/>
      <c r="XZ49" s="145"/>
      <c r="YA49" s="145"/>
      <c r="YB49" s="145"/>
      <c r="YC49" s="145"/>
      <c r="YD49" s="145"/>
      <c r="YE49" s="145"/>
      <c r="YF49" s="145"/>
      <c r="YG49" s="145"/>
      <c r="YH49" s="145"/>
      <c r="YI49" s="145"/>
      <c r="YJ49" s="145"/>
      <c r="YK49" s="145"/>
      <c r="YL49" s="145"/>
      <c r="YM49" s="145"/>
      <c r="YN49" s="145"/>
      <c r="YO49" s="145"/>
      <c r="YP49" s="145"/>
      <c r="YQ49" s="145"/>
      <c r="YR49" s="145"/>
      <c r="YS49" s="145"/>
      <c r="YT49" s="145"/>
      <c r="YU49" s="145"/>
      <c r="YV49" s="145"/>
      <c r="YW49" s="145"/>
      <c r="YX49" s="145"/>
      <c r="YY49" s="145"/>
      <c r="YZ49" s="145"/>
      <c r="ZA49" s="145"/>
      <c r="ZB49" s="145"/>
      <c r="ZC49" s="145"/>
      <c r="ZD49" s="145"/>
      <c r="ZE49" s="145"/>
      <c r="ZF49" s="145"/>
      <c r="ZG49" s="145"/>
      <c r="ZH49" s="145"/>
      <c r="ZI49" s="145"/>
      <c r="ZJ49" s="145"/>
      <c r="ZK49" s="145"/>
      <c r="ZL49" s="145"/>
      <c r="ZM49" s="145"/>
      <c r="ZN49" s="145"/>
      <c r="ZO49" s="145"/>
      <c r="ZP49" s="145"/>
      <c r="ZQ49" s="145"/>
      <c r="ZR49" s="145"/>
      <c r="ZS49" s="145"/>
      <c r="ZT49" s="145"/>
      <c r="ZU49" s="145"/>
      <c r="ZV49" s="145"/>
      <c r="ZW49" s="145"/>
      <c r="ZX49" s="145"/>
      <c r="ZY49" s="145"/>
      <c r="ZZ49" s="145"/>
      <c r="AAA49" s="145"/>
      <c r="AAB49" s="145"/>
      <c r="AAC49" s="145"/>
      <c r="AAD49" s="145"/>
      <c r="AAE49" s="145"/>
      <c r="AAF49" s="145"/>
      <c r="AAG49" s="145"/>
      <c r="AAH49" s="145"/>
      <c r="AAI49" s="145"/>
      <c r="AAJ49" s="145"/>
      <c r="AAK49" s="145"/>
      <c r="AAL49" s="145"/>
      <c r="AAM49" s="145"/>
      <c r="AAN49" s="145"/>
      <c r="AAO49" s="145"/>
      <c r="AAP49" s="145"/>
      <c r="AAQ49" s="145"/>
      <c r="AAR49" s="145"/>
      <c r="AAS49" s="145"/>
      <c r="AAT49" s="145"/>
      <c r="AAU49" s="145">
        <f t="shared" si="699"/>
        <v>1221.4838638771289</v>
      </c>
      <c r="AAV49" s="145"/>
      <c r="AAW49" s="145"/>
      <c r="AAX49" s="145"/>
      <c r="AAY49" s="145"/>
      <c r="AAZ49" s="145">
        <f t="shared" si="704"/>
        <v>1220.5098741072388</v>
      </c>
      <c r="ABA49" s="145">
        <f t="shared" si="705"/>
        <v>1354.0712680641441</v>
      </c>
      <c r="ABB49" s="145">
        <f t="shared" si="706"/>
        <v>1372.0728385331938</v>
      </c>
      <c r="ABC49" s="145">
        <f t="shared" si="707"/>
        <v>1257.8783909089068</v>
      </c>
      <c r="ABD49" s="145">
        <f t="shared" si="708"/>
        <v>1309.5644062428239</v>
      </c>
      <c r="ABE49" s="145"/>
      <c r="ABF49" s="145"/>
      <c r="ABG49" s="145"/>
      <c r="ABH49" s="145">
        <f t="shared" si="712"/>
        <v>1460.3629381716589</v>
      </c>
      <c r="ABI49" s="145">
        <f t="shared" si="713"/>
        <v>1288.9599542759231</v>
      </c>
      <c r="ABJ49" s="145">
        <f t="shared" si="714"/>
        <v>1226.3950104714843</v>
      </c>
      <c r="ABK49" s="145">
        <f t="shared" si="715"/>
        <v>1616.420092159334</v>
      </c>
      <c r="ABL49" s="145">
        <f t="shared" si="716"/>
        <v>1498.3212058720346</v>
      </c>
      <c r="ABM49" s="145">
        <f t="shared" si="717"/>
        <v>1619.5052483659672</v>
      </c>
      <c r="ABN49" s="145">
        <f t="shared" si="718"/>
        <v>1577.2805677663157</v>
      </c>
      <c r="ABO49" s="145">
        <f t="shared" si="719"/>
        <v>1706.2182122726015</v>
      </c>
      <c r="ABP49" s="145">
        <f t="shared" si="720"/>
        <v>1237.3053802864583</v>
      </c>
      <c r="ABQ49" s="145">
        <f t="shared" si="721"/>
        <v>1834.9338022513966</v>
      </c>
      <c r="ABR49" s="145">
        <f t="shared" si="722"/>
        <v>1267.5082568623429</v>
      </c>
      <c r="ABS49" s="145">
        <f t="shared" si="723"/>
        <v>1396.4354807220936</v>
      </c>
      <c r="ABT49" s="145">
        <f t="shared" si="724"/>
        <v>1506.3766206634928</v>
      </c>
      <c r="ABU49" s="145">
        <f t="shared" si="725"/>
        <v>1266.8148447388542</v>
      </c>
      <c r="ABV49" s="145">
        <f t="shared" si="726"/>
        <v>1784.7746423322412</v>
      </c>
      <c r="ABW49" s="145">
        <f t="shared" si="727"/>
        <v>1723.9705681453527</v>
      </c>
      <c r="ABX49" s="145">
        <f t="shared" si="728"/>
        <v>1888.3773107343052</v>
      </c>
      <c r="ABY49" s="145">
        <f t="shared" si="729"/>
        <v>2037.9508187257097</v>
      </c>
      <c r="ABZ49" s="145">
        <f t="shared" si="730"/>
        <v>2026.8912593903433</v>
      </c>
      <c r="ACA49" s="145">
        <f t="shared" si="731"/>
        <v>1826.6550099066321</v>
      </c>
      <c r="ACB49" s="145">
        <f t="shared" si="732"/>
        <v>1391.9266692104566</v>
      </c>
      <c r="ACC49" s="145">
        <f t="shared" si="733"/>
        <v>1525.365987011196</v>
      </c>
      <c r="ACD49" s="145">
        <f t="shared" si="734"/>
        <v>1584.7365286974634</v>
      </c>
      <c r="ACE49" s="145">
        <f t="shared" si="735"/>
        <v>2024.2641963924118</v>
      </c>
      <c r="ACF49" s="145">
        <f t="shared" si="736"/>
        <v>1733.2017428333647</v>
      </c>
      <c r="ACG49" s="145">
        <f t="shared" si="737"/>
        <v>2136.9442838344798</v>
      </c>
      <c r="ACH49" s="145">
        <f t="shared" si="738"/>
        <v>2106.2923998128549</v>
      </c>
      <c r="ACI49" s="145">
        <f t="shared" si="739"/>
        <v>2265.0618059550084</v>
      </c>
      <c r="ACJ49" s="145">
        <f t="shared" si="740"/>
        <v>2234.3233404730586</v>
      </c>
      <c r="ACK49" s="145">
        <f t="shared" si="741"/>
        <v>1521.3041930073798</v>
      </c>
      <c r="ACL49" s="145">
        <f t="shared" si="742"/>
        <v>2407.2935210718674</v>
      </c>
      <c r="ACM49" s="145">
        <f t="shared" si="743"/>
        <v>1666.2446389896277</v>
      </c>
      <c r="ACN49" s="145">
        <f t="shared" si="744"/>
        <v>2162.0192531561011</v>
      </c>
      <c r="ACO49" s="145">
        <f t="shared" si="745"/>
        <v>1585.6287209029836</v>
      </c>
      <c r="ACP49" s="145">
        <f t="shared" si="746"/>
        <v>2326.2378563095558</v>
      </c>
      <c r="ACQ49" s="145">
        <f t="shared" si="747"/>
        <v>2600.4295282496132</v>
      </c>
      <c r="ACR49" s="145">
        <f t="shared" si="748"/>
        <v>1975.6247458315554</v>
      </c>
      <c r="ACS49" s="145">
        <f t="shared" si="749"/>
        <v>1789.2840273641118</v>
      </c>
      <c r="ACT49" s="145">
        <f t="shared" si="750"/>
        <v>2502.4372754213623</v>
      </c>
      <c r="ACU49" s="145">
        <f t="shared" si="751"/>
        <v>2660.1081423132309</v>
      </c>
      <c r="ACV49" s="145">
        <f t="shared" si="752"/>
        <v>2571.8473979849064</v>
      </c>
      <c r="ACW49" s="145">
        <f t="shared" si="753"/>
        <v>1862.4288853651935</v>
      </c>
      <c r="ACX49" s="145">
        <f t="shared" si="754"/>
        <v>2625.2245549379163</v>
      </c>
      <c r="ACY49" s="145">
        <f t="shared" si="755"/>
        <v>2926.0509710597107</v>
      </c>
      <c r="ACZ49" s="145">
        <f t="shared" si="756"/>
        <v>1790.3828640766699</v>
      </c>
      <c r="ADA49" s="145">
        <f t="shared" si="757"/>
        <v>2482.3519419074332</v>
      </c>
      <c r="ADB49" s="145">
        <f t="shared" si="758"/>
        <v>2651.0298454595791</v>
      </c>
      <c r="ADC49" s="145">
        <f t="shared" si="759"/>
        <v>2263.3713751207201</v>
      </c>
      <c r="ADD49" s="145">
        <f t="shared" si="760"/>
        <v>2014.5578615952163</v>
      </c>
      <c r="ADE49" s="145">
        <f t="shared" si="761"/>
        <v>3050.9465434621711</v>
      </c>
      <c r="ADF49" s="145">
        <f t="shared" si="762"/>
        <v>3078.0757787351199</v>
      </c>
      <c r="ADG49" s="145">
        <f t="shared" si="763"/>
        <v>3032.3611417656384</v>
      </c>
      <c r="ADH49" s="145">
        <f t="shared" si="764"/>
        <v>2270.2518500444421</v>
      </c>
      <c r="ADI49" s="145">
        <f t="shared" si="765"/>
        <v>3349.8506114538254</v>
      </c>
      <c r="ADJ49" s="145">
        <f t="shared" si="766"/>
        <v>2298.1427470901003</v>
      </c>
      <c r="ADK49" s="145">
        <f t="shared" si="767"/>
        <v>3095.9459911413046</v>
      </c>
      <c r="ADL49" s="145">
        <f t="shared" si="768"/>
        <v>2843.1306929866055</v>
      </c>
      <c r="ADM49" s="145">
        <f t="shared" si="769"/>
        <v>3039.2545032873963</v>
      </c>
      <c r="ADN49" s="145">
        <f t="shared" si="770"/>
        <v>2032.4126721371538</v>
      </c>
      <c r="ADO49" s="145">
        <f t="shared" si="771"/>
        <v>2270.2238069082318</v>
      </c>
      <c r="ADP49" s="145">
        <f t="shared" si="772"/>
        <v>3583.3425239746671</v>
      </c>
      <c r="ADQ49" s="145">
        <f t="shared" si="773"/>
        <v>3487.0402904203693</v>
      </c>
      <c r="ADR49" s="145">
        <f t="shared" si="774"/>
        <v>3814.7724796767448</v>
      </c>
      <c r="ADS49" s="145">
        <f t="shared" si="775"/>
        <v>3728.9956362115759</v>
      </c>
      <c r="ADT49" s="145">
        <f t="shared" si="776"/>
        <v>3458.270502536498</v>
      </c>
      <c r="ADU49" s="145">
        <f t="shared" si="777"/>
        <v>3265.6338196927577</v>
      </c>
      <c r="ADV49" s="145">
        <f t="shared" si="778"/>
        <v>2505.9822668199108</v>
      </c>
      <c r="ADW49" s="145">
        <f t="shared" si="779"/>
        <v>3868.6691181847491</v>
      </c>
      <c r="ADX49" s="145">
        <f t="shared" si="780"/>
        <v>4081.9228364427318</v>
      </c>
      <c r="ADY49" s="145">
        <f t="shared" si="781"/>
        <v>3975.2036777744443</v>
      </c>
      <c r="ADZ49" s="145">
        <f t="shared" si="782"/>
        <v>3217.4034001106756</v>
      </c>
      <c r="AEA49" s="145">
        <f t="shared" si="783"/>
        <v>4378.5487857251937</v>
      </c>
      <c r="AEB49" s="145">
        <f t="shared" si="784"/>
        <v>4301.2146233194899</v>
      </c>
      <c r="AEC49" s="145">
        <f t="shared" si="785"/>
        <v>2745.5806889765136</v>
      </c>
      <c r="AED49" s="145">
        <f t="shared" si="786"/>
        <v>2995.8194548972838</v>
      </c>
      <c r="AEE49" s="145">
        <f t="shared" si="787"/>
        <v>4841.2407533447804</v>
      </c>
      <c r="AEF49" s="145">
        <f t="shared" si="788"/>
        <v>5111.9253574742697</v>
      </c>
      <c r="AEG49" s="145">
        <f t="shared" si="789"/>
        <v>3244.5389840569455</v>
      </c>
      <c r="AEH49" s="145">
        <f t="shared" si="790"/>
        <v>5909.8831869169189</v>
      </c>
      <c r="AEI49" s="145">
        <f t="shared" si="791"/>
        <v>3663.9352134497199</v>
      </c>
      <c r="AEJ49" s="145">
        <f t="shared" si="792"/>
        <v>6130.911247534933</v>
      </c>
      <c r="AEK49" s="145">
        <f t="shared" si="793"/>
        <v>6647.4540816072849</v>
      </c>
      <c r="AEL49" s="145">
        <f t="shared" si="794"/>
        <v>5869.4729752080939</v>
      </c>
      <c r="AEM49" s="145">
        <f t="shared" si="795"/>
        <v>4143.1102022191335</v>
      </c>
      <c r="AEN49" s="145">
        <f t="shared" si="796"/>
        <v>7799.1432263192137</v>
      </c>
      <c r="AEO49" s="145">
        <f t="shared" si="797"/>
        <v>4662.4286808806191</v>
      </c>
      <c r="AEP49" s="145">
        <f t="shared" si="798"/>
        <v>8832.5015567245555</v>
      </c>
      <c r="AEQ49" s="145">
        <f t="shared" si="799"/>
        <v>5254.3331142187744</v>
      </c>
      <c r="AER49" s="145">
        <f t="shared" si="800"/>
        <v>5921.4137974543719</v>
      </c>
    </row>
    <row r="50" spans="1:824" ht="14.25" thickTop="1" thickBot="1">
      <c r="A50" s="76">
        <v>45</v>
      </c>
      <c r="B50" s="99">
        <f t="shared" si="341"/>
        <v>0</v>
      </c>
      <c r="C50" s="99">
        <f t="shared" si="389"/>
        <v>0</v>
      </c>
      <c r="D50" s="99">
        <f t="shared" si="390"/>
        <v>0</v>
      </c>
      <c r="E50" s="99">
        <f t="shared" si="391"/>
        <v>0</v>
      </c>
      <c r="F50" s="99">
        <f t="shared" si="352"/>
        <v>0</v>
      </c>
      <c r="G50" s="99">
        <f t="shared" si="353"/>
        <v>0</v>
      </c>
      <c r="H50" s="99">
        <f t="shared" si="354"/>
        <v>0</v>
      </c>
      <c r="I50" s="99">
        <f t="shared" si="355"/>
        <v>0</v>
      </c>
      <c r="J50" s="99">
        <f t="shared" si="356"/>
        <v>0</v>
      </c>
      <c r="K50" s="99">
        <f t="shared" si="357"/>
        <v>0</v>
      </c>
      <c r="L50" s="99">
        <f t="shared" si="358"/>
        <v>0</v>
      </c>
      <c r="M50" s="99">
        <f t="shared" si="359"/>
        <v>0</v>
      </c>
      <c r="N50" s="99">
        <f t="shared" si="360"/>
        <v>0</v>
      </c>
      <c r="O50" s="99">
        <f t="shared" si="361"/>
        <v>0</v>
      </c>
      <c r="P50" s="99">
        <f t="shared" si="362"/>
        <v>0</v>
      </c>
      <c r="Q50" s="99">
        <f t="shared" si="363"/>
        <v>0</v>
      </c>
      <c r="R50" s="99">
        <f t="shared" si="364"/>
        <v>0</v>
      </c>
      <c r="S50" s="99">
        <f t="shared" si="365"/>
        <v>0</v>
      </c>
      <c r="T50" s="99">
        <f t="shared" si="366"/>
        <v>0</v>
      </c>
      <c r="U50" s="99">
        <f t="shared" si="367"/>
        <v>0</v>
      </c>
      <c r="V50" s="99">
        <f t="shared" si="368"/>
        <v>0</v>
      </c>
      <c r="W50" s="99">
        <f t="shared" si="369"/>
        <v>0</v>
      </c>
      <c r="X50" s="99">
        <f t="shared" si="342"/>
        <v>0</v>
      </c>
      <c r="Y50" s="99">
        <f t="shared" si="404"/>
        <v>0</v>
      </c>
      <c r="Z50" s="99">
        <f t="shared" si="405"/>
        <v>0</v>
      </c>
      <c r="AA50" s="99">
        <f t="shared" si="406"/>
        <v>0</v>
      </c>
      <c r="AB50" s="99">
        <f t="shared" si="407"/>
        <v>0</v>
      </c>
      <c r="AC50" s="99">
        <f t="shared" si="408"/>
        <v>0</v>
      </c>
      <c r="AD50" s="99">
        <f t="shared" si="409"/>
        <v>0</v>
      </c>
      <c r="AE50" s="99">
        <f t="shared" si="410"/>
        <v>0</v>
      </c>
      <c r="AF50" s="99">
        <f t="shared" si="411"/>
        <v>0</v>
      </c>
      <c r="AG50" s="99">
        <f t="shared" si="412"/>
        <v>0</v>
      </c>
      <c r="AH50" s="99">
        <f t="shared" si="413"/>
        <v>0</v>
      </c>
      <c r="AI50" s="99">
        <f t="shared" si="414"/>
        <v>0</v>
      </c>
      <c r="AJ50" s="99">
        <f t="shared" si="415"/>
        <v>0</v>
      </c>
      <c r="AK50" s="99">
        <f t="shared" si="416"/>
        <v>0</v>
      </c>
      <c r="AL50" s="99">
        <f t="shared" si="417"/>
        <v>0</v>
      </c>
      <c r="AM50" s="99">
        <f t="shared" si="418"/>
        <v>0</v>
      </c>
      <c r="AN50" s="99">
        <f t="shared" si="343"/>
        <v>0</v>
      </c>
      <c r="AO50" s="99">
        <f t="shared" si="419"/>
        <v>0</v>
      </c>
      <c r="AP50" s="99">
        <f t="shared" si="420"/>
        <v>0</v>
      </c>
      <c r="AQ50" s="99">
        <f t="shared" si="421"/>
        <v>0</v>
      </c>
      <c r="AR50" s="99">
        <f t="shared" si="422"/>
        <v>0</v>
      </c>
      <c r="AS50" s="99">
        <f t="shared" si="423"/>
        <v>0</v>
      </c>
      <c r="AT50" s="99">
        <f t="shared" si="424"/>
        <v>0</v>
      </c>
      <c r="AU50" s="99">
        <f t="shared" si="425"/>
        <v>0</v>
      </c>
      <c r="AV50" s="99">
        <f t="shared" si="426"/>
        <v>0</v>
      </c>
      <c r="AW50" s="99">
        <f t="shared" si="427"/>
        <v>0</v>
      </c>
      <c r="AX50" s="99">
        <f t="shared" si="428"/>
        <v>0</v>
      </c>
      <c r="AY50" s="99">
        <f t="shared" si="429"/>
        <v>0</v>
      </c>
      <c r="AZ50" s="99">
        <f t="shared" si="430"/>
        <v>0</v>
      </c>
      <c r="BA50" s="99">
        <f t="shared" si="431"/>
        <v>0</v>
      </c>
      <c r="BB50" s="99">
        <f t="shared" si="432"/>
        <v>0</v>
      </c>
      <c r="BC50" s="99">
        <f t="shared" si="433"/>
        <v>0</v>
      </c>
      <c r="BD50" s="99">
        <f t="shared" si="397"/>
        <v>0</v>
      </c>
      <c r="BE50" s="99">
        <f t="shared" si="434"/>
        <v>0</v>
      </c>
      <c r="BF50" s="99">
        <f t="shared" si="435"/>
        <v>0</v>
      </c>
      <c r="BG50" s="99">
        <f t="shared" si="344"/>
        <v>0</v>
      </c>
      <c r="BH50" s="99">
        <f t="shared" si="436"/>
        <v>0</v>
      </c>
      <c r="BI50" s="99">
        <f t="shared" si="437"/>
        <v>0</v>
      </c>
      <c r="BJ50" s="99">
        <f t="shared" si="438"/>
        <v>0</v>
      </c>
      <c r="BK50" s="99">
        <f t="shared" si="439"/>
        <v>0</v>
      </c>
      <c r="BL50" s="99">
        <f t="shared" si="440"/>
        <v>0</v>
      </c>
      <c r="BM50" s="99">
        <f t="shared" si="441"/>
        <v>0</v>
      </c>
      <c r="BN50" s="99">
        <f t="shared" si="442"/>
        <v>0</v>
      </c>
      <c r="BO50" s="99">
        <f t="shared" si="443"/>
        <v>0</v>
      </c>
      <c r="BP50" s="99">
        <f t="shared" si="444"/>
        <v>0</v>
      </c>
      <c r="BQ50" s="99">
        <f t="shared" si="445"/>
        <v>0</v>
      </c>
      <c r="BR50" s="99">
        <f t="shared" si="446"/>
        <v>0</v>
      </c>
      <c r="BS50" s="99">
        <f t="shared" si="447"/>
        <v>0</v>
      </c>
      <c r="BT50" s="99">
        <f t="shared" si="448"/>
        <v>0</v>
      </c>
      <c r="BU50" s="99">
        <f t="shared" si="449"/>
        <v>0</v>
      </c>
      <c r="BV50" s="99">
        <f t="shared" si="450"/>
        <v>0</v>
      </c>
      <c r="BW50" s="99">
        <f t="shared" si="451"/>
        <v>0</v>
      </c>
      <c r="BX50" s="99">
        <f t="shared" si="398"/>
        <v>0</v>
      </c>
      <c r="BY50" s="99">
        <f t="shared" si="345"/>
        <v>0</v>
      </c>
      <c r="BZ50" s="99">
        <f t="shared" si="452"/>
        <v>0</v>
      </c>
      <c r="CA50" s="99">
        <f t="shared" si="453"/>
        <v>0</v>
      </c>
      <c r="CB50" s="99">
        <f t="shared" si="454"/>
        <v>0</v>
      </c>
      <c r="CC50" s="99">
        <f t="shared" si="455"/>
        <v>0</v>
      </c>
      <c r="CD50" s="99">
        <f t="shared" si="456"/>
        <v>0</v>
      </c>
      <c r="CE50" s="99">
        <f t="shared" si="457"/>
        <v>0</v>
      </c>
      <c r="CF50" s="99">
        <f t="shared" si="458"/>
        <v>0</v>
      </c>
      <c r="CG50" s="99">
        <f t="shared" si="459"/>
        <v>0</v>
      </c>
      <c r="CH50" s="99">
        <f t="shared" si="460"/>
        <v>0</v>
      </c>
      <c r="CI50" s="99">
        <f t="shared" si="461"/>
        <v>0</v>
      </c>
      <c r="CJ50" s="99">
        <f t="shared" si="462"/>
        <v>0</v>
      </c>
      <c r="CK50" s="99">
        <f t="shared" si="463"/>
        <v>0</v>
      </c>
      <c r="CL50" s="99">
        <f t="shared" si="464"/>
        <v>0</v>
      </c>
      <c r="CM50" s="99">
        <f t="shared" si="465"/>
        <v>0</v>
      </c>
      <c r="CN50" s="99">
        <f t="shared" si="466"/>
        <v>0</v>
      </c>
      <c r="CO50" s="99">
        <f t="shared" si="399"/>
        <v>0</v>
      </c>
      <c r="CP50" s="99">
        <f t="shared" si="346"/>
        <v>0</v>
      </c>
      <c r="CQ50" s="99">
        <f t="shared" si="467"/>
        <v>0</v>
      </c>
      <c r="CR50" s="99">
        <f t="shared" si="468"/>
        <v>0</v>
      </c>
      <c r="CS50" s="99">
        <f t="shared" si="469"/>
        <v>0</v>
      </c>
      <c r="CT50" s="99">
        <f t="shared" si="470"/>
        <v>0</v>
      </c>
      <c r="CU50" s="99">
        <f t="shared" si="471"/>
        <v>0</v>
      </c>
      <c r="CV50" s="99">
        <f t="shared" si="472"/>
        <v>0</v>
      </c>
      <c r="CW50" s="99">
        <f t="shared" si="473"/>
        <v>0</v>
      </c>
      <c r="CX50" s="99">
        <f t="shared" si="474"/>
        <v>0</v>
      </c>
      <c r="CY50" s="99">
        <f t="shared" si="475"/>
        <v>0</v>
      </c>
      <c r="CZ50" s="99">
        <f t="shared" si="476"/>
        <v>0</v>
      </c>
      <c r="DA50" s="99">
        <f t="shared" si="477"/>
        <v>0</v>
      </c>
      <c r="DB50" s="99">
        <f t="shared" si="478"/>
        <v>0</v>
      </c>
      <c r="DC50" s="99">
        <f t="shared" si="479"/>
        <v>0</v>
      </c>
      <c r="DD50" s="99">
        <f t="shared" si="480"/>
        <v>0</v>
      </c>
      <c r="DE50" s="99">
        <f t="shared" si="481"/>
        <v>0</v>
      </c>
      <c r="DF50" s="99">
        <f t="shared" si="482"/>
        <v>0</v>
      </c>
      <c r="DG50" s="99">
        <f t="shared" si="400"/>
        <v>0</v>
      </c>
      <c r="DH50" s="99">
        <f t="shared" si="347"/>
        <v>0</v>
      </c>
      <c r="DI50" s="99">
        <f t="shared" si="483"/>
        <v>0</v>
      </c>
      <c r="DJ50" s="99">
        <f t="shared" si="484"/>
        <v>0</v>
      </c>
      <c r="DK50" s="99">
        <f t="shared" si="485"/>
        <v>0</v>
      </c>
      <c r="DL50" s="99">
        <f t="shared" si="486"/>
        <v>0</v>
      </c>
      <c r="DM50" s="99">
        <f t="shared" si="487"/>
        <v>0</v>
      </c>
      <c r="DN50" s="99">
        <f t="shared" si="488"/>
        <v>0</v>
      </c>
      <c r="DO50" s="99">
        <f t="shared" si="489"/>
        <v>0</v>
      </c>
      <c r="DP50" s="99">
        <f t="shared" si="490"/>
        <v>0</v>
      </c>
      <c r="DQ50" s="99">
        <f t="shared" si="491"/>
        <v>0</v>
      </c>
      <c r="DR50" s="99">
        <f t="shared" si="492"/>
        <v>0</v>
      </c>
      <c r="DS50" s="99">
        <f t="shared" si="493"/>
        <v>0</v>
      </c>
      <c r="DT50" s="99">
        <f t="shared" si="494"/>
        <v>0</v>
      </c>
      <c r="DU50" s="99">
        <f t="shared" si="495"/>
        <v>0</v>
      </c>
      <c r="DV50" s="99">
        <f t="shared" si="496"/>
        <v>0</v>
      </c>
      <c r="DW50" s="99">
        <f t="shared" si="497"/>
        <v>0</v>
      </c>
      <c r="DX50" s="99">
        <f t="shared" si="370"/>
        <v>0</v>
      </c>
      <c r="DY50" s="99">
        <f t="shared" si="370"/>
        <v>0</v>
      </c>
      <c r="DZ50" s="99">
        <f t="shared" si="370"/>
        <v>0</v>
      </c>
      <c r="EA50" s="99">
        <f t="shared" si="370"/>
        <v>0</v>
      </c>
      <c r="EB50" s="99">
        <f t="shared" si="532"/>
        <v>0</v>
      </c>
      <c r="EC50" s="99">
        <f t="shared" si="533"/>
        <v>0</v>
      </c>
      <c r="ED50" s="99">
        <f t="shared" si="534"/>
        <v>0</v>
      </c>
      <c r="EE50" s="99">
        <f t="shared" si="535"/>
        <v>0</v>
      </c>
      <c r="EF50" s="99">
        <f t="shared" si="536"/>
        <v>0</v>
      </c>
      <c r="EG50" s="99">
        <f t="shared" si="537"/>
        <v>0</v>
      </c>
      <c r="EH50" s="99">
        <f t="shared" si="538"/>
        <v>0</v>
      </c>
      <c r="EI50" s="99">
        <f t="shared" si="539"/>
        <v>0</v>
      </c>
      <c r="EJ50" s="99">
        <f t="shared" si="540"/>
        <v>0</v>
      </c>
      <c r="EK50" s="99">
        <f t="shared" si="541"/>
        <v>0</v>
      </c>
      <c r="EL50" s="99">
        <f t="shared" si="542"/>
        <v>0</v>
      </c>
      <c r="EM50" s="99">
        <f t="shared" si="543"/>
        <v>0</v>
      </c>
      <c r="EN50" s="99">
        <f t="shared" si="544"/>
        <v>0</v>
      </c>
      <c r="EO50" s="99">
        <f t="shared" si="545"/>
        <v>0</v>
      </c>
      <c r="EP50" s="99">
        <f t="shared" si="546"/>
        <v>0</v>
      </c>
      <c r="EQ50" s="99">
        <f t="shared" si="547"/>
        <v>0</v>
      </c>
      <c r="ER50" s="99">
        <f t="shared" si="548"/>
        <v>0</v>
      </c>
      <c r="ES50" s="99">
        <f t="shared" si="549"/>
        <v>0</v>
      </c>
      <c r="ET50" s="99">
        <f t="shared" si="351"/>
        <v>0</v>
      </c>
      <c r="EU50" s="99">
        <f t="shared" si="26"/>
        <v>0</v>
      </c>
      <c r="EV50" s="99">
        <f t="shared" si="27"/>
        <v>0</v>
      </c>
      <c r="EW50" s="99">
        <f t="shared" si="28"/>
        <v>0</v>
      </c>
      <c r="EX50" s="99">
        <f t="shared" si="29"/>
        <v>0</v>
      </c>
      <c r="EY50" s="99">
        <f t="shared" si="30"/>
        <v>0</v>
      </c>
      <c r="EZ50" s="99">
        <f t="shared" si="31"/>
        <v>0</v>
      </c>
      <c r="FA50" s="99">
        <f t="shared" si="32"/>
        <v>0</v>
      </c>
      <c r="FB50" s="99">
        <f t="shared" si="33"/>
        <v>0</v>
      </c>
      <c r="FC50" s="99">
        <f t="shared" si="34"/>
        <v>0</v>
      </c>
      <c r="FD50" s="99">
        <f t="shared" si="35"/>
        <v>0</v>
      </c>
      <c r="FE50" s="99">
        <f t="shared" si="36"/>
        <v>0</v>
      </c>
      <c r="FF50" s="99">
        <f t="shared" si="37"/>
        <v>0</v>
      </c>
      <c r="FG50" s="99">
        <f t="shared" si="38"/>
        <v>0</v>
      </c>
      <c r="FH50" s="99">
        <f t="shared" si="39"/>
        <v>0</v>
      </c>
      <c r="FI50" s="99">
        <f t="shared" si="40"/>
        <v>0</v>
      </c>
      <c r="FJ50" s="99">
        <f t="shared" si="567"/>
        <v>0</v>
      </c>
      <c r="FK50" s="99">
        <f t="shared" si="568"/>
        <v>0</v>
      </c>
      <c r="FL50" s="99">
        <f t="shared" si="569"/>
        <v>0</v>
      </c>
      <c r="FM50" s="99">
        <f t="shared" si="570"/>
        <v>0</v>
      </c>
      <c r="FN50" s="99">
        <f t="shared" si="571"/>
        <v>0</v>
      </c>
      <c r="FO50" s="99">
        <f t="shared" si="572"/>
        <v>0</v>
      </c>
      <c r="FP50" s="99">
        <f t="shared" si="573"/>
        <v>0</v>
      </c>
      <c r="FQ50" s="99">
        <f t="shared" si="574"/>
        <v>0</v>
      </c>
      <c r="FR50" s="99">
        <f t="shared" si="575"/>
        <v>0</v>
      </c>
      <c r="FS50" s="99">
        <f t="shared" si="576"/>
        <v>0</v>
      </c>
      <c r="FT50" s="99">
        <f t="shared" si="577"/>
        <v>0</v>
      </c>
      <c r="FU50" s="99">
        <f t="shared" si="578"/>
        <v>0</v>
      </c>
      <c r="FV50" s="99">
        <f t="shared" si="579"/>
        <v>0</v>
      </c>
      <c r="FW50" s="99">
        <f t="shared" si="580"/>
        <v>1307.7963273006949</v>
      </c>
      <c r="FX50" s="99">
        <f t="shared" si="581"/>
        <v>1327.7411410084933</v>
      </c>
      <c r="FY50" s="99">
        <f t="shared" si="550"/>
        <v>1235.9893613834333</v>
      </c>
      <c r="FZ50" s="99">
        <f t="shared" si="402"/>
        <v>1275.7253725806822</v>
      </c>
      <c r="GA50" s="99">
        <f t="shared" si="42"/>
        <v>0</v>
      </c>
      <c r="GB50" s="99">
        <f t="shared" si="43"/>
        <v>0</v>
      </c>
      <c r="GC50" s="99">
        <f t="shared" si="44"/>
        <v>0</v>
      </c>
      <c r="GD50" s="99">
        <f t="shared" si="498"/>
        <v>1416.9057492493155</v>
      </c>
      <c r="GE50" s="99">
        <f t="shared" si="499"/>
        <v>1272.8449997792818</v>
      </c>
      <c r="GF50" s="99">
        <f t="shared" si="500"/>
        <v>1218.424937057008</v>
      </c>
      <c r="GG50" s="99">
        <f t="shared" si="501"/>
        <v>1562.5810693148139</v>
      </c>
      <c r="GH50" s="99">
        <f t="shared" si="502"/>
        <v>1457.3431613968917</v>
      </c>
      <c r="GI50" s="99">
        <f t="shared" si="503"/>
        <v>1568.6450260943645</v>
      </c>
      <c r="GJ50" s="99">
        <f t="shared" si="504"/>
        <v>1548.385410047711</v>
      </c>
      <c r="GK50" s="99">
        <f t="shared" si="505"/>
        <v>1647.6097120394813</v>
      </c>
      <c r="GL50" s="99">
        <f t="shared" si="506"/>
        <v>1230.7995017598705</v>
      </c>
      <c r="GM50" s="99">
        <f t="shared" si="507"/>
        <v>1774.9984970419671</v>
      </c>
      <c r="GN50" s="99">
        <f t="shared" si="508"/>
        <v>1232.360060414178</v>
      </c>
      <c r="GO50" s="99">
        <f t="shared" si="509"/>
        <v>1388.3534725715608</v>
      </c>
      <c r="GP50" s="99">
        <f t="shared" si="510"/>
        <v>1490.0983757314289</v>
      </c>
      <c r="GQ50" s="99">
        <f t="shared" si="511"/>
        <v>1231.4536748321341</v>
      </c>
      <c r="GR50" s="99">
        <f t="shared" si="512"/>
        <v>1733.4785859657334</v>
      </c>
      <c r="GS50" s="99">
        <f t="shared" si="513"/>
        <v>1677.6283837008903</v>
      </c>
      <c r="GT50" s="99">
        <f t="shared" si="514"/>
        <v>1830.5463963125283</v>
      </c>
      <c r="GU50" s="99">
        <f t="shared" si="403"/>
        <v>1972.6107823307702</v>
      </c>
      <c r="GV50" s="99">
        <f t="shared" si="551"/>
        <v>1962.3134737537475</v>
      </c>
      <c r="GW50" s="99">
        <f t="shared" si="552"/>
        <v>1797.3819159040268</v>
      </c>
      <c r="GX50" s="99">
        <f t="shared" si="553"/>
        <v>1385.3099881397516</v>
      </c>
      <c r="GY50" s="99">
        <f t="shared" si="554"/>
        <v>1484.0420360854596</v>
      </c>
      <c r="GZ50" s="99">
        <f t="shared" si="555"/>
        <v>1576.5251390317276</v>
      </c>
      <c r="HA50" s="99">
        <f t="shared" si="556"/>
        <v>1987.8287759084687</v>
      </c>
      <c r="HB50" s="99">
        <f t="shared" si="557"/>
        <v>1716.7047447814373</v>
      </c>
      <c r="HC50" s="99">
        <f t="shared" si="558"/>
        <v>2077.1282972587574</v>
      </c>
      <c r="HD50" s="99">
        <f t="shared" si="559"/>
        <v>2036.7506736735111</v>
      </c>
      <c r="HE50" s="99">
        <f t="shared" si="560"/>
        <v>2193.6602061957788</v>
      </c>
      <c r="HF50" s="99">
        <f t="shared" si="561"/>
        <v>2167.9447557736312</v>
      </c>
      <c r="HG50" s="99">
        <f t="shared" si="562"/>
        <v>1480.0060521799815</v>
      </c>
      <c r="HH50" s="99">
        <f t="shared" si="563"/>
        <v>2332.845493756834</v>
      </c>
      <c r="HI50" s="99">
        <f t="shared" si="564"/>
        <v>1621.550771665645</v>
      </c>
      <c r="HJ50" s="99">
        <f t="shared" si="565"/>
        <v>2132.4721680067946</v>
      </c>
      <c r="HK50" s="99">
        <f t="shared" si="566"/>
        <v>1578.8254337905755</v>
      </c>
      <c r="HL50" s="99">
        <f t="shared" si="396"/>
        <v>2289.2751348119282</v>
      </c>
      <c r="HM50" s="99">
        <f t="shared" si="515"/>
        <v>2520.3221223534656</v>
      </c>
      <c r="HN50" s="99">
        <f t="shared" si="516"/>
        <v>1959.0365555984797</v>
      </c>
      <c r="HO50" s="99">
        <f t="shared" si="517"/>
        <v>1780.9748378368686</v>
      </c>
      <c r="HP50" s="99">
        <f t="shared" si="518"/>
        <v>2422.2967969159286</v>
      </c>
      <c r="HQ50" s="99">
        <f t="shared" si="519"/>
        <v>2583.2120800112821</v>
      </c>
      <c r="HR50" s="99">
        <f t="shared" si="520"/>
        <v>2527.0964770560336</v>
      </c>
      <c r="HS50" s="99">
        <f t="shared" si="521"/>
        <v>1813.0278587732203</v>
      </c>
      <c r="HT50" s="99">
        <f t="shared" si="522"/>
        <v>2545.6935004108245</v>
      </c>
      <c r="HU50" s="99">
        <f t="shared" si="523"/>
        <v>2837.6124648819155</v>
      </c>
      <c r="HV50" s="99">
        <f t="shared" si="524"/>
        <v>1783.3851187945411</v>
      </c>
      <c r="HW50" s="99">
        <f t="shared" si="525"/>
        <v>2452.5281246221416</v>
      </c>
      <c r="HX50" s="99">
        <f t="shared" si="526"/>
        <v>2613.1183202766806</v>
      </c>
      <c r="HY50" s="99">
        <f t="shared" si="527"/>
        <v>2246.5718364003187</v>
      </c>
      <c r="HZ50" s="99">
        <f t="shared" si="528"/>
        <v>2006.0992911613573</v>
      </c>
      <c r="IA50" s="99">
        <f t="shared" si="529"/>
        <v>2995.5484572473788</v>
      </c>
      <c r="IB50" s="99">
        <f t="shared" si="530"/>
        <v>2986.96721815407</v>
      </c>
      <c r="IC50" s="99">
        <f t="shared" si="531"/>
        <v>2986.6465471415427</v>
      </c>
      <c r="ID50" s="99">
        <f t="shared" si="52"/>
        <v>2211.2017107836355</v>
      </c>
      <c r="IE50" s="99">
        <f t="shared" si="53"/>
        <v>3286.2620586651524</v>
      </c>
      <c r="IF50" s="99">
        <f t="shared" si="54"/>
        <v>2238.4527111637594</v>
      </c>
      <c r="IG50" s="99">
        <f t="shared" si="55"/>
        <v>3000.6129488626661</v>
      </c>
      <c r="IH50" s="99">
        <f t="shared" si="56"/>
        <v>2813.0036765549307</v>
      </c>
      <c r="II50" s="99">
        <f t="shared" si="57"/>
        <v>3001.5902980203423</v>
      </c>
      <c r="IJ50" s="99">
        <f t="shared" si="58"/>
        <v>2025.2036674055548</v>
      </c>
      <c r="IK50" s="99">
        <f t="shared" si="59"/>
        <v>2261.6177989030316</v>
      </c>
      <c r="IL50" s="99">
        <f t="shared" si="60"/>
        <v>3526.7760441367295</v>
      </c>
      <c r="IM50" s="99">
        <f t="shared" si="61"/>
        <v>3440.0644157575121</v>
      </c>
      <c r="IN50" s="99">
        <f t="shared" si="62"/>
        <v>3749.0599760985228</v>
      </c>
      <c r="IO50" s="99">
        <f t="shared" si="63"/>
        <v>3619.3971782595872</v>
      </c>
      <c r="IP50" s="99">
        <f t="shared" si="64"/>
        <v>3420.6859263099068</v>
      </c>
      <c r="IQ50" s="99">
        <f t="shared" si="65"/>
        <v>3235.6838939297845</v>
      </c>
      <c r="IR50" s="99">
        <f t="shared" si="66"/>
        <v>2497.1980454712202</v>
      </c>
      <c r="IS50" s="99">
        <f t="shared" si="67"/>
        <v>3770.8229263368685</v>
      </c>
      <c r="IT50" s="99">
        <f t="shared" si="392"/>
        <v>4024.2999678202359</v>
      </c>
      <c r="IU50" s="99">
        <f t="shared" si="393"/>
        <v>3928.0887921106992</v>
      </c>
      <c r="IV50" s="99">
        <f t="shared" si="394"/>
        <v>3136.1609905106757</v>
      </c>
      <c r="IW50" s="99">
        <f t="shared" si="371"/>
        <v>4311.4107366131602</v>
      </c>
      <c r="IX50" s="99">
        <f t="shared" si="372"/>
        <v>4222.5837258464235</v>
      </c>
      <c r="IY50" s="99">
        <f t="shared" si="373"/>
        <v>2736.6090669013975</v>
      </c>
      <c r="IZ50" s="99">
        <f t="shared" si="374"/>
        <v>2986.6486046394325</v>
      </c>
      <c r="JA50" s="99">
        <f t="shared" si="375"/>
        <v>4760.5926143761044</v>
      </c>
      <c r="JB50" s="99">
        <f t="shared" si="376"/>
        <v>5043.9214388446553</v>
      </c>
      <c r="JC50" s="99">
        <f t="shared" si="377"/>
        <v>3235.2340173636435</v>
      </c>
      <c r="JD50" s="99">
        <f t="shared" si="378"/>
        <v>5840.6580994076594</v>
      </c>
      <c r="JE50" s="99">
        <f t="shared" si="379"/>
        <v>3654.2864614426785</v>
      </c>
      <c r="JF50" s="99">
        <f t="shared" si="380"/>
        <v>6047.6620218708467</v>
      </c>
      <c r="JG50" s="99">
        <f t="shared" si="381"/>
        <v>6577.4854757373369</v>
      </c>
      <c r="JH50" s="99">
        <f t="shared" si="382"/>
        <v>5830.3175190223365</v>
      </c>
      <c r="JI50" s="99">
        <f t="shared" si="383"/>
        <v>4133.0929449727182</v>
      </c>
      <c r="JJ50" s="99">
        <f t="shared" si="384"/>
        <v>7715.7209244372116</v>
      </c>
      <c r="JK50" s="99">
        <f t="shared" si="385"/>
        <v>4652.131977780994</v>
      </c>
      <c r="JL50" s="99">
        <f t="shared" si="386"/>
        <v>8762.036072491901</v>
      </c>
      <c r="JM50" s="99">
        <f t="shared" si="387"/>
        <v>5243.6519821009597</v>
      </c>
      <c r="JN50" s="99">
        <f t="shared" si="388"/>
        <v>5910.3477313465428</v>
      </c>
      <c r="JP50" s="76">
        <v>45</v>
      </c>
      <c r="JQ50" s="124"/>
      <c r="JR50" s="124"/>
      <c r="JS50" s="124"/>
      <c r="JT50" s="124"/>
      <c r="JU50" s="124"/>
      <c r="JV50" s="124"/>
      <c r="JW50" s="124"/>
      <c r="JX50" s="99"/>
      <c r="JY50" s="124"/>
      <c r="JZ50" s="124"/>
      <c r="KA50" s="124"/>
      <c r="KB50" s="99"/>
      <c r="KC50" s="124"/>
      <c r="KD50" s="124"/>
      <c r="KE50" s="99"/>
      <c r="KF50" s="99"/>
      <c r="KG50" s="99"/>
      <c r="KH50" s="99"/>
      <c r="KI50" s="124"/>
      <c r="KJ50" s="124"/>
      <c r="KK50" s="99"/>
      <c r="KL50" s="99"/>
      <c r="KM50" s="99"/>
      <c r="KN50" s="99"/>
      <c r="KO50" s="99"/>
      <c r="KP50" s="99"/>
      <c r="KQ50" s="99"/>
      <c r="KR50" s="99"/>
      <c r="KS50" s="99"/>
      <c r="KT50" s="99"/>
      <c r="KU50" s="99"/>
      <c r="KV50" s="99"/>
      <c r="KW50" s="99"/>
      <c r="KX50" s="99"/>
      <c r="KY50" s="99"/>
      <c r="KZ50" s="99"/>
      <c r="LB50" s="99"/>
      <c r="LC50" s="99"/>
      <c r="LD50" s="99"/>
      <c r="LF50" s="99"/>
      <c r="LG50" s="99"/>
      <c r="LI50" s="99"/>
      <c r="LJ50" s="99"/>
      <c r="LL50" s="99"/>
      <c r="LM50" s="99"/>
      <c r="LN50" s="99"/>
      <c r="LO50" s="99"/>
      <c r="LQ50" s="99"/>
      <c r="LR50" s="99"/>
      <c r="LS50" s="99"/>
      <c r="LU50" s="99"/>
      <c r="LV50" s="99"/>
      <c r="LW50" s="99"/>
      <c r="LX50" s="99"/>
      <c r="LY50" s="99"/>
      <c r="MA50" s="99"/>
      <c r="MB50" s="99"/>
      <c r="MC50" s="99"/>
      <c r="MD50" s="99"/>
      <c r="ME50" s="99"/>
      <c r="MG50" s="99"/>
      <c r="MH50" s="99"/>
      <c r="MI50" s="99"/>
      <c r="MK50" s="99"/>
      <c r="MM50" s="99"/>
      <c r="MN50" s="99"/>
      <c r="MO50" s="99"/>
      <c r="MP50" s="99"/>
      <c r="MR50" s="99"/>
      <c r="MT50" s="99"/>
      <c r="MU50" s="99"/>
      <c r="MV50" s="99"/>
      <c r="MW50" s="99"/>
      <c r="MY50" s="99"/>
      <c r="MZ50" s="99"/>
      <c r="NB50" s="99"/>
      <c r="NC50" s="99"/>
      <c r="ND50" s="99"/>
      <c r="NE50" s="99"/>
      <c r="NG50" s="99"/>
      <c r="NH50" s="99"/>
      <c r="NJ50" s="99"/>
      <c r="NK50" s="99"/>
      <c r="NM50" s="124"/>
      <c r="NN50" s="99"/>
      <c r="NO50" s="99"/>
      <c r="NP50" s="99"/>
      <c r="NR50" s="99"/>
      <c r="NS50" s="99"/>
      <c r="NT50" s="99"/>
      <c r="NV50" s="99"/>
      <c r="NX50" s="99"/>
      <c r="NY50" s="99"/>
      <c r="OA50" s="99"/>
      <c r="OC50" s="99"/>
      <c r="OE50" s="99"/>
      <c r="OF50" s="99"/>
      <c r="OG50" s="99"/>
      <c r="OI50" s="99"/>
      <c r="OJ50" s="99"/>
      <c r="OK50" s="99"/>
      <c r="OL50" s="99"/>
      <c r="OM50" s="99"/>
      <c r="ON50" s="99"/>
      <c r="OO50" s="99"/>
      <c r="OP50" s="99"/>
      <c r="OR50" s="99"/>
      <c r="OS50" s="99"/>
      <c r="OT50" s="99"/>
      <c r="OV50" s="99"/>
      <c r="OW50" s="99"/>
      <c r="OX50" s="99"/>
      <c r="OZ50" s="99"/>
      <c r="PB50" s="99"/>
      <c r="PC50" s="99"/>
      <c r="PE50" s="99"/>
      <c r="PF50" s="99"/>
      <c r="PG50" s="99"/>
      <c r="PH50" s="99"/>
      <c r="PI50" s="99"/>
      <c r="PJ50" s="99"/>
      <c r="PK50" s="99"/>
      <c r="PM50" s="99"/>
      <c r="PO50" s="99"/>
      <c r="PP50" s="99"/>
      <c r="PQ50" s="99"/>
      <c r="PR50" s="99"/>
      <c r="PS50" s="99"/>
      <c r="PT50" s="99"/>
      <c r="PU50" s="99"/>
      <c r="PW50" s="99"/>
      <c r="PX50" s="99"/>
      <c r="PY50" s="99"/>
      <c r="QA50" s="99"/>
      <c r="QB50" s="99"/>
      <c r="QC50" s="99"/>
      <c r="QD50" s="99"/>
      <c r="QF50" s="99"/>
      <c r="QG50" s="99"/>
      <c r="QH50" s="99"/>
      <c r="QI50" s="99"/>
      <c r="QJ50" s="99"/>
      <c r="QK50" s="99"/>
      <c r="QL50" s="99">
        <v>1307.7963273006949</v>
      </c>
      <c r="QM50" s="99">
        <v>1327.7411410084933</v>
      </c>
      <c r="QN50" s="99">
        <v>1235.9893613834333</v>
      </c>
      <c r="QO50" s="99">
        <v>1275.7253725806822</v>
      </c>
      <c r="QP50" s="99"/>
      <c r="QQ50" s="99"/>
      <c r="QR50" s="99"/>
      <c r="QS50" s="99">
        <v>1416.9057492493155</v>
      </c>
      <c r="QT50" s="99">
        <v>1272.8449997792818</v>
      </c>
      <c r="QU50" s="99">
        <v>1218.424937057008</v>
      </c>
      <c r="QV50" s="99">
        <v>1562.5810693148139</v>
      </c>
      <c r="QW50" s="99">
        <v>1457.3431613968917</v>
      </c>
      <c r="QX50" s="99">
        <v>1568.6450260943645</v>
      </c>
      <c r="QY50" s="118">
        <v>1548.385410047711</v>
      </c>
      <c r="QZ50" s="99">
        <v>1647.6097120394813</v>
      </c>
      <c r="RA50" s="99">
        <v>1230.7995017598705</v>
      </c>
      <c r="RB50" s="99">
        <v>1774.9984970419671</v>
      </c>
      <c r="RC50" s="99">
        <v>1232.360060414178</v>
      </c>
      <c r="RD50" s="99">
        <v>1388.3534725715608</v>
      </c>
      <c r="RE50" s="99">
        <v>1490.0983757314289</v>
      </c>
      <c r="RF50" s="99">
        <v>1231.4536748321341</v>
      </c>
      <c r="RG50" s="99">
        <v>1733.4785859657334</v>
      </c>
      <c r="RH50" s="99">
        <v>1677.6283837008903</v>
      </c>
      <c r="RI50" s="99">
        <v>1830.5463963125283</v>
      </c>
      <c r="RJ50" s="99">
        <v>1972.6107823307702</v>
      </c>
      <c r="RK50" s="99">
        <v>1962.3134737537475</v>
      </c>
      <c r="RL50" s="99">
        <v>1797.3819159040268</v>
      </c>
      <c r="RM50" s="99">
        <v>1385.3099881397516</v>
      </c>
      <c r="RN50" s="99">
        <v>1484.0420360854596</v>
      </c>
      <c r="RO50" s="99">
        <v>1576.5251390317276</v>
      </c>
      <c r="RP50" s="118">
        <v>1987.8287759084687</v>
      </c>
      <c r="RQ50" s="99">
        <v>1716.7047447814373</v>
      </c>
      <c r="RR50" s="99">
        <v>2077.1282972587574</v>
      </c>
      <c r="RS50" s="99">
        <v>2036.7506736735111</v>
      </c>
      <c r="RT50" s="99">
        <v>2193.6602061957788</v>
      </c>
      <c r="RU50" s="99">
        <v>2167.9447557736312</v>
      </c>
      <c r="RV50" s="99">
        <v>1480.0060521799815</v>
      </c>
      <c r="RW50" s="99">
        <v>2332.845493756834</v>
      </c>
      <c r="RX50" s="99">
        <v>1621.550771665645</v>
      </c>
      <c r="RY50" s="99">
        <v>2132.4721680067946</v>
      </c>
      <c r="RZ50" s="99">
        <v>1578.8254337905755</v>
      </c>
      <c r="SA50" s="99">
        <v>2289.2751348119282</v>
      </c>
      <c r="SB50" s="99">
        <v>2520.3221223534656</v>
      </c>
      <c r="SC50" s="99">
        <v>1959.0365555984797</v>
      </c>
      <c r="SD50" s="99">
        <v>1780.9748378368686</v>
      </c>
      <c r="SE50" s="99">
        <v>2422.2967969159286</v>
      </c>
      <c r="SF50" s="99">
        <v>2583.2120800112821</v>
      </c>
      <c r="SG50" s="99">
        <v>2527.0964770560336</v>
      </c>
      <c r="SH50" s="99">
        <v>1813.0278587732203</v>
      </c>
      <c r="SI50" s="99">
        <v>2545.6935004108245</v>
      </c>
      <c r="SJ50" s="99">
        <v>2837.6124648819155</v>
      </c>
      <c r="SK50" s="99">
        <v>1783.3851187945411</v>
      </c>
      <c r="SL50" s="99">
        <v>2452.5281246221416</v>
      </c>
      <c r="SM50" s="99">
        <v>2613.1183202766806</v>
      </c>
      <c r="SN50" s="99">
        <v>2246.5718364003187</v>
      </c>
      <c r="SO50" s="99">
        <v>2006.0992911613573</v>
      </c>
      <c r="SP50" s="99">
        <v>2995.5484572473788</v>
      </c>
      <c r="SQ50" s="99">
        <v>2986.96721815407</v>
      </c>
      <c r="SR50" s="99">
        <v>2986.6465471415427</v>
      </c>
      <c r="SS50" s="99">
        <v>2211.2017107836355</v>
      </c>
      <c r="ST50" s="118">
        <v>3286.2620586651524</v>
      </c>
      <c r="SU50" s="99">
        <v>2238.4527111637594</v>
      </c>
      <c r="SV50" s="99">
        <v>3000.6129488626661</v>
      </c>
      <c r="SW50" s="99">
        <v>2813.0036765549307</v>
      </c>
      <c r="SX50" s="99">
        <v>3001.5902980203423</v>
      </c>
      <c r="SY50" s="99">
        <v>2025.2036674055548</v>
      </c>
      <c r="SZ50" s="99">
        <v>2261.6177989030316</v>
      </c>
      <c r="TA50" s="99">
        <v>3526.7760441367295</v>
      </c>
      <c r="TB50" s="99">
        <v>3440.0644157575121</v>
      </c>
      <c r="TC50" s="99">
        <v>3749.0599760985228</v>
      </c>
      <c r="TD50" s="99">
        <v>3619.3971782595872</v>
      </c>
      <c r="TE50" s="99">
        <v>3420.6859263099068</v>
      </c>
      <c r="TF50" s="99">
        <v>3235.6838939297845</v>
      </c>
      <c r="TG50" s="99">
        <v>2497.1980454712202</v>
      </c>
      <c r="TH50" s="99">
        <v>3770.8229263368685</v>
      </c>
      <c r="TI50" s="99">
        <v>4024.2999678202359</v>
      </c>
      <c r="TJ50" s="99">
        <v>3928.0887921106992</v>
      </c>
      <c r="TK50" s="99">
        <v>3136.1609905106757</v>
      </c>
      <c r="TL50" s="99">
        <v>4311.4107366131602</v>
      </c>
      <c r="TM50" s="99">
        <v>4222.5837258464235</v>
      </c>
      <c r="TN50" s="99">
        <v>2736.6090669013975</v>
      </c>
      <c r="TO50" s="99">
        <v>2986.6486046394325</v>
      </c>
      <c r="TP50" s="99">
        <v>4760.5926143761044</v>
      </c>
      <c r="TQ50" s="99">
        <v>5043.9214388446553</v>
      </c>
      <c r="TR50" s="99">
        <v>3235.2340173636435</v>
      </c>
      <c r="TS50" s="99">
        <v>5840.6580994076594</v>
      </c>
      <c r="TT50" s="99">
        <v>3654.2864614426785</v>
      </c>
      <c r="TU50" s="99">
        <v>6047.6620218708467</v>
      </c>
      <c r="TV50" s="99">
        <v>6577.4854757373369</v>
      </c>
      <c r="TW50" s="99">
        <v>5830.3175190223365</v>
      </c>
      <c r="TX50" s="99">
        <v>4133.0929449727182</v>
      </c>
      <c r="TY50" s="99">
        <v>7715.7209244372116</v>
      </c>
      <c r="TZ50" s="99">
        <v>4652.131977780994</v>
      </c>
      <c r="UA50" s="99">
        <v>8762.036072491901</v>
      </c>
      <c r="UB50" s="99">
        <v>5243.6519821009597</v>
      </c>
      <c r="UC50" s="99">
        <v>5910.3477313465428</v>
      </c>
      <c r="UE50" s="76">
        <v>45</v>
      </c>
      <c r="WA50" s="145"/>
      <c r="WB50" s="145"/>
      <c r="WC50" s="145"/>
      <c r="WD50" s="145"/>
      <c r="WE50" s="145"/>
      <c r="WF50" s="145"/>
      <c r="WG50" s="145"/>
      <c r="WH50" s="145"/>
      <c r="WI50" s="145"/>
      <c r="WJ50" s="145"/>
      <c r="WK50" s="145"/>
      <c r="WL50" s="145"/>
      <c r="WM50" s="145"/>
      <c r="WN50" s="145"/>
      <c r="WO50" s="145"/>
      <c r="WP50" s="145"/>
      <c r="WQ50" s="145"/>
      <c r="WR50" s="145"/>
      <c r="WS50" s="145"/>
      <c r="WT50" s="145"/>
      <c r="WU50" s="145"/>
      <c r="WV50" s="145"/>
      <c r="WW50" s="145"/>
      <c r="WX50" s="145"/>
      <c r="WY50" s="145"/>
      <c r="WZ50" s="145"/>
      <c r="XA50" s="145"/>
      <c r="XB50" s="145"/>
      <c r="XC50" s="145"/>
      <c r="XD50" s="145"/>
      <c r="XE50" s="145"/>
      <c r="XF50" s="145"/>
      <c r="XG50" s="145"/>
      <c r="XH50" s="145"/>
      <c r="XI50" s="145"/>
      <c r="XJ50" s="145"/>
      <c r="XK50" s="145"/>
      <c r="XL50" s="145"/>
      <c r="XM50" s="145"/>
      <c r="XN50" s="145"/>
      <c r="XO50" s="145"/>
      <c r="XP50" s="145"/>
      <c r="XQ50" s="145"/>
      <c r="XR50" s="145"/>
      <c r="XS50" s="145"/>
      <c r="XT50" s="145"/>
      <c r="XU50" s="145"/>
      <c r="XV50" s="145"/>
      <c r="XW50" s="145"/>
      <c r="XX50" s="145"/>
      <c r="XY50" s="145"/>
      <c r="XZ50" s="145"/>
      <c r="YA50" s="145"/>
      <c r="YB50" s="145"/>
      <c r="YC50" s="145"/>
      <c r="YD50" s="145"/>
      <c r="YE50" s="145"/>
      <c r="YF50" s="145"/>
      <c r="YG50" s="145"/>
      <c r="YH50" s="145"/>
      <c r="YI50" s="145"/>
      <c r="YJ50" s="145"/>
      <c r="YK50" s="145"/>
      <c r="YL50" s="145"/>
      <c r="YM50" s="145"/>
      <c r="YN50" s="145"/>
      <c r="YO50" s="145"/>
      <c r="YP50" s="145"/>
      <c r="YQ50" s="145"/>
      <c r="YR50" s="145"/>
      <c r="YS50" s="145"/>
      <c r="YT50" s="145"/>
      <c r="YU50" s="145"/>
      <c r="YV50" s="145"/>
      <c r="YW50" s="145"/>
      <c r="YX50" s="145"/>
      <c r="YY50" s="145"/>
      <c r="YZ50" s="145"/>
      <c r="ZA50" s="145"/>
      <c r="ZB50" s="145"/>
      <c r="ZC50" s="145"/>
      <c r="ZD50" s="145"/>
      <c r="ZE50" s="145"/>
      <c r="ZF50" s="145"/>
      <c r="ZG50" s="145"/>
      <c r="ZH50" s="145"/>
      <c r="ZI50" s="145"/>
      <c r="ZJ50" s="145"/>
      <c r="ZK50" s="145"/>
      <c r="ZL50" s="145"/>
      <c r="ZM50" s="145"/>
      <c r="ZN50" s="145"/>
      <c r="ZO50" s="145"/>
      <c r="ZP50" s="145"/>
      <c r="ZQ50" s="145"/>
      <c r="ZR50" s="145"/>
      <c r="ZS50" s="145"/>
      <c r="ZT50" s="145"/>
      <c r="ZU50" s="145"/>
      <c r="ZV50" s="145"/>
      <c r="ZW50" s="145"/>
      <c r="ZX50" s="145"/>
      <c r="ZY50" s="145"/>
      <c r="ZZ50" s="145"/>
      <c r="AAA50" s="145"/>
      <c r="AAB50" s="145"/>
      <c r="AAC50" s="145"/>
      <c r="AAD50" s="145"/>
      <c r="AAE50" s="145"/>
      <c r="AAF50" s="145"/>
      <c r="AAG50" s="145"/>
      <c r="AAH50" s="145"/>
      <c r="AAI50" s="145"/>
      <c r="AAJ50" s="145"/>
      <c r="AAK50" s="145"/>
      <c r="AAL50" s="145"/>
      <c r="AAM50" s="145"/>
      <c r="AAN50" s="145"/>
      <c r="AAO50" s="145"/>
      <c r="AAP50" s="145"/>
      <c r="AAQ50" s="145"/>
      <c r="AAR50" s="145"/>
      <c r="AAS50" s="145"/>
      <c r="AAT50" s="145"/>
      <c r="AAU50" s="145"/>
      <c r="AAV50" s="145"/>
      <c r="AAW50" s="145"/>
      <c r="AAX50" s="145"/>
      <c r="AAY50" s="145"/>
      <c r="AAZ50" s="145"/>
      <c r="ABA50" s="145">
        <f t="shared" si="705"/>
        <v>1307.7963273006949</v>
      </c>
      <c r="ABB50" s="145">
        <f t="shared" si="706"/>
        <v>1327.7411410084933</v>
      </c>
      <c r="ABC50" s="145">
        <f t="shared" si="707"/>
        <v>1235.9893613834333</v>
      </c>
      <c r="ABD50" s="145">
        <f t="shared" si="708"/>
        <v>1275.7253725806822</v>
      </c>
      <c r="ABE50" s="145"/>
      <c r="ABF50" s="145"/>
      <c r="ABG50" s="145"/>
      <c r="ABH50" s="145">
        <f t="shared" si="712"/>
        <v>1416.9057492493155</v>
      </c>
      <c r="ABI50" s="145">
        <f t="shared" si="713"/>
        <v>1272.8449997792818</v>
      </c>
      <c r="ABJ50" s="145">
        <f t="shared" si="714"/>
        <v>1218.424937057008</v>
      </c>
      <c r="ABK50" s="145">
        <f t="shared" si="715"/>
        <v>1562.5810693148139</v>
      </c>
      <c r="ABL50" s="145">
        <f t="shared" si="716"/>
        <v>1457.3431613968917</v>
      </c>
      <c r="ABM50" s="145">
        <f t="shared" si="717"/>
        <v>1568.6450260943645</v>
      </c>
      <c r="ABN50" s="145">
        <f t="shared" si="718"/>
        <v>1548.385410047711</v>
      </c>
      <c r="ABO50" s="145">
        <f t="shared" si="719"/>
        <v>1647.6097120394813</v>
      </c>
      <c r="ABP50" s="145">
        <f t="shared" si="720"/>
        <v>1230.7995017598705</v>
      </c>
      <c r="ABQ50" s="145">
        <f t="shared" si="721"/>
        <v>1774.9984970419671</v>
      </c>
      <c r="ABR50" s="145">
        <f t="shared" si="722"/>
        <v>1232.360060414178</v>
      </c>
      <c r="ABS50" s="145">
        <f t="shared" si="723"/>
        <v>1388.3534725715608</v>
      </c>
      <c r="ABT50" s="145">
        <f t="shared" si="724"/>
        <v>1490.0983757314289</v>
      </c>
      <c r="ABU50" s="145">
        <f t="shared" si="725"/>
        <v>1231.4536748321341</v>
      </c>
      <c r="ABV50" s="145">
        <f t="shared" si="726"/>
        <v>1733.4785859657334</v>
      </c>
      <c r="ABW50" s="145">
        <f t="shared" si="727"/>
        <v>1677.6283837008903</v>
      </c>
      <c r="ABX50" s="145">
        <f t="shared" si="728"/>
        <v>1830.5463963125283</v>
      </c>
      <c r="ABY50" s="145">
        <f t="shared" si="729"/>
        <v>1972.6107823307702</v>
      </c>
      <c r="ABZ50" s="145">
        <f t="shared" si="730"/>
        <v>1962.3134737537475</v>
      </c>
      <c r="ACA50" s="145">
        <f t="shared" si="731"/>
        <v>1797.3819159040268</v>
      </c>
      <c r="ACB50" s="145">
        <f t="shared" si="732"/>
        <v>1385.3099881397516</v>
      </c>
      <c r="ACC50" s="145">
        <f t="shared" si="733"/>
        <v>1484.0420360854596</v>
      </c>
      <c r="ACD50" s="145">
        <f t="shared" si="734"/>
        <v>1576.5251390317276</v>
      </c>
      <c r="ACE50" s="145">
        <f t="shared" si="735"/>
        <v>1987.8287759084687</v>
      </c>
      <c r="ACF50" s="145">
        <f t="shared" si="736"/>
        <v>1716.7047447814373</v>
      </c>
      <c r="ACG50" s="145">
        <f t="shared" si="737"/>
        <v>2077.1282972587574</v>
      </c>
      <c r="ACH50" s="145">
        <f t="shared" si="738"/>
        <v>2036.7506736735111</v>
      </c>
      <c r="ACI50" s="145">
        <f t="shared" si="739"/>
        <v>2193.6602061957788</v>
      </c>
      <c r="ACJ50" s="145">
        <f t="shared" si="740"/>
        <v>2167.9447557736312</v>
      </c>
      <c r="ACK50" s="145">
        <f t="shared" si="741"/>
        <v>1480.0060521799815</v>
      </c>
      <c r="ACL50" s="145">
        <f t="shared" si="742"/>
        <v>2332.845493756834</v>
      </c>
      <c r="ACM50" s="145">
        <f t="shared" si="743"/>
        <v>1621.550771665645</v>
      </c>
      <c r="ACN50" s="145">
        <f t="shared" si="744"/>
        <v>2132.4721680067946</v>
      </c>
      <c r="ACO50" s="145">
        <f t="shared" si="745"/>
        <v>1578.8254337905755</v>
      </c>
      <c r="ACP50" s="145">
        <f t="shared" si="746"/>
        <v>2289.2751348119282</v>
      </c>
      <c r="ACQ50" s="145">
        <f t="shared" si="747"/>
        <v>2520.3221223534656</v>
      </c>
      <c r="ACR50" s="145">
        <f t="shared" si="748"/>
        <v>1959.0365555984797</v>
      </c>
      <c r="ACS50" s="145">
        <f t="shared" si="749"/>
        <v>1780.9748378368686</v>
      </c>
      <c r="ACT50" s="145">
        <f t="shared" si="750"/>
        <v>2422.2967969159286</v>
      </c>
      <c r="ACU50" s="145">
        <f t="shared" si="751"/>
        <v>2583.2120800112821</v>
      </c>
      <c r="ACV50" s="145">
        <f t="shared" si="752"/>
        <v>2527.0964770560336</v>
      </c>
      <c r="ACW50" s="145">
        <f t="shared" si="753"/>
        <v>1813.0278587732203</v>
      </c>
      <c r="ACX50" s="145">
        <f t="shared" si="754"/>
        <v>2545.6935004108245</v>
      </c>
      <c r="ACY50" s="145">
        <f t="shared" si="755"/>
        <v>2837.6124648819155</v>
      </c>
      <c r="ACZ50" s="145">
        <f t="shared" si="756"/>
        <v>1783.3851187945411</v>
      </c>
      <c r="ADA50" s="145">
        <f t="shared" si="757"/>
        <v>2452.5281246221416</v>
      </c>
      <c r="ADB50" s="145">
        <f t="shared" si="758"/>
        <v>2613.1183202766806</v>
      </c>
      <c r="ADC50" s="145">
        <f t="shared" si="759"/>
        <v>2246.5718364003187</v>
      </c>
      <c r="ADD50" s="145">
        <f t="shared" si="760"/>
        <v>2006.0992911613573</v>
      </c>
      <c r="ADE50" s="145">
        <f t="shared" si="761"/>
        <v>2995.5484572473788</v>
      </c>
      <c r="ADF50" s="145">
        <f t="shared" si="762"/>
        <v>2986.96721815407</v>
      </c>
      <c r="ADG50" s="145">
        <f t="shared" si="763"/>
        <v>2986.6465471415427</v>
      </c>
      <c r="ADH50" s="145">
        <f t="shared" si="764"/>
        <v>2211.2017107836355</v>
      </c>
      <c r="ADI50" s="145">
        <f t="shared" si="765"/>
        <v>3286.2620586651524</v>
      </c>
      <c r="ADJ50" s="145">
        <f t="shared" si="766"/>
        <v>2238.4527111637594</v>
      </c>
      <c r="ADK50" s="145">
        <f t="shared" si="767"/>
        <v>3000.6129488626661</v>
      </c>
      <c r="ADL50" s="145">
        <f t="shared" si="768"/>
        <v>2813.0036765549307</v>
      </c>
      <c r="ADM50" s="145">
        <f t="shared" si="769"/>
        <v>3001.5902980203423</v>
      </c>
      <c r="ADN50" s="145">
        <f t="shared" si="770"/>
        <v>2025.2036674055548</v>
      </c>
      <c r="ADO50" s="145">
        <f t="shared" si="771"/>
        <v>2261.6177989030316</v>
      </c>
      <c r="ADP50" s="145">
        <f t="shared" si="772"/>
        <v>3526.7760441367295</v>
      </c>
      <c r="ADQ50" s="145">
        <f t="shared" si="773"/>
        <v>3440.0644157575121</v>
      </c>
      <c r="ADR50" s="145">
        <f t="shared" si="774"/>
        <v>3749.0599760985228</v>
      </c>
      <c r="ADS50" s="145">
        <f t="shared" si="775"/>
        <v>3619.3971782595872</v>
      </c>
      <c r="ADT50" s="145">
        <f t="shared" si="776"/>
        <v>3420.6859263099068</v>
      </c>
      <c r="ADU50" s="145">
        <f t="shared" si="777"/>
        <v>3235.6838939297845</v>
      </c>
      <c r="ADV50" s="145">
        <f t="shared" si="778"/>
        <v>2497.1980454712202</v>
      </c>
      <c r="ADW50" s="145">
        <f t="shared" si="779"/>
        <v>3770.8229263368685</v>
      </c>
      <c r="ADX50" s="145">
        <f t="shared" si="780"/>
        <v>4024.2999678202359</v>
      </c>
      <c r="ADY50" s="145">
        <f t="shared" si="781"/>
        <v>3928.0887921106992</v>
      </c>
      <c r="ADZ50" s="145">
        <f t="shared" si="782"/>
        <v>3136.1609905106757</v>
      </c>
      <c r="AEA50" s="145">
        <f t="shared" si="783"/>
        <v>4311.4107366131602</v>
      </c>
      <c r="AEB50" s="145">
        <f t="shared" si="784"/>
        <v>4222.5837258464235</v>
      </c>
      <c r="AEC50" s="145">
        <f t="shared" si="785"/>
        <v>2736.6090669013975</v>
      </c>
      <c r="AED50" s="145">
        <f t="shared" si="786"/>
        <v>2986.6486046394325</v>
      </c>
      <c r="AEE50" s="145">
        <f t="shared" si="787"/>
        <v>4760.5926143761044</v>
      </c>
      <c r="AEF50" s="145">
        <f t="shared" si="788"/>
        <v>5043.9214388446553</v>
      </c>
      <c r="AEG50" s="145">
        <f t="shared" si="789"/>
        <v>3235.2340173636435</v>
      </c>
      <c r="AEH50" s="145">
        <f t="shared" si="790"/>
        <v>5840.6580994076594</v>
      </c>
      <c r="AEI50" s="145">
        <f t="shared" si="791"/>
        <v>3654.2864614426785</v>
      </c>
      <c r="AEJ50" s="145">
        <f t="shared" si="792"/>
        <v>6047.6620218708467</v>
      </c>
      <c r="AEK50" s="145">
        <f t="shared" si="793"/>
        <v>6577.4854757373369</v>
      </c>
      <c r="AEL50" s="145">
        <f t="shared" si="794"/>
        <v>5830.3175190223365</v>
      </c>
      <c r="AEM50" s="145">
        <f t="shared" si="795"/>
        <v>4133.0929449727182</v>
      </c>
      <c r="AEN50" s="145">
        <f t="shared" si="796"/>
        <v>7715.7209244372116</v>
      </c>
      <c r="AEO50" s="145">
        <f t="shared" si="797"/>
        <v>4652.131977780994</v>
      </c>
      <c r="AEP50" s="145">
        <f t="shared" si="798"/>
        <v>8762.036072491901</v>
      </c>
      <c r="AEQ50" s="145">
        <f t="shared" si="799"/>
        <v>5243.6519821009597</v>
      </c>
      <c r="AER50" s="145">
        <f t="shared" si="800"/>
        <v>5910.3477313465428</v>
      </c>
    </row>
    <row r="51" spans="1:824" ht="14.25" thickTop="1" thickBot="1">
      <c r="A51" s="76">
        <v>46</v>
      </c>
      <c r="B51" s="99">
        <f t="shared" si="341"/>
        <v>0</v>
      </c>
      <c r="C51" s="99">
        <f t="shared" si="389"/>
        <v>0</v>
      </c>
      <c r="D51" s="99">
        <f t="shared" si="390"/>
        <v>0</v>
      </c>
      <c r="E51" s="99">
        <f t="shared" si="391"/>
        <v>0</v>
      </c>
      <c r="F51" s="99">
        <f t="shared" si="352"/>
        <v>0</v>
      </c>
      <c r="G51" s="99">
        <f t="shared" si="353"/>
        <v>0</v>
      </c>
      <c r="H51" s="99">
        <f t="shared" si="354"/>
        <v>0</v>
      </c>
      <c r="I51" s="99">
        <f t="shared" si="355"/>
        <v>0</v>
      </c>
      <c r="J51" s="99">
        <f t="shared" si="356"/>
        <v>0</v>
      </c>
      <c r="K51" s="99">
        <f t="shared" si="357"/>
        <v>0</v>
      </c>
      <c r="L51" s="99">
        <f t="shared" si="358"/>
        <v>0</v>
      </c>
      <c r="M51" s="99">
        <f t="shared" si="359"/>
        <v>0</v>
      </c>
      <c r="N51" s="99">
        <f t="shared" si="360"/>
        <v>0</v>
      </c>
      <c r="O51" s="99">
        <f t="shared" si="361"/>
        <v>0</v>
      </c>
      <c r="P51" s="99">
        <f t="shared" si="362"/>
        <v>0</v>
      </c>
      <c r="Q51" s="99">
        <f t="shared" si="363"/>
        <v>0</v>
      </c>
      <c r="R51" s="99">
        <f t="shared" si="364"/>
        <v>0</v>
      </c>
      <c r="S51" s="99">
        <f t="shared" si="365"/>
        <v>0</v>
      </c>
      <c r="T51" s="99">
        <f t="shared" si="366"/>
        <v>0</v>
      </c>
      <c r="U51" s="99">
        <f t="shared" si="367"/>
        <v>0</v>
      </c>
      <c r="V51" s="99">
        <f t="shared" si="368"/>
        <v>0</v>
      </c>
      <c r="W51" s="99">
        <f t="shared" si="369"/>
        <v>0</v>
      </c>
      <c r="X51" s="99">
        <f t="shared" si="342"/>
        <v>0</v>
      </c>
      <c r="Y51" s="99">
        <f t="shared" si="404"/>
        <v>0</v>
      </c>
      <c r="Z51" s="99">
        <f t="shared" si="405"/>
        <v>0</v>
      </c>
      <c r="AA51" s="99">
        <f t="shared" si="406"/>
        <v>0</v>
      </c>
      <c r="AB51" s="99">
        <f t="shared" si="407"/>
        <v>0</v>
      </c>
      <c r="AC51" s="99">
        <f t="shared" si="408"/>
        <v>0</v>
      </c>
      <c r="AD51" s="99">
        <f t="shared" si="409"/>
        <v>0</v>
      </c>
      <c r="AE51" s="99">
        <f t="shared" si="410"/>
        <v>0</v>
      </c>
      <c r="AF51" s="99">
        <f t="shared" si="411"/>
        <v>0</v>
      </c>
      <c r="AG51" s="99">
        <f t="shared" si="412"/>
        <v>0</v>
      </c>
      <c r="AH51" s="99">
        <f t="shared" si="413"/>
        <v>0</v>
      </c>
      <c r="AI51" s="99">
        <f t="shared" si="414"/>
        <v>0</v>
      </c>
      <c r="AJ51" s="99">
        <f t="shared" si="415"/>
        <v>0</v>
      </c>
      <c r="AK51" s="99">
        <f t="shared" si="416"/>
        <v>0</v>
      </c>
      <c r="AL51" s="99">
        <f t="shared" si="417"/>
        <v>0</v>
      </c>
      <c r="AM51" s="99">
        <f t="shared" si="418"/>
        <v>0</v>
      </c>
      <c r="AN51" s="99">
        <f t="shared" si="343"/>
        <v>0</v>
      </c>
      <c r="AO51" s="99">
        <f t="shared" si="419"/>
        <v>0</v>
      </c>
      <c r="AP51" s="99">
        <f t="shared" si="420"/>
        <v>0</v>
      </c>
      <c r="AQ51" s="99">
        <f t="shared" si="421"/>
        <v>0</v>
      </c>
      <c r="AR51" s="99">
        <f t="shared" si="422"/>
        <v>0</v>
      </c>
      <c r="AS51" s="99">
        <f t="shared" si="423"/>
        <v>0</v>
      </c>
      <c r="AT51" s="99">
        <f t="shared" si="424"/>
        <v>0</v>
      </c>
      <c r="AU51" s="99">
        <f t="shared" si="425"/>
        <v>0</v>
      </c>
      <c r="AV51" s="99">
        <f t="shared" si="426"/>
        <v>0</v>
      </c>
      <c r="AW51" s="99">
        <f t="shared" si="427"/>
        <v>0</v>
      </c>
      <c r="AX51" s="99">
        <f t="shared" si="428"/>
        <v>0</v>
      </c>
      <c r="AY51" s="99">
        <f t="shared" si="429"/>
        <v>0</v>
      </c>
      <c r="AZ51" s="99">
        <f t="shared" si="430"/>
        <v>0</v>
      </c>
      <c r="BA51" s="99">
        <f t="shared" si="431"/>
        <v>0</v>
      </c>
      <c r="BB51" s="99">
        <f t="shared" si="432"/>
        <v>0</v>
      </c>
      <c r="BC51" s="99">
        <f t="shared" si="433"/>
        <v>0</v>
      </c>
      <c r="BD51" s="99">
        <f t="shared" si="397"/>
        <v>0</v>
      </c>
      <c r="BE51" s="99">
        <f t="shared" si="434"/>
        <v>0</v>
      </c>
      <c r="BF51" s="99">
        <f t="shared" si="435"/>
        <v>0</v>
      </c>
      <c r="BG51" s="99">
        <f t="shared" si="344"/>
        <v>0</v>
      </c>
      <c r="BH51" s="99">
        <f t="shared" si="436"/>
        <v>0</v>
      </c>
      <c r="BI51" s="99">
        <f t="shared" si="437"/>
        <v>0</v>
      </c>
      <c r="BJ51" s="99">
        <f t="shared" si="438"/>
        <v>0</v>
      </c>
      <c r="BK51" s="99">
        <f t="shared" si="439"/>
        <v>0</v>
      </c>
      <c r="BL51" s="99">
        <f t="shared" si="440"/>
        <v>0</v>
      </c>
      <c r="BM51" s="99">
        <f t="shared" si="441"/>
        <v>0</v>
      </c>
      <c r="BN51" s="99">
        <f t="shared" si="442"/>
        <v>0</v>
      </c>
      <c r="BO51" s="99">
        <f t="shared" si="443"/>
        <v>0</v>
      </c>
      <c r="BP51" s="99">
        <f t="shared" si="444"/>
        <v>0</v>
      </c>
      <c r="BQ51" s="99">
        <f t="shared" si="445"/>
        <v>0</v>
      </c>
      <c r="BR51" s="99">
        <f t="shared" si="446"/>
        <v>0</v>
      </c>
      <c r="BS51" s="99">
        <f t="shared" si="447"/>
        <v>0</v>
      </c>
      <c r="BT51" s="99">
        <f t="shared" si="448"/>
        <v>0</v>
      </c>
      <c r="BU51" s="99">
        <f t="shared" si="449"/>
        <v>0</v>
      </c>
      <c r="BV51" s="99">
        <f t="shared" si="450"/>
        <v>0</v>
      </c>
      <c r="BW51" s="99">
        <f t="shared" si="451"/>
        <v>0</v>
      </c>
      <c r="BX51" s="99">
        <f t="shared" si="398"/>
        <v>0</v>
      </c>
      <c r="BY51" s="99">
        <f t="shared" si="345"/>
        <v>0</v>
      </c>
      <c r="BZ51" s="99">
        <f t="shared" si="452"/>
        <v>0</v>
      </c>
      <c r="CA51" s="99">
        <f t="shared" si="453"/>
        <v>0</v>
      </c>
      <c r="CB51" s="99">
        <f t="shared" si="454"/>
        <v>0</v>
      </c>
      <c r="CC51" s="99">
        <f t="shared" si="455"/>
        <v>0</v>
      </c>
      <c r="CD51" s="99">
        <f t="shared" si="456"/>
        <v>0</v>
      </c>
      <c r="CE51" s="99">
        <f t="shared" si="457"/>
        <v>0</v>
      </c>
      <c r="CF51" s="99">
        <f t="shared" si="458"/>
        <v>0</v>
      </c>
      <c r="CG51" s="99">
        <f t="shared" si="459"/>
        <v>0</v>
      </c>
      <c r="CH51" s="99">
        <f t="shared" si="460"/>
        <v>0</v>
      </c>
      <c r="CI51" s="99">
        <f t="shared" si="461"/>
        <v>0</v>
      </c>
      <c r="CJ51" s="99">
        <f t="shared" si="462"/>
        <v>0</v>
      </c>
      <c r="CK51" s="99">
        <f t="shared" si="463"/>
        <v>0</v>
      </c>
      <c r="CL51" s="99">
        <f t="shared" si="464"/>
        <v>0</v>
      </c>
      <c r="CM51" s="99">
        <f t="shared" si="465"/>
        <v>0</v>
      </c>
      <c r="CN51" s="99">
        <f t="shared" si="466"/>
        <v>0</v>
      </c>
      <c r="CO51" s="99">
        <f t="shared" si="399"/>
        <v>0</v>
      </c>
      <c r="CP51" s="99">
        <f t="shared" si="346"/>
        <v>0</v>
      </c>
      <c r="CQ51" s="99">
        <f t="shared" si="467"/>
        <v>0</v>
      </c>
      <c r="CR51" s="99">
        <f t="shared" si="468"/>
        <v>0</v>
      </c>
      <c r="CS51" s="99">
        <f t="shared" si="469"/>
        <v>0</v>
      </c>
      <c r="CT51" s="99">
        <f t="shared" si="470"/>
        <v>0</v>
      </c>
      <c r="CU51" s="99">
        <f t="shared" si="471"/>
        <v>0</v>
      </c>
      <c r="CV51" s="99">
        <f t="shared" si="472"/>
        <v>0</v>
      </c>
      <c r="CW51" s="99">
        <f t="shared" si="473"/>
        <v>0</v>
      </c>
      <c r="CX51" s="99">
        <f t="shared" si="474"/>
        <v>0</v>
      </c>
      <c r="CY51" s="99">
        <f t="shared" si="475"/>
        <v>0</v>
      </c>
      <c r="CZ51" s="99">
        <f t="shared" si="476"/>
        <v>0</v>
      </c>
      <c r="DA51" s="99">
        <f t="shared" si="477"/>
        <v>0</v>
      </c>
      <c r="DB51" s="99">
        <f t="shared" si="478"/>
        <v>0</v>
      </c>
      <c r="DC51" s="99">
        <f t="shared" si="479"/>
        <v>0</v>
      </c>
      <c r="DD51" s="99">
        <f t="shared" si="480"/>
        <v>0</v>
      </c>
      <c r="DE51" s="99">
        <f t="shared" si="481"/>
        <v>0</v>
      </c>
      <c r="DF51" s="99">
        <f t="shared" si="482"/>
        <v>0</v>
      </c>
      <c r="DG51" s="99">
        <f t="shared" si="400"/>
        <v>0</v>
      </c>
      <c r="DH51" s="99">
        <f t="shared" si="347"/>
        <v>0</v>
      </c>
      <c r="DI51" s="99">
        <f t="shared" si="483"/>
        <v>0</v>
      </c>
      <c r="DJ51" s="99">
        <f t="shared" si="484"/>
        <v>0</v>
      </c>
      <c r="DK51" s="99">
        <f t="shared" si="485"/>
        <v>0</v>
      </c>
      <c r="DL51" s="99">
        <f t="shared" si="486"/>
        <v>0</v>
      </c>
      <c r="DM51" s="99">
        <f t="shared" si="487"/>
        <v>0</v>
      </c>
      <c r="DN51" s="99">
        <f t="shared" si="488"/>
        <v>0</v>
      </c>
      <c r="DO51" s="99">
        <f t="shared" si="489"/>
        <v>0</v>
      </c>
      <c r="DP51" s="99">
        <f t="shared" si="490"/>
        <v>0</v>
      </c>
      <c r="DQ51" s="99">
        <f t="shared" si="491"/>
        <v>0</v>
      </c>
      <c r="DR51" s="99">
        <f t="shared" si="492"/>
        <v>0</v>
      </c>
      <c r="DS51" s="99">
        <f t="shared" si="493"/>
        <v>0</v>
      </c>
      <c r="DT51" s="99">
        <f t="shared" si="494"/>
        <v>0</v>
      </c>
      <c r="DU51" s="99">
        <f t="shared" si="495"/>
        <v>0</v>
      </c>
      <c r="DV51" s="99">
        <f t="shared" si="496"/>
        <v>0</v>
      </c>
      <c r="DW51" s="99">
        <f t="shared" si="497"/>
        <v>0</v>
      </c>
      <c r="DX51" s="99">
        <f t="shared" si="370"/>
        <v>0</v>
      </c>
      <c r="DY51" s="99">
        <f t="shared" si="370"/>
        <v>0</v>
      </c>
      <c r="DZ51" s="99">
        <f t="shared" si="370"/>
        <v>0</v>
      </c>
      <c r="EA51" s="99">
        <f t="shared" si="370"/>
        <v>0</v>
      </c>
      <c r="EB51" s="99">
        <f t="shared" si="532"/>
        <v>0</v>
      </c>
      <c r="EC51" s="99">
        <f t="shared" si="533"/>
        <v>0</v>
      </c>
      <c r="ED51" s="99">
        <f t="shared" si="534"/>
        <v>0</v>
      </c>
      <c r="EE51" s="99">
        <f t="shared" si="535"/>
        <v>0</v>
      </c>
      <c r="EF51" s="99">
        <f t="shared" si="536"/>
        <v>0</v>
      </c>
      <c r="EG51" s="99">
        <f t="shared" si="537"/>
        <v>0</v>
      </c>
      <c r="EH51" s="99">
        <f t="shared" si="538"/>
        <v>0</v>
      </c>
      <c r="EI51" s="99">
        <f t="shared" si="539"/>
        <v>0</v>
      </c>
      <c r="EJ51" s="99">
        <f t="shared" si="540"/>
        <v>0</v>
      </c>
      <c r="EK51" s="99">
        <f t="shared" si="541"/>
        <v>0</v>
      </c>
      <c r="EL51" s="99">
        <f t="shared" si="542"/>
        <v>0</v>
      </c>
      <c r="EM51" s="99">
        <f t="shared" si="543"/>
        <v>0</v>
      </c>
      <c r="EN51" s="99">
        <f t="shared" si="544"/>
        <v>0</v>
      </c>
      <c r="EO51" s="99">
        <f t="shared" si="545"/>
        <v>0</v>
      </c>
      <c r="EP51" s="99">
        <f t="shared" si="546"/>
        <v>0</v>
      </c>
      <c r="EQ51" s="99">
        <f t="shared" si="547"/>
        <v>0</v>
      </c>
      <c r="ER51" s="99">
        <f t="shared" si="548"/>
        <v>0</v>
      </c>
      <c r="ES51" s="99">
        <f t="shared" si="549"/>
        <v>0</v>
      </c>
      <c r="ET51" s="99">
        <f t="shared" si="351"/>
        <v>0</v>
      </c>
      <c r="EU51" s="99">
        <f t="shared" si="26"/>
        <v>0</v>
      </c>
      <c r="EV51" s="99">
        <f t="shared" si="27"/>
        <v>0</v>
      </c>
      <c r="EW51" s="99">
        <f t="shared" si="28"/>
        <v>0</v>
      </c>
      <c r="EX51" s="99">
        <f t="shared" si="29"/>
        <v>0</v>
      </c>
      <c r="EY51" s="99">
        <f t="shared" si="30"/>
        <v>0</v>
      </c>
      <c r="EZ51" s="99">
        <f t="shared" si="31"/>
        <v>0</v>
      </c>
      <c r="FA51" s="99">
        <f t="shared" si="32"/>
        <v>0</v>
      </c>
      <c r="FB51" s="99">
        <f t="shared" si="33"/>
        <v>0</v>
      </c>
      <c r="FC51" s="99">
        <f t="shared" si="34"/>
        <v>0</v>
      </c>
      <c r="FD51" s="99">
        <f t="shared" si="35"/>
        <v>0</v>
      </c>
      <c r="FE51" s="99">
        <f t="shared" si="36"/>
        <v>0</v>
      </c>
      <c r="FF51" s="99">
        <f t="shared" si="37"/>
        <v>0</v>
      </c>
      <c r="FG51" s="99">
        <f t="shared" si="38"/>
        <v>0</v>
      </c>
      <c r="FH51" s="99">
        <f t="shared" si="39"/>
        <v>0</v>
      </c>
      <c r="FI51" s="99">
        <f t="shared" si="40"/>
        <v>0</v>
      </c>
      <c r="FJ51" s="99">
        <f t="shared" si="567"/>
        <v>0</v>
      </c>
      <c r="FK51" s="99">
        <f t="shared" si="568"/>
        <v>0</v>
      </c>
      <c r="FL51" s="99">
        <f t="shared" si="569"/>
        <v>0</v>
      </c>
      <c r="FM51" s="99">
        <f t="shared" si="570"/>
        <v>0</v>
      </c>
      <c r="FN51" s="99">
        <f t="shared" si="571"/>
        <v>0</v>
      </c>
      <c r="FO51" s="99">
        <f t="shared" si="572"/>
        <v>0</v>
      </c>
      <c r="FP51" s="99">
        <f t="shared" si="573"/>
        <v>0</v>
      </c>
      <c r="FQ51" s="99">
        <f t="shared" si="574"/>
        <v>0</v>
      </c>
      <c r="FR51" s="99">
        <f t="shared" si="575"/>
        <v>0</v>
      </c>
      <c r="FS51" s="99">
        <f t="shared" si="576"/>
        <v>0</v>
      </c>
      <c r="FT51" s="99">
        <f t="shared" si="577"/>
        <v>0</v>
      </c>
      <c r="FU51" s="99">
        <f t="shared" si="578"/>
        <v>0</v>
      </c>
      <c r="FV51" s="99">
        <f t="shared" si="579"/>
        <v>0</v>
      </c>
      <c r="FW51" s="99">
        <f t="shared" si="580"/>
        <v>1264.3751635348406</v>
      </c>
      <c r="FX51" s="99">
        <f t="shared" si="581"/>
        <v>1286.081283571634</v>
      </c>
      <c r="FY51" s="99">
        <f t="shared" si="550"/>
        <v>1214.1003318579599</v>
      </c>
      <c r="FZ51" s="99">
        <f t="shared" si="402"/>
        <v>1243.6409245639575</v>
      </c>
      <c r="GA51" s="99">
        <f t="shared" si="42"/>
        <v>0</v>
      </c>
      <c r="GB51" s="99">
        <f t="shared" si="43"/>
        <v>0</v>
      </c>
      <c r="GC51" s="99">
        <f t="shared" si="44"/>
        <v>0</v>
      </c>
      <c r="GD51" s="99">
        <f t="shared" si="498"/>
        <v>1375.9561857924866</v>
      </c>
      <c r="GE51" s="99">
        <f t="shared" si="499"/>
        <v>1256.7300452826403</v>
      </c>
      <c r="GF51" s="99">
        <f t="shared" si="500"/>
        <v>1210.454863642532</v>
      </c>
      <c r="GG51" s="99">
        <f t="shared" si="501"/>
        <v>1512.029635446801</v>
      </c>
      <c r="GH51" s="99">
        <f t="shared" si="502"/>
        <v>1418.5954924549969</v>
      </c>
      <c r="GI51" s="99">
        <f t="shared" si="503"/>
        <v>1520.8085611707181</v>
      </c>
      <c r="GJ51" s="99">
        <f t="shared" si="504"/>
        <v>1510.8366178559083</v>
      </c>
      <c r="GK51" s="99">
        <f t="shared" si="505"/>
        <v>1592.6222663275937</v>
      </c>
      <c r="GL51" s="99">
        <f t="shared" si="506"/>
        <v>1224.2936232332829</v>
      </c>
      <c r="GM51" s="99">
        <f t="shared" si="507"/>
        <v>1718.6930480241481</v>
      </c>
      <c r="GN51" s="99">
        <f t="shared" si="508"/>
        <v>0</v>
      </c>
      <c r="GO51" s="99">
        <f t="shared" si="509"/>
        <v>1380.271464421028</v>
      </c>
      <c r="GP51" s="99">
        <f t="shared" si="510"/>
        <v>1473.8201307993652</v>
      </c>
      <c r="GQ51" s="99">
        <f t="shared" si="511"/>
        <v>0</v>
      </c>
      <c r="GR51" s="99">
        <f t="shared" si="512"/>
        <v>1685.0773707991386</v>
      </c>
      <c r="GS51" s="99">
        <f t="shared" si="513"/>
        <v>1633.773698874985</v>
      </c>
      <c r="GT51" s="99">
        <f t="shared" si="514"/>
        <v>1776.108326874393</v>
      </c>
      <c r="GU51" s="99">
        <f t="shared" si="403"/>
        <v>1911.1947157934148</v>
      </c>
      <c r="GV51" s="99">
        <f t="shared" si="551"/>
        <v>1901.6023201468026</v>
      </c>
      <c r="GW51" s="99">
        <f t="shared" si="552"/>
        <v>1768.1088219014214</v>
      </c>
      <c r="GX51" s="99">
        <f t="shared" si="553"/>
        <v>1378.6933070690466</v>
      </c>
      <c r="GY51" s="99">
        <f t="shared" si="554"/>
        <v>1444.9503713158149</v>
      </c>
      <c r="GZ51" s="99">
        <f t="shared" si="555"/>
        <v>1568.3137493659917</v>
      </c>
      <c r="HA51" s="99">
        <f t="shared" si="556"/>
        <v>1948.4609961446833</v>
      </c>
      <c r="HB51" s="99">
        <f t="shared" si="557"/>
        <v>1700.2077467295098</v>
      </c>
      <c r="HC51" s="99">
        <f t="shared" si="558"/>
        <v>2020.6258004247532</v>
      </c>
      <c r="HD51" s="99">
        <f t="shared" si="559"/>
        <v>1971.4400299058482</v>
      </c>
      <c r="HE51" s="99">
        <f t="shared" si="560"/>
        <v>2126.5116076389663</v>
      </c>
      <c r="HF51" s="99">
        <f t="shared" si="561"/>
        <v>2105.3925933971509</v>
      </c>
      <c r="HG51" s="99">
        <f t="shared" si="562"/>
        <v>1440.9424723801146</v>
      </c>
      <c r="HH51" s="99">
        <f t="shared" si="563"/>
        <v>2262.788436731119</v>
      </c>
      <c r="HI51" s="99">
        <f t="shared" si="564"/>
        <v>1579.2516392600337</v>
      </c>
      <c r="HJ51" s="99">
        <f t="shared" si="565"/>
        <v>2102.9250828574882</v>
      </c>
      <c r="HK51" s="99">
        <f t="shared" si="566"/>
        <v>1572.0221466781672</v>
      </c>
      <c r="HL51" s="99">
        <f t="shared" si="396"/>
        <v>2252.3124133143019</v>
      </c>
      <c r="HM51" s="99">
        <f t="shared" si="515"/>
        <v>2444.9295922694182</v>
      </c>
      <c r="HN51" s="99">
        <f t="shared" si="516"/>
        <v>1942.4483653654038</v>
      </c>
      <c r="HO51" s="99">
        <f t="shared" si="517"/>
        <v>1772.6656483096256</v>
      </c>
      <c r="HP51" s="99">
        <f t="shared" si="518"/>
        <v>2346.966535330776</v>
      </c>
      <c r="HQ51" s="99">
        <f t="shared" si="519"/>
        <v>2510.6723475746016</v>
      </c>
      <c r="HR51" s="99">
        <f t="shared" si="520"/>
        <v>2482.3455561271603</v>
      </c>
      <c r="HS51" s="99">
        <f t="shared" si="521"/>
        <v>1766.2488959408383</v>
      </c>
      <c r="HT51" s="99">
        <f t="shared" si="522"/>
        <v>2470.8001710263388</v>
      </c>
      <c r="HU51" s="99">
        <f t="shared" si="523"/>
        <v>2754.3242346152056</v>
      </c>
      <c r="HV51" s="99">
        <f t="shared" si="524"/>
        <v>1776.3873735124123</v>
      </c>
      <c r="HW51" s="99">
        <f t="shared" si="525"/>
        <v>2422.7043073368509</v>
      </c>
      <c r="HX51" s="99">
        <f t="shared" si="526"/>
        <v>2575.2067950937826</v>
      </c>
      <c r="HY51" s="99">
        <f t="shared" si="527"/>
        <v>2229.7722976799173</v>
      </c>
      <c r="HZ51" s="99">
        <f t="shared" si="528"/>
        <v>1997.6407207274985</v>
      </c>
      <c r="IA51" s="99">
        <f t="shared" si="529"/>
        <v>2940.1503710325874</v>
      </c>
      <c r="IB51" s="99">
        <f t="shared" si="530"/>
        <v>2901.0988078623413</v>
      </c>
      <c r="IC51" s="99">
        <f t="shared" si="531"/>
        <v>2940.9319525174478</v>
      </c>
      <c r="ID51" s="99">
        <f t="shared" si="52"/>
        <v>2155.2319337474769</v>
      </c>
      <c r="IE51" s="99">
        <f t="shared" si="53"/>
        <v>3205.0054981199278</v>
      </c>
      <c r="IF51" s="99">
        <f t="shared" si="54"/>
        <v>2181.8723529563244</v>
      </c>
      <c r="IG51" s="99">
        <f t="shared" si="55"/>
        <v>2910.8896779917554</v>
      </c>
      <c r="IH51" s="99">
        <f t="shared" si="56"/>
        <v>2782.876660123256</v>
      </c>
      <c r="II51" s="99">
        <f t="shared" si="57"/>
        <v>2963.9260927532882</v>
      </c>
      <c r="IJ51" s="99">
        <f t="shared" si="58"/>
        <v>2017.9946626739561</v>
      </c>
      <c r="IK51" s="99">
        <f t="shared" si="59"/>
        <v>2253.0117908978309</v>
      </c>
      <c r="IL51" s="99">
        <f t="shared" si="60"/>
        <v>3470.209564298792</v>
      </c>
      <c r="IM51" s="99">
        <f t="shared" si="61"/>
        <v>3393.0885410946544</v>
      </c>
      <c r="IN51" s="99">
        <f t="shared" si="62"/>
        <v>3683.3474725203009</v>
      </c>
      <c r="IO51" s="99">
        <f t="shared" si="63"/>
        <v>3518.3466095291337</v>
      </c>
      <c r="IP51" s="99">
        <f t="shared" si="64"/>
        <v>3383.1013500833151</v>
      </c>
      <c r="IQ51" s="99">
        <f t="shared" si="65"/>
        <v>3205.7339681668118</v>
      </c>
      <c r="IR51" s="99">
        <f t="shared" si="66"/>
        <v>2488.4138241225301</v>
      </c>
      <c r="IS51" s="99">
        <f t="shared" si="67"/>
        <v>3666.1122051875877</v>
      </c>
      <c r="IT51" s="99">
        <f t="shared" si="392"/>
        <v>3966.6770991977405</v>
      </c>
      <c r="IU51" s="99">
        <f t="shared" si="393"/>
        <v>3880.9739064469541</v>
      </c>
      <c r="IV51" s="99">
        <f t="shared" si="394"/>
        <v>3059.0388820504159</v>
      </c>
      <c r="IW51" s="99">
        <f t="shared" si="371"/>
        <v>4244.2726875011258</v>
      </c>
      <c r="IX51" s="99">
        <f t="shared" si="372"/>
        <v>4143.9528283733589</v>
      </c>
      <c r="IY51" s="99">
        <f t="shared" si="373"/>
        <v>2727.6374448262814</v>
      </c>
      <c r="IZ51" s="99">
        <f t="shared" si="374"/>
        <v>2977.4777543815808</v>
      </c>
      <c r="JA51" s="99">
        <f t="shared" si="375"/>
        <v>4679.9444754074275</v>
      </c>
      <c r="JB51" s="99">
        <f t="shared" si="376"/>
        <v>4975.91752021504</v>
      </c>
      <c r="JC51" s="99">
        <f t="shared" si="377"/>
        <v>3225.9290506703414</v>
      </c>
      <c r="JD51" s="99">
        <f t="shared" si="378"/>
        <v>5771.4330118983999</v>
      </c>
      <c r="JE51" s="99">
        <f t="shared" si="379"/>
        <v>3644.6377094356371</v>
      </c>
      <c r="JF51" s="99">
        <f t="shared" si="380"/>
        <v>5964.4127962067605</v>
      </c>
      <c r="JG51" s="99">
        <f t="shared" si="381"/>
        <v>6507.5168698673915</v>
      </c>
      <c r="JH51" s="99">
        <f t="shared" si="382"/>
        <v>5791.1620628365799</v>
      </c>
      <c r="JI51" s="99">
        <f t="shared" si="383"/>
        <v>4123.075687726302</v>
      </c>
      <c r="JJ51" s="99">
        <f t="shared" si="384"/>
        <v>7632.2986225552086</v>
      </c>
      <c r="JK51" s="99">
        <f t="shared" si="385"/>
        <v>4641.8352746813689</v>
      </c>
      <c r="JL51" s="99">
        <f t="shared" si="386"/>
        <v>8691.5705882592483</v>
      </c>
      <c r="JM51" s="99">
        <f t="shared" si="387"/>
        <v>5232.9708499831449</v>
      </c>
      <c r="JN51" s="99">
        <f t="shared" si="388"/>
        <v>5899.2816652387128</v>
      </c>
      <c r="JP51" s="76">
        <v>46</v>
      </c>
      <c r="JQ51" s="124"/>
      <c r="JR51" s="124"/>
      <c r="JS51" s="124"/>
      <c r="JT51" s="124"/>
      <c r="JU51" s="124"/>
      <c r="JV51" s="124"/>
      <c r="JW51" s="124"/>
      <c r="JX51" s="99"/>
      <c r="JY51" s="124"/>
      <c r="JZ51" s="124"/>
      <c r="KA51" s="124"/>
      <c r="KB51" s="99"/>
      <c r="KC51" s="124"/>
      <c r="KD51" s="124"/>
      <c r="KE51" s="99"/>
      <c r="KF51" s="99"/>
      <c r="KG51" s="99"/>
      <c r="KH51" s="99"/>
      <c r="KI51" s="124"/>
      <c r="KJ51" s="124"/>
      <c r="KK51" s="99"/>
      <c r="KL51" s="99"/>
      <c r="KM51" s="99"/>
      <c r="KN51" s="99"/>
      <c r="KO51" s="99"/>
      <c r="KP51" s="99"/>
      <c r="KQ51" s="99"/>
      <c r="KR51" s="99"/>
      <c r="KS51" s="99"/>
      <c r="KT51" s="99"/>
      <c r="KU51" s="99"/>
      <c r="KV51" s="99"/>
      <c r="KW51" s="99"/>
      <c r="KX51" s="99"/>
      <c r="KY51" s="99"/>
      <c r="KZ51" s="99"/>
      <c r="LB51" s="99"/>
      <c r="LC51" s="99"/>
      <c r="LD51" s="99"/>
      <c r="LF51" s="99"/>
      <c r="LG51" s="99"/>
      <c r="LI51" s="99"/>
      <c r="LJ51" s="99"/>
      <c r="LL51" s="99"/>
      <c r="LM51" s="99"/>
      <c r="LN51" s="99"/>
      <c r="LO51" s="99"/>
      <c r="LQ51" s="99"/>
      <c r="LR51" s="99"/>
      <c r="LS51" s="99"/>
      <c r="LU51" s="99"/>
      <c r="LV51" s="99"/>
      <c r="LW51" s="99"/>
      <c r="LX51" s="99"/>
      <c r="LY51" s="99"/>
      <c r="MA51" s="99"/>
      <c r="MB51" s="99"/>
      <c r="MC51" s="99"/>
      <c r="MD51" s="99"/>
      <c r="ME51" s="99"/>
      <c r="MG51" s="99"/>
      <c r="MH51" s="99"/>
      <c r="MI51" s="99"/>
      <c r="MK51" s="99"/>
      <c r="MM51" s="99"/>
      <c r="MN51" s="99"/>
      <c r="MO51" s="99"/>
      <c r="MP51" s="99"/>
      <c r="MR51" s="99"/>
      <c r="MT51" s="99"/>
      <c r="MU51" s="99"/>
      <c r="MV51" s="99"/>
      <c r="MW51" s="99"/>
      <c r="MY51" s="99"/>
      <c r="MZ51" s="99"/>
      <c r="NB51" s="99"/>
      <c r="NC51" s="99"/>
      <c r="ND51" s="99"/>
      <c r="NE51" s="99"/>
      <c r="NG51" s="99"/>
      <c r="NH51" s="99"/>
      <c r="NJ51" s="99"/>
      <c r="NK51" s="99"/>
      <c r="NM51" s="124"/>
      <c r="NN51" s="99"/>
      <c r="NO51" s="99"/>
      <c r="NP51" s="99"/>
      <c r="NR51" s="99"/>
      <c r="NS51" s="99"/>
      <c r="NT51" s="99"/>
      <c r="NV51" s="99"/>
      <c r="NX51" s="99"/>
      <c r="NY51" s="99"/>
      <c r="OA51" s="99"/>
      <c r="OC51" s="99"/>
      <c r="OE51" s="99"/>
      <c r="OF51" s="99"/>
      <c r="OG51" s="99"/>
      <c r="OI51" s="99"/>
      <c r="OJ51" s="99"/>
      <c r="OK51" s="99"/>
      <c r="OL51" s="99"/>
      <c r="OM51" s="99"/>
      <c r="ON51" s="99"/>
      <c r="OO51" s="99"/>
      <c r="OP51" s="99"/>
      <c r="OR51" s="99"/>
      <c r="OS51" s="99"/>
      <c r="OT51" s="99"/>
      <c r="OV51" s="99"/>
      <c r="OW51" s="99"/>
      <c r="OX51" s="99"/>
      <c r="OZ51" s="99"/>
      <c r="PB51" s="99"/>
      <c r="PC51" s="99"/>
      <c r="PE51" s="99"/>
      <c r="PF51" s="99"/>
      <c r="PG51" s="99"/>
      <c r="PH51" s="99"/>
      <c r="PI51" s="99"/>
      <c r="PJ51" s="99"/>
      <c r="PK51" s="99"/>
      <c r="PM51" s="99"/>
      <c r="PO51" s="99"/>
      <c r="PP51" s="99"/>
      <c r="PQ51" s="99"/>
      <c r="PR51" s="99"/>
      <c r="PS51" s="99"/>
      <c r="PT51" s="99"/>
      <c r="PU51" s="99"/>
      <c r="PW51" s="99"/>
      <c r="PX51" s="99"/>
      <c r="PY51" s="99"/>
      <c r="QA51" s="99"/>
      <c r="QB51" s="99"/>
      <c r="QC51" s="99"/>
      <c r="QD51" s="99"/>
      <c r="QF51" s="99"/>
      <c r="QG51" s="99"/>
      <c r="QH51" s="99"/>
      <c r="QI51" s="99"/>
      <c r="QJ51" s="99"/>
      <c r="QK51" s="99"/>
      <c r="QL51" s="99">
        <v>1264.3751635348406</v>
      </c>
      <c r="QM51" s="99">
        <v>1286.081283571634</v>
      </c>
      <c r="QN51" s="118">
        <v>1214.1003318579599</v>
      </c>
      <c r="QO51" s="99">
        <v>1243.6409245639575</v>
      </c>
      <c r="QP51" s="99"/>
      <c r="QQ51" s="99"/>
      <c r="QR51" s="99"/>
      <c r="QS51" s="99">
        <v>1375.9561857924866</v>
      </c>
      <c r="QT51" s="99">
        <v>1256.7300452826403</v>
      </c>
      <c r="QU51" s="99">
        <v>1210.454863642532</v>
      </c>
      <c r="QV51" s="99">
        <v>1512.029635446801</v>
      </c>
      <c r="QW51" s="99">
        <v>1418.5954924549969</v>
      </c>
      <c r="QX51" s="99">
        <v>1520.8085611707181</v>
      </c>
      <c r="QY51" s="99">
        <v>1510.8366178559083</v>
      </c>
      <c r="QZ51" s="99">
        <v>1592.6222663275937</v>
      </c>
      <c r="RA51" s="99">
        <v>1224.2936232332829</v>
      </c>
      <c r="RB51" s="99">
        <v>1718.6930480241481</v>
      </c>
      <c r="RC51" s="99"/>
      <c r="RD51" s="99">
        <v>1380.271464421028</v>
      </c>
      <c r="RE51" s="99">
        <v>1473.8201307993652</v>
      </c>
      <c r="RF51" s="99"/>
      <c r="RG51" s="99">
        <v>1685.0773707991386</v>
      </c>
      <c r="RH51" s="99">
        <v>1633.773698874985</v>
      </c>
      <c r="RI51" s="99">
        <v>1776.108326874393</v>
      </c>
      <c r="RJ51" s="99">
        <v>1911.1947157934148</v>
      </c>
      <c r="RK51" s="99">
        <v>1901.6023201468026</v>
      </c>
      <c r="RL51" s="99">
        <v>1768.1088219014214</v>
      </c>
      <c r="RM51" s="99">
        <v>1378.6933070690466</v>
      </c>
      <c r="RN51" s="99">
        <v>1444.9503713158149</v>
      </c>
      <c r="RO51" s="99">
        <v>1568.3137493659917</v>
      </c>
      <c r="RP51" s="99">
        <v>1948.4609961446833</v>
      </c>
      <c r="RQ51" s="99">
        <v>1700.2077467295098</v>
      </c>
      <c r="RR51" s="99">
        <v>2020.6258004247532</v>
      </c>
      <c r="RS51" s="99">
        <v>1971.4400299058482</v>
      </c>
      <c r="RT51" s="99">
        <v>2126.5116076389663</v>
      </c>
      <c r="RU51" s="99">
        <v>2105.3925933971509</v>
      </c>
      <c r="RV51" s="99">
        <v>1440.9424723801146</v>
      </c>
      <c r="RW51" s="99">
        <v>2262.788436731119</v>
      </c>
      <c r="RX51" s="99">
        <v>1579.2516392600337</v>
      </c>
      <c r="RY51" s="99">
        <v>2102.9250828574882</v>
      </c>
      <c r="RZ51" s="99">
        <v>1572.0221466781672</v>
      </c>
      <c r="SA51" s="99">
        <v>2252.3124133143019</v>
      </c>
      <c r="SB51" s="99">
        <v>2444.9295922694182</v>
      </c>
      <c r="SC51" s="99">
        <v>1942.4483653654038</v>
      </c>
      <c r="SD51" s="99">
        <v>1772.6656483096256</v>
      </c>
      <c r="SE51" s="99">
        <v>2346.966535330776</v>
      </c>
      <c r="SF51" s="99">
        <v>2510.6723475746016</v>
      </c>
      <c r="SG51" s="118">
        <v>2482.3455561271603</v>
      </c>
      <c r="SH51" s="99">
        <v>1766.2488959408383</v>
      </c>
      <c r="SI51" s="99">
        <v>2470.8001710263388</v>
      </c>
      <c r="SJ51" s="99">
        <v>2754.3242346152056</v>
      </c>
      <c r="SK51" s="99">
        <v>1776.3873735124123</v>
      </c>
      <c r="SL51" s="99">
        <v>2422.7043073368509</v>
      </c>
      <c r="SM51" s="99">
        <v>2575.2067950937826</v>
      </c>
      <c r="SN51" s="99">
        <v>2229.7722976799173</v>
      </c>
      <c r="SO51" s="99">
        <v>1997.6407207274985</v>
      </c>
      <c r="SP51" s="118">
        <v>2940.1503710325874</v>
      </c>
      <c r="SQ51" s="99">
        <v>2901.0988078623413</v>
      </c>
      <c r="SR51" s="99">
        <v>2940.9319525174478</v>
      </c>
      <c r="SS51" s="99">
        <v>2155.2319337474769</v>
      </c>
      <c r="ST51" s="99">
        <v>3205.0054981199278</v>
      </c>
      <c r="SU51" s="99">
        <v>2181.8723529563244</v>
      </c>
      <c r="SV51" s="99">
        <v>2910.8896779917554</v>
      </c>
      <c r="SW51" s="99">
        <v>2782.876660123256</v>
      </c>
      <c r="SX51" s="99">
        <v>2963.9260927532882</v>
      </c>
      <c r="SY51" s="99">
        <v>2017.9946626739561</v>
      </c>
      <c r="SZ51" s="99">
        <v>2253.0117908978309</v>
      </c>
      <c r="TA51" s="99">
        <v>3470.209564298792</v>
      </c>
      <c r="TB51" s="99">
        <v>3393.0885410946544</v>
      </c>
      <c r="TC51" s="99">
        <v>3683.3474725203009</v>
      </c>
      <c r="TD51" s="99">
        <v>3518.3466095291337</v>
      </c>
      <c r="TE51" s="99">
        <v>3383.1013500833151</v>
      </c>
      <c r="TF51" s="99">
        <v>3205.7339681668118</v>
      </c>
      <c r="TG51" s="99">
        <v>2488.4138241225301</v>
      </c>
      <c r="TH51" s="99">
        <v>3666.1122051875877</v>
      </c>
      <c r="TI51" s="99">
        <v>3966.6770991977405</v>
      </c>
      <c r="TJ51" s="99">
        <v>3880.9739064469541</v>
      </c>
      <c r="TK51" s="99">
        <v>3059.0388820504159</v>
      </c>
      <c r="TL51" s="99">
        <v>4244.2726875011258</v>
      </c>
      <c r="TM51" s="118">
        <v>4143.9528283733589</v>
      </c>
      <c r="TN51" s="99">
        <v>2727.6374448262814</v>
      </c>
      <c r="TO51" s="99">
        <v>2977.4777543815808</v>
      </c>
      <c r="TP51" s="99">
        <v>4679.9444754074275</v>
      </c>
      <c r="TQ51" s="99">
        <v>4975.91752021504</v>
      </c>
      <c r="TR51" s="99">
        <v>3225.9290506703414</v>
      </c>
      <c r="TS51" s="99">
        <v>5771.4330118983999</v>
      </c>
      <c r="TT51" s="99">
        <v>3644.6377094356371</v>
      </c>
      <c r="TU51" s="99">
        <v>5964.4127962067605</v>
      </c>
      <c r="TV51" s="99">
        <v>6507.5168698673915</v>
      </c>
      <c r="TW51" s="99">
        <v>5791.1620628365799</v>
      </c>
      <c r="TX51" s="99">
        <v>4123.075687726302</v>
      </c>
      <c r="TY51" s="99">
        <v>7632.2986225552086</v>
      </c>
      <c r="TZ51" s="99">
        <v>4641.8352746813689</v>
      </c>
      <c r="UA51" s="99">
        <v>8691.5705882592483</v>
      </c>
      <c r="UB51" s="99">
        <v>5232.9708499831449</v>
      </c>
      <c r="UC51" s="99">
        <v>5899.2816652387128</v>
      </c>
      <c r="UE51" s="76">
        <v>46</v>
      </c>
      <c r="WA51" s="145"/>
      <c r="WB51" s="145"/>
      <c r="WC51" s="145"/>
      <c r="WD51" s="145"/>
      <c r="WE51" s="145"/>
      <c r="WF51" s="145"/>
      <c r="WG51" s="145"/>
      <c r="WH51" s="145"/>
      <c r="WI51" s="145"/>
      <c r="WJ51" s="145"/>
      <c r="WK51" s="145"/>
      <c r="WL51" s="145"/>
      <c r="WM51" s="145"/>
      <c r="WN51" s="145"/>
      <c r="WO51" s="145"/>
      <c r="WP51" s="145"/>
      <c r="WQ51" s="145"/>
      <c r="WR51" s="145"/>
      <c r="WS51" s="145"/>
      <c r="WT51" s="145"/>
      <c r="WU51" s="145"/>
      <c r="WV51" s="145"/>
      <c r="WW51" s="145"/>
      <c r="WX51" s="145"/>
      <c r="WY51" s="145"/>
      <c r="WZ51" s="145"/>
      <c r="XA51" s="145"/>
      <c r="XB51" s="145"/>
      <c r="XC51" s="145"/>
      <c r="XD51" s="145"/>
      <c r="XE51" s="145"/>
      <c r="XF51" s="145"/>
      <c r="XG51" s="145"/>
      <c r="XH51" s="145"/>
      <c r="XI51" s="145"/>
      <c r="XJ51" s="145"/>
      <c r="XK51" s="145"/>
      <c r="XL51" s="145"/>
      <c r="XM51" s="145"/>
      <c r="XN51" s="145"/>
      <c r="XO51" s="145"/>
      <c r="XP51" s="145"/>
      <c r="XQ51" s="145"/>
      <c r="XR51" s="145"/>
      <c r="XS51" s="145"/>
      <c r="XT51" s="145"/>
      <c r="XU51" s="145"/>
      <c r="XV51" s="145"/>
      <c r="XW51" s="145"/>
      <c r="XX51" s="145"/>
      <c r="XY51" s="145"/>
      <c r="XZ51" s="145"/>
      <c r="YA51" s="145"/>
      <c r="YB51" s="145"/>
      <c r="YC51" s="145"/>
      <c r="YD51" s="145"/>
      <c r="YE51" s="145"/>
      <c r="YF51" s="145"/>
      <c r="YG51" s="145"/>
      <c r="YH51" s="145"/>
      <c r="YI51" s="145"/>
      <c r="YJ51" s="145"/>
      <c r="YK51" s="145"/>
      <c r="YL51" s="145"/>
      <c r="YM51" s="145"/>
      <c r="YN51" s="145"/>
      <c r="YO51" s="145"/>
      <c r="YP51" s="145"/>
      <c r="YQ51" s="145"/>
      <c r="YR51" s="145"/>
      <c r="YS51" s="145"/>
      <c r="YT51" s="145"/>
      <c r="YU51" s="145"/>
      <c r="YV51" s="145"/>
      <c r="YW51" s="145"/>
      <c r="YX51" s="145"/>
      <c r="YY51" s="145"/>
      <c r="YZ51" s="145"/>
      <c r="ZA51" s="145"/>
      <c r="ZB51" s="145"/>
      <c r="ZC51" s="145"/>
      <c r="ZD51" s="145"/>
      <c r="ZE51" s="145"/>
      <c r="ZF51" s="145"/>
      <c r="ZG51" s="145"/>
      <c r="ZH51" s="145"/>
      <c r="ZI51" s="145"/>
      <c r="ZJ51" s="145"/>
      <c r="ZK51" s="145"/>
      <c r="ZL51" s="145"/>
      <c r="ZM51" s="145"/>
      <c r="ZN51" s="145"/>
      <c r="ZO51" s="145"/>
      <c r="ZP51" s="145"/>
      <c r="ZQ51" s="145"/>
      <c r="ZR51" s="145"/>
      <c r="ZS51" s="145"/>
      <c r="ZT51" s="145"/>
      <c r="ZU51" s="145"/>
      <c r="ZV51" s="145"/>
      <c r="ZW51" s="145"/>
      <c r="ZX51" s="145"/>
      <c r="ZY51" s="145"/>
      <c r="ZZ51" s="145"/>
      <c r="AAA51" s="145"/>
      <c r="AAB51" s="145"/>
      <c r="AAC51" s="145"/>
      <c r="AAD51" s="145"/>
      <c r="AAE51" s="145"/>
      <c r="AAF51" s="145"/>
      <c r="AAG51" s="145"/>
      <c r="AAH51" s="145"/>
      <c r="AAI51" s="145"/>
      <c r="AAJ51" s="145"/>
      <c r="AAK51" s="145"/>
      <c r="AAL51" s="145"/>
      <c r="AAM51" s="145"/>
      <c r="AAN51" s="145"/>
      <c r="AAO51" s="145"/>
      <c r="AAP51" s="145"/>
      <c r="AAQ51" s="145"/>
      <c r="AAR51" s="145"/>
      <c r="AAS51" s="145"/>
      <c r="AAT51" s="145"/>
      <c r="AAU51" s="145"/>
      <c r="AAV51" s="145"/>
      <c r="AAW51" s="145"/>
      <c r="AAX51" s="145"/>
      <c r="AAY51" s="145"/>
      <c r="AAZ51" s="145"/>
      <c r="ABA51" s="145">
        <f t="shared" si="705"/>
        <v>1264.3751635348406</v>
      </c>
      <c r="ABB51" s="145">
        <f t="shared" si="706"/>
        <v>1286.081283571634</v>
      </c>
      <c r="ABC51" s="145">
        <f t="shared" si="707"/>
        <v>1214.1003318579599</v>
      </c>
      <c r="ABD51" s="145">
        <f t="shared" si="708"/>
        <v>1243.6409245639575</v>
      </c>
      <c r="ABE51" s="145"/>
      <c r="ABF51" s="145"/>
      <c r="ABG51" s="145"/>
      <c r="ABH51" s="145">
        <f t="shared" si="712"/>
        <v>1375.9561857924866</v>
      </c>
      <c r="ABI51" s="145">
        <f t="shared" si="713"/>
        <v>1256.7300452826403</v>
      </c>
      <c r="ABJ51" s="145">
        <f t="shared" si="714"/>
        <v>1210.454863642532</v>
      </c>
      <c r="ABK51" s="145">
        <f t="shared" si="715"/>
        <v>1512.029635446801</v>
      </c>
      <c r="ABL51" s="145">
        <f t="shared" si="716"/>
        <v>1418.5954924549969</v>
      </c>
      <c r="ABM51" s="145">
        <f t="shared" si="717"/>
        <v>1520.8085611707181</v>
      </c>
      <c r="ABN51" s="145">
        <f t="shared" si="718"/>
        <v>1510.8366178559083</v>
      </c>
      <c r="ABO51" s="145">
        <f t="shared" si="719"/>
        <v>1592.6222663275937</v>
      </c>
      <c r="ABP51" s="145">
        <f t="shared" si="720"/>
        <v>1224.2936232332829</v>
      </c>
      <c r="ABQ51" s="145">
        <f t="shared" si="721"/>
        <v>1718.6930480241481</v>
      </c>
      <c r="ABR51" s="145"/>
      <c r="ABS51" s="145">
        <f t="shared" si="723"/>
        <v>1380.271464421028</v>
      </c>
      <c r="ABT51" s="145">
        <f t="shared" si="724"/>
        <v>1473.8201307993652</v>
      </c>
      <c r="ABU51" s="145"/>
      <c r="ABV51" s="145">
        <f t="shared" si="726"/>
        <v>1685.0773707991386</v>
      </c>
      <c r="ABW51" s="145">
        <f t="shared" si="727"/>
        <v>1633.773698874985</v>
      </c>
      <c r="ABX51" s="145">
        <f t="shared" si="728"/>
        <v>1776.108326874393</v>
      </c>
      <c r="ABY51" s="145">
        <f t="shared" si="729"/>
        <v>1911.1947157934148</v>
      </c>
      <c r="ABZ51" s="145">
        <f t="shared" si="730"/>
        <v>1901.6023201468026</v>
      </c>
      <c r="ACA51" s="145">
        <f t="shared" si="731"/>
        <v>1768.1088219014214</v>
      </c>
      <c r="ACB51" s="145">
        <f t="shared" si="732"/>
        <v>1378.6933070690466</v>
      </c>
      <c r="ACC51" s="145">
        <f t="shared" si="733"/>
        <v>1444.9503713158149</v>
      </c>
      <c r="ACD51" s="145">
        <f t="shared" si="734"/>
        <v>1568.3137493659917</v>
      </c>
      <c r="ACE51" s="145">
        <f t="shared" si="735"/>
        <v>1948.4609961446833</v>
      </c>
      <c r="ACF51" s="145">
        <f t="shared" si="736"/>
        <v>1700.2077467295098</v>
      </c>
      <c r="ACG51" s="145">
        <f t="shared" si="737"/>
        <v>2020.6258004247532</v>
      </c>
      <c r="ACH51" s="145">
        <f t="shared" si="738"/>
        <v>1971.4400299058482</v>
      </c>
      <c r="ACI51" s="145">
        <f t="shared" si="739"/>
        <v>2126.5116076389663</v>
      </c>
      <c r="ACJ51" s="145">
        <f t="shared" si="740"/>
        <v>2105.3925933971509</v>
      </c>
      <c r="ACK51" s="145">
        <f t="shared" si="741"/>
        <v>1440.9424723801146</v>
      </c>
      <c r="ACL51" s="145">
        <f t="shared" si="742"/>
        <v>2262.788436731119</v>
      </c>
      <c r="ACM51" s="145">
        <f t="shared" si="743"/>
        <v>1579.2516392600337</v>
      </c>
      <c r="ACN51" s="145">
        <f t="shared" si="744"/>
        <v>2102.9250828574882</v>
      </c>
      <c r="ACO51" s="145">
        <f t="shared" si="745"/>
        <v>1572.0221466781672</v>
      </c>
      <c r="ACP51" s="145">
        <f t="shared" si="746"/>
        <v>2252.3124133143019</v>
      </c>
      <c r="ACQ51" s="145">
        <f t="shared" si="747"/>
        <v>2444.9295922694182</v>
      </c>
      <c r="ACR51" s="145">
        <f t="shared" si="748"/>
        <v>1942.4483653654038</v>
      </c>
      <c r="ACS51" s="145">
        <f t="shared" si="749"/>
        <v>1772.6656483096256</v>
      </c>
      <c r="ACT51" s="145">
        <f t="shared" si="750"/>
        <v>2346.966535330776</v>
      </c>
      <c r="ACU51" s="145">
        <f t="shared" si="751"/>
        <v>2510.6723475746016</v>
      </c>
      <c r="ACV51" s="145">
        <f t="shared" si="752"/>
        <v>2482.3455561271603</v>
      </c>
      <c r="ACW51" s="145">
        <f t="shared" si="753"/>
        <v>1766.2488959408383</v>
      </c>
      <c r="ACX51" s="145">
        <f t="shared" si="754"/>
        <v>2470.8001710263388</v>
      </c>
      <c r="ACY51" s="145">
        <f t="shared" si="755"/>
        <v>2754.3242346152056</v>
      </c>
      <c r="ACZ51" s="145">
        <f t="shared" si="756"/>
        <v>1776.3873735124123</v>
      </c>
      <c r="ADA51" s="145">
        <f t="shared" si="757"/>
        <v>2422.7043073368509</v>
      </c>
      <c r="ADB51" s="145">
        <f t="shared" si="758"/>
        <v>2575.2067950937826</v>
      </c>
      <c r="ADC51" s="145">
        <f t="shared" si="759"/>
        <v>2229.7722976799173</v>
      </c>
      <c r="ADD51" s="145">
        <f t="shared" si="760"/>
        <v>1997.6407207274985</v>
      </c>
      <c r="ADE51" s="145">
        <f t="shared" si="761"/>
        <v>2940.1503710325874</v>
      </c>
      <c r="ADF51" s="145">
        <f t="shared" si="762"/>
        <v>2901.0988078623413</v>
      </c>
      <c r="ADG51" s="145">
        <f t="shared" si="763"/>
        <v>2940.9319525174478</v>
      </c>
      <c r="ADH51" s="145">
        <f t="shared" si="764"/>
        <v>2155.2319337474769</v>
      </c>
      <c r="ADI51" s="145">
        <f t="shared" si="765"/>
        <v>3205.0054981199278</v>
      </c>
      <c r="ADJ51" s="145">
        <f t="shared" si="766"/>
        <v>2181.8723529563244</v>
      </c>
      <c r="ADK51" s="145">
        <f t="shared" si="767"/>
        <v>2910.8896779917554</v>
      </c>
      <c r="ADL51" s="145">
        <f t="shared" si="768"/>
        <v>2782.876660123256</v>
      </c>
      <c r="ADM51" s="145">
        <f t="shared" si="769"/>
        <v>2963.9260927532882</v>
      </c>
      <c r="ADN51" s="145">
        <f t="shared" si="770"/>
        <v>2017.9946626739561</v>
      </c>
      <c r="ADO51" s="145">
        <f t="shared" si="771"/>
        <v>2253.0117908978309</v>
      </c>
      <c r="ADP51" s="145">
        <f t="shared" si="772"/>
        <v>3470.209564298792</v>
      </c>
      <c r="ADQ51" s="145">
        <f t="shared" si="773"/>
        <v>3393.0885410946544</v>
      </c>
      <c r="ADR51" s="145">
        <f t="shared" si="774"/>
        <v>3683.3474725203009</v>
      </c>
      <c r="ADS51" s="145">
        <f t="shared" si="775"/>
        <v>3518.3466095291337</v>
      </c>
      <c r="ADT51" s="145">
        <f t="shared" si="776"/>
        <v>3383.1013500833151</v>
      </c>
      <c r="ADU51" s="145">
        <f t="shared" si="777"/>
        <v>3205.7339681668118</v>
      </c>
      <c r="ADV51" s="145">
        <f t="shared" si="778"/>
        <v>2488.4138241225301</v>
      </c>
      <c r="ADW51" s="145">
        <f t="shared" si="779"/>
        <v>3666.1122051875877</v>
      </c>
      <c r="ADX51" s="145">
        <f t="shared" si="780"/>
        <v>3966.6770991977405</v>
      </c>
      <c r="ADY51" s="145">
        <f t="shared" si="781"/>
        <v>3880.9739064469541</v>
      </c>
      <c r="ADZ51" s="145">
        <f t="shared" si="782"/>
        <v>3059.0388820504159</v>
      </c>
      <c r="AEA51" s="145">
        <f t="shared" si="783"/>
        <v>4244.2726875011258</v>
      </c>
      <c r="AEB51" s="145">
        <f t="shared" si="784"/>
        <v>4143.9528283733589</v>
      </c>
      <c r="AEC51" s="145">
        <f t="shared" si="785"/>
        <v>2727.6374448262814</v>
      </c>
      <c r="AED51" s="145">
        <f t="shared" si="786"/>
        <v>2977.4777543815808</v>
      </c>
      <c r="AEE51" s="145">
        <f t="shared" si="787"/>
        <v>4679.9444754074275</v>
      </c>
      <c r="AEF51" s="145">
        <f t="shared" si="788"/>
        <v>4975.91752021504</v>
      </c>
      <c r="AEG51" s="145">
        <f t="shared" si="789"/>
        <v>3225.9290506703414</v>
      </c>
      <c r="AEH51" s="145">
        <f t="shared" si="790"/>
        <v>5771.4330118983999</v>
      </c>
      <c r="AEI51" s="145">
        <f t="shared" si="791"/>
        <v>3644.6377094356371</v>
      </c>
      <c r="AEJ51" s="145">
        <f t="shared" si="792"/>
        <v>5964.4127962067605</v>
      </c>
      <c r="AEK51" s="145">
        <f t="shared" si="793"/>
        <v>6507.5168698673915</v>
      </c>
      <c r="AEL51" s="145">
        <f t="shared" si="794"/>
        <v>5791.1620628365799</v>
      </c>
      <c r="AEM51" s="145">
        <f t="shared" si="795"/>
        <v>4123.075687726302</v>
      </c>
      <c r="AEN51" s="145">
        <f t="shared" si="796"/>
        <v>7632.2986225552086</v>
      </c>
      <c r="AEO51" s="145">
        <f t="shared" si="797"/>
        <v>4641.8352746813689</v>
      </c>
      <c r="AEP51" s="145">
        <f t="shared" si="798"/>
        <v>8691.5705882592483</v>
      </c>
      <c r="AEQ51" s="145">
        <f t="shared" si="799"/>
        <v>5232.9708499831449</v>
      </c>
      <c r="AER51" s="145">
        <f t="shared" si="800"/>
        <v>5899.2816652387128</v>
      </c>
    </row>
    <row r="52" spans="1:824" ht="13.5" thickTop="1">
      <c r="A52" s="76">
        <v>47</v>
      </c>
      <c r="B52" s="99">
        <f t="shared" si="341"/>
        <v>0</v>
      </c>
      <c r="C52" s="99">
        <f t="shared" si="389"/>
        <v>0</v>
      </c>
      <c r="D52" s="99">
        <f t="shared" si="390"/>
        <v>0</v>
      </c>
      <c r="E52" s="99">
        <f t="shared" si="391"/>
        <v>0</v>
      </c>
      <c r="F52" s="99">
        <f t="shared" si="352"/>
        <v>0</v>
      </c>
      <c r="G52" s="99">
        <f t="shared" si="353"/>
        <v>0</v>
      </c>
      <c r="H52" s="99">
        <f t="shared" si="354"/>
        <v>0</v>
      </c>
      <c r="I52" s="99">
        <f t="shared" si="355"/>
        <v>0</v>
      </c>
      <c r="J52" s="99">
        <f t="shared" si="356"/>
        <v>0</v>
      </c>
      <c r="K52" s="99">
        <f t="shared" si="357"/>
        <v>0</v>
      </c>
      <c r="L52" s="99">
        <f t="shared" si="358"/>
        <v>0</v>
      </c>
      <c r="M52" s="99">
        <f t="shared" si="359"/>
        <v>0</v>
      </c>
      <c r="N52" s="99">
        <f t="shared" si="360"/>
        <v>0</v>
      </c>
      <c r="O52" s="99">
        <f t="shared" si="361"/>
        <v>0</v>
      </c>
      <c r="P52" s="99">
        <f t="shared" si="362"/>
        <v>0</v>
      </c>
      <c r="Q52" s="99">
        <f t="shared" si="363"/>
        <v>0</v>
      </c>
      <c r="R52" s="99">
        <f t="shared" si="364"/>
        <v>0</v>
      </c>
      <c r="S52" s="99">
        <f t="shared" si="365"/>
        <v>0</v>
      </c>
      <c r="T52" s="99">
        <f t="shared" si="366"/>
        <v>0</v>
      </c>
      <c r="U52" s="99">
        <f t="shared" si="367"/>
        <v>0</v>
      </c>
      <c r="V52" s="99">
        <f t="shared" si="368"/>
        <v>0</v>
      </c>
      <c r="W52" s="99">
        <f t="shared" si="369"/>
        <v>0</v>
      </c>
      <c r="X52" s="99">
        <f t="shared" si="342"/>
        <v>0</v>
      </c>
      <c r="Y52" s="99">
        <f t="shared" si="404"/>
        <v>0</v>
      </c>
      <c r="Z52" s="99">
        <f t="shared" si="405"/>
        <v>0</v>
      </c>
      <c r="AA52" s="99">
        <f t="shared" si="406"/>
        <v>0</v>
      </c>
      <c r="AB52" s="99">
        <f t="shared" si="407"/>
        <v>0</v>
      </c>
      <c r="AC52" s="99">
        <f t="shared" si="408"/>
        <v>0</v>
      </c>
      <c r="AD52" s="99">
        <f t="shared" si="409"/>
        <v>0</v>
      </c>
      <c r="AE52" s="99">
        <f t="shared" si="410"/>
        <v>0</v>
      </c>
      <c r="AF52" s="99">
        <f t="shared" si="411"/>
        <v>0</v>
      </c>
      <c r="AG52" s="99">
        <f t="shared" si="412"/>
        <v>0</v>
      </c>
      <c r="AH52" s="99">
        <f t="shared" si="413"/>
        <v>0</v>
      </c>
      <c r="AI52" s="99">
        <f t="shared" si="414"/>
        <v>0</v>
      </c>
      <c r="AJ52" s="99">
        <f t="shared" si="415"/>
        <v>0</v>
      </c>
      <c r="AK52" s="99">
        <f t="shared" si="416"/>
        <v>0</v>
      </c>
      <c r="AL52" s="99">
        <f t="shared" si="417"/>
        <v>0</v>
      </c>
      <c r="AM52" s="99">
        <f t="shared" si="418"/>
        <v>0</v>
      </c>
      <c r="AN52" s="99">
        <f t="shared" si="343"/>
        <v>0</v>
      </c>
      <c r="AO52" s="99">
        <f t="shared" si="419"/>
        <v>0</v>
      </c>
      <c r="AP52" s="99">
        <f t="shared" si="420"/>
        <v>0</v>
      </c>
      <c r="AQ52" s="99">
        <f t="shared" si="421"/>
        <v>0</v>
      </c>
      <c r="AR52" s="99">
        <f t="shared" si="422"/>
        <v>0</v>
      </c>
      <c r="AS52" s="99">
        <f t="shared" si="423"/>
        <v>0</v>
      </c>
      <c r="AT52" s="99">
        <f t="shared" si="424"/>
        <v>0</v>
      </c>
      <c r="AU52" s="99">
        <f t="shared" si="425"/>
        <v>0</v>
      </c>
      <c r="AV52" s="99">
        <f t="shared" si="426"/>
        <v>0</v>
      </c>
      <c r="AW52" s="99">
        <f t="shared" si="427"/>
        <v>0</v>
      </c>
      <c r="AX52" s="99">
        <f t="shared" si="428"/>
        <v>0</v>
      </c>
      <c r="AY52" s="99">
        <f t="shared" si="429"/>
        <v>0</v>
      </c>
      <c r="AZ52" s="99">
        <f t="shared" si="430"/>
        <v>0</v>
      </c>
      <c r="BA52" s="99">
        <f t="shared" si="431"/>
        <v>0</v>
      </c>
      <c r="BB52" s="99">
        <f t="shared" si="432"/>
        <v>0</v>
      </c>
      <c r="BC52" s="99">
        <f t="shared" si="433"/>
        <v>0</v>
      </c>
      <c r="BD52" s="99">
        <f t="shared" si="397"/>
        <v>0</v>
      </c>
      <c r="BE52" s="99">
        <f t="shared" si="434"/>
        <v>0</v>
      </c>
      <c r="BF52" s="99">
        <f t="shared" si="435"/>
        <v>0</v>
      </c>
      <c r="BG52" s="99">
        <f t="shared" si="344"/>
        <v>0</v>
      </c>
      <c r="BH52" s="99">
        <f t="shared" si="436"/>
        <v>0</v>
      </c>
      <c r="BI52" s="99">
        <f t="shared" si="437"/>
        <v>0</v>
      </c>
      <c r="BJ52" s="99">
        <f t="shared" si="438"/>
        <v>0</v>
      </c>
      <c r="BK52" s="99">
        <f t="shared" si="439"/>
        <v>0</v>
      </c>
      <c r="BL52" s="99">
        <f t="shared" si="440"/>
        <v>0</v>
      </c>
      <c r="BM52" s="99">
        <f t="shared" si="441"/>
        <v>0</v>
      </c>
      <c r="BN52" s="99">
        <f t="shared" si="442"/>
        <v>0</v>
      </c>
      <c r="BO52" s="99">
        <f t="shared" si="443"/>
        <v>0</v>
      </c>
      <c r="BP52" s="99">
        <f t="shared" si="444"/>
        <v>0</v>
      </c>
      <c r="BQ52" s="99">
        <f t="shared" si="445"/>
        <v>0</v>
      </c>
      <c r="BR52" s="99">
        <f t="shared" si="446"/>
        <v>0</v>
      </c>
      <c r="BS52" s="99">
        <f t="shared" si="447"/>
        <v>0</v>
      </c>
      <c r="BT52" s="99">
        <f t="shared" si="448"/>
        <v>0</v>
      </c>
      <c r="BU52" s="99">
        <f t="shared" si="449"/>
        <v>0</v>
      </c>
      <c r="BV52" s="99">
        <f t="shared" si="450"/>
        <v>0</v>
      </c>
      <c r="BW52" s="99">
        <f t="shared" si="451"/>
        <v>0</v>
      </c>
      <c r="BX52" s="99">
        <f t="shared" si="398"/>
        <v>0</v>
      </c>
      <c r="BY52" s="99">
        <f t="shared" si="345"/>
        <v>0</v>
      </c>
      <c r="BZ52" s="99">
        <f t="shared" si="452"/>
        <v>0</v>
      </c>
      <c r="CA52" s="99">
        <f t="shared" si="453"/>
        <v>0</v>
      </c>
      <c r="CB52" s="99">
        <f t="shared" si="454"/>
        <v>0</v>
      </c>
      <c r="CC52" s="99">
        <f t="shared" si="455"/>
        <v>0</v>
      </c>
      <c r="CD52" s="99">
        <f t="shared" si="456"/>
        <v>0</v>
      </c>
      <c r="CE52" s="99">
        <f t="shared" si="457"/>
        <v>0</v>
      </c>
      <c r="CF52" s="99">
        <f t="shared" si="458"/>
        <v>0</v>
      </c>
      <c r="CG52" s="99">
        <f t="shared" si="459"/>
        <v>0</v>
      </c>
      <c r="CH52" s="99">
        <f t="shared" si="460"/>
        <v>0</v>
      </c>
      <c r="CI52" s="99">
        <f t="shared" si="461"/>
        <v>0</v>
      </c>
      <c r="CJ52" s="99">
        <f t="shared" si="462"/>
        <v>0</v>
      </c>
      <c r="CK52" s="99">
        <f t="shared" si="463"/>
        <v>0</v>
      </c>
      <c r="CL52" s="99">
        <f t="shared" si="464"/>
        <v>0</v>
      </c>
      <c r="CM52" s="99">
        <f t="shared" si="465"/>
        <v>0</v>
      </c>
      <c r="CN52" s="99">
        <f t="shared" si="466"/>
        <v>0</v>
      </c>
      <c r="CO52" s="99">
        <f t="shared" si="399"/>
        <v>0</v>
      </c>
      <c r="CP52" s="99">
        <f t="shared" si="346"/>
        <v>0</v>
      </c>
      <c r="CQ52" s="99">
        <f t="shared" si="467"/>
        <v>0</v>
      </c>
      <c r="CR52" s="99">
        <f t="shared" si="468"/>
        <v>0</v>
      </c>
      <c r="CS52" s="99">
        <f t="shared" si="469"/>
        <v>0</v>
      </c>
      <c r="CT52" s="99">
        <f t="shared" si="470"/>
        <v>0</v>
      </c>
      <c r="CU52" s="99">
        <f t="shared" si="471"/>
        <v>0</v>
      </c>
      <c r="CV52" s="99">
        <f t="shared" si="472"/>
        <v>0</v>
      </c>
      <c r="CW52" s="99">
        <f t="shared" si="473"/>
        <v>0</v>
      </c>
      <c r="CX52" s="99">
        <f t="shared" si="474"/>
        <v>0</v>
      </c>
      <c r="CY52" s="99">
        <f t="shared" si="475"/>
        <v>0</v>
      </c>
      <c r="CZ52" s="99">
        <f t="shared" si="476"/>
        <v>0</v>
      </c>
      <c r="DA52" s="99">
        <f t="shared" si="477"/>
        <v>0</v>
      </c>
      <c r="DB52" s="99">
        <f t="shared" si="478"/>
        <v>0</v>
      </c>
      <c r="DC52" s="99">
        <f t="shared" si="479"/>
        <v>0</v>
      </c>
      <c r="DD52" s="99">
        <f t="shared" si="480"/>
        <v>0</v>
      </c>
      <c r="DE52" s="99">
        <f t="shared" si="481"/>
        <v>0</v>
      </c>
      <c r="DF52" s="99">
        <f t="shared" si="482"/>
        <v>0</v>
      </c>
      <c r="DG52" s="99">
        <f t="shared" si="400"/>
        <v>0</v>
      </c>
      <c r="DH52" s="99">
        <f t="shared" si="347"/>
        <v>0</v>
      </c>
      <c r="DI52" s="99">
        <f t="shared" si="483"/>
        <v>0</v>
      </c>
      <c r="DJ52" s="99">
        <f t="shared" si="484"/>
        <v>0</v>
      </c>
      <c r="DK52" s="99">
        <f t="shared" si="485"/>
        <v>0</v>
      </c>
      <c r="DL52" s="99">
        <f t="shared" si="486"/>
        <v>0</v>
      </c>
      <c r="DM52" s="99">
        <f t="shared" si="487"/>
        <v>0</v>
      </c>
      <c r="DN52" s="99">
        <f t="shared" si="488"/>
        <v>0</v>
      </c>
      <c r="DO52" s="99">
        <f t="shared" si="489"/>
        <v>0</v>
      </c>
      <c r="DP52" s="99">
        <f t="shared" si="490"/>
        <v>0</v>
      </c>
      <c r="DQ52" s="99">
        <f t="shared" si="491"/>
        <v>0</v>
      </c>
      <c r="DR52" s="99">
        <f t="shared" si="492"/>
        <v>0</v>
      </c>
      <c r="DS52" s="99">
        <f t="shared" si="493"/>
        <v>0</v>
      </c>
      <c r="DT52" s="99">
        <f t="shared" si="494"/>
        <v>0</v>
      </c>
      <c r="DU52" s="99">
        <f t="shared" si="495"/>
        <v>0</v>
      </c>
      <c r="DV52" s="99">
        <f t="shared" si="496"/>
        <v>0</v>
      </c>
      <c r="DW52" s="99">
        <f t="shared" si="497"/>
        <v>0</v>
      </c>
      <c r="DX52" s="99">
        <f t="shared" si="370"/>
        <v>0</v>
      </c>
      <c r="DY52" s="99">
        <f t="shared" si="370"/>
        <v>0</v>
      </c>
      <c r="DZ52" s="99">
        <f t="shared" si="370"/>
        <v>0</v>
      </c>
      <c r="EA52" s="99">
        <f t="shared" si="370"/>
        <v>0</v>
      </c>
      <c r="EB52" s="99">
        <f t="shared" si="532"/>
        <v>0</v>
      </c>
      <c r="EC52" s="99">
        <f t="shared" si="533"/>
        <v>0</v>
      </c>
      <c r="ED52" s="99">
        <f t="shared" si="534"/>
        <v>0</v>
      </c>
      <c r="EE52" s="99">
        <f t="shared" si="535"/>
        <v>0</v>
      </c>
      <c r="EF52" s="99">
        <f t="shared" si="536"/>
        <v>0</v>
      </c>
      <c r="EG52" s="99">
        <f t="shared" si="537"/>
        <v>0</v>
      </c>
      <c r="EH52" s="99">
        <f t="shared" si="538"/>
        <v>0</v>
      </c>
      <c r="EI52" s="99">
        <f t="shared" si="539"/>
        <v>0</v>
      </c>
      <c r="EJ52" s="99">
        <f t="shared" si="540"/>
        <v>0</v>
      </c>
      <c r="EK52" s="99">
        <f t="shared" si="541"/>
        <v>0</v>
      </c>
      <c r="EL52" s="99">
        <f t="shared" si="542"/>
        <v>0</v>
      </c>
      <c r="EM52" s="99">
        <f t="shared" si="543"/>
        <v>0</v>
      </c>
      <c r="EN52" s="99">
        <f t="shared" si="544"/>
        <v>0</v>
      </c>
      <c r="EO52" s="99">
        <f t="shared" si="545"/>
        <v>0</v>
      </c>
      <c r="EP52" s="99">
        <f t="shared" si="546"/>
        <v>0</v>
      </c>
      <c r="EQ52" s="99">
        <f t="shared" si="547"/>
        <v>0</v>
      </c>
      <c r="ER52" s="99">
        <f t="shared" si="548"/>
        <v>0</v>
      </c>
      <c r="ES52" s="99">
        <f t="shared" si="549"/>
        <v>0</v>
      </c>
      <c r="ET52" s="99">
        <f t="shared" si="351"/>
        <v>0</v>
      </c>
      <c r="EU52" s="99">
        <f t="shared" si="26"/>
        <v>0</v>
      </c>
      <c r="EV52" s="99">
        <f t="shared" si="27"/>
        <v>0</v>
      </c>
      <c r="EW52" s="99">
        <f t="shared" si="28"/>
        <v>0</v>
      </c>
      <c r="EX52" s="99">
        <f t="shared" si="29"/>
        <v>0</v>
      </c>
      <c r="EY52" s="99">
        <f t="shared" si="30"/>
        <v>0</v>
      </c>
      <c r="EZ52" s="99">
        <f t="shared" si="31"/>
        <v>0</v>
      </c>
      <c r="FA52" s="99">
        <f t="shared" si="32"/>
        <v>0</v>
      </c>
      <c r="FB52" s="99">
        <f t="shared" si="33"/>
        <v>0</v>
      </c>
      <c r="FC52" s="99">
        <f t="shared" si="34"/>
        <v>0</v>
      </c>
      <c r="FD52" s="99">
        <f t="shared" si="35"/>
        <v>0</v>
      </c>
      <c r="FE52" s="99">
        <f t="shared" si="36"/>
        <v>0</v>
      </c>
      <c r="FF52" s="99">
        <f t="shared" si="37"/>
        <v>0</v>
      </c>
      <c r="FG52" s="99">
        <f t="shared" si="38"/>
        <v>0</v>
      </c>
      <c r="FH52" s="99">
        <f t="shared" si="39"/>
        <v>0</v>
      </c>
      <c r="FI52" s="99">
        <f t="shared" si="40"/>
        <v>0</v>
      </c>
      <c r="FJ52" s="99">
        <f t="shared" si="567"/>
        <v>0</v>
      </c>
      <c r="FK52" s="99">
        <f t="shared" si="568"/>
        <v>0</v>
      </c>
      <c r="FL52" s="99">
        <f t="shared" si="569"/>
        <v>0</v>
      </c>
      <c r="FM52" s="99">
        <f t="shared" si="570"/>
        <v>0</v>
      </c>
      <c r="FN52" s="99">
        <f t="shared" si="571"/>
        <v>0</v>
      </c>
      <c r="FO52" s="99">
        <f t="shared" si="572"/>
        <v>0</v>
      </c>
      <c r="FP52" s="99">
        <f t="shared" si="573"/>
        <v>0</v>
      </c>
      <c r="FQ52" s="99">
        <f t="shared" si="574"/>
        <v>0</v>
      </c>
      <c r="FR52" s="99">
        <f t="shared" si="575"/>
        <v>0</v>
      </c>
      <c r="FS52" s="99">
        <f t="shared" si="576"/>
        <v>0</v>
      </c>
      <c r="FT52" s="99">
        <f t="shared" si="577"/>
        <v>0</v>
      </c>
      <c r="FU52" s="99">
        <f t="shared" si="578"/>
        <v>0</v>
      </c>
      <c r="FV52" s="99">
        <f t="shared" si="579"/>
        <v>0</v>
      </c>
      <c r="FW52" s="99">
        <f t="shared" si="580"/>
        <v>1223.5686044632375</v>
      </c>
      <c r="FX52" s="99">
        <f t="shared" si="581"/>
        <v>1246.8709145059913</v>
      </c>
      <c r="FY52" s="99">
        <f t="shared" si="550"/>
        <v>0</v>
      </c>
      <c r="FZ52" s="99">
        <f t="shared" si="402"/>
        <v>1213.1771388277325</v>
      </c>
      <c r="GA52" s="99">
        <f t="shared" si="42"/>
        <v>0</v>
      </c>
      <c r="GB52" s="99">
        <f t="shared" si="43"/>
        <v>0</v>
      </c>
      <c r="GC52" s="99">
        <f t="shared" si="44"/>
        <v>0</v>
      </c>
      <c r="GD52" s="99">
        <f t="shared" si="498"/>
        <v>1337.3093920927702</v>
      </c>
      <c r="GE52" s="99">
        <f t="shared" si="499"/>
        <v>1240.6150907859987</v>
      </c>
      <c r="GF52" s="99">
        <f t="shared" si="500"/>
        <v>1202.4847902280558</v>
      </c>
      <c r="GG52" s="99">
        <f t="shared" si="501"/>
        <v>1464.4910210140354</v>
      </c>
      <c r="GH52" s="99">
        <f t="shared" si="502"/>
        <v>1381.9019885441803</v>
      </c>
      <c r="GI52" s="99">
        <f t="shared" si="503"/>
        <v>1475.7455069498021</v>
      </c>
      <c r="GJ52" s="99">
        <f t="shared" si="504"/>
        <v>1474.4509327745961</v>
      </c>
      <c r="GK52" s="99">
        <f t="shared" si="505"/>
        <v>1540.9522568220439</v>
      </c>
      <c r="GL52" s="99">
        <f t="shared" si="506"/>
        <v>1217.7877447066953</v>
      </c>
      <c r="GM52" s="99">
        <f t="shared" si="507"/>
        <v>1665.7148722231407</v>
      </c>
      <c r="GN52" s="99">
        <f t="shared" si="508"/>
        <v>0</v>
      </c>
      <c r="GO52" s="99">
        <f t="shared" si="509"/>
        <v>1372.1894562704954</v>
      </c>
      <c r="GP52" s="99">
        <f t="shared" si="510"/>
        <v>1457.5418858673015</v>
      </c>
      <c r="GQ52" s="99">
        <f t="shared" si="511"/>
        <v>0</v>
      </c>
      <c r="GR52" s="99">
        <f t="shared" si="512"/>
        <v>1639.3372500403009</v>
      </c>
      <c r="GS52" s="99">
        <f t="shared" si="513"/>
        <v>1592.2118034262257</v>
      </c>
      <c r="GT52" s="99">
        <f t="shared" si="514"/>
        <v>1724.7837682205036</v>
      </c>
      <c r="GU52" s="99">
        <f t="shared" si="403"/>
        <v>1853.3764829462714</v>
      </c>
      <c r="GV52" s="99">
        <f t="shared" si="551"/>
        <v>1844.4367837776911</v>
      </c>
      <c r="GW52" s="99">
        <f t="shared" si="552"/>
        <v>1738.8357278988162</v>
      </c>
      <c r="GX52" s="99">
        <f t="shared" si="553"/>
        <v>1372.0766259983416</v>
      </c>
      <c r="GY52" s="99">
        <f t="shared" si="554"/>
        <v>1407.9155062408756</v>
      </c>
      <c r="GZ52" s="99">
        <f t="shared" si="555"/>
        <v>1560.1023597002554</v>
      </c>
      <c r="HA52" s="99">
        <f t="shared" si="556"/>
        <v>1899.8231967004576</v>
      </c>
      <c r="HB52" s="99">
        <f t="shared" si="557"/>
        <v>1683.7107486775828</v>
      </c>
      <c r="HC52" s="99">
        <f t="shared" si="558"/>
        <v>1967.1721090484216</v>
      </c>
      <c r="HD52" s="99">
        <f t="shared" si="559"/>
        <v>1910.0072391973772</v>
      </c>
      <c r="HE52" s="99">
        <f t="shared" si="560"/>
        <v>2063.2636265317215</v>
      </c>
      <c r="HF52" s="99">
        <f t="shared" si="561"/>
        <v>2046.3544161939244</v>
      </c>
      <c r="HG52" s="99">
        <f t="shared" si="562"/>
        <v>1403.9375958607786</v>
      </c>
      <c r="HH52" s="99">
        <f t="shared" si="563"/>
        <v>2196.760004484393</v>
      </c>
      <c r="HI52" s="99">
        <f t="shared" si="564"/>
        <v>1539.1600229029182</v>
      </c>
      <c r="HJ52" s="99">
        <f t="shared" si="565"/>
        <v>2073.3779977081822</v>
      </c>
      <c r="HK52" s="99">
        <f t="shared" si="566"/>
        <v>1565.218859565759</v>
      </c>
      <c r="HL52" s="99">
        <f t="shared" si="396"/>
        <v>2215.3496918166752</v>
      </c>
      <c r="HM52" s="99">
        <f t="shared" si="515"/>
        <v>2373.8632139729671</v>
      </c>
      <c r="HN52" s="99">
        <f t="shared" si="516"/>
        <v>1925.8601751323281</v>
      </c>
      <c r="HO52" s="99">
        <f t="shared" si="517"/>
        <v>1764.3564587823826</v>
      </c>
      <c r="HP52" s="99">
        <f t="shared" si="518"/>
        <v>2276.0467739407991</v>
      </c>
      <c r="HQ52" s="99">
        <f t="shared" si="519"/>
        <v>2442.1364420317345</v>
      </c>
      <c r="HR52" s="99">
        <f t="shared" si="520"/>
        <v>2434.3319233093794</v>
      </c>
      <c r="HS52" s="99">
        <f t="shared" si="521"/>
        <v>1721.888358264782</v>
      </c>
      <c r="HT52" s="99">
        <f t="shared" si="522"/>
        <v>2400.1637888882856</v>
      </c>
      <c r="HU52" s="99">
        <f t="shared" si="523"/>
        <v>2675.7636812437959</v>
      </c>
      <c r="HV52" s="99">
        <f t="shared" si="524"/>
        <v>1769.3896282302833</v>
      </c>
      <c r="HW52" s="99">
        <f t="shared" si="525"/>
        <v>2392.8804900515597</v>
      </c>
      <c r="HX52" s="99">
        <f t="shared" si="526"/>
        <v>2537.2952699108846</v>
      </c>
      <c r="HY52" s="99">
        <f t="shared" si="527"/>
        <v>2212.9727589595159</v>
      </c>
      <c r="HZ52" s="99">
        <f t="shared" si="528"/>
        <v>1989.1821502936396</v>
      </c>
      <c r="IA52" s="99">
        <f t="shared" si="529"/>
        <v>2870.7655255940786</v>
      </c>
      <c r="IB52" s="99">
        <f t="shared" si="530"/>
        <v>2820.0431580045583</v>
      </c>
      <c r="IC52" s="99">
        <f t="shared" si="531"/>
        <v>2895.2173578933525</v>
      </c>
      <c r="ID52" s="99">
        <f t="shared" si="52"/>
        <v>2102.1063139326457</v>
      </c>
      <c r="IE52" s="99">
        <f t="shared" si="53"/>
        <v>3116.0866961878351</v>
      </c>
      <c r="IF52" s="99">
        <f t="shared" si="54"/>
        <v>2128.16345559103</v>
      </c>
      <c r="IG52" s="99">
        <f t="shared" si="55"/>
        <v>2826.3137179682599</v>
      </c>
      <c r="IH52" s="99">
        <f t="shared" si="56"/>
        <v>2752.7496436915812</v>
      </c>
      <c r="II52" s="99">
        <f t="shared" si="57"/>
        <v>2926.2618874862342</v>
      </c>
      <c r="IJ52" s="99">
        <f t="shared" si="58"/>
        <v>2010.7856579423571</v>
      </c>
      <c r="IK52" s="99">
        <f t="shared" si="59"/>
        <v>2244.4057828926311</v>
      </c>
      <c r="IL52" s="99">
        <f t="shared" si="60"/>
        <v>3413.6430844608544</v>
      </c>
      <c r="IM52" s="99">
        <f t="shared" si="61"/>
        <v>3346.1126664317972</v>
      </c>
      <c r="IN52" s="99">
        <f t="shared" si="62"/>
        <v>3617.6349689420786</v>
      </c>
      <c r="IO52" s="99">
        <f t="shared" si="63"/>
        <v>3422.8514804922997</v>
      </c>
      <c r="IP52" s="99">
        <f t="shared" si="64"/>
        <v>3345.5167738567234</v>
      </c>
      <c r="IQ52" s="99">
        <f t="shared" si="65"/>
        <v>3175.7840424038377</v>
      </c>
      <c r="IR52" s="99">
        <f t="shared" si="66"/>
        <v>2479.6296027738395</v>
      </c>
      <c r="IS52" s="99">
        <f t="shared" si="67"/>
        <v>3567.1365279853162</v>
      </c>
      <c r="IT52" s="99">
        <f t="shared" si="392"/>
        <v>3909.0542305752451</v>
      </c>
      <c r="IU52" s="99">
        <f t="shared" si="393"/>
        <v>3833.8590207832099</v>
      </c>
      <c r="IV52" s="99">
        <f t="shared" si="394"/>
        <v>2985.7281012622097</v>
      </c>
      <c r="IW52" s="99">
        <f t="shared" si="371"/>
        <v>4177.1346383890914</v>
      </c>
      <c r="IX52" s="99">
        <f t="shared" si="372"/>
        <v>4050.8146358195859</v>
      </c>
      <c r="IY52" s="99">
        <f t="shared" si="373"/>
        <v>2718.6658227511648</v>
      </c>
      <c r="IZ52" s="99">
        <f t="shared" si="374"/>
        <v>2968.30690412373</v>
      </c>
      <c r="JA52" s="99">
        <f t="shared" si="375"/>
        <v>4599.2963364387515</v>
      </c>
      <c r="JB52" s="99">
        <f t="shared" si="376"/>
        <v>4907.9136015854247</v>
      </c>
      <c r="JC52" s="99">
        <f t="shared" si="377"/>
        <v>3216.6240839770394</v>
      </c>
      <c r="JD52" s="99">
        <f t="shared" si="378"/>
        <v>5702.2079243891403</v>
      </c>
      <c r="JE52" s="99">
        <f t="shared" si="379"/>
        <v>3634.9889574285958</v>
      </c>
      <c r="JF52" s="99">
        <f t="shared" si="380"/>
        <v>5881.1635705426743</v>
      </c>
      <c r="JG52" s="99">
        <f t="shared" si="381"/>
        <v>6437.5482639974443</v>
      </c>
      <c r="JH52" s="99">
        <f t="shared" si="382"/>
        <v>5752.0066066508225</v>
      </c>
      <c r="JI52" s="99">
        <f t="shared" si="383"/>
        <v>4113.0584304798867</v>
      </c>
      <c r="JJ52" s="99">
        <f t="shared" si="384"/>
        <v>7548.8763206732056</v>
      </c>
      <c r="JK52" s="99">
        <f t="shared" si="385"/>
        <v>4631.538571581742</v>
      </c>
      <c r="JL52" s="99">
        <f t="shared" si="386"/>
        <v>8621.1051040265975</v>
      </c>
      <c r="JM52" s="99">
        <f t="shared" si="387"/>
        <v>5222.2897178653302</v>
      </c>
      <c r="JN52" s="99">
        <f t="shared" si="388"/>
        <v>5888.2155991308846</v>
      </c>
      <c r="JP52" s="76">
        <v>47</v>
      </c>
      <c r="JQ52" s="124"/>
      <c r="JR52" s="124"/>
      <c r="JS52" s="124"/>
      <c r="JT52" s="124"/>
      <c r="JU52" s="124"/>
      <c r="JV52" s="124"/>
      <c r="JW52" s="124"/>
      <c r="JX52" s="99"/>
      <c r="JY52" s="124"/>
      <c r="JZ52" s="124"/>
      <c r="KA52" s="124"/>
      <c r="KB52" s="99"/>
      <c r="KC52" s="124"/>
      <c r="KD52" s="124"/>
      <c r="KE52" s="99"/>
      <c r="KF52" s="99"/>
      <c r="KG52" s="99"/>
      <c r="KH52" s="99"/>
      <c r="KI52" s="124"/>
      <c r="KJ52" s="124"/>
      <c r="KK52" s="99"/>
      <c r="KL52" s="99"/>
      <c r="KM52" s="99"/>
      <c r="KN52" s="99"/>
      <c r="KO52" s="99"/>
      <c r="KP52" s="99"/>
      <c r="KQ52" s="99"/>
      <c r="KR52" s="99"/>
      <c r="KS52" s="99"/>
      <c r="KT52" s="99"/>
      <c r="KU52" s="99"/>
      <c r="KV52" s="99"/>
      <c r="KW52" s="99"/>
      <c r="KX52" s="99"/>
      <c r="KY52" s="99"/>
      <c r="KZ52" s="99"/>
      <c r="LB52" s="99"/>
      <c r="LC52" s="99"/>
      <c r="LD52" s="99"/>
      <c r="LF52" s="99"/>
      <c r="LG52" s="99"/>
      <c r="LI52" s="99"/>
      <c r="LJ52" s="99"/>
      <c r="LL52" s="99"/>
      <c r="LM52" s="99"/>
      <c r="LN52" s="99"/>
      <c r="LO52" s="99"/>
      <c r="LQ52" s="99"/>
      <c r="LR52" s="99"/>
      <c r="LS52" s="99"/>
      <c r="LU52" s="99"/>
      <c r="LV52" s="99"/>
      <c r="LW52" s="99"/>
      <c r="LX52" s="99"/>
      <c r="LY52" s="99"/>
      <c r="MA52" s="99"/>
      <c r="MB52" s="99"/>
      <c r="MC52" s="99"/>
      <c r="MD52" s="99"/>
      <c r="ME52" s="99"/>
      <c r="MG52" s="99"/>
      <c r="MH52" s="99"/>
      <c r="MI52" s="99"/>
      <c r="MK52" s="99"/>
      <c r="MM52" s="99"/>
      <c r="MN52" s="99"/>
      <c r="MO52" s="99"/>
      <c r="MP52" s="99"/>
      <c r="MR52" s="99"/>
      <c r="MT52" s="99"/>
      <c r="MU52" s="99"/>
      <c r="MV52" s="99"/>
      <c r="MW52" s="99"/>
      <c r="MY52" s="99"/>
      <c r="MZ52" s="99"/>
      <c r="NB52" s="99"/>
      <c r="NC52" s="99"/>
      <c r="ND52" s="99"/>
      <c r="NE52" s="99"/>
      <c r="NG52" s="99"/>
      <c r="NH52" s="99"/>
      <c r="NJ52" s="99"/>
      <c r="NK52" s="99"/>
      <c r="NM52" s="124"/>
      <c r="NN52" s="99"/>
      <c r="NO52" s="99"/>
      <c r="NP52" s="99"/>
      <c r="NR52" s="99"/>
      <c r="NS52" s="99"/>
      <c r="NT52" s="99"/>
      <c r="NV52" s="99"/>
      <c r="NX52" s="99"/>
      <c r="NY52" s="99"/>
      <c r="OA52" s="99"/>
      <c r="OC52" s="99"/>
      <c r="OE52" s="99"/>
      <c r="OF52" s="99"/>
      <c r="OG52" s="99"/>
      <c r="OI52" s="99"/>
      <c r="OJ52" s="99"/>
      <c r="OK52" s="99"/>
      <c r="OL52" s="99"/>
      <c r="OM52" s="99"/>
      <c r="ON52" s="99"/>
      <c r="OO52" s="99"/>
      <c r="OP52" s="99"/>
      <c r="OR52" s="99"/>
      <c r="OS52" s="99"/>
      <c r="OT52" s="99"/>
      <c r="OV52" s="99"/>
      <c r="OW52" s="99"/>
      <c r="OX52" s="99"/>
      <c r="OZ52" s="99"/>
      <c r="PB52" s="99"/>
      <c r="PC52" s="99"/>
      <c r="PE52" s="99"/>
      <c r="PF52" s="99"/>
      <c r="PG52" s="99"/>
      <c r="PH52" s="99"/>
      <c r="PI52" s="99"/>
      <c r="PJ52" s="99"/>
      <c r="PK52" s="99"/>
      <c r="PM52" s="99"/>
      <c r="PO52" s="99"/>
      <c r="PP52" s="99"/>
      <c r="PQ52" s="99"/>
      <c r="PR52" s="99"/>
      <c r="PS52" s="99"/>
      <c r="PT52" s="99"/>
      <c r="PU52" s="99"/>
      <c r="PW52" s="99"/>
      <c r="PX52" s="99"/>
      <c r="PY52" s="99"/>
      <c r="QA52" s="99"/>
      <c r="QB52" s="99"/>
      <c r="QC52" s="99"/>
      <c r="QD52" s="99"/>
      <c r="QF52" s="99"/>
      <c r="QG52" s="99"/>
      <c r="QH52" s="99"/>
      <c r="QI52" s="99"/>
      <c r="QJ52" s="99"/>
      <c r="QK52" s="99"/>
      <c r="QL52" s="99">
        <v>1223.5686044632375</v>
      </c>
      <c r="QM52" s="99">
        <v>1246.8709145059913</v>
      </c>
      <c r="QN52" s="99"/>
      <c r="QO52" s="99">
        <v>1213.1771388277325</v>
      </c>
      <c r="QP52" s="99"/>
      <c r="QQ52" s="99"/>
      <c r="QR52" s="99"/>
      <c r="QS52" s="99">
        <v>1337.3093920927702</v>
      </c>
      <c r="QT52" s="99">
        <v>1240.6150907859987</v>
      </c>
      <c r="QU52" s="99">
        <v>1202.4847902280558</v>
      </c>
      <c r="QV52" s="99">
        <v>1464.4910210140354</v>
      </c>
      <c r="QW52" s="99">
        <v>1381.9019885441803</v>
      </c>
      <c r="QX52" s="99">
        <v>1475.7455069498021</v>
      </c>
      <c r="QY52" s="99">
        <v>1474.4509327745961</v>
      </c>
      <c r="QZ52" s="99">
        <v>1540.9522568220439</v>
      </c>
      <c r="RA52" s="99">
        <v>1217.7877447066953</v>
      </c>
      <c r="RB52" s="99">
        <v>1665.7148722231407</v>
      </c>
      <c r="RC52" s="99"/>
      <c r="RD52" s="99">
        <v>1372.1894562704954</v>
      </c>
      <c r="RE52" s="99">
        <v>1457.5418858673015</v>
      </c>
      <c r="RF52" s="99"/>
      <c r="RG52" s="99">
        <v>1639.3372500403009</v>
      </c>
      <c r="RH52" s="99">
        <v>1592.2118034262257</v>
      </c>
      <c r="RI52" s="99">
        <v>1724.7837682205036</v>
      </c>
      <c r="RJ52" s="99">
        <v>1853.3764829462714</v>
      </c>
      <c r="RK52" s="99">
        <v>1844.4367837776911</v>
      </c>
      <c r="RL52" s="99">
        <v>1738.8357278988162</v>
      </c>
      <c r="RM52" s="99">
        <v>1372.0766259983416</v>
      </c>
      <c r="RN52" s="99">
        <v>1407.9155062408756</v>
      </c>
      <c r="RO52" s="99">
        <v>1560.1023597002554</v>
      </c>
      <c r="RP52" s="99">
        <v>1899.8231967004576</v>
      </c>
      <c r="RQ52" s="99">
        <v>1683.7107486775828</v>
      </c>
      <c r="RR52" s="99">
        <v>1967.1721090484216</v>
      </c>
      <c r="RS52" s="99">
        <v>1910.0072391973772</v>
      </c>
      <c r="RT52" s="99">
        <v>2063.2636265317215</v>
      </c>
      <c r="RU52" s="99">
        <v>2046.3544161939244</v>
      </c>
      <c r="RV52" s="99">
        <v>1403.9375958607786</v>
      </c>
      <c r="RW52" s="99">
        <v>2196.760004484393</v>
      </c>
      <c r="RX52" s="99">
        <v>1539.1600229029182</v>
      </c>
      <c r="RY52" s="99">
        <v>2073.3779977081822</v>
      </c>
      <c r="RZ52" s="99">
        <v>1565.218859565759</v>
      </c>
      <c r="SA52" s="99">
        <v>2215.3496918166752</v>
      </c>
      <c r="SB52" s="99">
        <v>2373.8632139729671</v>
      </c>
      <c r="SC52" s="99">
        <v>1925.8601751323281</v>
      </c>
      <c r="SD52" s="99">
        <v>1764.3564587823826</v>
      </c>
      <c r="SE52" s="99">
        <v>2276.0467739407991</v>
      </c>
      <c r="SF52" s="99">
        <v>2442.1364420317345</v>
      </c>
      <c r="SG52" s="99">
        <v>2434.3319233093794</v>
      </c>
      <c r="SH52" s="99">
        <v>1721.888358264782</v>
      </c>
      <c r="SI52" s="99">
        <v>2400.1637888882856</v>
      </c>
      <c r="SJ52" s="99">
        <v>2675.7636812437959</v>
      </c>
      <c r="SK52" s="99">
        <v>1769.3896282302833</v>
      </c>
      <c r="SL52" s="99">
        <v>2392.8804900515597</v>
      </c>
      <c r="SM52" s="99">
        <v>2537.2952699108846</v>
      </c>
      <c r="SN52" s="99">
        <v>2212.9727589595159</v>
      </c>
      <c r="SO52" s="99">
        <v>1989.1821502936396</v>
      </c>
      <c r="SP52" s="99">
        <v>2870.7655255940786</v>
      </c>
      <c r="SQ52" s="99">
        <v>2820.0431580045583</v>
      </c>
      <c r="SR52" s="99">
        <v>2895.2173578933525</v>
      </c>
      <c r="SS52" s="99">
        <v>2102.1063139326457</v>
      </c>
      <c r="ST52" s="99">
        <v>3116.0866961878351</v>
      </c>
      <c r="SU52" s="99">
        <v>2128.16345559103</v>
      </c>
      <c r="SV52" s="99">
        <v>2826.3137179682599</v>
      </c>
      <c r="SW52" s="99">
        <v>2752.7496436915812</v>
      </c>
      <c r="SX52" s="99">
        <v>2926.2618874862342</v>
      </c>
      <c r="SY52" s="99">
        <v>2010.7856579423571</v>
      </c>
      <c r="SZ52" s="99">
        <v>2244.4057828926311</v>
      </c>
      <c r="TA52" s="99">
        <v>3413.6430844608544</v>
      </c>
      <c r="TB52" s="99">
        <v>3346.1126664317972</v>
      </c>
      <c r="TC52" s="99">
        <v>3617.6349689420786</v>
      </c>
      <c r="TD52" s="99">
        <v>3422.8514804922997</v>
      </c>
      <c r="TE52" s="99">
        <v>3345.5167738567234</v>
      </c>
      <c r="TF52" s="99">
        <v>3175.7840424038377</v>
      </c>
      <c r="TG52" s="99">
        <v>2479.6296027738395</v>
      </c>
      <c r="TH52" s="99">
        <v>3567.1365279853162</v>
      </c>
      <c r="TI52" s="99">
        <v>3909.0542305752451</v>
      </c>
      <c r="TJ52" s="99">
        <v>3833.8590207832099</v>
      </c>
      <c r="TK52" s="99">
        <v>2985.7281012622097</v>
      </c>
      <c r="TL52" s="99">
        <v>4177.1346383890914</v>
      </c>
      <c r="TM52" s="99">
        <v>4050.8146358195859</v>
      </c>
      <c r="TN52" s="99">
        <v>2718.6658227511648</v>
      </c>
      <c r="TO52" s="99">
        <v>2968.30690412373</v>
      </c>
      <c r="TP52" s="99">
        <v>4599.2963364387515</v>
      </c>
      <c r="TQ52" s="99">
        <v>4907.9136015854247</v>
      </c>
      <c r="TR52" s="99">
        <v>3216.6240839770394</v>
      </c>
      <c r="TS52" s="99">
        <v>5702.2079243891403</v>
      </c>
      <c r="TT52" s="99">
        <v>3634.9889574285958</v>
      </c>
      <c r="TU52" s="99">
        <v>5881.1635705426743</v>
      </c>
      <c r="TV52" s="99">
        <v>6437.5482639974443</v>
      </c>
      <c r="TW52" s="99">
        <v>5752.0066066508225</v>
      </c>
      <c r="TX52" s="99">
        <v>4113.0584304798867</v>
      </c>
      <c r="TY52" s="99">
        <v>7548.8763206732056</v>
      </c>
      <c r="TZ52" s="99">
        <v>4631.538571581742</v>
      </c>
      <c r="UA52" s="99">
        <v>8621.1051040265975</v>
      </c>
      <c r="UB52" s="99">
        <v>5222.2897178653302</v>
      </c>
      <c r="UC52" s="99">
        <v>5888.2155991308846</v>
      </c>
      <c r="UE52" s="76">
        <v>47</v>
      </c>
      <c r="WA52" s="145"/>
      <c r="WB52" s="145"/>
      <c r="WC52" s="145"/>
      <c r="WD52" s="145"/>
      <c r="WE52" s="145"/>
      <c r="WF52" s="145"/>
      <c r="WG52" s="145"/>
      <c r="WH52" s="145"/>
      <c r="WI52" s="145"/>
      <c r="WJ52" s="145"/>
      <c r="WK52" s="145"/>
      <c r="WL52" s="145"/>
      <c r="WM52" s="145"/>
      <c r="WN52" s="145"/>
      <c r="WO52" s="145"/>
      <c r="WP52" s="145"/>
      <c r="WQ52" s="145"/>
      <c r="WR52" s="145"/>
      <c r="WS52" s="145"/>
      <c r="WT52" s="145"/>
      <c r="WU52" s="145"/>
      <c r="WV52" s="145"/>
      <c r="WW52" s="145"/>
      <c r="WX52" s="145"/>
      <c r="WY52" s="145"/>
      <c r="WZ52" s="145"/>
      <c r="XA52" s="145"/>
      <c r="XB52" s="145"/>
      <c r="XC52" s="145"/>
      <c r="XD52" s="145"/>
      <c r="XE52" s="145"/>
      <c r="XF52" s="145"/>
      <c r="XG52" s="145"/>
      <c r="XH52" s="145"/>
      <c r="XI52" s="145"/>
      <c r="XJ52" s="145"/>
      <c r="XK52" s="145"/>
      <c r="XL52" s="145"/>
      <c r="XM52" s="145"/>
      <c r="XN52" s="145"/>
      <c r="XO52" s="145"/>
      <c r="XP52" s="145"/>
      <c r="XQ52" s="145"/>
      <c r="XR52" s="145"/>
      <c r="XS52" s="145"/>
      <c r="XT52" s="145"/>
      <c r="XU52" s="145"/>
      <c r="XV52" s="145"/>
      <c r="XW52" s="145"/>
      <c r="XX52" s="145"/>
      <c r="XY52" s="145"/>
      <c r="XZ52" s="145"/>
      <c r="YA52" s="145"/>
      <c r="YB52" s="145"/>
      <c r="YC52" s="145"/>
      <c r="YD52" s="145"/>
      <c r="YE52" s="145"/>
      <c r="YF52" s="145"/>
      <c r="YG52" s="145"/>
      <c r="YH52" s="145"/>
      <c r="YI52" s="145"/>
      <c r="YJ52" s="145"/>
      <c r="YK52" s="145"/>
      <c r="YL52" s="145"/>
      <c r="YM52" s="145"/>
      <c r="YN52" s="145"/>
      <c r="YO52" s="145"/>
      <c r="YP52" s="145"/>
      <c r="YQ52" s="145"/>
      <c r="YR52" s="145"/>
      <c r="YS52" s="145"/>
      <c r="YT52" s="145"/>
      <c r="YU52" s="145"/>
      <c r="YV52" s="145"/>
      <c r="YW52" s="145"/>
      <c r="YX52" s="145"/>
      <c r="YY52" s="145"/>
      <c r="YZ52" s="145"/>
      <c r="ZA52" s="145"/>
      <c r="ZB52" s="145"/>
      <c r="ZC52" s="145"/>
      <c r="ZD52" s="145"/>
      <c r="ZE52" s="145"/>
      <c r="ZF52" s="145"/>
      <c r="ZG52" s="145"/>
      <c r="ZH52" s="145"/>
      <c r="ZI52" s="145"/>
      <c r="ZJ52" s="145"/>
      <c r="ZK52" s="145"/>
      <c r="ZL52" s="145"/>
      <c r="ZM52" s="145"/>
      <c r="ZN52" s="145"/>
      <c r="ZO52" s="145"/>
      <c r="ZP52" s="145"/>
      <c r="ZQ52" s="145"/>
      <c r="ZR52" s="145"/>
      <c r="ZS52" s="145"/>
      <c r="ZT52" s="145"/>
      <c r="ZU52" s="145"/>
      <c r="ZV52" s="145"/>
      <c r="ZW52" s="145"/>
      <c r="ZX52" s="145"/>
      <c r="ZY52" s="145"/>
      <c r="ZZ52" s="145"/>
      <c r="AAA52" s="145"/>
      <c r="AAB52" s="145"/>
      <c r="AAC52" s="145"/>
      <c r="AAD52" s="145"/>
      <c r="AAE52" s="145"/>
      <c r="AAF52" s="145"/>
      <c r="AAG52" s="145"/>
      <c r="AAH52" s="145"/>
      <c r="AAI52" s="145"/>
      <c r="AAJ52" s="145"/>
      <c r="AAK52" s="145"/>
      <c r="AAL52" s="145"/>
      <c r="AAM52" s="145"/>
      <c r="AAN52" s="145"/>
      <c r="AAO52" s="145"/>
      <c r="AAP52" s="145"/>
      <c r="AAQ52" s="145"/>
      <c r="AAR52" s="145"/>
      <c r="AAS52" s="145"/>
      <c r="AAT52" s="145"/>
      <c r="AAU52" s="145"/>
      <c r="AAV52" s="145"/>
      <c r="AAW52" s="145"/>
      <c r="AAX52" s="145"/>
      <c r="AAY52" s="145"/>
      <c r="AAZ52" s="145"/>
      <c r="ABA52" s="145">
        <f t="shared" si="705"/>
        <v>1223.5686044632375</v>
      </c>
      <c r="ABB52" s="145">
        <f t="shared" si="706"/>
        <v>1246.8709145059913</v>
      </c>
      <c r="ABC52" s="145"/>
      <c r="ABD52" s="145">
        <f t="shared" si="708"/>
        <v>1213.1771388277325</v>
      </c>
      <c r="ABE52" s="145"/>
      <c r="ABF52" s="145"/>
      <c r="ABG52" s="145"/>
      <c r="ABH52" s="145">
        <f t="shared" si="712"/>
        <v>1337.3093920927702</v>
      </c>
      <c r="ABI52" s="145">
        <f t="shared" si="713"/>
        <v>1240.6150907859987</v>
      </c>
      <c r="ABJ52" s="145">
        <f t="shared" si="714"/>
        <v>1202.4847902280558</v>
      </c>
      <c r="ABK52" s="145">
        <f t="shared" si="715"/>
        <v>1464.4910210140354</v>
      </c>
      <c r="ABL52" s="145">
        <f t="shared" si="716"/>
        <v>1381.9019885441803</v>
      </c>
      <c r="ABM52" s="145">
        <f t="shared" si="717"/>
        <v>1475.7455069498021</v>
      </c>
      <c r="ABN52" s="145">
        <f t="shared" si="718"/>
        <v>1474.4509327745961</v>
      </c>
      <c r="ABO52" s="145">
        <f t="shared" si="719"/>
        <v>1540.9522568220439</v>
      </c>
      <c r="ABP52" s="145">
        <f t="shared" si="720"/>
        <v>1217.7877447066953</v>
      </c>
      <c r="ABQ52" s="145">
        <f t="shared" si="721"/>
        <v>1665.7148722231407</v>
      </c>
      <c r="ABR52" s="145"/>
      <c r="ABS52" s="145">
        <f t="shared" si="723"/>
        <v>1372.1894562704954</v>
      </c>
      <c r="ABT52" s="145">
        <f t="shared" si="724"/>
        <v>1457.5418858673015</v>
      </c>
      <c r="ABU52" s="145"/>
      <c r="ABV52" s="145">
        <f t="shared" si="726"/>
        <v>1639.3372500403009</v>
      </c>
      <c r="ABW52" s="145">
        <f t="shared" si="727"/>
        <v>1592.2118034262257</v>
      </c>
      <c r="ABX52" s="145">
        <f t="shared" si="728"/>
        <v>1724.7837682205036</v>
      </c>
      <c r="ABY52" s="145">
        <f t="shared" si="729"/>
        <v>1853.3764829462714</v>
      </c>
      <c r="ABZ52" s="145">
        <f t="shared" si="730"/>
        <v>1844.4367837776911</v>
      </c>
      <c r="ACA52" s="145">
        <f t="shared" si="731"/>
        <v>1738.8357278988162</v>
      </c>
      <c r="ACB52" s="145">
        <f t="shared" si="732"/>
        <v>1372.0766259983416</v>
      </c>
      <c r="ACC52" s="145">
        <f t="shared" si="733"/>
        <v>1407.9155062408756</v>
      </c>
      <c r="ACD52" s="145">
        <f t="shared" si="734"/>
        <v>1560.1023597002554</v>
      </c>
      <c r="ACE52" s="145">
        <f t="shared" si="735"/>
        <v>1899.8231967004576</v>
      </c>
      <c r="ACF52" s="145">
        <f t="shared" si="736"/>
        <v>1683.7107486775828</v>
      </c>
      <c r="ACG52" s="145">
        <f t="shared" si="737"/>
        <v>1967.1721090484216</v>
      </c>
      <c r="ACH52" s="145">
        <f t="shared" si="738"/>
        <v>1910.0072391973772</v>
      </c>
      <c r="ACI52" s="145">
        <f t="shared" si="739"/>
        <v>2063.2636265317215</v>
      </c>
      <c r="ACJ52" s="145">
        <f t="shared" si="740"/>
        <v>2046.3544161939244</v>
      </c>
      <c r="ACK52" s="145">
        <f t="shared" si="741"/>
        <v>1403.9375958607786</v>
      </c>
      <c r="ACL52" s="145">
        <f t="shared" si="742"/>
        <v>2196.760004484393</v>
      </c>
      <c r="ACM52" s="145">
        <f t="shared" si="743"/>
        <v>1539.1600229029182</v>
      </c>
      <c r="ACN52" s="145">
        <f t="shared" si="744"/>
        <v>2073.3779977081822</v>
      </c>
      <c r="ACO52" s="145">
        <f t="shared" si="745"/>
        <v>1565.218859565759</v>
      </c>
      <c r="ACP52" s="145">
        <f t="shared" si="746"/>
        <v>2215.3496918166752</v>
      </c>
      <c r="ACQ52" s="145">
        <f t="shared" si="747"/>
        <v>2373.8632139729671</v>
      </c>
      <c r="ACR52" s="145">
        <f t="shared" si="748"/>
        <v>1925.8601751323281</v>
      </c>
      <c r="ACS52" s="145">
        <f t="shared" si="749"/>
        <v>1764.3564587823826</v>
      </c>
      <c r="ACT52" s="145">
        <f t="shared" si="750"/>
        <v>2276.0467739407991</v>
      </c>
      <c r="ACU52" s="145">
        <f t="shared" si="751"/>
        <v>2442.1364420317345</v>
      </c>
      <c r="ACV52" s="145">
        <f t="shared" si="752"/>
        <v>2434.3319233093794</v>
      </c>
      <c r="ACW52" s="145">
        <f t="shared" si="753"/>
        <v>1721.888358264782</v>
      </c>
      <c r="ACX52" s="145">
        <f t="shared" si="754"/>
        <v>2400.1637888882856</v>
      </c>
      <c r="ACY52" s="145">
        <f t="shared" si="755"/>
        <v>2675.7636812437959</v>
      </c>
      <c r="ACZ52" s="145">
        <f t="shared" si="756"/>
        <v>1769.3896282302833</v>
      </c>
      <c r="ADA52" s="145">
        <f t="shared" si="757"/>
        <v>2392.8804900515597</v>
      </c>
      <c r="ADB52" s="145">
        <f t="shared" si="758"/>
        <v>2537.2952699108846</v>
      </c>
      <c r="ADC52" s="145">
        <f t="shared" si="759"/>
        <v>2212.9727589595159</v>
      </c>
      <c r="ADD52" s="145">
        <f t="shared" si="760"/>
        <v>1989.1821502936396</v>
      </c>
      <c r="ADE52" s="145">
        <f t="shared" si="761"/>
        <v>2870.7655255940786</v>
      </c>
      <c r="ADF52" s="145">
        <f t="shared" si="762"/>
        <v>2820.0431580045583</v>
      </c>
      <c r="ADG52" s="145">
        <f t="shared" si="763"/>
        <v>2895.2173578933525</v>
      </c>
      <c r="ADH52" s="145">
        <f t="shared" si="764"/>
        <v>2102.1063139326457</v>
      </c>
      <c r="ADI52" s="145">
        <f t="shared" si="765"/>
        <v>3116.0866961878351</v>
      </c>
      <c r="ADJ52" s="145">
        <f t="shared" si="766"/>
        <v>2128.16345559103</v>
      </c>
      <c r="ADK52" s="145">
        <f t="shared" si="767"/>
        <v>2826.3137179682599</v>
      </c>
      <c r="ADL52" s="145">
        <f t="shared" si="768"/>
        <v>2752.7496436915812</v>
      </c>
      <c r="ADM52" s="145">
        <f t="shared" si="769"/>
        <v>2926.2618874862342</v>
      </c>
      <c r="ADN52" s="145">
        <f t="shared" si="770"/>
        <v>2010.7856579423571</v>
      </c>
      <c r="ADO52" s="145">
        <f t="shared" si="771"/>
        <v>2244.4057828926311</v>
      </c>
      <c r="ADP52" s="145">
        <f t="shared" si="772"/>
        <v>3413.6430844608544</v>
      </c>
      <c r="ADQ52" s="145">
        <f t="shared" si="773"/>
        <v>3346.1126664317972</v>
      </c>
      <c r="ADR52" s="145">
        <f t="shared" si="774"/>
        <v>3617.6349689420786</v>
      </c>
      <c r="ADS52" s="145">
        <f t="shared" si="775"/>
        <v>3422.8514804922997</v>
      </c>
      <c r="ADT52" s="145">
        <f t="shared" si="776"/>
        <v>3345.5167738567234</v>
      </c>
      <c r="ADU52" s="145">
        <f t="shared" si="777"/>
        <v>3175.7840424038377</v>
      </c>
      <c r="ADV52" s="145">
        <f t="shared" si="778"/>
        <v>2479.6296027738395</v>
      </c>
      <c r="ADW52" s="145">
        <f t="shared" si="779"/>
        <v>3567.1365279853162</v>
      </c>
      <c r="ADX52" s="145">
        <f t="shared" si="780"/>
        <v>3909.0542305752451</v>
      </c>
      <c r="ADY52" s="145">
        <f t="shared" si="781"/>
        <v>3833.8590207832099</v>
      </c>
      <c r="ADZ52" s="145">
        <f t="shared" si="782"/>
        <v>2985.7281012622097</v>
      </c>
      <c r="AEA52" s="145">
        <f t="shared" si="783"/>
        <v>4177.1346383890914</v>
      </c>
      <c r="AEB52" s="145">
        <f t="shared" si="784"/>
        <v>4050.8146358195859</v>
      </c>
      <c r="AEC52" s="145">
        <f t="shared" si="785"/>
        <v>2718.6658227511648</v>
      </c>
      <c r="AED52" s="145">
        <f t="shared" si="786"/>
        <v>2968.30690412373</v>
      </c>
      <c r="AEE52" s="145">
        <f t="shared" si="787"/>
        <v>4599.2963364387515</v>
      </c>
      <c r="AEF52" s="145">
        <f t="shared" si="788"/>
        <v>4907.9136015854247</v>
      </c>
      <c r="AEG52" s="145">
        <f t="shared" si="789"/>
        <v>3216.6240839770394</v>
      </c>
      <c r="AEH52" s="145">
        <f t="shared" si="790"/>
        <v>5702.2079243891403</v>
      </c>
      <c r="AEI52" s="145">
        <f t="shared" si="791"/>
        <v>3634.9889574285958</v>
      </c>
      <c r="AEJ52" s="145">
        <f t="shared" si="792"/>
        <v>5881.1635705426743</v>
      </c>
      <c r="AEK52" s="145">
        <f t="shared" si="793"/>
        <v>6437.5482639974443</v>
      </c>
      <c r="AEL52" s="145">
        <f t="shared" si="794"/>
        <v>5752.0066066508225</v>
      </c>
      <c r="AEM52" s="145">
        <f t="shared" si="795"/>
        <v>4113.0584304798867</v>
      </c>
      <c r="AEN52" s="145">
        <f t="shared" si="796"/>
        <v>7548.8763206732056</v>
      </c>
      <c r="AEO52" s="145">
        <f t="shared" si="797"/>
        <v>4631.538571581742</v>
      </c>
      <c r="AEP52" s="145">
        <f t="shared" si="798"/>
        <v>8621.1051040265975</v>
      </c>
      <c r="AEQ52" s="145">
        <f t="shared" si="799"/>
        <v>5222.2897178653302</v>
      </c>
      <c r="AER52" s="145">
        <f t="shared" si="800"/>
        <v>5888.2155991308846</v>
      </c>
    </row>
    <row r="53" spans="1:824" ht="13.5" thickBot="1">
      <c r="A53" s="76">
        <v>48</v>
      </c>
      <c r="B53" s="99">
        <f t="shared" si="341"/>
        <v>0</v>
      </c>
      <c r="C53" s="99">
        <f t="shared" si="389"/>
        <v>0</v>
      </c>
      <c r="D53" s="99">
        <f t="shared" si="390"/>
        <v>0</v>
      </c>
      <c r="E53" s="99">
        <f t="shared" si="391"/>
        <v>0</v>
      </c>
      <c r="F53" s="99">
        <f t="shared" si="352"/>
        <v>0</v>
      </c>
      <c r="G53" s="99">
        <f t="shared" si="353"/>
        <v>0</v>
      </c>
      <c r="H53" s="99">
        <f t="shared" si="354"/>
        <v>0</v>
      </c>
      <c r="I53" s="99">
        <f t="shared" si="355"/>
        <v>0</v>
      </c>
      <c r="J53" s="99">
        <f t="shared" si="356"/>
        <v>0</v>
      </c>
      <c r="K53" s="99">
        <f t="shared" si="357"/>
        <v>0</v>
      </c>
      <c r="L53" s="99">
        <f t="shared" si="358"/>
        <v>0</v>
      </c>
      <c r="M53" s="99">
        <f t="shared" si="359"/>
        <v>0</v>
      </c>
      <c r="N53" s="99">
        <f t="shared" si="360"/>
        <v>0</v>
      </c>
      <c r="O53" s="99">
        <f t="shared" si="361"/>
        <v>0</v>
      </c>
      <c r="P53" s="99">
        <f t="shared" si="362"/>
        <v>0</v>
      </c>
      <c r="Q53" s="99">
        <f t="shared" si="363"/>
        <v>0</v>
      </c>
      <c r="R53" s="99">
        <f t="shared" si="364"/>
        <v>0</v>
      </c>
      <c r="S53" s="99">
        <f t="shared" si="365"/>
        <v>0</v>
      </c>
      <c r="T53" s="99">
        <f t="shared" si="366"/>
        <v>0</v>
      </c>
      <c r="U53" s="99">
        <f t="shared" si="367"/>
        <v>0</v>
      </c>
      <c r="V53" s="99">
        <f t="shared" si="368"/>
        <v>0</v>
      </c>
      <c r="W53" s="99">
        <f t="shared" si="369"/>
        <v>0</v>
      </c>
      <c r="X53" s="99">
        <f t="shared" si="342"/>
        <v>0</v>
      </c>
      <c r="Y53" s="99">
        <f t="shared" si="404"/>
        <v>0</v>
      </c>
      <c r="Z53" s="99">
        <f t="shared" si="405"/>
        <v>0</v>
      </c>
      <c r="AA53" s="99">
        <f t="shared" si="406"/>
        <v>0</v>
      </c>
      <c r="AB53" s="99">
        <f t="shared" si="407"/>
        <v>0</v>
      </c>
      <c r="AC53" s="99">
        <f t="shared" si="408"/>
        <v>0</v>
      </c>
      <c r="AD53" s="99">
        <f t="shared" si="409"/>
        <v>0</v>
      </c>
      <c r="AE53" s="99">
        <f t="shared" si="410"/>
        <v>0</v>
      </c>
      <c r="AF53" s="99">
        <f t="shared" si="411"/>
        <v>0</v>
      </c>
      <c r="AG53" s="99">
        <f t="shared" si="412"/>
        <v>0</v>
      </c>
      <c r="AH53" s="99">
        <f t="shared" si="413"/>
        <v>0</v>
      </c>
      <c r="AI53" s="99">
        <f t="shared" si="414"/>
        <v>0</v>
      </c>
      <c r="AJ53" s="99">
        <f t="shared" si="415"/>
        <v>0</v>
      </c>
      <c r="AK53" s="99">
        <f t="shared" si="416"/>
        <v>0</v>
      </c>
      <c r="AL53" s="99">
        <f t="shared" si="417"/>
        <v>0</v>
      </c>
      <c r="AM53" s="99">
        <f t="shared" si="418"/>
        <v>0</v>
      </c>
      <c r="AN53" s="99">
        <f t="shared" si="343"/>
        <v>0</v>
      </c>
      <c r="AO53" s="99">
        <f t="shared" si="419"/>
        <v>0</v>
      </c>
      <c r="AP53" s="99">
        <f t="shared" si="420"/>
        <v>0</v>
      </c>
      <c r="AQ53" s="99">
        <f t="shared" si="421"/>
        <v>0</v>
      </c>
      <c r="AR53" s="99">
        <f t="shared" si="422"/>
        <v>0</v>
      </c>
      <c r="AS53" s="99">
        <f t="shared" si="423"/>
        <v>0</v>
      </c>
      <c r="AT53" s="99">
        <f t="shared" si="424"/>
        <v>0</v>
      </c>
      <c r="AU53" s="99">
        <f t="shared" si="425"/>
        <v>0</v>
      </c>
      <c r="AV53" s="99">
        <f t="shared" si="426"/>
        <v>0</v>
      </c>
      <c r="AW53" s="99">
        <f t="shared" si="427"/>
        <v>0</v>
      </c>
      <c r="AX53" s="99">
        <f t="shared" si="428"/>
        <v>0</v>
      </c>
      <c r="AY53" s="99">
        <f t="shared" si="429"/>
        <v>0</v>
      </c>
      <c r="AZ53" s="99">
        <f t="shared" si="430"/>
        <v>0</v>
      </c>
      <c r="BA53" s="99">
        <f t="shared" si="431"/>
        <v>0</v>
      </c>
      <c r="BB53" s="99">
        <f t="shared" si="432"/>
        <v>0</v>
      </c>
      <c r="BC53" s="99">
        <f t="shared" si="433"/>
        <v>0</v>
      </c>
      <c r="BD53" s="99">
        <f t="shared" si="397"/>
        <v>0</v>
      </c>
      <c r="BE53" s="99">
        <f t="shared" si="434"/>
        <v>0</v>
      </c>
      <c r="BF53" s="99">
        <f t="shared" si="435"/>
        <v>0</v>
      </c>
      <c r="BG53" s="99">
        <f t="shared" si="344"/>
        <v>0</v>
      </c>
      <c r="BH53" s="99">
        <f t="shared" si="436"/>
        <v>0</v>
      </c>
      <c r="BI53" s="99">
        <f t="shared" si="437"/>
        <v>0</v>
      </c>
      <c r="BJ53" s="99">
        <f t="shared" si="438"/>
        <v>0</v>
      </c>
      <c r="BK53" s="99">
        <f t="shared" si="439"/>
        <v>0</v>
      </c>
      <c r="BL53" s="99">
        <f t="shared" si="440"/>
        <v>0</v>
      </c>
      <c r="BM53" s="99">
        <f t="shared" si="441"/>
        <v>0</v>
      </c>
      <c r="BN53" s="99">
        <f t="shared" si="442"/>
        <v>0</v>
      </c>
      <c r="BO53" s="99">
        <f t="shared" si="443"/>
        <v>0</v>
      </c>
      <c r="BP53" s="99">
        <f t="shared" si="444"/>
        <v>0</v>
      </c>
      <c r="BQ53" s="99">
        <f t="shared" si="445"/>
        <v>0</v>
      </c>
      <c r="BR53" s="99">
        <f t="shared" si="446"/>
        <v>0</v>
      </c>
      <c r="BS53" s="99">
        <f t="shared" si="447"/>
        <v>0</v>
      </c>
      <c r="BT53" s="99">
        <f t="shared" si="448"/>
        <v>0</v>
      </c>
      <c r="BU53" s="99">
        <f t="shared" si="449"/>
        <v>0</v>
      </c>
      <c r="BV53" s="99">
        <f t="shared" si="450"/>
        <v>0</v>
      </c>
      <c r="BW53" s="99">
        <f t="shared" si="451"/>
        <v>0</v>
      </c>
      <c r="BX53" s="99">
        <f t="shared" si="398"/>
        <v>0</v>
      </c>
      <c r="BY53" s="99">
        <f t="shared" si="345"/>
        <v>0</v>
      </c>
      <c r="BZ53" s="99">
        <f t="shared" si="452"/>
        <v>0</v>
      </c>
      <c r="CA53" s="99">
        <f t="shared" si="453"/>
        <v>0</v>
      </c>
      <c r="CB53" s="99">
        <f t="shared" si="454"/>
        <v>0</v>
      </c>
      <c r="CC53" s="99">
        <f t="shared" si="455"/>
        <v>0</v>
      </c>
      <c r="CD53" s="99">
        <f t="shared" si="456"/>
        <v>0</v>
      </c>
      <c r="CE53" s="99">
        <f t="shared" si="457"/>
        <v>0</v>
      </c>
      <c r="CF53" s="99">
        <f t="shared" si="458"/>
        <v>0</v>
      </c>
      <c r="CG53" s="99">
        <f t="shared" si="459"/>
        <v>0</v>
      </c>
      <c r="CH53" s="99">
        <f t="shared" si="460"/>
        <v>0</v>
      </c>
      <c r="CI53" s="99">
        <f t="shared" si="461"/>
        <v>0</v>
      </c>
      <c r="CJ53" s="99">
        <f t="shared" si="462"/>
        <v>0</v>
      </c>
      <c r="CK53" s="99">
        <f t="shared" si="463"/>
        <v>0</v>
      </c>
      <c r="CL53" s="99">
        <f t="shared" si="464"/>
        <v>0</v>
      </c>
      <c r="CM53" s="99">
        <f t="shared" si="465"/>
        <v>0</v>
      </c>
      <c r="CN53" s="99">
        <f t="shared" si="466"/>
        <v>0</v>
      </c>
      <c r="CO53" s="99">
        <f t="shared" si="399"/>
        <v>0</v>
      </c>
      <c r="CP53" s="99">
        <f t="shared" si="346"/>
        <v>0</v>
      </c>
      <c r="CQ53" s="99">
        <f t="shared" si="467"/>
        <v>0</v>
      </c>
      <c r="CR53" s="99">
        <f t="shared" si="468"/>
        <v>0</v>
      </c>
      <c r="CS53" s="99">
        <f t="shared" si="469"/>
        <v>0</v>
      </c>
      <c r="CT53" s="99">
        <f t="shared" si="470"/>
        <v>0</v>
      </c>
      <c r="CU53" s="99">
        <f t="shared" si="471"/>
        <v>0</v>
      </c>
      <c r="CV53" s="99">
        <f t="shared" si="472"/>
        <v>0</v>
      </c>
      <c r="CW53" s="99">
        <f t="shared" si="473"/>
        <v>0</v>
      </c>
      <c r="CX53" s="99">
        <f t="shared" si="474"/>
        <v>0</v>
      </c>
      <c r="CY53" s="99">
        <f t="shared" si="475"/>
        <v>0</v>
      </c>
      <c r="CZ53" s="99">
        <f t="shared" si="476"/>
        <v>0</v>
      </c>
      <c r="DA53" s="99">
        <f t="shared" si="477"/>
        <v>0</v>
      </c>
      <c r="DB53" s="99">
        <f t="shared" si="478"/>
        <v>0</v>
      </c>
      <c r="DC53" s="99">
        <f t="shared" si="479"/>
        <v>0</v>
      </c>
      <c r="DD53" s="99">
        <f t="shared" si="480"/>
        <v>0</v>
      </c>
      <c r="DE53" s="99">
        <f t="shared" si="481"/>
        <v>0</v>
      </c>
      <c r="DF53" s="99">
        <f t="shared" si="482"/>
        <v>0</v>
      </c>
      <c r="DG53" s="99">
        <f t="shared" si="400"/>
        <v>0</v>
      </c>
      <c r="DH53" s="99">
        <f t="shared" si="347"/>
        <v>0</v>
      </c>
      <c r="DI53" s="99">
        <f t="shared" si="483"/>
        <v>0</v>
      </c>
      <c r="DJ53" s="99">
        <f t="shared" si="484"/>
        <v>0</v>
      </c>
      <c r="DK53" s="99">
        <f t="shared" si="485"/>
        <v>0</v>
      </c>
      <c r="DL53" s="99">
        <f t="shared" si="486"/>
        <v>0</v>
      </c>
      <c r="DM53" s="99">
        <f t="shared" si="487"/>
        <v>0</v>
      </c>
      <c r="DN53" s="99">
        <f t="shared" si="488"/>
        <v>0</v>
      </c>
      <c r="DO53" s="99">
        <f t="shared" si="489"/>
        <v>0</v>
      </c>
      <c r="DP53" s="99">
        <f t="shared" si="490"/>
        <v>0</v>
      </c>
      <c r="DQ53" s="99">
        <f t="shared" si="491"/>
        <v>0</v>
      </c>
      <c r="DR53" s="99">
        <f t="shared" si="492"/>
        <v>0</v>
      </c>
      <c r="DS53" s="99">
        <f t="shared" si="493"/>
        <v>0</v>
      </c>
      <c r="DT53" s="99">
        <f t="shared" si="494"/>
        <v>0</v>
      </c>
      <c r="DU53" s="99">
        <f t="shared" si="495"/>
        <v>0</v>
      </c>
      <c r="DV53" s="99">
        <f t="shared" si="496"/>
        <v>0</v>
      </c>
      <c r="DW53" s="99">
        <f t="shared" si="497"/>
        <v>0</v>
      </c>
      <c r="DX53" s="99">
        <f t="shared" si="370"/>
        <v>0</v>
      </c>
      <c r="DY53" s="99">
        <f t="shared" si="370"/>
        <v>0</v>
      </c>
      <c r="DZ53" s="99">
        <f t="shared" si="370"/>
        <v>0</v>
      </c>
      <c r="EA53" s="99">
        <f t="shared" si="370"/>
        <v>0</v>
      </c>
      <c r="EB53" s="99">
        <f t="shared" si="532"/>
        <v>0</v>
      </c>
      <c r="EC53" s="99">
        <f t="shared" si="533"/>
        <v>0</v>
      </c>
      <c r="ED53" s="99">
        <f t="shared" si="534"/>
        <v>0</v>
      </c>
      <c r="EE53" s="99">
        <f t="shared" si="535"/>
        <v>0</v>
      </c>
      <c r="EF53" s="99">
        <f t="shared" si="536"/>
        <v>0</v>
      </c>
      <c r="EG53" s="99">
        <f t="shared" si="537"/>
        <v>0</v>
      </c>
      <c r="EH53" s="99">
        <f t="shared" si="538"/>
        <v>0</v>
      </c>
      <c r="EI53" s="99">
        <f t="shared" si="539"/>
        <v>0</v>
      </c>
      <c r="EJ53" s="99">
        <f t="shared" si="540"/>
        <v>0</v>
      </c>
      <c r="EK53" s="99">
        <f t="shared" si="541"/>
        <v>0</v>
      </c>
      <c r="EL53" s="99">
        <f t="shared" si="542"/>
        <v>0</v>
      </c>
      <c r="EM53" s="99">
        <f t="shared" si="543"/>
        <v>0</v>
      </c>
      <c r="EN53" s="99">
        <f t="shared" si="544"/>
        <v>0</v>
      </c>
      <c r="EO53" s="99">
        <f t="shared" si="545"/>
        <v>0</v>
      </c>
      <c r="EP53" s="99">
        <f t="shared" si="546"/>
        <v>0</v>
      </c>
      <c r="EQ53" s="99">
        <f t="shared" si="547"/>
        <v>0</v>
      </c>
      <c r="ER53" s="99">
        <f t="shared" si="548"/>
        <v>0</v>
      </c>
      <c r="ES53" s="99">
        <f t="shared" si="549"/>
        <v>0</v>
      </c>
      <c r="ET53" s="99">
        <f t="shared" si="351"/>
        <v>0</v>
      </c>
      <c r="EU53" s="99">
        <f t="shared" si="26"/>
        <v>0</v>
      </c>
      <c r="EV53" s="99">
        <f t="shared" si="27"/>
        <v>0</v>
      </c>
      <c r="EW53" s="99">
        <f t="shared" si="28"/>
        <v>0</v>
      </c>
      <c r="EX53" s="99">
        <f t="shared" si="29"/>
        <v>0</v>
      </c>
      <c r="EY53" s="99">
        <f t="shared" si="30"/>
        <v>0</v>
      </c>
      <c r="EZ53" s="99">
        <f t="shared" si="31"/>
        <v>0</v>
      </c>
      <c r="FA53" s="99">
        <f t="shared" si="32"/>
        <v>0</v>
      </c>
      <c r="FB53" s="99">
        <f t="shared" si="33"/>
        <v>0</v>
      </c>
      <c r="FC53" s="99">
        <f t="shared" si="34"/>
        <v>0</v>
      </c>
      <c r="FD53" s="99">
        <f t="shared" si="35"/>
        <v>0</v>
      </c>
      <c r="FE53" s="99">
        <f t="shared" si="36"/>
        <v>0</v>
      </c>
      <c r="FF53" s="99">
        <f t="shared" si="37"/>
        <v>0</v>
      </c>
      <c r="FG53" s="99">
        <f t="shared" si="38"/>
        <v>0</v>
      </c>
      <c r="FH53" s="99">
        <f t="shared" si="39"/>
        <v>0</v>
      </c>
      <c r="FI53" s="99">
        <f t="shared" si="40"/>
        <v>0</v>
      </c>
      <c r="FJ53" s="99">
        <f t="shared" si="567"/>
        <v>0</v>
      </c>
      <c r="FK53" s="99">
        <f t="shared" si="568"/>
        <v>0</v>
      </c>
      <c r="FL53" s="99">
        <f t="shared" si="569"/>
        <v>0</v>
      </c>
      <c r="FM53" s="99">
        <f t="shared" si="570"/>
        <v>0</v>
      </c>
      <c r="FN53" s="99">
        <f t="shared" si="571"/>
        <v>0</v>
      </c>
      <c r="FO53" s="99">
        <f t="shared" si="572"/>
        <v>0</v>
      </c>
      <c r="FP53" s="99">
        <f t="shared" si="573"/>
        <v>0</v>
      </c>
      <c r="FQ53" s="99">
        <f t="shared" si="574"/>
        <v>0</v>
      </c>
      <c r="FR53" s="99">
        <f t="shared" si="575"/>
        <v>0</v>
      </c>
      <c r="FS53" s="99">
        <f t="shared" si="576"/>
        <v>0</v>
      </c>
      <c r="FT53" s="99">
        <f t="shared" si="577"/>
        <v>0</v>
      </c>
      <c r="FU53" s="99">
        <f t="shared" si="578"/>
        <v>0</v>
      </c>
      <c r="FV53" s="99">
        <f t="shared" si="579"/>
        <v>0</v>
      </c>
      <c r="FW53" s="99">
        <f t="shared" si="580"/>
        <v>0</v>
      </c>
      <c r="FX53" s="99">
        <f t="shared" si="581"/>
        <v>1209.9106313686007</v>
      </c>
      <c r="FY53" s="99">
        <f t="shared" si="550"/>
        <v>0</v>
      </c>
      <c r="FZ53" s="99">
        <f t="shared" si="402"/>
        <v>0</v>
      </c>
      <c r="GA53" s="99">
        <f t="shared" si="42"/>
        <v>0</v>
      </c>
      <c r="GB53" s="99">
        <f t="shared" si="43"/>
        <v>0</v>
      </c>
      <c r="GC53" s="99">
        <f t="shared" si="44"/>
        <v>0</v>
      </c>
      <c r="GD53" s="99">
        <f t="shared" si="498"/>
        <v>1300.7815340688828</v>
      </c>
      <c r="GE53" s="99">
        <f t="shared" si="499"/>
        <v>1224.5001362893572</v>
      </c>
      <c r="GF53" s="99">
        <f t="shared" si="500"/>
        <v>0</v>
      </c>
      <c r="GG53" s="99">
        <f t="shared" si="501"/>
        <v>1419.7188345462064</v>
      </c>
      <c r="GH53" s="99">
        <f t="shared" si="502"/>
        <v>1347.1042244328455</v>
      </c>
      <c r="GI53" s="99">
        <f t="shared" si="503"/>
        <v>1433.2313239870939</v>
      </c>
      <c r="GJ53" s="99">
        <f t="shared" si="504"/>
        <v>1439.827213544949</v>
      </c>
      <c r="GK53" s="99">
        <f t="shared" si="505"/>
        <v>1492.32742799835</v>
      </c>
      <c r="GL53" s="99">
        <f t="shared" si="506"/>
        <v>1211.2818661801077</v>
      </c>
      <c r="GM53" s="99">
        <f t="shared" si="507"/>
        <v>1615.7926261882742</v>
      </c>
      <c r="GN53" s="99">
        <f t="shared" si="508"/>
        <v>0</v>
      </c>
      <c r="GO53" s="99">
        <f t="shared" si="509"/>
        <v>1364.1074481199626</v>
      </c>
      <c r="GP53" s="99">
        <f t="shared" si="510"/>
        <v>1441.2636409352378</v>
      </c>
      <c r="GQ53" s="99">
        <f t="shared" si="511"/>
        <v>0</v>
      </c>
      <c r="GR53" s="99">
        <f t="shared" si="512"/>
        <v>1596.0483413331231</v>
      </c>
      <c r="GS53" s="99">
        <f t="shared" si="513"/>
        <v>1552.7675320023075</v>
      </c>
      <c r="GT53" s="99">
        <f t="shared" si="514"/>
        <v>1676.3221324601327</v>
      </c>
      <c r="GU53" s="99">
        <f t="shared" si="403"/>
        <v>1798.8635996946507</v>
      </c>
      <c r="GV53" s="99">
        <f t="shared" si="551"/>
        <v>1790.5289651611076</v>
      </c>
      <c r="GW53" s="99">
        <f t="shared" si="552"/>
        <v>1709.5626338962109</v>
      </c>
      <c r="GX53" s="99">
        <f t="shared" si="553"/>
        <v>1365.4599449276366</v>
      </c>
      <c r="GY53" s="99">
        <f t="shared" si="554"/>
        <v>1372.7796152462015</v>
      </c>
      <c r="GZ53" s="99">
        <f t="shared" si="555"/>
        <v>1551.8909700345196</v>
      </c>
      <c r="HA53" s="99">
        <f t="shared" si="556"/>
        <v>1853.622601315107</v>
      </c>
      <c r="HB53" s="99">
        <f t="shared" si="557"/>
        <v>1667.2137506256556</v>
      </c>
      <c r="HC53" s="99">
        <f t="shared" si="558"/>
        <v>1916.5294166622664</v>
      </c>
      <c r="HD53" s="99">
        <f t="shared" si="559"/>
        <v>1852.1355487707924</v>
      </c>
      <c r="HE53" s="99">
        <f t="shared" si="560"/>
        <v>2003.6002121984582</v>
      </c>
      <c r="HF53" s="99">
        <f t="shared" si="561"/>
        <v>1990.5498419309217</v>
      </c>
      <c r="HG53" s="99">
        <f t="shared" si="562"/>
        <v>1368.8332745491482</v>
      </c>
      <c r="HH53" s="99">
        <f t="shared" si="563"/>
        <v>2134.4351682509546</v>
      </c>
      <c r="HI53" s="99">
        <f t="shared" si="564"/>
        <v>1501.1074825155722</v>
      </c>
      <c r="HJ53" s="99">
        <f t="shared" si="565"/>
        <v>2043.8309125588758</v>
      </c>
      <c r="HK53" s="99">
        <f t="shared" si="566"/>
        <v>1558.4155724533509</v>
      </c>
      <c r="HL53" s="99">
        <f t="shared" si="396"/>
        <v>2178.3869703190485</v>
      </c>
      <c r="HM53" s="99">
        <f t="shared" si="515"/>
        <v>2306.7742854569747</v>
      </c>
      <c r="HN53" s="99">
        <f t="shared" si="516"/>
        <v>1909.2719848992522</v>
      </c>
      <c r="HO53" s="99">
        <f t="shared" si="517"/>
        <v>1756.0472692551393</v>
      </c>
      <c r="HP53" s="99">
        <f t="shared" si="518"/>
        <v>2209.1790386510679</v>
      </c>
      <c r="HQ53" s="99">
        <f t="shared" si="519"/>
        <v>2377.2878848881805</v>
      </c>
      <c r="HR53" s="99">
        <f t="shared" si="520"/>
        <v>2373.20857467833</v>
      </c>
      <c r="HS53" s="99">
        <f t="shared" si="521"/>
        <v>1679.7629484494621</v>
      </c>
      <c r="HT53" s="99">
        <f t="shared" si="522"/>
        <v>2333.4427247265021</v>
      </c>
      <c r="HU53" s="99">
        <f t="shared" si="523"/>
        <v>2601.5516443929437</v>
      </c>
      <c r="HV53" s="99">
        <f t="shared" si="524"/>
        <v>1762.3918829481543</v>
      </c>
      <c r="HW53" s="99">
        <f t="shared" si="525"/>
        <v>2363.0566727662685</v>
      </c>
      <c r="HX53" s="99">
        <f t="shared" si="526"/>
        <v>2499.3837447279866</v>
      </c>
      <c r="HY53" s="99">
        <f t="shared" si="527"/>
        <v>2196.1732202391145</v>
      </c>
      <c r="HZ53" s="99">
        <f t="shared" si="528"/>
        <v>1980.7235798597806</v>
      </c>
      <c r="IA53" s="99">
        <f t="shared" si="529"/>
        <v>2796.1711395881612</v>
      </c>
      <c r="IB53" s="99">
        <f t="shared" si="530"/>
        <v>2743.4167073235308</v>
      </c>
      <c r="IC53" s="99">
        <f t="shared" si="531"/>
        <v>2849.5027632692568</v>
      </c>
      <c r="ID53" s="99">
        <f t="shared" si="52"/>
        <v>2051.6120436132223</v>
      </c>
      <c r="IE53" s="99">
        <f t="shared" si="53"/>
        <v>3032.004539149199</v>
      </c>
      <c r="IF53" s="99">
        <f t="shared" si="54"/>
        <v>2077.1113828408611</v>
      </c>
      <c r="IG53" s="99">
        <f t="shared" si="55"/>
        <v>2746.4702205118861</v>
      </c>
      <c r="IH53" s="99">
        <f t="shared" si="56"/>
        <v>2722.6226272599065</v>
      </c>
      <c r="II53" s="99">
        <f t="shared" si="57"/>
        <v>2888.5976822191797</v>
      </c>
      <c r="IJ53" s="99">
        <f t="shared" si="58"/>
        <v>2003.5766532107582</v>
      </c>
      <c r="IK53" s="99">
        <f t="shared" si="59"/>
        <v>2235.7997748874304</v>
      </c>
      <c r="IL53" s="99">
        <f t="shared" si="60"/>
        <v>3357.0766046229173</v>
      </c>
      <c r="IM53" s="99">
        <f t="shared" si="61"/>
        <v>3299.1367917689399</v>
      </c>
      <c r="IN53" s="99">
        <f t="shared" si="62"/>
        <v>3551.9224653638562</v>
      </c>
      <c r="IO53" s="99">
        <f t="shared" si="63"/>
        <v>3332.4736437175579</v>
      </c>
      <c r="IP53" s="99">
        <f t="shared" si="64"/>
        <v>3307.9321976301317</v>
      </c>
      <c r="IQ53" s="99">
        <f t="shared" si="65"/>
        <v>3145.834116640865</v>
      </c>
      <c r="IR53" s="99">
        <f t="shared" si="66"/>
        <v>2470.8453814251488</v>
      </c>
      <c r="IS53" s="99">
        <f t="shared" si="67"/>
        <v>3473.4445557812855</v>
      </c>
      <c r="IT53" s="99">
        <f t="shared" si="392"/>
        <v>3851.4313619527493</v>
      </c>
      <c r="IU53" s="99">
        <f t="shared" si="393"/>
        <v>3786.7441351194648</v>
      </c>
      <c r="IV53" s="99">
        <f t="shared" si="394"/>
        <v>2915.949796116332</v>
      </c>
      <c r="IW53" s="99">
        <f t="shared" si="371"/>
        <v>4109.996589277057</v>
      </c>
      <c r="IX53" s="99">
        <f t="shared" si="372"/>
        <v>3946.134704151089</v>
      </c>
      <c r="IY53" s="99">
        <f t="shared" si="373"/>
        <v>2709.6942006760487</v>
      </c>
      <c r="IZ53" s="99">
        <f t="shared" si="374"/>
        <v>2959.1360538658787</v>
      </c>
      <c r="JA53" s="99">
        <f t="shared" si="375"/>
        <v>4518.6481974700746</v>
      </c>
      <c r="JB53" s="99">
        <f t="shared" si="376"/>
        <v>4839.9096829558102</v>
      </c>
      <c r="JC53" s="99">
        <f t="shared" si="377"/>
        <v>3207.3191172837373</v>
      </c>
      <c r="JD53" s="99">
        <f t="shared" si="378"/>
        <v>5632.9828368798808</v>
      </c>
      <c r="JE53" s="99">
        <f t="shared" si="379"/>
        <v>3625.3402054215544</v>
      </c>
      <c r="JF53" s="99">
        <f t="shared" si="380"/>
        <v>5797.9143448785881</v>
      </c>
      <c r="JG53" s="99">
        <f t="shared" si="381"/>
        <v>6367.5796581274981</v>
      </c>
      <c r="JH53" s="99">
        <f t="shared" si="382"/>
        <v>5712.851150465066</v>
      </c>
      <c r="JI53" s="99">
        <f t="shared" si="383"/>
        <v>4103.0411732334705</v>
      </c>
      <c r="JJ53" s="99">
        <f t="shared" si="384"/>
        <v>7465.4540187912035</v>
      </c>
      <c r="JK53" s="99">
        <f t="shared" si="385"/>
        <v>4621.2418684821168</v>
      </c>
      <c r="JL53" s="99">
        <f t="shared" si="386"/>
        <v>8550.6396197939448</v>
      </c>
      <c r="JM53" s="99">
        <f t="shared" si="387"/>
        <v>5211.6085857475155</v>
      </c>
      <c r="JN53" s="99">
        <f t="shared" si="388"/>
        <v>5877.1495330230546</v>
      </c>
      <c r="JP53" s="76">
        <v>48</v>
      </c>
      <c r="JQ53" s="124"/>
      <c r="JR53" s="124"/>
      <c r="JS53" s="124"/>
      <c r="JT53" s="124"/>
      <c r="JU53" s="124"/>
      <c r="JV53" s="124"/>
      <c r="JW53" s="124"/>
      <c r="JX53" s="99"/>
      <c r="JY53" s="124"/>
      <c r="JZ53" s="124"/>
      <c r="KA53" s="124"/>
      <c r="KB53" s="99"/>
      <c r="KC53" s="124"/>
      <c r="KD53" s="124"/>
      <c r="KE53" s="99"/>
      <c r="KF53" s="99"/>
      <c r="KG53" s="99"/>
      <c r="KH53" s="99"/>
      <c r="KI53" s="124"/>
      <c r="KJ53" s="124"/>
      <c r="KK53" s="99"/>
      <c r="KL53" s="99"/>
      <c r="KM53" s="99"/>
      <c r="KN53" s="99"/>
      <c r="KO53" s="99"/>
      <c r="KP53" s="99"/>
      <c r="KQ53" s="99"/>
      <c r="KR53" s="99"/>
      <c r="KS53" s="99"/>
      <c r="KT53" s="99"/>
      <c r="KU53" s="99"/>
      <c r="KV53" s="99"/>
      <c r="KW53" s="99"/>
      <c r="KX53" s="99"/>
      <c r="KY53" s="99"/>
      <c r="KZ53" s="99"/>
      <c r="LB53" s="99"/>
      <c r="LC53" s="99"/>
      <c r="LD53" s="99"/>
      <c r="LF53" s="99"/>
      <c r="LG53" s="99"/>
      <c r="LI53" s="99"/>
      <c r="LJ53" s="99"/>
      <c r="LL53" s="99"/>
      <c r="LM53" s="99"/>
      <c r="LN53" s="99"/>
      <c r="LO53" s="99"/>
      <c r="LQ53" s="99"/>
      <c r="LR53" s="99"/>
      <c r="LS53" s="99"/>
      <c r="LU53" s="99"/>
      <c r="LV53" s="99"/>
      <c r="LW53" s="99"/>
      <c r="LX53" s="99"/>
      <c r="LY53" s="99"/>
      <c r="MA53" s="99"/>
      <c r="MB53" s="99"/>
      <c r="MC53" s="99"/>
      <c r="MD53" s="99"/>
      <c r="ME53" s="99"/>
      <c r="MG53" s="99"/>
      <c r="MH53" s="99"/>
      <c r="MI53" s="99"/>
      <c r="MK53" s="99"/>
      <c r="MM53" s="99"/>
      <c r="MN53" s="99"/>
      <c r="MO53" s="99"/>
      <c r="MP53" s="99"/>
      <c r="MR53" s="99"/>
      <c r="MT53" s="99"/>
      <c r="MU53" s="99"/>
      <c r="MV53" s="99"/>
      <c r="MW53" s="99"/>
      <c r="MY53" s="99"/>
      <c r="MZ53" s="99"/>
      <c r="NB53" s="99"/>
      <c r="NC53" s="99"/>
      <c r="ND53" s="99"/>
      <c r="NE53" s="99"/>
      <c r="NG53" s="99"/>
      <c r="NH53" s="99"/>
      <c r="NJ53" s="99"/>
      <c r="NK53" s="99"/>
      <c r="NM53" s="124"/>
      <c r="NN53" s="99"/>
      <c r="NO53" s="99"/>
      <c r="NP53" s="99"/>
      <c r="NR53" s="99"/>
      <c r="NS53" s="99"/>
      <c r="NT53" s="99"/>
      <c r="NV53" s="99"/>
      <c r="NX53" s="99"/>
      <c r="NY53" s="99"/>
      <c r="OA53" s="99"/>
      <c r="OC53" s="99"/>
      <c r="OE53" s="99"/>
      <c r="OF53" s="99"/>
      <c r="OG53" s="99"/>
      <c r="OI53" s="99"/>
      <c r="OJ53" s="99"/>
      <c r="OK53" s="99"/>
      <c r="OL53" s="99"/>
      <c r="OM53" s="99"/>
      <c r="ON53" s="99"/>
      <c r="OO53" s="99"/>
      <c r="OP53" s="99"/>
      <c r="OR53" s="99"/>
      <c r="OS53" s="99"/>
      <c r="OT53" s="99"/>
      <c r="OV53" s="99"/>
      <c r="OW53" s="99"/>
      <c r="OX53" s="99"/>
      <c r="OZ53" s="99"/>
      <c r="PB53" s="99"/>
      <c r="PC53" s="99"/>
      <c r="PE53" s="99"/>
      <c r="PF53" s="99"/>
      <c r="PG53" s="99"/>
      <c r="PH53" s="99"/>
      <c r="PI53" s="99"/>
      <c r="PJ53" s="99"/>
      <c r="PK53" s="99"/>
      <c r="PM53" s="99"/>
      <c r="PO53" s="99"/>
      <c r="PP53" s="99"/>
      <c r="PQ53" s="99"/>
      <c r="PR53" s="99"/>
      <c r="PS53" s="99"/>
      <c r="PT53" s="99"/>
      <c r="PU53" s="99"/>
      <c r="PW53" s="99"/>
      <c r="PX53" s="99"/>
      <c r="PY53" s="99"/>
      <c r="QA53" s="99"/>
      <c r="QB53" s="99"/>
      <c r="QC53" s="99"/>
      <c r="QD53" s="99"/>
      <c r="QF53" s="99"/>
      <c r="QG53" s="99"/>
      <c r="QH53" s="99"/>
      <c r="QI53" s="99"/>
      <c r="QJ53" s="99"/>
      <c r="QK53" s="99"/>
      <c r="QL53" s="99"/>
      <c r="QM53" s="99">
        <v>1209.9106313686007</v>
      </c>
      <c r="QN53" s="99"/>
      <c r="QO53" s="99"/>
      <c r="QP53" s="99"/>
      <c r="QQ53" s="99"/>
      <c r="QR53" s="99"/>
      <c r="QS53" s="99">
        <v>1300.7815340688828</v>
      </c>
      <c r="QT53" s="99">
        <v>1224.5001362893572</v>
      </c>
      <c r="QU53" s="99"/>
      <c r="QV53" s="99">
        <v>1419.7188345462064</v>
      </c>
      <c r="QW53" s="99">
        <v>1347.1042244328455</v>
      </c>
      <c r="QX53" s="99">
        <v>1433.2313239870939</v>
      </c>
      <c r="QY53" s="99">
        <v>1439.827213544949</v>
      </c>
      <c r="QZ53" s="99">
        <v>1492.32742799835</v>
      </c>
      <c r="RA53" s="99">
        <v>1211.2818661801077</v>
      </c>
      <c r="RB53" s="99">
        <v>1615.7926261882742</v>
      </c>
      <c r="RC53" s="99"/>
      <c r="RD53" s="99">
        <v>1364.1074481199626</v>
      </c>
      <c r="RE53" s="99">
        <v>1441.2636409352378</v>
      </c>
      <c r="RF53" s="99"/>
      <c r="RG53" s="99">
        <v>1596.0483413331231</v>
      </c>
      <c r="RH53" s="99">
        <v>1552.7675320023075</v>
      </c>
      <c r="RI53" s="99">
        <v>1676.3221324601327</v>
      </c>
      <c r="RJ53" s="99">
        <v>1798.8635996946507</v>
      </c>
      <c r="RK53" s="99">
        <v>1790.5289651611076</v>
      </c>
      <c r="RL53" s="118">
        <v>1709.5626338962109</v>
      </c>
      <c r="RM53" s="99">
        <v>1365.4599449276366</v>
      </c>
      <c r="RN53" s="99">
        <v>1372.7796152462015</v>
      </c>
      <c r="RO53" s="99">
        <v>1551.8909700345196</v>
      </c>
      <c r="RP53" s="99">
        <v>1853.622601315107</v>
      </c>
      <c r="RQ53" s="99">
        <v>1667.2137506256556</v>
      </c>
      <c r="RR53" s="99">
        <v>1916.5294166622664</v>
      </c>
      <c r="RS53" s="99">
        <v>1852.1355487707924</v>
      </c>
      <c r="RT53" s="99">
        <v>2003.6002121984582</v>
      </c>
      <c r="RU53" s="99">
        <v>1990.5498419309217</v>
      </c>
      <c r="RV53" s="99">
        <v>1368.8332745491482</v>
      </c>
      <c r="RW53" s="99">
        <v>2134.4351682509546</v>
      </c>
      <c r="RX53" s="99">
        <v>1501.1074825155722</v>
      </c>
      <c r="RY53" s="99">
        <v>2043.8309125588758</v>
      </c>
      <c r="RZ53" s="99">
        <v>1558.4155724533509</v>
      </c>
      <c r="SA53" s="99">
        <v>2178.3869703190485</v>
      </c>
      <c r="SB53" s="99">
        <v>2306.7742854569747</v>
      </c>
      <c r="SC53" s="99">
        <v>1909.2719848992522</v>
      </c>
      <c r="SD53" s="99">
        <v>1756.0472692551393</v>
      </c>
      <c r="SE53" s="99">
        <v>2209.1790386510679</v>
      </c>
      <c r="SF53" s="99">
        <v>2377.2878848881805</v>
      </c>
      <c r="SG53" s="99">
        <v>2373.20857467833</v>
      </c>
      <c r="SH53" s="99">
        <v>1679.7629484494621</v>
      </c>
      <c r="SI53" s="99">
        <v>2333.4427247265021</v>
      </c>
      <c r="SJ53" s="99">
        <v>2601.5516443929437</v>
      </c>
      <c r="SK53" s="99">
        <v>1762.3918829481543</v>
      </c>
      <c r="SL53" s="99">
        <v>2363.0566727662685</v>
      </c>
      <c r="SM53" s="99">
        <v>2499.3837447279866</v>
      </c>
      <c r="SN53" s="99">
        <v>2196.1732202391145</v>
      </c>
      <c r="SO53" s="99">
        <v>1980.7235798597806</v>
      </c>
      <c r="SP53" s="99">
        <v>2796.1711395881612</v>
      </c>
      <c r="SQ53" s="99">
        <v>2743.4167073235308</v>
      </c>
      <c r="SR53" s="99">
        <v>2849.5027632692568</v>
      </c>
      <c r="SS53" s="99">
        <v>2051.6120436132223</v>
      </c>
      <c r="ST53" s="99">
        <v>3032.004539149199</v>
      </c>
      <c r="SU53" s="99">
        <v>2077.1113828408611</v>
      </c>
      <c r="SV53" s="99">
        <v>2746.4702205118861</v>
      </c>
      <c r="SW53" s="99">
        <v>2722.6226272599065</v>
      </c>
      <c r="SX53" s="99">
        <v>2888.5976822191797</v>
      </c>
      <c r="SY53" s="99">
        <v>2003.5766532107582</v>
      </c>
      <c r="SZ53" s="99">
        <v>2235.7997748874304</v>
      </c>
      <c r="TA53" s="99">
        <v>3357.0766046229173</v>
      </c>
      <c r="TB53" s="99">
        <v>3299.1367917689399</v>
      </c>
      <c r="TC53" s="118">
        <v>3551.9224653638562</v>
      </c>
      <c r="TD53" s="99">
        <v>3332.4736437175579</v>
      </c>
      <c r="TE53" s="99">
        <v>3307.9321976301317</v>
      </c>
      <c r="TF53" s="99">
        <v>3145.834116640865</v>
      </c>
      <c r="TG53" s="99">
        <v>2470.8453814251488</v>
      </c>
      <c r="TH53" s="99">
        <v>3473.4445557812855</v>
      </c>
      <c r="TI53" s="99">
        <v>3851.4313619527493</v>
      </c>
      <c r="TJ53" s="99">
        <v>3786.7441351194648</v>
      </c>
      <c r="TK53" s="99">
        <v>2915.949796116332</v>
      </c>
      <c r="TL53" s="99">
        <v>4109.996589277057</v>
      </c>
      <c r="TM53" s="99">
        <v>3946.134704151089</v>
      </c>
      <c r="TN53" s="99">
        <v>2709.6942006760487</v>
      </c>
      <c r="TO53" s="99">
        <v>2959.1360538658787</v>
      </c>
      <c r="TP53" s="99">
        <v>4518.6481974700746</v>
      </c>
      <c r="TQ53" s="99">
        <v>4839.9096829558102</v>
      </c>
      <c r="TR53" s="99">
        <v>3207.3191172837373</v>
      </c>
      <c r="TS53" s="99">
        <v>5632.9828368798808</v>
      </c>
      <c r="TT53" s="99">
        <v>3625.3402054215544</v>
      </c>
      <c r="TU53" s="99">
        <v>5797.9143448785881</v>
      </c>
      <c r="TV53" s="99">
        <v>6367.5796581274981</v>
      </c>
      <c r="TW53" s="99">
        <v>5712.851150465066</v>
      </c>
      <c r="TX53" s="99">
        <v>4103.0411732334705</v>
      </c>
      <c r="TY53" s="99">
        <v>7465.4540187912035</v>
      </c>
      <c r="TZ53" s="99">
        <v>4621.2418684821168</v>
      </c>
      <c r="UA53" s="99">
        <v>8550.6396197939448</v>
      </c>
      <c r="UB53" s="99">
        <v>5211.6085857475155</v>
      </c>
      <c r="UC53" s="99">
        <v>5877.1495330230546</v>
      </c>
      <c r="UE53" s="76">
        <v>48</v>
      </c>
      <c r="WA53" s="145"/>
      <c r="WB53" s="145"/>
      <c r="WC53" s="145"/>
      <c r="WD53" s="145"/>
      <c r="WE53" s="145"/>
      <c r="WF53" s="145"/>
      <c r="WG53" s="145"/>
      <c r="WH53" s="145"/>
      <c r="WI53" s="145"/>
      <c r="WJ53" s="145"/>
      <c r="WK53" s="145"/>
      <c r="WL53" s="145"/>
      <c r="WM53" s="145"/>
      <c r="WN53" s="145"/>
      <c r="WO53" s="145"/>
      <c r="WP53" s="145"/>
      <c r="WQ53" s="145"/>
      <c r="WR53" s="145"/>
      <c r="WS53" s="145"/>
      <c r="WT53" s="145"/>
      <c r="XA53" s="145"/>
      <c r="XB53" s="145"/>
      <c r="XC53" s="145"/>
      <c r="XD53" s="145"/>
      <c r="XE53" s="145"/>
      <c r="XF53" s="145"/>
      <c r="XG53" s="145"/>
      <c r="XH53" s="145"/>
      <c r="XI53" s="145"/>
      <c r="XJ53" s="145"/>
      <c r="XK53" s="145"/>
      <c r="XL53" s="145"/>
      <c r="XM53" s="145"/>
      <c r="XN53" s="145"/>
      <c r="XO53" s="145"/>
      <c r="XP53" s="145"/>
      <c r="XQ53" s="145"/>
      <c r="XR53" s="145"/>
      <c r="XS53" s="145"/>
      <c r="XT53" s="145"/>
      <c r="XU53" s="145"/>
      <c r="XV53" s="145"/>
      <c r="XW53" s="145"/>
      <c r="XX53" s="145"/>
      <c r="XY53" s="145"/>
      <c r="XZ53" s="145"/>
      <c r="YA53" s="145"/>
      <c r="YB53" s="145"/>
      <c r="YC53" s="145"/>
      <c r="YD53" s="145"/>
      <c r="YE53" s="145"/>
      <c r="YF53" s="145"/>
      <c r="YG53" s="145"/>
      <c r="YH53" s="145"/>
      <c r="YI53" s="145"/>
      <c r="YJ53" s="145"/>
      <c r="YK53" s="145"/>
      <c r="YL53" s="145"/>
      <c r="YM53" s="145"/>
      <c r="YN53" s="145"/>
      <c r="YO53" s="145"/>
      <c r="YP53" s="145"/>
      <c r="YQ53" s="145"/>
      <c r="YR53" s="145"/>
      <c r="YS53" s="145"/>
      <c r="YT53" s="145"/>
      <c r="YU53" s="145"/>
      <c r="YV53" s="145"/>
      <c r="YW53" s="145"/>
      <c r="YX53" s="145"/>
      <c r="YY53" s="145"/>
      <c r="YZ53" s="145"/>
      <c r="ZA53" s="145"/>
      <c r="ZB53" s="145"/>
      <c r="ZC53" s="145"/>
      <c r="ZD53" s="145"/>
      <c r="ZE53" s="145"/>
      <c r="ZF53" s="145"/>
      <c r="ZG53" s="145"/>
      <c r="ZH53" s="145"/>
      <c r="ZI53" s="145"/>
      <c r="ZJ53" s="145"/>
      <c r="ZK53" s="145"/>
      <c r="ZL53" s="145"/>
      <c r="ZM53" s="145"/>
      <c r="ZN53" s="145"/>
      <c r="ZO53" s="145"/>
      <c r="ZP53" s="145"/>
      <c r="ZQ53" s="145"/>
      <c r="ZR53" s="145"/>
      <c r="ZS53" s="145"/>
      <c r="ZT53" s="145"/>
      <c r="ZU53" s="145"/>
      <c r="ZV53" s="145"/>
      <c r="ZW53" s="145"/>
      <c r="ZX53" s="145"/>
      <c r="ZY53" s="145"/>
      <c r="ZZ53" s="145"/>
      <c r="AAA53" s="145"/>
      <c r="AAB53" s="145"/>
      <c r="AAC53" s="145"/>
      <c r="AAD53" s="145"/>
      <c r="AAE53" s="145"/>
      <c r="AAF53" s="145"/>
      <c r="AAG53" s="145"/>
      <c r="AAH53" s="145"/>
      <c r="AAI53" s="145"/>
      <c r="AAJ53" s="145"/>
      <c r="AAK53" s="145"/>
      <c r="AAL53" s="145"/>
      <c r="AAM53" s="145"/>
      <c r="AAN53" s="145"/>
      <c r="AAO53" s="145"/>
      <c r="AAP53" s="145"/>
      <c r="AAQ53" s="145"/>
      <c r="AAR53" s="145"/>
      <c r="AAS53" s="145"/>
      <c r="AAT53" s="145"/>
      <c r="AAU53" s="145"/>
      <c r="AAV53" s="145"/>
      <c r="AAW53" s="145"/>
      <c r="AAX53" s="145"/>
      <c r="AAY53" s="145"/>
      <c r="AAZ53" s="145"/>
      <c r="ABA53" s="145"/>
      <c r="ABB53" s="145">
        <f t="shared" si="706"/>
        <v>1209.9106313686007</v>
      </c>
      <c r="ABC53" s="145"/>
      <c r="ABD53" s="145"/>
      <c r="ABE53" s="145"/>
      <c r="ABF53" s="145"/>
      <c r="ABG53" s="145"/>
      <c r="ABH53" s="145">
        <f t="shared" si="712"/>
        <v>1300.7815340688828</v>
      </c>
      <c r="ABI53" s="145">
        <f t="shared" si="713"/>
        <v>1224.5001362893572</v>
      </c>
      <c r="ABJ53" s="145"/>
      <c r="ABK53" s="145">
        <f t="shared" si="715"/>
        <v>1419.7188345462064</v>
      </c>
      <c r="ABL53" s="145">
        <f t="shared" si="716"/>
        <v>1347.1042244328455</v>
      </c>
      <c r="ABM53" s="145">
        <f t="shared" si="717"/>
        <v>1433.2313239870939</v>
      </c>
      <c r="ABN53" s="145">
        <f t="shared" si="718"/>
        <v>1439.827213544949</v>
      </c>
      <c r="ABO53" s="145">
        <f t="shared" si="719"/>
        <v>1492.32742799835</v>
      </c>
      <c r="ABP53" s="145">
        <f t="shared" si="720"/>
        <v>1211.2818661801077</v>
      </c>
      <c r="ABQ53" s="145">
        <f t="shared" si="721"/>
        <v>1615.7926261882742</v>
      </c>
      <c r="ABR53" s="145"/>
      <c r="ABS53" s="145">
        <f t="shared" si="723"/>
        <v>1364.1074481199626</v>
      </c>
      <c r="ABT53" s="145">
        <f t="shared" si="724"/>
        <v>1441.2636409352378</v>
      </c>
      <c r="ABU53" s="145"/>
      <c r="ABV53" s="145">
        <f t="shared" si="726"/>
        <v>1596.0483413331231</v>
      </c>
      <c r="ABW53" s="145">
        <f t="shared" si="727"/>
        <v>1552.7675320023075</v>
      </c>
      <c r="ABX53" s="145">
        <f t="shared" si="728"/>
        <v>1676.3221324601327</v>
      </c>
      <c r="ABY53" s="145">
        <f t="shared" si="729"/>
        <v>1798.8635996946507</v>
      </c>
      <c r="ABZ53" s="145">
        <f t="shared" si="730"/>
        <v>1790.5289651611076</v>
      </c>
      <c r="ACA53" s="145">
        <f t="shared" si="731"/>
        <v>1709.5626338962109</v>
      </c>
      <c r="ACB53" s="145">
        <f t="shared" si="732"/>
        <v>1365.4599449276366</v>
      </c>
      <c r="ACC53" s="145">
        <f t="shared" si="733"/>
        <v>1372.7796152462015</v>
      </c>
      <c r="ACD53" s="145">
        <f t="shared" si="734"/>
        <v>1551.8909700345196</v>
      </c>
      <c r="ACE53" s="145">
        <f t="shared" si="735"/>
        <v>1853.622601315107</v>
      </c>
      <c r="ACF53" s="145">
        <f t="shared" si="736"/>
        <v>1667.2137506256556</v>
      </c>
      <c r="ACG53" s="145">
        <f t="shared" si="737"/>
        <v>1916.5294166622664</v>
      </c>
      <c r="ACH53" s="145">
        <f t="shared" si="738"/>
        <v>1852.1355487707924</v>
      </c>
      <c r="ACI53" s="145">
        <f t="shared" si="739"/>
        <v>2003.6002121984582</v>
      </c>
      <c r="ACJ53" s="145">
        <f t="shared" si="740"/>
        <v>1990.5498419309217</v>
      </c>
      <c r="ACK53" s="145">
        <f t="shared" si="741"/>
        <v>1368.8332745491482</v>
      </c>
      <c r="ACL53" s="145">
        <f t="shared" si="742"/>
        <v>2134.4351682509546</v>
      </c>
      <c r="ACM53" s="145">
        <f t="shared" si="743"/>
        <v>1501.1074825155722</v>
      </c>
      <c r="ACN53" s="145">
        <f t="shared" si="744"/>
        <v>2043.8309125588758</v>
      </c>
      <c r="ACO53" s="145">
        <f t="shared" si="745"/>
        <v>1558.4155724533509</v>
      </c>
      <c r="ACP53" s="145">
        <f t="shared" si="746"/>
        <v>2178.3869703190485</v>
      </c>
      <c r="ACQ53" s="145">
        <f t="shared" si="747"/>
        <v>2306.7742854569747</v>
      </c>
      <c r="ACR53" s="145">
        <f t="shared" si="748"/>
        <v>1909.2719848992522</v>
      </c>
      <c r="ACS53" s="145">
        <f t="shared" si="749"/>
        <v>1756.0472692551393</v>
      </c>
      <c r="ACT53" s="145">
        <f t="shared" si="750"/>
        <v>2209.1790386510679</v>
      </c>
      <c r="ACU53" s="145">
        <f t="shared" si="751"/>
        <v>2377.2878848881805</v>
      </c>
      <c r="ACV53" s="145">
        <f t="shared" si="752"/>
        <v>2373.20857467833</v>
      </c>
      <c r="ACW53" s="145">
        <f t="shared" si="753"/>
        <v>1679.7629484494621</v>
      </c>
      <c r="ACX53" s="145">
        <f t="shared" si="754"/>
        <v>2333.4427247265021</v>
      </c>
      <c r="ACY53" s="145">
        <f t="shared" si="755"/>
        <v>2601.5516443929437</v>
      </c>
      <c r="ACZ53" s="145">
        <f t="shared" si="756"/>
        <v>1762.3918829481543</v>
      </c>
      <c r="ADA53" s="145">
        <f t="shared" si="757"/>
        <v>2363.0566727662685</v>
      </c>
      <c r="ADB53" s="145">
        <f t="shared" si="758"/>
        <v>2499.3837447279866</v>
      </c>
      <c r="ADC53" s="145">
        <f t="shared" si="759"/>
        <v>2196.1732202391145</v>
      </c>
      <c r="ADD53" s="145">
        <f t="shared" si="760"/>
        <v>1980.7235798597806</v>
      </c>
      <c r="ADE53" s="145">
        <f t="shared" si="761"/>
        <v>2796.1711395881612</v>
      </c>
      <c r="ADF53" s="145">
        <f t="shared" si="762"/>
        <v>2743.4167073235308</v>
      </c>
      <c r="ADG53" s="145">
        <f t="shared" si="763"/>
        <v>2849.5027632692568</v>
      </c>
      <c r="ADH53" s="145">
        <f t="shared" si="764"/>
        <v>2051.6120436132223</v>
      </c>
      <c r="ADI53" s="145">
        <f t="shared" si="765"/>
        <v>3032.004539149199</v>
      </c>
      <c r="ADJ53" s="145">
        <f t="shared" si="766"/>
        <v>2077.1113828408611</v>
      </c>
      <c r="ADK53" s="145">
        <f t="shared" si="767"/>
        <v>2746.4702205118861</v>
      </c>
      <c r="ADL53" s="145">
        <f t="shared" si="768"/>
        <v>2722.6226272599065</v>
      </c>
      <c r="ADM53" s="145">
        <f t="shared" si="769"/>
        <v>2888.5976822191797</v>
      </c>
      <c r="ADN53" s="145">
        <f t="shared" si="770"/>
        <v>2003.5766532107582</v>
      </c>
      <c r="ADO53" s="145">
        <f t="shared" si="771"/>
        <v>2235.7997748874304</v>
      </c>
      <c r="ADP53" s="145">
        <f t="shared" si="772"/>
        <v>3357.0766046229173</v>
      </c>
      <c r="ADQ53" s="145">
        <f t="shared" si="773"/>
        <v>3299.1367917689399</v>
      </c>
      <c r="ADR53" s="145">
        <f t="shared" si="774"/>
        <v>3551.9224653638562</v>
      </c>
      <c r="ADS53" s="145">
        <f t="shared" si="775"/>
        <v>3332.4736437175579</v>
      </c>
      <c r="ADT53" s="145">
        <f t="shared" si="776"/>
        <v>3307.9321976301317</v>
      </c>
      <c r="ADU53" s="145">
        <f t="shared" si="777"/>
        <v>3145.834116640865</v>
      </c>
      <c r="ADV53" s="145">
        <f t="shared" si="778"/>
        <v>2470.8453814251488</v>
      </c>
      <c r="ADW53" s="145">
        <f t="shared" si="779"/>
        <v>3473.4445557812855</v>
      </c>
      <c r="ADX53" s="145">
        <f t="shared" si="780"/>
        <v>3851.4313619527493</v>
      </c>
      <c r="ADY53" s="145">
        <f t="shared" si="781"/>
        <v>3786.7441351194648</v>
      </c>
      <c r="ADZ53" s="145">
        <f t="shared" si="782"/>
        <v>2915.949796116332</v>
      </c>
      <c r="AEA53" s="145">
        <f t="shared" si="783"/>
        <v>4109.996589277057</v>
      </c>
      <c r="AEB53" s="145">
        <f t="shared" si="784"/>
        <v>3946.134704151089</v>
      </c>
      <c r="AEC53" s="145">
        <f t="shared" si="785"/>
        <v>2709.6942006760487</v>
      </c>
      <c r="AED53" s="145">
        <f t="shared" si="786"/>
        <v>2959.1360538658787</v>
      </c>
      <c r="AEE53" s="145">
        <f t="shared" si="787"/>
        <v>4518.6481974700746</v>
      </c>
      <c r="AEF53" s="145">
        <f t="shared" si="788"/>
        <v>4839.9096829558102</v>
      </c>
      <c r="AEG53" s="145">
        <f t="shared" si="789"/>
        <v>3207.3191172837373</v>
      </c>
      <c r="AEH53" s="145">
        <f t="shared" si="790"/>
        <v>5632.9828368798808</v>
      </c>
      <c r="AEI53" s="145">
        <f t="shared" si="791"/>
        <v>3625.3402054215544</v>
      </c>
      <c r="AEJ53" s="145">
        <f t="shared" si="792"/>
        <v>5797.9143448785881</v>
      </c>
      <c r="AEK53" s="145">
        <f t="shared" si="793"/>
        <v>6367.5796581274981</v>
      </c>
      <c r="AEL53" s="145">
        <f t="shared" si="794"/>
        <v>5712.851150465066</v>
      </c>
      <c r="AEM53" s="145">
        <f t="shared" si="795"/>
        <v>4103.0411732334705</v>
      </c>
      <c r="AEN53" s="145">
        <f t="shared" si="796"/>
        <v>7465.4540187912035</v>
      </c>
      <c r="AEO53" s="145">
        <f t="shared" si="797"/>
        <v>4621.2418684821168</v>
      </c>
      <c r="AEP53" s="145">
        <f t="shared" si="798"/>
        <v>8550.6396197939448</v>
      </c>
      <c r="AEQ53" s="145">
        <f t="shared" si="799"/>
        <v>5211.6085857475155</v>
      </c>
      <c r="AER53" s="145">
        <f t="shared" si="800"/>
        <v>5877.1495330230546</v>
      </c>
    </row>
    <row r="54" spans="1:824" ht="14.25" thickTop="1" thickBot="1">
      <c r="A54" s="76">
        <v>49</v>
      </c>
      <c r="B54" s="99">
        <f t="shared" si="341"/>
        <v>0</v>
      </c>
      <c r="C54" s="99">
        <f t="shared" si="389"/>
        <v>0</v>
      </c>
      <c r="D54" s="99">
        <f t="shared" si="390"/>
        <v>0</v>
      </c>
      <c r="E54" s="99">
        <f t="shared" si="391"/>
        <v>0</v>
      </c>
      <c r="F54" s="99">
        <f t="shared" si="352"/>
        <v>0</v>
      </c>
      <c r="G54" s="99">
        <f t="shared" si="353"/>
        <v>0</v>
      </c>
      <c r="H54" s="99">
        <f t="shared" si="354"/>
        <v>0</v>
      </c>
      <c r="I54" s="99">
        <f t="shared" si="355"/>
        <v>0</v>
      </c>
      <c r="J54" s="99">
        <f t="shared" si="356"/>
        <v>0</v>
      </c>
      <c r="K54" s="99">
        <f t="shared" si="357"/>
        <v>0</v>
      </c>
      <c r="L54" s="99">
        <f t="shared" si="358"/>
        <v>0</v>
      </c>
      <c r="M54" s="99">
        <f t="shared" si="359"/>
        <v>0</v>
      </c>
      <c r="N54" s="99">
        <f t="shared" si="360"/>
        <v>0</v>
      </c>
      <c r="O54" s="99">
        <f t="shared" si="361"/>
        <v>0</v>
      </c>
      <c r="P54" s="99">
        <f t="shared" si="362"/>
        <v>0</v>
      </c>
      <c r="Q54" s="99">
        <f t="shared" si="363"/>
        <v>0</v>
      </c>
      <c r="R54" s="99">
        <f t="shared" si="364"/>
        <v>0</v>
      </c>
      <c r="S54" s="99">
        <f t="shared" si="365"/>
        <v>0</v>
      </c>
      <c r="T54" s="99">
        <f t="shared" si="366"/>
        <v>0</v>
      </c>
      <c r="U54" s="99">
        <f t="shared" si="367"/>
        <v>0</v>
      </c>
      <c r="V54" s="99">
        <f t="shared" si="368"/>
        <v>0</v>
      </c>
      <c r="W54" s="99">
        <f t="shared" si="369"/>
        <v>0</v>
      </c>
      <c r="X54" s="99">
        <f t="shared" si="342"/>
        <v>0</v>
      </c>
      <c r="Y54" s="99">
        <f t="shared" si="404"/>
        <v>0</v>
      </c>
      <c r="Z54" s="99">
        <f t="shared" si="405"/>
        <v>0</v>
      </c>
      <c r="AA54" s="99">
        <f t="shared" si="406"/>
        <v>0</v>
      </c>
      <c r="AB54" s="99">
        <f t="shared" si="407"/>
        <v>0</v>
      </c>
      <c r="AC54" s="99">
        <f t="shared" si="408"/>
        <v>0</v>
      </c>
      <c r="AD54" s="99">
        <f t="shared" si="409"/>
        <v>0</v>
      </c>
      <c r="AE54" s="99">
        <f t="shared" si="410"/>
        <v>0</v>
      </c>
      <c r="AF54" s="99">
        <f t="shared" si="411"/>
        <v>0</v>
      </c>
      <c r="AG54" s="99">
        <f t="shared" si="412"/>
        <v>0</v>
      </c>
      <c r="AH54" s="99">
        <f t="shared" si="413"/>
        <v>0</v>
      </c>
      <c r="AI54" s="99">
        <f t="shared" si="414"/>
        <v>0</v>
      </c>
      <c r="AJ54" s="99">
        <f t="shared" si="415"/>
        <v>0</v>
      </c>
      <c r="AK54" s="99">
        <f t="shared" si="416"/>
        <v>0</v>
      </c>
      <c r="AL54" s="99">
        <f t="shared" si="417"/>
        <v>0</v>
      </c>
      <c r="AM54" s="99">
        <f t="shared" si="418"/>
        <v>0</v>
      </c>
      <c r="AN54" s="99">
        <f t="shared" si="343"/>
        <v>0</v>
      </c>
      <c r="AO54" s="99">
        <f t="shared" si="419"/>
        <v>0</v>
      </c>
      <c r="AP54" s="99">
        <f t="shared" si="420"/>
        <v>0</v>
      </c>
      <c r="AQ54" s="99">
        <f t="shared" si="421"/>
        <v>0</v>
      </c>
      <c r="AR54" s="99">
        <f t="shared" si="422"/>
        <v>0</v>
      </c>
      <c r="AS54" s="99">
        <f t="shared" si="423"/>
        <v>0</v>
      </c>
      <c r="AT54" s="99">
        <f t="shared" si="424"/>
        <v>0</v>
      </c>
      <c r="AU54" s="99">
        <f t="shared" si="425"/>
        <v>0</v>
      </c>
      <c r="AV54" s="99">
        <f t="shared" si="426"/>
        <v>0</v>
      </c>
      <c r="AW54" s="99">
        <f t="shared" si="427"/>
        <v>0</v>
      </c>
      <c r="AX54" s="99">
        <f t="shared" si="428"/>
        <v>0</v>
      </c>
      <c r="AY54" s="99">
        <f t="shared" si="429"/>
        <v>0</v>
      </c>
      <c r="AZ54" s="99">
        <f t="shared" si="430"/>
        <v>0</v>
      </c>
      <c r="BA54" s="99">
        <f t="shared" si="431"/>
        <v>0</v>
      </c>
      <c r="BB54" s="99">
        <f t="shared" si="432"/>
        <v>0</v>
      </c>
      <c r="BC54" s="99">
        <f t="shared" si="433"/>
        <v>0</v>
      </c>
      <c r="BD54" s="99">
        <f t="shared" si="397"/>
        <v>0</v>
      </c>
      <c r="BE54" s="99">
        <f t="shared" si="434"/>
        <v>0</v>
      </c>
      <c r="BF54" s="99">
        <f t="shared" si="435"/>
        <v>0</v>
      </c>
      <c r="BG54" s="99">
        <f t="shared" si="344"/>
        <v>0</v>
      </c>
      <c r="BH54" s="99">
        <f t="shared" si="436"/>
        <v>0</v>
      </c>
      <c r="BI54" s="99">
        <f t="shared" si="437"/>
        <v>0</v>
      </c>
      <c r="BJ54" s="99">
        <f t="shared" si="438"/>
        <v>0</v>
      </c>
      <c r="BK54" s="99">
        <f t="shared" si="439"/>
        <v>0</v>
      </c>
      <c r="BL54" s="99">
        <f t="shared" si="440"/>
        <v>0</v>
      </c>
      <c r="BM54" s="99">
        <f t="shared" si="441"/>
        <v>0</v>
      </c>
      <c r="BN54" s="99">
        <f t="shared" si="442"/>
        <v>0</v>
      </c>
      <c r="BO54" s="99">
        <f t="shared" si="443"/>
        <v>0</v>
      </c>
      <c r="BP54" s="99">
        <f t="shared" si="444"/>
        <v>0</v>
      </c>
      <c r="BQ54" s="99">
        <f t="shared" si="445"/>
        <v>0</v>
      </c>
      <c r="BR54" s="99">
        <f t="shared" si="446"/>
        <v>0</v>
      </c>
      <c r="BS54" s="99">
        <f t="shared" si="447"/>
        <v>0</v>
      </c>
      <c r="BT54" s="99">
        <f t="shared" si="448"/>
        <v>0</v>
      </c>
      <c r="BU54" s="99">
        <f t="shared" si="449"/>
        <v>0</v>
      </c>
      <c r="BV54" s="99">
        <f t="shared" si="450"/>
        <v>0</v>
      </c>
      <c r="BW54" s="99">
        <f t="shared" si="451"/>
        <v>0</v>
      </c>
      <c r="BX54" s="99">
        <f t="shared" si="398"/>
        <v>0</v>
      </c>
      <c r="BY54" s="99">
        <f t="shared" si="345"/>
        <v>0</v>
      </c>
      <c r="BZ54" s="99">
        <f t="shared" si="452"/>
        <v>0</v>
      </c>
      <c r="CA54" s="99">
        <f t="shared" si="453"/>
        <v>0</v>
      </c>
      <c r="CB54" s="99">
        <f t="shared" si="454"/>
        <v>0</v>
      </c>
      <c r="CC54" s="99">
        <f t="shared" si="455"/>
        <v>0</v>
      </c>
      <c r="CD54" s="99">
        <f t="shared" si="456"/>
        <v>0</v>
      </c>
      <c r="CE54" s="99">
        <f t="shared" si="457"/>
        <v>0</v>
      </c>
      <c r="CF54" s="99">
        <f t="shared" si="458"/>
        <v>0</v>
      </c>
      <c r="CG54" s="99">
        <f t="shared" si="459"/>
        <v>0</v>
      </c>
      <c r="CH54" s="99">
        <f t="shared" si="460"/>
        <v>0</v>
      </c>
      <c r="CI54" s="99">
        <f t="shared" si="461"/>
        <v>0</v>
      </c>
      <c r="CJ54" s="99">
        <f t="shared" si="462"/>
        <v>0</v>
      </c>
      <c r="CK54" s="99">
        <f t="shared" si="463"/>
        <v>0</v>
      </c>
      <c r="CL54" s="99">
        <f t="shared" si="464"/>
        <v>0</v>
      </c>
      <c r="CM54" s="99">
        <f t="shared" si="465"/>
        <v>0</v>
      </c>
      <c r="CN54" s="99">
        <f t="shared" si="466"/>
        <v>0</v>
      </c>
      <c r="CO54" s="99">
        <f t="shared" si="399"/>
        <v>0</v>
      </c>
      <c r="CP54" s="99">
        <f t="shared" si="346"/>
        <v>0</v>
      </c>
      <c r="CQ54" s="99">
        <f t="shared" si="467"/>
        <v>0</v>
      </c>
      <c r="CR54" s="99">
        <f t="shared" si="468"/>
        <v>0</v>
      </c>
      <c r="CS54" s="99">
        <f t="shared" si="469"/>
        <v>0</v>
      </c>
      <c r="CT54" s="99">
        <f t="shared" si="470"/>
        <v>0</v>
      </c>
      <c r="CU54" s="99">
        <f t="shared" si="471"/>
        <v>0</v>
      </c>
      <c r="CV54" s="99">
        <f t="shared" si="472"/>
        <v>0</v>
      </c>
      <c r="CW54" s="99">
        <f t="shared" si="473"/>
        <v>0</v>
      </c>
      <c r="CX54" s="99">
        <f t="shared" si="474"/>
        <v>0</v>
      </c>
      <c r="CY54" s="99">
        <f t="shared" si="475"/>
        <v>0</v>
      </c>
      <c r="CZ54" s="99">
        <f t="shared" si="476"/>
        <v>0</v>
      </c>
      <c r="DA54" s="99">
        <f t="shared" si="477"/>
        <v>0</v>
      </c>
      <c r="DB54" s="99">
        <f t="shared" si="478"/>
        <v>0</v>
      </c>
      <c r="DC54" s="99">
        <f t="shared" si="479"/>
        <v>0</v>
      </c>
      <c r="DD54" s="99">
        <f t="shared" si="480"/>
        <v>0</v>
      </c>
      <c r="DE54" s="99">
        <f t="shared" si="481"/>
        <v>0</v>
      </c>
      <c r="DF54" s="99">
        <f t="shared" si="482"/>
        <v>0</v>
      </c>
      <c r="DG54" s="99">
        <f t="shared" si="400"/>
        <v>0</v>
      </c>
      <c r="DH54" s="99">
        <f t="shared" si="347"/>
        <v>0</v>
      </c>
      <c r="DI54" s="99">
        <f t="shared" si="483"/>
        <v>0</v>
      </c>
      <c r="DJ54" s="99">
        <f t="shared" si="484"/>
        <v>0</v>
      </c>
      <c r="DK54" s="99">
        <f t="shared" si="485"/>
        <v>0</v>
      </c>
      <c r="DL54" s="99">
        <f t="shared" si="486"/>
        <v>0</v>
      </c>
      <c r="DM54" s="99">
        <f t="shared" si="487"/>
        <v>0</v>
      </c>
      <c r="DN54" s="99">
        <f t="shared" si="488"/>
        <v>0</v>
      </c>
      <c r="DO54" s="99">
        <f t="shared" si="489"/>
        <v>0</v>
      </c>
      <c r="DP54" s="99">
        <f t="shared" si="490"/>
        <v>0</v>
      </c>
      <c r="DQ54" s="99">
        <f t="shared" si="491"/>
        <v>0</v>
      </c>
      <c r="DR54" s="99">
        <f t="shared" si="492"/>
        <v>0</v>
      </c>
      <c r="DS54" s="99">
        <f t="shared" si="493"/>
        <v>0</v>
      </c>
      <c r="DT54" s="99">
        <f t="shared" si="494"/>
        <v>0</v>
      </c>
      <c r="DU54" s="99">
        <f t="shared" si="495"/>
        <v>0</v>
      </c>
      <c r="DV54" s="99">
        <f t="shared" si="496"/>
        <v>0</v>
      </c>
      <c r="DW54" s="99">
        <f t="shared" si="497"/>
        <v>0</v>
      </c>
      <c r="DX54" s="99">
        <f t="shared" si="370"/>
        <v>0</v>
      </c>
      <c r="DY54" s="99">
        <f t="shared" si="370"/>
        <v>0</v>
      </c>
      <c r="DZ54" s="99">
        <f t="shared" si="370"/>
        <v>0</v>
      </c>
      <c r="EA54" s="99">
        <f t="shared" si="370"/>
        <v>0</v>
      </c>
      <c r="EB54" s="99">
        <f t="shared" si="532"/>
        <v>0</v>
      </c>
      <c r="EC54" s="99">
        <f t="shared" si="533"/>
        <v>0</v>
      </c>
      <c r="ED54" s="99">
        <f t="shared" si="534"/>
        <v>0</v>
      </c>
      <c r="EE54" s="99">
        <f t="shared" si="535"/>
        <v>0</v>
      </c>
      <c r="EF54" s="99">
        <f t="shared" si="536"/>
        <v>0</v>
      </c>
      <c r="EG54" s="99">
        <f t="shared" si="537"/>
        <v>0</v>
      </c>
      <c r="EH54" s="99">
        <f t="shared" si="538"/>
        <v>0</v>
      </c>
      <c r="EI54" s="99">
        <f t="shared" si="539"/>
        <v>0</v>
      </c>
      <c r="EJ54" s="99">
        <f t="shared" si="540"/>
        <v>0</v>
      </c>
      <c r="EK54" s="99">
        <f t="shared" si="541"/>
        <v>0</v>
      </c>
      <c r="EL54" s="99">
        <f t="shared" si="542"/>
        <v>0</v>
      </c>
      <c r="EM54" s="99">
        <f t="shared" si="543"/>
        <v>0</v>
      </c>
      <c r="EN54" s="99">
        <f t="shared" si="544"/>
        <v>0</v>
      </c>
      <c r="EO54" s="99">
        <f t="shared" si="545"/>
        <v>0</v>
      </c>
      <c r="EP54" s="99">
        <f t="shared" si="546"/>
        <v>0</v>
      </c>
      <c r="EQ54" s="99">
        <f t="shared" si="547"/>
        <v>0</v>
      </c>
      <c r="ER54" s="99">
        <f t="shared" si="548"/>
        <v>0</v>
      </c>
      <c r="ES54" s="99">
        <f t="shared" si="549"/>
        <v>0</v>
      </c>
      <c r="ET54" s="99">
        <f t="shared" si="351"/>
        <v>0</v>
      </c>
      <c r="EU54" s="99">
        <f t="shared" si="26"/>
        <v>0</v>
      </c>
      <c r="EV54" s="99">
        <f t="shared" si="27"/>
        <v>0</v>
      </c>
      <c r="EW54" s="99">
        <f t="shared" si="28"/>
        <v>0</v>
      </c>
      <c r="EX54" s="99">
        <f t="shared" si="29"/>
        <v>0</v>
      </c>
      <c r="EY54" s="99">
        <f t="shared" si="30"/>
        <v>0</v>
      </c>
      <c r="EZ54" s="99">
        <f t="shared" si="31"/>
        <v>0</v>
      </c>
      <c r="FA54" s="99">
        <f t="shared" si="32"/>
        <v>0</v>
      </c>
      <c r="FB54" s="99">
        <f t="shared" si="33"/>
        <v>0</v>
      </c>
      <c r="FC54" s="99">
        <f t="shared" si="34"/>
        <v>0</v>
      </c>
      <c r="FD54" s="99">
        <f t="shared" si="35"/>
        <v>0</v>
      </c>
      <c r="FE54" s="99">
        <f t="shared" si="36"/>
        <v>0</v>
      </c>
      <c r="FF54" s="99">
        <f t="shared" si="37"/>
        <v>0</v>
      </c>
      <c r="FG54" s="99">
        <f t="shared" si="38"/>
        <v>0</v>
      </c>
      <c r="FH54" s="99">
        <f t="shared" si="39"/>
        <v>0</v>
      </c>
      <c r="FI54" s="99">
        <f t="shared" si="40"/>
        <v>0</v>
      </c>
      <c r="FJ54" s="99">
        <f t="shared" si="567"/>
        <v>0</v>
      </c>
      <c r="FK54" s="99">
        <f t="shared" si="568"/>
        <v>0</v>
      </c>
      <c r="FL54" s="99">
        <f t="shared" si="569"/>
        <v>0</v>
      </c>
      <c r="FM54" s="99">
        <f t="shared" si="570"/>
        <v>0</v>
      </c>
      <c r="FN54" s="99">
        <f t="shared" si="571"/>
        <v>0</v>
      </c>
      <c r="FO54" s="99">
        <f t="shared" si="572"/>
        <v>0</v>
      </c>
      <c r="FP54" s="99">
        <f t="shared" si="573"/>
        <v>0</v>
      </c>
      <c r="FQ54" s="99">
        <f t="shared" si="574"/>
        <v>0</v>
      </c>
      <c r="FR54" s="99">
        <f t="shared" si="575"/>
        <v>0</v>
      </c>
      <c r="FS54" s="99">
        <f t="shared" si="576"/>
        <v>0</v>
      </c>
      <c r="FT54" s="99">
        <f t="shared" si="577"/>
        <v>0</v>
      </c>
      <c r="FU54" s="99">
        <f t="shared" si="578"/>
        <v>0</v>
      </c>
      <c r="FV54" s="99">
        <f t="shared" si="579"/>
        <v>0</v>
      </c>
      <c r="FW54" s="99">
        <f t="shared" si="580"/>
        <v>0</v>
      </c>
      <c r="FX54" s="99">
        <f t="shared" si="581"/>
        <v>0</v>
      </c>
      <c r="FY54" s="99">
        <f t="shared" si="550"/>
        <v>0</v>
      </c>
      <c r="FZ54" s="99">
        <f t="shared" si="402"/>
        <v>0</v>
      </c>
      <c r="GA54" s="99">
        <f t="shared" si="42"/>
        <v>0</v>
      </c>
      <c r="GB54" s="99">
        <f t="shared" si="43"/>
        <v>0</v>
      </c>
      <c r="GC54" s="99">
        <f t="shared" si="44"/>
        <v>0</v>
      </c>
      <c r="GD54" s="99">
        <f t="shared" si="498"/>
        <v>1266.2072447804487</v>
      </c>
      <c r="GE54" s="99">
        <f t="shared" si="499"/>
        <v>1208.3851817927157</v>
      </c>
      <c r="GF54" s="99">
        <f t="shared" si="500"/>
        <v>0</v>
      </c>
      <c r="GG54" s="99">
        <f t="shared" si="501"/>
        <v>1377.4916154157338</v>
      </c>
      <c r="GH54" s="99">
        <f t="shared" si="502"/>
        <v>1314.0594129235976</v>
      </c>
      <c r="GI54" s="99">
        <f t="shared" si="503"/>
        <v>1393.0641426053853</v>
      </c>
      <c r="GJ54" s="99">
        <f t="shared" si="504"/>
        <v>1406.8390906645056</v>
      </c>
      <c r="GK54" s="99">
        <f t="shared" si="505"/>
        <v>1446.5030795751034</v>
      </c>
      <c r="GL54" s="99">
        <f t="shared" si="506"/>
        <v>1204.7759876535199</v>
      </c>
      <c r="GM54" s="99">
        <f t="shared" si="507"/>
        <v>1568.6824098739269</v>
      </c>
      <c r="GN54" s="99">
        <f t="shared" si="508"/>
        <v>0</v>
      </c>
      <c r="GO54" s="99">
        <f t="shared" si="509"/>
        <v>1356.0254399694297</v>
      </c>
      <c r="GP54" s="99">
        <f t="shared" si="510"/>
        <v>1424.9853960031742</v>
      </c>
      <c r="GQ54" s="99">
        <f t="shared" si="511"/>
        <v>0</v>
      </c>
      <c r="GR54" s="99">
        <f t="shared" si="512"/>
        <v>1555.0217311787928</v>
      </c>
      <c r="GS54" s="99">
        <f t="shared" si="513"/>
        <v>1515.2829112139023</v>
      </c>
      <c r="GT54" s="99">
        <f t="shared" si="514"/>
        <v>1630.4980832633994</v>
      </c>
      <c r="GU54" s="99">
        <f t="shared" si="403"/>
        <v>1747.3931436408063</v>
      </c>
      <c r="GV54" s="99">
        <f t="shared" si="551"/>
        <v>1739.6200546971961</v>
      </c>
      <c r="GW54" s="99">
        <f t="shared" si="552"/>
        <v>1676.1633203118456</v>
      </c>
      <c r="GX54" s="99">
        <f t="shared" si="553"/>
        <v>1358.8432638569313</v>
      </c>
      <c r="GY54" s="99">
        <f t="shared" si="554"/>
        <v>1339.4004045132472</v>
      </c>
      <c r="GZ54" s="99">
        <f t="shared" si="555"/>
        <v>1543.6795803687835</v>
      </c>
      <c r="HA54" s="99">
        <f t="shared" si="556"/>
        <v>1809.6795949951386</v>
      </c>
      <c r="HB54" s="99">
        <f t="shared" si="557"/>
        <v>1650.7167525737282</v>
      </c>
      <c r="HC54" s="99">
        <f t="shared" si="558"/>
        <v>1868.4835403779496</v>
      </c>
      <c r="HD54" s="99">
        <f t="shared" si="559"/>
        <v>1797.5402506887278</v>
      </c>
      <c r="HE54" s="99">
        <f t="shared" si="560"/>
        <v>1947.2372300602744</v>
      </c>
      <c r="HF54" s="99">
        <f t="shared" si="561"/>
        <v>1937.7266482476005</v>
      </c>
      <c r="HG54" s="99">
        <f t="shared" si="562"/>
        <v>1335.4869343891971</v>
      </c>
      <c r="HH54" s="99">
        <f t="shared" si="563"/>
        <v>2075.5216791726016</v>
      </c>
      <c r="HI54" s="99">
        <f t="shared" si="564"/>
        <v>1464.9420970391009</v>
      </c>
      <c r="HJ54" s="99">
        <f t="shared" si="565"/>
        <v>2014.2838274095693</v>
      </c>
      <c r="HK54" s="99">
        <f t="shared" si="566"/>
        <v>1551.6122853409427</v>
      </c>
      <c r="HL54" s="99">
        <f t="shared" si="396"/>
        <v>2141.4242488214213</v>
      </c>
      <c r="HM54" s="99">
        <f t="shared" si="515"/>
        <v>2243.3492610375347</v>
      </c>
      <c r="HN54" s="99">
        <f t="shared" si="516"/>
        <v>1892.6837946661763</v>
      </c>
      <c r="HO54" s="99">
        <f t="shared" si="517"/>
        <v>1747.7380797278963</v>
      </c>
      <c r="HP54" s="99">
        <f t="shared" si="518"/>
        <v>2146.0410849269992</v>
      </c>
      <c r="HQ54" s="99">
        <f t="shared" si="519"/>
        <v>2315.8418496292315</v>
      </c>
      <c r="HR54" s="99">
        <f t="shared" si="520"/>
        <v>2315.1569890819715</v>
      </c>
      <c r="HS54" s="99">
        <f t="shared" si="521"/>
        <v>1639.7072684092391</v>
      </c>
      <c r="HT54" s="99">
        <f t="shared" si="522"/>
        <v>2270.329739013257</v>
      </c>
      <c r="HU54" s="99">
        <f t="shared" si="523"/>
        <v>2531.3471221235441</v>
      </c>
      <c r="HV54" s="99">
        <f t="shared" si="524"/>
        <v>1755.3941376660255</v>
      </c>
      <c r="HW54" s="99">
        <f t="shared" si="525"/>
        <v>2333.2328554809774</v>
      </c>
      <c r="HX54" s="99">
        <f t="shared" si="526"/>
        <v>2461.4722195450881</v>
      </c>
      <c r="HY54" s="99">
        <f t="shared" si="527"/>
        <v>2179.3736815187131</v>
      </c>
      <c r="HZ54" s="99">
        <f t="shared" si="528"/>
        <v>1972.2650094259216</v>
      </c>
      <c r="IA54" s="99">
        <f t="shared" si="529"/>
        <v>2725.4290508847757</v>
      </c>
      <c r="IB54" s="99">
        <f t="shared" si="530"/>
        <v>2670.8743980553254</v>
      </c>
      <c r="IC54" s="99">
        <f t="shared" si="531"/>
        <v>2803.788168645161</v>
      </c>
      <c r="ID54" s="99">
        <f t="shared" si="52"/>
        <v>2003.5569174770626</v>
      </c>
      <c r="IE54" s="99">
        <f t="shared" si="53"/>
        <v>2952.3831479497844</v>
      </c>
      <c r="IF54" s="99">
        <f t="shared" si="54"/>
        <v>2028.522263549231</v>
      </c>
      <c r="IG54" s="99">
        <f t="shared" si="55"/>
        <v>2670.9861611464098</v>
      </c>
      <c r="IH54" s="99">
        <f t="shared" si="56"/>
        <v>2692.4956108282317</v>
      </c>
      <c r="II54" s="99">
        <f t="shared" si="57"/>
        <v>2850.9334769521261</v>
      </c>
      <c r="IJ54" s="99">
        <f t="shared" si="58"/>
        <v>1996.3676484791595</v>
      </c>
      <c r="IK54" s="99">
        <f t="shared" si="59"/>
        <v>2227.1937668822302</v>
      </c>
      <c r="IL54" s="99">
        <f t="shared" si="60"/>
        <v>3300.5101247849798</v>
      </c>
      <c r="IM54" s="99">
        <f t="shared" si="61"/>
        <v>3252.1609171060823</v>
      </c>
      <c r="IN54" s="99">
        <f t="shared" si="62"/>
        <v>3461.3540727289037</v>
      </c>
      <c r="IO54" s="99">
        <f t="shared" si="63"/>
        <v>3246.8187253855085</v>
      </c>
      <c r="IP54" s="99">
        <f t="shared" si="64"/>
        <v>3270.34762140354</v>
      </c>
      <c r="IQ54" s="99">
        <f t="shared" si="65"/>
        <v>3115.8841908778918</v>
      </c>
      <c r="IR54" s="99">
        <f t="shared" si="66"/>
        <v>2462.0611600764582</v>
      </c>
      <c r="IS54" s="99">
        <f t="shared" si="67"/>
        <v>3384.6299933829382</v>
      </c>
      <c r="IT54" s="99">
        <f t="shared" si="392"/>
        <v>3793.808493330253</v>
      </c>
      <c r="IU54" s="99">
        <f t="shared" si="393"/>
        <v>3739.6292494557197</v>
      </c>
      <c r="IV54" s="99">
        <f t="shared" si="394"/>
        <v>2849.4516756566954</v>
      </c>
      <c r="IW54" s="99">
        <f t="shared" si="371"/>
        <v>4042.858540165023</v>
      </c>
      <c r="IX54" s="99">
        <f t="shared" si="372"/>
        <v>3846.8382045190633</v>
      </c>
      <c r="IY54" s="99">
        <f t="shared" si="373"/>
        <v>2700.7225786009326</v>
      </c>
      <c r="IZ54" s="99">
        <f t="shared" si="374"/>
        <v>2949.9652036080274</v>
      </c>
      <c r="JA54" s="99">
        <f t="shared" si="375"/>
        <v>4438.0000585013986</v>
      </c>
      <c r="JB54" s="99">
        <f t="shared" si="376"/>
        <v>4771.9057643261949</v>
      </c>
      <c r="JC54" s="99">
        <f t="shared" si="377"/>
        <v>3198.0141505904353</v>
      </c>
      <c r="JD54" s="99">
        <f t="shared" si="378"/>
        <v>5563.7577493706212</v>
      </c>
      <c r="JE54" s="99">
        <f t="shared" si="379"/>
        <v>3615.691453414513</v>
      </c>
      <c r="JF54" s="99">
        <f t="shared" si="380"/>
        <v>5714.6651192145009</v>
      </c>
      <c r="JG54" s="99">
        <f t="shared" si="381"/>
        <v>6297.6110522575518</v>
      </c>
      <c r="JH54" s="99">
        <f t="shared" si="382"/>
        <v>5673.6956942793095</v>
      </c>
      <c r="JI54" s="99">
        <f t="shared" si="383"/>
        <v>4093.0239159870553</v>
      </c>
      <c r="JJ54" s="99">
        <f t="shared" si="384"/>
        <v>7382.0317169092004</v>
      </c>
      <c r="JK54" s="99">
        <f t="shared" si="385"/>
        <v>4610.9451653824917</v>
      </c>
      <c r="JL54" s="99">
        <f t="shared" si="386"/>
        <v>8480.1741355612903</v>
      </c>
      <c r="JM54" s="99">
        <f t="shared" si="387"/>
        <v>5200.9274536296998</v>
      </c>
      <c r="JN54" s="99">
        <f t="shared" si="388"/>
        <v>5866.0834669152255</v>
      </c>
      <c r="JP54" s="76">
        <v>49</v>
      </c>
      <c r="JQ54" s="124"/>
      <c r="JR54" s="124"/>
      <c r="JS54" s="124"/>
      <c r="JT54" s="124"/>
      <c r="JU54" s="124"/>
      <c r="JV54" s="124"/>
      <c r="JW54" s="124"/>
      <c r="JX54" s="99"/>
      <c r="JY54" s="124"/>
      <c r="JZ54" s="124"/>
      <c r="KA54" s="124"/>
      <c r="KB54" s="99"/>
      <c r="KC54" s="124"/>
      <c r="KD54" s="124"/>
      <c r="KE54" s="99"/>
      <c r="KF54" s="99"/>
      <c r="KG54" s="99"/>
      <c r="KH54" s="99"/>
      <c r="KI54" s="124"/>
      <c r="KJ54" s="124"/>
      <c r="KK54" s="99"/>
      <c r="KL54" s="99"/>
      <c r="KM54" s="99"/>
      <c r="KN54" s="99"/>
      <c r="KO54" s="99"/>
      <c r="KP54" s="99"/>
      <c r="KQ54" s="99"/>
      <c r="KR54" s="99"/>
      <c r="KS54" s="99"/>
      <c r="KT54" s="99"/>
      <c r="KU54" s="99"/>
      <c r="KV54" s="99"/>
      <c r="KW54" s="99"/>
      <c r="KX54" s="99"/>
      <c r="KY54" s="99"/>
      <c r="KZ54" s="99"/>
      <c r="LB54" s="99"/>
      <c r="LC54" s="99"/>
      <c r="LD54" s="99"/>
      <c r="LF54" s="99"/>
      <c r="LG54" s="99"/>
      <c r="LI54" s="99"/>
      <c r="LJ54" s="99"/>
      <c r="LL54" s="99"/>
      <c r="LM54" s="99"/>
      <c r="LN54" s="99"/>
      <c r="LO54" s="99"/>
      <c r="LQ54" s="99"/>
      <c r="LR54" s="99"/>
      <c r="LS54" s="99"/>
      <c r="LU54" s="99"/>
      <c r="LV54" s="99"/>
      <c r="LW54" s="99"/>
      <c r="LX54" s="99"/>
      <c r="LY54" s="99"/>
      <c r="MA54" s="99"/>
      <c r="MB54" s="99"/>
      <c r="MC54" s="99"/>
      <c r="MD54" s="99"/>
      <c r="ME54" s="99"/>
      <c r="MG54" s="99"/>
      <c r="MH54" s="99"/>
      <c r="MI54" s="99"/>
      <c r="MK54" s="99"/>
      <c r="MM54" s="99"/>
      <c r="MN54" s="99"/>
      <c r="MO54" s="99"/>
      <c r="MP54" s="99"/>
      <c r="MR54" s="99"/>
      <c r="MT54" s="99"/>
      <c r="MU54" s="99"/>
      <c r="MV54" s="99"/>
      <c r="MW54" s="99"/>
      <c r="MY54" s="99"/>
      <c r="MZ54" s="99"/>
      <c r="NB54" s="99"/>
      <c r="NC54" s="99"/>
      <c r="ND54" s="99"/>
      <c r="NE54" s="99"/>
      <c r="NG54" s="99"/>
      <c r="NH54" s="99"/>
      <c r="NJ54" s="99"/>
      <c r="NK54" s="99"/>
      <c r="NM54" s="124"/>
      <c r="NN54" s="99"/>
      <c r="NO54" s="99"/>
      <c r="NP54" s="99"/>
      <c r="NR54" s="99"/>
      <c r="NS54" s="99"/>
      <c r="NT54" s="99"/>
      <c r="NV54" s="99"/>
      <c r="NX54" s="99"/>
      <c r="NY54" s="99"/>
      <c r="OA54" s="99"/>
      <c r="OC54" s="99"/>
      <c r="OE54" s="99"/>
      <c r="OF54" s="99"/>
      <c r="OG54" s="99"/>
      <c r="OI54" s="99"/>
      <c r="OJ54" s="99"/>
      <c r="OK54" s="99"/>
      <c r="OL54" s="99"/>
      <c r="OM54" s="99"/>
      <c r="ON54" s="99"/>
      <c r="OO54" s="99"/>
      <c r="OP54" s="99"/>
      <c r="OR54" s="99"/>
      <c r="OS54" s="99"/>
      <c r="OT54" s="99"/>
      <c r="OV54" s="99"/>
      <c r="OW54" s="99"/>
      <c r="OX54" s="99"/>
      <c r="OZ54" s="99"/>
      <c r="PB54" s="99"/>
      <c r="PC54" s="99"/>
      <c r="PE54" s="99"/>
      <c r="PF54" s="99"/>
      <c r="PG54" s="99"/>
      <c r="PH54" s="99"/>
      <c r="PI54" s="99"/>
      <c r="PJ54" s="99"/>
      <c r="PK54" s="99"/>
      <c r="PM54" s="99"/>
      <c r="PO54" s="99"/>
      <c r="PP54" s="99"/>
      <c r="PQ54" s="99"/>
      <c r="PR54" s="99"/>
      <c r="PS54" s="99"/>
      <c r="PT54" s="99"/>
      <c r="PU54" s="99"/>
      <c r="PW54" s="99"/>
      <c r="PX54" s="99"/>
      <c r="PY54" s="99"/>
      <c r="QA54" s="99"/>
      <c r="QB54" s="99"/>
      <c r="QC54" s="99"/>
      <c r="QD54" s="99"/>
      <c r="QF54" s="99"/>
      <c r="QG54" s="99"/>
      <c r="QH54" s="99"/>
      <c r="QI54" s="99"/>
      <c r="QJ54" s="99"/>
      <c r="QK54" s="99"/>
      <c r="QL54" s="99"/>
      <c r="QM54" s="99"/>
      <c r="QN54" s="99"/>
      <c r="QO54" s="99"/>
      <c r="QP54" s="99"/>
      <c r="QQ54" s="99"/>
      <c r="QR54" s="99"/>
      <c r="QS54" s="99">
        <v>1266.2072447804487</v>
      </c>
      <c r="QT54" s="99">
        <v>1208.3851817927157</v>
      </c>
      <c r="QU54" s="99"/>
      <c r="QV54" s="99">
        <v>1377.4916154157338</v>
      </c>
      <c r="QW54" s="99">
        <v>1314.0594129235976</v>
      </c>
      <c r="QX54" s="99">
        <v>1393.0641426053853</v>
      </c>
      <c r="QY54" s="99">
        <v>1406.8390906645056</v>
      </c>
      <c r="QZ54" s="99">
        <v>1446.5030795751034</v>
      </c>
      <c r="RA54" s="99">
        <v>1204.7759876535199</v>
      </c>
      <c r="RB54" s="99">
        <v>1568.6824098739269</v>
      </c>
      <c r="RC54" s="99"/>
      <c r="RD54" s="99">
        <v>1356.0254399694297</v>
      </c>
      <c r="RE54" s="99">
        <v>1424.9853960031742</v>
      </c>
      <c r="RF54" s="99"/>
      <c r="RG54" s="99">
        <v>1555.0217311787928</v>
      </c>
      <c r="RH54" s="99">
        <v>1515.2829112139023</v>
      </c>
      <c r="RI54" s="99">
        <v>1630.4980832633994</v>
      </c>
      <c r="RJ54" s="99">
        <v>1747.3931436408063</v>
      </c>
      <c r="RK54" s="99">
        <v>1739.6200546971961</v>
      </c>
      <c r="RL54" s="99">
        <v>1676.1633203118456</v>
      </c>
      <c r="RM54" s="99">
        <v>1358.8432638569313</v>
      </c>
      <c r="RN54" s="99">
        <v>1339.4004045132472</v>
      </c>
      <c r="RO54" s="99">
        <v>1543.6795803687835</v>
      </c>
      <c r="RP54" s="99">
        <v>1809.6795949951386</v>
      </c>
      <c r="RQ54" s="99">
        <v>1650.7167525737282</v>
      </c>
      <c r="RR54" s="99">
        <v>1868.4835403779496</v>
      </c>
      <c r="RS54" s="99">
        <v>1797.5402506887278</v>
      </c>
      <c r="RT54" s="99">
        <v>1947.2372300602744</v>
      </c>
      <c r="RU54" s="99">
        <v>1937.7266482476005</v>
      </c>
      <c r="RV54" s="99">
        <v>1335.4869343891971</v>
      </c>
      <c r="RW54" s="99">
        <v>2075.5216791726016</v>
      </c>
      <c r="RX54" s="99">
        <v>1464.9420970391009</v>
      </c>
      <c r="RY54" s="99">
        <v>2014.2838274095693</v>
      </c>
      <c r="RZ54" s="99">
        <v>1551.6122853409427</v>
      </c>
      <c r="SA54" s="118">
        <v>2141.4242488214213</v>
      </c>
      <c r="SB54" s="99">
        <v>2243.3492610375347</v>
      </c>
      <c r="SC54" s="99">
        <v>1892.6837946661763</v>
      </c>
      <c r="SD54" s="99">
        <v>1747.7380797278963</v>
      </c>
      <c r="SE54" s="99">
        <v>2146.0410849269992</v>
      </c>
      <c r="SF54" s="99">
        <v>2315.8418496292315</v>
      </c>
      <c r="SG54" s="99">
        <v>2315.1569890819715</v>
      </c>
      <c r="SH54" s="99">
        <v>1639.7072684092391</v>
      </c>
      <c r="SI54" s="99">
        <v>2270.329739013257</v>
      </c>
      <c r="SJ54" s="99">
        <v>2531.3471221235441</v>
      </c>
      <c r="SK54" s="99">
        <v>1755.3941376660255</v>
      </c>
      <c r="SL54" s="99">
        <v>2333.2328554809774</v>
      </c>
      <c r="SM54" s="99">
        <v>2461.4722195450881</v>
      </c>
      <c r="SN54" s="99">
        <v>2179.3736815187131</v>
      </c>
      <c r="SO54" s="99">
        <v>1972.2650094259216</v>
      </c>
      <c r="SP54" s="99">
        <v>2725.4290508847757</v>
      </c>
      <c r="SQ54" s="99">
        <v>2670.8743980553254</v>
      </c>
      <c r="SR54" s="99">
        <v>2803.788168645161</v>
      </c>
      <c r="SS54" s="99">
        <v>2003.5569174770626</v>
      </c>
      <c r="ST54" s="99">
        <v>2952.3831479497844</v>
      </c>
      <c r="SU54" s="99">
        <v>2028.522263549231</v>
      </c>
      <c r="SV54" s="99">
        <v>2670.9861611464098</v>
      </c>
      <c r="SW54" s="99">
        <v>2692.4956108282317</v>
      </c>
      <c r="SX54" s="99">
        <v>2850.9334769521261</v>
      </c>
      <c r="SY54" s="99">
        <v>1996.3676484791595</v>
      </c>
      <c r="SZ54" s="99">
        <v>2227.1937668822302</v>
      </c>
      <c r="TA54" s="118">
        <v>3300.5101247849798</v>
      </c>
      <c r="TB54" s="99">
        <v>3252.1609171060823</v>
      </c>
      <c r="TC54" s="99">
        <v>3461.3540727289037</v>
      </c>
      <c r="TD54" s="99">
        <v>3246.8187253855085</v>
      </c>
      <c r="TE54" s="99">
        <v>3270.34762140354</v>
      </c>
      <c r="TF54" s="99">
        <v>3115.8841908778918</v>
      </c>
      <c r="TG54" s="99">
        <v>2462.0611600764582</v>
      </c>
      <c r="TH54" s="99">
        <v>3384.6299933829382</v>
      </c>
      <c r="TI54" s="99">
        <v>3793.808493330253</v>
      </c>
      <c r="TJ54" s="99">
        <v>3739.6292494557197</v>
      </c>
      <c r="TK54" s="99">
        <v>2849.4516756566954</v>
      </c>
      <c r="TL54" s="99">
        <v>4042.858540165023</v>
      </c>
      <c r="TM54" s="99">
        <v>3846.8382045190633</v>
      </c>
      <c r="TN54" s="99">
        <v>2700.7225786009326</v>
      </c>
      <c r="TO54" s="99">
        <v>2949.9652036080274</v>
      </c>
      <c r="TP54" s="118">
        <v>4438.0000585013986</v>
      </c>
      <c r="TQ54" s="99">
        <v>4771.9057643261949</v>
      </c>
      <c r="TR54" s="99">
        <v>3198.0141505904353</v>
      </c>
      <c r="TS54" s="99">
        <v>5563.7577493706212</v>
      </c>
      <c r="TT54" s="99">
        <v>3615.691453414513</v>
      </c>
      <c r="TU54" s="99">
        <v>5714.6651192145009</v>
      </c>
      <c r="TV54" s="99">
        <v>6297.6110522575518</v>
      </c>
      <c r="TW54" s="99">
        <v>5673.6956942793095</v>
      </c>
      <c r="TX54" s="99">
        <v>4093.0239159870553</v>
      </c>
      <c r="TY54" s="99">
        <v>7382.0317169092004</v>
      </c>
      <c r="TZ54" s="99">
        <v>4610.9451653824917</v>
      </c>
      <c r="UA54" s="99">
        <v>8480.1741355612903</v>
      </c>
      <c r="UB54" s="99">
        <v>5200.9274536296998</v>
      </c>
      <c r="UC54" s="99">
        <v>5866.0834669152255</v>
      </c>
      <c r="UE54" s="76">
        <v>49</v>
      </c>
      <c r="WA54" s="145"/>
      <c r="WB54" s="145"/>
      <c r="WC54" s="145"/>
      <c r="WD54" s="145"/>
      <c r="WE54" s="145"/>
      <c r="WF54" s="145"/>
      <c r="WG54" s="145"/>
      <c r="WH54" s="145"/>
      <c r="WI54" s="145"/>
      <c r="WJ54" s="145"/>
      <c r="WK54" s="145"/>
      <c r="WL54" s="145"/>
      <c r="WM54" s="145"/>
      <c r="WN54" s="145"/>
      <c r="WO54" s="145"/>
      <c r="WP54" s="145"/>
      <c r="WQ54" s="145"/>
      <c r="WR54" s="145"/>
      <c r="WS54" s="145"/>
      <c r="WT54" s="145"/>
      <c r="XA54" s="145"/>
      <c r="XB54" s="145"/>
      <c r="XC54" s="145"/>
      <c r="XD54" s="145"/>
      <c r="XE54" s="145"/>
      <c r="XF54" s="145"/>
      <c r="XG54" s="145"/>
      <c r="XH54" s="145"/>
      <c r="XI54" s="145"/>
      <c r="XJ54" s="145"/>
      <c r="XK54" s="145"/>
      <c r="XL54" s="145"/>
      <c r="XM54" s="145"/>
      <c r="XN54" s="145"/>
      <c r="XO54" s="145"/>
      <c r="XP54" s="145"/>
      <c r="XQ54" s="145"/>
      <c r="XR54" s="145"/>
      <c r="XS54" s="145"/>
      <c r="XT54" s="145"/>
      <c r="XU54" s="145"/>
      <c r="XV54" s="145"/>
      <c r="XW54" s="145"/>
      <c r="XX54" s="145"/>
      <c r="XY54" s="145"/>
      <c r="XZ54" s="145"/>
      <c r="YA54" s="145"/>
      <c r="YB54" s="145"/>
      <c r="YC54" s="145"/>
      <c r="YD54" s="145"/>
      <c r="YE54" s="145"/>
      <c r="YF54" s="145"/>
      <c r="YG54" s="145"/>
      <c r="YH54" s="145"/>
      <c r="YI54" s="145"/>
      <c r="YJ54" s="145"/>
      <c r="YK54" s="145"/>
      <c r="YL54" s="145"/>
      <c r="YM54" s="145"/>
      <c r="YN54" s="145"/>
      <c r="YO54" s="145"/>
      <c r="YP54" s="145"/>
      <c r="YQ54" s="145"/>
      <c r="YR54" s="145"/>
      <c r="YS54" s="145"/>
      <c r="YT54" s="145"/>
      <c r="YU54" s="145"/>
      <c r="YV54" s="145"/>
      <c r="YW54" s="145"/>
      <c r="YX54" s="145"/>
      <c r="YY54" s="145"/>
      <c r="YZ54" s="145"/>
      <c r="ZA54" s="145"/>
      <c r="ZB54" s="145"/>
      <c r="ZC54" s="145"/>
      <c r="ZD54" s="145"/>
      <c r="ZE54" s="145"/>
      <c r="ZF54" s="145"/>
      <c r="ZG54" s="145"/>
      <c r="ZH54" s="145"/>
      <c r="ZI54" s="145"/>
      <c r="ZJ54" s="145"/>
      <c r="ZK54" s="145"/>
      <c r="ZL54" s="145"/>
      <c r="ZM54" s="145"/>
      <c r="ZN54" s="145"/>
      <c r="ZO54" s="145"/>
      <c r="ZP54" s="145"/>
      <c r="ZQ54" s="145"/>
      <c r="ZR54" s="145"/>
      <c r="ZS54" s="145"/>
      <c r="ZT54" s="145"/>
      <c r="ZU54" s="145"/>
      <c r="ZV54" s="145"/>
      <c r="ZW54" s="145"/>
      <c r="ZX54" s="145"/>
      <c r="ZY54" s="145"/>
      <c r="ZZ54" s="145"/>
      <c r="AAA54" s="145"/>
      <c r="AAB54" s="145"/>
      <c r="AAC54" s="145"/>
      <c r="AAD54" s="145"/>
      <c r="AAE54" s="145"/>
      <c r="AAF54" s="145"/>
      <c r="AAG54" s="145"/>
      <c r="AAH54" s="145"/>
      <c r="AAI54" s="145"/>
      <c r="AAJ54" s="145"/>
      <c r="AAK54" s="145"/>
      <c r="AAL54" s="145"/>
      <c r="AAM54" s="145"/>
      <c r="AAN54" s="145"/>
      <c r="AAO54" s="145"/>
      <c r="AAP54" s="145"/>
      <c r="AAQ54" s="145"/>
      <c r="AAR54" s="145"/>
      <c r="AAS54" s="145"/>
      <c r="AAT54" s="145"/>
      <c r="AAU54" s="145"/>
      <c r="AAV54" s="145"/>
      <c r="AAW54" s="145"/>
      <c r="AAX54" s="145"/>
      <c r="AAY54" s="145"/>
      <c r="AAZ54" s="145"/>
      <c r="ABA54" s="145"/>
      <c r="ABB54" s="145"/>
      <c r="ABC54" s="145"/>
      <c r="ABD54" s="145"/>
      <c r="ABE54" s="145"/>
      <c r="ABF54" s="145"/>
      <c r="ABG54" s="145"/>
      <c r="ABH54" s="145">
        <f t="shared" si="712"/>
        <v>1266.2072447804487</v>
      </c>
      <c r="ABI54" s="145">
        <f t="shared" si="713"/>
        <v>1208.3851817927157</v>
      </c>
      <c r="ABJ54" s="145"/>
      <c r="ABK54" s="145">
        <f t="shared" si="715"/>
        <v>1377.4916154157338</v>
      </c>
      <c r="ABL54" s="145">
        <f t="shared" si="716"/>
        <v>1314.0594129235976</v>
      </c>
      <c r="ABM54" s="145">
        <f t="shared" si="717"/>
        <v>1393.0641426053853</v>
      </c>
      <c r="ABN54" s="145">
        <f t="shared" si="718"/>
        <v>1406.8390906645056</v>
      </c>
      <c r="ABO54" s="145">
        <f t="shared" si="719"/>
        <v>1446.5030795751034</v>
      </c>
      <c r="ABP54" s="145">
        <f t="shared" si="720"/>
        <v>1204.7759876535199</v>
      </c>
      <c r="ABQ54" s="145">
        <f t="shared" si="721"/>
        <v>1568.6824098739269</v>
      </c>
      <c r="ABR54" s="145"/>
      <c r="ABS54" s="145">
        <f t="shared" si="723"/>
        <v>1356.0254399694297</v>
      </c>
      <c r="ABT54" s="145">
        <f t="shared" si="724"/>
        <v>1424.9853960031742</v>
      </c>
      <c r="ABU54" s="145"/>
      <c r="ABV54" s="145">
        <f t="shared" si="726"/>
        <v>1555.0217311787928</v>
      </c>
      <c r="ABW54" s="145">
        <f t="shared" si="727"/>
        <v>1515.2829112139023</v>
      </c>
      <c r="ABX54" s="145">
        <f t="shared" si="728"/>
        <v>1630.4980832633994</v>
      </c>
      <c r="ABY54" s="145">
        <f t="shared" si="729"/>
        <v>1747.3931436408063</v>
      </c>
      <c r="ABZ54" s="145">
        <f t="shared" si="730"/>
        <v>1739.6200546971961</v>
      </c>
      <c r="ACA54" s="145">
        <f t="shared" si="731"/>
        <v>1676.1633203118456</v>
      </c>
      <c r="ACB54" s="145">
        <f t="shared" si="732"/>
        <v>1358.8432638569313</v>
      </c>
      <c r="ACC54" s="145">
        <f t="shared" si="733"/>
        <v>1339.4004045132472</v>
      </c>
      <c r="ACD54" s="145">
        <f t="shared" si="734"/>
        <v>1543.6795803687835</v>
      </c>
      <c r="ACE54" s="145">
        <f t="shared" si="735"/>
        <v>1809.6795949951386</v>
      </c>
      <c r="ACF54" s="145">
        <f t="shared" si="736"/>
        <v>1650.7167525737282</v>
      </c>
      <c r="ACG54" s="145">
        <f t="shared" si="737"/>
        <v>1868.4835403779496</v>
      </c>
      <c r="ACH54" s="145">
        <f t="shared" si="738"/>
        <v>1797.5402506887278</v>
      </c>
      <c r="ACI54" s="145">
        <f t="shared" si="739"/>
        <v>1947.2372300602744</v>
      </c>
      <c r="ACJ54" s="145">
        <f t="shared" si="740"/>
        <v>1937.7266482476005</v>
      </c>
      <c r="ACK54" s="145">
        <f t="shared" si="741"/>
        <v>1335.4869343891971</v>
      </c>
      <c r="ACL54" s="145">
        <f t="shared" si="742"/>
        <v>2075.5216791726016</v>
      </c>
      <c r="ACM54" s="145">
        <f t="shared" si="743"/>
        <v>1464.9420970391009</v>
      </c>
      <c r="ACN54" s="145">
        <f t="shared" si="744"/>
        <v>2014.2838274095693</v>
      </c>
      <c r="ACO54" s="145">
        <f t="shared" si="745"/>
        <v>1551.6122853409427</v>
      </c>
      <c r="ACP54" s="145">
        <f t="shared" si="746"/>
        <v>2141.4242488214213</v>
      </c>
      <c r="ACQ54" s="145">
        <f t="shared" si="747"/>
        <v>2243.3492610375347</v>
      </c>
      <c r="ACR54" s="145">
        <f t="shared" si="748"/>
        <v>1892.6837946661763</v>
      </c>
      <c r="ACS54" s="145">
        <f t="shared" si="749"/>
        <v>1747.7380797278963</v>
      </c>
      <c r="ACT54" s="145">
        <f t="shared" si="750"/>
        <v>2146.0410849269992</v>
      </c>
      <c r="ACU54" s="145">
        <f t="shared" si="751"/>
        <v>2315.8418496292315</v>
      </c>
      <c r="ACV54" s="145">
        <f t="shared" si="752"/>
        <v>2315.1569890819715</v>
      </c>
      <c r="ACW54" s="145">
        <f t="shared" si="753"/>
        <v>1639.7072684092391</v>
      </c>
      <c r="ACX54" s="145">
        <f t="shared" si="754"/>
        <v>2270.329739013257</v>
      </c>
      <c r="ACY54" s="145">
        <f t="shared" si="755"/>
        <v>2531.3471221235441</v>
      </c>
      <c r="ACZ54" s="145">
        <f t="shared" si="756"/>
        <v>1755.3941376660255</v>
      </c>
      <c r="ADA54" s="145">
        <f t="shared" si="757"/>
        <v>2333.2328554809774</v>
      </c>
      <c r="ADB54" s="145">
        <f t="shared" si="758"/>
        <v>2461.4722195450881</v>
      </c>
      <c r="ADC54" s="145">
        <f t="shared" si="759"/>
        <v>2179.3736815187131</v>
      </c>
      <c r="ADD54" s="145">
        <f t="shared" si="760"/>
        <v>1972.2650094259216</v>
      </c>
      <c r="ADE54" s="145">
        <f t="shared" si="761"/>
        <v>2725.4290508847757</v>
      </c>
      <c r="ADF54" s="145">
        <f t="shared" si="762"/>
        <v>2670.8743980553254</v>
      </c>
      <c r="ADG54" s="145">
        <f t="shared" si="763"/>
        <v>2803.788168645161</v>
      </c>
      <c r="ADH54" s="145">
        <f t="shared" si="764"/>
        <v>2003.5569174770626</v>
      </c>
      <c r="ADI54" s="145">
        <f t="shared" si="765"/>
        <v>2952.3831479497844</v>
      </c>
      <c r="ADJ54" s="145">
        <f t="shared" si="766"/>
        <v>2028.522263549231</v>
      </c>
      <c r="ADK54" s="145">
        <f t="shared" si="767"/>
        <v>2670.9861611464098</v>
      </c>
      <c r="ADL54" s="145">
        <f t="shared" si="768"/>
        <v>2692.4956108282317</v>
      </c>
      <c r="ADM54" s="145">
        <f t="shared" si="769"/>
        <v>2850.9334769521261</v>
      </c>
      <c r="ADN54" s="145">
        <f t="shared" si="770"/>
        <v>1996.3676484791595</v>
      </c>
      <c r="ADO54" s="145">
        <f t="shared" si="771"/>
        <v>2227.1937668822302</v>
      </c>
      <c r="ADP54" s="145">
        <f t="shared" si="772"/>
        <v>3300.5101247849798</v>
      </c>
      <c r="ADQ54" s="145">
        <f t="shared" si="773"/>
        <v>3252.1609171060823</v>
      </c>
      <c r="ADR54" s="145">
        <f t="shared" si="774"/>
        <v>3461.3540727289037</v>
      </c>
      <c r="ADS54" s="145">
        <f t="shared" si="775"/>
        <v>3246.8187253855085</v>
      </c>
      <c r="ADT54" s="145">
        <f t="shared" si="776"/>
        <v>3270.34762140354</v>
      </c>
      <c r="ADU54" s="145">
        <f t="shared" si="777"/>
        <v>3115.8841908778918</v>
      </c>
      <c r="ADV54" s="145">
        <f t="shared" si="778"/>
        <v>2462.0611600764582</v>
      </c>
      <c r="ADW54" s="145">
        <f t="shared" si="779"/>
        <v>3384.6299933829382</v>
      </c>
      <c r="ADX54" s="145">
        <f t="shared" si="780"/>
        <v>3793.808493330253</v>
      </c>
      <c r="ADY54" s="145">
        <f t="shared" si="781"/>
        <v>3739.6292494557197</v>
      </c>
      <c r="ADZ54" s="145">
        <f t="shared" si="782"/>
        <v>2849.4516756566954</v>
      </c>
      <c r="AEA54" s="145">
        <f t="shared" si="783"/>
        <v>4042.858540165023</v>
      </c>
      <c r="AEB54" s="145">
        <f t="shared" si="784"/>
        <v>3846.8382045190633</v>
      </c>
      <c r="AEC54" s="145">
        <f t="shared" si="785"/>
        <v>2700.7225786009326</v>
      </c>
      <c r="AED54" s="145">
        <f t="shared" si="786"/>
        <v>2949.9652036080274</v>
      </c>
      <c r="AEE54" s="145">
        <f t="shared" si="787"/>
        <v>4438.0000585013986</v>
      </c>
      <c r="AEF54" s="145">
        <f t="shared" si="788"/>
        <v>4771.9057643261949</v>
      </c>
      <c r="AEG54" s="145">
        <f t="shared" si="789"/>
        <v>3198.0141505904353</v>
      </c>
      <c r="AEH54" s="145">
        <f t="shared" si="790"/>
        <v>5563.7577493706212</v>
      </c>
      <c r="AEI54" s="145">
        <f t="shared" si="791"/>
        <v>3615.691453414513</v>
      </c>
      <c r="AEJ54" s="145">
        <f t="shared" si="792"/>
        <v>5714.6651192145009</v>
      </c>
      <c r="AEK54" s="145">
        <f t="shared" si="793"/>
        <v>6297.6110522575518</v>
      </c>
      <c r="AEL54" s="145">
        <f t="shared" si="794"/>
        <v>5673.6956942793095</v>
      </c>
      <c r="AEM54" s="145">
        <f t="shared" si="795"/>
        <v>4093.0239159870553</v>
      </c>
      <c r="AEN54" s="145">
        <f t="shared" si="796"/>
        <v>7382.0317169092004</v>
      </c>
      <c r="AEO54" s="145">
        <f t="shared" si="797"/>
        <v>4610.9451653824917</v>
      </c>
      <c r="AEP54" s="145">
        <f t="shared" si="798"/>
        <v>8480.1741355612903</v>
      </c>
      <c r="AEQ54" s="145">
        <f t="shared" si="799"/>
        <v>5200.9274536296998</v>
      </c>
      <c r="AER54" s="145">
        <f t="shared" si="800"/>
        <v>5866.0834669152255</v>
      </c>
    </row>
    <row r="55" spans="1:824" ht="14.25" thickTop="1" thickBot="1">
      <c r="A55" s="107">
        <v>50</v>
      </c>
      <c r="B55" s="99">
        <f t="shared" si="341"/>
        <v>0</v>
      </c>
      <c r="C55" s="99">
        <f t="shared" si="389"/>
        <v>0</v>
      </c>
      <c r="D55" s="99">
        <f t="shared" si="390"/>
        <v>0</v>
      </c>
      <c r="E55" s="99">
        <f t="shared" si="391"/>
        <v>0</v>
      </c>
      <c r="F55" s="99">
        <f t="shared" si="352"/>
        <v>0</v>
      </c>
      <c r="G55" s="99">
        <f t="shared" si="353"/>
        <v>0</v>
      </c>
      <c r="H55" s="99">
        <f t="shared" si="354"/>
        <v>0</v>
      </c>
      <c r="I55" s="99">
        <f t="shared" si="355"/>
        <v>0</v>
      </c>
      <c r="J55" s="99">
        <f t="shared" si="356"/>
        <v>0</v>
      </c>
      <c r="K55" s="99">
        <f t="shared" si="357"/>
        <v>0</v>
      </c>
      <c r="L55" s="99">
        <f t="shared" si="358"/>
        <v>0</v>
      </c>
      <c r="M55" s="99">
        <f t="shared" si="359"/>
        <v>0</v>
      </c>
      <c r="N55" s="99">
        <f t="shared" si="360"/>
        <v>0</v>
      </c>
      <c r="O55" s="99">
        <f t="shared" si="361"/>
        <v>0</v>
      </c>
      <c r="P55" s="99">
        <f t="shared" si="362"/>
        <v>0</v>
      </c>
      <c r="Q55" s="99">
        <f t="shared" si="363"/>
        <v>0</v>
      </c>
      <c r="R55" s="99">
        <f t="shared" si="364"/>
        <v>0</v>
      </c>
      <c r="S55" s="99">
        <f t="shared" si="365"/>
        <v>0</v>
      </c>
      <c r="T55" s="99">
        <f t="shared" si="366"/>
        <v>0</v>
      </c>
      <c r="U55" s="99">
        <f t="shared" si="367"/>
        <v>0</v>
      </c>
      <c r="V55" s="99">
        <f t="shared" si="368"/>
        <v>0</v>
      </c>
      <c r="W55" s="99">
        <f t="shared" si="369"/>
        <v>0</v>
      </c>
      <c r="X55" s="99">
        <f t="shared" si="342"/>
        <v>0</v>
      </c>
      <c r="Y55" s="99">
        <f t="shared" si="404"/>
        <v>0</v>
      </c>
      <c r="Z55" s="99">
        <f t="shared" si="405"/>
        <v>0</v>
      </c>
      <c r="AA55" s="99">
        <f t="shared" si="406"/>
        <v>0</v>
      </c>
      <c r="AB55" s="99">
        <f t="shared" si="407"/>
        <v>0</v>
      </c>
      <c r="AC55" s="99">
        <f t="shared" si="408"/>
        <v>0</v>
      </c>
      <c r="AD55" s="99">
        <f t="shared" si="409"/>
        <v>0</v>
      </c>
      <c r="AE55" s="99">
        <f t="shared" si="410"/>
        <v>0</v>
      </c>
      <c r="AF55" s="99">
        <f t="shared" si="411"/>
        <v>0</v>
      </c>
      <c r="AG55" s="99">
        <f t="shared" si="412"/>
        <v>0</v>
      </c>
      <c r="AH55" s="99">
        <f t="shared" si="413"/>
        <v>0</v>
      </c>
      <c r="AI55" s="99">
        <f t="shared" si="414"/>
        <v>0</v>
      </c>
      <c r="AJ55" s="99">
        <f t="shared" si="415"/>
        <v>0</v>
      </c>
      <c r="AK55" s="99">
        <f t="shared" si="416"/>
        <v>0</v>
      </c>
      <c r="AL55" s="99">
        <f t="shared" si="417"/>
        <v>0</v>
      </c>
      <c r="AM55" s="99">
        <f t="shared" si="418"/>
        <v>0</v>
      </c>
      <c r="AN55" s="99">
        <f t="shared" si="343"/>
        <v>0</v>
      </c>
      <c r="AO55" s="99">
        <f t="shared" si="419"/>
        <v>0</v>
      </c>
      <c r="AP55" s="99">
        <f t="shared" si="420"/>
        <v>0</v>
      </c>
      <c r="AQ55" s="99">
        <f t="shared" si="421"/>
        <v>0</v>
      </c>
      <c r="AR55" s="99">
        <f t="shared" si="422"/>
        <v>0</v>
      </c>
      <c r="AS55" s="99">
        <f t="shared" si="423"/>
        <v>0</v>
      </c>
      <c r="AT55" s="99">
        <f t="shared" si="424"/>
        <v>0</v>
      </c>
      <c r="AU55" s="99">
        <f t="shared" si="425"/>
        <v>0</v>
      </c>
      <c r="AV55" s="99">
        <f t="shared" si="426"/>
        <v>0</v>
      </c>
      <c r="AW55" s="99">
        <f t="shared" si="427"/>
        <v>0</v>
      </c>
      <c r="AX55" s="99">
        <f t="shared" si="428"/>
        <v>0</v>
      </c>
      <c r="AY55" s="99">
        <f t="shared" si="429"/>
        <v>0</v>
      </c>
      <c r="AZ55" s="99">
        <f t="shared" si="430"/>
        <v>0</v>
      </c>
      <c r="BA55" s="99">
        <f t="shared" si="431"/>
        <v>0</v>
      </c>
      <c r="BB55" s="99">
        <f t="shared" si="432"/>
        <v>0</v>
      </c>
      <c r="BC55" s="99">
        <f t="shared" si="433"/>
        <v>0</v>
      </c>
      <c r="BD55" s="99">
        <f t="shared" si="397"/>
        <v>0</v>
      </c>
      <c r="BE55" s="99">
        <f t="shared" si="434"/>
        <v>0</v>
      </c>
      <c r="BF55" s="99">
        <f t="shared" si="435"/>
        <v>0</v>
      </c>
      <c r="BG55" s="99">
        <f t="shared" si="344"/>
        <v>0</v>
      </c>
      <c r="BH55" s="99">
        <f t="shared" si="436"/>
        <v>0</v>
      </c>
      <c r="BI55" s="99">
        <f t="shared" si="437"/>
        <v>0</v>
      </c>
      <c r="BJ55" s="99">
        <f t="shared" si="438"/>
        <v>0</v>
      </c>
      <c r="BK55" s="99">
        <f t="shared" si="439"/>
        <v>0</v>
      </c>
      <c r="BL55" s="99">
        <f t="shared" si="440"/>
        <v>0</v>
      </c>
      <c r="BM55" s="99">
        <f t="shared" si="441"/>
        <v>0</v>
      </c>
      <c r="BN55" s="99">
        <f t="shared" si="442"/>
        <v>0</v>
      </c>
      <c r="BO55" s="99">
        <f t="shared" si="443"/>
        <v>0</v>
      </c>
      <c r="BP55" s="99">
        <f t="shared" si="444"/>
        <v>0</v>
      </c>
      <c r="BQ55" s="99">
        <f t="shared" si="445"/>
        <v>0</v>
      </c>
      <c r="BR55" s="99">
        <f t="shared" si="446"/>
        <v>0</v>
      </c>
      <c r="BS55" s="99">
        <f t="shared" si="447"/>
        <v>0</v>
      </c>
      <c r="BT55" s="99">
        <f t="shared" si="448"/>
        <v>0</v>
      </c>
      <c r="BU55" s="99">
        <f t="shared" si="449"/>
        <v>0</v>
      </c>
      <c r="BV55" s="99">
        <f t="shared" si="450"/>
        <v>0</v>
      </c>
      <c r="BW55" s="99">
        <f t="shared" si="451"/>
        <v>0</v>
      </c>
      <c r="BX55" s="99">
        <f t="shared" si="398"/>
        <v>0</v>
      </c>
      <c r="BY55" s="99">
        <f t="shared" si="345"/>
        <v>0</v>
      </c>
      <c r="BZ55" s="99">
        <f t="shared" si="452"/>
        <v>0</v>
      </c>
      <c r="CA55" s="99">
        <f t="shared" si="453"/>
        <v>0</v>
      </c>
      <c r="CB55" s="99">
        <f t="shared" si="454"/>
        <v>0</v>
      </c>
      <c r="CC55" s="99">
        <f t="shared" si="455"/>
        <v>0</v>
      </c>
      <c r="CD55" s="99">
        <f t="shared" si="456"/>
        <v>0</v>
      </c>
      <c r="CE55" s="99">
        <f t="shared" si="457"/>
        <v>0</v>
      </c>
      <c r="CF55" s="99">
        <f t="shared" si="458"/>
        <v>0</v>
      </c>
      <c r="CG55" s="99">
        <f t="shared" si="459"/>
        <v>0</v>
      </c>
      <c r="CH55" s="99">
        <f t="shared" si="460"/>
        <v>0</v>
      </c>
      <c r="CI55" s="99">
        <f t="shared" si="461"/>
        <v>0</v>
      </c>
      <c r="CJ55" s="99">
        <f t="shared" si="462"/>
        <v>0</v>
      </c>
      <c r="CK55" s="99">
        <f t="shared" si="463"/>
        <v>0</v>
      </c>
      <c r="CL55" s="99">
        <f t="shared" si="464"/>
        <v>0</v>
      </c>
      <c r="CM55" s="99">
        <f t="shared" si="465"/>
        <v>0</v>
      </c>
      <c r="CN55" s="99">
        <f t="shared" si="466"/>
        <v>0</v>
      </c>
      <c r="CO55" s="99">
        <f t="shared" si="399"/>
        <v>0</v>
      </c>
      <c r="CP55" s="99">
        <f t="shared" si="346"/>
        <v>0</v>
      </c>
      <c r="CQ55" s="99">
        <f t="shared" si="467"/>
        <v>0</v>
      </c>
      <c r="CR55" s="99">
        <f t="shared" si="468"/>
        <v>0</v>
      </c>
      <c r="CS55" s="99">
        <f t="shared" si="469"/>
        <v>0</v>
      </c>
      <c r="CT55" s="99">
        <f t="shared" si="470"/>
        <v>0</v>
      </c>
      <c r="CU55" s="99">
        <f t="shared" si="471"/>
        <v>0</v>
      </c>
      <c r="CV55" s="99">
        <f t="shared" si="472"/>
        <v>0</v>
      </c>
      <c r="CW55" s="99">
        <f t="shared" si="473"/>
        <v>0</v>
      </c>
      <c r="CX55" s="99">
        <f t="shared" si="474"/>
        <v>0</v>
      </c>
      <c r="CY55" s="99">
        <f t="shared" si="475"/>
        <v>0</v>
      </c>
      <c r="CZ55" s="99">
        <f t="shared" si="476"/>
        <v>0</v>
      </c>
      <c r="DA55" s="99">
        <f t="shared" si="477"/>
        <v>0</v>
      </c>
      <c r="DB55" s="99">
        <f t="shared" si="478"/>
        <v>0</v>
      </c>
      <c r="DC55" s="99">
        <f t="shared" si="479"/>
        <v>0</v>
      </c>
      <c r="DD55" s="99">
        <f t="shared" si="480"/>
        <v>0</v>
      </c>
      <c r="DE55" s="99">
        <f t="shared" si="481"/>
        <v>0</v>
      </c>
      <c r="DF55" s="99">
        <f t="shared" si="482"/>
        <v>0</v>
      </c>
      <c r="DG55" s="99">
        <f t="shared" si="400"/>
        <v>0</v>
      </c>
      <c r="DH55" s="99">
        <f t="shared" si="347"/>
        <v>0</v>
      </c>
      <c r="DI55" s="99">
        <f t="shared" si="483"/>
        <v>0</v>
      </c>
      <c r="DJ55" s="99">
        <f t="shared" si="484"/>
        <v>0</v>
      </c>
      <c r="DK55" s="99">
        <f t="shared" si="485"/>
        <v>0</v>
      </c>
      <c r="DL55" s="99">
        <f t="shared" si="486"/>
        <v>0</v>
      </c>
      <c r="DM55" s="99">
        <f t="shared" si="487"/>
        <v>0</v>
      </c>
      <c r="DN55" s="99">
        <f t="shared" si="488"/>
        <v>0</v>
      </c>
      <c r="DO55" s="99">
        <f t="shared" si="489"/>
        <v>0</v>
      </c>
      <c r="DP55" s="99">
        <f t="shared" si="490"/>
        <v>0</v>
      </c>
      <c r="DQ55" s="99">
        <f t="shared" si="491"/>
        <v>0</v>
      </c>
      <c r="DR55" s="99">
        <f t="shared" si="492"/>
        <v>0</v>
      </c>
      <c r="DS55" s="99">
        <f t="shared" si="493"/>
        <v>0</v>
      </c>
      <c r="DT55" s="99">
        <f t="shared" si="494"/>
        <v>0</v>
      </c>
      <c r="DU55" s="99">
        <f t="shared" si="495"/>
        <v>0</v>
      </c>
      <c r="DV55" s="99">
        <f t="shared" si="496"/>
        <v>0</v>
      </c>
      <c r="DW55" s="99">
        <f t="shared" si="497"/>
        <v>0</v>
      </c>
      <c r="DX55" s="99">
        <f t="shared" si="370"/>
        <v>0</v>
      </c>
      <c r="DY55" s="99">
        <f t="shared" si="370"/>
        <v>0</v>
      </c>
      <c r="DZ55" s="99">
        <f t="shared" si="370"/>
        <v>0</v>
      </c>
      <c r="EA55" s="99">
        <f t="shared" si="370"/>
        <v>0</v>
      </c>
      <c r="EB55" s="99">
        <f t="shared" si="532"/>
        <v>0</v>
      </c>
      <c r="EC55" s="99">
        <f t="shared" si="533"/>
        <v>0</v>
      </c>
      <c r="ED55" s="99">
        <f t="shared" si="534"/>
        <v>0</v>
      </c>
      <c r="EE55" s="99">
        <f t="shared" si="535"/>
        <v>0</v>
      </c>
      <c r="EF55" s="99">
        <f t="shared" si="536"/>
        <v>0</v>
      </c>
      <c r="EG55" s="99">
        <f t="shared" si="537"/>
        <v>0</v>
      </c>
      <c r="EH55" s="99">
        <f t="shared" si="538"/>
        <v>0</v>
      </c>
      <c r="EI55" s="99">
        <f t="shared" si="539"/>
        <v>0</v>
      </c>
      <c r="EJ55" s="99">
        <f t="shared" si="540"/>
        <v>0</v>
      </c>
      <c r="EK55" s="99">
        <f t="shared" si="541"/>
        <v>0</v>
      </c>
      <c r="EL55" s="99">
        <f t="shared" si="542"/>
        <v>0</v>
      </c>
      <c r="EM55" s="99">
        <f t="shared" si="543"/>
        <v>0</v>
      </c>
      <c r="EN55" s="99">
        <f t="shared" si="544"/>
        <v>0</v>
      </c>
      <c r="EO55" s="99">
        <f t="shared" si="545"/>
        <v>0</v>
      </c>
      <c r="EP55" s="99">
        <f t="shared" si="546"/>
        <v>0</v>
      </c>
      <c r="EQ55" s="99">
        <f t="shared" si="547"/>
        <v>0</v>
      </c>
      <c r="ER55" s="99">
        <f t="shared" si="548"/>
        <v>0</v>
      </c>
      <c r="ES55" s="99">
        <f t="shared" si="549"/>
        <v>0</v>
      </c>
      <c r="ET55" s="99">
        <f t="shared" si="351"/>
        <v>0</v>
      </c>
      <c r="EU55" s="99">
        <f t="shared" si="26"/>
        <v>0</v>
      </c>
      <c r="EV55" s="99">
        <f t="shared" si="27"/>
        <v>0</v>
      </c>
      <c r="EW55" s="99">
        <f t="shared" si="28"/>
        <v>0</v>
      </c>
      <c r="EX55" s="99">
        <f t="shared" si="29"/>
        <v>0</v>
      </c>
      <c r="EY55" s="99">
        <f t="shared" si="30"/>
        <v>0</v>
      </c>
      <c r="EZ55" s="99">
        <f t="shared" si="31"/>
        <v>0</v>
      </c>
      <c r="FA55" s="99">
        <f t="shared" si="32"/>
        <v>0</v>
      </c>
      <c r="FB55" s="99">
        <f t="shared" si="33"/>
        <v>0</v>
      </c>
      <c r="FC55" s="99">
        <f t="shared" si="34"/>
        <v>0</v>
      </c>
      <c r="FD55" s="99">
        <f t="shared" si="35"/>
        <v>0</v>
      </c>
      <c r="FE55" s="99">
        <f t="shared" si="36"/>
        <v>0</v>
      </c>
      <c r="FF55" s="99">
        <f t="shared" si="37"/>
        <v>0</v>
      </c>
      <c r="FG55" s="99">
        <f t="shared" si="38"/>
        <v>0</v>
      </c>
      <c r="FH55" s="99">
        <f t="shared" si="39"/>
        <v>0</v>
      </c>
      <c r="FI55" s="99">
        <f t="shared" si="40"/>
        <v>0</v>
      </c>
      <c r="FJ55" s="99">
        <f t="shared" si="567"/>
        <v>0</v>
      </c>
      <c r="FK55" s="99">
        <f t="shared" si="568"/>
        <v>0</v>
      </c>
      <c r="FL55" s="99">
        <f t="shared" si="569"/>
        <v>0</v>
      </c>
      <c r="FM55" s="99">
        <f t="shared" si="570"/>
        <v>0</v>
      </c>
      <c r="FN55" s="99">
        <f t="shared" si="571"/>
        <v>0</v>
      </c>
      <c r="FO55" s="99">
        <f t="shared" si="572"/>
        <v>0</v>
      </c>
      <c r="FP55" s="99">
        <f t="shared" si="573"/>
        <v>0</v>
      </c>
      <c r="FQ55" s="99">
        <f t="shared" si="574"/>
        <v>0</v>
      </c>
      <c r="FR55" s="99">
        <f t="shared" si="575"/>
        <v>0</v>
      </c>
      <c r="FS55" s="99">
        <f t="shared" si="576"/>
        <v>0</v>
      </c>
      <c r="FT55" s="99">
        <f t="shared" si="577"/>
        <v>0</v>
      </c>
      <c r="FU55" s="99">
        <f t="shared" si="578"/>
        <v>0</v>
      </c>
      <c r="FV55" s="99">
        <f t="shared" si="579"/>
        <v>0</v>
      </c>
      <c r="FW55" s="99">
        <f t="shared" si="580"/>
        <v>0</v>
      </c>
      <c r="FX55" s="99">
        <f t="shared" si="581"/>
        <v>0</v>
      </c>
      <c r="FY55" s="99">
        <f t="shared" si="550"/>
        <v>0</v>
      </c>
      <c r="FZ55" s="99">
        <f t="shared" si="402"/>
        <v>0</v>
      </c>
      <c r="GA55" s="99">
        <f t="shared" si="42"/>
        <v>0</v>
      </c>
      <c r="GB55" s="99">
        <f t="shared" si="43"/>
        <v>0</v>
      </c>
      <c r="GC55" s="99">
        <f t="shared" si="44"/>
        <v>0</v>
      </c>
      <c r="GD55" s="99">
        <f t="shared" si="498"/>
        <v>1233.4374252171594</v>
      </c>
      <c r="GE55" s="99">
        <f t="shared" si="499"/>
        <v>0</v>
      </c>
      <c r="GF55" s="99">
        <f t="shared" si="500"/>
        <v>0</v>
      </c>
      <c r="GG55" s="99">
        <f t="shared" si="501"/>
        <v>1337.6098649134888</v>
      </c>
      <c r="GH55" s="99">
        <f t="shared" si="502"/>
        <v>1282.6385559433795</v>
      </c>
      <c r="GI55" s="99">
        <f t="shared" si="503"/>
        <v>1355.0620613388478</v>
      </c>
      <c r="GJ55" s="99">
        <f t="shared" si="504"/>
        <v>1375.3719980268152</v>
      </c>
      <c r="GK55" s="99">
        <f t="shared" si="505"/>
        <v>1403.2587869921656</v>
      </c>
      <c r="GL55" s="99">
        <f t="shared" si="506"/>
        <v>0</v>
      </c>
      <c r="GM55" s="99">
        <f t="shared" si="507"/>
        <v>1524.164497440478</v>
      </c>
      <c r="GN55" s="99">
        <f t="shared" si="508"/>
        <v>0</v>
      </c>
      <c r="GO55" s="99">
        <f t="shared" si="509"/>
        <v>1347.9434318188969</v>
      </c>
      <c r="GP55" s="99">
        <f t="shared" si="510"/>
        <v>1408.7071510711103</v>
      </c>
      <c r="GQ55" s="99">
        <f t="shared" si="511"/>
        <v>0</v>
      </c>
      <c r="GR55" s="99">
        <f t="shared" si="512"/>
        <v>1516.086982165257</v>
      </c>
      <c r="GS55" s="99">
        <f t="shared" si="513"/>
        <v>1479.6151332242546</v>
      </c>
      <c r="GT55" s="99">
        <f t="shared" si="514"/>
        <v>1587.1085269051243</v>
      </c>
      <c r="GU55" s="99">
        <f t="shared" si="403"/>
        <v>1698.7282317053578</v>
      </c>
      <c r="GV55" s="99">
        <f t="shared" si="551"/>
        <v>1691.4768663083059</v>
      </c>
      <c r="GW55" s="99">
        <f t="shared" si="552"/>
        <v>1639.1469783993252</v>
      </c>
      <c r="GX55" s="99">
        <f t="shared" si="553"/>
        <v>1352.2265827862263</v>
      </c>
      <c r="GY55" s="99">
        <f t="shared" si="554"/>
        <v>1307.6492785937605</v>
      </c>
      <c r="GZ55" s="99">
        <f t="shared" si="555"/>
        <v>1535.4681907030474</v>
      </c>
      <c r="HA55" s="99">
        <f t="shared" si="556"/>
        <v>1767.8316692352512</v>
      </c>
      <c r="HB55" s="99">
        <f t="shared" si="557"/>
        <v>1634.219754521801</v>
      </c>
      <c r="HC55" s="99">
        <f t="shared" si="558"/>
        <v>1822.8411191898228</v>
      </c>
      <c r="HD55" s="99">
        <f t="shared" si="559"/>
        <v>1745.9648651630353</v>
      </c>
      <c r="HE55" s="99">
        <f t="shared" si="560"/>
        <v>1893.9186582435161</v>
      </c>
      <c r="HF55" s="99">
        <f t="shared" si="561"/>
        <v>1887.6574193432145</v>
      </c>
      <c r="HG55" s="99">
        <f t="shared" si="562"/>
        <v>1303.769736268395</v>
      </c>
      <c r="HH55" s="99">
        <f t="shared" si="563"/>
        <v>2019.7561619758189</v>
      </c>
      <c r="HI55" s="99">
        <f t="shared" si="564"/>
        <v>1430.5265181934635</v>
      </c>
      <c r="HJ55" s="99">
        <f t="shared" si="565"/>
        <v>1984.7367422602633</v>
      </c>
      <c r="HK55" s="99">
        <f t="shared" si="566"/>
        <v>1544.8089982285344</v>
      </c>
      <c r="HL55" s="99">
        <f t="shared" si="396"/>
        <v>2092.9057355274522</v>
      </c>
      <c r="HM55" s="99">
        <f t="shared" si="515"/>
        <v>2183.3055619359038</v>
      </c>
      <c r="HN55" s="99">
        <f t="shared" si="516"/>
        <v>1876.0956044331006</v>
      </c>
      <c r="HO55" s="99">
        <f t="shared" si="517"/>
        <v>1739.4288902006533</v>
      </c>
      <c r="HP55" s="99">
        <f t="shared" si="518"/>
        <v>2086.3425808668167</v>
      </c>
      <c r="HQ55" s="99">
        <f t="shared" si="519"/>
        <v>2257.5413974910102</v>
      </c>
      <c r="HR55" s="99">
        <f t="shared" si="520"/>
        <v>2259.9514906609434</v>
      </c>
      <c r="HS55" s="99">
        <f t="shared" si="521"/>
        <v>1601.5717156199178</v>
      </c>
      <c r="HT55" s="99">
        <f t="shared" si="522"/>
        <v>2210.547884739035</v>
      </c>
      <c r="HU55" s="99">
        <f t="shared" si="523"/>
        <v>2464.8427249014062</v>
      </c>
      <c r="HV55" s="99">
        <f t="shared" si="524"/>
        <v>1748.3963923838965</v>
      </c>
      <c r="HW55" s="99">
        <f t="shared" si="525"/>
        <v>2303.4090381956862</v>
      </c>
      <c r="HX55" s="99">
        <f t="shared" si="526"/>
        <v>2423.5606943621897</v>
      </c>
      <c r="HY55" s="99">
        <f t="shared" si="527"/>
        <v>2162.5741427983116</v>
      </c>
      <c r="HZ55" s="99">
        <f t="shared" si="528"/>
        <v>1963.8064389920626</v>
      </c>
      <c r="IA55" s="99">
        <f t="shared" si="529"/>
        <v>2658.2511217737151</v>
      </c>
      <c r="IB55" s="99">
        <f t="shared" si="530"/>
        <v>2602.105091487811</v>
      </c>
      <c r="IC55" s="99">
        <f t="shared" si="531"/>
        <v>2758.0735740210662</v>
      </c>
      <c r="ID55" s="99">
        <f t="shared" si="52"/>
        <v>1957.7669240625764</v>
      </c>
      <c r="IE55" s="99">
        <f t="shared" si="53"/>
        <v>2876.883551915771</v>
      </c>
      <c r="IF55" s="99">
        <f t="shared" si="54"/>
        <v>1982.2205651214924</v>
      </c>
      <c r="IG55" s="99">
        <f t="shared" si="55"/>
        <v>2599.5253552631443</v>
      </c>
      <c r="IH55" s="99">
        <f t="shared" si="56"/>
        <v>2662.368594396557</v>
      </c>
      <c r="II55" s="99">
        <f t="shared" si="57"/>
        <v>2813.269271685072</v>
      </c>
      <c r="IJ55" s="99">
        <f t="shared" si="58"/>
        <v>1989.1586437475605</v>
      </c>
      <c r="IK55" s="99">
        <f t="shared" si="59"/>
        <v>2218.58775887703</v>
      </c>
      <c r="IL55" s="99">
        <f t="shared" si="60"/>
        <v>3237.3717095941652</v>
      </c>
      <c r="IM55" s="99">
        <f t="shared" si="61"/>
        <v>3205.185042443225</v>
      </c>
      <c r="IN55" s="99">
        <f t="shared" si="62"/>
        <v>3374.8136410306088</v>
      </c>
      <c r="IO55" s="99">
        <f t="shared" si="63"/>
        <v>3165.5309215271732</v>
      </c>
      <c r="IP55" s="99">
        <f t="shared" si="64"/>
        <v>3232.7630451769483</v>
      </c>
      <c r="IQ55" s="99">
        <f t="shared" si="65"/>
        <v>3085.9342651149182</v>
      </c>
      <c r="IR55" s="99">
        <f t="shared" si="66"/>
        <v>2453.2769387277676</v>
      </c>
      <c r="IS55" s="99">
        <f t="shared" si="67"/>
        <v>3300.3262367783577</v>
      </c>
      <c r="IT55" s="99">
        <f t="shared" si="392"/>
        <v>3736.1856247077576</v>
      </c>
      <c r="IU55" s="99">
        <f t="shared" si="393"/>
        <v>3692.514363791975</v>
      </c>
      <c r="IV55" s="99">
        <f t="shared" si="394"/>
        <v>2786.0049385880975</v>
      </c>
      <c r="IW55" s="99">
        <f t="shared" si="371"/>
        <v>3975.720491052989</v>
      </c>
      <c r="IX55" s="99">
        <f t="shared" si="372"/>
        <v>3752.5235335374309</v>
      </c>
      <c r="IY55" s="99">
        <f t="shared" si="373"/>
        <v>2691.7509565258165</v>
      </c>
      <c r="IZ55" s="99">
        <f t="shared" si="374"/>
        <v>2940.7943533501757</v>
      </c>
      <c r="JA55" s="99">
        <f t="shared" si="375"/>
        <v>4328.4641902959202</v>
      </c>
      <c r="JB55" s="99">
        <f t="shared" si="376"/>
        <v>4703.9018456965787</v>
      </c>
      <c r="JC55" s="99">
        <f t="shared" si="377"/>
        <v>3188.7091838971332</v>
      </c>
      <c r="JD55" s="99">
        <f t="shared" si="378"/>
        <v>5494.5326618613617</v>
      </c>
      <c r="JE55" s="99">
        <f t="shared" si="379"/>
        <v>3606.0427014074717</v>
      </c>
      <c r="JF55" s="99">
        <f t="shared" si="380"/>
        <v>5631.4158935504156</v>
      </c>
      <c r="JG55" s="99">
        <f t="shared" si="381"/>
        <v>6227.6424463876047</v>
      </c>
      <c r="JH55" s="99">
        <f t="shared" si="382"/>
        <v>5634.540238093552</v>
      </c>
      <c r="JI55" s="99">
        <f t="shared" si="383"/>
        <v>4083.0066587406404</v>
      </c>
      <c r="JJ55" s="99">
        <f t="shared" si="384"/>
        <v>7298.6094150271983</v>
      </c>
      <c r="JK55" s="99">
        <f t="shared" si="385"/>
        <v>4600.6484622828657</v>
      </c>
      <c r="JL55" s="99">
        <f t="shared" si="386"/>
        <v>8409.7086513286395</v>
      </c>
      <c r="JM55" s="99">
        <f t="shared" si="387"/>
        <v>5190.246321511886</v>
      </c>
      <c r="JN55" s="99">
        <f t="shared" si="388"/>
        <v>5855.0174008073955</v>
      </c>
      <c r="JP55" s="107">
        <v>50</v>
      </c>
      <c r="JQ55" s="121"/>
      <c r="JR55" s="121"/>
      <c r="JS55" s="121"/>
      <c r="JT55" s="121"/>
      <c r="JU55" s="121"/>
      <c r="JV55" s="121"/>
      <c r="JW55" s="121"/>
      <c r="JX55" s="108"/>
      <c r="JY55" s="121"/>
      <c r="JZ55" s="121"/>
      <c r="KA55" s="121"/>
      <c r="KB55" s="108"/>
      <c r="KC55" s="121"/>
      <c r="KD55" s="121"/>
      <c r="KE55" s="108"/>
      <c r="KF55" s="108"/>
      <c r="KG55" s="108"/>
      <c r="KH55" s="108"/>
      <c r="KI55" s="121"/>
      <c r="KJ55" s="121"/>
      <c r="KK55" s="108"/>
      <c r="KL55" s="108"/>
      <c r="KM55" s="108"/>
      <c r="KN55" s="108"/>
      <c r="KO55" s="108"/>
      <c r="KP55" s="108"/>
      <c r="KQ55" s="108"/>
      <c r="KR55" s="108"/>
      <c r="KS55" s="108"/>
      <c r="KT55" s="108"/>
      <c r="KU55" s="108"/>
      <c r="KV55" s="108"/>
      <c r="KW55" s="108"/>
      <c r="KX55" s="108"/>
      <c r="KY55" s="108"/>
      <c r="KZ55" s="108"/>
      <c r="LA55" s="121"/>
      <c r="LB55" s="108"/>
      <c r="LC55" s="108"/>
      <c r="LD55" s="108"/>
      <c r="LE55" s="121"/>
      <c r="LF55" s="108"/>
      <c r="LG55" s="108"/>
      <c r="LH55" s="121"/>
      <c r="LI55" s="108"/>
      <c r="LJ55" s="108"/>
      <c r="LK55" s="121"/>
      <c r="LL55" s="108"/>
      <c r="LM55" s="108"/>
      <c r="LN55" s="108"/>
      <c r="LO55" s="108"/>
      <c r="LP55" s="121"/>
      <c r="LQ55" s="108"/>
      <c r="LR55" s="108"/>
      <c r="LS55" s="108"/>
      <c r="LT55" s="121"/>
      <c r="LU55" s="108"/>
      <c r="LV55" s="108"/>
      <c r="LW55" s="108"/>
      <c r="LX55" s="108"/>
      <c r="LY55" s="108"/>
      <c r="LZ55" s="121"/>
      <c r="MA55" s="108"/>
      <c r="MB55" s="108"/>
      <c r="MC55" s="108"/>
      <c r="MD55" s="108"/>
      <c r="ME55" s="108"/>
      <c r="MF55" s="121"/>
      <c r="MG55" s="108"/>
      <c r="MH55" s="108"/>
      <c r="MI55" s="108"/>
      <c r="MJ55" s="121"/>
      <c r="MK55" s="108"/>
      <c r="ML55" s="128"/>
      <c r="MM55" s="108"/>
      <c r="MN55" s="108"/>
      <c r="MO55" s="108"/>
      <c r="MP55" s="108"/>
      <c r="MQ55" s="121"/>
      <c r="MR55" s="108"/>
      <c r="MS55" s="121"/>
      <c r="MT55" s="108"/>
      <c r="MU55" s="108"/>
      <c r="MV55" s="108"/>
      <c r="MW55" s="108"/>
      <c r="MX55" s="121"/>
      <c r="MY55" s="108"/>
      <c r="MZ55" s="108"/>
      <c r="NA55" s="121"/>
      <c r="NB55" s="108"/>
      <c r="NC55" s="108"/>
      <c r="ND55" s="108"/>
      <c r="NE55" s="108"/>
      <c r="NF55" s="121"/>
      <c r="NG55" s="108"/>
      <c r="NH55" s="108"/>
      <c r="NI55" s="121"/>
      <c r="NJ55" s="108"/>
      <c r="NK55" s="108"/>
      <c r="NL55" s="128"/>
      <c r="NM55" s="121"/>
      <c r="NN55" s="108"/>
      <c r="NO55" s="108"/>
      <c r="NP55" s="108"/>
      <c r="NQ55" s="121"/>
      <c r="NR55" s="108"/>
      <c r="NS55" s="108"/>
      <c r="NT55" s="108"/>
      <c r="NU55" s="121"/>
      <c r="NV55" s="108"/>
      <c r="NW55" s="121"/>
      <c r="NX55" s="108"/>
      <c r="NY55" s="108"/>
      <c r="NZ55" s="121"/>
      <c r="OA55" s="108"/>
      <c r="OB55" s="121"/>
      <c r="OC55" s="108"/>
      <c r="OD55" s="121"/>
      <c r="OE55" s="108"/>
      <c r="OF55" s="108"/>
      <c r="OG55" s="108"/>
      <c r="OH55" s="121"/>
      <c r="OI55" s="108"/>
      <c r="OJ55" s="108"/>
      <c r="OK55" s="108"/>
      <c r="OL55" s="108"/>
      <c r="OM55" s="108"/>
      <c r="ON55" s="108"/>
      <c r="OO55" s="108"/>
      <c r="OP55" s="108"/>
      <c r="OQ55" s="121"/>
      <c r="OR55" s="108"/>
      <c r="OS55" s="108"/>
      <c r="OT55" s="108"/>
      <c r="OU55" s="122"/>
      <c r="OV55" s="108"/>
      <c r="OW55" s="108"/>
      <c r="OX55" s="108"/>
      <c r="OY55" s="121"/>
      <c r="OZ55" s="108"/>
      <c r="PA55" s="121"/>
      <c r="PB55" s="108"/>
      <c r="PC55" s="108"/>
      <c r="PD55" s="121"/>
      <c r="PE55" s="108"/>
      <c r="PF55" s="108"/>
      <c r="PG55" s="108"/>
      <c r="PH55" s="108"/>
      <c r="PI55" s="108"/>
      <c r="PJ55" s="108"/>
      <c r="PK55" s="108"/>
      <c r="PL55" s="121"/>
      <c r="PM55" s="108"/>
      <c r="PN55" s="121"/>
      <c r="PO55" s="108"/>
      <c r="PP55" s="108"/>
      <c r="PQ55" s="108"/>
      <c r="PR55" s="108"/>
      <c r="PS55" s="108"/>
      <c r="PT55" s="108"/>
      <c r="PU55" s="108"/>
      <c r="PV55" s="121"/>
      <c r="PW55" s="108"/>
      <c r="PX55" s="108"/>
      <c r="PY55" s="108"/>
      <c r="PZ55" s="121"/>
      <c r="QA55" s="108"/>
      <c r="QB55" s="108"/>
      <c r="QC55" s="108"/>
      <c r="QD55" s="108"/>
      <c r="QE55" s="121"/>
      <c r="QF55" s="108"/>
      <c r="QG55" s="108"/>
      <c r="QH55" s="108"/>
      <c r="QI55" s="108"/>
      <c r="QJ55" s="108"/>
      <c r="QK55" s="108"/>
      <c r="QL55" s="108"/>
      <c r="QM55" s="108"/>
      <c r="QN55" s="108"/>
      <c r="QO55" s="108"/>
      <c r="QP55" s="108"/>
      <c r="QQ55" s="108"/>
      <c r="QR55" s="108"/>
      <c r="QS55" s="108">
        <v>1233.4374252171594</v>
      </c>
      <c r="QT55" s="108"/>
      <c r="QU55" s="108"/>
      <c r="QV55" s="108">
        <v>1337.6098649134888</v>
      </c>
      <c r="QW55" s="108">
        <v>1282.6385559433795</v>
      </c>
      <c r="QX55" s="108">
        <v>1355.0620613388478</v>
      </c>
      <c r="QY55" s="108">
        <v>1375.3719980268152</v>
      </c>
      <c r="QZ55" s="108">
        <v>1403.2587869921656</v>
      </c>
      <c r="RA55" s="108"/>
      <c r="RB55" s="108">
        <v>1524.164497440478</v>
      </c>
      <c r="RC55" s="108"/>
      <c r="RD55" s="108">
        <v>1347.9434318188969</v>
      </c>
      <c r="RE55" s="108">
        <v>1408.7071510711103</v>
      </c>
      <c r="RF55" s="108"/>
      <c r="RG55" s="108">
        <v>1516.086982165257</v>
      </c>
      <c r="RH55" s="108">
        <v>1479.6151332242546</v>
      </c>
      <c r="RI55" s="108">
        <v>1587.1085269051243</v>
      </c>
      <c r="RJ55" s="108">
        <v>1698.7282317053578</v>
      </c>
      <c r="RK55" s="108">
        <v>1691.4768663083059</v>
      </c>
      <c r="RL55" s="108">
        <v>1639.1469783993252</v>
      </c>
      <c r="RM55" s="108">
        <v>1352.2265827862263</v>
      </c>
      <c r="RN55" s="108">
        <v>1307.6492785937605</v>
      </c>
      <c r="RO55" s="108">
        <v>1535.4681907030474</v>
      </c>
      <c r="RP55" s="108">
        <v>1767.8316692352512</v>
      </c>
      <c r="RQ55" s="108">
        <v>1634.219754521801</v>
      </c>
      <c r="RR55" s="108">
        <v>1822.8411191898228</v>
      </c>
      <c r="RS55" s="108">
        <v>1745.9648651630353</v>
      </c>
      <c r="RT55" s="108">
        <v>1893.9186582435161</v>
      </c>
      <c r="RU55" s="108">
        <v>1887.6574193432145</v>
      </c>
      <c r="RV55" s="108">
        <v>1303.769736268395</v>
      </c>
      <c r="RW55" s="108">
        <v>2019.7561619758189</v>
      </c>
      <c r="RX55" s="108">
        <v>1430.5265181934635</v>
      </c>
      <c r="RY55" s="108">
        <v>1984.7367422602633</v>
      </c>
      <c r="RZ55" s="108">
        <v>1544.8089982285344</v>
      </c>
      <c r="SA55" s="108">
        <v>2092.9057355274522</v>
      </c>
      <c r="SB55" s="108">
        <v>2183.3055619359038</v>
      </c>
      <c r="SC55" s="108">
        <v>1876.0956044331006</v>
      </c>
      <c r="SD55" s="108">
        <v>1739.4288902006533</v>
      </c>
      <c r="SE55" s="108">
        <v>2086.3425808668167</v>
      </c>
      <c r="SF55" s="108">
        <v>2257.5413974910102</v>
      </c>
      <c r="SG55" s="108">
        <v>2259.9514906609434</v>
      </c>
      <c r="SH55" s="108">
        <v>1601.5717156199178</v>
      </c>
      <c r="SI55" s="108">
        <v>2210.547884739035</v>
      </c>
      <c r="SJ55" s="108">
        <v>2464.8427249014062</v>
      </c>
      <c r="SK55" s="108">
        <v>1748.3963923838965</v>
      </c>
      <c r="SL55" s="108">
        <v>2303.4090381956862</v>
      </c>
      <c r="SM55" s="108">
        <v>2423.5606943621897</v>
      </c>
      <c r="SN55" s="108">
        <v>2162.5741427983116</v>
      </c>
      <c r="SO55" s="108">
        <v>1963.8064389920626</v>
      </c>
      <c r="SP55" s="108">
        <v>2658.2511217737151</v>
      </c>
      <c r="SQ55" s="108">
        <v>2602.105091487811</v>
      </c>
      <c r="SR55" s="118">
        <v>2758.0735740210662</v>
      </c>
      <c r="SS55" s="108">
        <v>1957.7669240625764</v>
      </c>
      <c r="ST55" s="108">
        <v>2876.883551915771</v>
      </c>
      <c r="SU55" s="108">
        <v>1982.2205651214924</v>
      </c>
      <c r="SV55" s="108">
        <v>2599.5253552631443</v>
      </c>
      <c r="SW55" s="108">
        <v>2662.368594396557</v>
      </c>
      <c r="SX55" s="108">
        <v>2813.269271685072</v>
      </c>
      <c r="SY55" s="108">
        <v>1989.1586437475605</v>
      </c>
      <c r="SZ55" s="108">
        <v>2218.58775887703</v>
      </c>
      <c r="TA55" s="108">
        <v>3237.3717095941652</v>
      </c>
      <c r="TB55" s="108">
        <v>3205.185042443225</v>
      </c>
      <c r="TC55" s="108">
        <v>3374.8136410306088</v>
      </c>
      <c r="TD55" s="108">
        <v>3165.5309215271732</v>
      </c>
      <c r="TE55" s="108">
        <v>3232.7630451769483</v>
      </c>
      <c r="TF55" s="108">
        <v>3085.9342651149182</v>
      </c>
      <c r="TG55" s="108">
        <v>2453.2769387277676</v>
      </c>
      <c r="TH55" s="108">
        <v>3300.3262367783577</v>
      </c>
      <c r="TI55" s="108">
        <v>3736.1856247077576</v>
      </c>
      <c r="TJ55" s="108">
        <v>3692.514363791975</v>
      </c>
      <c r="TK55" s="108">
        <v>2786.0049385880975</v>
      </c>
      <c r="TL55" s="118">
        <v>3975.720491052989</v>
      </c>
      <c r="TM55" s="108">
        <v>3752.5235335374309</v>
      </c>
      <c r="TN55" s="108">
        <v>2691.7509565258165</v>
      </c>
      <c r="TO55" s="108">
        <v>2940.7943533501757</v>
      </c>
      <c r="TP55" s="108">
        <v>4328.4641902959202</v>
      </c>
      <c r="TQ55" s="108">
        <v>4703.9018456965787</v>
      </c>
      <c r="TR55" s="108">
        <v>3188.7091838971332</v>
      </c>
      <c r="TS55" s="108">
        <v>5494.5326618613617</v>
      </c>
      <c r="TT55" s="108">
        <v>3606.0427014074717</v>
      </c>
      <c r="TU55" s="108">
        <v>5631.4158935504156</v>
      </c>
      <c r="TV55" s="108">
        <v>6227.6424463876047</v>
      </c>
      <c r="TW55" s="108">
        <v>5634.540238093552</v>
      </c>
      <c r="TX55" s="108">
        <v>4083.0066587406404</v>
      </c>
      <c r="TY55" s="108">
        <v>7298.6094150271983</v>
      </c>
      <c r="TZ55" s="108">
        <v>4600.6484622828657</v>
      </c>
      <c r="UA55" s="108">
        <v>8409.7086513286395</v>
      </c>
      <c r="UB55" s="108">
        <v>5190.246321511886</v>
      </c>
      <c r="UC55" s="108">
        <v>5855.0174008073955</v>
      </c>
      <c r="UE55" s="107">
        <v>50</v>
      </c>
      <c r="WA55" s="145"/>
      <c r="WB55" s="145"/>
      <c r="WC55" s="145"/>
      <c r="WD55" s="145"/>
      <c r="WE55" s="145"/>
      <c r="WF55" s="145"/>
      <c r="WG55" s="145"/>
      <c r="WH55" s="145"/>
      <c r="WI55" s="145"/>
      <c r="WJ55" s="145"/>
      <c r="WK55" s="145"/>
      <c r="WL55" s="145"/>
      <c r="WM55" s="145"/>
      <c r="WN55" s="145"/>
      <c r="WO55" s="145"/>
      <c r="WP55" s="145"/>
      <c r="WQ55" s="145"/>
      <c r="WR55" s="145"/>
      <c r="WS55" s="145"/>
      <c r="WT55" s="145"/>
      <c r="XA55" s="145"/>
      <c r="XB55" s="145"/>
      <c r="XC55" s="145"/>
      <c r="XD55" s="145"/>
      <c r="XE55" s="145"/>
      <c r="XF55" s="145"/>
      <c r="XG55" s="145"/>
      <c r="XH55" s="145"/>
      <c r="XI55" s="145"/>
      <c r="XJ55" s="145"/>
      <c r="XK55" s="145"/>
      <c r="XL55" s="145"/>
      <c r="XM55" s="145"/>
      <c r="XN55" s="145"/>
      <c r="XO55" s="145"/>
      <c r="XP55" s="145"/>
      <c r="XQ55" s="145"/>
      <c r="XR55" s="145"/>
      <c r="XS55" s="145"/>
      <c r="XT55" s="145"/>
      <c r="XU55" s="145"/>
      <c r="XV55" s="145"/>
      <c r="XW55" s="145"/>
      <c r="XX55" s="145"/>
      <c r="XY55" s="145"/>
      <c r="XZ55" s="145"/>
      <c r="YA55" s="145"/>
      <c r="YB55" s="145"/>
      <c r="YC55" s="145"/>
      <c r="YD55" s="145"/>
      <c r="YE55" s="145"/>
      <c r="YF55" s="145"/>
      <c r="YG55" s="145"/>
      <c r="YH55" s="145"/>
      <c r="YI55" s="145"/>
      <c r="YJ55" s="145"/>
      <c r="YK55" s="145"/>
      <c r="YL55" s="145"/>
      <c r="YM55" s="145"/>
      <c r="YN55" s="145"/>
      <c r="YO55" s="145"/>
      <c r="YP55" s="145"/>
      <c r="YQ55" s="145"/>
      <c r="YR55" s="145"/>
      <c r="YS55" s="145"/>
      <c r="YT55" s="145"/>
      <c r="YU55" s="145"/>
      <c r="YV55" s="145"/>
      <c r="YW55" s="145"/>
      <c r="YX55" s="145"/>
      <c r="YY55" s="145"/>
      <c r="YZ55" s="145"/>
      <c r="ZA55" s="145"/>
      <c r="ZB55" s="145"/>
      <c r="ZC55" s="145"/>
      <c r="ZD55" s="145"/>
      <c r="ZE55" s="145"/>
      <c r="ZF55" s="145"/>
      <c r="ZG55" s="145"/>
      <c r="ZH55" s="145"/>
      <c r="ZI55" s="145"/>
      <c r="ZJ55" s="145"/>
      <c r="ZK55" s="145"/>
      <c r="ZL55" s="145"/>
      <c r="ZM55" s="145"/>
      <c r="ZN55" s="145"/>
      <c r="ZO55" s="145"/>
      <c r="ZP55" s="145"/>
      <c r="ZQ55" s="145"/>
      <c r="ZR55" s="145"/>
      <c r="ZS55" s="145"/>
      <c r="ZT55" s="145"/>
      <c r="ZU55" s="145"/>
      <c r="ZV55" s="145"/>
      <c r="ZW55" s="145"/>
      <c r="ZX55" s="145"/>
      <c r="ZY55" s="145"/>
      <c r="ZZ55" s="145"/>
      <c r="AAA55" s="145"/>
      <c r="AAB55" s="145"/>
      <c r="AAC55" s="145"/>
      <c r="AAD55" s="145"/>
      <c r="AAE55" s="145"/>
      <c r="AAF55" s="145"/>
      <c r="AAG55" s="145"/>
      <c r="AAH55" s="145"/>
      <c r="AAI55" s="145"/>
      <c r="AAJ55" s="145"/>
      <c r="AAK55" s="145"/>
      <c r="AAL55" s="145"/>
      <c r="AAM55" s="145"/>
      <c r="AAN55" s="145"/>
      <c r="AAO55" s="145"/>
      <c r="AAP55" s="145"/>
      <c r="AAQ55" s="145"/>
      <c r="AAR55" s="145"/>
      <c r="AAS55" s="145"/>
      <c r="AAT55" s="145"/>
      <c r="AAU55" s="145"/>
      <c r="AAV55" s="145"/>
      <c r="AAW55" s="145"/>
      <c r="AAX55" s="145"/>
      <c r="AAY55" s="145"/>
      <c r="AAZ55" s="145"/>
      <c r="ABA55" s="145"/>
      <c r="ABB55" s="145"/>
      <c r="ABC55" s="145"/>
      <c r="ABD55" s="145"/>
      <c r="ABE55" s="145"/>
      <c r="ABF55" s="145"/>
      <c r="ABG55" s="145"/>
      <c r="ABH55" s="145">
        <f t="shared" si="712"/>
        <v>1233.4374252171594</v>
      </c>
      <c r="ABI55" s="145"/>
      <c r="ABJ55" s="145"/>
      <c r="ABK55" s="145">
        <f t="shared" si="715"/>
        <v>1337.6098649134888</v>
      </c>
      <c r="ABL55" s="145">
        <f t="shared" si="716"/>
        <v>1282.6385559433795</v>
      </c>
      <c r="ABM55" s="145">
        <f t="shared" si="717"/>
        <v>1355.0620613388478</v>
      </c>
      <c r="ABN55" s="145">
        <f t="shared" si="718"/>
        <v>1375.3719980268152</v>
      </c>
      <c r="ABO55" s="145">
        <f t="shared" si="719"/>
        <v>1403.2587869921656</v>
      </c>
      <c r="ABP55" s="145"/>
      <c r="ABQ55" s="145">
        <f t="shared" si="721"/>
        <v>1524.164497440478</v>
      </c>
      <c r="ABR55" s="145"/>
      <c r="ABS55" s="145">
        <f t="shared" si="723"/>
        <v>1347.9434318188969</v>
      </c>
      <c r="ABT55" s="145">
        <f t="shared" si="724"/>
        <v>1408.7071510711103</v>
      </c>
      <c r="ABU55" s="145"/>
      <c r="ABV55" s="145">
        <f t="shared" si="726"/>
        <v>1516.086982165257</v>
      </c>
      <c r="ABW55" s="145">
        <f t="shared" si="727"/>
        <v>1479.6151332242546</v>
      </c>
      <c r="ABX55" s="145">
        <f t="shared" si="728"/>
        <v>1587.1085269051243</v>
      </c>
      <c r="ABY55" s="145">
        <f t="shared" si="729"/>
        <v>1698.7282317053578</v>
      </c>
      <c r="ABZ55" s="145">
        <f t="shared" si="730"/>
        <v>1691.4768663083059</v>
      </c>
      <c r="ACA55" s="145">
        <f t="shared" si="731"/>
        <v>1639.1469783993252</v>
      </c>
      <c r="ACB55" s="145">
        <f t="shared" si="732"/>
        <v>1352.2265827862263</v>
      </c>
      <c r="ACC55" s="145">
        <f t="shared" si="733"/>
        <v>1307.6492785937605</v>
      </c>
      <c r="ACD55" s="145">
        <f t="shared" si="734"/>
        <v>1535.4681907030474</v>
      </c>
      <c r="ACE55" s="145">
        <f t="shared" si="735"/>
        <v>1767.8316692352512</v>
      </c>
      <c r="ACF55" s="145">
        <f t="shared" si="736"/>
        <v>1634.219754521801</v>
      </c>
      <c r="ACG55" s="145">
        <f t="shared" si="737"/>
        <v>1822.8411191898228</v>
      </c>
      <c r="ACH55" s="145">
        <f t="shared" si="738"/>
        <v>1745.9648651630353</v>
      </c>
      <c r="ACI55" s="145">
        <f t="shared" si="739"/>
        <v>1893.9186582435161</v>
      </c>
      <c r="ACJ55" s="145">
        <f t="shared" si="740"/>
        <v>1887.6574193432145</v>
      </c>
      <c r="ACK55" s="145">
        <f t="shared" si="741"/>
        <v>1303.769736268395</v>
      </c>
      <c r="ACL55" s="145">
        <f t="shared" si="742"/>
        <v>2019.7561619758189</v>
      </c>
      <c r="ACM55" s="145">
        <f t="shared" si="743"/>
        <v>1430.5265181934635</v>
      </c>
      <c r="ACN55" s="145">
        <f t="shared" si="744"/>
        <v>1984.7367422602633</v>
      </c>
      <c r="ACO55" s="145">
        <f t="shared" si="745"/>
        <v>1544.8089982285344</v>
      </c>
      <c r="ACP55" s="145">
        <f t="shared" si="746"/>
        <v>2092.9057355274522</v>
      </c>
      <c r="ACQ55" s="145">
        <f t="shared" si="747"/>
        <v>2183.3055619359038</v>
      </c>
      <c r="ACR55" s="145">
        <f t="shared" si="748"/>
        <v>1876.0956044331006</v>
      </c>
      <c r="ACS55" s="145">
        <f t="shared" si="749"/>
        <v>1739.4288902006533</v>
      </c>
      <c r="ACT55" s="145">
        <f t="shared" si="750"/>
        <v>2086.3425808668167</v>
      </c>
      <c r="ACU55" s="145">
        <f t="shared" si="751"/>
        <v>2257.5413974910102</v>
      </c>
      <c r="ACV55" s="145">
        <f t="shared" si="752"/>
        <v>2259.9514906609434</v>
      </c>
      <c r="ACW55" s="145">
        <f t="shared" si="753"/>
        <v>1601.5717156199178</v>
      </c>
      <c r="ACX55" s="145">
        <f t="shared" si="754"/>
        <v>2210.547884739035</v>
      </c>
      <c r="ACY55" s="145">
        <f t="shared" si="755"/>
        <v>2464.8427249014062</v>
      </c>
      <c r="ACZ55" s="145">
        <f t="shared" si="756"/>
        <v>1748.3963923838965</v>
      </c>
      <c r="ADA55" s="145">
        <f t="shared" si="757"/>
        <v>2303.4090381956862</v>
      </c>
      <c r="ADB55" s="145">
        <f t="shared" si="758"/>
        <v>2423.5606943621897</v>
      </c>
      <c r="ADC55" s="145">
        <f t="shared" si="759"/>
        <v>2162.5741427983116</v>
      </c>
      <c r="ADD55" s="145">
        <f t="shared" si="760"/>
        <v>1963.8064389920626</v>
      </c>
      <c r="ADE55" s="145">
        <f t="shared" si="761"/>
        <v>2658.2511217737151</v>
      </c>
      <c r="ADF55" s="145">
        <f t="shared" si="762"/>
        <v>2602.105091487811</v>
      </c>
      <c r="ADG55" s="145">
        <f t="shared" si="763"/>
        <v>2758.0735740210662</v>
      </c>
      <c r="ADH55" s="145">
        <f t="shared" si="764"/>
        <v>1957.7669240625764</v>
      </c>
      <c r="ADI55" s="145">
        <f t="shared" si="765"/>
        <v>2876.883551915771</v>
      </c>
      <c r="ADJ55" s="145">
        <f t="shared" si="766"/>
        <v>1982.2205651214924</v>
      </c>
      <c r="ADK55" s="145">
        <f t="shared" si="767"/>
        <v>2599.5253552631443</v>
      </c>
      <c r="ADL55" s="145">
        <f t="shared" si="768"/>
        <v>2662.368594396557</v>
      </c>
      <c r="ADM55" s="145">
        <f t="shared" si="769"/>
        <v>2813.269271685072</v>
      </c>
      <c r="ADN55" s="145">
        <f t="shared" si="770"/>
        <v>1989.1586437475605</v>
      </c>
      <c r="ADO55" s="145">
        <f t="shared" si="771"/>
        <v>2218.58775887703</v>
      </c>
      <c r="ADP55" s="145">
        <f t="shared" si="772"/>
        <v>3237.3717095941652</v>
      </c>
      <c r="ADQ55" s="145">
        <f t="shared" si="773"/>
        <v>3205.185042443225</v>
      </c>
      <c r="ADR55" s="145">
        <f t="shared" si="774"/>
        <v>3374.8136410306088</v>
      </c>
      <c r="ADS55" s="145">
        <f t="shared" si="775"/>
        <v>3165.5309215271732</v>
      </c>
      <c r="ADT55" s="145">
        <f t="shared" si="776"/>
        <v>3232.7630451769483</v>
      </c>
      <c r="ADU55" s="145">
        <f t="shared" si="777"/>
        <v>3085.9342651149182</v>
      </c>
      <c r="ADV55" s="145">
        <f t="shared" si="778"/>
        <v>2453.2769387277676</v>
      </c>
      <c r="ADW55" s="145">
        <f t="shared" si="779"/>
        <v>3300.3262367783577</v>
      </c>
      <c r="ADX55" s="145">
        <f t="shared" si="780"/>
        <v>3736.1856247077576</v>
      </c>
      <c r="ADY55" s="145">
        <f t="shared" si="781"/>
        <v>3692.514363791975</v>
      </c>
      <c r="ADZ55" s="145">
        <f t="shared" si="782"/>
        <v>2786.0049385880975</v>
      </c>
      <c r="AEA55" s="145">
        <f t="shared" si="783"/>
        <v>3975.720491052989</v>
      </c>
      <c r="AEB55" s="145">
        <f t="shared" si="784"/>
        <v>3752.5235335374309</v>
      </c>
      <c r="AEC55" s="145">
        <f t="shared" si="785"/>
        <v>2691.7509565258165</v>
      </c>
      <c r="AED55" s="145">
        <f t="shared" si="786"/>
        <v>2940.7943533501757</v>
      </c>
      <c r="AEE55" s="145">
        <f t="shared" si="787"/>
        <v>4328.4641902959202</v>
      </c>
      <c r="AEF55" s="145">
        <f t="shared" si="788"/>
        <v>4703.9018456965787</v>
      </c>
      <c r="AEG55" s="145">
        <f t="shared" si="789"/>
        <v>3188.7091838971332</v>
      </c>
      <c r="AEH55" s="145">
        <f t="shared" si="790"/>
        <v>5494.5326618613617</v>
      </c>
      <c r="AEI55" s="145">
        <f t="shared" si="791"/>
        <v>3606.0427014074717</v>
      </c>
      <c r="AEJ55" s="145">
        <f t="shared" si="792"/>
        <v>5631.4158935504156</v>
      </c>
      <c r="AEK55" s="145">
        <f t="shared" si="793"/>
        <v>6227.6424463876047</v>
      </c>
      <c r="AEL55" s="145">
        <f t="shared" si="794"/>
        <v>5634.540238093552</v>
      </c>
      <c r="AEM55" s="145">
        <f t="shared" si="795"/>
        <v>4083.0066587406404</v>
      </c>
      <c r="AEN55" s="145">
        <f t="shared" si="796"/>
        <v>7298.6094150271983</v>
      </c>
      <c r="AEO55" s="145">
        <f t="shared" si="797"/>
        <v>4600.6484622828657</v>
      </c>
      <c r="AEP55" s="145">
        <f t="shared" si="798"/>
        <v>8409.7086513286395</v>
      </c>
      <c r="AEQ55" s="145">
        <f t="shared" si="799"/>
        <v>5190.246321511886</v>
      </c>
      <c r="AER55" s="145">
        <f t="shared" si="800"/>
        <v>5855.0174008073955</v>
      </c>
    </row>
    <row r="56" spans="1:824" ht="13.5" thickTop="1">
      <c r="A56" s="76">
        <v>51</v>
      </c>
      <c r="B56" s="99">
        <f t="shared" si="341"/>
        <v>0</v>
      </c>
      <c r="C56" s="99">
        <f t="shared" si="389"/>
        <v>0</v>
      </c>
      <c r="D56" s="99">
        <f t="shared" si="390"/>
        <v>0</v>
      </c>
      <c r="E56" s="99">
        <f t="shared" si="391"/>
        <v>0</v>
      </c>
      <c r="F56" s="99">
        <f t="shared" si="352"/>
        <v>0</v>
      </c>
      <c r="G56" s="99">
        <f t="shared" si="353"/>
        <v>0</v>
      </c>
      <c r="H56" s="99">
        <f t="shared" si="354"/>
        <v>0</v>
      </c>
      <c r="I56" s="99">
        <f t="shared" si="355"/>
        <v>0</v>
      </c>
      <c r="J56" s="99">
        <f t="shared" si="356"/>
        <v>0</v>
      </c>
      <c r="K56" s="99">
        <f t="shared" si="357"/>
        <v>0</v>
      </c>
      <c r="L56" s="99">
        <f t="shared" si="358"/>
        <v>0</v>
      </c>
      <c r="M56" s="99">
        <f t="shared" si="359"/>
        <v>0</v>
      </c>
      <c r="N56" s="99">
        <f t="shared" si="360"/>
        <v>0</v>
      </c>
      <c r="O56" s="99">
        <f t="shared" si="361"/>
        <v>0</v>
      </c>
      <c r="P56" s="99">
        <f t="shared" si="362"/>
        <v>0</v>
      </c>
      <c r="Q56" s="99">
        <f t="shared" si="363"/>
        <v>0</v>
      </c>
      <c r="R56" s="99">
        <f t="shared" si="364"/>
        <v>0</v>
      </c>
      <c r="S56" s="99">
        <f t="shared" si="365"/>
        <v>0</v>
      </c>
      <c r="T56" s="99">
        <f t="shared" si="366"/>
        <v>0</v>
      </c>
      <c r="U56" s="99">
        <f t="shared" si="367"/>
        <v>0</v>
      </c>
      <c r="V56" s="99">
        <f t="shared" si="368"/>
        <v>0</v>
      </c>
      <c r="W56" s="99">
        <f t="shared" si="369"/>
        <v>0</v>
      </c>
      <c r="X56" s="99">
        <f t="shared" si="342"/>
        <v>0</v>
      </c>
      <c r="Y56" s="99">
        <f t="shared" si="404"/>
        <v>0</v>
      </c>
      <c r="Z56" s="99">
        <f t="shared" si="405"/>
        <v>0</v>
      </c>
      <c r="AA56" s="99">
        <f t="shared" si="406"/>
        <v>0</v>
      </c>
      <c r="AB56" s="99">
        <f t="shared" si="407"/>
        <v>0</v>
      </c>
      <c r="AC56" s="99">
        <f t="shared" si="408"/>
        <v>0</v>
      </c>
      <c r="AD56" s="99">
        <f t="shared" si="409"/>
        <v>0</v>
      </c>
      <c r="AE56" s="99">
        <f t="shared" si="410"/>
        <v>0</v>
      </c>
      <c r="AF56" s="99">
        <f t="shared" si="411"/>
        <v>0</v>
      </c>
      <c r="AG56" s="99">
        <f t="shared" si="412"/>
        <v>0</v>
      </c>
      <c r="AH56" s="99">
        <f t="shared" si="413"/>
        <v>0</v>
      </c>
      <c r="AI56" s="99">
        <f t="shared" si="414"/>
        <v>0</v>
      </c>
      <c r="AJ56" s="99">
        <f t="shared" si="415"/>
        <v>0</v>
      </c>
      <c r="AK56" s="99">
        <f t="shared" si="416"/>
        <v>0</v>
      </c>
      <c r="AL56" s="99">
        <f t="shared" si="417"/>
        <v>0</v>
      </c>
      <c r="AM56" s="99">
        <f t="shared" si="418"/>
        <v>0</v>
      </c>
      <c r="AN56" s="99">
        <f t="shared" si="343"/>
        <v>0</v>
      </c>
      <c r="AO56" s="99">
        <f t="shared" si="419"/>
        <v>0</v>
      </c>
      <c r="AP56" s="99">
        <f t="shared" si="420"/>
        <v>0</v>
      </c>
      <c r="AQ56" s="99">
        <f t="shared" si="421"/>
        <v>0</v>
      </c>
      <c r="AR56" s="99">
        <f t="shared" si="422"/>
        <v>0</v>
      </c>
      <c r="AS56" s="99">
        <f t="shared" si="423"/>
        <v>0</v>
      </c>
      <c r="AT56" s="99">
        <f t="shared" si="424"/>
        <v>0</v>
      </c>
      <c r="AU56" s="99">
        <f t="shared" si="425"/>
        <v>0</v>
      </c>
      <c r="AV56" s="99">
        <f t="shared" si="426"/>
        <v>0</v>
      </c>
      <c r="AW56" s="99">
        <f t="shared" si="427"/>
        <v>0</v>
      </c>
      <c r="AX56" s="99">
        <f t="shared" si="428"/>
        <v>0</v>
      </c>
      <c r="AY56" s="99">
        <f t="shared" si="429"/>
        <v>0</v>
      </c>
      <c r="AZ56" s="99">
        <f t="shared" si="430"/>
        <v>0</v>
      </c>
      <c r="BA56" s="99">
        <f t="shared" si="431"/>
        <v>0</v>
      </c>
      <c r="BB56" s="99">
        <f t="shared" si="432"/>
        <v>0</v>
      </c>
      <c r="BC56" s="99">
        <f t="shared" si="433"/>
        <v>0</v>
      </c>
      <c r="BD56" s="99">
        <f t="shared" si="397"/>
        <v>0</v>
      </c>
      <c r="BE56" s="99">
        <f t="shared" si="434"/>
        <v>0</v>
      </c>
      <c r="BF56" s="99">
        <f t="shared" si="435"/>
        <v>0</v>
      </c>
      <c r="BG56" s="99">
        <f t="shared" si="344"/>
        <v>0</v>
      </c>
      <c r="BH56" s="99">
        <f t="shared" si="436"/>
        <v>0</v>
      </c>
      <c r="BI56" s="99">
        <f t="shared" si="437"/>
        <v>0</v>
      </c>
      <c r="BJ56" s="99">
        <f t="shared" si="438"/>
        <v>0</v>
      </c>
      <c r="BK56" s="99">
        <f t="shared" si="439"/>
        <v>0</v>
      </c>
      <c r="BL56" s="99">
        <f t="shared" si="440"/>
        <v>0</v>
      </c>
      <c r="BM56" s="99">
        <f t="shared" si="441"/>
        <v>0</v>
      </c>
      <c r="BN56" s="99">
        <f t="shared" si="442"/>
        <v>0</v>
      </c>
      <c r="BO56" s="99">
        <f t="shared" si="443"/>
        <v>0</v>
      </c>
      <c r="BP56" s="99">
        <f t="shared" si="444"/>
        <v>0</v>
      </c>
      <c r="BQ56" s="99">
        <f t="shared" si="445"/>
        <v>0</v>
      </c>
      <c r="BR56" s="99">
        <f t="shared" si="446"/>
        <v>0</v>
      </c>
      <c r="BS56" s="99">
        <f t="shared" si="447"/>
        <v>0</v>
      </c>
      <c r="BT56" s="99">
        <f t="shared" si="448"/>
        <v>0</v>
      </c>
      <c r="BU56" s="99">
        <f t="shared" si="449"/>
        <v>0</v>
      </c>
      <c r="BV56" s="99">
        <f t="shared" si="450"/>
        <v>0</v>
      </c>
      <c r="BW56" s="99">
        <f t="shared" si="451"/>
        <v>0</v>
      </c>
      <c r="BX56" s="99">
        <f t="shared" si="398"/>
        <v>0</v>
      </c>
      <c r="BY56" s="99">
        <f t="shared" si="345"/>
        <v>0</v>
      </c>
      <c r="BZ56" s="99">
        <f t="shared" si="452"/>
        <v>0</v>
      </c>
      <c r="CA56" s="99">
        <f t="shared" si="453"/>
        <v>0</v>
      </c>
      <c r="CB56" s="99">
        <f t="shared" si="454"/>
        <v>0</v>
      </c>
      <c r="CC56" s="99">
        <f t="shared" si="455"/>
        <v>0</v>
      </c>
      <c r="CD56" s="99">
        <f t="shared" si="456"/>
        <v>0</v>
      </c>
      <c r="CE56" s="99">
        <f t="shared" si="457"/>
        <v>0</v>
      </c>
      <c r="CF56" s="99">
        <f t="shared" si="458"/>
        <v>0</v>
      </c>
      <c r="CG56" s="99">
        <f t="shared" si="459"/>
        <v>0</v>
      </c>
      <c r="CH56" s="99">
        <f t="shared" si="460"/>
        <v>0</v>
      </c>
      <c r="CI56" s="99">
        <f t="shared" si="461"/>
        <v>0</v>
      </c>
      <c r="CJ56" s="99">
        <f t="shared" si="462"/>
        <v>0</v>
      </c>
      <c r="CK56" s="99">
        <f t="shared" si="463"/>
        <v>0</v>
      </c>
      <c r="CL56" s="99">
        <f t="shared" si="464"/>
        <v>0</v>
      </c>
      <c r="CM56" s="99">
        <f t="shared" si="465"/>
        <v>0</v>
      </c>
      <c r="CN56" s="99">
        <f t="shared" si="466"/>
        <v>0</v>
      </c>
      <c r="CO56" s="99">
        <f t="shared" si="399"/>
        <v>0</v>
      </c>
      <c r="CP56" s="99">
        <f t="shared" si="346"/>
        <v>0</v>
      </c>
      <c r="CQ56" s="99">
        <f t="shared" si="467"/>
        <v>0</v>
      </c>
      <c r="CR56" s="99">
        <f t="shared" si="468"/>
        <v>0</v>
      </c>
      <c r="CS56" s="99">
        <f t="shared" si="469"/>
        <v>0</v>
      </c>
      <c r="CT56" s="99">
        <f t="shared" si="470"/>
        <v>0</v>
      </c>
      <c r="CU56" s="99">
        <f t="shared" si="471"/>
        <v>0</v>
      </c>
      <c r="CV56" s="99">
        <f t="shared" si="472"/>
        <v>0</v>
      </c>
      <c r="CW56" s="99">
        <f t="shared" si="473"/>
        <v>0</v>
      </c>
      <c r="CX56" s="99">
        <f t="shared" si="474"/>
        <v>0</v>
      </c>
      <c r="CY56" s="99">
        <f t="shared" si="475"/>
        <v>0</v>
      </c>
      <c r="CZ56" s="99">
        <f t="shared" si="476"/>
        <v>0</v>
      </c>
      <c r="DA56" s="99">
        <f t="shared" si="477"/>
        <v>0</v>
      </c>
      <c r="DB56" s="99">
        <f t="shared" si="478"/>
        <v>0</v>
      </c>
      <c r="DC56" s="99">
        <f t="shared" si="479"/>
        <v>0</v>
      </c>
      <c r="DD56" s="99">
        <f t="shared" si="480"/>
        <v>0</v>
      </c>
      <c r="DE56" s="99">
        <f t="shared" si="481"/>
        <v>0</v>
      </c>
      <c r="DF56" s="99">
        <f t="shared" si="482"/>
        <v>0</v>
      </c>
      <c r="DG56" s="99">
        <f t="shared" si="400"/>
        <v>0</v>
      </c>
      <c r="DH56" s="99">
        <f t="shared" si="347"/>
        <v>0</v>
      </c>
      <c r="DI56" s="99">
        <f t="shared" si="483"/>
        <v>0</v>
      </c>
      <c r="DJ56" s="99">
        <f t="shared" si="484"/>
        <v>0</v>
      </c>
      <c r="DK56" s="99">
        <f t="shared" si="485"/>
        <v>0</v>
      </c>
      <c r="DL56" s="99">
        <f t="shared" si="486"/>
        <v>0</v>
      </c>
      <c r="DM56" s="99">
        <f t="shared" si="487"/>
        <v>0</v>
      </c>
      <c r="DN56" s="99">
        <f t="shared" si="488"/>
        <v>0</v>
      </c>
      <c r="DO56" s="99">
        <f t="shared" si="489"/>
        <v>0</v>
      </c>
      <c r="DP56" s="99">
        <f t="shared" si="490"/>
        <v>0</v>
      </c>
      <c r="DQ56" s="99">
        <f t="shared" si="491"/>
        <v>0</v>
      </c>
      <c r="DR56" s="99">
        <f t="shared" si="492"/>
        <v>0</v>
      </c>
      <c r="DS56" s="99">
        <f t="shared" si="493"/>
        <v>0</v>
      </c>
      <c r="DT56" s="99">
        <f t="shared" si="494"/>
        <v>0</v>
      </c>
      <c r="DU56" s="99">
        <f t="shared" si="495"/>
        <v>0</v>
      </c>
      <c r="DV56" s="99">
        <f t="shared" si="496"/>
        <v>0</v>
      </c>
      <c r="DW56" s="99">
        <f t="shared" si="497"/>
        <v>0</v>
      </c>
      <c r="DX56" s="99">
        <f t="shared" si="370"/>
        <v>0</v>
      </c>
      <c r="DY56" s="99">
        <f t="shared" si="370"/>
        <v>0</v>
      </c>
      <c r="DZ56" s="99">
        <f t="shared" si="370"/>
        <v>0</v>
      </c>
      <c r="EA56" s="99">
        <f t="shared" si="370"/>
        <v>0</v>
      </c>
      <c r="EB56" s="99">
        <f t="shared" si="532"/>
        <v>0</v>
      </c>
      <c r="EC56" s="99">
        <f t="shared" si="533"/>
        <v>0</v>
      </c>
      <c r="ED56" s="99">
        <f t="shared" si="534"/>
        <v>0</v>
      </c>
      <c r="EE56" s="99">
        <f t="shared" si="535"/>
        <v>0</v>
      </c>
      <c r="EF56" s="99">
        <f t="shared" si="536"/>
        <v>0</v>
      </c>
      <c r="EG56" s="99">
        <f t="shared" si="537"/>
        <v>0</v>
      </c>
      <c r="EH56" s="99">
        <f t="shared" si="538"/>
        <v>0</v>
      </c>
      <c r="EI56" s="99">
        <f t="shared" si="539"/>
        <v>0</v>
      </c>
      <c r="EJ56" s="99">
        <f t="shared" si="540"/>
        <v>0</v>
      </c>
      <c r="EK56" s="99">
        <f t="shared" si="541"/>
        <v>0</v>
      </c>
      <c r="EL56" s="99">
        <f t="shared" si="542"/>
        <v>0</v>
      </c>
      <c r="EM56" s="99">
        <f t="shared" si="543"/>
        <v>0</v>
      </c>
      <c r="EN56" s="99">
        <f t="shared" si="544"/>
        <v>0</v>
      </c>
      <c r="EO56" s="99">
        <f t="shared" si="545"/>
        <v>0</v>
      </c>
      <c r="EP56" s="99">
        <f t="shared" si="546"/>
        <v>0</v>
      </c>
      <c r="EQ56" s="99">
        <f t="shared" si="547"/>
        <v>0</v>
      </c>
      <c r="ER56" s="99">
        <f t="shared" si="548"/>
        <v>0</v>
      </c>
      <c r="ES56" s="99">
        <f t="shared" si="549"/>
        <v>0</v>
      </c>
      <c r="ET56" s="99">
        <f t="shared" si="351"/>
        <v>0</v>
      </c>
      <c r="EU56" s="99">
        <f t="shared" si="26"/>
        <v>0</v>
      </c>
      <c r="EV56" s="99">
        <f t="shared" si="27"/>
        <v>0</v>
      </c>
      <c r="EW56" s="99">
        <f t="shared" si="28"/>
        <v>0</v>
      </c>
      <c r="EX56" s="99">
        <f t="shared" si="29"/>
        <v>0</v>
      </c>
      <c r="EY56" s="99">
        <f t="shared" si="30"/>
        <v>0</v>
      </c>
      <c r="EZ56" s="99">
        <f t="shared" si="31"/>
        <v>0</v>
      </c>
      <c r="FA56" s="99">
        <f t="shared" si="32"/>
        <v>0</v>
      </c>
      <c r="FB56" s="99">
        <f t="shared" si="33"/>
        <v>0</v>
      </c>
      <c r="FC56" s="99">
        <f t="shared" si="34"/>
        <v>0</v>
      </c>
      <c r="FD56" s="99">
        <f t="shared" si="35"/>
        <v>0</v>
      </c>
      <c r="FE56" s="99">
        <f t="shared" si="36"/>
        <v>0</v>
      </c>
      <c r="FF56" s="99">
        <f t="shared" si="37"/>
        <v>0</v>
      </c>
      <c r="FG56" s="99">
        <f t="shared" si="38"/>
        <v>0</v>
      </c>
      <c r="FH56" s="99">
        <f t="shared" si="39"/>
        <v>0</v>
      </c>
      <c r="FI56" s="99">
        <f t="shared" si="40"/>
        <v>0</v>
      </c>
      <c r="FJ56" s="99">
        <f t="shared" si="567"/>
        <v>0</v>
      </c>
      <c r="FK56" s="99">
        <f t="shared" si="568"/>
        <v>0</v>
      </c>
      <c r="FL56" s="99">
        <f t="shared" si="569"/>
        <v>0</v>
      </c>
      <c r="FM56" s="99">
        <f t="shared" si="570"/>
        <v>0</v>
      </c>
      <c r="FN56" s="99">
        <f t="shared" si="571"/>
        <v>0</v>
      </c>
      <c r="FO56" s="99">
        <f t="shared" si="572"/>
        <v>0</v>
      </c>
      <c r="FP56" s="99">
        <f t="shared" si="573"/>
        <v>0</v>
      </c>
      <c r="FQ56" s="99">
        <f t="shared" si="574"/>
        <v>0</v>
      </c>
      <c r="FR56" s="99">
        <f t="shared" si="575"/>
        <v>0</v>
      </c>
      <c r="FS56" s="99">
        <f t="shared" si="576"/>
        <v>0</v>
      </c>
      <c r="FT56" s="99">
        <f t="shared" si="577"/>
        <v>0</v>
      </c>
      <c r="FU56" s="99">
        <f t="shared" si="578"/>
        <v>0</v>
      </c>
      <c r="FV56" s="99">
        <f t="shared" si="579"/>
        <v>0</v>
      </c>
      <c r="FW56" s="99">
        <f t="shared" si="580"/>
        <v>0</v>
      </c>
      <c r="FX56" s="99">
        <f t="shared" si="581"/>
        <v>0</v>
      </c>
      <c r="FY56" s="99">
        <f t="shared" si="550"/>
        <v>0</v>
      </c>
      <c r="FZ56" s="99">
        <f t="shared" si="402"/>
        <v>0</v>
      </c>
      <c r="GA56" s="99">
        <f t="shared" si="42"/>
        <v>0</v>
      </c>
      <c r="GB56" s="99">
        <f t="shared" si="43"/>
        <v>0</v>
      </c>
      <c r="GC56" s="99">
        <f t="shared" si="44"/>
        <v>0</v>
      </c>
      <c r="GD56" s="99">
        <f t="shared" si="498"/>
        <v>1202.3373450454819</v>
      </c>
      <c r="GE56" s="99">
        <f t="shared" si="499"/>
        <v>0</v>
      </c>
      <c r="GF56" s="99">
        <f t="shared" si="500"/>
        <v>0</v>
      </c>
      <c r="GG56" s="99">
        <f t="shared" si="501"/>
        <v>1299.8934813243889</v>
      </c>
      <c r="GH56" s="99">
        <f t="shared" si="502"/>
        <v>1252.7248474381902</v>
      </c>
      <c r="GI56" s="99">
        <f t="shared" si="503"/>
        <v>1319.0608134771728</v>
      </c>
      <c r="GJ56" s="99">
        <f t="shared" si="504"/>
        <v>1345.3218340958208</v>
      </c>
      <c r="GK56" s="99">
        <f t="shared" si="505"/>
        <v>1362.3955679072299</v>
      </c>
      <c r="GL56" s="99">
        <f t="shared" si="506"/>
        <v>0</v>
      </c>
      <c r="GM56" s="99">
        <f t="shared" si="507"/>
        <v>1482.0405130986965</v>
      </c>
      <c r="GN56" s="99">
        <f t="shared" si="508"/>
        <v>0</v>
      </c>
      <c r="GO56" s="99">
        <f t="shared" si="509"/>
        <v>1339.8614236683641</v>
      </c>
      <c r="GP56" s="99">
        <f t="shared" si="510"/>
        <v>1392.4289061390466</v>
      </c>
      <c r="GQ56" s="99">
        <f t="shared" si="511"/>
        <v>0</v>
      </c>
      <c r="GR56" s="99">
        <f t="shared" si="512"/>
        <v>1479.0899802301644</v>
      </c>
      <c r="GS56" s="99">
        <f t="shared" si="513"/>
        <v>1445.6348049464386</v>
      </c>
      <c r="GT56" s="99">
        <f t="shared" si="514"/>
        <v>1545.9700135172759</v>
      </c>
      <c r="GU56" s="99">
        <f t="shared" si="403"/>
        <v>1652.6549774601272</v>
      </c>
      <c r="GV56" s="99">
        <f t="shared" si="551"/>
        <v>1645.8888432272704</v>
      </c>
      <c r="GW56" s="99">
        <f t="shared" si="552"/>
        <v>1603.7750361215824</v>
      </c>
      <c r="GX56" s="99">
        <f t="shared" si="553"/>
        <v>1345.6099017155213</v>
      </c>
      <c r="GY56" s="99">
        <f t="shared" si="554"/>
        <v>1277.4097565119594</v>
      </c>
      <c r="GZ56" s="99">
        <f t="shared" si="555"/>
        <v>1527.2568010373116</v>
      </c>
      <c r="HA56" s="99">
        <f t="shared" si="556"/>
        <v>1727.9314564716863</v>
      </c>
      <c r="HB56" s="99">
        <f t="shared" si="557"/>
        <v>1617.7227564698735</v>
      </c>
      <c r="HC56" s="99">
        <f t="shared" si="558"/>
        <v>1779.4271942588593</v>
      </c>
      <c r="HD56" s="99">
        <f t="shared" si="559"/>
        <v>1697.1778433184743</v>
      </c>
      <c r="HE56" s="99">
        <f t="shared" si="560"/>
        <v>1843.4133023741108</v>
      </c>
      <c r="HF56" s="99">
        <f t="shared" si="561"/>
        <v>1840.1366500420518</v>
      </c>
      <c r="HG56" s="99">
        <f t="shared" si="562"/>
        <v>1273.5649872803231</v>
      </c>
      <c r="HH56" s="99">
        <f t="shared" si="563"/>
        <v>1966.9007410865704</v>
      </c>
      <c r="HI56" s="99">
        <f t="shared" si="564"/>
        <v>1397.736288885669</v>
      </c>
      <c r="HJ56" s="99">
        <f t="shared" si="565"/>
        <v>1955.1896571109569</v>
      </c>
      <c r="HK56" s="99">
        <f t="shared" si="566"/>
        <v>1538.0057111161261</v>
      </c>
      <c r="HL56" s="99">
        <f t="shared" si="396"/>
        <v>2046.3753781692346</v>
      </c>
      <c r="HM56" s="99">
        <f t="shared" si="515"/>
        <v>2126.3879579316863</v>
      </c>
      <c r="HN56" s="99">
        <f t="shared" si="516"/>
        <v>1859.5074142000251</v>
      </c>
      <c r="HO56" s="99">
        <f t="shared" si="517"/>
        <v>1731.1197006734103</v>
      </c>
      <c r="HP56" s="99">
        <f t="shared" si="518"/>
        <v>2029.821378210293</v>
      </c>
      <c r="HQ56" s="99">
        <f t="shared" si="519"/>
        <v>2202.1542267184491</v>
      </c>
      <c r="HR56" s="99">
        <f t="shared" si="520"/>
        <v>2207.3877113508329</v>
      </c>
      <c r="HS56" s="99">
        <f t="shared" si="521"/>
        <v>1565.2206651717227</v>
      </c>
      <c r="HT56" s="99">
        <f t="shared" si="522"/>
        <v>2153.8469688734385</v>
      </c>
      <c r="HU56" s="99">
        <f t="shared" si="523"/>
        <v>2401.760749474432</v>
      </c>
      <c r="HV56" s="99">
        <f t="shared" si="524"/>
        <v>1741.3986471017674</v>
      </c>
      <c r="HW56" s="99">
        <f t="shared" si="525"/>
        <v>2273.585220910395</v>
      </c>
      <c r="HX56" s="99">
        <f t="shared" si="526"/>
        <v>2385.6491691792917</v>
      </c>
      <c r="HY56" s="99">
        <f t="shared" si="527"/>
        <v>2145.7746040779102</v>
      </c>
      <c r="HZ56" s="99">
        <f t="shared" si="528"/>
        <v>1955.347868558204</v>
      </c>
      <c r="IA56" s="99">
        <f t="shared" si="529"/>
        <v>2594.3767051650048</v>
      </c>
      <c r="IB56" s="99">
        <f t="shared" si="530"/>
        <v>2536.8276088418588</v>
      </c>
      <c r="IC56" s="99">
        <f t="shared" si="531"/>
        <v>2704.2275261476711</v>
      </c>
      <c r="ID56" s="99">
        <f t="shared" si="52"/>
        <v>1914.0841633578784</v>
      </c>
      <c r="IE56" s="99">
        <f t="shared" si="53"/>
        <v>2805.1993821799174</v>
      </c>
      <c r="IF56" s="99">
        <f t="shared" si="54"/>
        <v>1938.0469955247991</v>
      </c>
      <c r="IG56" s="99">
        <f t="shared" si="55"/>
        <v>2531.7841535644875</v>
      </c>
      <c r="IH56" s="99">
        <f t="shared" si="56"/>
        <v>2632.2415779648823</v>
      </c>
      <c r="II56" s="99">
        <f t="shared" si="57"/>
        <v>2775.6050664180175</v>
      </c>
      <c r="IJ56" s="99">
        <f t="shared" si="58"/>
        <v>1981.9496390159618</v>
      </c>
      <c r="IK56" s="99">
        <f t="shared" si="59"/>
        <v>2209.9817508718297</v>
      </c>
      <c r="IL56" s="99">
        <f t="shared" si="60"/>
        <v>3161.4160091278191</v>
      </c>
      <c r="IM56" s="99">
        <f t="shared" si="61"/>
        <v>3158.2091677803674</v>
      </c>
      <c r="IN56" s="99">
        <f t="shared" si="62"/>
        <v>3292.5755869063596</v>
      </c>
      <c r="IO56" s="99">
        <f t="shared" si="63"/>
        <v>3088.288504095774</v>
      </c>
      <c r="IP56" s="99">
        <f t="shared" si="64"/>
        <v>3195.178468950357</v>
      </c>
      <c r="IQ56" s="99">
        <f t="shared" si="65"/>
        <v>3055.984339351945</v>
      </c>
      <c r="IR56" s="99">
        <f t="shared" si="66"/>
        <v>2444.492717379077</v>
      </c>
      <c r="IS56" s="99">
        <f t="shared" si="67"/>
        <v>3220.2017506542111</v>
      </c>
      <c r="IT56" s="99">
        <f t="shared" si="392"/>
        <v>3678.5627560852618</v>
      </c>
      <c r="IU56" s="99">
        <f t="shared" si="393"/>
        <v>3645.3994781282295</v>
      </c>
      <c r="IV56" s="99">
        <f t="shared" si="394"/>
        <v>2725.4016149613362</v>
      </c>
      <c r="IW56" s="99">
        <f t="shared" si="371"/>
        <v>3904.664537035002</v>
      </c>
      <c r="IX56" s="99">
        <f t="shared" si="372"/>
        <v>3662.8273484399579</v>
      </c>
      <c r="IY56" s="99">
        <f t="shared" si="373"/>
        <v>2682.7793344506999</v>
      </c>
      <c r="IZ56" s="99">
        <f t="shared" si="374"/>
        <v>2931.6235030923249</v>
      </c>
      <c r="JA56" s="99">
        <f t="shared" si="375"/>
        <v>4226.6995022506708</v>
      </c>
      <c r="JB56" s="99">
        <f t="shared" si="376"/>
        <v>4635.8979270669643</v>
      </c>
      <c r="JC56" s="99">
        <f t="shared" si="377"/>
        <v>3179.4042172038312</v>
      </c>
      <c r="JD56" s="99">
        <f t="shared" si="378"/>
        <v>5425.3075743521022</v>
      </c>
      <c r="JE56" s="99">
        <f t="shared" si="379"/>
        <v>3596.3939494004308</v>
      </c>
      <c r="JF56" s="99">
        <f t="shared" si="380"/>
        <v>5548.1666678863285</v>
      </c>
      <c r="JG56" s="99">
        <f t="shared" si="381"/>
        <v>6157.6738405176584</v>
      </c>
      <c r="JH56" s="99">
        <f t="shared" si="382"/>
        <v>5595.3847819077946</v>
      </c>
      <c r="JI56" s="99">
        <f t="shared" si="383"/>
        <v>4072.9894014942242</v>
      </c>
      <c r="JJ56" s="99">
        <f t="shared" si="384"/>
        <v>7215.1871131451953</v>
      </c>
      <c r="JK56" s="99">
        <f t="shared" si="385"/>
        <v>4590.3517591832397</v>
      </c>
      <c r="JL56" s="99">
        <f t="shared" si="386"/>
        <v>8339.2431670959868</v>
      </c>
      <c r="JM56" s="99">
        <f t="shared" si="387"/>
        <v>5179.5651893940703</v>
      </c>
      <c r="JN56" s="99">
        <f t="shared" si="388"/>
        <v>5843.9513346995664</v>
      </c>
      <c r="JP56" s="76">
        <v>51</v>
      </c>
      <c r="JQ56" s="124"/>
      <c r="JR56" s="124"/>
      <c r="JS56" s="124"/>
      <c r="JT56" s="124"/>
      <c r="JU56" s="124"/>
      <c r="JV56" s="124"/>
      <c r="JW56" s="124"/>
      <c r="JX56" s="99"/>
      <c r="JY56" s="124"/>
      <c r="JZ56" s="124"/>
      <c r="KA56" s="124"/>
      <c r="KB56" s="99"/>
      <c r="KC56" s="124"/>
      <c r="KD56" s="124"/>
      <c r="KE56" s="99"/>
      <c r="KF56" s="99"/>
      <c r="KG56" s="99"/>
      <c r="KH56" s="99"/>
      <c r="KI56" s="124"/>
      <c r="KJ56" s="124"/>
      <c r="KK56" s="99"/>
      <c r="KL56" s="99"/>
      <c r="KM56" s="99"/>
      <c r="KN56" s="99"/>
      <c r="KO56" s="99"/>
      <c r="KP56" s="99"/>
      <c r="KQ56" s="99"/>
      <c r="KR56" s="99"/>
      <c r="KS56" s="99"/>
      <c r="KT56" s="99"/>
      <c r="KU56" s="99"/>
      <c r="KV56" s="99"/>
      <c r="KW56" s="99"/>
      <c r="KX56" s="99"/>
      <c r="KY56" s="99"/>
      <c r="KZ56" s="99"/>
      <c r="LB56" s="99"/>
      <c r="LC56" s="99"/>
      <c r="LD56" s="99"/>
      <c r="LF56" s="99"/>
      <c r="LG56" s="99"/>
      <c r="LI56" s="99"/>
      <c r="LJ56" s="99"/>
      <c r="LL56" s="99"/>
      <c r="LM56" s="99"/>
      <c r="LN56" s="99"/>
      <c r="LO56" s="99"/>
      <c r="LQ56" s="99"/>
      <c r="LR56" s="99"/>
      <c r="LS56" s="99"/>
      <c r="LU56" s="99"/>
      <c r="LV56" s="99"/>
      <c r="LW56" s="99"/>
      <c r="LX56" s="99"/>
      <c r="LY56" s="99"/>
      <c r="MA56" s="99"/>
      <c r="MB56" s="99"/>
      <c r="MC56" s="99"/>
      <c r="MD56" s="99"/>
      <c r="ME56" s="99"/>
      <c r="MG56" s="99"/>
      <c r="MH56" s="99"/>
      <c r="MI56" s="99"/>
      <c r="MK56" s="99"/>
      <c r="MM56" s="99"/>
      <c r="MN56" s="99"/>
      <c r="MO56" s="99"/>
      <c r="MP56" s="99"/>
      <c r="MR56" s="99"/>
      <c r="MT56" s="99"/>
      <c r="MU56" s="99"/>
      <c r="MV56" s="99"/>
      <c r="MW56" s="99"/>
      <c r="MY56" s="99"/>
      <c r="MZ56" s="99"/>
      <c r="NB56" s="99"/>
      <c r="NC56" s="99"/>
      <c r="ND56" s="99"/>
      <c r="NE56" s="99"/>
      <c r="NG56" s="99"/>
      <c r="NH56" s="99"/>
      <c r="NJ56" s="99"/>
      <c r="NK56" s="99"/>
      <c r="NM56" s="124"/>
      <c r="NN56" s="99"/>
      <c r="NO56" s="99"/>
      <c r="NP56" s="99"/>
      <c r="NR56" s="99"/>
      <c r="NS56" s="99"/>
      <c r="NT56" s="99"/>
      <c r="NV56" s="99"/>
      <c r="NX56" s="99"/>
      <c r="NY56" s="99"/>
      <c r="OA56" s="99"/>
      <c r="OC56" s="99"/>
      <c r="OE56" s="99"/>
      <c r="OF56" s="99"/>
      <c r="OG56" s="99"/>
      <c r="OI56" s="99"/>
      <c r="OJ56" s="99"/>
      <c r="OK56" s="99"/>
      <c r="OL56" s="99"/>
      <c r="OM56" s="99"/>
      <c r="ON56" s="99"/>
      <c r="OO56" s="99"/>
      <c r="OP56" s="99"/>
      <c r="OR56" s="99"/>
      <c r="OS56" s="99"/>
      <c r="OT56" s="99"/>
      <c r="OV56" s="99"/>
      <c r="OW56" s="99"/>
      <c r="OX56" s="99"/>
      <c r="OZ56" s="99"/>
      <c r="PB56" s="99"/>
      <c r="PC56" s="99"/>
      <c r="PE56" s="99"/>
      <c r="PF56" s="99"/>
      <c r="PG56" s="99"/>
      <c r="PH56" s="99"/>
      <c r="PI56" s="99"/>
      <c r="PJ56" s="99"/>
      <c r="PK56" s="99"/>
      <c r="PM56" s="99"/>
      <c r="PO56" s="99"/>
      <c r="PP56" s="99"/>
      <c r="PQ56" s="99"/>
      <c r="PR56" s="99"/>
      <c r="PS56" s="99"/>
      <c r="PT56" s="99"/>
      <c r="PU56" s="99"/>
      <c r="PW56" s="99"/>
      <c r="PX56" s="99"/>
      <c r="PY56" s="99"/>
      <c r="QA56" s="99"/>
      <c r="QB56" s="99"/>
      <c r="QC56" s="99"/>
      <c r="QD56" s="99"/>
      <c r="QF56" s="99"/>
      <c r="QG56" s="99"/>
      <c r="QH56" s="99"/>
      <c r="QI56" s="99"/>
      <c r="QJ56" s="99"/>
      <c r="QK56" s="99"/>
      <c r="QL56" s="99"/>
      <c r="QM56" s="99"/>
      <c r="QN56" s="99"/>
      <c r="QO56" s="99"/>
      <c r="QP56" s="99"/>
      <c r="QQ56" s="99"/>
      <c r="QR56" s="99"/>
      <c r="QS56" s="99">
        <v>1202.3373450454819</v>
      </c>
      <c r="QT56" s="99"/>
      <c r="QU56" s="99"/>
      <c r="QV56" s="99">
        <v>1299.8934813243889</v>
      </c>
      <c r="QW56" s="99">
        <v>1252.7248474381902</v>
      </c>
      <c r="QX56" s="99">
        <v>1319.0608134771728</v>
      </c>
      <c r="QY56" s="99">
        <v>1345.3218340958208</v>
      </c>
      <c r="QZ56" s="99">
        <v>1362.3955679072299</v>
      </c>
      <c r="RA56" s="99"/>
      <c r="RB56" s="99">
        <v>1482.0405130986965</v>
      </c>
      <c r="RC56" s="99"/>
      <c r="RD56" s="99">
        <v>1339.8614236683641</v>
      </c>
      <c r="RE56" s="99">
        <v>1392.4289061390466</v>
      </c>
      <c r="RF56" s="99"/>
      <c r="RG56" s="99">
        <v>1479.0899802301644</v>
      </c>
      <c r="RH56" s="99">
        <v>1445.6348049464386</v>
      </c>
      <c r="RI56" s="99">
        <v>1545.9700135172759</v>
      </c>
      <c r="RJ56" s="99">
        <v>1652.6549774601272</v>
      </c>
      <c r="RK56" s="99">
        <v>1645.8888432272704</v>
      </c>
      <c r="RL56" s="99">
        <v>1603.7750361215824</v>
      </c>
      <c r="RM56" s="99">
        <v>1345.6099017155213</v>
      </c>
      <c r="RN56" s="99">
        <v>1277.4097565119594</v>
      </c>
      <c r="RO56" s="99">
        <v>1527.2568010373116</v>
      </c>
      <c r="RP56" s="99">
        <v>1727.9314564716863</v>
      </c>
      <c r="RQ56" s="99">
        <v>1617.7227564698735</v>
      </c>
      <c r="RR56" s="99">
        <v>1779.4271942588593</v>
      </c>
      <c r="RS56" s="99">
        <v>1697.1778433184743</v>
      </c>
      <c r="RT56" s="99">
        <v>1843.4133023741108</v>
      </c>
      <c r="RU56" s="99">
        <v>1840.1366500420518</v>
      </c>
      <c r="RV56" s="99">
        <v>1273.5649872803231</v>
      </c>
      <c r="RW56" s="99">
        <v>1966.9007410865704</v>
      </c>
      <c r="RX56" s="99">
        <v>1397.736288885669</v>
      </c>
      <c r="RY56" s="99">
        <v>1955.1896571109569</v>
      </c>
      <c r="RZ56" s="99">
        <v>1538.0057111161261</v>
      </c>
      <c r="SA56" s="99">
        <v>2046.3753781692346</v>
      </c>
      <c r="SB56" s="99">
        <v>2126.3879579316863</v>
      </c>
      <c r="SC56" s="99">
        <v>1859.5074142000251</v>
      </c>
      <c r="SD56" s="99">
        <v>1731.1197006734103</v>
      </c>
      <c r="SE56" s="99">
        <v>2029.821378210293</v>
      </c>
      <c r="SF56" s="99">
        <v>2202.1542267184491</v>
      </c>
      <c r="SG56" s="99">
        <v>2207.3877113508329</v>
      </c>
      <c r="SH56" s="99">
        <v>1565.2206651717227</v>
      </c>
      <c r="SI56" s="99">
        <v>2153.8469688734385</v>
      </c>
      <c r="SJ56" s="99">
        <v>2401.760749474432</v>
      </c>
      <c r="SK56" s="99">
        <v>1741.3986471017674</v>
      </c>
      <c r="SL56" s="99">
        <v>2273.585220910395</v>
      </c>
      <c r="SM56" s="99">
        <v>2385.6491691792917</v>
      </c>
      <c r="SN56" s="99">
        <v>2145.7746040779102</v>
      </c>
      <c r="SO56" s="99">
        <v>1955.347868558204</v>
      </c>
      <c r="SP56" s="99">
        <v>2594.3767051650048</v>
      </c>
      <c r="SQ56" s="99">
        <v>2536.8276088418588</v>
      </c>
      <c r="SR56" s="99">
        <v>2704.2275261476711</v>
      </c>
      <c r="SS56" s="99">
        <v>1914.0841633578784</v>
      </c>
      <c r="ST56" s="99">
        <v>2805.1993821799174</v>
      </c>
      <c r="SU56" s="99">
        <v>1938.0469955247991</v>
      </c>
      <c r="SV56" s="99">
        <v>2531.7841535644875</v>
      </c>
      <c r="SW56" s="99">
        <v>2632.2415779648823</v>
      </c>
      <c r="SX56" s="99">
        <v>2775.6050664180175</v>
      </c>
      <c r="SY56" s="99">
        <v>1981.9496390159618</v>
      </c>
      <c r="SZ56" s="99">
        <v>2209.9817508718297</v>
      </c>
      <c r="TA56" s="99">
        <v>3161.4160091278191</v>
      </c>
      <c r="TB56" s="99">
        <v>3158.2091677803674</v>
      </c>
      <c r="TC56" s="99">
        <v>3292.5755869063596</v>
      </c>
      <c r="TD56" s="99">
        <v>3088.288504095774</v>
      </c>
      <c r="TE56" s="99">
        <v>3195.178468950357</v>
      </c>
      <c r="TF56" s="99">
        <v>3055.984339351945</v>
      </c>
      <c r="TG56" s="99">
        <v>2444.492717379077</v>
      </c>
      <c r="TH56" s="99">
        <v>3220.2017506542111</v>
      </c>
      <c r="TI56" s="99">
        <v>3678.5627560852618</v>
      </c>
      <c r="TJ56" s="99">
        <v>3645.3994781282295</v>
      </c>
      <c r="TK56" s="99">
        <v>2725.4016149613362</v>
      </c>
      <c r="TL56" s="99">
        <v>3904.664537035002</v>
      </c>
      <c r="TM56" s="99">
        <v>3662.8273484399579</v>
      </c>
      <c r="TN56" s="99">
        <v>2682.7793344506999</v>
      </c>
      <c r="TO56" s="99">
        <v>2931.6235030923249</v>
      </c>
      <c r="TP56" s="99">
        <v>4226.6995022506708</v>
      </c>
      <c r="TQ56" s="99">
        <v>4635.8979270669643</v>
      </c>
      <c r="TR56" s="99">
        <v>3179.4042172038312</v>
      </c>
      <c r="TS56" s="99">
        <v>5425.3075743521022</v>
      </c>
      <c r="TT56" s="99">
        <v>3596.3939494004308</v>
      </c>
      <c r="TU56" s="99">
        <v>5548.1666678863285</v>
      </c>
      <c r="TV56" s="99">
        <v>6157.6738405176584</v>
      </c>
      <c r="TW56" s="99">
        <v>5595.3847819077946</v>
      </c>
      <c r="TX56" s="99">
        <v>4072.9894014942242</v>
      </c>
      <c r="TY56" s="99">
        <v>7215.1871131451953</v>
      </c>
      <c r="TZ56" s="99">
        <v>4590.3517591832397</v>
      </c>
      <c r="UA56" s="99">
        <v>8339.2431670959868</v>
      </c>
      <c r="UB56" s="99">
        <v>5179.5651893940703</v>
      </c>
      <c r="UC56" s="99">
        <v>5843.9513346995664</v>
      </c>
      <c r="UE56" s="76">
        <v>51</v>
      </c>
      <c r="WA56" s="145"/>
      <c r="WB56" s="145"/>
      <c r="WC56" s="145"/>
      <c r="WD56" s="145"/>
      <c r="WE56" s="145"/>
      <c r="WF56" s="145"/>
      <c r="WG56" s="145"/>
      <c r="WH56" s="145"/>
      <c r="WI56" s="145"/>
      <c r="WJ56" s="145"/>
      <c r="WK56" s="145"/>
      <c r="WL56" s="145"/>
      <c r="WM56" s="145"/>
      <c r="WN56" s="145"/>
      <c r="WO56" s="145"/>
      <c r="WP56" s="145"/>
      <c r="WQ56" s="145"/>
      <c r="WR56" s="145"/>
      <c r="WS56" s="145"/>
      <c r="WT56" s="145"/>
      <c r="XA56" s="145"/>
      <c r="XB56" s="145"/>
      <c r="XC56" s="145"/>
      <c r="XD56" s="145"/>
      <c r="XE56" s="145"/>
      <c r="XF56" s="145"/>
      <c r="XG56" s="145"/>
      <c r="XH56" s="145"/>
      <c r="XI56" s="145"/>
      <c r="XJ56" s="145"/>
      <c r="XK56" s="145"/>
      <c r="XL56" s="145"/>
      <c r="XM56" s="145"/>
      <c r="XN56" s="145"/>
      <c r="XO56" s="145"/>
      <c r="XP56" s="145"/>
      <c r="XQ56" s="145"/>
      <c r="XR56" s="145"/>
      <c r="XS56" s="145"/>
      <c r="XT56" s="145"/>
      <c r="XU56" s="145"/>
      <c r="XV56" s="145"/>
      <c r="XW56" s="145"/>
      <c r="XX56" s="145"/>
      <c r="XY56" s="145"/>
      <c r="XZ56" s="145"/>
      <c r="YA56" s="145"/>
      <c r="YB56" s="145"/>
      <c r="YC56" s="145"/>
      <c r="YD56" s="145"/>
      <c r="YE56" s="145"/>
      <c r="YF56" s="145"/>
      <c r="YG56" s="145"/>
      <c r="YH56" s="145"/>
      <c r="YI56" s="145"/>
      <c r="YJ56" s="145"/>
      <c r="YK56" s="145"/>
      <c r="YL56" s="145"/>
      <c r="YM56" s="145"/>
      <c r="YN56" s="145"/>
      <c r="YO56" s="145"/>
      <c r="YP56" s="145"/>
      <c r="YQ56" s="145"/>
      <c r="YR56" s="145"/>
      <c r="YS56" s="145"/>
      <c r="YT56" s="145"/>
      <c r="YU56" s="145"/>
      <c r="YV56" s="145"/>
      <c r="YW56" s="145"/>
      <c r="YX56" s="145"/>
      <c r="YY56" s="145"/>
      <c r="YZ56" s="145"/>
      <c r="ZA56" s="145"/>
      <c r="ZB56" s="145"/>
      <c r="ZC56" s="145"/>
      <c r="ZD56" s="145"/>
      <c r="ZE56" s="145"/>
      <c r="ZF56" s="145"/>
      <c r="ZG56" s="145"/>
      <c r="ZH56" s="145"/>
      <c r="ZI56" s="145"/>
      <c r="ZJ56" s="145"/>
      <c r="ZK56" s="145"/>
      <c r="ZL56" s="145"/>
      <c r="ZM56" s="145"/>
      <c r="ZN56" s="145"/>
      <c r="ZO56" s="145"/>
      <c r="ZP56" s="145"/>
      <c r="ZQ56" s="145"/>
      <c r="ZR56" s="145"/>
      <c r="ZS56" s="145"/>
      <c r="ZT56" s="145"/>
      <c r="ZU56" s="145"/>
      <c r="ZV56" s="145"/>
      <c r="ZW56" s="145"/>
      <c r="ZX56" s="145"/>
      <c r="ZY56" s="145"/>
      <c r="ZZ56" s="145"/>
      <c r="AAA56" s="145"/>
      <c r="AAB56" s="145"/>
      <c r="AAC56" s="145"/>
      <c r="AAD56" s="145"/>
      <c r="AAE56" s="145"/>
      <c r="AAF56" s="145"/>
      <c r="AAG56" s="145"/>
      <c r="AAH56" s="145"/>
      <c r="AAI56" s="145"/>
      <c r="AAJ56" s="145"/>
      <c r="AAK56" s="145"/>
      <c r="AAL56" s="145"/>
      <c r="AAM56" s="145"/>
      <c r="AAN56" s="145"/>
      <c r="AAO56" s="145"/>
      <c r="AAP56" s="145"/>
      <c r="AAQ56" s="145"/>
      <c r="AAR56" s="145"/>
      <c r="AAS56" s="145"/>
      <c r="AAT56" s="145"/>
      <c r="AAU56" s="145"/>
      <c r="AAV56" s="145"/>
      <c r="AAW56" s="145"/>
      <c r="AAX56" s="145"/>
      <c r="AAY56" s="145"/>
      <c r="AAZ56" s="145"/>
      <c r="ABA56" s="145"/>
      <c r="ABB56" s="145"/>
      <c r="ABC56" s="145"/>
      <c r="ABD56" s="145"/>
      <c r="ABE56" s="145"/>
      <c r="ABF56" s="145"/>
      <c r="ABG56" s="145"/>
      <c r="ABH56" s="145">
        <f t="shared" si="712"/>
        <v>1202.3373450454819</v>
      </c>
      <c r="ABI56" s="145"/>
      <c r="ABJ56" s="145"/>
      <c r="ABK56" s="145">
        <f t="shared" si="715"/>
        <v>1299.8934813243889</v>
      </c>
      <c r="ABL56" s="145">
        <f t="shared" si="716"/>
        <v>1252.7248474381902</v>
      </c>
      <c r="ABM56" s="145">
        <f t="shared" si="717"/>
        <v>1319.0608134771728</v>
      </c>
      <c r="ABN56" s="145">
        <f t="shared" si="718"/>
        <v>1345.3218340958208</v>
      </c>
      <c r="ABO56" s="145">
        <f t="shared" si="719"/>
        <v>1362.3955679072299</v>
      </c>
      <c r="ABP56" s="145"/>
      <c r="ABQ56" s="145">
        <f t="shared" si="721"/>
        <v>1482.0405130986965</v>
      </c>
      <c r="ABR56" s="145"/>
      <c r="ABS56" s="145">
        <f t="shared" si="723"/>
        <v>1339.8614236683641</v>
      </c>
      <c r="ABT56" s="145">
        <f t="shared" si="724"/>
        <v>1392.4289061390466</v>
      </c>
      <c r="ABU56" s="145"/>
      <c r="ABV56" s="145">
        <f t="shared" si="726"/>
        <v>1479.0899802301644</v>
      </c>
      <c r="ABW56" s="145">
        <f t="shared" si="727"/>
        <v>1445.6348049464386</v>
      </c>
      <c r="ABX56" s="145">
        <f t="shared" si="728"/>
        <v>1545.9700135172759</v>
      </c>
      <c r="ABY56" s="145">
        <f t="shared" si="729"/>
        <v>1652.6549774601272</v>
      </c>
      <c r="ABZ56" s="145">
        <f t="shared" si="730"/>
        <v>1645.8888432272704</v>
      </c>
      <c r="ACA56" s="145">
        <f t="shared" si="731"/>
        <v>1603.7750361215824</v>
      </c>
      <c r="ACB56" s="145">
        <f t="shared" si="732"/>
        <v>1345.6099017155213</v>
      </c>
      <c r="ACC56" s="145">
        <f t="shared" si="733"/>
        <v>1277.4097565119594</v>
      </c>
      <c r="ACD56" s="145">
        <f t="shared" si="734"/>
        <v>1527.2568010373116</v>
      </c>
      <c r="ACE56" s="145">
        <f t="shared" si="735"/>
        <v>1727.9314564716863</v>
      </c>
      <c r="ACF56" s="145">
        <f t="shared" si="736"/>
        <v>1617.7227564698735</v>
      </c>
      <c r="ACG56" s="145">
        <f t="shared" si="737"/>
        <v>1779.4271942588593</v>
      </c>
      <c r="ACH56" s="145">
        <f t="shared" si="738"/>
        <v>1697.1778433184743</v>
      </c>
      <c r="ACI56" s="145">
        <f t="shared" si="739"/>
        <v>1843.4133023741108</v>
      </c>
      <c r="ACJ56" s="145">
        <f t="shared" si="740"/>
        <v>1840.1366500420518</v>
      </c>
      <c r="ACK56" s="145">
        <f t="shared" si="741"/>
        <v>1273.5649872803231</v>
      </c>
      <c r="ACL56" s="145">
        <f t="shared" si="742"/>
        <v>1966.9007410865704</v>
      </c>
      <c r="ACM56" s="145">
        <f t="shared" si="743"/>
        <v>1397.736288885669</v>
      </c>
      <c r="ACN56" s="145">
        <f t="shared" si="744"/>
        <v>1955.1896571109569</v>
      </c>
      <c r="ACO56" s="145">
        <f t="shared" si="745"/>
        <v>1538.0057111161261</v>
      </c>
      <c r="ACP56" s="145">
        <f t="shared" si="746"/>
        <v>2046.3753781692346</v>
      </c>
      <c r="ACQ56" s="145">
        <f t="shared" si="747"/>
        <v>2126.3879579316863</v>
      </c>
      <c r="ACR56" s="145">
        <f t="shared" si="748"/>
        <v>1859.5074142000251</v>
      </c>
      <c r="ACS56" s="145">
        <f t="shared" si="749"/>
        <v>1731.1197006734103</v>
      </c>
      <c r="ACT56" s="145">
        <f t="shared" si="750"/>
        <v>2029.821378210293</v>
      </c>
      <c r="ACU56" s="145">
        <f t="shared" si="751"/>
        <v>2202.1542267184491</v>
      </c>
      <c r="ACV56" s="145">
        <f t="shared" si="752"/>
        <v>2207.3877113508329</v>
      </c>
      <c r="ACW56" s="145">
        <f t="shared" si="753"/>
        <v>1565.2206651717227</v>
      </c>
      <c r="ACX56" s="145">
        <f t="shared" si="754"/>
        <v>2153.8469688734385</v>
      </c>
      <c r="ACY56" s="145">
        <f t="shared" si="755"/>
        <v>2401.760749474432</v>
      </c>
      <c r="ACZ56" s="145">
        <f t="shared" si="756"/>
        <v>1741.3986471017674</v>
      </c>
      <c r="ADA56" s="145">
        <f t="shared" si="757"/>
        <v>2273.585220910395</v>
      </c>
      <c r="ADB56" s="145">
        <f t="shared" si="758"/>
        <v>2385.6491691792917</v>
      </c>
      <c r="ADC56" s="145">
        <f t="shared" si="759"/>
        <v>2145.7746040779102</v>
      </c>
      <c r="ADD56" s="145">
        <f t="shared" si="760"/>
        <v>1955.347868558204</v>
      </c>
      <c r="ADE56" s="145">
        <f t="shared" si="761"/>
        <v>2594.3767051650048</v>
      </c>
      <c r="ADF56" s="145">
        <f t="shared" si="762"/>
        <v>2536.8276088418588</v>
      </c>
      <c r="ADG56" s="145">
        <f t="shared" si="763"/>
        <v>2704.2275261476711</v>
      </c>
      <c r="ADH56" s="145">
        <f t="shared" si="764"/>
        <v>1914.0841633578784</v>
      </c>
      <c r="ADI56" s="145">
        <f t="shared" si="765"/>
        <v>2805.1993821799174</v>
      </c>
      <c r="ADJ56" s="145">
        <f t="shared" si="766"/>
        <v>1938.0469955247991</v>
      </c>
      <c r="ADK56" s="145">
        <f t="shared" si="767"/>
        <v>2531.7841535644875</v>
      </c>
      <c r="ADL56" s="145">
        <f t="shared" si="768"/>
        <v>2632.2415779648823</v>
      </c>
      <c r="ADM56" s="145">
        <f t="shared" si="769"/>
        <v>2775.6050664180175</v>
      </c>
      <c r="ADN56" s="145">
        <f t="shared" si="770"/>
        <v>1981.9496390159618</v>
      </c>
      <c r="ADO56" s="145">
        <f t="shared" si="771"/>
        <v>2209.9817508718297</v>
      </c>
      <c r="ADP56" s="145">
        <f t="shared" si="772"/>
        <v>3161.4160091278191</v>
      </c>
      <c r="ADQ56" s="145">
        <f t="shared" si="773"/>
        <v>3158.2091677803674</v>
      </c>
      <c r="ADR56" s="145">
        <f t="shared" si="774"/>
        <v>3292.5755869063596</v>
      </c>
      <c r="ADS56" s="145">
        <f t="shared" si="775"/>
        <v>3088.288504095774</v>
      </c>
      <c r="ADT56" s="145">
        <f t="shared" si="776"/>
        <v>3195.178468950357</v>
      </c>
      <c r="ADU56" s="145">
        <f t="shared" si="777"/>
        <v>3055.984339351945</v>
      </c>
      <c r="ADV56" s="145">
        <f t="shared" si="778"/>
        <v>2444.492717379077</v>
      </c>
      <c r="ADW56" s="145">
        <f t="shared" si="779"/>
        <v>3220.2017506542111</v>
      </c>
      <c r="ADX56" s="145">
        <f t="shared" si="780"/>
        <v>3678.5627560852618</v>
      </c>
      <c r="ADY56" s="145">
        <f t="shared" si="781"/>
        <v>3645.3994781282295</v>
      </c>
      <c r="ADZ56" s="145">
        <f t="shared" si="782"/>
        <v>2725.4016149613362</v>
      </c>
      <c r="AEA56" s="145">
        <f t="shared" si="783"/>
        <v>3904.664537035002</v>
      </c>
      <c r="AEB56" s="145">
        <f t="shared" si="784"/>
        <v>3662.8273484399579</v>
      </c>
      <c r="AEC56" s="145">
        <f t="shared" si="785"/>
        <v>2682.7793344506999</v>
      </c>
      <c r="AED56" s="145">
        <f t="shared" si="786"/>
        <v>2931.6235030923249</v>
      </c>
      <c r="AEE56" s="145">
        <f t="shared" si="787"/>
        <v>4226.6995022506708</v>
      </c>
      <c r="AEF56" s="145">
        <f t="shared" si="788"/>
        <v>4635.8979270669643</v>
      </c>
      <c r="AEG56" s="145">
        <f t="shared" si="789"/>
        <v>3179.4042172038312</v>
      </c>
      <c r="AEH56" s="145">
        <f t="shared" si="790"/>
        <v>5425.3075743521022</v>
      </c>
      <c r="AEI56" s="145">
        <f t="shared" si="791"/>
        <v>3596.3939494004308</v>
      </c>
      <c r="AEJ56" s="145">
        <f t="shared" si="792"/>
        <v>5548.1666678863285</v>
      </c>
      <c r="AEK56" s="145">
        <f t="shared" si="793"/>
        <v>6157.6738405176584</v>
      </c>
      <c r="AEL56" s="145">
        <f t="shared" si="794"/>
        <v>5595.3847819077946</v>
      </c>
      <c r="AEM56" s="145">
        <f t="shared" si="795"/>
        <v>4072.9894014942242</v>
      </c>
      <c r="AEN56" s="145">
        <f t="shared" si="796"/>
        <v>7215.1871131451953</v>
      </c>
      <c r="AEO56" s="145">
        <f t="shared" si="797"/>
        <v>4590.3517591832397</v>
      </c>
      <c r="AEP56" s="145">
        <f t="shared" si="798"/>
        <v>8339.2431670959868</v>
      </c>
      <c r="AEQ56" s="145">
        <f t="shared" si="799"/>
        <v>5179.5651893940703</v>
      </c>
      <c r="AER56" s="145">
        <f t="shared" si="800"/>
        <v>5843.9513346995664</v>
      </c>
    </row>
    <row r="57" spans="1:824" ht="13.5" thickBot="1">
      <c r="A57" s="76">
        <v>52</v>
      </c>
      <c r="B57" s="99">
        <f t="shared" si="341"/>
        <v>0</v>
      </c>
      <c r="C57" s="99">
        <f t="shared" si="389"/>
        <v>0</v>
      </c>
      <c r="D57" s="99">
        <f t="shared" si="390"/>
        <v>0</v>
      </c>
      <c r="E57" s="99">
        <f t="shared" si="391"/>
        <v>0</v>
      </c>
      <c r="F57" s="99">
        <f t="shared" si="352"/>
        <v>0</v>
      </c>
      <c r="G57" s="99">
        <f t="shared" si="353"/>
        <v>0</v>
      </c>
      <c r="H57" s="99">
        <f t="shared" si="354"/>
        <v>0</v>
      </c>
      <c r="I57" s="99">
        <f t="shared" si="355"/>
        <v>0</v>
      </c>
      <c r="J57" s="99">
        <f t="shared" si="356"/>
        <v>0</v>
      </c>
      <c r="K57" s="99">
        <f t="shared" si="357"/>
        <v>0</v>
      </c>
      <c r="L57" s="99">
        <f t="shared" si="358"/>
        <v>0</v>
      </c>
      <c r="M57" s="99">
        <f t="shared" si="359"/>
        <v>0</v>
      </c>
      <c r="N57" s="99">
        <f t="shared" si="360"/>
        <v>0</v>
      </c>
      <c r="O57" s="99">
        <f t="shared" si="361"/>
        <v>0</v>
      </c>
      <c r="P57" s="99">
        <f t="shared" si="362"/>
        <v>0</v>
      </c>
      <c r="Q57" s="99">
        <f t="shared" si="363"/>
        <v>0</v>
      </c>
      <c r="R57" s="99">
        <f t="shared" si="364"/>
        <v>0</v>
      </c>
      <c r="S57" s="99">
        <f t="shared" si="365"/>
        <v>0</v>
      </c>
      <c r="T57" s="99">
        <f t="shared" si="366"/>
        <v>0</v>
      </c>
      <c r="U57" s="99">
        <f t="shared" si="367"/>
        <v>0</v>
      </c>
      <c r="V57" s="99">
        <f t="shared" si="368"/>
        <v>0</v>
      </c>
      <c r="W57" s="99">
        <f t="shared" si="369"/>
        <v>0</v>
      </c>
      <c r="X57" s="99">
        <f t="shared" si="342"/>
        <v>0</v>
      </c>
      <c r="Y57" s="99">
        <f t="shared" si="404"/>
        <v>0</v>
      </c>
      <c r="Z57" s="99">
        <f t="shared" si="405"/>
        <v>0</v>
      </c>
      <c r="AA57" s="99">
        <f t="shared" si="406"/>
        <v>0</v>
      </c>
      <c r="AB57" s="99">
        <f t="shared" si="407"/>
        <v>0</v>
      </c>
      <c r="AC57" s="99">
        <f t="shared" si="408"/>
        <v>0</v>
      </c>
      <c r="AD57" s="99">
        <f t="shared" si="409"/>
        <v>0</v>
      </c>
      <c r="AE57" s="99">
        <f t="shared" si="410"/>
        <v>0</v>
      </c>
      <c r="AF57" s="99">
        <f t="shared" si="411"/>
        <v>0</v>
      </c>
      <c r="AG57" s="99">
        <f t="shared" si="412"/>
        <v>0</v>
      </c>
      <c r="AH57" s="99">
        <f t="shared" si="413"/>
        <v>0</v>
      </c>
      <c r="AI57" s="99">
        <f t="shared" si="414"/>
        <v>0</v>
      </c>
      <c r="AJ57" s="99">
        <f t="shared" si="415"/>
        <v>0</v>
      </c>
      <c r="AK57" s="99">
        <f t="shared" si="416"/>
        <v>0</v>
      </c>
      <c r="AL57" s="99">
        <f t="shared" si="417"/>
        <v>0</v>
      </c>
      <c r="AM57" s="99">
        <f t="shared" si="418"/>
        <v>0</v>
      </c>
      <c r="AN57" s="99">
        <f t="shared" si="343"/>
        <v>0</v>
      </c>
      <c r="AO57" s="99">
        <f t="shared" si="419"/>
        <v>0</v>
      </c>
      <c r="AP57" s="99">
        <f t="shared" si="420"/>
        <v>0</v>
      </c>
      <c r="AQ57" s="99">
        <f t="shared" si="421"/>
        <v>0</v>
      </c>
      <c r="AR57" s="99">
        <f t="shared" si="422"/>
        <v>0</v>
      </c>
      <c r="AS57" s="99">
        <f t="shared" si="423"/>
        <v>0</v>
      </c>
      <c r="AT57" s="99">
        <f t="shared" si="424"/>
        <v>0</v>
      </c>
      <c r="AU57" s="99">
        <f t="shared" si="425"/>
        <v>0</v>
      </c>
      <c r="AV57" s="99">
        <f t="shared" si="426"/>
        <v>0</v>
      </c>
      <c r="AW57" s="99">
        <f t="shared" si="427"/>
        <v>0</v>
      </c>
      <c r="AX57" s="99">
        <f t="shared" si="428"/>
        <v>0</v>
      </c>
      <c r="AY57" s="99">
        <f t="shared" si="429"/>
        <v>0</v>
      </c>
      <c r="AZ57" s="99">
        <f t="shared" si="430"/>
        <v>0</v>
      </c>
      <c r="BA57" s="99">
        <f t="shared" si="431"/>
        <v>0</v>
      </c>
      <c r="BB57" s="99">
        <f t="shared" si="432"/>
        <v>0</v>
      </c>
      <c r="BC57" s="99">
        <f t="shared" si="433"/>
        <v>0</v>
      </c>
      <c r="BD57" s="99">
        <f t="shared" si="397"/>
        <v>0</v>
      </c>
      <c r="BE57" s="99">
        <f t="shared" si="434"/>
        <v>0</v>
      </c>
      <c r="BF57" s="99">
        <f t="shared" si="435"/>
        <v>0</v>
      </c>
      <c r="BG57" s="99">
        <f t="shared" si="344"/>
        <v>0</v>
      </c>
      <c r="BH57" s="99">
        <f t="shared" si="436"/>
        <v>0</v>
      </c>
      <c r="BI57" s="99">
        <f t="shared" si="437"/>
        <v>0</v>
      </c>
      <c r="BJ57" s="99">
        <f t="shared" si="438"/>
        <v>0</v>
      </c>
      <c r="BK57" s="99">
        <f t="shared" si="439"/>
        <v>0</v>
      </c>
      <c r="BL57" s="99">
        <f t="shared" si="440"/>
        <v>0</v>
      </c>
      <c r="BM57" s="99">
        <f t="shared" si="441"/>
        <v>0</v>
      </c>
      <c r="BN57" s="99">
        <f t="shared" si="442"/>
        <v>0</v>
      </c>
      <c r="BO57" s="99">
        <f t="shared" si="443"/>
        <v>0</v>
      </c>
      <c r="BP57" s="99">
        <f t="shared" si="444"/>
        <v>0</v>
      </c>
      <c r="BQ57" s="99">
        <f t="shared" si="445"/>
        <v>0</v>
      </c>
      <c r="BR57" s="99">
        <f t="shared" si="446"/>
        <v>0</v>
      </c>
      <c r="BS57" s="99">
        <f t="shared" si="447"/>
        <v>0</v>
      </c>
      <c r="BT57" s="99">
        <f t="shared" si="448"/>
        <v>0</v>
      </c>
      <c r="BU57" s="99">
        <f t="shared" si="449"/>
        <v>0</v>
      </c>
      <c r="BV57" s="99">
        <f t="shared" si="450"/>
        <v>0</v>
      </c>
      <c r="BW57" s="99">
        <f t="shared" si="451"/>
        <v>0</v>
      </c>
      <c r="BX57" s="99">
        <f t="shared" si="398"/>
        <v>0</v>
      </c>
      <c r="BY57" s="99">
        <f t="shared" si="345"/>
        <v>0</v>
      </c>
      <c r="BZ57" s="99">
        <f t="shared" si="452"/>
        <v>0</v>
      </c>
      <c r="CA57" s="99">
        <f t="shared" si="453"/>
        <v>0</v>
      </c>
      <c r="CB57" s="99">
        <f t="shared" si="454"/>
        <v>0</v>
      </c>
      <c r="CC57" s="99">
        <f t="shared" si="455"/>
        <v>0</v>
      </c>
      <c r="CD57" s="99">
        <f t="shared" si="456"/>
        <v>0</v>
      </c>
      <c r="CE57" s="99">
        <f t="shared" si="457"/>
        <v>0</v>
      </c>
      <c r="CF57" s="99">
        <f t="shared" si="458"/>
        <v>0</v>
      </c>
      <c r="CG57" s="99">
        <f t="shared" si="459"/>
        <v>0</v>
      </c>
      <c r="CH57" s="99">
        <f t="shared" si="460"/>
        <v>0</v>
      </c>
      <c r="CI57" s="99">
        <f t="shared" si="461"/>
        <v>0</v>
      </c>
      <c r="CJ57" s="99">
        <f t="shared" si="462"/>
        <v>0</v>
      </c>
      <c r="CK57" s="99">
        <f t="shared" si="463"/>
        <v>0</v>
      </c>
      <c r="CL57" s="99">
        <f t="shared" si="464"/>
        <v>0</v>
      </c>
      <c r="CM57" s="99">
        <f t="shared" si="465"/>
        <v>0</v>
      </c>
      <c r="CN57" s="99">
        <f t="shared" si="466"/>
        <v>0</v>
      </c>
      <c r="CO57" s="99">
        <f t="shared" si="399"/>
        <v>0</v>
      </c>
      <c r="CP57" s="99">
        <f t="shared" si="346"/>
        <v>0</v>
      </c>
      <c r="CQ57" s="99">
        <f t="shared" si="467"/>
        <v>0</v>
      </c>
      <c r="CR57" s="99">
        <f t="shared" si="468"/>
        <v>0</v>
      </c>
      <c r="CS57" s="99">
        <f t="shared" si="469"/>
        <v>0</v>
      </c>
      <c r="CT57" s="99">
        <f t="shared" si="470"/>
        <v>0</v>
      </c>
      <c r="CU57" s="99">
        <f t="shared" si="471"/>
        <v>0</v>
      </c>
      <c r="CV57" s="99">
        <f t="shared" si="472"/>
        <v>0</v>
      </c>
      <c r="CW57" s="99">
        <f t="shared" si="473"/>
        <v>0</v>
      </c>
      <c r="CX57" s="99">
        <f t="shared" si="474"/>
        <v>0</v>
      </c>
      <c r="CY57" s="99">
        <f t="shared" si="475"/>
        <v>0</v>
      </c>
      <c r="CZ57" s="99">
        <f t="shared" si="476"/>
        <v>0</v>
      </c>
      <c r="DA57" s="99">
        <f t="shared" si="477"/>
        <v>0</v>
      </c>
      <c r="DB57" s="99">
        <f t="shared" si="478"/>
        <v>0</v>
      </c>
      <c r="DC57" s="99">
        <f t="shared" si="479"/>
        <v>0</v>
      </c>
      <c r="DD57" s="99">
        <f t="shared" si="480"/>
        <v>0</v>
      </c>
      <c r="DE57" s="99">
        <f t="shared" si="481"/>
        <v>0</v>
      </c>
      <c r="DF57" s="99">
        <f t="shared" si="482"/>
        <v>0</v>
      </c>
      <c r="DG57" s="99">
        <f t="shared" si="400"/>
        <v>0</v>
      </c>
      <c r="DH57" s="99">
        <f t="shared" si="347"/>
        <v>0</v>
      </c>
      <c r="DI57" s="99">
        <f t="shared" si="483"/>
        <v>0</v>
      </c>
      <c r="DJ57" s="99">
        <f t="shared" si="484"/>
        <v>0</v>
      </c>
      <c r="DK57" s="99">
        <f t="shared" si="485"/>
        <v>0</v>
      </c>
      <c r="DL57" s="99">
        <f t="shared" si="486"/>
        <v>0</v>
      </c>
      <c r="DM57" s="99">
        <f t="shared" si="487"/>
        <v>0</v>
      </c>
      <c r="DN57" s="99">
        <f t="shared" si="488"/>
        <v>0</v>
      </c>
      <c r="DO57" s="99">
        <f t="shared" si="489"/>
        <v>0</v>
      </c>
      <c r="DP57" s="99">
        <f t="shared" si="490"/>
        <v>0</v>
      </c>
      <c r="DQ57" s="99">
        <f t="shared" si="491"/>
        <v>0</v>
      </c>
      <c r="DR57" s="99">
        <f t="shared" si="492"/>
        <v>0</v>
      </c>
      <c r="DS57" s="99">
        <f t="shared" si="493"/>
        <v>0</v>
      </c>
      <c r="DT57" s="99">
        <f t="shared" si="494"/>
        <v>0</v>
      </c>
      <c r="DU57" s="99">
        <f t="shared" si="495"/>
        <v>0</v>
      </c>
      <c r="DV57" s="99">
        <f t="shared" si="496"/>
        <v>0</v>
      </c>
      <c r="DW57" s="99">
        <f t="shared" si="497"/>
        <v>0</v>
      </c>
      <c r="DX57" s="99">
        <f t="shared" si="370"/>
        <v>0</v>
      </c>
      <c r="DY57" s="99">
        <f t="shared" si="370"/>
        <v>0</v>
      </c>
      <c r="DZ57" s="99">
        <f t="shared" si="370"/>
        <v>0</v>
      </c>
      <c r="EA57" s="99">
        <f t="shared" si="370"/>
        <v>0</v>
      </c>
      <c r="EB57" s="99">
        <f t="shared" si="532"/>
        <v>0</v>
      </c>
      <c r="EC57" s="99">
        <f t="shared" si="533"/>
        <v>0</v>
      </c>
      <c r="ED57" s="99">
        <f t="shared" si="534"/>
        <v>0</v>
      </c>
      <c r="EE57" s="99">
        <f t="shared" si="535"/>
        <v>0</v>
      </c>
      <c r="EF57" s="99">
        <f t="shared" si="536"/>
        <v>0</v>
      </c>
      <c r="EG57" s="99">
        <f t="shared" si="537"/>
        <v>0</v>
      </c>
      <c r="EH57" s="99">
        <f t="shared" si="538"/>
        <v>0</v>
      </c>
      <c r="EI57" s="99">
        <f t="shared" si="539"/>
        <v>0</v>
      </c>
      <c r="EJ57" s="99">
        <f t="shared" si="540"/>
        <v>0</v>
      </c>
      <c r="EK57" s="99">
        <f t="shared" si="541"/>
        <v>0</v>
      </c>
      <c r="EL57" s="99">
        <f t="shared" si="542"/>
        <v>0</v>
      </c>
      <c r="EM57" s="99">
        <f t="shared" si="543"/>
        <v>0</v>
      </c>
      <c r="EN57" s="99">
        <f t="shared" si="544"/>
        <v>0</v>
      </c>
      <c r="EO57" s="99">
        <f t="shared" si="545"/>
        <v>0</v>
      </c>
      <c r="EP57" s="99">
        <f t="shared" si="546"/>
        <v>0</v>
      </c>
      <c r="EQ57" s="99">
        <f t="shared" si="547"/>
        <v>0</v>
      </c>
      <c r="ER57" s="99">
        <f t="shared" si="548"/>
        <v>0</v>
      </c>
      <c r="ES57" s="99">
        <f t="shared" si="549"/>
        <v>0</v>
      </c>
      <c r="ET57" s="99">
        <f t="shared" si="351"/>
        <v>0</v>
      </c>
      <c r="EU57" s="99">
        <f t="shared" si="26"/>
        <v>0</v>
      </c>
      <c r="EV57" s="99">
        <f t="shared" si="27"/>
        <v>0</v>
      </c>
      <c r="EW57" s="99">
        <f t="shared" si="28"/>
        <v>0</v>
      </c>
      <c r="EX57" s="99">
        <f t="shared" si="29"/>
        <v>0</v>
      </c>
      <c r="EY57" s="99">
        <f t="shared" si="30"/>
        <v>0</v>
      </c>
      <c r="EZ57" s="99">
        <f t="shared" si="31"/>
        <v>0</v>
      </c>
      <c r="FA57" s="99">
        <f t="shared" si="32"/>
        <v>0</v>
      </c>
      <c r="FB57" s="99">
        <f t="shared" si="33"/>
        <v>0</v>
      </c>
      <c r="FC57" s="99">
        <f t="shared" si="34"/>
        <v>0</v>
      </c>
      <c r="FD57" s="99">
        <f t="shared" si="35"/>
        <v>0</v>
      </c>
      <c r="FE57" s="99">
        <f t="shared" si="36"/>
        <v>0</v>
      </c>
      <c r="FF57" s="99">
        <f t="shared" si="37"/>
        <v>0</v>
      </c>
      <c r="FG57" s="99">
        <f t="shared" si="38"/>
        <v>0</v>
      </c>
      <c r="FH57" s="99">
        <f t="shared" si="39"/>
        <v>0</v>
      </c>
      <c r="FI57" s="99">
        <f t="shared" si="40"/>
        <v>0</v>
      </c>
      <c r="FJ57" s="99">
        <f t="shared" si="567"/>
        <v>0</v>
      </c>
      <c r="FK57" s="99">
        <f t="shared" si="568"/>
        <v>0</v>
      </c>
      <c r="FL57" s="99">
        <f t="shared" si="569"/>
        <v>0</v>
      </c>
      <c r="FM57" s="99">
        <f t="shared" si="570"/>
        <v>0</v>
      </c>
      <c r="FN57" s="99">
        <f t="shared" si="571"/>
        <v>0</v>
      </c>
      <c r="FO57" s="99">
        <f t="shared" si="572"/>
        <v>0</v>
      </c>
      <c r="FP57" s="99">
        <f t="shared" si="573"/>
        <v>0</v>
      </c>
      <c r="FQ57" s="99">
        <f t="shared" si="574"/>
        <v>0</v>
      </c>
      <c r="FR57" s="99">
        <f t="shared" si="575"/>
        <v>0</v>
      </c>
      <c r="FS57" s="99">
        <f t="shared" si="576"/>
        <v>0</v>
      </c>
      <c r="FT57" s="99">
        <f t="shared" si="577"/>
        <v>0</v>
      </c>
      <c r="FU57" s="99">
        <f t="shared" si="578"/>
        <v>0</v>
      </c>
      <c r="FV57" s="99">
        <f t="shared" si="579"/>
        <v>0</v>
      </c>
      <c r="FW57" s="99">
        <f t="shared" si="580"/>
        <v>0</v>
      </c>
      <c r="FX57" s="99">
        <f t="shared" si="581"/>
        <v>0</v>
      </c>
      <c r="FY57" s="99">
        <f t="shared" si="550"/>
        <v>0</v>
      </c>
      <c r="FZ57" s="99">
        <f t="shared" si="402"/>
        <v>0</v>
      </c>
      <c r="GA57" s="99">
        <f t="shared" si="42"/>
        <v>0</v>
      </c>
      <c r="GB57" s="99">
        <f t="shared" si="43"/>
        <v>0</v>
      </c>
      <c r="GC57" s="99">
        <f t="shared" si="44"/>
        <v>0</v>
      </c>
      <c r="GD57" s="99">
        <f t="shared" si="498"/>
        <v>0</v>
      </c>
      <c r="GE57" s="99">
        <f t="shared" si="499"/>
        <v>0</v>
      </c>
      <c r="GF57" s="99">
        <f t="shared" si="500"/>
        <v>0</v>
      </c>
      <c r="GG57" s="99">
        <f t="shared" si="501"/>
        <v>1264.1795374317023</v>
      </c>
      <c r="GH57" s="99">
        <f t="shared" si="502"/>
        <v>1224.2122895536043</v>
      </c>
      <c r="GI57" s="99">
        <f t="shared" si="503"/>
        <v>1284.9117455522562</v>
      </c>
      <c r="GJ57" s="99">
        <f t="shared" si="504"/>
        <v>1316.5937997612652</v>
      </c>
      <c r="GK57" s="99">
        <f t="shared" si="505"/>
        <v>1323.7334267557551</v>
      </c>
      <c r="GL57" s="99">
        <f t="shared" si="506"/>
        <v>0</v>
      </c>
      <c r="GM57" s="99">
        <f t="shared" si="507"/>
        <v>1442.1309841527682</v>
      </c>
      <c r="GN57" s="99">
        <f t="shared" si="508"/>
        <v>0</v>
      </c>
      <c r="GO57" s="99">
        <f t="shared" si="509"/>
        <v>1331.7794155178315</v>
      </c>
      <c r="GP57" s="99">
        <f t="shared" si="510"/>
        <v>1376.1506612069829</v>
      </c>
      <c r="GQ57" s="99">
        <f t="shared" si="511"/>
        <v>0</v>
      </c>
      <c r="GR57" s="99">
        <f t="shared" si="512"/>
        <v>1443.8910699662108</v>
      </c>
      <c r="GS57" s="99">
        <f t="shared" si="513"/>
        <v>1413.2244307008766</v>
      </c>
      <c r="GT57" s="99">
        <f t="shared" si="514"/>
        <v>1506.9164859302921</v>
      </c>
      <c r="GU57" s="99">
        <f t="shared" si="403"/>
        <v>1608.9798550189635</v>
      </c>
      <c r="GV57" s="99">
        <f t="shared" si="551"/>
        <v>1602.6654639277367</v>
      </c>
      <c r="GW57" s="99">
        <f t="shared" si="552"/>
        <v>1569.938792364577</v>
      </c>
      <c r="GX57" s="99">
        <f t="shared" si="553"/>
        <v>1338.9932206448163</v>
      </c>
      <c r="GY57" s="99">
        <f t="shared" si="554"/>
        <v>1248.5760992286441</v>
      </c>
      <c r="GZ57" s="99">
        <f t="shared" si="555"/>
        <v>1519.0454113715753</v>
      </c>
      <c r="HA57" s="99">
        <f t="shared" si="556"/>
        <v>1689.8450259812107</v>
      </c>
      <c r="HB57" s="99">
        <f t="shared" si="557"/>
        <v>1601.2257584179463</v>
      </c>
      <c r="HC57" s="99">
        <f t="shared" si="558"/>
        <v>1738.0831127473086</v>
      </c>
      <c r="HD57" s="99">
        <f t="shared" si="559"/>
        <v>1650.9697102349494</v>
      </c>
      <c r="HE57" s="99">
        <f t="shared" si="560"/>
        <v>1795.5119495096005</v>
      </c>
      <c r="HF57" s="99">
        <f t="shared" si="561"/>
        <v>1794.9782373603502</v>
      </c>
      <c r="HG57" s="99">
        <f t="shared" si="562"/>
        <v>1244.7667640324387</v>
      </c>
      <c r="HH57" s="99">
        <f t="shared" si="563"/>
        <v>1916.7401179243034</v>
      </c>
      <c r="HI57" s="99">
        <f t="shared" si="564"/>
        <v>1366.4583857981404</v>
      </c>
      <c r="HJ57" s="99">
        <f t="shared" si="565"/>
        <v>1925.6425719616504</v>
      </c>
      <c r="HK57" s="99">
        <f t="shared" si="566"/>
        <v>1531.2024240037181</v>
      </c>
      <c r="HL57" s="99">
        <f t="shared" si="396"/>
        <v>2001.9291815841116</v>
      </c>
      <c r="HM57" s="99">
        <f t="shared" si="515"/>
        <v>2072.365432924315</v>
      </c>
      <c r="HN57" s="99">
        <f t="shared" si="516"/>
        <v>1842.9192239669492</v>
      </c>
      <c r="HO57" s="99">
        <f t="shared" si="517"/>
        <v>1722.8105111461671</v>
      </c>
      <c r="HP57" s="99">
        <f t="shared" si="518"/>
        <v>1976.2402816246797</v>
      </c>
      <c r="HQ57" s="99">
        <f t="shared" si="519"/>
        <v>2149.4698568080939</v>
      </c>
      <c r="HR57" s="99">
        <f t="shared" si="520"/>
        <v>2157.2801737408231</v>
      </c>
      <c r="HS57" s="99">
        <f t="shared" si="521"/>
        <v>1530.530893854454</v>
      </c>
      <c r="HT57" s="99">
        <f t="shared" si="522"/>
        <v>2100.0004872019704</v>
      </c>
      <c r="HU57" s="99">
        <f t="shared" si="523"/>
        <v>2341.8497779941404</v>
      </c>
      <c r="HV57" s="99">
        <f t="shared" si="524"/>
        <v>1734.4009018196384</v>
      </c>
      <c r="HW57" s="99">
        <f t="shared" si="525"/>
        <v>2243.7614036251034</v>
      </c>
      <c r="HX57" s="99">
        <f t="shared" si="526"/>
        <v>2347.7376439963937</v>
      </c>
      <c r="HY57" s="99">
        <f t="shared" si="527"/>
        <v>2128.9750653575093</v>
      </c>
      <c r="HZ57" s="99">
        <f t="shared" si="528"/>
        <v>1946.889298124345</v>
      </c>
      <c r="IA57" s="99">
        <f t="shared" si="529"/>
        <v>2533.5695094633647</v>
      </c>
      <c r="IB57" s="99">
        <f t="shared" si="530"/>
        <v>2474.7873019317817</v>
      </c>
      <c r="IC57" s="99">
        <f t="shared" si="531"/>
        <v>2644.1358666779875</v>
      </c>
      <c r="ID57" s="99">
        <f t="shared" si="52"/>
        <v>1872.3650407732623</v>
      </c>
      <c r="IE57" s="99">
        <f t="shared" si="53"/>
        <v>2737.0531413991889</v>
      </c>
      <c r="IF57" s="99">
        <f t="shared" si="54"/>
        <v>1895.8566836555201</v>
      </c>
      <c r="IG57" s="99">
        <f t="shared" si="55"/>
        <v>2467.4877131923017</v>
      </c>
      <c r="IH57" s="99">
        <f t="shared" si="56"/>
        <v>2602.1145615332075</v>
      </c>
      <c r="II57" s="99">
        <f t="shared" si="57"/>
        <v>2737.9408611509634</v>
      </c>
      <c r="IJ57" s="99">
        <f t="shared" si="58"/>
        <v>1974.7406342843624</v>
      </c>
      <c r="IK57" s="99">
        <f t="shared" si="59"/>
        <v>2201.3757428666295</v>
      </c>
      <c r="IL57" s="99">
        <f t="shared" si="60"/>
        <v>3089.0364947754547</v>
      </c>
      <c r="IM57" s="99">
        <f t="shared" si="61"/>
        <v>3111.2332931175101</v>
      </c>
      <c r="IN57" s="99">
        <f t="shared" si="62"/>
        <v>3214.330040729712</v>
      </c>
      <c r="IO57" s="99">
        <f t="shared" si="63"/>
        <v>3014.7999283384124</v>
      </c>
      <c r="IP57" s="99">
        <f t="shared" si="64"/>
        <v>3157.5938927237657</v>
      </c>
      <c r="IQ57" s="99">
        <f t="shared" si="65"/>
        <v>3026.0344135889718</v>
      </c>
      <c r="IR57" s="99">
        <f t="shared" si="66"/>
        <v>2435.7084960303864</v>
      </c>
      <c r="IS57" s="99">
        <f t="shared" si="67"/>
        <v>3143.9560643634177</v>
      </c>
      <c r="IT57" s="99">
        <f t="shared" si="392"/>
        <v>3620.9398874627664</v>
      </c>
      <c r="IU57" s="99">
        <f t="shared" si="393"/>
        <v>3598.2845924644848</v>
      </c>
      <c r="IV57" s="99">
        <f t="shared" si="394"/>
        <v>2667.452258136901</v>
      </c>
      <c r="IW57" s="99">
        <f t="shared" si="371"/>
        <v>3813.7295051456335</v>
      </c>
      <c r="IX57" s="99">
        <f t="shared" si="372"/>
        <v>3577.4202066704261</v>
      </c>
      <c r="IY57" s="99">
        <f t="shared" si="373"/>
        <v>2673.8077123755838</v>
      </c>
      <c r="IZ57" s="99">
        <f t="shared" si="374"/>
        <v>2922.4526528344736</v>
      </c>
      <c r="JA57" s="99">
        <f t="shared" si="375"/>
        <v>4129.7345843528847</v>
      </c>
      <c r="JB57" s="99">
        <f t="shared" si="376"/>
        <v>4567.8940084373498</v>
      </c>
      <c r="JC57" s="99">
        <f t="shared" si="377"/>
        <v>3170.0992505105291</v>
      </c>
      <c r="JD57" s="99">
        <f t="shared" si="378"/>
        <v>5356.0824868428426</v>
      </c>
      <c r="JE57" s="99">
        <f t="shared" si="379"/>
        <v>3586.7451973933894</v>
      </c>
      <c r="JF57" s="99">
        <f t="shared" si="380"/>
        <v>5464.9174422222413</v>
      </c>
      <c r="JG57" s="99">
        <f t="shared" si="381"/>
        <v>6087.7052346477112</v>
      </c>
      <c r="JH57" s="99">
        <f t="shared" si="382"/>
        <v>5556.2293257220381</v>
      </c>
      <c r="JI57" s="99">
        <f t="shared" si="383"/>
        <v>4062.972144247809</v>
      </c>
      <c r="JJ57" s="99">
        <f t="shared" si="384"/>
        <v>7131.7648112631923</v>
      </c>
      <c r="JK57" s="99">
        <f t="shared" si="385"/>
        <v>4580.0550560836145</v>
      </c>
      <c r="JL57" s="99">
        <f t="shared" si="386"/>
        <v>8268.7776828633341</v>
      </c>
      <c r="JM57" s="99">
        <f t="shared" si="387"/>
        <v>5168.8840572762556</v>
      </c>
      <c r="JN57" s="99">
        <f t="shared" si="388"/>
        <v>5832.8852685917373</v>
      </c>
      <c r="JP57" s="76">
        <v>52</v>
      </c>
      <c r="JQ57" s="124"/>
      <c r="JR57" s="124"/>
      <c r="JS57" s="124"/>
      <c r="JT57" s="124"/>
      <c r="JU57" s="124"/>
      <c r="JV57" s="124"/>
      <c r="JW57" s="124"/>
      <c r="JX57" s="99"/>
      <c r="JY57" s="124"/>
      <c r="JZ57" s="124"/>
      <c r="KA57" s="124"/>
      <c r="KB57" s="99"/>
      <c r="KC57" s="124"/>
      <c r="KD57" s="124"/>
      <c r="KE57" s="99"/>
      <c r="KF57" s="99"/>
      <c r="KG57" s="99"/>
      <c r="KH57" s="99"/>
      <c r="KI57" s="124"/>
      <c r="KJ57" s="124"/>
      <c r="KK57" s="99"/>
      <c r="KL57" s="99"/>
      <c r="KM57" s="99"/>
      <c r="KN57" s="99"/>
      <c r="KO57" s="99"/>
      <c r="KP57" s="99"/>
      <c r="KQ57" s="99"/>
      <c r="KR57" s="99"/>
      <c r="KS57" s="99"/>
      <c r="KT57" s="99"/>
      <c r="KU57" s="99"/>
      <c r="KV57" s="99"/>
      <c r="KW57" s="99"/>
      <c r="KX57" s="99"/>
      <c r="KY57" s="99"/>
      <c r="KZ57" s="99"/>
      <c r="LB57" s="99"/>
      <c r="LC57" s="99"/>
      <c r="LD57" s="99"/>
      <c r="LF57" s="99"/>
      <c r="LG57" s="99"/>
      <c r="LI57" s="99"/>
      <c r="LJ57" s="99"/>
      <c r="LL57" s="99"/>
      <c r="LM57" s="99"/>
      <c r="LN57" s="99"/>
      <c r="LO57" s="99"/>
      <c r="LQ57" s="99"/>
      <c r="LR57" s="99"/>
      <c r="LS57" s="99"/>
      <c r="LU57" s="99"/>
      <c r="LV57" s="99"/>
      <c r="LW57" s="99"/>
      <c r="LX57" s="99"/>
      <c r="LY57" s="99"/>
      <c r="MA57" s="99"/>
      <c r="MB57" s="99"/>
      <c r="MC57" s="99"/>
      <c r="MD57" s="99"/>
      <c r="ME57" s="99"/>
      <c r="MG57" s="99"/>
      <c r="MH57" s="99"/>
      <c r="MI57" s="99"/>
      <c r="MK57" s="99"/>
      <c r="MM57" s="99"/>
      <c r="MN57" s="99"/>
      <c r="MO57" s="99"/>
      <c r="MP57" s="99"/>
      <c r="MR57" s="99"/>
      <c r="MT57" s="99"/>
      <c r="MU57" s="99"/>
      <c r="MV57" s="99"/>
      <c r="MW57" s="99"/>
      <c r="MY57" s="99"/>
      <c r="MZ57" s="99"/>
      <c r="NB57" s="99"/>
      <c r="NC57" s="99"/>
      <c r="ND57" s="99"/>
      <c r="NE57" s="99"/>
      <c r="NG57" s="99"/>
      <c r="NH57" s="99"/>
      <c r="NJ57" s="99"/>
      <c r="NK57" s="99"/>
      <c r="NM57" s="124"/>
      <c r="NN57" s="99"/>
      <c r="NO57" s="99"/>
      <c r="NP57" s="99"/>
      <c r="NR57" s="99"/>
      <c r="NS57" s="99"/>
      <c r="NT57" s="99"/>
      <c r="NV57" s="99"/>
      <c r="NX57" s="99"/>
      <c r="NY57" s="99"/>
      <c r="OA57" s="99"/>
      <c r="OC57" s="99"/>
      <c r="OE57" s="99"/>
      <c r="OF57" s="99"/>
      <c r="OG57" s="99"/>
      <c r="OI57" s="99"/>
      <c r="OJ57" s="99"/>
      <c r="OK57" s="99"/>
      <c r="OL57" s="99"/>
      <c r="OM57" s="99"/>
      <c r="ON57" s="99"/>
      <c r="OO57" s="99"/>
      <c r="OP57" s="99"/>
      <c r="OR57" s="99"/>
      <c r="OS57" s="99"/>
      <c r="OT57" s="99"/>
      <c r="OV57" s="99"/>
      <c r="OW57" s="99"/>
      <c r="OX57" s="99"/>
      <c r="OZ57" s="99"/>
      <c r="PB57" s="99"/>
      <c r="PC57" s="99"/>
      <c r="PE57" s="99"/>
      <c r="PF57" s="99"/>
      <c r="PG57" s="99"/>
      <c r="PH57" s="99"/>
      <c r="PI57" s="99"/>
      <c r="PJ57" s="99"/>
      <c r="PK57" s="99"/>
      <c r="PM57" s="99"/>
      <c r="PO57" s="99"/>
      <c r="PP57" s="99"/>
      <c r="PQ57" s="99"/>
      <c r="PR57" s="99"/>
      <c r="PS57" s="99"/>
      <c r="PT57" s="99"/>
      <c r="PU57" s="99"/>
      <c r="PW57" s="99"/>
      <c r="PX57" s="99"/>
      <c r="PY57" s="99"/>
      <c r="QA57" s="99"/>
      <c r="QB57" s="99"/>
      <c r="QC57" s="99"/>
      <c r="QD57" s="99"/>
      <c r="QF57" s="99"/>
      <c r="QG57" s="99"/>
      <c r="QH57" s="99"/>
      <c r="QI57" s="99"/>
      <c r="QJ57" s="99"/>
      <c r="QK57" s="99"/>
      <c r="QL57" s="99"/>
      <c r="QM57" s="99"/>
      <c r="QN57" s="99"/>
      <c r="QO57" s="99"/>
      <c r="QP57" s="99"/>
      <c r="QQ57" s="99"/>
      <c r="QR57" s="99"/>
      <c r="QS57" s="99"/>
      <c r="QT57" s="99"/>
      <c r="QU57" s="99"/>
      <c r="QV57" s="99">
        <v>1264.1795374317023</v>
      </c>
      <c r="QW57" s="99">
        <v>1224.2122895536043</v>
      </c>
      <c r="QX57" s="99">
        <v>1284.9117455522562</v>
      </c>
      <c r="QY57" s="99">
        <v>1316.5937997612652</v>
      </c>
      <c r="QZ57" s="99">
        <v>1323.7334267557551</v>
      </c>
      <c r="RA57" s="99"/>
      <c r="RB57" s="99">
        <v>1442.1309841527682</v>
      </c>
      <c r="RC57" s="99"/>
      <c r="RD57" s="99">
        <v>1331.7794155178315</v>
      </c>
      <c r="RE57" s="99">
        <v>1376.1506612069829</v>
      </c>
      <c r="RF57" s="99"/>
      <c r="RG57" s="99">
        <v>1443.8910699662108</v>
      </c>
      <c r="RH57" s="99">
        <v>1413.2244307008766</v>
      </c>
      <c r="RI57" s="99">
        <v>1506.9164859302921</v>
      </c>
      <c r="RJ57" s="99">
        <v>1608.9798550189635</v>
      </c>
      <c r="RK57" s="99">
        <v>1602.6654639277367</v>
      </c>
      <c r="RL57" s="99">
        <v>1569.938792364577</v>
      </c>
      <c r="RM57" s="99">
        <v>1338.9932206448163</v>
      </c>
      <c r="RN57" s="99">
        <v>1248.5760992286441</v>
      </c>
      <c r="RO57" s="99">
        <v>1519.0454113715753</v>
      </c>
      <c r="RP57" s="99">
        <v>1689.8450259812107</v>
      </c>
      <c r="RQ57" s="99">
        <v>1601.2257584179463</v>
      </c>
      <c r="RR57" s="99">
        <v>1738.0831127473086</v>
      </c>
      <c r="RS57" s="99">
        <v>1650.9697102349494</v>
      </c>
      <c r="RT57" s="99">
        <v>1795.5119495096005</v>
      </c>
      <c r="RU57" s="99">
        <v>1794.9782373603502</v>
      </c>
      <c r="RV57" s="99">
        <v>1244.7667640324387</v>
      </c>
      <c r="RW57" s="99">
        <v>1916.7401179243034</v>
      </c>
      <c r="RX57" s="99">
        <v>1366.4583857981404</v>
      </c>
      <c r="RY57" s="99">
        <v>1925.6425719616504</v>
      </c>
      <c r="RZ57" s="99">
        <v>1531.2024240037181</v>
      </c>
      <c r="SA57" s="99">
        <v>2001.9291815841116</v>
      </c>
      <c r="SB57" s="99">
        <v>2072.365432924315</v>
      </c>
      <c r="SC57" s="99">
        <v>1842.9192239669492</v>
      </c>
      <c r="SD57" s="99">
        <v>1722.8105111461671</v>
      </c>
      <c r="SE57" s="99">
        <v>1976.2402816246797</v>
      </c>
      <c r="SF57" s="99">
        <v>2149.4698568080939</v>
      </c>
      <c r="SG57" s="99">
        <v>2157.2801737408231</v>
      </c>
      <c r="SH57" s="99">
        <v>1530.530893854454</v>
      </c>
      <c r="SI57" s="99">
        <v>2100.0004872019704</v>
      </c>
      <c r="SJ57" s="99">
        <v>2341.8497779941404</v>
      </c>
      <c r="SK57" s="99">
        <v>1734.4009018196384</v>
      </c>
      <c r="SL57" s="99">
        <v>2243.7614036251034</v>
      </c>
      <c r="SM57" s="118">
        <v>2347.7376439963937</v>
      </c>
      <c r="SN57" s="99">
        <v>2128.9750653575093</v>
      </c>
      <c r="SO57" s="99">
        <v>1946.889298124345</v>
      </c>
      <c r="SP57" s="99">
        <v>2533.5695094633647</v>
      </c>
      <c r="SQ57" s="99">
        <v>2474.7873019317817</v>
      </c>
      <c r="SR57" s="99">
        <v>2644.1358666779875</v>
      </c>
      <c r="SS57" s="99">
        <v>1872.3650407732623</v>
      </c>
      <c r="ST57" s="99">
        <v>2737.0531413991889</v>
      </c>
      <c r="SU57" s="99">
        <v>1895.8566836555201</v>
      </c>
      <c r="SV57" s="99">
        <v>2467.4877131923017</v>
      </c>
      <c r="SW57" s="99">
        <v>2602.1145615332075</v>
      </c>
      <c r="SX57" s="99">
        <v>2737.9408611509634</v>
      </c>
      <c r="SY57" s="99">
        <v>1974.7406342843624</v>
      </c>
      <c r="SZ57" s="99">
        <v>2201.3757428666295</v>
      </c>
      <c r="TA57" s="99">
        <v>3089.0364947754547</v>
      </c>
      <c r="TB57" s="99">
        <v>3111.2332931175101</v>
      </c>
      <c r="TC57" s="99">
        <v>3214.330040729712</v>
      </c>
      <c r="TD57" s="99">
        <v>3014.7999283384124</v>
      </c>
      <c r="TE57" s="99">
        <v>3157.5938927237657</v>
      </c>
      <c r="TF57" s="99">
        <v>3026.0344135889718</v>
      </c>
      <c r="TG57" s="99">
        <v>2435.7084960303864</v>
      </c>
      <c r="TH57" s="99">
        <v>3143.9560643634177</v>
      </c>
      <c r="TI57" s="99">
        <v>3620.9398874627664</v>
      </c>
      <c r="TJ57" s="99">
        <v>3598.2845924644848</v>
      </c>
      <c r="TK57" s="99">
        <v>2667.452258136901</v>
      </c>
      <c r="TL57" s="99">
        <v>3813.7295051456335</v>
      </c>
      <c r="TM57" s="99">
        <v>3577.4202066704261</v>
      </c>
      <c r="TN57" s="99">
        <v>2673.8077123755838</v>
      </c>
      <c r="TO57" s="99">
        <v>2922.4526528344736</v>
      </c>
      <c r="TP57" s="99">
        <v>4129.7345843528847</v>
      </c>
      <c r="TQ57" s="99">
        <v>4567.8940084373498</v>
      </c>
      <c r="TR57" s="99">
        <v>3170.0992505105291</v>
      </c>
      <c r="TS57" s="99">
        <v>5356.0824868428426</v>
      </c>
      <c r="TT57" s="99">
        <v>3586.7451973933894</v>
      </c>
      <c r="TU57" s="99">
        <v>5464.9174422222413</v>
      </c>
      <c r="TV57" s="99">
        <v>6087.7052346477112</v>
      </c>
      <c r="TW57" s="99">
        <v>5556.2293257220381</v>
      </c>
      <c r="TX57" s="99">
        <v>4062.972144247809</v>
      </c>
      <c r="TY57" s="99">
        <v>7131.7648112631923</v>
      </c>
      <c r="TZ57" s="99">
        <v>4580.0550560836145</v>
      </c>
      <c r="UA57" s="99">
        <v>8268.7776828633341</v>
      </c>
      <c r="UB57" s="99">
        <v>5168.8840572762556</v>
      </c>
      <c r="UC57" s="99">
        <v>5832.8852685917373</v>
      </c>
      <c r="UE57" s="76">
        <v>52</v>
      </c>
      <c r="WA57" s="145"/>
      <c r="WB57" s="145"/>
      <c r="WC57" s="145"/>
      <c r="WD57" s="145"/>
      <c r="WE57" s="145"/>
      <c r="WF57" s="145"/>
      <c r="WG57" s="145"/>
      <c r="WH57" s="145"/>
      <c r="WI57" s="145"/>
      <c r="WJ57" s="145"/>
      <c r="WK57" s="145"/>
      <c r="WL57" s="145"/>
      <c r="WM57" s="145"/>
      <c r="WN57" s="145"/>
      <c r="WO57" s="145"/>
      <c r="WP57" s="145"/>
      <c r="WQ57" s="145"/>
      <c r="WR57" s="145"/>
      <c r="WS57" s="145"/>
      <c r="WT57" s="145"/>
      <c r="XA57" s="145"/>
      <c r="XB57" s="145"/>
      <c r="XC57" s="145"/>
      <c r="XD57" s="145"/>
      <c r="XE57" s="145"/>
      <c r="XF57" s="145"/>
      <c r="XG57" s="145"/>
      <c r="XH57" s="145"/>
      <c r="XI57" s="145"/>
      <c r="XJ57" s="145"/>
      <c r="XK57" s="145"/>
      <c r="XL57" s="145"/>
      <c r="XM57" s="145"/>
      <c r="XN57" s="145"/>
      <c r="XO57" s="145"/>
      <c r="XP57" s="145"/>
      <c r="XQ57" s="145"/>
      <c r="XR57" s="145"/>
      <c r="XS57" s="145"/>
      <c r="XT57" s="145"/>
      <c r="XU57" s="145"/>
      <c r="XV57" s="145"/>
      <c r="XW57" s="145"/>
      <c r="XX57" s="145"/>
      <c r="XY57" s="145"/>
      <c r="XZ57" s="145"/>
      <c r="YA57" s="145"/>
      <c r="YB57" s="145"/>
      <c r="YC57" s="145"/>
      <c r="YD57" s="145"/>
      <c r="YE57" s="145"/>
      <c r="YF57" s="145"/>
      <c r="YG57" s="145"/>
      <c r="YH57" s="145"/>
      <c r="YI57" s="145"/>
      <c r="YJ57" s="145"/>
      <c r="YK57" s="145"/>
      <c r="YL57" s="145"/>
      <c r="YM57" s="145"/>
      <c r="YN57" s="145"/>
      <c r="YO57" s="145"/>
      <c r="YP57" s="145"/>
      <c r="YQ57" s="145"/>
      <c r="YR57" s="145"/>
      <c r="YS57" s="145"/>
      <c r="YT57" s="145"/>
      <c r="YU57" s="145"/>
      <c r="YV57" s="145"/>
      <c r="YW57" s="145"/>
      <c r="YX57" s="145"/>
      <c r="YY57" s="145"/>
      <c r="YZ57" s="145"/>
      <c r="ZA57" s="145"/>
      <c r="ZB57" s="145"/>
      <c r="ZC57" s="145"/>
      <c r="ZD57" s="145"/>
      <c r="ZE57" s="145"/>
      <c r="ZF57" s="145"/>
      <c r="ZG57" s="145"/>
      <c r="ZH57" s="145"/>
      <c r="ZI57" s="145"/>
      <c r="ZJ57" s="145"/>
      <c r="ZK57" s="145"/>
      <c r="ZL57" s="145"/>
      <c r="ZM57" s="145"/>
      <c r="ZN57" s="145"/>
      <c r="ZO57" s="145"/>
      <c r="ZP57" s="145"/>
      <c r="ZQ57" s="145"/>
      <c r="ZR57" s="145"/>
      <c r="ZS57" s="145"/>
      <c r="ZT57" s="145"/>
      <c r="ZU57" s="145"/>
      <c r="ZV57" s="145"/>
      <c r="ZW57" s="145"/>
      <c r="ZX57" s="145"/>
      <c r="ZY57" s="145"/>
      <c r="ZZ57" s="145"/>
      <c r="AAA57" s="145"/>
      <c r="AAB57" s="145"/>
      <c r="AAC57" s="145"/>
      <c r="AAD57" s="145"/>
      <c r="AAE57" s="145"/>
      <c r="AAF57" s="145"/>
      <c r="AAG57" s="145"/>
      <c r="AAH57" s="145"/>
      <c r="AAI57" s="145"/>
      <c r="AAJ57" s="145"/>
      <c r="AAK57" s="145"/>
      <c r="AAL57" s="145"/>
      <c r="AAM57" s="145"/>
      <c r="AAN57" s="145"/>
      <c r="AAO57" s="145"/>
      <c r="AAP57" s="145"/>
      <c r="AAQ57" s="145"/>
      <c r="AAR57" s="145"/>
      <c r="AAS57" s="145"/>
      <c r="AAT57" s="145"/>
      <c r="AAU57" s="145"/>
      <c r="AAV57" s="145"/>
      <c r="AAW57" s="145"/>
      <c r="AAX57" s="145"/>
      <c r="AAY57" s="145"/>
      <c r="AAZ57" s="145"/>
      <c r="ABA57" s="145"/>
      <c r="ABB57" s="145"/>
      <c r="ABC57" s="145"/>
      <c r="ABD57" s="145"/>
      <c r="ABE57" s="145"/>
      <c r="ABF57" s="145"/>
      <c r="ABG57" s="145"/>
      <c r="ABH57" s="145"/>
      <c r="ABI57" s="145"/>
      <c r="ABJ57" s="145"/>
      <c r="ABK57" s="145">
        <f t="shared" si="715"/>
        <v>1264.1795374317023</v>
      </c>
      <c r="ABL57" s="145">
        <f t="shared" si="716"/>
        <v>1224.2122895536043</v>
      </c>
      <c r="ABM57" s="145">
        <f t="shared" si="717"/>
        <v>1284.9117455522562</v>
      </c>
      <c r="ABN57" s="145">
        <f t="shared" si="718"/>
        <v>1316.5937997612652</v>
      </c>
      <c r="ABO57" s="145">
        <f t="shared" si="719"/>
        <v>1323.7334267557551</v>
      </c>
      <c r="ABP57" s="145"/>
      <c r="ABQ57" s="145">
        <f t="shared" si="721"/>
        <v>1442.1309841527682</v>
      </c>
      <c r="ABR57" s="145"/>
      <c r="ABS57" s="145">
        <f t="shared" si="723"/>
        <v>1331.7794155178315</v>
      </c>
      <c r="ABT57" s="145">
        <f t="shared" si="724"/>
        <v>1376.1506612069829</v>
      </c>
      <c r="ABU57" s="145"/>
      <c r="ABV57" s="145">
        <f t="shared" si="726"/>
        <v>1443.8910699662108</v>
      </c>
      <c r="ABW57" s="145">
        <f t="shared" si="727"/>
        <v>1413.2244307008766</v>
      </c>
      <c r="ABX57" s="145">
        <f t="shared" si="728"/>
        <v>1506.9164859302921</v>
      </c>
      <c r="ABY57" s="145">
        <f t="shared" si="729"/>
        <v>1608.9798550189635</v>
      </c>
      <c r="ABZ57" s="145">
        <f t="shared" si="730"/>
        <v>1602.6654639277367</v>
      </c>
      <c r="ACA57" s="145">
        <f t="shared" si="731"/>
        <v>1569.938792364577</v>
      </c>
      <c r="ACB57" s="145">
        <f t="shared" si="732"/>
        <v>1338.9932206448163</v>
      </c>
      <c r="ACC57" s="145">
        <f t="shared" si="733"/>
        <v>1248.5760992286441</v>
      </c>
      <c r="ACD57" s="145">
        <f t="shared" si="734"/>
        <v>1519.0454113715753</v>
      </c>
      <c r="ACE57" s="145">
        <f t="shared" si="735"/>
        <v>1689.8450259812107</v>
      </c>
      <c r="ACF57" s="145">
        <f t="shared" si="736"/>
        <v>1601.2257584179463</v>
      </c>
      <c r="ACG57" s="145">
        <f t="shared" si="737"/>
        <v>1738.0831127473086</v>
      </c>
      <c r="ACH57" s="145">
        <f t="shared" si="738"/>
        <v>1650.9697102349494</v>
      </c>
      <c r="ACI57" s="145">
        <f t="shared" si="739"/>
        <v>1795.5119495096005</v>
      </c>
      <c r="ACJ57" s="145">
        <f t="shared" si="740"/>
        <v>1794.9782373603502</v>
      </c>
      <c r="ACK57" s="145">
        <f t="shared" si="741"/>
        <v>1244.7667640324387</v>
      </c>
      <c r="ACL57" s="145">
        <f t="shared" si="742"/>
        <v>1916.7401179243034</v>
      </c>
      <c r="ACM57" s="145">
        <f t="shared" si="743"/>
        <v>1366.4583857981404</v>
      </c>
      <c r="ACN57" s="145">
        <f t="shared" si="744"/>
        <v>1925.6425719616504</v>
      </c>
      <c r="ACO57" s="145">
        <f t="shared" si="745"/>
        <v>1531.2024240037181</v>
      </c>
      <c r="ACP57" s="145">
        <f t="shared" si="746"/>
        <v>2001.9291815841116</v>
      </c>
      <c r="ACQ57" s="145">
        <f t="shared" si="747"/>
        <v>2072.365432924315</v>
      </c>
      <c r="ACR57" s="145">
        <f t="shared" si="748"/>
        <v>1842.9192239669492</v>
      </c>
      <c r="ACS57" s="145">
        <f t="shared" si="749"/>
        <v>1722.8105111461671</v>
      </c>
      <c r="ACT57" s="145">
        <f t="shared" si="750"/>
        <v>1976.2402816246797</v>
      </c>
      <c r="ACU57" s="145">
        <f t="shared" si="751"/>
        <v>2149.4698568080939</v>
      </c>
      <c r="ACV57" s="145">
        <f t="shared" si="752"/>
        <v>2157.2801737408231</v>
      </c>
      <c r="ACW57" s="145">
        <f t="shared" si="753"/>
        <v>1530.530893854454</v>
      </c>
      <c r="ACX57" s="145">
        <f t="shared" si="754"/>
        <v>2100.0004872019704</v>
      </c>
      <c r="ACY57" s="145">
        <f t="shared" si="755"/>
        <v>2341.8497779941404</v>
      </c>
      <c r="ACZ57" s="145">
        <f t="shared" si="756"/>
        <v>1734.4009018196384</v>
      </c>
      <c r="ADA57" s="145">
        <f t="shared" si="757"/>
        <v>2243.7614036251034</v>
      </c>
      <c r="ADB57" s="145">
        <f t="shared" si="758"/>
        <v>2347.7376439963937</v>
      </c>
      <c r="ADC57" s="145">
        <f t="shared" si="759"/>
        <v>2128.9750653575093</v>
      </c>
      <c r="ADD57" s="145">
        <f t="shared" si="760"/>
        <v>1946.889298124345</v>
      </c>
      <c r="ADE57" s="145">
        <f t="shared" si="761"/>
        <v>2533.5695094633647</v>
      </c>
      <c r="ADF57" s="145">
        <f t="shared" si="762"/>
        <v>2474.7873019317817</v>
      </c>
      <c r="ADG57" s="145">
        <f t="shared" si="763"/>
        <v>2644.1358666779875</v>
      </c>
      <c r="ADH57" s="145">
        <f t="shared" si="764"/>
        <v>1872.3650407732623</v>
      </c>
      <c r="ADI57" s="145">
        <f t="shared" si="765"/>
        <v>2737.0531413991889</v>
      </c>
      <c r="ADJ57" s="145">
        <f t="shared" si="766"/>
        <v>1895.8566836555201</v>
      </c>
      <c r="ADK57" s="145">
        <f t="shared" si="767"/>
        <v>2467.4877131923017</v>
      </c>
      <c r="ADL57" s="145">
        <f t="shared" si="768"/>
        <v>2602.1145615332075</v>
      </c>
      <c r="ADM57" s="145">
        <f t="shared" si="769"/>
        <v>2737.9408611509634</v>
      </c>
      <c r="ADN57" s="145">
        <f t="shared" si="770"/>
        <v>1974.7406342843624</v>
      </c>
      <c r="ADO57" s="145">
        <f t="shared" si="771"/>
        <v>2201.3757428666295</v>
      </c>
      <c r="ADP57" s="145">
        <f t="shared" si="772"/>
        <v>3089.0364947754547</v>
      </c>
      <c r="ADQ57" s="145">
        <f t="shared" si="773"/>
        <v>3111.2332931175101</v>
      </c>
      <c r="ADR57" s="145">
        <f t="shared" si="774"/>
        <v>3214.330040729712</v>
      </c>
      <c r="ADS57" s="145">
        <f t="shared" si="775"/>
        <v>3014.7999283384124</v>
      </c>
      <c r="ADT57" s="145">
        <f t="shared" si="776"/>
        <v>3157.5938927237657</v>
      </c>
      <c r="ADU57" s="145">
        <f t="shared" si="777"/>
        <v>3026.0344135889718</v>
      </c>
      <c r="ADV57" s="145">
        <f t="shared" si="778"/>
        <v>2435.7084960303864</v>
      </c>
      <c r="ADW57" s="145">
        <f t="shared" si="779"/>
        <v>3143.9560643634177</v>
      </c>
      <c r="ADX57" s="145">
        <f t="shared" si="780"/>
        <v>3620.9398874627664</v>
      </c>
      <c r="ADY57" s="145">
        <f t="shared" si="781"/>
        <v>3598.2845924644848</v>
      </c>
      <c r="ADZ57" s="145">
        <f t="shared" si="782"/>
        <v>2667.452258136901</v>
      </c>
      <c r="AEA57" s="145">
        <f t="shared" si="783"/>
        <v>3813.7295051456335</v>
      </c>
      <c r="AEB57" s="145">
        <f t="shared" si="784"/>
        <v>3577.4202066704261</v>
      </c>
      <c r="AEC57" s="145">
        <f t="shared" si="785"/>
        <v>2673.8077123755838</v>
      </c>
      <c r="AED57" s="145">
        <f t="shared" si="786"/>
        <v>2922.4526528344736</v>
      </c>
      <c r="AEE57" s="145">
        <f t="shared" si="787"/>
        <v>4129.7345843528847</v>
      </c>
      <c r="AEF57" s="145">
        <f t="shared" si="788"/>
        <v>4567.8940084373498</v>
      </c>
      <c r="AEG57" s="145">
        <f t="shared" si="789"/>
        <v>3170.0992505105291</v>
      </c>
      <c r="AEH57" s="145">
        <f t="shared" si="790"/>
        <v>5356.0824868428426</v>
      </c>
      <c r="AEI57" s="145">
        <f t="shared" si="791"/>
        <v>3586.7451973933894</v>
      </c>
      <c r="AEJ57" s="145">
        <f t="shared" si="792"/>
        <v>5464.9174422222413</v>
      </c>
      <c r="AEK57" s="145">
        <f t="shared" si="793"/>
        <v>6087.7052346477112</v>
      </c>
      <c r="AEL57" s="145">
        <f t="shared" si="794"/>
        <v>5556.2293257220381</v>
      </c>
      <c r="AEM57" s="145">
        <f t="shared" si="795"/>
        <v>4062.972144247809</v>
      </c>
      <c r="AEN57" s="145">
        <f t="shared" si="796"/>
        <v>7131.7648112631923</v>
      </c>
      <c r="AEO57" s="145">
        <f t="shared" si="797"/>
        <v>4580.0550560836145</v>
      </c>
      <c r="AEP57" s="145">
        <f t="shared" si="798"/>
        <v>8268.7776828633341</v>
      </c>
      <c r="AEQ57" s="145">
        <f t="shared" si="799"/>
        <v>5168.8840572762556</v>
      </c>
      <c r="AER57" s="145">
        <f t="shared" si="800"/>
        <v>5832.8852685917373</v>
      </c>
    </row>
    <row r="58" spans="1:824" ht="14.25" thickTop="1" thickBot="1">
      <c r="A58" s="76">
        <v>53</v>
      </c>
      <c r="B58" s="99">
        <f t="shared" si="341"/>
        <v>0</v>
      </c>
      <c r="C58" s="99">
        <f t="shared" si="389"/>
        <v>0</v>
      </c>
      <c r="D58" s="99">
        <f t="shared" si="390"/>
        <v>0</v>
      </c>
      <c r="E58" s="99">
        <f t="shared" si="391"/>
        <v>0</v>
      </c>
      <c r="F58" s="99">
        <f t="shared" si="352"/>
        <v>0</v>
      </c>
      <c r="G58" s="99">
        <f t="shared" si="353"/>
        <v>0</v>
      </c>
      <c r="H58" s="99">
        <f t="shared" si="354"/>
        <v>0</v>
      </c>
      <c r="I58" s="99">
        <f t="shared" si="355"/>
        <v>0</v>
      </c>
      <c r="J58" s="99">
        <f t="shared" si="356"/>
        <v>0</v>
      </c>
      <c r="K58" s="99">
        <f t="shared" si="357"/>
        <v>0</v>
      </c>
      <c r="L58" s="99">
        <f t="shared" si="358"/>
        <v>0</v>
      </c>
      <c r="M58" s="99">
        <f t="shared" si="359"/>
        <v>0</v>
      </c>
      <c r="N58" s="99">
        <f t="shared" si="360"/>
        <v>0</v>
      </c>
      <c r="O58" s="99">
        <f t="shared" si="361"/>
        <v>0</v>
      </c>
      <c r="P58" s="99">
        <f t="shared" si="362"/>
        <v>0</v>
      </c>
      <c r="Q58" s="99">
        <f t="shared" si="363"/>
        <v>0</v>
      </c>
      <c r="R58" s="99">
        <f t="shared" si="364"/>
        <v>0</v>
      </c>
      <c r="S58" s="99">
        <f t="shared" si="365"/>
        <v>0</v>
      </c>
      <c r="T58" s="99">
        <f t="shared" si="366"/>
        <v>0</v>
      </c>
      <c r="U58" s="99">
        <f t="shared" si="367"/>
        <v>0</v>
      </c>
      <c r="V58" s="99">
        <f t="shared" si="368"/>
        <v>0</v>
      </c>
      <c r="W58" s="99">
        <f t="shared" si="369"/>
        <v>0</v>
      </c>
      <c r="X58" s="99">
        <f t="shared" si="342"/>
        <v>0</v>
      </c>
      <c r="Y58" s="99">
        <f t="shared" si="404"/>
        <v>0</v>
      </c>
      <c r="Z58" s="99">
        <f t="shared" si="405"/>
        <v>0</v>
      </c>
      <c r="AA58" s="99">
        <f t="shared" si="406"/>
        <v>0</v>
      </c>
      <c r="AB58" s="99">
        <f t="shared" si="407"/>
        <v>0</v>
      </c>
      <c r="AC58" s="99">
        <f t="shared" si="408"/>
        <v>0</v>
      </c>
      <c r="AD58" s="99">
        <f t="shared" si="409"/>
        <v>0</v>
      </c>
      <c r="AE58" s="99">
        <f t="shared" si="410"/>
        <v>0</v>
      </c>
      <c r="AF58" s="99">
        <f t="shared" si="411"/>
        <v>0</v>
      </c>
      <c r="AG58" s="99">
        <f t="shared" si="412"/>
        <v>0</v>
      </c>
      <c r="AH58" s="99">
        <f t="shared" si="413"/>
        <v>0</v>
      </c>
      <c r="AI58" s="99">
        <f t="shared" si="414"/>
        <v>0</v>
      </c>
      <c r="AJ58" s="99">
        <f t="shared" si="415"/>
        <v>0</v>
      </c>
      <c r="AK58" s="99">
        <f t="shared" si="416"/>
        <v>0</v>
      </c>
      <c r="AL58" s="99">
        <f t="shared" si="417"/>
        <v>0</v>
      </c>
      <c r="AM58" s="99">
        <f t="shared" si="418"/>
        <v>0</v>
      </c>
      <c r="AN58" s="99">
        <f t="shared" si="343"/>
        <v>0</v>
      </c>
      <c r="AO58" s="99">
        <f t="shared" si="419"/>
        <v>0</v>
      </c>
      <c r="AP58" s="99">
        <f t="shared" si="420"/>
        <v>0</v>
      </c>
      <c r="AQ58" s="99">
        <f t="shared" si="421"/>
        <v>0</v>
      </c>
      <c r="AR58" s="99">
        <f t="shared" si="422"/>
        <v>0</v>
      </c>
      <c r="AS58" s="99">
        <f t="shared" si="423"/>
        <v>0</v>
      </c>
      <c r="AT58" s="99">
        <f t="shared" si="424"/>
        <v>0</v>
      </c>
      <c r="AU58" s="99">
        <f t="shared" si="425"/>
        <v>0</v>
      </c>
      <c r="AV58" s="99">
        <f t="shared" si="426"/>
        <v>0</v>
      </c>
      <c r="AW58" s="99">
        <f t="shared" si="427"/>
        <v>0</v>
      </c>
      <c r="AX58" s="99">
        <f t="shared" si="428"/>
        <v>0</v>
      </c>
      <c r="AY58" s="99">
        <f t="shared" si="429"/>
        <v>0</v>
      </c>
      <c r="AZ58" s="99">
        <f t="shared" si="430"/>
        <v>0</v>
      </c>
      <c r="BA58" s="99">
        <f t="shared" si="431"/>
        <v>0</v>
      </c>
      <c r="BB58" s="99">
        <f t="shared" si="432"/>
        <v>0</v>
      </c>
      <c r="BC58" s="99">
        <f t="shared" si="433"/>
        <v>0</v>
      </c>
      <c r="BD58" s="99">
        <f t="shared" si="397"/>
        <v>0</v>
      </c>
      <c r="BE58" s="99">
        <f t="shared" si="434"/>
        <v>0</v>
      </c>
      <c r="BF58" s="99">
        <f t="shared" si="435"/>
        <v>0</v>
      </c>
      <c r="BG58" s="99">
        <f t="shared" si="344"/>
        <v>0</v>
      </c>
      <c r="BH58" s="99">
        <f t="shared" si="436"/>
        <v>0</v>
      </c>
      <c r="BI58" s="99">
        <f t="shared" si="437"/>
        <v>0</v>
      </c>
      <c r="BJ58" s="99">
        <f t="shared" si="438"/>
        <v>0</v>
      </c>
      <c r="BK58" s="99">
        <f t="shared" si="439"/>
        <v>0</v>
      </c>
      <c r="BL58" s="99">
        <f t="shared" si="440"/>
        <v>0</v>
      </c>
      <c r="BM58" s="99">
        <f t="shared" si="441"/>
        <v>0</v>
      </c>
      <c r="BN58" s="99">
        <f t="shared" si="442"/>
        <v>0</v>
      </c>
      <c r="BO58" s="99">
        <f t="shared" si="443"/>
        <v>0</v>
      </c>
      <c r="BP58" s="99">
        <f t="shared" si="444"/>
        <v>0</v>
      </c>
      <c r="BQ58" s="99">
        <f t="shared" si="445"/>
        <v>0</v>
      </c>
      <c r="BR58" s="99">
        <f t="shared" si="446"/>
        <v>0</v>
      </c>
      <c r="BS58" s="99">
        <f t="shared" si="447"/>
        <v>0</v>
      </c>
      <c r="BT58" s="99">
        <f t="shared" si="448"/>
        <v>0</v>
      </c>
      <c r="BU58" s="99">
        <f t="shared" si="449"/>
        <v>0</v>
      </c>
      <c r="BV58" s="99">
        <f t="shared" si="450"/>
        <v>0</v>
      </c>
      <c r="BW58" s="99">
        <f t="shared" si="451"/>
        <v>0</v>
      </c>
      <c r="BX58" s="99">
        <f t="shared" si="398"/>
        <v>0</v>
      </c>
      <c r="BY58" s="99">
        <f t="shared" si="345"/>
        <v>0</v>
      </c>
      <c r="BZ58" s="99">
        <f t="shared" si="452"/>
        <v>0</v>
      </c>
      <c r="CA58" s="99">
        <f t="shared" si="453"/>
        <v>0</v>
      </c>
      <c r="CB58" s="99">
        <f t="shared" si="454"/>
        <v>0</v>
      </c>
      <c r="CC58" s="99">
        <f t="shared" si="455"/>
        <v>0</v>
      </c>
      <c r="CD58" s="99">
        <f t="shared" si="456"/>
        <v>0</v>
      </c>
      <c r="CE58" s="99">
        <f t="shared" si="457"/>
        <v>0</v>
      </c>
      <c r="CF58" s="99">
        <f t="shared" si="458"/>
        <v>0</v>
      </c>
      <c r="CG58" s="99">
        <f t="shared" si="459"/>
        <v>0</v>
      </c>
      <c r="CH58" s="99">
        <f t="shared" si="460"/>
        <v>0</v>
      </c>
      <c r="CI58" s="99">
        <f t="shared" si="461"/>
        <v>0</v>
      </c>
      <c r="CJ58" s="99">
        <f t="shared" si="462"/>
        <v>0</v>
      </c>
      <c r="CK58" s="99">
        <f t="shared" si="463"/>
        <v>0</v>
      </c>
      <c r="CL58" s="99">
        <f t="shared" si="464"/>
        <v>0</v>
      </c>
      <c r="CM58" s="99">
        <f t="shared" si="465"/>
        <v>0</v>
      </c>
      <c r="CN58" s="99">
        <f t="shared" si="466"/>
        <v>0</v>
      </c>
      <c r="CO58" s="99">
        <f t="shared" si="399"/>
        <v>0</v>
      </c>
      <c r="CP58" s="99">
        <f t="shared" si="346"/>
        <v>0</v>
      </c>
      <c r="CQ58" s="99">
        <f t="shared" si="467"/>
        <v>0</v>
      </c>
      <c r="CR58" s="99">
        <f t="shared" si="468"/>
        <v>0</v>
      </c>
      <c r="CS58" s="99">
        <f t="shared" si="469"/>
        <v>0</v>
      </c>
      <c r="CT58" s="99">
        <f t="shared" si="470"/>
        <v>0</v>
      </c>
      <c r="CU58" s="99">
        <f t="shared" si="471"/>
        <v>0</v>
      </c>
      <c r="CV58" s="99">
        <f t="shared" si="472"/>
        <v>0</v>
      </c>
      <c r="CW58" s="99">
        <f t="shared" si="473"/>
        <v>0</v>
      </c>
      <c r="CX58" s="99">
        <f t="shared" si="474"/>
        <v>0</v>
      </c>
      <c r="CY58" s="99">
        <f t="shared" si="475"/>
        <v>0</v>
      </c>
      <c r="CZ58" s="99">
        <f t="shared" si="476"/>
        <v>0</v>
      </c>
      <c r="DA58" s="99">
        <f t="shared" si="477"/>
        <v>0</v>
      </c>
      <c r="DB58" s="99">
        <f t="shared" si="478"/>
        <v>0</v>
      </c>
      <c r="DC58" s="99">
        <f t="shared" si="479"/>
        <v>0</v>
      </c>
      <c r="DD58" s="99">
        <f t="shared" si="480"/>
        <v>0</v>
      </c>
      <c r="DE58" s="99">
        <f t="shared" si="481"/>
        <v>0</v>
      </c>
      <c r="DF58" s="99">
        <f t="shared" si="482"/>
        <v>0</v>
      </c>
      <c r="DG58" s="99">
        <f t="shared" si="400"/>
        <v>0</v>
      </c>
      <c r="DH58" s="99">
        <f t="shared" si="347"/>
        <v>0</v>
      </c>
      <c r="DI58" s="99">
        <f t="shared" si="483"/>
        <v>0</v>
      </c>
      <c r="DJ58" s="99">
        <f t="shared" si="484"/>
        <v>0</v>
      </c>
      <c r="DK58" s="99">
        <f t="shared" si="485"/>
        <v>0</v>
      </c>
      <c r="DL58" s="99">
        <f t="shared" si="486"/>
        <v>0</v>
      </c>
      <c r="DM58" s="99">
        <f t="shared" si="487"/>
        <v>0</v>
      </c>
      <c r="DN58" s="99">
        <f t="shared" si="488"/>
        <v>0</v>
      </c>
      <c r="DO58" s="99">
        <f t="shared" si="489"/>
        <v>0</v>
      </c>
      <c r="DP58" s="99">
        <f t="shared" si="490"/>
        <v>0</v>
      </c>
      <c r="DQ58" s="99">
        <f t="shared" si="491"/>
        <v>0</v>
      </c>
      <c r="DR58" s="99">
        <f t="shared" si="492"/>
        <v>0</v>
      </c>
      <c r="DS58" s="99">
        <f t="shared" si="493"/>
        <v>0</v>
      </c>
      <c r="DT58" s="99">
        <f t="shared" si="494"/>
        <v>0</v>
      </c>
      <c r="DU58" s="99">
        <f t="shared" si="495"/>
        <v>0</v>
      </c>
      <c r="DV58" s="99">
        <f t="shared" si="496"/>
        <v>0</v>
      </c>
      <c r="DW58" s="99">
        <f t="shared" si="497"/>
        <v>0</v>
      </c>
      <c r="DX58" s="99">
        <f t="shared" si="370"/>
        <v>0</v>
      </c>
      <c r="DY58" s="99">
        <f t="shared" si="370"/>
        <v>0</v>
      </c>
      <c r="DZ58" s="99">
        <f t="shared" si="370"/>
        <v>0</v>
      </c>
      <c r="EA58" s="99">
        <f t="shared" si="370"/>
        <v>0</v>
      </c>
      <c r="EB58" s="99">
        <f t="shared" si="532"/>
        <v>0</v>
      </c>
      <c r="EC58" s="99">
        <f t="shared" si="533"/>
        <v>0</v>
      </c>
      <c r="ED58" s="99">
        <f t="shared" si="534"/>
        <v>0</v>
      </c>
      <c r="EE58" s="99">
        <f t="shared" si="535"/>
        <v>0</v>
      </c>
      <c r="EF58" s="99">
        <f t="shared" si="536"/>
        <v>0</v>
      </c>
      <c r="EG58" s="99">
        <f t="shared" si="537"/>
        <v>0</v>
      </c>
      <c r="EH58" s="99">
        <f t="shared" si="538"/>
        <v>0</v>
      </c>
      <c r="EI58" s="99">
        <f t="shared" si="539"/>
        <v>0</v>
      </c>
      <c r="EJ58" s="99">
        <f t="shared" si="540"/>
        <v>0</v>
      </c>
      <c r="EK58" s="99">
        <f t="shared" si="541"/>
        <v>0</v>
      </c>
      <c r="EL58" s="99">
        <f t="shared" si="542"/>
        <v>0</v>
      </c>
      <c r="EM58" s="99">
        <f t="shared" si="543"/>
        <v>0</v>
      </c>
      <c r="EN58" s="99">
        <f t="shared" si="544"/>
        <v>0</v>
      </c>
      <c r="EO58" s="99">
        <f t="shared" si="545"/>
        <v>0</v>
      </c>
      <c r="EP58" s="99">
        <f t="shared" si="546"/>
        <v>0</v>
      </c>
      <c r="EQ58" s="99">
        <f t="shared" si="547"/>
        <v>0</v>
      </c>
      <c r="ER58" s="99">
        <f t="shared" si="548"/>
        <v>0</v>
      </c>
      <c r="ES58" s="99">
        <f t="shared" si="549"/>
        <v>0</v>
      </c>
      <c r="ET58" s="99">
        <f t="shared" si="351"/>
        <v>0</v>
      </c>
      <c r="EU58" s="99">
        <f t="shared" si="26"/>
        <v>0</v>
      </c>
      <c r="EV58" s="99">
        <f t="shared" si="27"/>
        <v>0</v>
      </c>
      <c r="EW58" s="99">
        <f t="shared" si="28"/>
        <v>0</v>
      </c>
      <c r="EX58" s="99">
        <f t="shared" si="29"/>
        <v>0</v>
      </c>
      <c r="EY58" s="99">
        <f t="shared" si="30"/>
        <v>0</v>
      </c>
      <c r="EZ58" s="99">
        <f t="shared" si="31"/>
        <v>0</v>
      </c>
      <c r="FA58" s="99">
        <f t="shared" si="32"/>
        <v>0</v>
      </c>
      <c r="FB58" s="99">
        <f t="shared" si="33"/>
        <v>0</v>
      </c>
      <c r="FC58" s="99">
        <f t="shared" si="34"/>
        <v>0</v>
      </c>
      <c r="FD58" s="99">
        <f t="shared" si="35"/>
        <v>0</v>
      </c>
      <c r="FE58" s="99">
        <f t="shared" si="36"/>
        <v>0</v>
      </c>
      <c r="FF58" s="99">
        <f t="shared" si="37"/>
        <v>0</v>
      </c>
      <c r="FG58" s="99">
        <f t="shared" si="38"/>
        <v>0</v>
      </c>
      <c r="FH58" s="99">
        <f t="shared" si="39"/>
        <v>0</v>
      </c>
      <c r="FI58" s="99">
        <f t="shared" si="40"/>
        <v>0</v>
      </c>
      <c r="FJ58" s="99">
        <f t="shared" si="567"/>
        <v>0</v>
      </c>
      <c r="FK58" s="99">
        <f t="shared" si="568"/>
        <v>0</v>
      </c>
      <c r="FL58" s="99">
        <f t="shared" si="569"/>
        <v>0</v>
      </c>
      <c r="FM58" s="99">
        <f t="shared" si="570"/>
        <v>0</v>
      </c>
      <c r="FN58" s="99">
        <f t="shared" si="571"/>
        <v>0</v>
      </c>
      <c r="FO58" s="99">
        <f t="shared" si="572"/>
        <v>0</v>
      </c>
      <c r="FP58" s="99">
        <f t="shared" si="573"/>
        <v>0</v>
      </c>
      <c r="FQ58" s="99">
        <f t="shared" si="574"/>
        <v>0</v>
      </c>
      <c r="FR58" s="99">
        <f t="shared" si="575"/>
        <v>0</v>
      </c>
      <c r="FS58" s="99">
        <f t="shared" si="576"/>
        <v>0</v>
      </c>
      <c r="FT58" s="99">
        <f t="shared" si="577"/>
        <v>0</v>
      </c>
      <c r="FU58" s="99">
        <f t="shared" si="578"/>
        <v>0</v>
      </c>
      <c r="FV58" s="99">
        <f t="shared" si="579"/>
        <v>0</v>
      </c>
      <c r="FW58" s="99">
        <f t="shared" si="580"/>
        <v>0</v>
      </c>
      <c r="FX58" s="99">
        <f t="shared" si="581"/>
        <v>0</v>
      </c>
      <c r="FY58" s="99">
        <f t="shared" si="550"/>
        <v>0</v>
      </c>
      <c r="FZ58" s="99">
        <f t="shared" si="402"/>
        <v>0</v>
      </c>
      <c r="GA58" s="99">
        <f t="shared" si="42"/>
        <v>0</v>
      </c>
      <c r="GB58" s="99">
        <f t="shared" si="43"/>
        <v>0</v>
      </c>
      <c r="GC58" s="99">
        <f t="shared" si="44"/>
        <v>0</v>
      </c>
      <c r="GD58" s="99">
        <f t="shared" si="498"/>
        <v>0</v>
      </c>
      <c r="GE58" s="99">
        <f t="shared" si="499"/>
        <v>0</v>
      </c>
      <c r="GF58" s="99">
        <f t="shared" si="500"/>
        <v>0</v>
      </c>
      <c r="GG58" s="99">
        <f t="shared" si="501"/>
        <v>1230.3203492330751</v>
      </c>
      <c r="GH58" s="99">
        <f t="shared" si="502"/>
        <v>0</v>
      </c>
      <c r="GI58" s="99">
        <f t="shared" si="503"/>
        <v>1252.480061058782</v>
      </c>
      <c r="GJ58" s="99">
        <f t="shared" si="504"/>
        <v>1289.1013865053453</v>
      </c>
      <c r="GK58" s="99">
        <f t="shared" si="505"/>
        <v>1287.109220846103</v>
      </c>
      <c r="GL58" s="99">
        <f t="shared" si="506"/>
        <v>0</v>
      </c>
      <c r="GM58" s="99">
        <f t="shared" si="507"/>
        <v>1404.2732148076377</v>
      </c>
      <c r="GN58" s="99">
        <f t="shared" si="508"/>
        <v>0</v>
      </c>
      <c r="GO58" s="99">
        <f t="shared" si="509"/>
        <v>1323.6974073672986</v>
      </c>
      <c r="GP58" s="99">
        <f t="shared" si="510"/>
        <v>1359.8724162749193</v>
      </c>
      <c r="GQ58" s="99">
        <f t="shared" si="511"/>
        <v>0</v>
      </c>
      <c r="GR58" s="99">
        <f t="shared" si="512"/>
        <v>1410.3634347440475</v>
      </c>
      <c r="GS58" s="99">
        <f t="shared" si="513"/>
        <v>1382.2770933039546</v>
      </c>
      <c r="GT58" s="99">
        <f t="shared" si="514"/>
        <v>1469.7973240243703</v>
      </c>
      <c r="GU58" s="99">
        <f t="shared" si="403"/>
        <v>1567.5274086384331</v>
      </c>
      <c r="GV58" s="99">
        <f t="shared" si="551"/>
        <v>1561.6339883007868</v>
      </c>
      <c r="GW58" s="99">
        <f t="shared" si="552"/>
        <v>1537.5389608673547</v>
      </c>
      <c r="GX58" s="99">
        <f t="shared" si="553"/>
        <v>1332.3765395741111</v>
      </c>
      <c r="GY58" s="99">
        <f t="shared" si="554"/>
        <v>1221.0521167464906</v>
      </c>
      <c r="GZ58" s="99">
        <f t="shared" si="555"/>
        <v>1510.8340217058394</v>
      </c>
      <c r="HA58" s="99">
        <f t="shared" si="556"/>
        <v>1653.4504020365603</v>
      </c>
      <c r="HB58" s="99">
        <f t="shared" si="557"/>
        <v>1584.7287603660188</v>
      </c>
      <c r="HC58" s="99">
        <f t="shared" si="558"/>
        <v>1698.6647066339183</v>
      </c>
      <c r="HD58" s="99">
        <f t="shared" si="559"/>
        <v>1607.1505824076473</v>
      </c>
      <c r="HE58" s="99">
        <f t="shared" si="560"/>
        <v>1750.0248954604474</v>
      </c>
      <c r="HF58" s="99">
        <f t="shared" si="561"/>
        <v>1752.0133014693317</v>
      </c>
      <c r="HG58" s="99">
        <f t="shared" si="562"/>
        <v>1217.2787161741933</v>
      </c>
      <c r="HH58" s="99">
        <f t="shared" si="563"/>
        <v>1869.0790317924755</v>
      </c>
      <c r="HI58" s="99">
        <f t="shared" si="564"/>
        <v>1336.5899525231107</v>
      </c>
      <c r="HJ58" s="99">
        <f t="shared" si="565"/>
        <v>1896.0954868123445</v>
      </c>
      <c r="HK58" s="99">
        <f t="shared" si="566"/>
        <v>1524.3991368913098</v>
      </c>
      <c r="HL58" s="99">
        <f t="shared" si="396"/>
        <v>1959.4286665180905</v>
      </c>
      <c r="HM58" s="99">
        <f t="shared" si="515"/>
        <v>2021.0284619103838</v>
      </c>
      <c r="HN58" s="99">
        <f t="shared" si="516"/>
        <v>1826.3310337338733</v>
      </c>
      <c r="HO58" s="99">
        <f t="shared" si="517"/>
        <v>1714.5013216189241</v>
      </c>
      <c r="HP58" s="99">
        <f t="shared" si="518"/>
        <v>1925.3842416906452</v>
      </c>
      <c r="HQ58" s="99">
        <f t="shared" si="519"/>
        <v>2099.2971824676056</v>
      </c>
      <c r="HR58" s="99">
        <f t="shared" si="520"/>
        <v>2109.4601904812234</v>
      </c>
      <c r="HS58" s="99">
        <f t="shared" si="521"/>
        <v>1497.3902099812474</v>
      </c>
      <c r="HT58" s="99">
        <f t="shared" si="522"/>
        <v>2048.8029615929945</v>
      </c>
      <c r="HU58" s="99">
        <f t="shared" si="523"/>
        <v>2284.8817236573518</v>
      </c>
      <c r="HV58" s="99">
        <f t="shared" si="524"/>
        <v>1727.4031565375096</v>
      </c>
      <c r="HW58" s="99">
        <f t="shared" si="525"/>
        <v>2213.9375863398122</v>
      </c>
      <c r="HX58" s="99">
        <f t="shared" si="526"/>
        <v>2303.0904807643878</v>
      </c>
      <c r="HY58" s="99">
        <f t="shared" si="527"/>
        <v>2112.1755266371074</v>
      </c>
      <c r="HZ58" s="99">
        <f t="shared" si="528"/>
        <v>1938.430727690486</v>
      </c>
      <c r="IA58" s="99">
        <f t="shared" si="529"/>
        <v>2475.6148748772362</v>
      </c>
      <c r="IB58" s="99">
        <f t="shared" si="530"/>
        <v>2415.7530741574824</v>
      </c>
      <c r="IC58" s="99">
        <f t="shared" si="531"/>
        <v>2586.7343692873478</v>
      </c>
      <c r="ID58" s="99">
        <f t="shared" si="52"/>
        <v>1832.4786961050311</v>
      </c>
      <c r="IE58" s="99">
        <f t="shared" si="53"/>
        <v>2672.1929633257091</v>
      </c>
      <c r="IF58" s="99">
        <f t="shared" si="54"/>
        <v>1855.5175963995491</v>
      </c>
      <c r="IG58" s="99">
        <f t="shared" si="55"/>
        <v>2406.3867582990702</v>
      </c>
      <c r="IH58" s="99">
        <f t="shared" si="56"/>
        <v>2571.9875451015328</v>
      </c>
      <c r="II58" s="99">
        <f t="shared" si="57"/>
        <v>2700.2766558839094</v>
      </c>
      <c r="IJ58" s="99">
        <f t="shared" si="58"/>
        <v>1967.5316295527639</v>
      </c>
      <c r="IK58" s="99">
        <f t="shared" si="59"/>
        <v>2192.7697348614288</v>
      </c>
      <c r="IL58" s="99">
        <f t="shared" si="60"/>
        <v>3019.9862324066476</v>
      </c>
      <c r="IM58" s="99">
        <f t="shared" si="61"/>
        <v>3064.2574184546529</v>
      </c>
      <c r="IN58" s="99">
        <f t="shared" si="62"/>
        <v>3139.7956094991277</v>
      </c>
      <c r="IO58" s="99">
        <f t="shared" si="63"/>
        <v>2944.8004512339012</v>
      </c>
      <c r="IP58" s="99">
        <f t="shared" si="64"/>
        <v>3120.009316497174</v>
      </c>
      <c r="IQ58" s="99">
        <f t="shared" si="65"/>
        <v>2996.0844878259982</v>
      </c>
      <c r="IR58" s="99">
        <f t="shared" si="66"/>
        <v>2426.9242746816954</v>
      </c>
      <c r="IS58" s="99">
        <f t="shared" si="67"/>
        <v>3071.3162935261953</v>
      </c>
      <c r="IT58" s="99">
        <f t="shared" si="392"/>
        <v>3563.3170188402705</v>
      </c>
      <c r="IU58" s="99">
        <f t="shared" si="393"/>
        <v>3551.1697068007402</v>
      </c>
      <c r="IV58" s="99">
        <f t="shared" si="394"/>
        <v>2611.9839347969105</v>
      </c>
      <c r="IW58" s="99">
        <f t="shared" si="371"/>
        <v>3727.0381427890566</v>
      </c>
      <c r="IX58" s="99">
        <f t="shared" si="372"/>
        <v>3496.0027775819094</v>
      </c>
      <c r="IY58" s="99">
        <f t="shared" si="373"/>
        <v>2664.8360903004677</v>
      </c>
      <c r="IZ58" s="99">
        <f t="shared" si="374"/>
        <v>2913.2818025766223</v>
      </c>
      <c r="JA58" s="99">
        <f t="shared" si="375"/>
        <v>4037.2376030736723</v>
      </c>
      <c r="JB58" s="99">
        <f t="shared" si="376"/>
        <v>4499.8900898077336</v>
      </c>
      <c r="JC58" s="99">
        <f t="shared" si="377"/>
        <v>3160.7942838172271</v>
      </c>
      <c r="JD58" s="99">
        <f t="shared" si="378"/>
        <v>5286.8573993335831</v>
      </c>
      <c r="JE58" s="99">
        <f t="shared" si="379"/>
        <v>3577.096445386348</v>
      </c>
      <c r="JF58" s="99">
        <f t="shared" si="380"/>
        <v>5381.668216558156</v>
      </c>
      <c r="JG58" s="99">
        <f t="shared" si="381"/>
        <v>6017.736628777765</v>
      </c>
      <c r="JH58" s="99">
        <f t="shared" si="382"/>
        <v>5517.0738695362816</v>
      </c>
      <c r="JI58" s="99">
        <f t="shared" si="383"/>
        <v>4052.9548870013937</v>
      </c>
      <c r="JJ58" s="99">
        <f t="shared" si="384"/>
        <v>7048.3425093811902</v>
      </c>
      <c r="JK58" s="99">
        <f t="shared" si="385"/>
        <v>4569.7583529839894</v>
      </c>
      <c r="JL58" s="99">
        <f t="shared" si="386"/>
        <v>8198.3121986306815</v>
      </c>
      <c r="JM58" s="99">
        <f t="shared" si="387"/>
        <v>5158.2029251584418</v>
      </c>
      <c r="JN58" s="99">
        <f t="shared" si="388"/>
        <v>5821.8192024839072</v>
      </c>
      <c r="JP58" s="76">
        <v>53</v>
      </c>
      <c r="JQ58" s="124"/>
      <c r="JR58" s="124"/>
      <c r="JS58" s="124"/>
      <c r="JT58" s="124"/>
      <c r="JU58" s="124"/>
      <c r="JV58" s="124"/>
      <c r="JW58" s="124"/>
      <c r="JX58" s="99"/>
      <c r="JY58" s="124"/>
      <c r="JZ58" s="124"/>
      <c r="KA58" s="124"/>
      <c r="KB58" s="99"/>
      <c r="KC58" s="124"/>
      <c r="KD58" s="124"/>
      <c r="KE58" s="99"/>
      <c r="KF58" s="99"/>
      <c r="KG58" s="99"/>
      <c r="KH58" s="99"/>
      <c r="KI58" s="124"/>
      <c r="KJ58" s="124"/>
      <c r="KK58" s="99"/>
      <c r="KL58" s="99"/>
      <c r="KM58" s="99"/>
      <c r="KN58" s="99"/>
      <c r="KO58" s="99"/>
      <c r="KP58" s="99"/>
      <c r="KQ58" s="99"/>
      <c r="KR58" s="99"/>
      <c r="KS58" s="99"/>
      <c r="KT58" s="99"/>
      <c r="KU58" s="99"/>
      <c r="KV58" s="99"/>
      <c r="KW58" s="99"/>
      <c r="KX58" s="99"/>
      <c r="KY58" s="99"/>
      <c r="KZ58" s="99"/>
      <c r="LB58" s="99"/>
      <c r="LC58" s="99"/>
      <c r="LD58" s="99"/>
      <c r="LF58" s="99"/>
      <c r="LG58" s="99"/>
      <c r="LI58" s="99"/>
      <c r="LJ58" s="99"/>
      <c r="LL58" s="99"/>
      <c r="LM58" s="99"/>
      <c r="LN58" s="99"/>
      <c r="LO58" s="99"/>
      <c r="LQ58" s="99"/>
      <c r="LR58" s="99"/>
      <c r="LS58" s="99"/>
      <c r="LU58" s="99"/>
      <c r="LV58" s="99"/>
      <c r="LW58" s="99"/>
      <c r="LX58" s="99"/>
      <c r="LY58" s="99"/>
      <c r="MA58" s="99"/>
      <c r="MB58" s="99"/>
      <c r="MC58" s="99"/>
      <c r="MD58" s="99"/>
      <c r="ME58" s="99"/>
      <c r="MG58" s="99"/>
      <c r="MH58" s="99"/>
      <c r="MI58" s="99"/>
      <c r="MK58" s="99"/>
      <c r="MM58" s="99"/>
      <c r="MN58" s="99"/>
      <c r="MO58" s="99"/>
      <c r="MP58" s="99"/>
      <c r="MR58" s="99"/>
      <c r="MT58" s="99"/>
      <c r="MU58" s="99"/>
      <c r="MV58" s="99"/>
      <c r="MW58" s="99"/>
      <c r="MY58" s="99"/>
      <c r="MZ58" s="99"/>
      <c r="NB58" s="99"/>
      <c r="NC58" s="99"/>
      <c r="ND58" s="99"/>
      <c r="NE58" s="99"/>
      <c r="NG58" s="99"/>
      <c r="NH58" s="99"/>
      <c r="NJ58" s="99"/>
      <c r="NK58" s="99"/>
      <c r="NM58" s="124"/>
      <c r="NN58" s="99"/>
      <c r="NO58" s="99"/>
      <c r="NP58" s="99"/>
      <c r="NR58" s="99"/>
      <c r="NS58" s="99"/>
      <c r="NT58" s="99"/>
      <c r="NV58" s="99"/>
      <c r="NX58" s="99"/>
      <c r="NY58" s="99"/>
      <c r="OA58" s="99"/>
      <c r="OC58" s="99"/>
      <c r="OE58" s="99"/>
      <c r="OF58" s="99"/>
      <c r="OG58" s="99"/>
      <c r="OI58" s="99"/>
      <c r="OJ58" s="99"/>
      <c r="OK58" s="99"/>
      <c r="OL58" s="99"/>
      <c r="OM58" s="99"/>
      <c r="ON58" s="99"/>
      <c r="OO58" s="99"/>
      <c r="OP58" s="99"/>
      <c r="OR58" s="99"/>
      <c r="OS58" s="99"/>
      <c r="OT58" s="99"/>
      <c r="OV58" s="99"/>
      <c r="OW58" s="99"/>
      <c r="OX58" s="99"/>
      <c r="OZ58" s="99"/>
      <c r="PB58" s="99"/>
      <c r="PC58" s="99"/>
      <c r="PE58" s="99"/>
      <c r="PF58" s="99"/>
      <c r="PG58" s="99"/>
      <c r="PH58" s="99"/>
      <c r="PI58" s="99"/>
      <c r="PJ58" s="99"/>
      <c r="PK58" s="99"/>
      <c r="PM58" s="99"/>
      <c r="PO58" s="99"/>
      <c r="PP58" s="99"/>
      <c r="PQ58" s="99"/>
      <c r="PR58" s="99"/>
      <c r="PS58" s="99"/>
      <c r="PT58" s="99"/>
      <c r="PU58" s="99"/>
      <c r="PW58" s="99"/>
      <c r="PX58" s="99"/>
      <c r="PY58" s="99"/>
      <c r="QA58" s="99"/>
      <c r="QB58" s="99"/>
      <c r="QC58" s="99"/>
      <c r="QD58" s="99"/>
      <c r="QF58" s="99"/>
      <c r="QG58" s="99"/>
      <c r="QH58" s="99"/>
      <c r="QI58" s="99"/>
      <c r="QJ58" s="99"/>
      <c r="QK58" s="99"/>
      <c r="QL58" s="99"/>
      <c r="QM58" s="99"/>
      <c r="QN58" s="99"/>
      <c r="QO58" s="99"/>
      <c r="QP58" s="99"/>
      <c r="QQ58" s="99"/>
      <c r="QR58" s="99"/>
      <c r="QS58" s="99"/>
      <c r="QT58" s="99"/>
      <c r="QU58" s="99"/>
      <c r="QV58" s="99">
        <v>1230.3203492330751</v>
      </c>
      <c r="QW58" s="99"/>
      <c r="QX58" s="99">
        <v>1252.480061058782</v>
      </c>
      <c r="QY58" s="99">
        <v>1289.1013865053453</v>
      </c>
      <c r="QZ58" s="99">
        <v>1287.109220846103</v>
      </c>
      <c r="RA58" s="99"/>
      <c r="RB58" s="99">
        <v>1404.2732148076377</v>
      </c>
      <c r="RC58" s="99"/>
      <c r="RD58" s="99">
        <v>1323.6974073672986</v>
      </c>
      <c r="RE58" s="99">
        <v>1359.8724162749193</v>
      </c>
      <c r="RF58" s="99"/>
      <c r="RG58" s="99">
        <v>1410.3634347440475</v>
      </c>
      <c r="RH58" s="99">
        <v>1382.2770933039546</v>
      </c>
      <c r="RI58" s="99">
        <v>1469.7973240243703</v>
      </c>
      <c r="RJ58" s="99">
        <v>1567.5274086384331</v>
      </c>
      <c r="RK58" s="99">
        <v>1561.6339883007868</v>
      </c>
      <c r="RL58" s="99">
        <v>1537.5389608673547</v>
      </c>
      <c r="RM58" s="99">
        <v>1332.3765395741111</v>
      </c>
      <c r="RN58" s="99">
        <v>1221.0521167464906</v>
      </c>
      <c r="RO58" s="99">
        <v>1510.8340217058394</v>
      </c>
      <c r="RP58" s="99">
        <v>1653.4504020365603</v>
      </c>
      <c r="RQ58" s="99">
        <v>1584.7287603660188</v>
      </c>
      <c r="RR58" s="99">
        <v>1698.6647066339183</v>
      </c>
      <c r="RS58" s="99">
        <v>1607.1505824076473</v>
      </c>
      <c r="RT58" s="99">
        <v>1750.0248954604474</v>
      </c>
      <c r="RU58" s="99">
        <v>1752.0133014693317</v>
      </c>
      <c r="RV58" s="99">
        <v>1217.2787161741933</v>
      </c>
      <c r="RW58" s="99">
        <v>1869.0790317924755</v>
      </c>
      <c r="RX58" s="99">
        <v>1336.5899525231107</v>
      </c>
      <c r="RY58" s="118">
        <v>1896.0954868123445</v>
      </c>
      <c r="RZ58" s="99">
        <v>1524.3991368913098</v>
      </c>
      <c r="SA58" s="99">
        <v>1959.4286665180905</v>
      </c>
      <c r="SB58" s="99">
        <v>2021.0284619103838</v>
      </c>
      <c r="SC58" s="99">
        <v>1826.3310337338733</v>
      </c>
      <c r="SD58" s="99">
        <v>1714.5013216189241</v>
      </c>
      <c r="SE58" s="99">
        <v>1925.3842416906452</v>
      </c>
      <c r="SF58" s="99">
        <v>2099.2971824676056</v>
      </c>
      <c r="SG58" s="99">
        <v>2109.4601904812234</v>
      </c>
      <c r="SH58" s="99">
        <v>1497.3902099812474</v>
      </c>
      <c r="SI58" s="99">
        <v>2048.8029615929945</v>
      </c>
      <c r="SJ58" s="99">
        <v>2284.8817236573518</v>
      </c>
      <c r="SK58" s="99">
        <v>1727.4031565375096</v>
      </c>
      <c r="SL58" s="99">
        <v>2213.9375863398122</v>
      </c>
      <c r="SM58" s="99">
        <v>2303.0904807643878</v>
      </c>
      <c r="SN58" s="99">
        <v>2112.1755266371074</v>
      </c>
      <c r="SO58" s="99">
        <v>1938.430727690486</v>
      </c>
      <c r="SP58" s="99">
        <v>2475.6148748772362</v>
      </c>
      <c r="SQ58" s="99">
        <v>2415.7530741574824</v>
      </c>
      <c r="SR58" s="99">
        <v>2586.7343692873478</v>
      </c>
      <c r="SS58" s="99">
        <v>1832.4786961050311</v>
      </c>
      <c r="ST58" s="99">
        <v>2672.1929633257091</v>
      </c>
      <c r="SU58" s="99">
        <v>1855.5175963995491</v>
      </c>
      <c r="SV58" s="99">
        <v>2406.3867582990702</v>
      </c>
      <c r="SW58" s="99">
        <v>2571.9875451015328</v>
      </c>
      <c r="SX58" s="99">
        <v>2700.2766558839094</v>
      </c>
      <c r="SY58" s="99">
        <v>1967.5316295527639</v>
      </c>
      <c r="SZ58" s="99">
        <v>2192.7697348614288</v>
      </c>
      <c r="TA58" s="99">
        <v>3019.9862324066476</v>
      </c>
      <c r="TB58" s="99">
        <v>3064.2574184546529</v>
      </c>
      <c r="TC58" s="99">
        <v>3139.7956094991277</v>
      </c>
      <c r="TD58" s="99">
        <v>2944.8004512339012</v>
      </c>
      <c r="TE58" s="99">
        <v>3120.009316497174</v>
      </c>
      <c r="TF58" s="99">
        <v>2996.0844878259982</v>
      </c>
      <c r="TG58" s="99">
        <v>2426.9242746816954</v>
      </c>
      <c r="TH58" s="99">
        <v>3071.3162935261953</v>
      </c>
      <c r="TI58" s="118">
        <v>3563.3170188402705</v>
      </c>
      <c r="TJ58" s="99">
        <v>3551.1697068007402</v>
      </c>
      <c r="TK58" s="99">
        <v>2611.9839347969105</v>
      </c>
      <c r="TL58" s="99">
        <v>3727.0381427890566</v>
      </c>
      <c r="TM58" s="99">
        <v>3496.0027775819094</v>
      </c>
      <c r="TN58" s="99">
        <v>2664.8360903004677</v>
      </c>
      <c r="TO58" s="99">
        <v>2913.2818025766223</v>
      </c>
      <c r="TP58" s="99">
        <v>4037.2376030736723</v>
      </c>
      <c r="TQ58" s="99">
        <v>4499.8900898077336</v>
      </c>
      <c r="TR58" s="99">
        <v>3160.7942838172271</v>
      </c>
      <c r="TS58" s="99">
        <v>5286.8573993335831</v>
      </c>
      <c r="TT58" s="99">
        <v>3577.096445386348</v>
      </c>
      <c r="TU58" s="99">
        <v>5381.668216558156</v>
      </c>
      <c r="TV58" s="99">
        <v>6017.736628777765</v>
      </c>
      <c r="TW58" s="99">
        <v>5517.0738695362816</v>
      </c>
      <c r="TX58" s="99">
        <v>4052.9548870013937</v>
      </c>
      <c r="TY58" s="99">
        <v>7048.3425093811902</v>
      </c>
      <c r="TZ58" s="99">
        <v>4569.7583529839894</v>
      </c>
      <c r="UA58" s="99">
        <v>8198.3121986306815</v>
      </c>
      <c r="UB58" s="99">
        <v>5158.2029251584418</v>
      </c>
      <c r="UC58" s="99">
        <v>5821.8192024839072</v>
      </c>
      <c r="UE58" s="76">
        <v>53</v>
      </c>
      <c r="WA58" s="145"/>
      <c r="WB58" s="145"/>
      <c r="WC58" s="145"/>
      <c r="WD58" s="145"/>
      <c r="WE58" s="145"/>
      <c r="WF58" s="145"/>
      <c r="WG58" s="145"/>
      <c r="WH58" s="145"/>
      <c r="WI58" s="145"/>
      <c r="WJ58" s="145"/>
      <c r="WK58" s="145"/>
      <c r="WL58" s="145"/>
      <c r="WM58" s="145"/>
      <c r="WN58" s="145"/>
      <c r="WO58" s="145"/>
      <c r="WP58" s="145"/>
      <c r="WQ58" s="145"/>
      <c r="WR58" s="145"/>
      <c r="WS58" s="145"/>
      <c r="WT58" s="145"/>
      <c r="YA58" s="145"/>
      <c r="YB58" s="145"/>
      <c r="YC58" s="145"/>
      <c r="YD58" s="145"/>
      <c r="YE58" s="145"/>
      <c r="YF58" s="145"/>
      <c r="YG58" s="145"/>
      <c r="YH58" s="145"/>
      <c r="YI58" s="145"/>
      <c r="YJ58" s="145"/>
      <c r="YK58" s="145"/>
      <c r="YL58" s="145"/>
      <c r="YM58" s="145"/>
      <c r="YN58" s="145"/>
      <c r="YO58" s="145"/>
      <c r="YP58" s="145"/>
      <c r="YQ58" s="145"/>
      <c r="YR58" s="145"/>
      <c r="YS58" s="145"/>
      <c r="YT58" s="145"/>
      <c r="YU58" s="145"/>
      <c r="YV58" s="145"/>
      <c r="YW58" s="145"/>
      <c r="YX58" s="145"/>
      <c r="YY58" s="145"/>
      <c r="YZ58" s="145"/>
      <c r="ZA58" s="145"/>
      <c r="ZB58" s="145"/>
      <c r="ZC58" s="145"/>
      <c r="ZD58" s="145"/>
      <c r="ZE58" s="145"/>
      <c r="ZF58" s="145"/>
      <c r="ZG58" s="145"/>
      <c r="ZH58" s="145"/>
      <c r="ZI58" s="145"/>
      <c r="ZJ58" s="145"/>
      <c r="ZK58" s="145"/>
      <c r="ZL58" s="145"/>
      <c r="ZM58" s="145"/>
      <c r="ZN58" s="145"/>
      <c r="ZO58" s="145"/>
      <c r="ZP58" s="145"/>
      <c r="ZQ58" s="145"/>
      <c r="ZR58" s="145"/>
      <c r="ZS58" s="145"/>
      <c r="ZT58" s="145"/>
      <c r="ZU58" s="145"/>
      <c r="ZV58" s="145"/>
      <c r="ZW58" s="145"/>
      <c r="ZX58" s="145"/>
      <c r="ZY58" s="145"/>
      <c r="ZZ58" s="145"/>
      <c r="AAA58" s="145"/>
      <c r="AAB58" s="145"/>
      <c r="AAC58" s="145"/>
      <c r="AAD58" s="145"/>
      <c r="AAE58" s="145"/>
      <c r="AAF58" s="145"/>
      <c r="AAG58" s="145"/>
      <c r="AAH58" s="145"/>
      <c r="AAI58" s="145"/>
      <c r="AAJ58" s="145"/>
      <c r="AAK58" s="145"/>
      <c r="AAL58" s="145"/>
      <c r="AAM58" s="145"/>
      <c r="AAN58" s="145"/>
      <c r="AAO58" s="145"/>
      <c r="AAP58" s="145"/>
      <c r="AAQ58" s="145"/>
      <c r="AAR58" s="145"/>
      <c r="AAS58" s="145"/>
      <c r="AAT58" s="145"/>
      <c r="AAU58" s="145"/>
      <c r="AAV58" s="145"/>
      <c r="AAW58" s="145"/>
      <c r="AAX58" s="145"/>
      <c r="AAY58" s="145"/>
      <c r="AAZ58" s="145"/>
      <c r="ABA58" s="145"/>
      <c r="ABB58" s="145"/>
      <c r="ABC58" s="145"/>
      <c r="ABD58" s="145"/>
      <c r="ABE58" s="145"/>
      <c r="ABF58" s="145"/>
      <c r="ABG58" s="145"/>
      <c r="ABH58" s="145"/>
      <c r="ABI58" s="145"/>
      <c r="ABJ58" s="145"/>
      <c r="ABK58" s="145">
        <f t="shared" si="715"/>
        <v>1230.3203492330751</v>
      </c>
      <c r="ABL58" s="145"/>
      <c r="ABM58" s="145">
        <f t="shared" si="717"/>
        <v>1252.480061058782</v>
      </c>
      <c r="ABN58" s="145">
        <f t="shared" si="718"/>
        <v>1289.1013865053453</v>
      </c>
      <c r="ABO58" s="145">
        <f t="shared" si="719"/>
        <v>1287.109220846103</v>
      </c>
      <c r="ABP58" s="145"/>
      <c r="ABQ58" s="145">
        <f t="shared" si="721"/>
        <v>1404.2732148076377</v>
      </c>
      <c r="ABR58" s="145"/>
      <c r="ABS58" s="145">
        <f t="shared" si="723"/>
        <v>1323.6974073672986</v>
      </c>
      <c r="ABT58" s="145">
        <f t="shared" si="724"/>
        <v>1359.8724162749193</v>
      </c>
      <c r="ABU58" s="145"/>
      <c r="ABV58" s="145">
        <f t="shared" si="726"/>
        <v>1410.3634347440475</v>
      </c>
      <c r="ABW58" s="145">
        <f t="shared" si="727"/>
        <v>1382.2770933039546</v>
      </c>
      <c r="ABX58" s="145">
        <f t="shared" si="728"/>
        <v>1469.7973240243703</v>
      </c>
      <c r="ABY58" s="145">
        <f t="shared" si="729"/>
        <v>1567.5274086384331</v>
      </c>
      <c r="ABZ58" s="145">
        <f t="shared" si="730"/>
        <v>1561.6339883007868</v>
      </c>
      <c r="ACA58" s="145">
        <f t="shared" si="731"/>
        <v>1537.5389608673547</v>
      </c>
      <c r="ACB58" s="145">
        <f t="shared" si="732"/>
        <v>1332.3765395741111</v>
      </c>
      <c r="ACC58" s="145">
        <f t="shared" si="733"/>
        <v>1221.0521167464906</v>
      </c>
      <c r="ACD58" s="145">
        <f t="shared" si="734"/>
        <v>1510.8340217058394</v>
      </c>
      <c r="ACE58" s="145">
        <f t="shared" si="735"/>
        <v>1653.4504020365603</v>
      </c>
      <c r="ACF58" s="145">
        <f t="shared" si="736"/>
        <v>1584.7287603660188</v>
      </c>
      <c r="ACG58" s="145">
        <f t="shared" si="737"/>
        <v>1698.6647066339183</v>
      </c>
      <c r="ACH58" s="145">
        <f t="shared" si="738"/>
        <v>1607.1505824076473</v>
      </c>
      <c r="ACI58" s="145">
        <f t="shared" si="739"/>
        <v>1750.0248954604474</v>
      </c>
      <c r="ACJ58" s="145">
        <f t="shared" si="740"/>
        <v>1752.0133014693317</v>
      </c>
      <c r="ACK58" s="145">
        <f t="shared" si="741"/>
        <v>1217.2787161741933</v>
      </c>
      <c r="ACL58" s="145">
        <f t="shared" si="742"/>
        <v>1869.0790317924755</v>
      </c>
      <c r="ACM58" s="145">
        <f t="shared" si="743"/>
        <v>1336.5899525231107</v>
      </c>
      <c r="ACN58" s="145">
        <f t="shared" si="744"/>
        <v>1896.0954868123445</v>
      </c>
      <c r="ACO58" s="145">
        <f t="shared" si="745"/>
        <v>1524.3991368913098</v>
      </c>
      <c r="ACP58" s="145">
        <f t="shared" si="746"/>
        <v>1959.4286665180905</v>
      </c>
      <c r="ACQ58" s="145">
        <f t="shared" si="747"/>
        <v>2021.0284619103838</v>
      </c>
      <c r="ACR58" s="145">
        <f t="shared" si="748"/>
        <v>1826.3310337338733</v>
      </c>
      <c r="ACS58" s="145">
        <f t="shared" si="749"/>
        <v>1714.5013216189241</v>
      </c>
      <c r="ACT58" s="145">
        <f t="shared" si="750"/>
        <v>1925.3842416906452</v>
      </c>
      <c r="ACU58" s="145">
        <f t="shared" si="751"/>
        <v>2099.2971824676056</v>
      </c>
      <c r="ACV58" s="145">
        <f t="shared" si="752"/>
        <v>2109.4601904812234</v>
      </c>
      <c r="ACW58" s="145">
        <f t="shared" si="753"/>
        <v>1497.3902099812474</v>
      </c>
      <c r="ACX58" s="145">
        <f t="shared" si="754"/>
        <v>2048.8029615929945</v>
      </c>
      <c r="ACY58" s="145">
        <f t="shared" si="755"/>
        <v>2284.8817236573518</v>
      </c>
      <c r="ACZ58" s="145">
        <f t="shared" si="756"/>
        <v>1727.4031565375096</v>
      </c>
      <c r="ADA58" s="145">
        <f t="shared" si="757"/>
        <v>2213.9375863398122</v>
      </c>
      <c r="ADB58" s="145">
        <f t="shared" si="758"/>
        <v>2303.0904807643878</v>
      </c>
      <c r="ADC58" s="145">
        <f t="shared" si="759"/>
        <v>2112.1755266371074</v>
      </c>
      <c r="ADD58" s="145">
        <f t="shared" si="760"/>
        <v>1938.430727690486</v>
      </c>
      <c r="ADE58" s="145">
        <f t="shared" si="761"/>
        <v>2475.6148748772362</v>
      </c>
      <c r="ADF58" s="145">
        <f t="shared" si="762"/>
        <v>2415.7530741574824</v>
      </c>
      <c r="ADG58" s="145">
        <f t="shared" si="763"/>
        <v>2586.7343692873478</v>
      </c>
      <c r="ADH58" s="145">
        <f t="shared" si="764"/>
        <v>1832.4786961050311</v>
      </c>
      <c r="ADI58" s="145">
        <f t="shared" si="765"/>
        <v>2672.1929633257091</v>
      </c>
      <c r="ADJ58" s="145">
        <f t="shared" si="766"/>
        <v>1855.5175963995491</v>
      </c>
      <c r="ADK58" s="145">
        <f t="shared" si="767"/>
        <v>2406.3867582990702</v>
      </c>
      <c r="ADL58" s="145">
        <f t="shared" si="768"/>
        <v>2571.9875451015328</v>
      </c>
      <c r="ADM58" s="145">
        <f t="shared" si="769"/>
        <v>2700.2766558839094</v>
      </c>
      <c r="ADN58" s="145">
        <f t="shared" si="770"/>
        <v>1967.5316295527639</v>
      </c>
      <c r="ADO58" s="145">
        <f t="shared" si="771"/>
        <v>2192.7697348614288</v>
      </c>
      <c r="ADP58" s="145">
        <f t="shared" si="772"/>
        <v>3019.9862324066476</v>
      </c>
      <c r="ADQ58" s="145">
        <f t="shared" si="773"/>
        <v>3064.2574184546529</v>
      </c>
      <c r="ADR58" s="145">
        <f t="shared" si="774"/>
        <v>3139.7956094991277</v>
      </c>
      <c r="ADS58" s="145">
        <f t="shared" si="775"/>
        <v>2944.8004512339012</v>
      </c>
      <c r="ADT58" s="145">
        <f t="shared" si="776"/>
        <v>3120.009316497174</v>
      </c>
      <c r="ADU58" s="145">
        <f t="shared" si="777"/>
        <v>2996.0844878259982</v>
      </c>
      <c r="ADV58" s="145">
        <f t="shared" si="778"/>
        <v>2426.9242746816954</v>
      </c>
      <c r="ADW58" s="145">
        <f t="shared" si="779"/>
        <v>3071.3162935261953</v>
      </c>
      <c r="ADX58" s="145">
        <f t="shared" si="780"/>
        <v>3563.3170188402705</v>
      </c>
      <c r="ADY58" s="145">
        <f t="shared" si="781"/>
        <v>3551.1697068007402</v>
      </c>
      <c r="ADZ58" s="145">
        <f t="shared" si="782"/>
        <v>2611.9839347969105</v>
      </c>
      <c r="AEA58" s="145">
        <f t="shared" si="783"/>
        <v>3727.0381427890566</v>
      </c>
      <c r="AEB58" s="145">
        <f t="shared" si="784"/>
        <v>3496.0027775819094</v>
      </c>
      <c r="AEC58" s="145">
        <f t="shared" si="785"/>
        <v>2664.8360903004677</v>
      </c>
      <c r="AED58" s="145">
        <f t="shared" si="786"/>
        <v>2913.2818025766223</v>
      </c>
      <c r="AEE58" s="145">
        <f t="shared" si="787"/>
        <v>4037.2376030736723</v>
      </c>
      <c r="AEF58" s="145">
        <f t="shared" si="788"/>
        <v>4499.8900898077336</v>
      </c>
      <c r="AEG58" s="145">
        <f t="shared" si="789"/>
        <v>3160.7942838172271</v>
      </c>
      <c r="AEH58" s="145">
        <f t="shared" si="790"/>
        <v>5286.8573993335831</v>
      </c>
      <c r="AEI58" s="145">
        <f t="shared" si="791"/>
        <v>3577.096445386348</v>
      </c>
      <c r="AEJ58" s="145">
        <f t="shared" si="792"/>
        <v>5381.668216558156</v>
      </c>
      <c r="AEK58" s="145">
        <f t="shared" si="793"/>
        <v>6017.736628777765</v>
      </c>
      <c r="AEL58" s="145">
        <f t="shared" si="794"/>
        <v>5517.0738695362816</v>
      </c>
      <c r="AEM58" s="145">
        <f t="shared" si="795"/>
        <v>4052.9548870013937</v>
      </c>
      <c r="AEN58" s="145">
        <f t="shared" si="796"/>
        <v>7048.3425093811902</v>
      </c>
      <c r="AEO58" s="145">
        <f t="shared" si="797"/>
        <v>4569.7583529839894</v>
      </c>
      <c r="AEP58" s="145">
        <f t="shared" si="798"/>
        <v>8198.3121986306815</v>
      </c>
      <c r="AEQ58" s="145">
        <f t="shared" si="799"/>
        <v>5158.2029251584418</v>
      </c>
      <c r="AER58" s="145">
        <f t="shared" si="800"/>
        <v>5821.8192024839072</v>
      </c>
    </row>
    <row r="59" spans="1:824" ht="13.5" thickTop="1">
      <c r="A59" s="76">
        <v>54</v>
      </c>
      <c r="B59" s="99">
        <f t="shared" si="341"/>
        <v>0</v>
      </c>
      <c r="C59" s="99">
        <f t="shared" si="389"/>
        <v>0</v>
      </c>
      <c r="D59" s="99">
        <f t="shared" si="390"/>
        <v>0</v>
      </c>
      <c r="E59" s="99">
        <f t="shared" si="391"/>
        <v>0</v>
      </c>
      <c r="F59" s="99">
        <f t="shared" si="352"/>
        <v>0</v>
      </c>
      <c r="G59" s="99">
        <f t="shared" si="353"/>
        <v>0</v>
      </c>
      <c r="H59" s="99">
        <f t="shared" si="354"/>
        <v>0</v>
      </c>
      <c r="I59" s="99">
        <f t="shared" si="355"/>
        <v>0</v>
      </c>
      <c r="J59" s="99">
        <f t="shared" si="356"/>
        <v>0</v>
      </c>
      <c r="K59" s="99">
        <f t="shared" si="357"/>
        <v>0</v>
      </c>
      <c r="L59" s="99">
        <f t="shared" si="358"/>
        <v>0</v>
      </c>
      <c r="M59" s="99">
        <f t="shared" si="359"/>
        <v>0</v>
      </c>
      <c r="N59" s="99">
        <f t="shared" si="360"/>
        <v>0</v>
      </c>
      <c r="O59" s="99">
        <f t="shared" si="361"/>
        <v>0</v>
      </c>
      <c r="P59" s="99">
        <f t="shared" si="362"/>
        <v>0</v>
      </c>
      <c r="Q59" s="99">
        <f t="shared" si="363"/>
        <v>0</v>
      </c>
      <c r="R59" s="99">
        <f t="shared" si="364"/>
        <v>0</v>
      </c>
      <c r="S59" s="99">
        <f t="shared" si="365"/>
        <v>0</v>
      </c>
      <c r="T59" s="99">
        <f t="shared" si="366"/>
        <v>0</v>
      </c>
      <c r="U59" s="99">
        <f t="shared" si="367"/>
        <v>0</v>
      </c>
      <c r="V59" s="99">
        <f t="shared" si="368"/>
        <v>0</v>
      </c>
      <c r="W59" s="99">
        <f t="shared" si="369"/>
        <v>0</v>
      </c>
      <c r="X59" s="99">
        <f t="shared" si="342"/>
        <v>0</v>
      </c>
      <c r="Y59" s="99">
        <f t="shared" si="404"/>
        <v>0</v>
      </c>
      <c r="Z59" s="99">
        <f t="shared" si="405"/>
        <v>0</v>
      </c>
      <c r="AA59" s="99">
        <f t="shared" si="406"/>
        <v>0</v>
      </c>
      <c r="AB59" s="99">
        <f t="shared" si="407"/>
        <v>0</v>
      </c>
      <c r="AC59" s="99">
        <f t="shared" si="408"/>
        <v>0</v>
      </c>
      <c r="AD59" s="99">
        <f t="shared" si="409"/>
        <v>0</v>
      </c>
      <c r="AE59" s="99">
        <f t="shared" si="410"/>
        <v>0</v>
      </c>
      <c r="AF59" s="99">
        <f t="shared" si="411"/>
        <v>0</v>
      </c>
      <c r="AG59" s="99">
        <f t="shared" si="412"/>
        <v>0</v>
      </c>
      <c r="AH59" s="99">
        <f t="shared" si="413"/>
        <v>0</v>
      </c>
      <c r="AI59" s="99">
        <f t="shared" si="414"/>
        <v>0</v>
      </c>
      <c r="AJ59" s="99">
        <f t="shared" si="415"/>
        <v>0</v>
      </c>
      <c r="AK59" s="99">
        <f t="shared" si="416"/>
        <v>0</v>
      </c>
      <c r="AL59" s="99">
        <f t="shared" si="417"/>
        <v>0</v>
      </c>
      <c r="AM59" s="99">
        <f t="shared" si="418"/>
        <v>0</v>
      </c>
      <c r="AN59" s="99">
        <f t="shared" si="343"/>
        <v>0</v>
      </c>
      <c r="AO59" s="99">
        <f t="shared" si="419"/>
        <v>0</v>
      </c>
      <c r="AP59" s="99">
        <f t="shared" si="420"/>
        <v>0</v>
      </c>
      <c r="AQ59" s="99">
        <f t="shared" si="421"/>
        <v>0</v>
      </c>
      <c r="AR59" s="99">
        <f t="shared" si="422"/>
        <v>0</v>
      </c>
      <c r="AS59" s="99">
        <f t="shared" si="423"/>
        <v>0</v>
      </c>
      <c r="AT59" s="99">
        <f t="shared" si="424"/>
        <v>0</v>
      </c>
      <c r="AU59" s="99">
        <f t="shared" si="425"/>
        <v>0</v>
      </c>
      <c r="AV59" s="99">
        <f t="shared" si="426"/>
        <v>0</v>
      </c>
      <c r="AW59" s="99">
        <f t="shared" si="427"/>
        <v>0</v>
      </c>
      <c r="AX59" s="99">
        <f t="shared" si="428"/>
        <v>0</v>
      </c>
      <c r="AY59" s="99">
        <f t="shared" si="429"/>
        <v>0</v>
      </c>
      <c r="AZ59" s="99">
        <f t="shared" si="430"/>
        <v>0</v>
      </c>
      <c r="BA59" s="99">
        <f t="shared" si="431"/>
        <v>0</v>
      </c>
      <c r="BB59" s="99">
        <f t="shared" si="432"/>
        <v>0</v>
      </c>
      <c r="BC59" s="99">
        <f t="shared" si="433"/>
        <v>0</v>
      </c>
      <c r="BD59" s="99">
        <f t="shared" si="397"/>
        <v>0</v>
      </c>
      <c r="BE59" s="99">
        <f t="shared" si="434"/>
        <v>0</v>
      </c>
      <c r="BF59" s="99">
        <f t="shared" si="435"/>
        <v>0</v>
      </c>
      <c r="BG59" s="99">
        <f t="shared" si="344"/>
        <v>0</v>
      </c>
      <c r="BH59" s="99">
        <f t="shared" si="436"/>
        <v>0</v>
      </c>
      <c r="BI59" s="99">
        <f t="shared" si="437"/>
        <v>0</v>
      </c>
      <c r="BJ59" s="99">
        <f t="shared" si="438"/>
        <v>0</v>
      </c>
      <c r="BK59" s="99">
        <f t="shared" si="439"/>
        <v>0</v>
      </c>
      <c r="BL59" s="99">
        <f t="shared" si="440"/>
        <v>0</v>
      </c>
      <c r="BM59" s="99">
        <f t="shared" si="441"/>
        <v>0</v>
      </c>
      <c r="BN59" s="99">
        <f t="shared" si="442"/>
        <v>0</v>
      </c>
      <c r="BO59" s="99">
        <f t="shared" si="443"/>
        <v>0</v>
      </c>
      <c r="BP59" s="99">
        <f t="shared" si="444"/>
        <v>0</v>
      </c>
      <c r="BQ59" s="99">
        <f t="shared" si="445"/>
        <v>0</v>
      </c>
      <c r="BR59" s="99">
        <f t="shared" si="446"/>
        <v>0</v>
      </c>
      <c r="BS59" s="99">
        <f t="shared" si="447"/>
        <v>0</v>
      </c>
      <c r="BT59" s="99">
        <f t="shared" si="448"/>
        <v>0</v>
      </c>
      <c r="BU59" s="99">
        <f t="shared" si="449"/>
        <v>0</v>
      </c>
      <c r="BV59" s="99">
        <f t="shared" si="450"/>
        <v>0</v>
      </c>
      <c r="BW59" s="99">
        <f t="shared" si="451"/>
        <v>0</v>
      </c>
      <c r="BX59" s="99">
        <f t="shared" si="398"/>
        <v>0</v>
      </c>
      <c r="BY59" s="99">
        <f t="shared" si="345"/>
        <v>0</v>
      </c>
      <c r="BZ59" s="99">
        <f t="shared" si="452"/>
        <v>0</v>
      </c>
      <c r="CA59" s="99">
        <f t="shared" si="453"/>
        <v>0</v>
      </c>
      <c r="CB59" s="99">
        <f t="shared" si="454"/>
        <v>0</v>
      </c>
      <c r="CC59" s="99">
        <f t="shared" si="455"/>
        <v>0</v>
      </c>
      <c r="CD59" s="99">
        <f t="shared" si="456"/>
        <v>0</v>
      </c>
      <c r="CE59" s="99">
        <f t="shared" si="457"/>
        <v>0</v>
      </c>
      <c r="CF59" s="99">
        <f t="shared" si="458"/>
        <v>0</v>
      </c>
      <c r="CG59" s="99">
        <f t="shared" si="459"/>
        <v>0</v>
      </c>
      <c r="CH59" s="99">
        <f t="shared" si="460"/>
        <v>0</v>
      </c>
      <c r="CI59" s="99">
        <f t="shared" si="461"/>
        <v>0</v>
      </c>
      <c r="CJ59" s="99">
        <f t="shared" si="462"/>
        <v>0</v>
      </c>
      <c r="CK59" s="99">
        <f t="shared" si="463"/>
        <v>0</v>
      </c>
      <c r="CL59" s="99">
        <f t="shared" si="464"/>
        <v>0</v>
      </c>
      <c r="CM59" s="99">
        <f t="shared" si="465"/>
        <v>0</v>
      </c>
      <c r="CN59" s="99">
        <f t="shared" si="466"/>
        <v>0</v>
      </c>
      <c r="CO59" s="99">
        <f t="shared" si="399"/>
        <v>0</v>
      </c>
      <c r="CP59" s="99">
        <f t="shared" si="346"/>
        <v>0</v>
      </c>
      <c r="CQ59" s="99">
        <f t="shared" si="467"/>
        <v>0</v>
      </c>
      <c r="CR59" s="99">
        <f t="shared" si="468"/>
        <v>0</v>
      </c>
      <c r="CS59" s="99">
        <f t="shared" si="469"/>
        <v>0</v>
      </c>
      <c r="CT59" s="99">
        <f t="shared" si="470"/>
        <v>0</v>
      </c>
      <c r="CU59" s="99">
        <f t="shared" si="471"/>
        <v>0</v>
      </c>
      <c r="CV59" s="99">
        <f t="shared" si="472"/>
        <v>0</v>
      </c>
      <c r="CW59" s="99">
        <f t="shared" si="473"/>
        <v>0</v>
      </c>
      <c r="CX59" s="99">
        <f t="shared" si="474"/>
        <v>0</v>
      </c>
      <c r="CY59" s="99">
        <f t="shared" si="475"/>
        <v>0</v>
      </c>
      <c r="CZ59" s="99">
        <f t="shared" si="476"/>
        <v>0</v>
      </c>
      <c r="DA59" s="99">
        <f t="shared" si="477"/>
        <v>0</v>
      </c>
      <c r="DB59" s="99">
        <f t="shared" si="478"/>
        <v>0</v>
      </c>
      <c r="DC59" s="99">
        <f t="shared" si="479"/>
        <v>0</v>
      </c>
      <c r="DD59" s="99">
        <f t="shared" si="480"/>
        <v>0</v>
      </c>
      <c r="DE59" s="99">
        <f t="shared" si="481"/>
        <v>0</v>
      </c>
      <c r="DF59" s="99">
        <f t="shared" si="482"/>
        <v>0</v>
      </c>
      <c r="DG59" s="99">
        <f t="shared" si="400"/>
        <v>0</v>
      </c>
      <c r="DH59" s="99">
        <f t="shared" si="347"/>
        <v>0</v>
      </c>
      <c r="DI59" s="99">
        <f t="shared" si="483"/>
        <v>0</v>
      </c>
      <c r="DJ59" s="99">
        <f t="shared" si="484"/>
        <v>0</v>
      </c>
      <c r="DK59" s="99">
        <f t="shared" si="485"/>
        <v>0</v>
      </c>
      <c r="DL59" s="99">
        <f t="shared" si="486"/>
        <v>0</v>
      </c>
      <c r="DM59" s="99">
        <f t="shared" si="487"/>
        <v>0</v>
      </c>
      <c r="DN59" s="99">
        <f t="shared" si="488"/>
        <v>0</v>
      </c>
      <c r="DO59" s="99">
        <f t="shared" si="489"/>
        <v>0</v>
      </c>
      <c r="DP59" s="99">
        <f t="shared" si="490"/>
        <v>0</v>
      </c>
      <c r="DQ59" s="99">
        <f t="shared" si="491"/>
        <v>0</v>
      </c>
      <c r="DR59" s="99">
        <f t="shared" si="492"/>
        <v>0</v>
      </c>
      <c r="DS59" s="99">
        <f t="shared" si="493"/>
        <v>0</v>
      </c>
      <c r="DT59" s="99">
        <f t="shared" si="494"/>
        <v>0</v>
      </c>
      <c r="DU59" s="99">
        <f t="shared" si="495"/>
        <v>0</v>
      </c>
      <c r="DV59" s="99">
        <f t="shared" si="496"/>
        <v>0</v>
      </c>
      <c r="DW59" s="99">
        <f t="shared" si="497"/>
        <v>0</v>
      </c>
      <c r="DX59" s="99">
        <f t="shared" si="370"/>
        <v>0</v>
      </c>
      <c r="DY59" s="99">
        <f t="shared" si="370"/>
        <v>0</v>
      </c>
      <c r="DZ59" s="99">
        <f t="shared" si="370"/>
        <v>0</v>
      </c>
      <c r="EA59" s="99">
        <f t="shared" si="370"/>
        <v>0</v>
      </c>
      <c r="EB59" s="99">
        <f t="shared" si="532"/>
        <v>0</v>
      </c>
      <c r="EC59" s="99">
        <f t="shared" si="533"/>
        <v>0</v>
      </c>
      <c r="ED59" s="99">
        <f t="shared" si="534"/>
        <v>0</v>
      </c>
      <c r="EE59" s="99">
        <f t="shared" si="535"/>
        <v>0</v>
      </c>
      <c r="EF59" s="99">
        <f t="shared" si="536"/>
        <v>0</v>
      </c>
      <c r="EG59" s="99">
        <f t="shared" si="537"/>
        <v>0</v>
      </c>
      <c r="EH59" s="99">
        <f t="shared" si="538"/>
        <v>0</v>
      </c>
      <c r="EI59" s="99">
        <f t="shared" si="539"/>
        <v>0</v>
      </c>
      <c r="EJ59" s="99">
        <f t="shared" si="540"/>
        <v>0</v>
      </c>
      <c r="EK59" s="99">
        <f t="shared" si="541"/>
        <v>0</v>
      </c>
      <c r="EL59" s="99">
        <f t="shared" si="542"/>
        <v>0</v>
      </c>
      <c r="EM59" s="99">
        <f t="shared" si="543"/>
        <v>0</v>
      </c>
      <c r="EN59" s="99">
        <f t="shared" si="544"/>
        <v>0</v>
      </c>
      <c r="EO59" s="99">
        <f t="shared" si="545"/>
        <v>0</v>
      </c>
      <c r="EP59" s="99">
        <f t="shared" si="546"/>
        <v>0</v>
      </c>
      <c r="EQ59" s="99">
        <f t="shared" si="547"/>
        <v>0</v>
      </c>
      <c r="ER59" s="99">
        <f t="shared" si="548"/>
        <v>0</v>
      </c>
      <c r="ES59" s="99">
        <f t="shared" si="549"/>
        <v>0</v>
      </c>
      <c r="ET59" s="99">
        <f t="shared" si="351"/>
        <v>0</v>
      </c>
      <c r="EU59" s="99">
        <f t="shared" si="26"/>
        <v>0</v>
      </c>
      <c r="EV59" s="99">
        <f t="shared" si="27"/>
        <v>0</v>
      </c>
      <c r="EW59" s="99">
        <f t="shared" si="28"/>
        <v>0</v>
      </c>
      <c r="EX59" s="99">
        <f t="shared" si="29"/>
        <v>0</v>
      </c>
      <c r="EY59" s="99">
        <f t="shared" si="30"/>
        <v>0</v>
      </c>
      <c r="EZ59" s="99">
        <f t="shared" si="31"/>
        <v>0</v>
      </c>
      <c r="FA59" s="99">
        <f t="shared" si="32"/>
        <v>0</v>
      </c>
      <c r="FB59" s="99">
        <f t="shared" si="33"/>
        <v>0</v>
      </c>
      <c r="FC59" s="99">
        <f t="shared" si="34"/>
        <v>0</v>
      </c>
      <c r="FD59" s="99">
        <f t="shared" si="35"/>
        <v>0</v>
      </c>
      <c r="FE59" s="99">
        <f t="shared" si="36"/>
        <v>0</v>
      </c>
      <c r="FF59" s="99">
        <f t="shared" si="37"/>
        <v>0</v>
      </c>
      <c r="FG59" s="99">
        <f t="shared" si="38"/>
        <v>0</v>
      </c>
      <c r="FH59" s="99">
        <f t="shared" si="39"/>
        <v>0</v>
      </c>
      <c r="FI59" s="99">
        <f t="shared" si="40"/>
        <v>0</v>
      </c>
      <c r="FJ59" s="99">
        <f t="shared" si="567"/>
        <v>0</v>
      </c>
      <c r="FK59" s="99">
        <f t="shared" si="568"/>
        <v>0</v>
      </c>
      <c r="FL59" s="99">
        <f t="shared" si="569"/>
        <v>0</v>
      </c>
      <c r="FM59" s="99">
        <f t="shared" si="570"/>
        <v>0</v>
      </c>
      <c r="FN59" s="99">
        <f t="shared" si="571"/>
        <v>0</v>
      </c>
      <c r="FO59" s="99">
        <f t="shared" si="572"/>
        <v>0</v>
      </c>
      <c r="FP59" s="99">
        <f t="shared" si="573"/>
        <v>0</v>
      </c>
      <c r="FQ59" s="99">
        <f t="shared" si="574"/>
        <v>0</v>
      </c>
      <c r="FR59" s="99">
        <f t="shared" si="575"/>
        <v>0</v>
      </c>
      <c r="FS59" s="99">
        <f t="shared" si="576"/>
        <v>0</v>
      </c>
      <c r="FT59" s="99">
        <f t="shared" si="577"/>
        <v>0</v>
      </c>
      <c r="FU59" s="99">
        <f t="shared" si="578"/>
        <v>0</v>
      </c>
      <c r="FV59" s="99">
        <f t="shared" si="579"/>
        <v>0</v>
      </c>
      <c r="FW59" s="99">
        <f t="shared" si="580"/>
        <v>0</v>
      </c>
      <c r="FX59" s="99">
        <f t="shared" si="581"/>
        <v>0</v>
      </c>
      <c r="FY59" s="99">
        <f t="shared" si="550"/>
        <v>0</v>
      </c>
      <c r="FZ59" s="99">
        <f t="shared" si="402"/>
        <v>0</v>
      </c>
      <c r="GA59" s="99">
        <f t="shared" si="42"/>
        <v>0</v>
      </c>
      <c r="GB59" s="99">
        <f t="shared" si="43"/>
        <v>0</v>
      </c>
      <c r="GC59" s="99">
        <f t="shared" si="44"/>
        <v>0</v>
      </c>
      <c r="GD59" s="99">
        <f t="shared" si="498"/>
        <v>0</v>
      </c>
      <c r="GE59" s="99">
        <f t="shared" si="499"/>
        <v>0</v>
      </c>
      <c r="GF59" s="99">
        <f t="shared" si="500"/>
        <v>0</v>
      </c>
      <c r="GG59" s="99">
        <f t="shared" si="501"/>
        <v>0</v>
      </c>
      <c r="GH59" s="99">
        <f t="shared" si="502"/>
        <v>0</v>
      </c>
      <c r="GI59" s="99">
        <f t="shared" si="503"/>
        <v>1221.6432904157784</v>
      </c>
      <c r="GJ59" s="99">
        <f t="shared" si="504"/>
        <v>1262.7654928746547</v>
      </c>
      <c r="GK59" s="99">
        <f t="shared" si="505"/>
        <v>1252.3748007928714</v>
      </c>
      <c r="GL59" s="99">
        <f t="shared" si="506"/>
        <v>0</v>
      </c>
      <c r="GM59" s="99">
        <f t="shared" si="507"/>
        <v>1368.3194336241104</v>
      </c>
      <c r="GN59" s="99">
        <f t="shared" si="508"/>
        <v>0</v>
      </c>
      <c r="GO59" s="99">
        <f t="shared" si="509"/>
        <v>1315.6153992167658</v>
      </c>
      <c r="GP59" s="99">
        <f t="shared" si="510"/>
        <v>1343.5941713428556</v>
      </c>
      <c r="GQ59" s="99">
        <f t="shared" si="511"/>
        <v>0</v>
      </c>
      <c r="GR59" s="99">
        <f t="shared" si="512"/>
        <v>1378.3916855838208</v>
      </c>
      <c r="GS59" s="99">
        <f t="shared" si="513"/>
        <v>1352.6953043663725</v>
      </c>
      <c r="GT59" s="99">
        <f t="shared" si="514"/>
        <v>1434.4756411187848</v>
      </c>
      <c r="GU59" s="99">
        <f t="shared" si="403"/>
        <v>1528.1382572287182</v>
      </c>
      <c r="GV59" s="99">
        <f t="shared" si="551"/>
        <v>1522.6374940740932</v>
      </c>
      <c r="GW59" s="99">
        <f t="shared" si="552"/>
        <v>1506.4846741430549</v>
      </c>
      <c r="GX59" s="99">
        <f t="shared" si="553"/>
        <v>1325.7598585034063</v>
      </c>
      <c r="GY59" s="99">
        <f t="shared" si="554"/>
        <v>0</v>
      </c>
      <c r="GZ59" s="99">
        <f t="shared" si="555"/>
        <v>1502.6226320401033</v>
      </c>
      <c r="HA59" s="99">
        <f t="shared" si="556"/>
        <v>1618.6362716262602</v>
      </c>
      <c r="HB59" s="99">
        <f t="shared" si="557"/>
        <v>1568.2317623140916</v>
      </c>
      <c r="HC59" s="99">
        <f t="shared" si="558"/>
        <v>1661.040705986504</v>
      </c>
      <c r="HD59" s="99">
        <f t="shared" si="559"/>
        <v>1565.5480046377415</v>
      </c>
      <c r="HE59" s="99">
        <f t="shared" si="560"/>
        <v>1706.7797906124144</v>
      </c>
      <c r="HF59" s="99">
        <f t="shared" si="561"/>
        <v>1711.0882875589887</v>
      </c>
      <c r="HG59" s="99">
        <f t="shared" si="562"/>
        <v>0</v>
      </c>
      <c r="HH59" s="99">
        <f t="shared" si="563"/>
        <v>1823.7400479499163</v>
      </c>
      <c r="HI59" s="99">
        <f t="shared" si="564"/>
        <v>1308.0371951855329</v>
      </c>
      <c r="HJ59" s="99">
        <f t="shared" si="565"/>
        <v>1860.5199320844192</v>
      </c>
      <c r="HK59" s="99">
        <f t="shared" si="566"/>
        <v>1517.5958497789015</v>
      </c>
      <c r="HL59" s="99">
        <f t="shared" si="396"/>
        <v>1918.7473524323807</v>
      </c>
      <c r="HM59" s="99">
        <f t="shared" si="515"/>
        <v>1972.1866388635744</v>
      </c>
      <c r="HN59" s="99">
        <f t="shared" si="516"/>
        <v>1809.7428435007973</v>
      </c>
      <c r="HO59" s="99">
        <f t="shared" si="517"/>
        <v>1706.1921320916811</v>
      </c>
      <c r="HP59" s="99">
        <f t="shared" si="518"/>
        <v>1877.0579093269232</v>
      </c>
      <c r="HQ59" s="99">
        <f t="shared" si="519"/>
        <v>2051.4623428271439</v>
      </c>
      <c r="HR59" s="99">
        <f t="shared" si="520"/>
        <v>2063.7740336028492</v>
      </c>
      <c r="HS59" s="99">
        <f t="shared" si="521"/>
        <v>1465.6962586748243</v>
      </c>
      <c r="HT59" s="99">
        <f t="shared" si="522"/>
        <v>2000.0676204771271</v>
      </c>
      <c r="HU59" s="99">
        <f t="shared" si="523"/>
        <v>2230.6492571583653</v>
      </c>
      <c r="HV59" s="99">
        <f t="shared" si="524"/>
        <v>1720.4054112553808</v>
      </c>
      <c r="HW59" s="99">
        <f t="shared" si="525"/>
        <v>2184.1137690545211</v>
      </c>
      <c r="HX59" s="99">
        <f t="shared" si="526"/>
        <v>2255.8347837916426</v>
      </c>
      <c r="HY59" s="99">
        <f t="shared" si="527"/>
        <v>2095.375987916706</v>
      </c>
      <c r="HZ59" s="99">
        <f t="shared" si="528"/>
        <v>1929.972157256627</v>
      </c>
      <c r="IA59" s="99">
        <f t="shared" si="529"/>
        <v>2420.3174005331243</v>
      </c>
      <c r="IB59" s="99">
        <f t="shared" si="530"/>
        <v>2359.5147855221599</v>
      </c>
      <c r="IC59" s="99">
        <f t="shared" si="531"/>
        <v>2531.8449302592894</v>
      </c>
      <c r="ID59" s="99">
        <f t="shared" si="52"/>
        <v>1794.3056329671056</v>
      </c>
      <c r="IE59" s="99">
        <f t="shared" si="53"/>
        <v>2610.3897900934498</v>
      </c>
      <c r="IF59" s="99">
        <f t="shared" si="54"/>
        <v>1816.9091576173639</v>
      </c>
      <c r="IG59" s="99">
        <f t="shared" si="55"/>
        <v>2348.2547580711844</v>
      </c>
      <c r="IH59" s="99">
        <f t="shared" si="56"/>
        <v>2541.860528669858</v>
      </c>
      <c r="II59" s="99">
        <f t="shared" si="57"/>
        <v>2662.6124506168549</v>
      </c>
      <c r="IJ59" s="99">
        <f t="shared" si="58"/>
        <v>1960.3226248211647</v>
      </c>
      <c r="IK59" s="99">
        <f t="shared" si="59"/>
        <v>2184.1637268562285</v>
      </c>
      <c r="IL59" s="99">
        <f t="shared" si="60"/>
        <v>2954.0402622823899</v>
      </c>
      <c r="IM59" s="99">
        <f t="shared" si="61"/>
        <v>3017.2815437917952</v>
      </c>
      <c r="IN59" s="99">
        <f t="shared" si="62"/>
        <v>3068.7162474400179</v>
      </c>
      <c r="IO59" s="99">
        <f t="shared" si="63"/>
        <v>2878.0491857013935</v>
      </c>
      <c r="IP59" s="99">
        <f t="shared" si="64"/>
        <v>3082.4247402705823</v>
      </c>
      <c r="IQ59" s="99">
        <f t="shared" si="65"/>
        <v>2966.1345620630254</v>
      </c>
      <c r="IR59" s="99">
        <f t="shared" si="66"/>
        <v>2418.1400533330047</v>
      </c>
      <c r="IS59" s="99">
        <f t="shared" si="67"/>
        <v>3002.0341098164263</v>
      </c>
      <c r="IT59" s="99">
        <f t="shared" si="392"/>
        <v>3491.1399534853676</v>
      </c>
      <c r="IU59" s="99">
        <f t="shared" si="393"/>
        <v>3504.0548211369951</v>
      </c>
      <c r="IV59" s="99">
        <f t="shared" si="394"/>
        <v>2558.8384694138908</v>
      </c>
      <c r="IW59" s="99">
        <f t="shared" si="371"/>
        <v>3644.3007827153742</v>
      </c>
      <c r="IX59" s="99">
        <f t="shared" si="372"/>
        <v>3418.3025419357923</v>
      </c>
      <c r="IY59" s="99">
        <f t="shared" si="373"/>
        <v>2655.8644682253512</v>
      </c>
      <c r="IZ59" s="99">
        <f t="shared" si="374"/>
        <v>2904.1109523187711</v>
      </c>
      <c r="JA59" s="99">
        <f t="shared" si="375"/>
        <v>3948.9062774260815</v>
      </c>
      <c r="JB59" s="99">
        <f t="shared" si="376"/>
        <v>4431.8861711781192</v>
      </c>
      <c r="JC59" s="99">
        <f t="shared" si="377"/>
        <v>3151.4893171239255</v>
      </c>
      <c r="JD59" s="99">
        <f t="shared" si="378"/>
        <v>5217.6323118243236</v>
      </c>
      <c r="JE59" s="99">
        <f t="shared" si="379"/>
        <v>3567.4476933793067</v>
      </c>
      <c r="JF59" s="99">
        <f t="shared" si="380"/>
        <v>5298.4189908940698</v>
      </c>
      <c r="JG59" s="99">
        <f t="shared" si="381"/>
        <v>5947.7680229078178</v>
      </c>
      <c r="JH59" s="99">
        <f t="shared" si="382"/>
        <v>5477.9184133505241</v>
      </c>
      <c r="JI59" s="99">
        <f t="shared" si="383"/>
        <v>4042.9376297549779</v>
      </c>
      <c r="JJ59" s="99">
        <f t="shared" si="384"/>
        <v>6964.9202074991872</v>
      </c>
      <c r="JK59" s="99">
        <f t="shared" si="385"/>
        <v>4559.4616498843634</v>
      </c>
      <c r="JL59" s="99">
        <f t="shared" si="386"/>
        <v>8127.8467143980288</v>
      </c>
      <c r="JM59" s="99">
        <f t="shared" si="387"/>
        <v>5147.5217930406261</v>
      </c>
      <c r="JN59" s="99">
        <f t="shared" si="388"/>
        <v>5810.7531363760781</v>
      </c>
      <c r="JP59" s="76">
        <v>54</v>
      </c>
      <c r="JQ59" s="124"/>
      <c r="JR59" s="124"/>
      <c r="JS59" s="124"/>
      <c r="JT59" s="124"/>
      <c r="JU59" s="124"/>
      <c r="JV59" s="124"/>
      <c r="JW59" s="124"/>
      <c r="JX59" s="99"/>
      <c r="JY59" s="124"/>
      <c r="JZ59" s="124"/>
      <c r="KA59" s="124"/>
      <c r="KB59" s="99"/>
      <c r="KC59" s="124"/>
      <c r="KD59" s="124"/>
      <c r="KE59" s="99"/>
      <c r="KF59" s="99"/>
      <c r="KG59" s="99"/>
      <c r="KH59" s="99"/>
      <c r="KI59" s="124"/>
      <c r="KJ59" s="124"/>
      <c r="KK59" s="129"/>
      <c r="KL59" s="99"/>
      <c r="KM59" s="99"/>
      <c r="KN59" s="99"/>
      <c r="KO59" s="99"/>
      <c r="KP59" s="99"/>
      <c r="KQ59" s="99"/>
      <c r="KR59" s="99"/>
      <c r="KS59" s="99"/>
      <c r="KT59" s="99"/>
      <c r="KU59" s="99"/>
      <c r="KV59" s="99"/>
      <c r="KW59" s="99"/>
      <c r="KX59" s="99"/>
      <c r="KY59" s="99"/>
      <c r="KZ59" s="99"/>
      <c r="LB59" s="99"/>
      <c r="LC59" s="99"/>
      <c r="LD59" s="99"/>
      <c r="LF59" s="99"/>
      <c r="LG59" s="99"/>
      <c r="LI59" s="99"/>
      <c r="LJ59" s="99"/>
      <c r="LL59" s="99"/>
      <c r="LM59" s="99"/>
      <c r="LN59" s="99"/>
      <c r="LO59" s="99"/>
      <c r="LQ59" s="99"/>
      <c r="LR59" s="99"/>
      <c r="LS59" s="99"/>
      <c r="LU59" s="99"/>
      <c r="LV59" s="99"/>
      <c r="LW59" s="99"/>
      <c r="LX59" s="99"/>
      <c r="LY59" s="99"/>
      <c r="MA59" s="99"/>
      <c r="MB59" s="99"/>
      <c r="MC59" s="99"/>
      <c r="MD59" s="99"/>
      <c r="ME59" s="99"/>
      <c r="MG59" s="99"/>
      <c r="MH59" s="99"/>
      <c r="MI59" s="99"/>
      <c r="MK59" s="99"/>
      <c r="MM59" s="99"/>
      <c r="MN59" s="99"/>
      <c r="MO59" s="99"/>
      <c r="MP59" s="99"/>
      <c r="MR59" s="99"/>
      <c r="MT59" s="99"/>
      <c r="MU59" s="99"/>
      <c r="MV59" s="99"/>
      <c r="MW59" s="99"/>
      <c r="MY59" s="99"/>
      <c r="MZ59" s="99"/>
      <c r="NB59" s="99"/>
      <c r="NC59" s="99"/>
      <c r="ND59" s="99"/>
      <c r="NE59" s="99"/>
      <c r="NG59" s="99"/>
      <c r="NH59" s="99"/>
      <c r="NJ59" s="99"/>
      <c r="NK59" s="99"/>
      <c r="NL59" s="123"/>
      <c r="NM59" s="124"/>
      <c r="NN59" s="99"/>
      <c r="NO59" s="99"/>
      <c r="NP59" s="99"/>
      <c r="NQ59" s="123"/>
      <c r="NR59" s="99"/>
      <c r="NS59" s="99"/>
      <c r="NT59" s="99"/>
      <c r="NU59" s="123"/>
      <c r="NV59" s="99"/>
      <c r="NW59" s="123"/>
      <c r="NX59" s="99"/>
      <c r="NY59" s="99"/>
      <c r="NZ59" s="123"/>
      <c r="OA59" s="99"/>
      <c r="OB59" s="123"/>
      <c r="OC59" s="99"/>
      <c r="OD59" s="124"/>
      <c r="OE59" s="99"/>
      <c r="OF59" s="99"/>
      <c r="OG59" s="99"/>
      <c r="OH59" s="124"/>
      <c r="OI59" s="99"/>
      <c r="OJ59" s="99"/>
      <c r="OK59" s="99"/>
      <c r="OL59" s="99"/>
      <c r="OM59" s="99"/>
      <c r="ON59" s="124"/>
      <c r="OO59" s="99"/>
      <c r="OP59" s="99"/>
      <c r="OQ59" s="124"/>
      <c r="OR59" s="99"/>
      <c r="OS59" s="99"/>
      <c r="OT59" s="99"/>
      <c r="OU59" s="124"/>
      <c r="OV59" s="99"/>
      <c r="OW59" s="99"/>
      <c r="OX59" s="99"/>
      <c r="OY59" s="124"/>
      <c r="OZ59" s="99"/>
      <c r="PA59" s="124"/>
      <c r="PB59" s="99"/>
      <c r="PC59" s="99"/>
      <c r="PD59" s="124"/>
      <c r="PE59" s="99"/>
      <c r="PF59" s="99"/>
      <c r="PG59" s="99"/>
      <c r="PH59" s="99"/>
      <c r="PI59" s="99"/>
      <c r="PJ59" s="99"/>
      <c r="PK59" s="99"/>
      <c r="PL59" s="124"/>
      <c r="PM59" s="99"/>
      <c r="PN59" s="124"/>
      <c r="PO59" s="99"/>
      <c r="PP59" s="99"/>
      <c r="PQ59" s="99"/>
      <c r="PR59" s="99"/>
      <c r="PS59" s="99"/>
      <c r="PT59" s="99"/>
      <c r="PU59" s="99"/>
      <c r="PV59" s="124"/>
      <c r="PW59" s="99"/>
      <c r="PX59" s="99"/>
      <c r="PY59" s="99"/>
      <c r="PZ59" s="124"/>
      <c r="QA59" s="99"/>
      <c r="QB59" s="99"/>
      <c r="QC59" s="99"/>
      <c r="QD59" s="99"/>
      <c r="QE59" s="124"/>
      <c r="QF59" s="99"/>
      <c r="QG59" s="99"/>
      <c r="QH59" s="99"/>
      <c r="QI59" s="99"/>
      <c r="QJ59" s="99"/>
      <c r="QK59" s="99"/>
      <c r="QL59" s="99"/>
      <c r="QM59" s="99"/>
      <c r="QN59" s="99"/>
      <c r="QO59" s="99"/>
      <c r="QP59" s="99"/>
      <c r="QQ59" s="99"/>
      <c r="QR59" s="99"/>
      <c r="QS59" s="99"/>
      <c r="QT59" s="99"/>
      <c r="QU59" s="99"/>
      <c r="QV59" s="99"/>
      <c r="QW59" s="99"/>
      <c r="QX59" s="99">
        <v>1221.6432904157784</v>
      </c>
      <c r="QY59" s="99">
        <v>1262.7654928746547</v>
      </c>
      <c r="QZ59" s="99">
        <v>1252.3748007928714</v>
      </c>
      <c r="RA59" s="99"/>
      <c r="RB59" s="99">
        <v>1368.3194336241104</v>
      </c>
      <c r="RC59" s="99"/>
      <c r="RD59" s="99">
        <v>1315.6153992167658</v>
      </c>
      <c r="RE59" s="99">
        <v>1343.5941713428556</v>
      </c>
      <c r="RF59" s="99"/>
      <c r="RG59" s="99">
        <v>1378.3916855838208</v>
      </c>
      <c r="RH59" s="99">
        <v>1352.6953043663725</v>
      </c>
      <c r="RI59" s="99">
        <v>1434.4756411187848</v>
      </c>
      <c r="RJ59" s="99">
        <v>1528.1382572287182</v>
      </c>
      <c r="RK59" s="99">
        <v>1522.6374940740932</v>
      </c>
      <c r="RL59" s="99">
        <v>1506.4846741430549</v>
      </c>
      <c r="RM59" s="99">
        <v>1325.7598585034063</v>
      </c>
      <c r="RN59" s="99"/>
      <c r="RO59" s="99">
        <v>1502.6226320401033</v>
      </c>
      <c r="RP59" s="99">
        <v>1618.6362716262602</v>
      </c>
      <c r="RQ59" s="99">
        <v>1568.2317623140916</v>
      </c>
      <c r="RR59" s="99">
        <v>1661.040705986504</v>
      </c>
      <c r="RS59" s="99">
        <v>1565.5480046377415</v>
      </c>
      <c r="RT59" s="99">
        <v>1706.7797906124144</v>
      </c>
      <c r="RU59" s="99">
        <v>1711.0882875589887</v>
      </c>
      <c r="RV59" s="99"/>
      <c r="RW59" s="99">
        <v>1823.7400479499163</v>
      </c>
      <c r="RX59" s="99">
        <v>1308.0371951855329</v>
      </c>
      <c r="RY59" s="99">
        <v>1860.5199320844192</v>
      </c>
      <c r="RZ59" s="99">
        <v>1517.5958497789015</v>
      </c>
      <c r="SA59" s="99">
        <v>1918.7473524323807</v>
      </c>
      <c r="SB59" s="99">
        <v>1972.1866388635744</v>
      </c>
      <c r="SC59" s="99">
        <v>1809.7428435007973</v>
      </c>
      <c r="SD59" s="99">
        <v>1706.1921320916811</v>
      </c>
      <c r="SE59" s="99">
        <v>1877.0579093269232</v>
      </c>
      <c r="SF59" s="99">
        <v>2051.4623428271439</v>
      </c>
      <c r="SG59" s="99">
        <v>2063.7740336028492</v>
      </c>
      <c r="SH59" s="99">
        <v>1465.6962586748243</v>
      </c>
      <c r="SI59" s="99">
        <v>2000.0676204771271</v>
      </c>
      <c r="SJ59" s="99">
        <v>2230.6492571583653</v>
      </c>
      <c r="SK59" s="99">
        <v>1720.4054112553808</v>
      </c>
      <c r="SL59" s="99">
        <v>2184.1137690545211</v>
      </c>
      <c r="SM59" s="99">
        <v>2255.8347837916426</v>
      </c>
      <c r="SN59" s="99">
        <v>2095.375987916706</v>
      </c>
      <c r="SO59" s="99">
        <v>1929.972157256627</v>
      </c>
      <c r="SP59" s="99">
        <v>2420.3174005331243</v>
      </c>
      <c r="SQ59" s="99">
        <v>2359.5147855221599</v>
      </c>
      <c r="SR59" s="99">
        <v>2531.8449302592894</v>
      </c>
      <c r="SS59" s="99">
        <v>1794.3056329671056</v>
      </c>
      <c r="ST59" s="99">
        <v>2610.3897900934498</v>
      </c>
      <c r="SU59" s="99">
        <v>1816.9091576173639</v>
      </c>
      <c r="SV59" s="99">
        <v>2348.2547580711844</v>
      </c>
      <c r="SW59" s="99">
        <v>2541.860528669858</v>
      </c>
      <c r="SX59" s="99">
        <v>2662.6124506168549</v>
      </c>
      <c r="SY59" s="99">
        <v>1960.3226248211647</v>
      </c>
      <c r="SZ59" s="99">
        <v>2184.1637268562285</v>
      </c>
      <c r="TA59" s="99">
        <v>2954.0402622823899</v>
      </c>
      <c r="TB59" s="99">
        <v>3017.2815437917952</v>
      </c>
      <c r="TC59" s="99">
        <v>3068.7162474400179</v>
      </c>
      <c r="TD59" s="99">
        <v>2878.0491857013935</v>
      </c>
      <c r="TE59" s="99">
        <v>3082.4247402705823</v>
      </c>
      <c r="TF59" s="99">
        <v>2966.1345620630254</v>
      </c>
      <c r="TG59" s="99">
        <v>2418.1400533330047</v>
      </c>
      <c r="TH59" s="99">
        <v>3002.0341098164263</v>
      </c>
      <c r="TI59" s="99">
        <v>3491.1399534853676</v>
      </c>
      <c r="TJ59" s="99">
        <v>3504.0548211369951</v>
      </c>
      <c r="TK59" s="99">
        <v>2558.8384694138908</v>
      </c>
      <c r="TL59" s="99">
        <v>3644.3007827153742</v>
      </c>
      <c r="TM59" s="99">
        <v>3418.3025419357923</v>
      </c>
      <c r="TN59" s="99">
        <v>2655.8644682253512</v>
      </c>
      <c r="TO59" s="99">
        <v>2904.1109523187711</v>
      </c>
      <c r="TP59" s="99">
        <v>3948.9062774260815</v>
      </c>
      <c r="TQ59" s="99">
        <v>4431.8861711781192</v>
      </c>
      <c r="TR59" s="99">
        <v>3151.4893171239255</v>
      </c>
      <c r="TS59" s="99">
        <v>5217.6323118243236</v>
      </c>
      <c r="TT59" s="99">
        <v>3567.4476933793067</v>
      </c>
      <c r="TU59" s="99">
        <v>5298.4189908940698</v>
      </c>
      <c r="TV59" s="99">
        <v>5947.7680229078178</v>
      </c>
      <c r="TW59" s="99">
        <v>5477.9184133505241</v>
      </c>
      <c r="TX59" s="99">
        <v>4042.9376297549779</v>
      </c>
      <c r="TY59" s="99">
        <v>6964.9202074991872</v>
      </c>
      <c r="TZ59" s="99">
        <v>4559.4616498843634</v>
      </c>
      <c r="UA59" s="99">
        <v>8127.8467143980288</v>
      </c>
      <c r="UB59" s="99">
        <v>5147.5217930406261</v>
      </c>
      <c r="UC59" s="99">
        <v>5810.7531363760781</v>
      </c>
      <c r="UE59" s="76">
        <v>54</v>
      </c>
      <c r="WA59" s="145"/>
      <c r="WB59" s="145"/>
      <c r="WC59" s="145"/>
      <c r="WD59" s="145"/>
      <c r="WE59" s="145"/>
      <c r="WF59" s="145"/>
      <c r="WG59" s="145"/>
      <c r="WH59" s="145"/>
      <c r="WI59" s="145"/>
      <c r="WJ59" s="145"/>
      <c r="WK59" s="145"/>
      <c r="WL59" s="145"/>
      <c r="WM59" s="145"/>
      <c r="WN59" s="145"/>
      <c r="WO59" s="145"/>
      <c r="WP59" s="145"/>
      <c r="WQ59" s="145"/>
      <c r="WR59" s="145"/>
      <c r="WS59" s="145"/>
      <c r="WT59" s="145"/>
      <c r="YA59" s="145"/>
      <c r="YB59" s="145"/>
      <c r="YC59" s="145"/>
      <c r="YD59" s="145"/>
      <c r="YE59" s="145"/>
      <c r="YF59" s="145"/>
      <c r="YG59" s="145"/>
      <c r="YH59" s="145"/>
      <c r="YI59" s="145"/>
      <c r="YJ59" s="145"/>
      <c r="YK59" s="145"/>
      <c r="YL59" s="145"/>
      <c r="YM59" s="145"/>
      <c r="YN59" s="145"/>
      <c r="YO59" s="145"/>
      <c r="YP59" s="145"/>
      <c r="YQ59" s="145"/>
      <c r="YR59" s="145"/>
      <c r="YS59" s="145"/>
      <c r="YT59" s="145"/>
      <c r="YU59" s="145"/>
      <c r="YV59" s="145"/>
      <c r="YW59" s="145"/>
      <c r="YX59" s="145"/>
      <c r="YY59" s="145"/>
      <c r="YZ59" s="145"/>
      <c r="ZA59" s="145"/>
      <c r="ZB59" s="145"/>
      <c r="ZC59" s="145"/>
      <c r="ZD59" s="145"/>
      <c r="ZE59" s="145"/>
      <c r="ZF59" s="145"/>
      <c r="ZG59" s="145"/>
      <c r="ZH59" s="145"/>
      <c r="ZI59" s="145"/>
      <c r="ZJ59" s="145"/>
      <c r="ZK59" s="145"/>
      <c r="ZL59" s="145"/>
      <c r="ZM59" s="145"/>
      <c r="ZN59" s="145"/>
      <c r="ZO59" s="145"/>
      <c r="ZP59" s="145"/>
      <c r="ZQ59" s="145"/>
      <c r="ZR59" s="145"/>
      <c r="ZS59" s="145"/>
      <c r="ZT59" s="145"/>
      <c r="ZU59" s="145"/>
      <c r="ZV59" s="145"/>
      <c r="ZW59" s="145"/>
      <c r="ZX59" s="145"/>
      <c r="ZY59" s="145"/>
      <c r="ZZ59" s="145"/>
      <c r="AAA59" s="145"/>
      <c r="AAB59" s="145"/>
      <c r="AAC59" s="145"/>
      <c r="AAD59" s="145"/>
      <c r="AAE59" s="145"/>
      <c r="AAF59" s="145"/>
      <c r="AAG59" s="145"/>
      <c r="AAH59" s="145"/>
      <c r="AAI59" s="145"/>
      <c r="AAJ59" s="145"/>
      <c r="AAK59" s="145"/>
      <c r="AAL59" s="145"/>
      <c r="AAM59" s="145"/>
      <c r="AAN59" s="145"/>
      <c r="AAO59" s="145"/>
      <c r="AAP59" s="145"/>
      <c r="AAQ59" s="145"/>
      <c r="AAR59" s="145"/>
      <c r="AAS59" s="145"/>
      <c r="AAT59" s="145"/>
      <c r="AAU59" s="145"/>
      <c r="AAV59" s="145"/>
      <c r="AAW59" s="145"/>
      <c r="AAX59" s="145"/>
      <c r="AAY59" s="145"/>
      <c r="AAZ59" s="145"/>
      <c r="ABA59" s="145"/>
      <c r="ABB59" s="145"/>
      <c r="ABC59" s="145"/>
      <c r="ABD59" s="145"/>
      <c r="ABE59" s="145"/>
      <c r="ABF59" s="145"/>
      <c r="ABG59" s="145"/>
      <c r="ABH59" s="145"/>
      <c r="ABI59" s="145"/>
      <c r="ABJ59" s="145"/>
      <c r="ABK59" s="145"/>
      <c r="ABL59" s="145"/>
      <c r="ABM59" s="145">
        <f t="shared" si="717"/>
        <v>1221.6432904157784</v>
      </c>
      <c r="ABN59" s="145">
        <f t="shared" si="718"/>
        <v>1262.7654928746547</v>
      </c>
      <c r="ABO59" s="145">
        <f t="shared" si="719"/>
        <v>1252.3748007928714</v>
      </c>
      <c r="ABP59" s="145"/>
      <c r="ABQ59" s="145">
        <f t="shared" si="721"/>
        <v>1368.3194336241104</v>
      </c>
      <c r="ABR59" s="145"/>
      <c r="ABS59" s="145">
        <f t="shared" si="723"/>
        <v>1315.6153992167658</v>
      </c>
      <c r="ABT59" s="145">
        <f t="shared" si="724"/>
        <v>1343.5941713428556</v>
      </c>
      <c r="ABU59" s="145"/>
      <c r="ABV59" s="145">
        <f t="shared" si="726"/>
        <v>1378.3916855838208</v>
      </c>
      <c r="ABW59" s="145">
        <f t="shared" si="727"/>
        <v>1352.6953043663725</v>
      </c>
      <c r="ABX59" s="145">
        <f t="shared" si="728"/>
        <v>1434.4756411187848</v>
      </c>
      <c r="ABY59" s="145">
        <f t="shared" si="729"/>
        <v>1528.1382572287182</v>
      </c>
      <c r="ABZ59" s="145">
        <f t="shared" si="730"/>
        <v>1522.6374940740932</v>
      </c>
      <c r="ACA59" s="145">
        <f t="shared" si="731"/>
        <v>1506.4846741430549</v>
      </c>
      <c r="ACB59" s="145">
        <f t="shared" si="732"/>
        <v>1325.7598585034063</v>
      </c>
      <c r="ACC59" s="145"/>
      <c r="ACD59" s="145">
        <f t="shared" si="734"/>
        <v>1502.6226320401033</v>
      </c>
      <c r="ACE59" s="145">
        <f t="shared" si="735"/>
        <v>1618.6362716262602</v>
      </c>
      <c r="ACF59" s="145">
        <f t="shared" si="736"/>
        <v>1568.2317623140916</v>
      </c>
      <c r="ACG59" s="145">
        <f t="shared" si="737"/>
        <v>1661.040705986504</v>
      </c>
      <c r="ACH59" s="145">
        <f t="shared" si="738"/>
        <v>1565.5480046377415</v>
      </c>
      <c r="ACI59" s="145">
        <f t="shared" si="739"/>
        <v>1706.7797906124144</v>
      </c>
      <c r="ACJ59" s="145">
        <f t="shared" si="740"/>
        <v>1711.0882875589887</v>
      </c>
      <c r="ACK59" s="145"/>
      <c r="ACL59" s="145">
        <f t="shared" si="742"/>
        <v>1823.7400479499163</v>
      </c>
      <c r="ACM59" s="145">
        <f t="shared" si="743"/>
        <v>1308.0371951855329</v>
      </c>
      <c r="ACN59" s="145">
        <f t="shared" si="744"/>
        <v>1860.5199320844192</v>
      </c>
      <c r="ACO59" s="145">
        <f t="shared" si="745"/>
        <v>1517.5958497789015</v>
      </c>
      <c r="ACP59" s="145">
        <f t="shared" si="746"/>
        <v>1918.7473524323807</v>
      </c>
      <c r="ACQ59" s="145">
        <f t="shared" si="747"/>
        <v>1972.1866388635744</v>
      </c>
      <c r="ACR59" s="145">
        <f t="shared" si="748"/>
        <v>1809.7428435007973</v>
      </c>
      <c r="ACS59" s="145">
        <f t="shared" si="749"/>
        <v>1706.1921320916811</v>
      </c>
      <c r="ACT59" s="145">
        <f t="shared" si="750"/>
        <v>1877.0579093269232</v>
      </c>
      <c r="ACU59" s="145">
        <f t="shared" si="751"/>
        <v>2051.4623428271439</v>
      </c>
      <c r="ACV59" s="145">
        <f t="shared" si="752"/>
        <v>2063.7740336028492</v>
      </c>
      <c r="ACW59" s="145">
        <f t="shared" si="753"/>
        <v>1465.6962586748243</v>
      </c>
      <c r="ACX59" s="145">
        <f t="shared" si="754"/>
        <v>2000.0676204771271</v>
      </c>
      <c r="ACY59" s="145">
        <f t="shared" si="755"/>
        <v>2230.6492571583653</v>
      </c>
      <c r="ACZ59" s="145">
        <f t="shared" si="756"/>
        <v>1720.4054112553808</v>
      </c>
      <c r="ADA59" s="145">
        <f t="shared" si="757"/>
        <v>2184.1137690545211</v>
      </c>
      <c r="ADB59" s="145">
        <f t="shared" si="758"/>
        <v>2255.8347837916426</v>
      </c>
      <c r="ADC59" s="145">
        <f t="shared" si="759"/>
        <v>2095.375987916706</v>
      </c>
      <c r="ADD59" s="145">
        <f t="shared" si="760"/>
        <v>1929.972157256627</v>
      </c>
      <c r="ADE59" s="145">
        <f t="shared" si="761"/>
        <v>2420.3174005331243</v>
      </c>
      <c r="ADF59" s="145">
        <f t="shared" si="762"/>
        <v>2359.5147855221599</v>
      </c>
      <c r="ADG59" s="145">
        <f t="shared" si="763"/>
        <v>2531.8449302592894</v>
      </c>
      <c r="ADH59" s="145">
        <f t="shared" si="764"/>
        <v>1794.3056329671056</v>
      </c>
      <c r="ADI59" s="145">
        <f t="shared" si="765"/>
        <v>2610.3897900934498</v>
      </c>
      <c r="ADJ59" s="145">
        <f t="shared" si="766"/>
        <v>1816.9091576173639</v>
      </c>
      <c r="ADK59" s="145">
        <f t="shared" si="767"/>
        <v>2348.2547580711844</v>
      </c>
      <c r="ADL59" s="145">
        <f t="shared" si="768"/>
        <v>2541.860528669858</v>
      </c>
      <c r="ADM59" s="145">
        <f t="shared" si="769"/>
        <v>2662.6124506168549</v>
      </c>
      <c r="ADN59" s="145">
        <f t="shared" si="770"/>
        <v>1960.3226248211647</v>
      </c>
      <c r="ADO59" s="145">
        <f t="shared" si="771"/>
        <v>2184.1637268562285</v>
      </c>
      <c r="ADP59" s="145">
        <f t="shared" si="772"/>
        <v>2954.0402622823899</v>
      </c>
      <c r="ADQ59" s="145">
        <f t="shared" si="773"/>
        <v>3017.2815437917952</v>
      </c>
      <c r="ADR59" s="145">
        <f t="shared" si="774"/>
        <v>3068.7162474400179</v>
      </c>
      <c r="ADS59" s="145">
        <f t="shared" si="775"/>
        <v>2878.0491857013935</v>
      </c>
      <c r="ADT59" s="145">
        <f t="shared" si="776"/>
        <v>3082.4247402705823</v>
      </c>
      <c r="ADU59" s="145">
        <f t="shared" si="777"/>
        <v>2966.1345620630254</v>
      </c>
      <c r="ADV59" s="145">
        <f t="shared" si="778"/>
        <v>2418.1400533330047</v>
      </c>
      <c r="ADW59" s="145">
        <f t="shared" si="779"/>
        <v>3002.0341098164263</v>
      </c>
      <c r="ADX59" s="145">
        <f t="shared" si="780"/>
        <v>3491.1399534853676</v>
      </c>
      <c r="ADY59" s="145">
        <f t="shared" si="781"/>
        <v>3504.0548211369951</v>
      </c>
      <c r="ADZ59" s="145">
        <f t="shared" si="782"/>
        <v>2558.8384694138908</v>
      </c>
      <c r="AEA59" s="145">
        <f t="shared" si="783"/>
        <v>3644.3007827153742</v>
      </c>
      <c r="AEB59" s="145">
        <f t="shared" si="784"/>
        <v>3418.3025419357923</v>
      </c>
      <c r="AEC59" s="145">
        <f t="shared" si="785"/>
        <v>2655.8644682253512</v>
      </c>
      <c r="AED59" s="145">
        <f t="shared" si="786"/>
        <v>2904.1109523187711</v>
      </c>
      <c r="AEE59" s="145">
        <f t="shared" si="787"/>
        <v>3948.9062774260815</v>
      </c>
      <c r="AEF59" s="145">
        <f t="shared" si="788"/>
        <v>4431.8861711781192</v>
      </c>
      <c r="AEG59" s="145">
        <f t="shared" si="789"/>
        <v>3151.4893171239255</v>
      </c>
      <c r="AEH59" s="145">
        <f t="shared" si="790"/>
        <v>5217.6323118243236</v>
      </c>
      <c r="AEI59" s="145">
        <f t="shared" si="791"/>
        <v>3567.4476933793067</v>
      </c>
      <c r="AEJ59" s="145">
        <f t="shared" si="792"/>
        <v>5298.4189908940698</v>
      </c>
      <c r="AEK59" s="145">
        <f t="shared" si="793"/>
        <v>5947.7680229078178</v>
      </c>
      <c r="AEL59" s="145">
        <f t="shared" si="794"/>
        <v>5477.9184133505241</v>
      </c>
      <c r="AEM59" s="145">
        <f t="shared" si="795"/>
        <v>4042.9376297549779</v>
      </c>
      <c r="AEN59" s="145">
        <f t="shared" si="796"/>
        <v>6964.9202074991872</v>
      </c>
      <c r="AEO59" s="145">
        <f t="shared" si="797"/>
        <v>4559.4616498843634</v>
      </c>
      <c r="AEP59" s="145">
        <f t="shared" si="798"/>
        <v>8127.8467143980288</v>
      </c>
      <c r="AEQ59" s="145">
        <f t="shared" si="799"/>
        <v>5147.5217930406261</v>
      </c>
      <c r="AER59" s="145">
        <f t="shared" si="800"/>
        <v>5810.7531363760781</v>
      </c>
    </row>
    <row r="60" spans="1:824">
      <c r="A60" s="76">
        <v>55</v>
      </c>
      <c r="B60" s="99">
        <f t="shared" si="341"/>
        <v>0</v>
      </c>
      <c r="C60" s="99">
        <f t="shared" si="389"/>
        <v>0</v>
      </c>
      <c r="D60" s="99">
        <f t="shared" si="390"/>
        <v>0</v>
      </c>
      <c r="E60" s="99">
        <f t="shared" si="391"/>
        <v>0</v>
      </c>
      <c r="F60" s="99">
        <f t="shared" si="352"/>
        <v>0</v>
      </c>
      <c r="G60" s="99">
        <f t="shared" si="353"/>
        <v>0</v>
      </c>
      <c r="H60" s="99">
        <f t="shared" si="354"/>
        <v>0</v>
      </c>
      <c r="I60" s="99">
        <f t="shared" si="355"/>
        <v>0</v>
      </c>
      <c r="J60" s="99">
        <f t="shared" si="356"/>
        <v>0</v>
      </c>
      <c r="K60" s="99">
        <f t="shared" si="357"/>
        <v>0</v>
      </c>
      <c r="L60" s="99">
        <f t="shared" si="358"/>
        <v>0</v>
      </c>
      <c r="M60" s="99">
        <f t="shared" si="359"/>
        <v>0</v>
      </c>
      <c r="N60" s="99">
        <f t="shared" si="360"/>
        <v>0</v>
      </c>
      <c r="O60" s="99">
        <f t="shared" si="361"/>
        <v>0</v>
      </c>
      <c r="P60" s="99">
        <f t="shared" si="362"/>
        <v>0</v>
      </c>
      <c r="Q60" s="99">
        <f t="shared" si="363"/>
        <v>0</v>
      </c>
      <c r="R60" s="99">
        <f t="shared" si="364"/>
        <v>0</v>
      </c>
      <c r="S60" s="99">
        <f t="shared" si="365"/>
        <v>0</v>
      </c>
      <c r="T60" s="99">
        <f t="shared" si="366"/>
        <v>0</v>
      </c>
      <c r="U60" s="99">
        <f t="shared" si="367"/>
        <v>0</v>
      </c>
      <c r="V60" s="99">
        <f t="shared" si="368"/>
        <v>0</v>
      </c>
      <c r="W60" s="99">
        <f t="shared" si="369"/>
        <v>0</v>
      </c>
      <c r="X60" s="99">
        <f t="shared" si="342"/>
        <v>0</v>
      </c>
      <c r="Y60" s="99">
        <f t="shared" si="404"/>
        <v>0</v>
      </c>
      <c r="Z60" s="99">
        <f t="shared" si="405"/>
        <v>0</v>
      </c>
      <c r="AA60" s="99">
        <f t="shared" si="406"/>
        <v>0</v>
      </c>
      <c r="AB60" s="99">
        <f t="shared" si="407"/>
        <v>0</v>
      </c>
      <c r="AC60" s="99">
        <f t="shared" si="408"/>
        <v>0</v>
      </c>
      <c r="AD60" s="99">
        <f t="shared" si="409"/>
        <v>0</v>
      </c>
      <c r="AE60" s="99">
        <f t="shared" si="410"/>
        <v>0</v>
      </c>
      <c r="AF60" s="99">
        <f t="shared" si="411"/>
        <v>0</v>
      </c>
      <c r="AG60" s="99">
        <f t="shared" si="412"/>
        <v>0</v>
      </c>
      <c r="AH60" s="99">
        <f t="shared" si="413"/>
        <v>0</v>
      </c>
      <c r="AI60" s="99">
        <f t="shared" si="414"/>
        <v>0</v>
      </c>
      <c r="AJ60" s="99">
        <f t="shared" si="415"/>
        <v>0</v>
      </c>
      <c r="AK60" s="99">
        <f t="shared" si="416"/>
        <v>0</v>
      </c>
      <c r="AL60" s="99">
        <f t="shared" si="417"/>
        <v>0</v>
      </c>
      <c r="AM60" s="99">
        <f t="shared" si="418"/>
        <v>0</v>
      </c>
      <c r="AN60" s="99">
        <f t="shared" si="343"/>
        <v>0</v>
      </c>
      <c r="AO60" s="99">
        <f t="shared" si="419"/>
        <v>0</v>
      </c>
      <c r="AP60" s="99">
        <f t="shared" si="420"/>
        <v>0</v>
      </c>
      <c r="AQ60" s="99">
        <f t="shared" si="421"/>
        <v>0</v>
      </c>
      <c r="AR60" s="99">
        <f t="shared" si="422"/>
        <v>0</v>
      </c>
      <c r="AS60" s="99">
        <f t="shared" si="423"/>
        <v>0</v>
      </c>
      <c r="AT60" s="99">
        <f t="shared" si="424"/>
        <v>0</v>
      </c>
      <c r="AU60" s="99">
        <f t="shared" si="425"/>
        <v>0</v>
      </c>
      <c r="AV60" s="99">
        <f t="shared" si="426"/>
        <v>0</v>
      </c>
      <c r="AW60" s="99">
        <f t="shared" si="427"/>
        <v>0</v>
      </c>
      <c r="AX60" s="99">
        <f t="shared" si="428"/>
        <v>0</v>
      </c>
      <c r="AY60" s="99">
        <f t="shared" si="429"/>
        <v>0</v>
      </c>
      <c r="AZ60" s="99">
        <f t="shared" si="430"/>
        <v>0</v>
      </c>
      <c r="BA60" s="99">
        <f t="shared" si="431"/>
        <v>0</v>
      </c>
      <c r="BB60" s="99">
        <f t="shared" si="432"/>
        <v>0</v>
      </c>
      <c r="BC60" s="99">
        <f t="shared" si="433"/>
        <v>0</v>
      </c>
      <c r="BD60" s="99">
        <f t="shared" si="397"/>
        <v>0</v>
      </c>
      <c r="BE60" s="99">
        <f t="shared" si="434"/>
        <v>0</v>
      </c>
      <c r="BF60" s="99">
        <f t="shared" si="435"/>
        <v>0</v>
      </c>
      <c r="BG60" s="99">
        <f t="shared" si="344"/>
        <v>0</v>
      </c>
      <c r="BH60" s="99">
        <f t="shared" si="436"/>
        <v>0</v>
      </c>
      <c r="BI60" s="99">
        <f t="shared" si="437"/>
        <v>0</v>
      </c>
      <c r="BJ60" s="99">
        <f t="shared" si="438"/>
        <v>0</v>
      </c>
      <c r="BK60" s="99">
        <f t="shared" si="439"/>
        <v>0</v>
      </c>
      <c r="BL60" s="99">
        <f t="shared" si="440"/>
        <v>0</v>
      </c>
      <c r="BM60" s="99">
        <f t="shared" si="441"/>
        <v>0</v>
      </c>
      <c r="BN60" s="99">
        <f t="shared" si="442"/>
        <v>0</v>
      </c>
      <c r="BO60" s="99">
        <f t="shared" si="443"/>
        <v>0</v>
      </c>
      <c r="BP60" s="99">
        <f t="shared" si="444"/>
        <v>0</v>
      </c>
      <c r="BQ60" s="99">
        <f t="shared" si="445"/>
        <v>0</v>
      </c>
      <c r="BR60" s="99">
        <f t="shared" si="446"/>
        <v>0</v>
      </c>
      <c r="BS60" s="99">
        <f t="shared" si="447"/>
        <v>0</v>
      </c>
      <c r="BT60" s="99">
        <f t="shared" si="448"/>
        <v>0</v>
      </c>
      <c r="BU60" s="99">
        <f t="shared" si="449"/>
        <v>0</v>
      </c>
      <c r="BV60" s="99">
        <f t="shared" si="450"/>
        <v>0</v>
      </c>
      <c r="BW60" s="99">
        <f t="shared" si="451"/>
        <v>0</v>
      </c>
      <c r="BX60" s="99">
        <f t="shared" si="398"/>
        <v>0</v>
      </c>
      <c r="BY60" s="99">
        <f t="shared" si="345"/>
        <v>0</v>
      </c>
      <c r="BZ60" s="99">
        <f t="shared" si="452"/>
        <v>0</v>
      </c>
      <c r="CA60" s="99">
        <f t="shared" si="453"/>
        <v>0</v>
      </c>
      <c r="CB60" s="99">
        <f t="shared" si="454"/>
        <v>0</v>
      </c>
      <c r="CC60" s="99">
        <f t="shared" si="455"/>
        <v>0</v>
      </c>
      <c r="CD60" s="99">
        <f t="shared" si="456"/>
        <v>0</v>
      </c>
      <c r="CE60" s="99">
        <f t="shared" si="457"/>
        <v>0</v>
      </c>
      <c r="CF60" s="99">
        <f t="shared" si="458"/>
        <v>0</v>
      </c>
      <c r="CG60" s="99">
        <f t="shared" si="459"/>
        <v>0</v>
      </c>
      <c r="CH60" s="99">
        <f t="shared" si="460"/>
        <v>0</v>
      </c>
      <c r="CI60" s="99">
        <f t="shared" si="461"/>
        <v>0</v>
      </c>
      <c r="CJ60" s="99">
        <f t="shared" si="462"/>
        <v>0</v>
      </c>
      <c r="CK60" s="99">
        <f t="shared" si="463"/>
        <v>0</v>
      </c>
      <c r="CL60" s="99">
        <f t="shared" si="464"/>
        <v>0</v>
      </c>
      <c r="CM60" s="99">
        <f t="shared" si="465"/>
        <v>0</v>
      </c>
      <c r="CN60" s="99">
        <f t="shared" si="466"/>
        <v>0</v>
      </c>
      <c r="CO60" s="99">
        <f t="shared" si="399"/>
        <v>0</v>
      </c>
      <c r="CP60" s="99">
        <f t="shared" si="346"/>
        <v>0</v>
      </c>
      <c r="CQ60" s="99">
        <f t="shared" si="467"/>
        <v>0</v>
      </c>
      <c r="CR60" s="99">
        <f t="shared" si="468"/>
        <v>0</v>
      </c>
      <c r="CS60" s="99">
        <f t="shared" si="469"/>
        <v>0</v>
      </c>
      <c r="CT60" s="99">
        <f t="shared" si="470"/>
        <v>0</v>
      </c>
      <c r="CU60" s="99">
        <f t="shared" si="471"/>
        <v>0</v>
      </c>
      <c r="CV60" s="99">
        <f t="shared" si="472"/>
        <v>0</v>
      </c>
      <c r="CW60" s="99">
        <f t="shared" si="473"/>
        <v>0</v>
      </c>
      <c r="CX60" s="99">
        <f t="shared" si="474"/>
        <v>0</v>
      </c>
      <c r="CY60" s="99">
        <f t="shared" si="475"/>
        <v>0</v>
      </c>
      <c r="CZ60" s="99">
        <f t="shared" si="476"/>
        <v>0</v>
      </c>
      <c r="DA60" s="99">
        <f t="shared" si="477"/>
        <v>0</v>
      </c>
      <c r="DB60" s="99">
        <f t="shared" si="478"/>
        <v>0</v>
      </c>
      <c r="DC60" s="99">
        <f t="shared" si="479"/>
        <v>0</v>
      </c>
      <c r="DD60" s="99">
        <f t="shared" si="480"/>
        <v>0</v>
      </c>
      <c r="DE60" s="99">
        <f t="shared" si="481"/>
        <v>0</v>
      </c>
      <c r="DF60" s="99">
        <f t="shared" si="482"/>
        <v>0</v>
      </c>
      <c r="DG60" s="99">
        <f t="shared" si="400"/>
        <v>0</v>
      </c>
      <c r="DH60" s="99">
        <f t="shared" si="347"/>
        <v>0</v>
      </c>
      <c r="DI60" s="99">
        <f t="shared" si="483"/>
        <v>0</v>
      </c>
      <c r="DJ60" s="99">
        <f t="shared" si="484"/>
        <v>0</v>
      </c>
      <c r="DK60" s="99">
        <f t="shared" si="485"/>
        <v>0</v>
      </c>
      <c r="DL60" s="99">
        <f t="shared" si="486"/>
        <v>0</v>
      </c>
      <c r="DM60" s="99">
        <f t="shared" si="487"/>
        <v>0</v>
      </c>
      <c r="DN60" s="99">
        <f t="shared" si="488"/>
        <v>0</v>
      </c>
      <c r="DO60" s="99">
        <f t="shared" si="489"/>
        <v>0</v>
      </c>
      <c r="DP60" s="99">
        <f t="shared" si="490"/>
        <v>0</v>
      </c>
      <c r="DQ60" s="99">
        <f t="shared" si="491"/>
        <v>0</v>
      </c>
      <c r="DR60" s="99">
        <f t="shared" si="492"/>
        <v>0</v>
      </c>
      <c r="DS60" s="99">
        <f t="shared" si="493"/>
        <v>0</v>
      </c>
      <c r="DT60" s="99">
        <f t="shared" si="494"/>
        <v>0</v>
      </c>
      <c r="DU60" s="99">
        <f t="shared" si="495"/>
        <v>0</v>
      </c>
      <c r="DV60" s="99">
        <f t="shared" si="496"/>
        <v>0</v>
      </c>
      <c r="DW60" s="99">
        <f t="shared" si="497"/>
        <v>0</v>
      </c>
      <c r="DX60" s="99">
        <f t="shared" si="370"/>
        <v>0</v>
      </c>
      <c r="DY60" s="99">
        <f t="shared" si="370"/>
        <v>0</v>
      </c>
      <c r="DZ60" s="99">
        <f t="shared" si="370"/>
        <v>0</v>
      </c>
      <c r="EA60" s="99">
        <f t="shared" si="370"/>
        <v>0</v>
      </c>
      <c r="EB60" s="99">
        <f t="shared" si="532"/>
        <v>0</v>
      </c>
      <c r="EC60" s="99">
        <f t="shared" si="533"/>
        <v>0</v>
      </c>
      <c r="ED60" s="99">
        <f t="shared" si="534"/>
        <v>0</v>
      </c>
      <c r="EE60" s="99">
        <f t="shared" si="535"/>
        <v>0</v>
      </c>
      <c r="EF60" s="99">
        <f t="shared" si="536"/>
        <v>0</v>
      </c>
      <c r="EG60" s="99">
        <f t="shared" si="537"/>
        <v>0</v>
      </c>
      <c r="EH60" s="99">
        <f t="shared" si="538"/>
        <v>0</v>
      </c>
      <c r="EI60" s="99">
        <f t="shared" si="539"/>
        <v>0</v>
      </c>
      <c r="EJ60" s="99">
        <f t="shared" si="540"/>
        <v>0</v>
      </c>
      <c r="EK60" s="99">
        <f t="shared" si="541"/>
        <v>0</v>
      </c>
      <c r="EL60" s="99">
        <f t="shared" si="542"/>
        <v>0</v>
      </c>
      <c r="EM60" s="99">
        <f t="shared" si="543"/>
        <v>0</v>
      </c>
      <c r="EN60" s="99">
        <f t="shared" si="544"/>
        <v>0</v>
      </c>
      <c r="EO60" s="99">
        <f t="shared" si="545"/>
        <v>0</v>
      </c>
      <c r="EP60" s="99">
        <f t="shared" si="546"/>
        <v>0</v>
      </c>
      <c r="EQ60" s="99">
        <f t="shared" si="547"/>
        <v>0</v>
      </c>
      <c r="ER60" s="99">
        <f t="shared" si="548"/>
        <v>0</v>
      </c>
      <c r="ES60" s="99">
        <f t="shared" si="549"/>
        <v>0</v>
      </c>
      <c r="ET60" s="99">
        <f t="shared" si="351"/>
        <v>0</v>
      </c>
      <c r="EU60" s="99">
        <f t="shared" si="26"/>
        <v>0</v>
      </c>
      <c r="EV60" s="99">
        <f t="shared" si="27"/>
        <v>0</v>
      </c>
      <c r="EW60" s="99">
        <f t="shared" si="28"/>
        <v>0</v>
      </c>
      <c r="EX60" s="99">
        <f t="shared" si="29"/>
        <v>0</v>
      </c>
      <c r="EY60" s="99">
        <f t="shared" si="30"/>
        <v>0</v>
      </c>
      <c r="EZ60" s="99">
        <f t="shared" si="31"/>
        <v>0</v>
      </c>
      <c r="FA60" s="99">
        <f t="shared" si="32"/>
        <v>0</v>
      </c>
      <c r="FB60" s="99">
        <f t="shared" si="33"/>
        <v>0</v>
      </c>
      <c r="FC60" s="99">
        <f t="shared" si="34"/>
        <v>0</v>
      </c>
      <c r="FD60" s="99">
        <f t="shared" si="35"/>
        <v>0</v>
      </c>
      <c r="FE60" s="99">
        <f t="shared" si="36"/>
        <v>0</v>
      </c>
      <c r="FF60" s="99">
        <f t="shared" si="37"/>
        <v>0</v>
      </c>
      <c r="FG60" s="99">
        <f t="shared" si="38"/>
        <v>0</v>
      </c>
      <c r="FH60" s="99">
        <f t="shared" si="39"/>
        <v>0</v>
      </c>
      <c r="FI60" s="99">
        <f t="shared" si="40"/>
        <v>0</v>
      </c>
      <c r="FJ60" s="99">
        <f t="shared" si="567"/>
        <v>0</v>
      </c>
      <c r="FK60" s="99">
        <f t="shared" si="568"/>
        <v>0</v>
      </c>
      <c r="FL60" s="99">
        <f t="shared" si="569"/>
        <v>0</v>
      </c>
      <c r="FM60" s="99">
        <f t="shared" si="570"/>
        <v>0</v>
      </c>
      <c r="FN60" s="99">
        <f t="shared" si="571"/>
        <v>0</v>
      </c>
      <c r="FO60" s="99">
        <f t="shared" si="572"/>
        <v>0</v>
      </c>
      <c r="FP60" s="99">
        <f t="shared" si="573"/>
        <v>0</v>
      </c>
      <c r="FQ60" s="99">
        <f t="shared" si="574"/>
        <v>0</v>
      </c>
      <c r="FR60" s="99">
        <f t="shared" si="575"/>
        <v>0</v>
      </c>
      <c r="FS60" s="99">
        <f t="shared" si="576"/>
        <v>0</v>
      </c>
      <c r="FT60" s="99">
        <f t="shared" si="577"/>
        <v>0</v>
      </c>
      <c r="FU60" s="99">
        <f t="shared" si="578"/>
        <v>0</v>
      </c>
      <c r="FV60" s="99">
        <f t="shared" si="579"/>
        <v>0</v>
      </c>
      <c r="FW60" s="99">
        <f t="shared" si="580"/>
        <v>0</v>
      </c>
      <c r="FX60" s="99">
        <f t="shared" si="581"/>
        <v>0</v>
      </c>
      <c r="FY60" s="99">
        <f t="shared" si="550"/>
        <v>0</v>
      </c>
      <c r="FZ60" s="99">
        <f t="shared" si="402"/>
        <v>0</v>
      </c>
      <c r="GA60" s="99">
        <f t="shared" si="42"/>
        <v>0</v>
      </c>
      <c r="GB60" s="99">
        <f t="shared" si="43"/>
        <v>0</v>
      </c>
      <c r="GC60" s="99">
        <f t="shared" si="44"/>
        <v>0</v>
      </c>
      <c r="GD60" s="99">
        <f t="shared" si="498"/>
        <v>0</v>
      </c>
      <c r="GE60" s="99">
        <f t="shared" si="499"/>
        <v>0</v>
      </c>
      <c r="GF60" s="99">
        <f t="shared" si="500"/>
        <v>0</v>
      </c>
      <c r="GG60" s="99">
        <f t="shared" si="501"/>
        <v>0</v>
      </c>
      <c r="GH60" s="99">
        <f t="shared" si="502"/>
        <v>0</v>
      </c>
      <c r="GI60" s="99">
        <f t="shared" si="503"/>
        <v>0</v>
      </c>
      <c r="GJ60" s="99">
        <f t="shared" si="504"/>
        <v>0</v>
      </c>
      <c r="GK60" s="99">
        <f t="shared" si="505"/>
        <v>0</v>
      </c>
      <c r="GL60" s="99">
        <f t="shared" si="506"/>
        <v>0</v>
      </c>
      <c r="GM60" s="99">
        <f t="shared" si="507"/>
        <v>0</v>
      </c>
      <c r="GN60" s="99">
        <f t="shared" si="508"/>
        <v>0</v>
      </c>
      <c r="GO60" s="99">
        <f t="shared" si="509"/>
        <v>0</v>
      </c>
      <c r="GP60" s="99">
        <f t="shared" si="510"/>
        <v>0</v>
      </c>
      <c r="GQ60" s="99">
        <f t="shared" si="511"/>
        <v>0</v>
      </c>
      <c r="GR60" s="99">
        <f t="shared" si="512"/>
        <v>0</v>
      </c>
      <c r="GS60" s="99">
        <f t="shared" si="513"/>
        <v>0</v>
      </c>
      <c r="GT60" s="99">
        <f t="shared" si="514"/>
        <v>0</v>
      </c>
      <c r="GU60" s="99">
        <f t="shared" si="403"/>
        <v>0</v>
      </c>
      <c r="GV60" s="99">
        <f t="shared" si="551"/>
        <v>0</v>
      </c>
      <c r="GW60" s="99">
        <f t="shared" si="552"/>
        <v>0</v>
      </c>
      <c r="GX60" s="99">
        <f t="shared" si="553"/>
        <v>0</v>
      </c>
      <c r="GY60" s="99">
        <f t="shared" si="554"/>
        <v>0</v>
      </c>
      <c r="GZ60" s="99">
        <f t="shared" si="555"/>
        <v>0</v>
      </c>
      <c r="HA60" s="99">
        <f t="shared" si="556"/>
        <v>0</v>
      </c>
      <c r="HB60" s="99">
        <f t="shared" si="557"/>
        <v>0</v>
      </c>
      <c r="HC60" s="99">
        <f t="shared" si="558"/>
        <v>0</v>
      </c>
      <c r="HD60" s="99">
        <f t="shared" si="559"/>
        <v>0</v>
      </c>
      <c r="HE60" s="99">
        <f t="shared" si="560"/>
        <v>0</v>
      </c>
      <c r="HF60" s="99">
        <f t="shared" si="561"/>
        <v>0</v>
      </c>
      <c r="HG60" s="99">
        <f t="shared" si="562"/>
        <v>0</v>
      </c>
      <c r="HH60" s="99">
        <f t="shared" si="563"/>
        <v>0</v>
      </c>
      <c r="HI60" s="99">
        <f t="shared" si="564"/>
        <v>0</v>
      </c>
      <c r="HJ60" s="99">
        <f t="shared" si="565"/>
        <v>0</v>
      </c>
      <c r="HK60" s="99">
        <f t="shared" si="566"/>
        <v>0</v>
      </c>
      <c r="HL60" s="99">
        <f t="shared" si="396"/>
        <v>0</v>
      </c>
      <c r="HM60" s="99">
        <f t="shared" si="515"/>
        <v>0</v>
      </c>
      <c r="HN60" s="99">
        <f t="shared" si="516"/>
        <v>0</v>
      </c>
      <c r="HO60" s="99">
        <f t="shared" si="517"/>
        <v>0</v>
      </c>
      <c r="HP60" s="99">
        <f t="shared" si="518"/>
        <v>0</v>
      </c>
      <c r="HQ60" s="99">
        <f t="shared" si="519"/>
        <v>0</v>
      </c>
      <c r="HR60" s="99">
        <f t="shared" si="520"/>
        <v>0</v>
      </c>
      <c r="HS60" s="99">
        <f t="shared" si="521"/>
        <v>0</v>
      </c>
      <c r="HT60" s="99">
        <f t="shared" si="522"/>
        <v>0</v>
      </c>
      <c r="HU60" s="99">
        <f t="shared" si="523"/>
        <v>0</v>
      </c>
      <c r="HV60" s="99">
        <f t="shared" si="524"/>
        <v>0</v>
      </c>
      <c r="HW60" s="99">
        <f t="shared" si="525"/>
        <v>0</v>
      </c>
      <c r="HX60" s="99">
        <f t="shared" si="526"/>
        <v>0</v>
      </c>
      <c r="HY60" s="99">
        <f t="shared" si="527"/>
        <v>0</v>
      </c>
      <c r="HZ60" s="99">
        <f t="shared" si="528"/>
        <v>0</v>
      </c>
      <c r="IA60" s="99">
        <f t="shared" si="529"/>
        <v>0</v>
      </c>
      <c r="IB60" s="99">
        <f t="shared" si="530"/>
        <v>0</v>
      </c>
      <c r="IC60" s="99">
        <f t="shared" si="531"/>
        <v>0</v>
      </c>
      <c r="ID60" s="99">
        <f t="shared" si="52"/>
        <v>0</v>
      </c>
      <c r="IE60" s="99">
        <f t="shared" si="53"/>
        <v>0</v>
      </c>
      <c r="IF60" s="99">
        <f t="shared" si="54"/>
        <v>0</v>
      </c>
      <c r="IG60" s="99">
        <f t="shared" si="55"/>
        <v>0</v>
      </c>
      <c r="IH60" s="99">
        <f t="shared" si="56"/>
        <v>0</v>
      </c>
      <c r="II60" s="99">
        <f t="shared" si="57"/>
        <v>0</v>
      </c>
      <c r="IJ60" s="99">
        <f t="shared" si="58"/>
        <v>0</v>
      </c>
      <c r="IK60" s="99">
        <f t="shared" si="59"/>
        <v>0</v>
      </c>
      <c r="IL60" s="99">
        <f t="shared" si="60"/>
        <v>0</v>
      </c>
      <c r="IM60" s="99">
        <f t="shared" si="61"/>
        <v>0</v>
      </c>
      <c r="IN60" s="99">
        <f t="shared" si="62"/>
        <v>0</v>
      </c>
      <c r="IO60" s="99">
        <f t="shared" si="63"/>
        <v>0</v>
      </c>
      <c r="IP60" s="99">
        <f t="shared" si="64"/>
        <v>0</v>
      </c>
      <c r="IQ60" s="99">
        <f t="shared" si="65"/>
        <v>0</v>
      </c>
      <c r="IR60" s="99">
        <f t="shared" si="66"/>
        <v>0</v>
      </c>
      <c r="IS60" s="99">
        <f t="shared" si="67"/>
        <v>0</v>
      </c>
      <c r="IT60" s="99">
        <f t="shared" si="392"/>
        <v>0</v>
      </c>
      <c r="IU60" s="99">
        <f t="shared" si="393"/>
        <v>0</v>
      </c>
      <c r="IV60" s="99">
        <f t="shared" si="394"/>
        <v>0</v>
      </c>
      <c r="IW60" s="99">
        <f t="shared" si="371"/>
        <v>0</v>
      </c>
      <c r="IX60" s="99">
        <f t="shared" si="372"/>
        <v>0</v>
      </c>
      <c r="IY60" s="99">
        <f t="shared" si="373"/>
        <v>0</v>
      </c>
      <c r="IZ60" s="99">
        <f t="shared" si="374"/>
        <v>0</v>
      </c>
      <c r="JA60" s="99">
        <f t="shared" si="375"/>
        <v>0</v>
      </c>
      <c r="JB60" s="99">
        <f t="shared" si="376"/>
        <v>0</v>
      </c>
      <c r="JC60" s="99">
        <f t="shared" si="377"/>
        <v>0</v>
      </c>
      <c r="JD60" s="99">
        <f t="shared" si="378"/>
        <v>0</v>
      </c>
      <c r="JE60" s="99">
        <f t="shared" si="379"/>
        <v>0</v>
      </c>
      <c r="JF60" s="99">
        <f t="shared" si="380"/>
        <v>0</v>
      </c>
      <c r="JG60" s="99">
        <f t="shared" si="381"/>
        <v>0</v>
      </c>
      <c r="JH60" s="99">
        <f t="shared" si="382"/>
        <v>0</v>
      </c>
      <c r="JI60" s="99">
        <f t="shared" si="383"/>
        <v>0</v>
      </c>
      <c r="JJ60" s="99">
        <f t="shared" si="384"/>
        <v>0</v>
      </c>
      <c r="JK60" s="99">
        <f t="shared" si="385"/>
        <v>0</v>
      </c>
      <c r="JL60" s="99">
        <f t="shared" si="386"/>
        <v>8057.3812301653761</v>
      </c>
      <c r="JM60" s="99">
        <f t="shared" si="387"/>
        <v>0</v>
      </c>
      <c r="JN60" s="99">
        <f t="shared" si="388"/>
        <v>0</v>
      </c>
      <c r="JP60" s="76">
        <v>55</v>
      </c>
      <c r="JQ60" s="124"/>
      <c r="JR60" s="124"/>
      <c r="JS60" s="124"/>
      <c r="JT60" s="124"/>
      <c r="JU60" s="124"/>
      <c r="JV60" s="124"/>
      <c r="JW60" s="124"/>
      <c r="JX60" s="99"/>
      <c r="JY60" s="124"/>
      <c r="JZ60" s="124"/>
      <c r="KA60" s="124"/>
      <c r="KB60" s="99"/>
      <c r="KC60" s="124"/>
      <c r="KD60" s="124"/>
      <c r="KE60" s="99"/>
      <c r="KF60" s="99"/>
      <c r="KG60" s="99"/>
      <c r="KH60" s="99"/>
      <c r="KI60" s="124"/>
      <c r="KJ60" s="124"/>
      <c r="KK60" s="129"/>
      <c r="KL60" s="99"/>
      <c r="KM60" s="99"/>
      <c r="KN60" s="99"/>
      <c r="KO60" s="99"/>
      <c r="KP60" s="99"/>
      <c r="KQ60" s="99"/>
      <c r="KR60" s="99"/>
      <c r="KS60" s="99"/>
      <c r="KT60" s="99"/>
      <c r="KU60" s="99"/>
      <c r="KV60" s="99"/>
      <c r="KW60" s="99"/>
      <c r="KX60" s="99"/>
      <c r="KY60" s="99"/>
      <c r="KZ60" s="99"/>
      <c r="LB60" s="99"/>
      <c r="LC60" s="99"/>
      <c r="LD60" s="99"/>
      <c r="LF60" s="99"/>
      <c r="LG60" s="99"/>
      <c r="LI60" s="99"/>
      <c r="LJ60" s="99"/>
      <c r="LL60" s="99"/>
      <c r="LM60" s="99"/>
      <c r="LN60" s="99"/>
      <c r="LO60" s="99"/>
      <c r="LQ60" s="99"/>
      <c r="LR60" s="99"/>
      <c r="LS60" s="99"/>
      <c r="LU60" s="99"/>
      <c r="LV60" s="99"/>
      <c r="LW60" s="99"/>
      <c r="LX60" s="99"/>
      <c r="LY60" s="99"/>
      <c r="MA60" s="99"/>
      <c r="MB60" s="99"/>
      <c r="MC60" s="99"/>
      <c r="MD60" s="99"/>
      <c r="ME60" s="99"/>
      <c r="MG60" s="99"/>
      <c r="MH60" s="99"/>
      <c r="MI60" s="99"/>
      <c r="MK60" s="99"/>
      <c r="MM60" s="99"/>
      <c r="MN60" s="99"/>
      <c r="MO60" s="99"/>
      <c r="MP60" s="99"/>
      <c r="MR60" s="99"/>
      <c r="MT60" s="99"/>
      <c r="MU60" s="99"/>
      <c r="MV60" s="99"/>
      <c r="MW60" s="99"/>
      <c r="MY60" s="99"/>
      <c r="MZ60" s="99"/>
      <c r="NB60" s="99"/>
      <c r="NC60" s="99"/>
      <c r="ND60" s="99"/>
      <c r="NE60" s="99"/>
      <c r="NG60" s="99"/>
      <c r="NH60" s="99"/>
      <c r="NJ60" s="99"/>
      <c r="NK60" s="99"/>
      <c r="NL60" s="123"/>
      <c r="NM60" s="124"/>
      <c r="NN60" s="99"/>
      <c r="NO60" s="99"/>
      <c r="NP60" s="99"/>
      <c r="NQ60" s="123"/>
      <c r="NR60" s="99"/>
      <c r="NS60" s="99"/>
      <c r="NT60" s="99"/>
      <c r="NU60" s="123"/>
      <c r="NV60" s="99"/>
      <c r="NW60" s="123"/>
      <c r="NX60" s="99"/>
      <c r="NY60" s="99"/>
      <c r="NZ60" s="123"/>
      <c r="OA60" s="99"/>
      <c r="OB60" s="123"/>
      <c r="OC60" s="99"/>
      <c r="OD60" s="124"/>
      <c r="OE60" s="99"/>
      <c r="OF60" s="99"/>
      <c r="OG60" s="99"/>
      <c r="OH60" s="124"/>
      <c r="OI60" s="99"/>
      <c r="OJ60" s="99"/>
      <c r="OK60" s="99"/>
      <c r="OL60" s="99"/>
      <c r="OM60" s="99"/>
      <c r="ON60" s="124"/>
      <c r="OO60" s="99"/>
      <c r="OP60" s="99"/>
      <c r="OQ60" s="124"/>
      <c r="OR60" s="99"/>
      <c r="OS60" s="99"/>
      <c r="OT60" s="99"/>
      <c r="OU60" s="124"/>
      <c r="OV60" s="99"/>
      <c r="OW60" s="99"/>
      <c r="OX60" s="99"/>
      <c r="OY60" s="124"/>
      <c r="OZ60" s="99"/>
      <c r="PA60" s="124"/>
      <c r="PB60" s="99"/>
      <c r="PC60" s="99"/>
      <c r="PD60" s="124"/>
      <c r="PE60" s="99"/>
      <c r="PF60" s="99"/>
      <c r="PG60" s="99"/>
      <c r="PH60" s="99"/>
      <c r="PI60" s="99"/>
      <c r="PJ60" s="99"/>
      <c r="PK60" s="99"/>
      <c r="PL60" s="124"/>
      <c r="PM60" s="99"/>
      <c r="PN60" s="124"/>
      <c r="PO60" s="99"/>
      <c r="PP60" s="99"/>
      <c r="PQ60" s="99"/>
      <c r="PR60" s="99"/>
      <c r="PS60" s="99"/>
      <c r="PT60" s="99"/>
      <c r="PU60" s="99"/>
      <c r="PV60" s="124"/>
      <c r="PW60" s="99"/>
      <c r="PX60" s="99"/>
      <c r="PY60" s="99"/>
      <c r="PZ60" s="124"/>
      <c r="QA60" s="99"/>
      <c r="QB60" s="99"/>
      <c r="QC60" s="99"/>
      <c r="QD60" s="99"/>
      <c r="QE60" s="124"/>
      <c r="QF60" s="99"/>
      <c r="QG60" s="99"/>
      <c r="QH60" s="99"/>
      <c r="QI60" s="99"/>
      <c r="QJ60" s="99"/>
      <c r="QK60" s="99"/>
      <c r="QL60" s="99"/>
      <c r="QM60" s="99"/>
      <c r="QN60" s="99"/>
      <c r="QO60" s="99"/>
      <c r="QP60" s="99"/>
      <c r="QQ60" s="99"/>
      <c r="QR60" s="99"/>
      <c r="QS60" s="99"/>
      <c r="QT60" s="99"/>
      <c r="QU60" s="99"/>
      <c r="QV60" s="99"/>
      <c r="QW60" s="99"/>
      <c r="QX60" s="99"/>
      <c r="QY60" s="99"/>
      <c r="QZ60" s="99"/>
      <c r="RA60" s="99"/>
      <c r="RB60" s="99"/>
      <c r="RC60" s="99"/>
      <c r="RD60" s="99"/>
      <c r="RE60" s="99"/>
      <c r="RF60" s="99"/>
      <c r="RG60" s="99"/>
      <c r="RH60" s="99"/>
      <c r="RI60" s="99"/>
      <c r="RJ60" s="99"/>
      <c r="RK60" s="99"/>
      <c r="RL60" s="99"/>
      <c r="RM60" s="99"/>
      <c r="RN60" s="99"/>
      <c r="RO60" s="99"/>
      <c r="RP60" s="99"/>
      <c r="RQ60" s="99"/>
      <c r="RR60" s="99"/>
      <c r="RS60" s="99"/>
      <c r="RT60" s="99"/>
      <c r="RU60" s="99"/>
      <c r="RV60" s="99"/>
      <c r="RW60" s="99"/>
      <c r="RX60" s="99"/>
      <c r="RY60" s="99"/>
      <c r="RZ60" s="99"/>
      <c r="SA60" s="99"/>
      <c r="SB60" s="99"/>
      <c r="SC60" s="99"/>
      <c r="SD60" s="99"/>
      <c r="SE60" s="99"/>
      <c r="SF60" s="99"/>
      <c r="SG60" s="99"/>
      <c r="SH60" s="99"/>
      <c r="SI60" s="99"/>
      <c r="SJ60" s="99"/>
      <c r="SK60" s="99"/>
      <c r="SL60" s="99"/>
      <c r="SM60" s="99"/>
      <c r="SN60" s="99"/>
      <c r="SO60" s="99"/>
      <c r="SP60" s="99"/>
      <c r="SQ60" s="99"/>
      <c r="SR60" s="99"/>
      <c r="SS60" s="99"/>
      <c r="ST60" s="99"/>
      <c r="SU60" s="99"/>
      <c r="SV60" s="99"/>
      <c r="SW60" s="99"/>
      <c r="SX60" s="99"/>
      <c r="SY60" s="99"/>
      <c r="SZ60" s="99"/>
      <c r="TA60" s="99"/>
      <c r="TB60" s="99"/>
      <c r="TC60" s="99"/>
      <c r="TD60" s="99"/>
      <c r="TE60" s="99"/>
      <c r="TF60" s="99"/>
      <c r="TG60" s="99"/>
      <c r="TH60" s="99"/>
      <c r="TI60" s="99"/>
      <c r="TJ60" s="99"/>
      <c r="TK60" s="99"/>
      <c r="TL60" s="99"/>
      <c r="TM60" s="99"/>
      <c r="TN60" s="99"/>
      <c r="TO60" s="99"/>
      <c r="TP60" s="99"/>
      <c r="TQ60" s="99"/>
      <c r="TR60" s="99"/>
      <c r="TS60" s="99"/>
      <c r="TT60" s="99"/>
      <c r="TU60" s="99"/>
      <c r="TV60" s="99"/>
      <c r="TW60" s="99"/>
      <c r="TX60" s="99"/>
      <c r="TY60" s="99"/>
      <c r="TZ60" s="99"/>
      <c r="UA60" s="99">
        <v>8057.3812301653761</v>
      </c>
      <c r="UB60" s="99"/>
      <c r="UC60" s="99"/>
      <c r="UE60" s="76">
        <v>55</v>
      </c>
      <c r="YA60" s="145"/>
      <c r="YB60" s="145"/>
      <c r="YC60" s="145"/>
      <c r="YD60" s="145"/>
      <c r="YE60" s="145"/>
      <c r="YF60" s="145"/>
      <c r="YG60" s="145"/>
      <c r="YH60" s="145"/>
      <c r="YI60" s="145"/>
      <c r="YJ60" s="145"/>
      <c r="YK60" s="145"/>
      <c r="YL60" s="145"/>
      <c r="YM60" s="145"/>
      <c r="YN60" s="145"/>
      <c r="YO60" s="145"/>
      <c r="YP60" s="145"/>
      <c r="YQ60" s="145"/>
      <c r="YR60" s="145"/>
      <c r="YS60" s="145"/>
      <c r="YT60" s="145"/>
      <c r="YU60" s="145"/>
      <c r="YV60" s="145"/>
      <c r="YW60" s="145"/>
      <c r="YX60" s="145"/>
      <c r="YY60" s="145"/>
      <c r="YZ60" s="145"/>
      <c r="ZA60" s="145"/>
      <c r="ZB60" s="145"/>
      <c r="ZC60" s="145"/>
      <c r="ZD60" s="145"/>
      <c r="ZE60" s="145"/>
      <c r="ZF60" s="145"/>
      <c r="ZG60" s="145"/>
      <c r="ZH60" s="145"/>
      <c r="ZI60" s="145"/>
      <c r="ZJ60" s="145"/>
      <c r="ZK60" s="145"/>
      <c r="ZL60" s="145"/>
      <c r="ZM60" s="145"/>
      <c r="ZN60" s="145"/>
      <c r="ZO60" s="145"/>
      <c r="ZP60" s="145"/>
      <c r="ZQ60" s="145"/>
      <c r="ZR60" s="145"/>
      <c r="ZS60" s="145"/>
      <c r="ZT60" s="145"/>
      <c r="ZU60" s="145"/>
      <c r="ZV60" s="145"/>
      <c r="ZW60" s="145"/>
      <c r="ZX60" s="145"/>
      <c r="ZY60" s="145"/>
      <c r="ZZ60" s="145"/>
      <c r="AAA60" s="145"/>
      <c r="AAB60" s="145"/>
      <c r="AAC60" s="145"/>
      <c r="AAD60" s="145"/>
      <c r="AAE60" s="145"/>
      <c r="AAF60" s="145"/>
      <c r="AAG60" s="145"/>
      <c r="AAH60" s="145"/>
      <c r="AAI60" s="145"/>
      <c r="AAJ60" s="145"/>
      <c r="AAK60" s="145"/>
      <c r="AAL60" s="145"/>
      <c r="AAM60" s="145"/>
      <c r="AAN60" s="145"/>
      <c r="AAO60" s="145"/>
      <c r="AAP60" s="145"/>
      <c r="AAQ60" s="145"/>
      <c r="AAR60" s="145"/>
      <c r="AAS60" s="145"/>
      <c r="AAT60" s="145"/>
      <c r="AAU60" s="145"/>
      <c r="AAV60" s="145"/>
      <c r="AAW60" s="145"/>
      <c r="AAX60" s="145"/>
      <c r="AAY60" s="145"/>
      <c r="AAZ60" s="145"/>
      <c r="ABA60" s="145"/>
      <c r="ABB60" s="145"/>
      <c r="ABC60" s="145"/>
      <c r="ABD60" s="145"/>
      <c r="ABE60" s="145"/>
      <c r="ABF60" s="145"/>
      <c r="ABG60" s="145"/>
      <c r="ABH60" s="145"/>
      <c r="ABI60" s="145"/>
      <c r="ABJ60" s="145"/>
      <c r="ABK60" s="145"/>
      <c r="ABL60" s="145"/>
      <c r="ABM60" s="145"/>
      <c r="ABN60" s="145"/>
      <c r="ABO60" s="145"/>
      <c r="ABP60" s="145"/>
      <c r="ABQ60" s="145"/>
      <c r="ABR60" s="145"/>
      <c r="ABS60" s="145"/>
      <c r="ABT60" s="145"/>
      <c r="ABU60" s="145"/>
      <c r="ABV60" s="145"/>
      <c r="ABW60" s="145"/>
      <c r="ABX60" s="145"/>
      <c r="ABY60" s="145"/>
      <c r="ABZ60" s="145"/>
      <c r="ACA60" s="145"/>
      <c r="ACB60" s="145"/>
      <c r="ACC60" s="145"/>
      <c r="ACD60" s="145"/>
      <c r="ACE60" s="145"/>
      <c r="ACF60" s="145"/>
      <c r="ACG60" s="145"/>
      <c r="ACH60" s="145"/>
      <c r="ACI60" s="145"/>
      <c r="ACJ60" s="145"/>
      <c r="ACK60" s="145"/>
      <c r="ACL60" s="145"/>
      <c r="ACM60" s="145"/>
      <c r="ACN60" s="145"/>
      <c r="ACO60" s="145"/>
      <c r="ACP60" s="145"/>
      <c r="ACQ60" s="145"/>
      <c r="ACR60" s="145"/>
      <c r="ACS60" s="145"/>
      <c r="ACT60" s="145"/>
      <c r="ACU60" s="145"/>
      <c r="ACV60" s="145"/>
      <c r="ACW60" s="145"/>
      <c r="ACX60" s="145"/>
      <c r="ACY60" s="145"/>
      <c r="ACZ60" s="145"/>
      <c r="ADA60" s="145"/>
      <c r="ADB60" s="145"/>
      <c r="ADC60" s="145"/>
      <c r="ADD60" s="145"/>
      <c r="ADE60" s="145"/>
      <c r="ADF60" s="145"/>
      <c r="ADG60" s="145"/>
      <c r="ADH60" s="145"/>
      <c r="ADI60" s="145"/>
      <c r="ADJ60" s="145"/>
      <c r="ADK60" s="145"/>
      <c r="ADL60" s="145"/>
      <c r="ADM60" s="145"/>
      <c r="ADN60" s="145"/>
      <c r="ADO60" s="145"/>
      <c r="ADP60" s="145"/>
      <c r="ADQ60" s="145"/>
      <c r="ADR60" s="145"/>
      <c r="ADS60" s="145"/>
      <c r="ADT60" s="145"/>
      <c r="ADU60" s="145"/>
      <c r="ADV60" s="145"/>
      <c r="ADW60" s="145"/>
      <c r="ADX60" s="145"/>
      <c r="ADY60" s="145"/>
      <c r="ADZ60" s="145"/>
      <c r="AEA60" s="145"/>
      <c r="AEB60" s="145"/>
      <c r="AEC60" s="145"/>
      <c r="AED60" s="145"/>
      <c r="AEE60" s="145"/>
      <c r="AEF60" s="145"/>
      <c r="AEG60" s="145"/>
      <c r="AEH60" s="145"/>
      <c r="AEI60" s="145"/>
      <c r="AEJ60" s="145"/>
      <c r="AEK60" s="145"/>
      <c r="AEL60" s="145"/>
      <c r="AEM60" s="145"/>
      <c r="AEN60" s="145"/>
      <c r="AEO60" s="145"/>
      <c r="AEP60" s="145">
        <f t="shared" si="798"/>
        <v>8057.3812301653761</v>
      </c>
      <c r="AEQ60" s="145"/>
      <c r="AER60" s="145"/>
    </row>
    <row r="61" spans="1:824">
      <c r="A61" s="76">
        <v>56</v>
      </c>
      <c r="B61" s="99">
        <f t="shared" si="341"/>
        <v>0</v>
      </c>
      <c r="C61" s="99">
        <f t="shared" si="389"/>
        <v>0</v>
      </c>
      <c r="D61" s="99">
        <f t="shared" si="390"/>
        <v>0</v>
      </c>
      <c r="E61" s="99">
        <f t="shared" si="391"/>
        <v>0</v>
      </c>
      <c r="F61" s="99">
        <f t="shared" si="352"/>
        <v>0</v>
      </c>
      <c r="G61" s="99">
        <f t="shared" si="353"/>
        <v>0</v>
      </c>
      <c r="H61" s="99">
        <f t="shared" si="354"/>
        <v>0</v>
      </c>
      <c r="I61" s="99">
        <f t="shared" si="355"/>
        <v>0</v>
      </c>
      <c r="J61" s="99">
        <f t="shared" si="356"/>
        <v>0</v>
      </c>
      <c r="K61" s="99">
        <f t="shared" si="357"/>
        <v>0</v>
      </c>
      <c r="L61" s="99">
        <f t="shared" si="358"/>
        <v>0</v>
      </c>
      <c r="M61" s="99">
        <f t="shared" si="359"/>
        <v>0</v>
      </c>
      <c r="N61" s="99">
        <f t="shared" si="360"/>
        <v>0</v>
      </c>
      <c r="O61" s="99">
        <f t="shared" si="361"/>
        <v>0</v>
      </c>
      <c r="P61" s="99">
        <f t="shared" si="362"/>
        <v>0</v>
      </c>
      <c r="Q61" s="99">
        <f t="shared" si="363"/>
        <v>0</v>
      </c>
      <c r="R61" s="99">
        <f t="shared" si="364"/>
        <v>0</v>
      </c>
      <c r="S61" s="99">
        <f t="shared" si="365"/>
        <v>0</v>
      </c>
      <c r="T61" s="99">
        <f t="shared" si="366"/>
        <v>0</v>
      </c>
      <c r="U61" s="99">
        <f t="shared" si="367"/>
        <v>0</v>
      </c>
      <c r="V61" s="99">
        <f t="shared" si="368"/>
        <v>0</v>
      </c>
      <c r="W61" s="99">
        <f t="shared" si="369"/>
        <v>0</v>
      </c>
      <c r="X61" s="99">
        <f t="shared" si="342"/>
        <v>0</v>
      </c>
      <c r="Y61" s="99">
        <f t="shared" si="404"/>
        <v>0</v>
      </c>
      <c r="Z61" s="99">
        <f t="shared" si="405"/>
        <v>0</v>
      </c>
      <c r="AA61" s="99">
        <f t="shared" si="406"/>
        <v>0</v>
      </c>
      <c r="AB61" s="99">
        <f t="shared" si="407"/>
        <v>0</v>
      </c>
      <c r="AC61" s="99">
        <f t="shared" si="408"/>
        <v>0</v>
      </c>
      <c r="AD61" s="99">
        <f t="shared" si="409"/>
        <v>0</v>
      </c>
      <c r="AE61" s="99">
        <f t="shared" si="410"/>
        <v>0</v>
      </c>
      <c r="AF61" s="99">
        <f t="shared" si="411"/>
        <v>0</v>
      </c>
      <c r="AG61" s="99">
        <f t="shared" si="412"/>
        <v>0</v>
      </c>
      <c r="AH61" s="99">
        <f t="shared" si="413"/>
        <v>0</v>
      </c>
      <c r="AI61" s="99">
        <f t="shared" si="414"/>
        <v>0</v>
      </c>
      <c r="AJ61" s="99">
        <f t="shared" si="415"/>
        <v>0</v>
      </c>
      <c r="AK61" s="99">
        <f t="shared" si="416"/>
        <v>0</v>
      </c>
      <c r="AL61" s="99">
        <f t="shared" si="417"/>
        <v>0</v>
      </c>
      <c r="AM61" s="99">
        <f t="shared" si="418"/>
        <v>0</v>
      </c>
      <c r="AN61" s="99">
        <f t="shared" si="343"/>
        <v>0</v>
      </c>
      <c r="AO61" s="99">
        <f t="shared" si="419"/>
        <v>0</v>
      </c>
      <c r="AP61" s="99">
        <f t="shared" si="420"/>
        <v>0</v>
      </c>
      <c r="AQ61" s="99">
        <f t="shared" si="421"/>
        <v>0</v>
      </c>
      <c r="AR61" s="99">
        <f t="shared" si="422"/>
        <v>0</v>
      </c>
      <c r="AS61" s="99">
        <f t="shared" si="423"/>
        <v>0</v>
      </c>
      <c r="AT61" s="99">
        <f t="shared" si="424"/>
        <v>0</v>
      </c>
      <c r="AU61" s="99">
        <f t="shared" si="425"/>
        <v>0</v>
      </c>
      <c r="AV61" s="99">
        <f t="shared" si="426"/>
        <v>0</v>
      </c>
      <c r="AW61" s="99">
        <f t="shared" si="427"/>
        <v>0</v>
      </c>
      <c r="AX61" s="99">
        <f t="shared" si="428"/>
        <v>0</v>
      </c>
      <c r="AY61" s="99">
        <f t="shared" si="429"/>
        <v>0</v>
      </c>
      <c r="AZ61" s="99">
        <f t="shared" si="430"/>
        <v>0</v>
      </c>
      <c r="BA61" s="99">
        <f t="shared" si="431"/>
        <v>0</v>
      </c>
      <c r="BB61" s="99">
        <f t="shared" si="432"/>
        <v>0</v>
      </c>
      <c r="BC61" s="99">
        <f t="shared" si="433"/>
        <v>0</v>
      </c>
      <c r="BD61" s="99">
        <f t="shared" si="397"/>
        <v>0</v>
      </c>
      <c r="BE61" s="99">
        <f t="shared" si="434"/>
        <v>0</v>
      </c>
      <c r="BF61" s="99">
        <f t="shared" si="435"/>
        <v>0</v>
      </c>
      <c r="BG61" s="99">
        <f t="shared" si="344"/>
        <v>0</v>
      </c>
      <c r="BH61" s="99">
        <f t="shared" si="436"/>
        <v>0</v>
      </c>
      <c r="BI61" s="99">
        <f t="shared" si="437"/>
        <v>0</v>
      </c>
      <c r="BJ61" s="99">
        <f t="shared" si="438"/>
        <v>0</v>
      </c>
      <c r="BK61" s="99">
        <f t="shared" si="439"/>
        <v>0</v>
      </c>
      <c r="BL61" s="99">
        <f t="shared" si="440"/>
        <v>0</v>
      </c>
      <c r="BM61" s="99">
        <f t="shared" si="441"/>
        <v>0</v>
      </c>
      <c r="BN61" s="99">
        <f t="shared" si="442"/>
        <v>0</v>
      </c>
      <c r="BO61" s="99">
        <f t="shared" si="443"/>
        <v>0</v>
      </c>
      <c r="BP61" s="99">
        <f t="shared" si="444"/>
        <v>0</v>
      </c>
      <c r="BQ61" s="99">
        <f t="shared" si="445"/>
        <v>0</v>
      </c>
      <c r="BR61" s="99">
        <f t="shared" si="446"/>
        <v>0</v>
      </c>
      <c r="BS61" s="99">
        <f t="shared" si="447"/>
        <v>0</v>
      </c>
      <c r="BT61" s="99">
        <f t="shared" si="448"/>
        <v>0</v>
      </c>
      <c r="BU61" s="99">
        <f t="shared" si="449"/>
        <v>0</v>
      </c>
      <c r="BV61" s="99">
        <f t="shared" si="450"/>
        <v>0</v>
      </c>
      <c r="BW61" s="99">
        <f t="shared" si="451"/>
        <v>0</v>
      </c>
      <c r="BX61" s="99">
        <f t="shared" si="398"/>
        <v>0</v>
      </c>
      <c r="BY61" s="99">
        <f t="shared" si="345"/>
        <v>0</v>
      </c>
      <c r="BZ61" s="99">
        <f t="shared" si="452"/>
        <v>0</v>
      </c>
      <c r="CA61" s="99">
        <f t="shared" si="453"/>
        <v>0</v>
      </c>
      <c r="CB61" s="99">
        <f t="shared" si="454"/>
        <v>0</v>
      </c>
      <c r="CC61" s="99">
        <f t="shared" si="455"/>
        <v>0</v>
      </c>
      <c r="CD61" s="99">
        <f t="shared" si="456"/>
        <v>0</v>
      </c>
      <c r="CE61" s="99">
        <f t="shared" si="457"/>
        <v>0</v>
      </c>
      <c r="CF61" s="99">
        <f t="shared" si="458"/>
        <v>0</v>
      </c>
      <c r="CG61" s="99">
        <f t="shared" si="459"/>
        <v>0</v>
      </c>
      <c r="CH61" s="99">
        <f t="shared" si="460"/>
        <v>0</v>
      </c>
      <c r="CI61" s="99">
        <f t="shared" si="461"/>
        <v>0</v>
      </c>
      <c r="CJ61" s="99">
        <f t="shared" si="462"/>
        <v>0</v>
      </c>
      <c r="CK61" s="99">
        <f t="shared" si="463"/>
        <v>0</v>
      </c>
      <c r="CL61" s="99">
        <f t="shared" si="464"/>
        <v>0</v>
      </c>
      <c r="CM61" s="99">
        <f t="shared" si="465"/>
        <v>0</v>
      </c>
      <c r="CN61" s="99">
        <f t="shared" si="466"/>
        <v>0</v>
      </c>
      <c r="CO61" s="99">
        <f t="shared" si="399"/>
        <v>0</v>
      </c>
      <c r="CP61" s="99">
        <f t="shared" si="346"/>
        <v>0</v>
      </c>
      <c r="CQ61" s="99">
        <f t="shared" si="467"/>
        <v>0</v>
      </c>
      <c r="CR61" s="99">
        <f t="shared" si="468"/>
        <v>0</v>
      </c>
      <c r="CS61" s="99">
        <f t="shared" si="469"/>
        <v>0</v>
      </c>
      <c r="CT61" s="99">
        <f t="shared" si="470"/>
        <v>0</v>
      </c>
      <c r="CU61" s="99">
        <f t="shared" si="471"/>
        <v>0</v>
      </c>
      <c r="CV61" s="99">
        <f t="shared" si="472"/>
        <v>0</v>
      </c>
      <c r="CW61" s="99">
        <f t="shared" si="473"/>
        <v>0</v>
      </c>
      <c r="CX61" s="99">
        <f t="shared" si="474"/>
        <v>0</v>
      </c>
      <c r="CY61" s="99">
        <f t="shared" si="475"/>
        <v>0</v>
      </c>
      <c r="CZ61" s="99">
        <f t="shared" si="476"/>
        <v>0</v>
      </c>
      <c r="DA61" s="99">
        <f t="shared" si="477"/>
        <v>0</v>
      </c>
      <c r="DB61" s="99">
        <f t="shared" si="478"/>
        <v>0</v>
      </c>
      <c r="DC61" s="99">
        <f t="shared" si="479"/>
        <v>0</v>
      </c>
      <c r="DD61" s="99">
        <f t="shared" si="480"/>
        <v>0</v>
      </c>
      <c r="DE61" s="99">
        <f t="shared" si="481"/>
        <v>0</v>
      </c>
      <c r="DF61" s="99">
        <f t="shared" si="482"/>
        <v>0</v>
      </c>
      <c r="DG61" s="99">
        <f t="shared" si="400"/>
        <v>0</v>
      </c>
      <c r="DH61" s="99">
        <f t="shared" si="347"/>
        <v>0</v>
      </c>
      <c r="DI61" s="99">
        <f t="shared" si="483"/>
        <v>0</v>
      </c>
      <c r="DJ61" s="99">
        <f t="shared" si="484"/>
        <v>0</v>
      </c>
      <c r="DK61" s="99">
        <f t="shared" si="485"/>
        <v>0</v>
      </c>
      <c r="DL61" s="99">
        <f t="shared" si="486"/>
        <v>0</v>
      </c>
      <c r="DM61" s="99">
        <f t="shared" si="487"/>
        <v>0</v>
      </c>
      <c r="DN61" s="99">
        <f t="shared" si="488"/>
        <v>0</v>
      </c>
      <c r="DO61" s="99">
        <f t="shared" si="489"/>
        <v>0</v>
      </c>
      <c r="DP61" s="99">
        <f t="shared" si="490"/>
        <v>0</v>
      </c>
      <c r="DQ61" s="99">
        <f t="shared" si="491"/>
        <v>0</v>
      </c>
      <c r="DR61" s="99">
        <f t="shared" si="492"/>
        <v>0</v>
      </c>
      <c r="DS61" s="99">
        <f t="shared" si="493"/>
        <v>0</v>
      </c>
      <c r="DT61" s="99">
        <f t="shared" si="494"/>
        <v>0</v>
      </c>
      <c r="DU61" s="99">
        <f t="shared" si="495"/>
        <v>0</v>
      </c>
      <c r="DV61" s="99">
        <f t="shared" si="496"/>
        <v>0</v>
      </c>
      <c r="DW61" s="99">
        <f t="shared" si="497"/>
        <v>0</v>
      </c>
      <c r="DX61" s="99">
        <f t="shared" si="370"/>
        <v>0</v>
      </c>
      <c r="DY61" s="99">
        <f t="shared" si="370"/>
        <v>0</v>
      </c>
      <c r="DZ61" s="99">
        <f t="shared" si="370"/>
        <v>0</v>
      </c>
      <c r="EA61" s="99">
        <f t="shared" si="370"/>
        <v>0</v>
      </c>
      <c r="EB61" s="99">
        <f t="shared" si="532"/>
        <v>0</v>
      </c>
      <c r="EC61" s="99">
        <f t="shared" si="533"/>
        <v>0</v>
      </c>
      <c r="ED61" s="99">
        <f t="shared" si="534"/>
        <v>0</v>
      </c>
      <c r="EE61" s="99">
        <f t="shared" si="535"/>
        <v>0</v>
      </c>
      <c r="EF61" s="99">
        <f t="shared" si="536"/>
        <v>0</v>
      </c>
      <c r="EG61" s="99">
        <f t="shared" si="537"/>
        <v>0</v>
      </c>
      <c r="EH61" s="99">
        <f t="shared" si="538"/>
        <v>0</v>
      </c>
      <c r="EI61" s="99">
        <f t="shared" si="539"/>
        <v>0</v>
      </c>
      <c r="EJ61" s="99">
        <f t="shared" si="540"/>
        <v>0</v>
      </c>
      <c r="EK61" s="99">
        <f t="shared" si="541"/>
        <v>0</v>
      </c>
      <c r="EL61" s="99">
        <f t="shared" si="542"/>
        <v>0</v>
      </c>
      <c r="EM61" s="99">
        <f t="shared" si="543"/>
        <v>0</v>
      </c>
      <c r="EN61" s="99">
        <f t="shared" si="544"/>
        <v>0</v>
      </c>
      <c r="EO61" s="99">
        <f t="shared" si="545"/>
        <v>0</v>
      </c>
      <c r="EP61" s="99">
        <f t="shared" si="546"/>
        <v>0</v>
      </c>
      <c r="EQ61" s="99">
        <f t="shared" si="547"/>
        <v>0</v>
      </c>
      <c r="ER61" s="99">
        <f t="shared" si="548"/>
        <v>0</v>
      </c>
      <c r="ES61" s="99">
        <f t="shared" si="549"/>
        <v>0</v>
      </c>
      <c r="ET61" s="99">
        <f t="shared" si="351"/>
        <v>0</v>
      </c>
      <c r="EU61" s="99">
        <f t="shared" si="26"/>
        <v>0</v>
      </c>
      <c r="EV61" s="99">
        <f t="shared" si="27"/>
        <v>0</v>
      </c>
      <c r="EW61" s="99">
        <f t="shared" si="28"/>
        <v>0</v>
      </c>
      <c r="EX61" s="99">
        <f t="shared" si="29"/>
        <v>0</v>
      </c>
      <c r="EY61" s="99">
        <f t="shared" si="30"/>
        <v>0</v>
      </c>
      <c r="EZ61" s="99">
        <f t="shared" si="31"/>
        <v>0</v>
      </c>
      <c r="FA61" s="99">
        <f t="shared" si="32"/>
        <v>0</v>
      </c>
      <c r="FB61" s="99">
        <f t="shared" si="33"/>
        <v>0</v>
      </c>
      <c r="FC61" s="99">
        <f t="shared" si="34"/>
        <v>0</v>
      </c>
      <c r="FD61" s="99">
        <f t="shared" si="35"/>
        <v>0</v>
      </c>
      <c r="FE61" s="99">
        <f t="shared" si="36"/>
        <v>0</v>
      </c>
      <c r="FF61" s="99">
        <f t="shared" si="37"/>
        <v>0</v>
      </c>
      <c r="FG61" s="99">
        <f t="shared" si="38"/>
        <v>0</v>
      </c>
      <c r="FH61" s="99">
        <f t="shared" si="39"/>
        <v>0</v>
      </c>
      <c r="FI61" s="99">
        <f t="shared" si="40"/>
        <v>0</v>
      </c>
      <c r="FJ61" s="99">
        <f t="shared" si="567"/>
        <v>0</v>
      </c>
      <c r="FK61" s="99">
        <f t="shared" si="568"/>
        <v>0</v>
      </c>
      <c r="FL61" s="99">
        <f t="shared" si="569"/>
        <v>0</v>
      </c>
      <c r="FM61" s="99">
        <f t="shared" si="570"/>
        <v>0</v>
      </c>
      <c r="FN61" s="99">
        <f t="shared" si="571"/>
        <v>0</v>
      </c>
      <c r="FO61" s="99">
        <f t="shared" si="572"/>
        <v>0</v>
      </c>
      <c r="FP61" s="99">
        <f t="shared" si="573"/>
        <v>0</v>
      </c>
      <c r="FQ61" s="99">
        <f t="shared" si="574"/>
        <v>0</v>
      </c>
      <c r="FR61" s="99">
        <f t="shared" si="575"/>
        <v>0</v>
      </c>
      <c r="FS61" s="99">
        <f t="shared" si="576"/>
        <v>0</v>
      </c>
      <c r="FT61" s="99">
        <f t="shared" si="577"/>
        <v>0</v>
      </c>
      <c r="FU61" s="99">
        <f t="shared" si="578"/>
        <v>0</v>
      </c>
      <c r="FV61" s="99">
        <f t="shared" si="579"/>
        <v>0</v>
      </c>
      <c r="FW61" s="99">
        <f t="shared" si="580"/>
        <v>0</v>
      </c>
      <c r="FX61" s="99">
        <f t="shared" si="581"/>
        <v>0</v>
      </c>
      <c r="FY61" s="99">
        <f t="shared" si="550"/>
        <v>0</v>
      </c>
      <c r="FZ61" s="99">
        <f t="shared" si="402"/>
        <v>0</v>
      </c>
      <c r="GA61" s="99">
        <f t="shared" si="42"/>
        <v>0</v>
      </c>
      <c r="GB61" s="99">
        <f t="shared" si="43"/>
        <v>0</v>
      </c>
      <c r="GC61" s="99">
        <f t="shared" si="44"/>
        <v>0</v>
      </c>
      <c r="GD61" s="99">
        <f t="shared" si="498"/>
        <v>0</v>
      </c>
      <c r="GE61" s="99">
        <f t="shared" si="499"/>
        <v>0</v>
      </c>
      <c r="GF61" s="99">
        <f t="shared" si="500"/>
        <v>0</v>
      </c>
      <c r="GG61" s="99">
        <f t="shared" si="501"/>
        <v>0</v>
      </c>
      <c r="GH61" s="99">
        <f t="shared" si="502"/>
        <v>0</v>
      </c>
      <c r="GI61" s="99">
        <f t="shared" si="503"/>
        <v>0</v>
      </c>
      <c r="GJ61" s="99">
        <f t="shared" si="504"/>
        <v>0</v>
      </c>
      <c r="GK61" s="99">
        <f t="shared" si="505"/>
        <v>0</v>
      </c>
      <c r="GL61" s="99">
        <f t="shared" si="506"/>
        <v>0</v>
      </c>
      <c r="GM61" s="99">
        <f t="shared" si="507"/>
        <v>0</v>
      </c>
      <c r="GN61" s="99">
        <f t="shared" si="508"/>
        <v>0</v>
      </c>
      <c r="GO61" s="99">
        <f t="shared" si="509"/>
        <v>0</v>
      </c>
      <c r="GP61" s="99">
        <f t="shared" si="510"/>
        <v>0</v>
      </c>
      <c r="GQ61" s="99">
        <f t="shared" si="511"/>
        <v>0</v>
      </c>
      <c r="GR61" s="99">
        <f t="shared" si="512"/>
        <v>0</v>
      </c>
      <c r="GS61" s="99">
        <f t="shared" si="513"/>
        <v>0</v>
      </c>
      <c r="GT61" s="99">
        <f t="shared" si="514"/>
        <v>0</v>
      </c>
      <c r="GU61" s="99">
        <f t="shared" si="403"/>
        <v>0</v>
      </c>
      <c r="GV61" s="99">
        <f t="shared" si="551"/>
        <v>0</v>
      </c>
      <c r="GW61" s="99">
        <f t="shared" si="552"/>
        <v>0</v>
      </c>
      <c r="GX61" s="99">
        <f t="shared" si="553"/>
        <v>0</v>
      </c>
      <c r="GY61" s="99">
        <f t="shared" si="554"/>
        <v>0</v>
      </c>
      <c r="GZ61" s="99">
        <f t="shared" si="555"/>
        <v>0</v>
      </c>
      <c r="HA61" s="99">
        <f t="shared" si="556"/>
        <v>0</v>
      </c>
      <c r="HB61" s="99">
        <f t="shared" si="557"/>
        <v>0</v>
      </c>
      <c r="HC61" s="99">
        <f t="shared" si="558"/>
        <v>0</v>
      </c>
      <c r="HD61" s="99">
        <f t="shared" si="559"/>
        <v>0</v>
      </c>
      <c r="HE61" s="99">
        <f t="shared" si="560"/>
        <v>0</v>
      </c>
      <c r="HF61" s="99">
        <f t="shared" si="561"/>
        <v>0</v>
      </c>
      <c r="HG61" s="99">
        <f t="shared" si="562"/>
        <v>0</v>
      </c>
      <c r="HH61" s="99">
        <f t="shared" si="563"/>
        <v>0</v>
      </c>
      <c r="HI61" s="99">
        <f t="shared" si="564"/>
        <v>0</v>
      </c>
      <c r="HJ61" s="99">
        <f t="shared" si="565"/>
        <v>0</v>
      </c>
      <c r="HK61" s="99">
        <f t="shared" si="566"/>
        <v>0</v>
      </c>
      <c r="HL61" s="99">
        <f t="shared" si="396"/>
        <v>0</v>
      </c>
      <c r="HM61" s="99">
        <f t="shared" si="515"/>
        <v>0</v>
      </c>
      <c r="HN61" s="99">
        <f t="shared" si="516"/>
        <v>0</v>
      </c>
      <c r="HO61" s="99">
        <f t="shared" si="517"/>
        <v>0</v>
      </c>
      <c r="HP61" s="99">
        <f t="shared" si="518"/>
        <v>0</v>
      </c>
      <c r="HQ61" s="99">
        <f t="shared" si="519"/>
        <v>0</v>
      </c>
      <c r="HR61" s="99">
        <f t="shared" si="520"/>
        <v>0</v>
      </c>
      <c r="HS61" s="99">
        <f t="shared" si="521"/>
        <v>0</v>
      </c>
      <c r="HT61" s="99">
        <f t="shared" si="522"/>
        <v>0</v>
      </c>
      <c r="HU61" s="99">
        <f t="shared" si="523"/>
        <v>0</v>
      </c>
      <c r="HV61" s="99">
        <f t="shared" si="524"/>
        <v>0</v>
      </c>
      <c r="HW61" s="99">
        <f t="shared" si="525"/>
        <v>0</v>
      </c>
      <c r="HX61" s="99">
        <f t="shared" si="526"/>
        <v>0</v>
      </c>
      <c r="HY61" s="99">
        <f t="shared" si="527"/>
        <v>0</v>
      </c>
      <c r="HZ61" s="99">
        <f t="shared" si="528"/>
        <v>0</v>
      </c>
      <c r="IA61" s="99">
        <f t="shared" si="529"/>
        <v>0</v>
      </c>
      <c r="IB61" s="99">
        <f t="shared" si="530"/>
        <v>0</v>
      </c>
      <c r="IC61" s="99">
        <f t="shared" si="531"/>
        <v>0</v>
      </c>
      <c r="ID61" s="99">
        <f t="shared" si="52"/>
        <v>0</v>
      </c>
      <c r="IE61" s="99">
        <f t="shared" si="53"/>
        <v>0</v>
      </c>
      <c r="IF61" s="99">
        <f t="shared" si="54"/>
        <v>0</v>
      </c>
      <c r="IG61" s="99">
        <f t="shared" si="55"/>
        <v>0</v>
      </c>
      <c r="IH61" s="99">
        <f t="shared" si="56"/>
        <v>0</v>
      </c>
      <c r="II61" s="99">
        <f t="shared" si="57"/>
        <v>0</v>
      </c>
      <c r="IJ61" s="99">
        <f t="shared" si="58"/>
        <v>0</v>
      </c>
      <c r="IK61" s="99">
        <f t="shared" si="59"/>
        <v>0</v>
      </c>
      <c r="IL61" s="99">
        <f t="shared" si="60"/>
        <v>0</v>
      </c>
      <c r="IM61" s="99">
        <f t="shared" si="61"/>
        <v>0</v>
      </c>
      <c r="IN61" s="99">
        <f t="shared" si="62"/>
        <v>0</v>
      </c>
      <c r="IO61" s="99">
        <f t="shared" si="63"/>
        <v>0</v>
      </c>
      <c r="IP61" s="99">
        <f t="shared" si="64"/>
        <v>0</v>
      </c>
      <c r="IQ61" s="99">
        <f t="shared" si="65"/>
        <v>0</v>
      </c>
      <c r="IR61" s="99">
        <f t="shared" si="66"/>
        <v>0</v>
      </c>
      <c r="IS61" s="99">
        <f t="shared" si="67"/>
        <v>0</v>
      </c>
      <c r="IT61" s="99">
        <f t="shared" si="392"/>
        <v>0</v>
      </c>
      <c r="IU61" s="99">
        <f t="shared" si="393"/>
        <v>0</v>
      </c>
      <c r="IV61" s="99">
        <f t="shared" si="394"/>
        <v>0</v>
      </c>
      <c r="IW61" s="99">
        <f t="shared" si="371"/>
        <v>0</v>
      </c>
      <c r="IX61" s="99">
        <f t="shared" si="372"/>
        <v>0</v>
      </c>
      <c r="IY61" s="99">
        <f t="shared" si="373"/>
        <v>0</v>
      </c>
      <c r="IZ61" s="99">
        <f t="shared" si="374"/>
        <v>0</v>
      </c>
      <c r="JA61" s="99">
        <f t="shared" si="375"/>
        <v>0</v>
      </c>
      <c r="JB61" s="99">
        <f t="shared" si="376"/>
        <v>0</v>
      </c>
      <c r="JC61" s="99">
        <f t="shared" si="377"/>
        <v>0</v>
      </c>
      <c r="JD61" s="99">
        <f t="shared" si="378"/>
        <v>0</v>
      </c>
      <c r="JE61" s="99">
        <f t="shared" si="379"/>
        <v>0</v>
      </c>
      <c r="JF61" s="99">
        <f t="shared" si="380"/>
        <v>0</v>
      </c>
      <c r="JG61" s="99">
        <f t="shared" si="381"/>
        <v>0</v>
      </c>
      <c r="JH61" s="99">
        <f t="shared" si="382"/>
        <v>0</v>
      </c>
      <c r="JI61" s="99">
        <f t="shared" si="383"/>
        <v>0</v>
      </c>
      <c r="JJ61" s="99">
        <f t="shared" si="384"/>
        <v>0</v>
      </c>
      <c r="JK61" s="99">
        <f t="shared" si="385"/>
        <v>0</v>
      </c>
      <c r="JL61" s="99">
        <f t="shared" si="386"/>
        <v>7986.9157459327234</v>
      </c>
      <c r="JM61" s="99">
        <f t="shared" si="387"/>
        <v>0</v>
      </c>
      <c r="JN61" s="99">
        <f t="shared" si="388"/>
        <v>0</v>
      </c>
      <c r="JP61" s="76">
        <v>56</v>
      </c>
      <c r="JQ61" s="124"/>
      <c r="JR61" s="124"/>
      <c r="JS61" s="124"/>
      <c r="JT61" s="124"/>
      <c r="JU61" s="124"/>
      <c r="JV61" s="124"/>
      <c r="JW61" s="124"/>
      <c r="JX61" s="99"/>
      <c r="JY61" s="124"/>
      <c r="JZ61" s="124"/>
      <c r="KA61" s="124"/>
      <c r="KB61" s="99"/>
      <c r="KC61" s="124"/>
      <c r="KD61" s="124"/>
      <c r="KE61" s="99"/>
      <c r="KF61" s="99"/>
      <c r="KG61" s="99"/>
      <c r="KH61" s="99"/>
      <c r="KI61" s="124"/>
      <c r="KJ61" s="124"/>
      <c r="KK61" s="129"/>
      <c r="KL61" s="99"/>
      <c r="KM61" s="99"/>
      <c r="KN61" s="99"/>
      <c r="KO61" s="99"/>
      <c r="KP61" s="99"/>
      <c r="KQ61" s="99"/>
      <c r="KR61" s="99"/>
      <c r="KS61" s="99"/>
      <c r="KT61" s="99"/>
      <c r="KU61" s="99"/>
      <c r="KV61" s="99"/>
      <c r="KW61" s="99"/>
      <c r="KX61" s="99"/>
      <c r="KY61" s="99"/>
      <c r="KZ61" s="99"/>
      <c r="LB61" s="99"/>
      <c r="LC61" s="99"/>
      <c r="LD61" s="99"/>
      <c r="LF61" s="99"/>
      <c r="LG61" s="99"/>
      <c r="LI61" s="99"/>
      <c r="LJ61" s="99"/>
      <c r="LL61" s="99"/>
      <c r="LM61" s="99"/>
      <c r="LN61" s="99"/>
      <c r="LO61" s="99"/>
      <c r="LQ61" s="99"/>
      <c r="LR61" s="99"/>
      <c r="LS61" s="99"/>
      <c r="LU61" s="99"/>
      <c r="LV61" s="99"/>
      <c r="LW61" s="99"/>
      <c r="LX61" s="99"/>
      <c r="LY61" s="99"/>
      <c r="MA61" s="99"/>
      <c r="MB61" s="99"/>
      <c r="MC61" s="99"/>
      <c r="MD61" s="99"/>
      <c r="ME61" s="99"/>
      <c r="MG61" s="99"/>
      <c r="MH61" s="99"/>
      <c r="MI61" s="99"/>
      <c r="MK61" s="99"/>
      <c r="MM61" s="99"/>
      <c r="MN61" s="99"/>
      <c r="MO61" s="99"/>
      <c r="MP61" s="99"/>
      <c r="MR61" s="99"/>
      <c r="MT61" s="99"/>
      <c r="MU61" s="99"/>
      <c r="MV61" s="99"/>
      <c r="MW61" s="99"/>
      <c r="MY61" s="99"/>
      <c r="MZ61" s="99"/>
      <c r="NB61" s="99"/>
      <c r="NC61" s="99"/>
      <c r="ND61" s="99"/>
      <c r="NE61" s="99"/>
      <c r="NG61" s="99"/>
      <c r="NH61" s="99"/>
      <c r="NJ61" s="99"/>
      <c r="NK61" s="99"/>
      <c r="NL61" s="123"/>
      <c r="NM61" s="124"/>
      <c r="NN61" s="99"/>
      <c r="NO61" s="99"/>
      <c r="NP61" s="99"/>
      <c r="NQ61" s="123"/>
      <c r="NR61" s="99"/>
      <c r="NS61" s="99"/>
      <c r="NT61" s="99"/>
      <c r="NU61" s="123"/>
      <c r="NV61" s="99"/>
      <c r="NW61" s="123"/>
      <c r="NX61" s="99"/>
      <c r="NY61" s="99"/>
      <c r="NZ61" s="123"/>
      <c r="OA61" s="99"/>
      <c r="OB61" s="123"/>
      <c r="OC61" s="99"/>
      <c r="OD61" s="124"/>
      <c r="OE61" s="99"/>
      <c r="OF61" s="99"/>
      <c r="OG61" s="99"/>
      <c r="OH61" s="124"/>
      <c r="OI61" s="99"/>
      <c r="OJ61" s="99"/>
      <c r="OK61" s="99"/>
      <c r="OL61" s="99"/>
      <c r="OM61" s="99"/>
      <c r="ON61" s="124"/>
      <c r="OO61" s="99"/>
      <c r="OP61" s="99"/>
      <c r="OQ61" s="124"/>
      <c r="OR61" s="99"/>
      <c r="OS61" s="99"/>
      <c r="OT61" s="99"/>
      <c r="OU61" s="124"/>
      <c r="OV61" s="99"/>
      <c r="OW61" s="99"/>
      <c r="OX61" s="99"/>
      <c r="OY61" s="124"/>
      <c r="OZ61" s="99"/>
      <c r="PA61" s="124"/>
      <c r="PB61" s="99"/>
      <c r="PC61" s="99"/>
      <c r="PD61" s="124"/>
      <c r="PE61" s="99"/>
      <c r="PF61" s="99"/>
      <c r="PG61" s="99"/>
      <c r="PH61" s="99"/>
      <c r="PI61" s="99"/>
      <c r="PJ61" s="99"/>
      <c r="PK61" s="99"/>
      <c r="PL61" s="124"/>
      <c r="PM61" s="99"/>
      <c r="PN61" s="124"/>
      <c r="PO61" s="99"/>
      <c r="PP61" s="99"/>
      <c r="PQ61" s="99"/>
      <c r="PR61" s="99"/>
      <c r="PS61" s="99"/>
      <c r="PT61" s="99"/>
      <c r="PU61" s="99"/>
      <c r="PV61" s="124"/>
      <c r="PW61" s="99"/>
      <c r="PX61" s="99"/>
      <c r="PY61" s="99"/>
      <c r="PZ61" s="124"/>
      <c r="QA61" s="99"/>
      <c r="QB61" s="99"/>
      <c r="QC61" s="99"/>
      <c r="QD61" s="99"/>
      <c r="QE61" s="124"/>
      <c r="QF61" s="99"/>
      <c r="QG61" s="99"/>
      <c r="QH61" s="99"/>
      <c r="QI61" s="99"/>
      <c r="QJ61" s="99"/>
      <c r="QK61" s="99"/>
      <c r="QL61" s="99"/>
      <c r="QM61" s="99"/>
      <c r="QN61" s="99"/>
      <c r="QO61" s="99"/>
      <c r="QP61" s="99"/>
      <c r="QQ61" s="99"/>
      <c r="QR61" s="99"/>
      <c r="QS61" s="99"/>
      <c r="QT61" s="99"/>
      <c r="QU61" s="99"/>
      <c r="QV61" s="99"/>
      <c r="QW61" s="99"/>
      <c r="QX61" s="99"/>
      <c r="QY61" s="99"/>
      <c r="QZ61" s="99"/>
      <c r="RA61" s="99"/>
      <c r="RB61" s="99"/>
      <c r="RC61" s="99"/>
      <c r="RD61" s="99"/>
      <c r="RE61" s="99"/>
      <c r="RF61" s="99"/>
      <c r="RG61" s="99"/>
      <c r="RH61" s="99"/>
      <c r="RI61" s="99"/>
      <c r="RJ61" s="99"/>
      <c r="RK61" s="99"/>
      <c r="RL61" s="99"/>
      <c r="RM61" s="99"/>
      <c r="RN61" s="99"/>
      <c r="RO61" s="99"/>
      <c r="RP61" s="99"/>
      <c r="RQ61" s="99"/>
      <c r="RR61" s="99"/>
      <c r="RS61" s="99"/>
      <c r="RT61" s="99"/>
      <c r="RU61" s="99"/>
      <c r="RV61" s="99"/>
      <c r="RW61" s="99"/>
      <c r="RX61" s="99"/>
      <c r="RY61" s="99"/>
      <c r="RZ61" s="99"/>
      <c r="SA61" s="99"/>
      <c r="SB61" s="99"/>
      <c r="SC61" s="99"/>
      <c r="SD61" s="99"/>
      <c r="SE61" s="99"/>
      <c r="SF61" s="99"/>
      <c r="SG61" s="99"/>
      <c r="SH61" s="99"/>
      <c r="SI61" s="99"/>
      <c r="SJ61" s="99"/>
      <c r="SK61" s="99"/>
      <c r="SL61" s="99"/>
      <c r="SM61" s="99"/>
      <c r="SN61" s="99"/>
      <c r="SO61" s="99"/>
      <c r="SP61" s="99"/>
      <c r="SQ61" s="99"/>
      <c r="SR61" s="99"/>
      <c r="SS61" s="99"/>
      <c r="ST61" s="99"/>
      <c r="SU61" s="99"/>
      <c r="SV61" s="99"/>
      <c r="SW61" s="99"/>
      <c r="SX61" s="99"/>
      <c r="SY61" s="99"/>
      <c r="SZ61" s="99"/>
      <c r="TA61" s="99"/>
      <c r="TB61" s="99"/>
      <c r="TC61" s="99"/>
      <c r="TD61" s="99"/>
      <c r="TE61" s="99"/>
      <c r="TF61" s="99"/>
      <c r="TG61" s="99"/>
      <c r="TH61" s="99"/>
      <c r="TI61" s="99"/>
      <c r="TJ61" s="99"/>
      <c r="TK61" s="99"/>
      <c r="TL61" s="99"/>
      <c r="TM61" s="99"/>
      <c r="TN61" s="99"/>
      <c r="TO61" s="99"/>
      <c r="TP61" s="99"/>
      <c r="TQ61" s="99"/>
      <c r="TR61" s="99"/>
      <c r="TS61" s="99"/>
      <c r="TT61" s="99"/>
      <c r="TU61" s="99"/>
      <c r="TV61" s="99"/>
      <c r="TW61" s="99"/>
      <c r="TX61" s="99"/>
      <c r="TY61" s="99"/>
      <c r="TZ61" s="99"/>
      <c r="UA61" s="99">
        <v>7986.9157459327234</v>
      </c>
      <c r="UB61" s="99"/>
      <c r="UC61" s="99"/>
      <c r="UE61" s="76">
        <v>56</v>
      </c>
      <c r="YA61" s="145"/>
      <c r="YB61" s="145"/>
      <c r="YC61" s="145"/>
      <c r="YD61" s="145"/>
      <c r="YE61" s="145"/>
      <c r="YF61" s="145"/>
      <c r="YG61" s="145"/>
      <c r="YH61" s="145"/>
      <c r="YI61" s="145"/>
      <c r="YJ61" s="145"/>
      <c r="YK61" s="145"/>
      <c r="YL61" s="145"/>
      <c r="YM61" s="145"/>
      <c r="YN61" s="145"/>
      <c r="YO61" s="145"/>
      <c r="YP61" s="145"/>
      <c r="YQ61" s="145"/>
      <c r="YR61" s="145"/>
      <c r="YS61" s="145"/>
      <c r="YT61" s="145"/>
      <c r="YU61" s="145"/>
      <c r="YV61" s="145"/>
      <c r="YW61" s="145"/>
      <c r="YX61" s="145"/>
      <c r="YY61" s="145"/>
      <c r="YZ61" s="145"/>
      <c r="ZA61" s="145"/>
      <c r="ZB61" s="145"/>
      <c r="ZC61" s="145"/>
      <c r="ZD61" s="145"/>
      <c r="ZE61" s="145"/>
      <c r="ZF61" s="145"/>
      <c r="ZG61" s="145"/>
      <c r="ZH61" s="145"/>
      <c r="ZI61" s="145"/>
      <c r="ZJ61" s="145"/>
      <c r="ZK61" s="145"/>
      <c r="ZL61" s="145"/>
      <c r="ZM61" s="145"/>
      <c r="ZN61" s="145"/>
      <c r="ZO61" s="145"/>
      <c r="ZP61" s="145"/>
      <c r="ZQ61" s="145"/>
      <c r="ZR61" s="145"/>
      <c r="ZS61" s="145"/>
      <c r="ZT61" s="145"/>
      <c r="ZU61" s="145"/>
      <c r="ZV61" s="145"/>
      <c r="ZW61" s="145"/>
      <c r="ZX61" s="145"/>
      <c r="ZY61" s="145"/>
      <c r="ZZ61" s="145"/>
      <c r="AAA61" s="145"/>
      <c r="AAB61" s="145"/>
      <c r="AAC61" s="145"/>
      <c r="AAD61" s="145"/>
      <c r="AAE61" s="145"/>
      <c r="AAF61" s="145"/>
      <c r="AAG61" s="145"/>
      <c r="AAH61" s="145"/>
      <c r="AAI61" s="145"/>
      <c r="AAJ61" s="145"/>
      <c r="AAK61" s="145"/>
      <c r="AAL61" s="145"/>
      <c r="AAM61" s="145"/>
      <c r="AAN61" s="145"/>
      <c r="AAO61" s="145"/>
      <c r="AAP61" s="145"/>
      <c r="AAQ61" s="145"/>
      <c r="AAR61" s="145"/>
      <c r="AAS61" s="145"/>
      <c r="AAT61" s="145"/>
      <c r="AAU61" s="145"/>
      <c r="AAV61" s="145"/>
      <c r="AAW61" s="145"/>
      <c r="AAX61" s="145"/>
      <c r="AAY61" s="145"/>
      <c r="AAZ61" s="145"/>
      <c r="ABA61" s="145"/>
      <c r="ABB61" s="145"/>
      <c r="ABC61" s="145"/>
      <c r="ABD61" s="145"/>
      <c r="ABE61" s="145"/>
      <c r="ABF61" s="145"/>
      <c r="ABG61" s="145"/>
      <c r="ABH61" s="145"/>
      <c r="ABI61" s="145"/>
      <c r="ABJ61" s="145"/>
      <c r="ABK61" s="145"/>
      <c r="ABL61" s="145"/>
      <c r="ABM61" s="145"/>
      <c r="ABN61" s="145"/>
      <c r="ABO61" s="145"/>
      <c r="ABP61" s="145"/>
      <c r="ABQ61" s="145"/>
      <c r="ABR61" s="145"/>
      <c r="ABS61" s="145"/>
      <c r="ABT61" s="145"/>
      <c r="ABU61" s="145"/>
      <c r="ABV61" s="145"/>
      <c r="ABW61" s="145"/>
      <c r="ABX61" s="145"/>
      <c r="ABY61" s="145"/>
      <c r="ABZ61" s="145"/>
      <c r="ACA61" s="145"/>
      <c r="ACB61" s="145"/>
      <c r="ACC61" s="145"/>
      <c r="ACD61" s="145"/>
      <c r="ACE61" s="145"/>
      <c r="ACF61" s="145"/>
      <c r="ACG61" s="145"/>
      <c r="ACH61" s="145"/>
      <c r="ACI61" s="145"/>
      <c r="ACJ61" s="145"/>
      <c r="ACK61" s="145"/>
      <c r="ACL61" s="145"/>
      <c r="ACM61" s="145"/>
      <c r="ACN61" s="145"/>
      <c r="ACO61" s="145"/>
      <c r="ACP61" s="145"/>
      <c r="ACQ61" s="145"/>
      <c r="ACR61" s="145"/>
      <c r="ACS61" s="145"/>
      <c r="ACT61" s="145"/>
      <c r="ACU61" s="145"/>
      <c r="ACV61" s="145"/>
      <c r="ACW61" s="145"/>
      <c r="ACX61" s="145"/>
      <c r="ACY61" s="145"/>
      <c r="ACZ61" s="145"/>
      <c r="ADA61" s="145"/>
      <c r="ADB61" s="145"/>
      <c r="ADC61" s="145"/>
      <c r="ADD61" s="145"/>
      <c r="ADE61" s="145"/>
      <c r="ADF61" s="145"/>
      <c r="ADG61" s="145"/>
      <c r="ADH61" s="145"/>
      <c r="ADI61" s="145"/>
      <c r="ADJ61" s="145"/>
      <c r="ADK61" s="145"/>
      <c r="ADL61" s="145"/>
      <c r="ADM61" s="145"/>
      <c r="ADN61" s="145"/>
      <c r="ADO61" s="145"/>
      <c r="ADP61" s="145"/>
      <c r="ADQ61" s="145"/>
      <c r="ADR61" s="145"/>
      <c r="ADS61" s="145"/>
      <c r="ADT61" s="145"/>
      <c r="ADU61" s="145"/>
      <c r="ADV61" s="145"/>
      <c r="ADW61" s="145"/>
      <c r="ADX61" s="145"/>
      <c r="ADY61" s="145"/>
      <c r="ADZ61" s="145"/>
      <c r="AEA61" s="145"/>
      <c r="AEB61" s="145"/>
      <c r="AEC61" s="145"/>
      <c r="AED61" s="145"/>
      <c r="AEE61" s="145"/>
      <c r="AEF61" s="145"/>
      <c r="AEG61" s="145"/>
      <c r="AEH61" s="145"/>
      <c r="AEI61" s="145"/>
      <c r="AEJ61" s="145"/>
      <c r="AEK61" s="145"/>
      <c r="AEL61" s="145"/>
      <c r="AEM61" s="145"/>
      <c r="AEN61" s="145"/>
      <c r="AEO61" s="145"/>
      <c r="AEP61" s="145">
        <f t="shared" si="798"/>
        <v>7986.9157459327234</v>
      </c>
      <c r="AEQ61" s="145"/>
      <c r="AER61" s="145"/>
    </row>
    <row r="62" spans="1:824">
      <c r="A62" s="76">
        <v>57</v>
      </c>
      <c r="B62" s="99">
        <f t="shared" si="341"/>
        <v>0</v>
      </c>
      <c r="C62" s="99">
        <f t="shared" si="389"/>
        <v>0</v>
      </c>
      <c r="D62" s="99">
        <f t="shared" si="390"/>
        <v>0</v>
      </c>
      <c r="E62" s="99">
        <f t="shared" si="391"/>
        <v>0</v>
      </c>
      <c r="F62" s="99">
        <f t="shared" si="352"/>
        <v>0</v>
      </c>
      <c r="G62" s="99">
        <f t="shared" si="353"/>
        <v>0</v>
      </c>
      <c r="H62" s="99">
        <f t="shared" si="354"/>
        <v>0</v>
      </c>
      <c r="I62" s="99">
        <f t="shared" si="355"/>
        <v>0</v>
      </c>
      <c r="J62" s="99">
        <f t="shared" si="356"/>
        <v>0</v>
      </c>
      <c r="K62" s="99">
        <f t="shared" si="357"/>
        <v>0</v>
      </c>
      <c r="L62" s="99">
        <f t="shared" si="358"/>
        <v>0</v>
      </c>
      <c r="M62" s="99">
        <f t="shared" si="359"/>
        <v>0</v>
      </c>
      <c r="N62" s="99">
        <f t="shared" si="360"/>
        <v>0</v>
      </c>
      <c r="O62" s="99">
        <f t="shared" si="361"/>
        <v>0</v>
      </c>
      <c r="P62" s="99">
        <f t="shared" si="362"/>
        <v>0</v>
      </c>
      <c r="Q62" s="99">
        <f t="shared" si="363"/>
        <v>0</v>
      </c>
      <c r="R62" s="99">
        <f t="shared" si="364"/>
        <v>0</v>
      </c>
      <c r="S62" s="99">
        <f t="shared" si="365"/>
        <v>0</v>
      </c>
      <c r="T62" s="99">
        <f t="shared" si="366"/>
        <v>0</v>
      </c>
      <c r="U62" s="99">
        <f t="shared" si="367"/>
        <v>0</v>
      </c>
      <c r="V62" s="99">
        <f t="shared" si="368"/>
        <v>0</v>
      </c>
      <c r="W62" s="99">
        <f t="shared" si="369"/>
        <v>0</v>
      </c>
      <c r="X62" s="99">
        <f t="shared" si="342"/>
        <v>0</v>
      </c>
      <c r="Y62" s="99">
        <f t="shared" si="404"/>
        <v>0</v>
      </c>
      <c r="Z62" s="99">
        <f t="shared" si="405"/>
        <v>0</v>
      </c>
      <c r="AA62" s="99">
        <f t="shared" si="406"/>
        <v>0</v>
      </c>
      <c r="AB62" s="99">
        <f t="shared" si="407"/>
        <v>0</v>
      </c>
      <c r="AC62" s="99">
        <f t="shared" si="408"/>
        <v>0</v>
      </c>
      <c r="AD62" s="99">
        <f t="shared" si="409"/>
        <v>0</v>
      </c>
      <c r="AE62" s="99">
        <f t="shared" si="410"/>
        <v>0</v>
      </c>
      <c r="AF62" s="99">
        <f t="shared" si="411"/>
        <v>0</v>
      </c>
      <c r="AG62" s="99">
        <f t="shared" si="412"/>
        <v>0</v>
      </c>
      <c r="AH62" s="99">
        <f t="shared" si="413"/>
        <v>0</v>
      </c>
      <c r="AI62" s="99">
        <f t="shared" si="414"/>
        <v>0</v>
      </c>
      <c r="AJ62" s="99">
        <f t="shared" si="415"/>
        <v>0</v>
      </c>
      <c r="AK62" s="99">
        <f t="shared" si="416"/>
        <v>0</v>
      </c>
      <c r="AL62" s="99">
        <f t="shared" si="417"/>
        <v>0</v>
      </c>
      <c r="AM62" s="99">
        <f t="shared" si="418"/>
        <v>0</v>
      </c>
      <c r="AN62" s="99">
        <f t="shared" si="343"/>
        <v>0</v>
      </c>
      <c r="AO62" s="99">
        <f t="shared" si="419"/>
        <v>0</v>
      </c>
      <c r="AP62" s="99">
        <f t="shared" si="420"/>
        <v>0</v>
      </c>
      <c r="AQ62" s="99">
        <f t="shared" si="421"/>
        <v>0</v>
      </c>
      <c r="AR62" s="99">
        <f t="shared" si="422"/>
        <v>0</v>
      </c>
      <c r="AS62" s="99">
        <f t="shared" si="423"/>
        <v>0</v>
      </c>
      <c r="AT62" s="99">
        <f t="shared" si="424"/>
        <v>0</v>
      </c>
      <c r="AU62" s="99">
        <f t="shared" si="425"/>
        <v>0</v>
      </c>
      <c r="AV62" s="99">
        <f t="shared" si="426"/>
        <v>0</v>
      </c>
      <c r="AW62" s="99">
        <f t="shared" si="427"/>
        <v>0</v>
      </c>
      <c r="AX62" s="99">
        <f t="shared" si="428"/>
        <v>0</v>
      </c>
      <c r="AY62" s="99">
        <f t="shared" si="429"/>
        <v>0</v>
      </c>
      <c r="AZ62" s="99">
        <f t="shared" si="430"/>
        <v>0</v>
      </c>
      <c r="BA62" s="99">
        <f t="shared" si="431"/>
        <v>0</v>
      </c>
      <c r="BB62" s="99">
        <f t="shared" si="432"/>
        <v>0</v>
      </c>
      <c r="BC62" s="99">
        <f t="shared" si="433"/>
        <v>0</v>
      </c>
      <c r="BD62" s="99">
        <f t="shared" si="397"/>
        <v>0</v>
      </c>
      <c r="BE62" s="99">
        <f t="shared" si="434"/>
        <v>0</v>
      </c>
      <c r="BF62" s="99">
        <f t="shared" si="435"/>
        <v>0</v>
      </c>
      <c r="BG62" s="99">
        <f t="shared" si="344"/>
        <v>0</v>
      </c>
      <c r="BH62" s="99">
        <f t="shared" si="436"/>
        <v>0</v>
      </c>
      <c r="BI62" s="99">
        <f t="shared" si="437"/>
        <v>0</v>
      </c>
      <c r="BJ62" s="99">
        <f t="shared" si="438"/>
        <v>0</v>
      </c>
      <c r="BK62" s="99">
        <f t="shared" si="439"/>
        <v>0</v>
      </c>
      <c r="BL62" s="99">
        <f t="shared" si="440"/>
        <v>0</v>
      </c>
      <c r="BM62" s="99">
        <f t="shared" si="441"/>
        <v>0</v>
      </c>
      <c r="BN62" s="99">
        <f t="shared" si="442"/>
        <v>0</v>
      </c>
      <c r="BO62" s="99">
        <f t="shared" si="443"/>
        <v>0</v>
      </c>
      <c r="BP62" s="99">
        <f t="shared" si="444"/>
        <v>0</v>
      </c>
      <c r="BQ62" s="99">
        <f t="shared" si="445"/>
        <v>0</v>
      </c>
      <c r="BR62" s="99">
        <f t="shared" si="446"/>
        <v>0</v>
      </c>
      <c r="BS62" s="99">
        <f t="shared" si="447"/>
        <v>0</v>
      </c>
      <c r="BT62" s="99">
        <f t="shared" si="448"/>
        <v>0</v>
      </c>
      <c r="BU62" s="99">
        <f t="shared" si="449"/>
        <v>0</v>
      </c>
      <c r="BV62" s="99">
        <f t="shared" si="450"/>
        <v>0</v>
      </c>
      <c r="BW62" s="99">
        <f t="shared" si="451"/>
        <v>0</v>
      </c>
      <c r="BX62" s="99">
        <f t="shared" si="398"/>
        <v>0</v>
      </c>
      <c r="BY62" s="99">
        <f t="shared" si="345"/>
        <v>0</v>
      </c>
      <c r="BZ62" s="99">
        <f t="shared" si="452"/>
        <v>0</v>
      </c>
      <c r="CA62" s="99">
        <f t="shared" si="453"/>
        <v>0</v>
      </c>
      <c r="CB62" s="99">
        <f t="shared" si="454"/>
        <v>0</v>
      </c>
      <c r="CC62" s="99">
        <f t="shared" si="455"/>
        <v>0</v>
      </c>
      <c r="CD62" s="99">
        <f t="shared" si="456"/>
        <v>0</v>
      </c>
      <c r="CE62" s="99">
        <f t="shared" si="457"/>
        <v>0</v>
      </c>
      <c r="CF62" s="99">
        <f t="shared" si="458"/>
        <v>0</v>
      </c>
      <c r="CG62" s="99">
        <f t="shared" si="459"/>
        <v>0</v>
      </c>
      <c r="CH62" s="99">
        <f t="shared" si="460"/>
        <v>0</v>
      </c>
      <c r="CI62" s="99">
        <f t="shared" si="461"/>
        <v>0</v>
      </c>
      <c r="CJ62" s="99">
        <f t="shared" si="462"/>
        <v>0</v>
      </c>
      <c r="CK62" s="99">
        <f t="shared" si="463"/>
        <v>0</v>
      </c>
      <c r="CL62" s="99">
        <f t="shared" si="464"/>
        <v>0</v>
      </c>
      <c r="CM62" s="99">
        <f t="shared" si="465"/>
        <v>0</v>
      </c>
      <c r="CN62" s="99">
        <f t="shared" si="466"/>
        <v>0</v>
      </c>
      <c r="CO62" s="99">
        <f t="shared" si="399"/>
        <v>0</v>
      </c>
      <c r="CP62" s="99">
        <f t="shared" si="346"/>
        <v>0</v>
      </c>
      <c r="CQ62" s="99">
        <f t="shared" si="467"/>
        <v>0</v>
      </c>
      <c r="CR62" s="99">
        <f t="shared" si="468"/>
        <v>0</v>
      </c>
      <c r="CS62" s="99">
        <f t="shared" si="469"/>
        <v>0</v>
      </c>
      <c r="CT62" s="99">
        <f t="shared" si="470"/>
        <v>0</v>
      </c>
      <c r="CU62" s="99">
        <f t="shared" si="471"/>
        <v>0</v>
      </c>
      <c r="CV62" s="99">
        <f t="shared" si="472"/>
        <v>0</v>
      </c>
      <c r="CW62" s="99">
        <f t="shared" si="473"/>
        <v>0</v>
      </c>
      <c r="CX62" s="99">
        <f t="shared" si="474"/>
        <v>0</v>
      </c>
      <c r="CY62" s="99">
        <f t="shared" si="475"/>
        <v>0</v>
      </c>
      <c r="CZ62" s="99">
        <f t="shared" si="476"/>
        <v>0</v>
      </c>
      <c r="DA62" s="99">
        <f t="shared" si="477"/>
        <v>0</v>
      </c>
      <c r="DB62" s="99">
        <f t="shared" si="478"/>
        <v>0</v>
      </c>
      <c r="DC62" s="99">
        <f t="shared" si="479"/>
        <v>0</v>
      </c>
      <c r="DD62" s="99">
        <f t="shared" si="480"/>
        <v>0</v>
      </c>
      <c r="DE62" s="99">
        <f t="shared" si="481"/>
        <v>0</v>
      </c>
      <c r="DF62" s="99">
        <f t="shared" si="482"/>
        <v>0</v>
      </c>
      <c r="DG62" s="99">
        <f t="shared" si="400"/>
        <v>0</v>
      </c>
      <c r="DH62" s="99">
        <f t="shared" si="347"/>
        <v>0</v>
      </c>
      <c r="DI62" s="99">
        <f t="shared" si="483"/>
        <v>0</v>
      </c>
      <c r="DJ62" s="99">
        <f t="shared" si="484"/>
        <v>0</v>
      </c>
      <c r="DK62" s="99">
        <f t="shared" si="485"/>
        <v>0</v>
      </c>
      <c r="DL62" s="99">
        <f t="shared" si="486"/>
        <v>0</v>
      </c>
      <c r="DM62" s="99">
        <f t="shared" si="487"/>
        <v>0</v>
      </c>
      <c r="DN62" s="99">
        <f t="shared" si="488"/>
        <v>0</v>
      </c>
      <c r="DO62" s="99">
        <f t="shared" si="489"/>
        <v>0</v>
      </c>
      <c r="DP62" s="99">
        <f t="shared" si="490"/>
        <v>0</v>
      </c>
      <c r="DQ62" s="99">
        <f t="shared" si="491"/>
        <v>0</v>
      </c>
      <c r="DR62" s="99">
        <f t="shared" si="492"/>
        <v>0</v>
      </c>
      <c r="DS62" s="99">
        <f t="shared" si="493"/>
        <v>0</v>
      </c>
      <c r="DT62" s="99">
        <f t="shared" si="494"/>
        <v>0</v>
      </c>
      <c r="DU62" s="99">
        <f t="shared" si="495"/>
        <v>0</v>
      </c>
      <c r="DV62" s="99">
        <f t="shared" si="496"/>
        <v>0</v>
      </c>
      <c r="DW62" s="99">
        <f t="shared" si="497"/>
        <v>0</v>
      </c>
      <c r="DX62" s="99">
        <f t="shared" si="370"/>
        <v>0</v>
      </c>
      <c r="DY62" s="99">
        <f t="shared" si="370"/>
        <v>0</v>
      </c>
      <c r="DZ62" s="99">
        <f t="shared" si="370"/>
        <v>0</v>
      </c>
      <c r="EA62" s="99">
        <f t="shared" si="370"/>
        <v>0</v>
      </c>
      <c r="EB62" s="99">
        <f t="shared" si="532"/>
        <v>0</v>
      </c>
      <c r="EC62" s="99">
        <f t="shared" si="533"/>
        <v>0</v>
      </c>
      <c r="ED62" s="99">
        <f t="shared" si="534"/>
        <v>0</v>
      </c>
      <c r="EE62" s="99">
        <f t="shared" si="535"/>
        <v>0</v>
      </c>
      <c r="EF62" s="99">
        <f t="shared" si="536"/>
        <v>0</v>
      </c>
      <c r="EG62" s="99">
        <f t="shared" si="537"/>
        <v>0</v>
      </c>
      <c r="EH62" s="99">
        <f t="shared" si="538"/>
        <v>0</v>
      </c>
      <c r="EI62" s="99">
        <f t="shared" si="539"/>
        <v>0</v>
      </c>
      <c r="EJ62" s="99">
        <f t="shared" si="540"/>
        <v>0</v>
      </c>
      <c r="EK62" s="99">
        <f t="shared" si="541"/>
        <v>0</v>
      </c>
      <c r="EL62" s="99">
        <f t="shared" si="542"/>
        <v>0</v>
      </c>
      <c r="EM62" s="99">
        <f t="shared" si="543"/>
        <v>0</v>
      </c>
      <c r="EN62" s="99">
        <f t="shared" si="544"/>
        <v>0</v>
      </c>
      <c r="EO62" s="99">
        <f t="shared" si="545"/>
        <v>0</v>
      </c>
      <c r="EP62" s="99">
        <f t="shared" si="546"/>
        <v>0</v>
      </c>
      <c r="EQ62" s="99">
        <f t="shared" si="547"/>
        <v>0</v>
      </c>
      <c r="ER62" s="99">
        <f t="shared" si="548"/>
        <v>0</v>
      </c>
      <c r="ES62" s="99">
        <f t="shared" si="549"/>
        <v>0</v>
      </c>
      <c r="ET62" s="99">
        <f t="shared" si="351"/>
        <v>0</v>
      </c>
      <c r="EU62" s="99">
        <f t="shared" si="26"/>
        <v>0</v>
      </c>
      <c r="EV62" s="99">
        <f t="shared" si="27"/>
        <v>0</v>
      </c>
      <c r="EW62" s="99">
        <f t="shared" si="28"/>
        <v>0</v>
      </c>
      <c r="EX62" s="99">
        <f t="shared" si="29"/>
        <v>0</v>
      </c>
      <c r="EY62" s="99">
        <f t="shared" si="30"/>
        <v>0</v>
      </c>
      <c r="EZ62" s="99">
        <f t="shared" si="31"/>
        <v>0</v>
      </c>
      <c r="FA62" s="99">
        <f t="shared" si="32"/>
        <v>0</v>
      </c>
      <c r="FB62" s="99">
        <f t="shared" si="33"/>
        <v>0</v>
      </c>
      <c r="FC62" s="99">
        <f t="shared" si="34"/>
        <v>0</v>
      </c>
      <c r="FD62" s="99">
        <f t="shared" si="35"/>
        <v>0</v>
      </c>
      <c r="FE62" s="99">
        <f t="shared" si="36"/>
        <v>0</v>
      </c>
      <c r="FF62" s="99">
        <f t="shared" si="37"/>
        <v>0</v>
      </c>
      <c r="FG62" s="99">
        <f t="shared" si="38"/>
        <v>0</v>
      </c>
      <c r="FH62" s="99">
        <f t="shared" si="39"/>
        <v>0</v>
      </c>
      <c r="FI62" s="99">
        <f t="shared" si="40"/>
        <v>0</v>
      </c>
      <c r="FJ62" s="99">
        <f t="shared" si="567"/>
        <v>0</v>
      </c>
      <c r="FK62" s="99">
        <f t="shared" si="568"/>
        <v>0</v>
      </c>
      <c r="FL62" s="99">
        <f t="shared" si="569"/>
        <v>0</v>
      </c>
      <c r="FM62" s="99">
        <f t="shared" si="570"/>
        <v>0</v>
      </c>
      <c r="FN62" s="99">
        <f t="shared" si="571"/>
        <v>0</v>
      </c>
      <c r="FO62" s="99">
        <f t="shared" si="572"/>
        <v>0</v>
      </c>
      <c r="FP62" s="99">
        <f t="shared" si="573"/>
        <v>0</v>
      </c>
      <c r="FQ62" s="99">
        <f t="shared" si="574"/>
        <v>0</v>
      </c>
      <c r="FR62" s="99">
        <f t="shared" si="575"/>
        <v>0</v>
      </c>
      <c r="FS62" s="99">
        <f t="shared" si="576"/>
        <v>0</v>
      </c>
      <c r="FT62" s="99">
        <f t="shared" si="577"/>
        <v>0</v>
      </c>
      <c r="FU62" s="99">
        <f t="shared" si="578"/>
        <v>0</v>
      </c>
      <c r="FV62" s="99">
        <f t="shared" si="579"/>
        <v>0</v>
      </c>
      <c r="FW62" s="99">
        <f t="shared" si="580"/>
        <v>0</v>
      </c>
      <c r="FX62" s="99">
        <f t="shared" si="581"/>
        <v>0</v>
      </c>
      <c r="FY62" s="99">
        <f t="shared" si="550"/>
        <v>0</v>
      </c>
      <c r="FZ62" s="99">
        <f t="shared" si="402"/>
        <v>0</v>
      </c>
      <c r="GA62" s="99">
        <f t="shared" si="42"/>
        <v>0</v>
      </c>
      <c r="GB62" s="99">
        <f t="shared" si="43"/>
        <v>0</v>
      </c>
      <c r="GC62" s="99">
        <f t="shared" si="44"/>
        <v>0</v>
      </c>
      <c r="GD62" s="99">
        <f t="shared" si="498"/>
        <v>0</v>
      </c>
      <c r="GE62" s="99">
        <f t="shared" si="499"/>
        <v>0</v>
      </c>
      <c r="GF62" s="99">
        <f t="shared" si="500"/>
        <v>0</v>
      </c>
      <c r="GG62" s="99">
        <f t="shared" si="501"/>
        <v>0</v>
      </c>
      <c r="GH62" s="99">
        <f t="shared" si="502"/>
        <v>0</v>
      </c>
      <c r="GI62" s="99">
        <f t="shared" si="503"/>
        <v>0</v>
      </c>
      <c r="GJ62" s="99">
        <f t="shared" si="504"/>
        <v>0</v>
      </c>
      <c r="GK62" s="99">
        <f t="shared" si="505"/>
        <v>0</v>
      </c>
      <c r="GL62" s="99">
        <f t="shared" si="506"/>
        <v>0</v>
      </c>
      <c r="GM62" s="99">
        <f t="shared" si="507"/>
        <v>0</v>
      </c>
      <c r="GN62" s="99">
        <f t="shared" si="508"/>
        <v>0</v>
      </c>
      <c r="GO62" s="99">
        <f t="shared" si="509"/>
        <v>0</v>
      </c>
      <c r="GP62" s="99">
        <f t="shared" si="510"/>
        <v>0</v>
      </c>
      <c r="GQ62" s="99">
        <f t="shared" si="511"/>
        <v>0</v>
      </c>
      <c r="GR62" s="99">
        <f t="shared" si="512"/>
        <v>0</v>
      </c>
      <c r="GS62" s="99">
        <f t="shared" si="513"/>
        <v>0</v>
      </c>
      <c r="GT62" s="99">
        <f t="shared" si="514"/>
        <v>0</v>
      </c>
      <c r="GU62" s="99">
        <f t="shared" si="403"/>
        <v>0</v>
      </c>
      <c r="GV62" s="99">
        <f t="shared" si="551"/>
        <v>0</v>
      </c>
      <c r="GW62" s="99">
        <f t="shared" si="552"/>
        <v>0</v>
      </c>
      <c r="GX62" s="99">
        <f t="shared" si="553"/>
        <v>0</v>
      </c>
      <c r="GY62" s="99">
        <f t="shared" si="554"/>
        <v>0</v>
      </c>
      <c r="GZ62" s="99">
        <f t="shared" si="555"/>
        <v>0</v>
      </c>
      <c r="HA62" s="99">
        <f t="shared" si="556"/>
        <v>0</v>
      </c>
      <c r="HB62" s="99">
        <f t="shared" si="557"/>
        <v>0</v>
      </c>
      <c r="HC62" s="99">
        <f t="shared" si="558"/>
        <v>0</v>
      </c>
      <c r="HD62" s="99">
        <f t="shared" si="559"/>
        <v>0</v>
      </c>
      <c r="HE62" s="99">
        <f t="shared" si="560"/>
        <v>0</v>
      </c>
      <c r="HF62" s="99">
        <f t="shared" si="561"/>
        <v>0</v>
      </c>
      <c r="HG62" s="99">
        <f t="shared" si="562"/>
        <v>0</v>
      </c>
      <c r="HH62" s="99">
        <f t="shared" si="563"/>
        <v>0</v>
      </c>
      <c r="HI62" s="99">
        <f t="shared" si="564"/>
        <v>0</v>
      </c>
      <c r="HJ62" s="99">
        <f t="shared" si="565"/>
        <v>0</v>
      </c>
      <c r="HK62" s="99">
        <f t="shared" si="566"/>
        <v>0</v>
      </c>
      <c r="HL62" s="99">
        <f t="shared" si="396"/>
        <v>0</v>
      </c>
      <c r="HM62" s="99">
        <f t="shared" si="515"/>
        <v>0</v>
      </c>
      <c r="HN62" s="99">
        <f t="shared" si="516"/>
        <v>0</v>
      </c>
      <c r="HO62" s="99">
        <f t="shared" si="517"/>
        <v>0</v>
      </c>
      <c r="HP62" s="99">
        <f t="shared" si="518"/>
        <v>0</v>
      </c>
      <c r="HQ62" s="99">
        <f t="shared" si="519"/>
        <v>0</v>
      </c>
      <c r="HR62" s="99">
        <f t="shared" si="520"/>
        <v>0</v>
      </c>
      <c r="HS62" s="99">
        <f t="shared" si="521"/>
        <v>0</v>
      </c>
      <c r="HT62" s="99">
        <f t="shared" si="522"/>
        <v>0</v>
      </c>
      <c r="HU62" s="99">
        <f t="shared" si="523"/>
        <v>0</v>
      </c>
      <c r="HV62" s="99">
        <f t="shared" si="524"/>
        <v>0</v>
      </c>
      <c r="HW62" s="99">
        <f t="shared" si="525"/>
        <v>0</v>
      </c>
      <c r="HX62" s="99">
        <f t="shared" si="526"/>
        <v>0</v>
      </c>
      <c r="HY62" s="99">
        <f t="shared" si="527"/>
        <v>0</v>
      </c>
      <c r="HZ62" s="99">
        <f t="shared" si="528"/>
        <v>0</v>
      </c>
      <c r="IA62" s="99">
        <f t="shared" si="529"/>
        <v>0</v>
      </c>
      <c r="IB62" s="99">
        <f t="shared" si="530"/>
        <v>0</v>
      </c>
      <c r="IC62" s="99">
        <f t="shared" si="531"/>
        <v>0</v>
      </c>
      <c r="ID62" s="99">
        <f t="shared" si="52"/>
        <v>0</v>
      </c>
      <c r="IE62" s="99">
        <f t="shared" si="53"/>
        <v>0</v>
      </c>
      <c r="IF62" s="99">
        <f t="shared" si="54"/>
        <v>0</v>
      </c>
      <c r="IG62" s="99">
        <f t="shared" si="55"/>
        <v>0</v>
      </c>
      <c r="IH62" s="99">
        <f t="shared" si="56"/>
        <v>0</v>
      </c>
      <c r="II62" s="99">
        <f t="shared" si="57"/>
        <v>0</v>
      </c>
      <c r="IJ62" s="99">
        <f t="shared" si="58"/>
        <v>0</v>
      </c>
      <c r="IK62" s="99">
        <f t="shared" si="59"/>
        <v>0</v>
      </c>
      <c r="IL62" s="99">
        <f t="shared" si="60"/>
        <v>0</v>
      </c>
      <c r="IM62" s="99">
        <f t="shared" si="61"/>
        <v>0</v>
      </c>
      <c r="IN62" s="99">
        <f t="shared" si="62"/>
        <v>0</v>
      </c>
      <c r="IO62" s="99">
        <f t="shared" si="63"/>
        <v>0</v>
      </c>
      <c r="IP62" s="99">
        <f t="shared" si="64"/>
        <v>0</v>
      </c>
      <c r="IQ62" s="99">
        <f t="shared" si="65"/>
        <v>0</v>
      </c>
      <c r="IR62" s="99">
        <f t="shared" si="66"/>
        <v>0</v>
      </c>
      <c r="IS62" s="99">
        <f t="shared" si="67"/>
        <v>0</v>
      </c>
      <c r="IT62" s="99">
        <f t="shared" si="392"/>
        <v>0</v>
      </c>
      <c r="IU62" s="99">
        <f t="shared" si="393"/>
        <v>0</v>
      </c>
      <c r="IV62" s="99">
        <f t="shared" si="394"/>
        <v>0</v>
      </c>
      <c r="IW62" s="99">
        <f t="shared" si="371"/>
        <v>0</v>
      </c>
      <c r="IX62" s="99">
        <f t="shared" si="372"/>
        <v>0</v>
      </c>
      <c r="IY62" s="99">
        <f t="shared" si="373"/>
        <v>0</v>
      </c>
      <c r="IZ62" s="99">
        <f t="shared" si="374"/>
        <v>0</v>
      </c>
      <c r="JA62" s="99">
        <f t="shared" si="375"/>
        <v>0</v>
      </c>
      <c r="JB62" s="99">
        <f t="shared" si="376"/>
        <v>0</v>
      </c>
      <c r="JC62" s="99">
        <f t="shared" si="377"/>
        <v>0</v>
      </c>
      <c r="JD62" s="99">
        <f t="shared" si="378"/>
        <v>0</v>
      </c>
      <c r="JE62" s="99">
        <f t="shared" si="379"/>
        <v>0</v>
      </c>
      <c r="JF62" s="99">
        <f t="shared" si="380"/>
        <v>0</v>
      </c>
      <c r="JG62" s="99">
        <f t="shared" si="381"/>
        <v>0</v>
      </c>
      <c r="JH62" s="99">
        <f t="shared" si="382"/>
        <v>0</v>
      </c>
      <c r="JI62" s="99">
        <f t="shared" si="383"/>
        <v>0</v>
      </c>
      <c r="JJ62" s="99">
        <f t="shared" si="384"/>
        <v>0</v>
      </c>
      <c r="JK62" s="99">
        <f t="shared" si="385"/>
        <v>0</v>
      </c>
      <c r="JL62" s="99">
        <f t="shared" si="386"/>
        <v>7916.4502617000717</v>
      </c>
      <c r="JM62" s="99">
        <f t="shared" si="387"/>
        <v>0</v>
      </c>
      <c r="JN62" s="99">
        <f t="shared" si="388"/>
        <v>0</v>
      </c>
      <c r="JP62" s="76">
        <v>57</v>
      </c>
      <c r="JQ62" s="124"/>
      <c r="JR62" s="124"/>
      <c r="JS62" s="124"/>
      <c r="JT62" s="124"/>
      <c r="JU62" s="124"/>
      <c r="JV62" s="124"/>
      <c r="JW62" s="124"/>
      <c r="JX62" s="99"/>
      <c r="JY62" s="124"/>
      <c r="JZ62" s="124"/>
      <c r="KA62" s="124"/>
      <c r="KB62" s="99"/>
      <c r="KC62" s="124"/>
      <c r="KD62" s="124"/>
      <c r="KE62" s="99"/>
      <c r="KF62" s="99"/>
      <c r="KG62" s="99"/>
      <c r="KH62" s="99"/>
      <c r="KI62" s="124"/>
      <c r="KJ62" s="124"/>
      <c r="KK62" s="129"/>
      <c r="KL62" s="99"/>
      <c r="KM62" s="99"/>
      <c r="KN62" s="99"/>
      <c r="KO62" s="99"/>
      <c r="KP62" s="99"/>
      <c r="KQ62" s="99"/>
      <c r="KR62" s="99"/>
      <c r="KS62" s="99"/>
      <c r="KT62" s="99"/>
      <c r="KU62" s="99"/>
      <c r="KV62" s="99"/>
      <c r="KW62" s="99"/>
      <c r="KX62" s="99"/>
      <c r="KY62" s="99"/>
      <c r="KZ62" s="99"/>
      <c r="LB62" s="99"/>
      <c r="LC62" s="99"/>
      <c r="LD62" s="99"/>
      <c r="LF62" s="99"/>
      <c r="LG62" s="99"/>
      <c r="LI62" s="99"/>
      <c r="LJ62" s="99"/>
      <c r="LL62" s="99"/>
      <c r="LM62" s="99"/>
      <c r="LN62" s="99"/>
      <c r="LO62" s="99"/>
      <c r="LQ62" s="99"/>
      <c r="LR62" s="99"/>
      <c r="LS62" s="99"/>
      <c r="LU62" s="99"/>
      <c r="LV62" s="99"/>
      <c r="LW62" s="99"/>
      <c r="LX62" s="99"/>
      <c r="LY62" s="99"/>
      <c r="MA62" s="99"/>
      <c r="MB62" s="99"/>
      <c r="MC62" s="99"/>
      <c r="MD62" s="99"/>
      <c r="ME62" s="99"/>
      <c r="MG62" s="99"/>
      <c r="MH62" s="99"/>
      <c r="MI62" s="99"/>
      <c r="MK62" s="99"/>
      <c r="MM62" s="99"/>
      <c r="MN62" s="99"/>
      <c r="MO62" s="99"/>
      <c r="MP62" s="99"/>
      <c r="MR62" s="99"/>
      <c r="MT62" s="99"/>
      <c r="MU62" s="99"/>
      <c r="MV62" s="99"/>
      <c r="MW62" s="99"/>
      <c r="MY62" s="99"/>
      <c r="MZ62" s="99"/>
      <c r="NB62" s="99"/>
      <c r="NC62" s="99"/>
      <c r="ND62" s="99"/>
      <c r="NE62" s="99"/>
      <c r="NG62" s="99"/>
      <c r="NH62" s="99"/>
      <c r="NJ62" s="99"/>
      <c r="NK62" s="99"/>
      <c r="NL62" s="123"/>
      <c r="NM62" s="124"/>
      <c r="NN62" s="99"/>
      <c r="NO62" s="99"/>
      <c r="NP62" s="99"/>
      <c r="NQ62" s="123"/>
      <c r="NR62" s="99"/>
      <c r="NS62" s="99"/>
      <c r="NT62" s="99"/>
      <c r="NU62" s="123"/>
      <c r="NV62" s="99"/>
      <c r="NW62" s="123"/>
      <c r="NX62" s="99"/>
      <c r="NY62" s="99"/>
      <c r="NZ62" s="123"/>
      <c r="OA62" s="99"/>
      <c r="OB62" s="123"/>
      <c r="OC62" s="99"/>
      <c r="OD62" s="124"/>
      <c r="OE62" s="99"/>
      <c r="OF62" s="99"/>
      <c r="OG62" s="99"/>
      <c r="OH62" s="124"/>
      <c r="OI62" s="99"/>
      <c r="OJ62" s="99"/>
      <c r="OK62" s="99"/>
      <c r="OL62" s="99"/>
      <c r="OM62" s="99"/>
      <c r="ON62" s="124"/>
      <c r="OO62" s="99"/>
      <c r="OP62" s="99"/>
      <c r="OQ62" s="124"/>
      <c r="OR62" s="99"/>
      <c r="OS62" s="99"/>
      <c r="OT62" s="99"/>
      <c r="OU62" s="124"/>
      <c r="OV62" s="99"/>
      <c r="OW62" s="99"/>
      <c r="OX62" s="99"/>
      <c r="OY62" s="124"/>
      <c r="OZ62" s="99"/>
      <c r="PA62" s="124"/>
      <c r="PB62" s="99"/>
      <c r="PC62" s="99"/>
      <c r="PD62" s="124"/>
      <c r="PE62" s="99"/>
      <c r="PF62" s="99"/>
      <c r="PG62" s="99"/>
      <c r="PH62" s="99"/>
      <c r="PI62" s="99"/>
      <c r="PJ62" s="99"/>
      <c r="PK62" s="99"/>
      <c r="PL62" s="124"/>
      <c r="PM62" s="99"/>
      <c r="PN62" s="124"/>
      <c r="PO62" s="99"/>
      <c r="PP62" s="99"/>
      <c r="PQ62" s="99"/>
      <c r="PR62" s="99"/>
      <c r="PS62" s="99"/>
      <c r="PT62" s="99"/>
      <c r="PU62" s="99"/>
      <c r="PV62" s="124"/>
      <c r="PW62" s="99"/>
      <c r="PX62" s="99"/>
      <c r="PY62" s="99"/>
      <c r="PZ62" s="124"/>
      <c r="QA62" s="99"/>
      <c r="QB62" s="99"/>
      <c r="QC62" s="99"/>
      <c r="QD62" s="99"/>
      <c r="QE62" s="124"/>
      <c r="QF62" s="99"/>
      <c r="QG62" s="99"/>
      <c r="QH62" s="99"/>
      <c r="QI62" s="99"/>
      <c r="QJ62" s="99"/>
      <c r="QK62" s="99"/>
      <c r="QL62" s="99"/>
      <c r="QM62" s="99"/>
      <c r="QN62" s="99"/>
      <c r="QO62" s="99"/>
      <c r="QP62" s="99"/>
      <c r="QQ62" s="99"/>
      <c r="QR62" s="99"/>
      <c r="QS62" s="99"/>
      <c r="QT62" s="99"/>
      <c r="QU62" s="99"/>
      <c r="QV62" s="99"/>
      <c r="QW62" s="99"/>
      <c r="QX62" s="99"/>
      <c r="QY62" s="99"/>
      <c r="QZ62" s="99"/>
      <c r="RA62" s="99"/>
      <c r="RB62" s="99"/>
      <c r="RC62" s="99"/>
      <c r="RD62" s="99"/>
      <c r="RE62" s="99"/>
      <c r="RF62" s="99"/>
      <c r="RG62" s="99"/>
      <c r="RH62" s="99"/>
      <c r="RI62" s="99"/>
      <c r="RJ62" s="99"/>
      <c r="RK62" s="99"/>
      <c r="RL62" s="99"/>
      <c r="RM62" s="99"/>
      <c r="RN62" s="99"/>
      <c r="RO62" s="99"/>
      <c r="RP62" s="99"/>
      <c r="RQ62" s="99"/>
      <c r="RR62" s="99"/>
      <c r="RS62" s="99"/>
      <c r="RT62" s="99"/>
      <c r="RU62" s="99"/>
      <c r="RV62" s="99"/>
      <c r="RW62" s="99"/>
      <c r="RX62" s="99"/>
      <c r="RY62" s="99"/>
      <c r="RZ62" s="99"/>
      <c r="SA62" s="99"/>
      <c r="SB62" s="99"/>
      <c r="SC62" s="99"/>
      <c r="SD62" s="99"/>
      <c r="SE62" s="99"/>
      <c r="SF62" s="99"/>
      <c r="SG62" s="99"/>
      <c r="SH62" s="99"/>
      <c r="SI62" s="99"/>
      <c r="SJ62" s="99"/>
      <c r="SK62" s="99"/>
      <c r="SL62" s="99"/>
      <c r="SM62" s="99"/>
      <c r="SN62" s="99"/>
      <c r="SO62" s="99"/>
      <c r="SP62" s="99"/>
      <c r="SQ62" s="99"/>
      <c r="SR62" s="99"/>
      <c r="SS62" s="99"/>
      <c r="ST62" s="99"/>
      <c r="SU62" s="99"/>
      <c r="SV62" s="99"/>
      <c r="SW62" s="99"/>
      <c r="SX62" s="99"/>
      <c r="SY62" s="99"/>
      <c r="SZ62" s="99"/>
      <c r="TA62" s="99"/>
      <c r="TB62" s="99"/>
      <c r="TC62" s="99"/>
      <c r="TD62" s="99"/>
      <c r="TE62" s="99"/>
      <c r="TF62" s="99"/>
      <c r="TG62" s="99"/>
      <c r="TH62" s="99"/>
      <c r="TI62" s="99"/>
      <c r="TJ62" s="99"/>
      <c r="TK62" s="99"/>
      <c r="TL62" s="99"/>
      <c r="TM62" s="99"/>
      <c r="TN62" s="99"/>
      <c r="TO62" s="99"/>
      <c r="TP62" s="99"/>
      <c r="TQ62" s="99"/>
      <c r="TR62" s="99"/>
      <c r="TS62" s="99"/>
      <c r="TT62" s="99"/>
      <c r="TU62" s="99"/>
      <c r="TV62" s="99"/>
      <c r="TW62" s="99"/>
      <c r="TX62" s="99"/>
      <c r="TY62" s="99"/>
      <c r="TZ62" s="99"/>
      <c r="UA62" s="99">
        <v>7916.4502617000717</v>
      </c>
      <c r="UB62" s="99"/>
      <c r="UC62" s="99"/>
      <c r="UE62" s="76">
        <v>57</v>
      </c>
      <c r="YA62" s="145"/>
      <c r="YB62" s="145"/>
      <c r="YC62" s="145"/>
      <c r="YD62" s="145"/>
      <c r="YE62" s="145"/>
      <c r="YF62" s="145"/>
      <c r="YG62" s="145"/>
      <c r="YH62" s="145"/>
      <c r="YI62" s="145"/>
      <c r="YJ62" s="145"/>
      <c r="YK62" s="145"/>
      <c r="YL62" s="145"/>
      <c r="YM62" s="145"/>
      <c r="YN62" s="145"/>
      <c r="YO62" s="145"/>
      <c r="YP62" s="145"/>
      <c r="YQ62" s="145"/>
      <c r="YR62" s="145"/>
      <c r="YS62" s="145"/>
      <c r="YT62" s="145"/>
      <c r="YU62" s="145"/>
      <c r="YV62" s="145"/>
      <c r="YW62" s="145"/>
      <c r="YX62" s="145"/>
      <c r="YY62" s="145"/>
      <c r="YZ62" s="145"/>
      <c r="ZA62" s="145"/>
      <c r="ZB62" s="145"/>
      <c r="ZC62" s="145"/>
      <c r="ZD62" s="145"/>
      <c r="ZE62" s="145"/>
      <c r="ZF62" s="145"/>
      <c r="ZG62" s="145"/>
      <c r="ZH62" s="145"/>
      <c r="ZI62" s="145"/>
      <c r="ZJ62" s="145"/>
      <c r="ZK62" s="145"/>
      <c r="ZL62" s="145"/>
      <c r="ZM62" s="145"/>
      <c r="ZN62" s="145"/>
      <c r="ZO62" s="145"/>
      <c r="ZP62" s="145"/>
      <c r="ZQ62" s="145"/>
      <c r="ZR62" s="145"/>
      <c r="ZS62" s="145"/>
      <c r="ZT62" s="145"/>
      <c r="ZU62" s="145"/>
      <c r="ZV62" s="145"/>
      <c r="ZW62" s="145"/>
      <c r="ZX62" s="145"/>
      <c r="ZY62" s="145"/>
      <c r="ZZ62" s="145"/>
      <c r="AAA62" s="145"/>
      <c r="AAB62" s="145"/>
      <c r="AAC62" s="145"/>
      <c r="AAD62" s="145"/>
      <c r="AAE62" s="145"/>
      <c r="AAF62" s="145"/>
      <c r="AAG62" s="145"/>
      <c r="AAH62" s="145"/>
      <c r="AAI62" s="145"/>
      <c r="AAJ62" s="145"/>
      <c r="AAK62" s="145"/>
      <c r="AAL62" s="145"/>
      <c r="AAM62" s="145"/>
      <c r="AAN62" s="145"/>
      <c r="AAO62" s="145"/>
      <c r="AAP62" s="145"/>
      <c r="AAQ62" s="145"/>
      <c r="AAR62" s="145"/>
      <c r="AAS62" s="145"/>
      <c r="AAT62" s="145"/>
      <c r="AAU62" s="145"/>
      <c r="AAV62" s="145"/>
      <c r="AAW62" s="145"/>
      <c r="AAX62" s="145"/>
      <c r="AAY62" s="145"/>
      <c r="AAZ62" s="145"/>
      <c r="ABA62" s="145"/>
      <c r="ABB62" s="145"/>
      <c r="ABC62" s="145"/>
      <c r="ABD62" s="145"/>
      <c r="ABE62" s="145"/>
      <c r="ABF62" s="145"/>
      <c r="ABG62" s="145"/>
      <c r="ABH62" s="145"/>
      <c r="ABI62" s="145"/>
      <c r="ABJ62" s="145"/>
      <c r="ABK62" s="145"/>
      <c r="ABL62" s="145"/>
      <c r="ABM62" s="145"/>
      <c r="ABN62" s="145"/>
      <c r="ABO62" s="145"/>
      <c r="ABP62" s="145"/>
      <c r="ABQ62" s="145"/>
      <c r="ABR62" s="145"/>
      <c r="ABS62" s="145"/>
      <c r="ABT62" s="145"/>
      <c r="ABU62" s="145"/>
      <c r="ABV62" s="145"/>
      <c r="ABW62" s="145"/>
      <c r="ABX62" s="145"/>
      <c r="ABY62" s="145"/>
      <c r="ABZ62" s="145"/>
      <c r="ACA62" s="145"/>
      <c r="ACB62" s="145"/>
      <c r="ACC62" s="145"/>
      <c r="ACD62" s="145"/>
      <c r="ACE62" s="145"/>
      <c r="ACF62" s="145"/>
      <c r="ACG62" s="145"/>
      <c r="ACH62" s="145"/>
      <c r="ACI62" s="145"/>
      <c r="ACJ62" s="145"/>
      <c r="ACK62" s="145"/>
      <c r="ACL62" s="145"/>
      <c r="ACM62" s="145"/>
      <c r="ACN62" s="145"/>
      <c r="ACO62" s="145"/>
      <c r="ACP62" s="145"/>
      <c r="ACQ62" s="145"/>
      <c r="ACR62" s="145"/>
      <c r="ACS62" s="145"/>
      <c r="ACT62" s="145"/>
      <c r="ACU62" s="145"/>
      <c r="ACV62" s="145"/>
      <c r="ACW62" s="145"/>
      <c r="ACX62" s="145"/>
      <c r="ACY62" s="145"/>
      <c r="ACZ62" s="145"/>
      <c r="ADA62" s="145"/>
      <c r="ADB62" s="145"/>
      <c r="ADC62" s="145"/>
      <c r="ADD62" s="145"/>
      <c r="ADE62" s="145"/>
      <c r="ADF62" s="145"/>
      <c r="ADG62" s="145"/>
      <c r="ADH62" s="145"/>
      <c r="ADI62" s="145"/>
      <c r="ADJ62" s="145"/>
      <c r="ADK62" s="145"/>
      <c r="ADL62" s="145"/>
      <c r="ADM62" s="145"/>
      <c r="ADN62" s="145"/>
      <c r="ADO62" s="145"/>
      <c r="ADP62" s="145"/>
      <c r="ADQ62" s="145"/>
      <c r="ADR62" s="145"/>
      <c r="ADS62" s="145"/>
      <c r="ADT62" s="145"/>
      <c r="ADU62" s="145"/>
      <c r="ADV62" s="145"/>
      <c r="ADW62" s="145"/>
      <c r="ADX62" s="145"/>
      <c r="ADY62" s="145"/>
      <c r="ADZ62" s="145"/>
      <c r="AEA62" s="145"/>
      <c r="AEB62" s="145"/>
      <c r="AEC62" s="145"/>
      <c r="AED62" s="145"/>
      <c r="AEE62" s="145"/>
      <c r="AEF62" s="145"/>
      <c r="AEG62" s="145"/>
      <c r="AEH62" s="145"/>
      <c r="AEI62" s="145"/>
      <c r="AEJ62" s="145"/>
      <c r="AEK62" s="145"/>
      <c r="AEL62" s="145"/>
      <c r="AEM62" s="145"/>
      <c r="AEN62" s="145"/>
      <c r="AEO62" s="145"/>
      <c r="AEP62" s="145">
        <f t="shared" si="798"/>
        <v>7916.4502617000717</v>
      </c>
      <c r="AEQ62" s="145"/>
      <c r="AER62" s="145"/>
    </row>
    <row r="63" spans="1:824">
      <c r="A63" s="76">
        <v>58</v>
      </c>
      <c r="B63" s="99">
        <f t="shared" si="341"/>
        <v>0</v>
      </c>
      <c r="C63" s="99">
        <f t="shared" si="389"/>
        <v>0</v>
      </c>
      <c r="D63" s="99">
        <f t="shared" si="390"/>
        <v>0</v>
      </c>
      <c r="E63" s="99">
        <f t="shared" si="391"/>
        <v>0</v>
      </c>
      <c r="F63" s="99">
        <f t="shared" si="352"/>
        <v>0</v>
      </c>
      <c r="G63" s="99">
        <f t="shared" si="353"/>
        <v>0</v>
      </c>
      <c r="H63" s="99">
        <f t="shared" si="354"/>
        <v>0</v>
      </c>
      <c r="I63" s="99">
        <f t="shared" si="355"/>
        <v>0</v>
      </c>
      <c r="J63" s="99">
        <f t="shared" si="356"/>
        <v>0</v>
      </c>
      <c r="K63" s="99">
        <f t="shared" si="357"/>
        <v>0</v>
      </c>
      <c r="L63" s="99">
        <f t="shared" si="358"/>
        <v>0</v>
      </c>
      <c r="M63" s="99">
        <f t="shared" si="359"/>
        <v>0</v>
      </c>
      <c r="N63" s="99">
        <f t="shared" si="360"/>
        <v>0</v>
      </c>
      <c r="O63" s="99">
        <f t="shared" si="361"/>
        <v>0</v>
      </c>
      <c r="P63" s="99">
        <f t="shared" si="362"/>
        <v>0</v>
      </c>
      <c r="Q63" s="99">
        <f t="shared" si="363"/>
        <v>0</v>
      </c>
      <c r="R63" s="99">
        <f t="shared" si="364"/>
        <v>0</v>
      </c>
      <c r="S63" s="99">
        <f t="shared" si="365"/>
        <v>0</v>
      </c>
      <c r="T63" s="99">
        <f t="shared" si="366"/>
        <v>0</v>
      </c>
      <c r="U63" s="99">
        <f t="shared" si="367"/>
        <v>0</v>
      </c>
      <c r="V63" s="99">
        <f t="shared" si="368"/>
        <v>0</v>
      </c>
      <c r="W63" s="99">
        <f t="shared" si="369"/>
        <v>0</v>
      </c>
      <c r="X63" s="99">
        <f t="shared" si="342"/>
        <v>0</v>
      </c>
      <c r="Y63" s="99">
        <f t="shared" si="404"/>
        <v>0</v>
      </c>
      <c r="Z63" s="99">
        <f t="shared" si="405"/>
        <v>0</v>
      </c>
      <c r="AA63" s="99">
        <f t="shared" si="406"/>
        <v>0</v>
      </c>
      <c r="AB63" s="99">
        <f t="shared" si="407"/>
        <v>0</v>
      </c>
      <c r="AC63" s="99">
        <f t="shared" si="408"/>
        <v>0</v>
      </c>
      <c r="AD63" s="99">
        <f t="shared" si="409"/>
        <v>0</v>
      </c>
      <c r="AE63" s="99">
        <f t="shared" si="410"/>
        <v>0</v>
      </c>
      <c r="AF63" s="99">
        <f t="shared" si="411"/>
        <v>0</v>
      </c>
      <c r="AG63" s="99">
        <f t="shared" si="412"/>
        <v>0</v>
      </c>
      <c r="AH63" s="99">
        <f t="shared" si="413"/>
        <v>0</v>
      </c>
      <c r="AI63" s="99">
        <f t="shared" si="414"/>
        <v>0</v>
      </c>
      <c r="AJ63" s="99">
        <f t="shared" si="415"/>
        <v>0</v>
      </c>
      <c r="AK63" s="99">
        <f t="shared" si="416"/>
        <v>0</v>
      </c>
      <c r="AL63" s="99">
        <f t="shared" si="417"/>
        <v>0</v>
      </c>
      <c r="AM63" s="99">
        <f t="shared" si="418"/>
        <v>0</v>
      </c>
      <c r="AN63" s="99">
        <f t="shared" si="343"/>
        <v>0</v>
      </c>
      <c r="AO63" s="99">
        <f t="shared" si="419"/>
        <v>0</v>
      </c>
      <c r="AP63" s="99">
        <f t="shared" si="420"/>
        <v>0</v>
      </c>
      <c r="AQ63" s="99">
        <f t="shared" si="421"/>
        <v>0</v>
      </c>
      <c r="AR63" s="99">
        <f t="shared" si="422"/>
        <v>0</v>
      </c>
      <c r="AS63" s="99">
        <f t="shared" si="423"/>
        <v>0</v>
      </c>
      <c r="AT63" s="99">
        <f t="shared" si="424"/>
        <v>0</v>
      </c>
      <c r="AU63" s="99">
        <f t="shared" si="425"/>
        <v>0</v>
      </c>
      <c r="AV63" s="99">
        <f t="shared" si="426"/>
        <v>0</v>
      </c>
      <c r="AW63" s="99">
        <f t="shared" si="427"/>
        <v>0</v>
      </c>
      <c r="AX63" s="99">
        <f t="shared" si="428"/>
        <v>0</v>
      </c>
      <c r="AY63" s="99">
        <f t="shared" si="429"/>
        <v>0</v>
      </c>
      <c r="AZ63" s="99">
        <f t="shared" si="430"/>
        <v>0</v>
      </c>
      <c r="BA63" s="99">
        <f t="shared" si="431"/>
        <v>0</v>
      </c>
      <c r="BB63" s="99">
        <f t="shared" si="432"/>
        <v>0</v>
      </c>
      <c r="BC63" s="99">
        <f t="shared" si="433"/>
        <v>0</v>
      </c>
      <c r="BD63" s="99">
        <f t="shared" si="397"/>
        <v>0</v>
      </c>
      <c r="BE63" s="99">
        <f t="shared" si="434"/>
        <v>0</v>
      </c>
      <c r="BF63" s="99">
        <f t="shared" si="435"/>
        <v>0</v>
      </c>
      <c r="BG63" s="99">
        <f t="shared" si="344"/>
        <v>0</v>
      </c>
      <c r="BH63" s="99">
        <f t="shared" si="436"/>
        <v>0</v>
      </c>
      <c r="BI63" s="99">
        <f t="shared" si="437"/>
        <v>0</v>
      </c>
      <c r="BJ63" s="99">
        <f t="shared" si="438"/>
        <v>0</v>
      </c>
      <c r="BK63" s="99">
        <f t="shared" si="439"/>
        <v>0</v>
      </c>
      <c r="BL63" s="99">
        <f t="shared" si="440"/>
        <v>0</v>
      </c>
      <c r="BM63" s="99">
        <f t="shared" si="441"/>
        <v>0</v>
      </c>
      <c r="BN63" s="99">
        <f t="shared" si="442"/>
        <v>0</v>
      </c>
      <c r="BO63" s="99">
        <f t="shared" si="443"/>
        <v>0</v>
      </c>
      <c r="BP63" s="99">
        <f t="shared" si="444"/>
        <v>0</v>
      </c>
      <c r="BQ63" s="99">
        <f t="shared" si="445"/>
        <v>0</v>
      </c>
      <c r="BR63" s="99">
        <f t="shared" si="446"/>
        <v>0</v>
      </c>
      <c r="BS63" s="99">
        <f t="shared" si="447"/>
        <v>0</v>
      </c>
      <c r="BT63" s="99">
        <f t="shared" si="448"/>
        <v>0</v>
      </c>
      <c r="BU63" s="99">
        <f t="shared" si="449"/>
        <v>0</v>
      </c>
      <c r="BV63" s="99">
        <f t="shared" si="450"/>
        <v>0</v>
      </c>
      <c r="BW63" s="99">
        <f t="shared" si="451"/>
        <v>0</v>
      </c>
      <c r="BX63" s="99">
        <f t="shared" si="398"/>
        <v>0</v>
      </c>
      <c r="BY63" s="99">
        <f t="shared" si="345"/>
        <v>0</v>
      </c>
      <c r="BZ63" s="99">
        <f t="shared" si="452"/>
        <v>0</v>
      </c>
      <c r="CA63" s="99">
        <f t="shared" si="453"/>
        <v>0</v>
      </c>
      <c r="CB63" s="99">
        <f t="shared" si="454"/>
        <v>0</v>
      </c>
      <c r="CC63" s="99">
        <f t="shared" si="455"/>
        <v>0</v>
      </c>
      <c r="CD63" s="99">
        <f t="shared" si="456"/>
        <v>0</v>
      </c>
      <c r="CE63" s="99">
        <f t="shared" si="457"/>
        <v>0</v>
      </c>
      <c r="CF63" s="99">
        <f t="shared" si="458"/>
        <v>0</v>
      </c>
      <c r="CG63" s="99">
        <f t="shared" si="459"/>
        <v>0</v>
      </c>
      <c r="CH63" s="99">
        <f t="shared" si="460"/>
        <v>0</v>
      </c>
      <c r="CI63" s="99">
        <f t="shared" si="461"/>
        <v>0</v>
      </c>
      <c r="CJ63" s="99">
        <f t="shared" si="462"/>
        <v>0</v>
      </c>
      <c r="CK63" s="99">
        <f t="shared" si="463"/>
        <v>0</v>
      </c>
      <c r="CL63" s="99">
        <f t="shared" si="464"/>
        <v>0</v>
      </c>
      <c r="CM63" s="99">
        <f t="shared" si="465"/>
        <v>0</v>
      </c>
      <c r="CN63" s="99">
        <f t="shared" si="466"/>
        <v>0</v>
      </c>
      <c r="CO63" s="99">
        <f t="shared" si="399"/>
        <v>0</v>
      </c>
      <c r="CP63" s="99">
        <f t="shared" si="346"/>
        <v>0</v>
      </c>
      <c r="CQ63" s="99">
        <f t="shared" si="467"/>
        <v>0</v>
      </c>
      <c r="CR63" s="99">
        <f t="shared" si="468"/>
        <v>0</v>
      </c>
      <c r="CS63" s="99">
        <f t="shared" si="469"/>
        <v>0</v>
      </c>
      <c r="CT63" s="99">
        <f t="shared" si="470"/>
        <v>0</v>
      </c>
      <c r="CU63" s="99">
        <f t="shared" si="471"/>
        <v>0</v>
      </c>
      <c r="CV63" s="99">
        <f t="shared" si="472"/>
        <v>0</v>
      </c>
      <c r="CW63" s="99">
        <f t="shared" si="473"/>
        <v>0</v>
      </c>
      <c r="CX63" s="99">
        <f t="shared" si="474"/>
        <v>0</v>
      </c>
      <c r="CY63" s="99">
        <f t="shared" si="475"/>
        <v>0</v>
      </c>
      <c r="CZ63" s="99">
        <f t="shared" si="476"/>
        <v>0</v>
      </c>
      <c r="DA63" s="99">
        <f t="shared" si="477"/>
        <v>0</v>
      </c>
      <c r="DB63" s="99">
        <f t="shared" si="478"/>
        <v>0</v>
      </c>
      <c r="DC63" s="99">
        <f t="shared" si="479"/>
        <v>0</v>
      </c>
      <c r="DD63" s="99">
        <f t="shared" si="480"/>
        <v>0</v>
      </c>
      <c r="DE63" s="99">
        <f t="shared" si="481"/>
        <v>0</v>
      </c>
      <c r="DF63" s="99">
        <f t="shared" si="482"/>
        <v>0</v>
      </c>
      <c r="DG63" s="99">
        <f t="shared" si="400"/>
        <v>0</v>
      </c>
      <c r="DH63" s="99">
        <f t="shared" si="347"/>
        <v>0</v>
      </c>
      <c r="DI63" s="99">
        <f t="shared" si="483"/>
        <v>0</v>
      </c>
      <c r="DJ63" s="99">
        <f t="shared" si="484"/>
        <v>0</v>
      </c>
      <c r="DK63" s="99">
        <f t="shared" si="485"/>
        <v>0</v>
      </c>
      <c r="DL63" s="99">
        <f t="shared" si="486"/>
        <v>0</v>
      </c>
      <c r="DM63" s="99">
        <f t="shared" si="487"/>
        <v>0</v>
      </c>
      <c r="DN63" s="99">
        <f t="shared" si="488"/>
        <v>0</v>
      </c>
      <c r="DO63" s="99">
        <f t="shared" si="489"/>
        <v>0</v>
      </c>
      <c r="DP63" s="99">
        <f t="shared" si="490"/>
        <v>0</v>
      </c>
      <c r="DQ63" s="99">
        <f t="shared" si="491"/>
        <v>0</v>
      </c>
      <c r="DR63" s="99">
        <f t="shared" si="492"/>
        <v>0</v>
      </c>
      <c r="DS63" s="99">
        <f t="shared" si="493"/>
        <v>0</v>
      </c>
      <c r="DT63" s="99">
        <f t="shared" si="494"/>
        <v>0</v>
      </c>
      <c r="DU63" s="99">
        <f t="shared" si="495"/>
        <v>0</v>
      </c>
      <c r="DV63" s="99">
        <f t="shared" si="496"/>
        <v>0</v>
      </c>
      <c r="DW63" s="99">
        <f t="shared" si="497"/>
        <v>0</v>
      </c>
      <c r="DX63" s="99">
        <f t="shared" si="370"/>
        <v>0</v>
      </c>
      <c r="DY63" s="99">
        <f t="shared" si="370"/>
        <v>0</v>
      </c>
      <c r="DZ63" s="99">
        <f t="shared" si="370"/>
        <v>0</v>
      </c>
      <c r="EA63" s="99">
        <f t="shared" si="370"/>
        <v>0</v>
      </c>
      <c r="EB63" s="99">
        <f t="shared" si="532"/>
        <v>0</v>
      </c>
      <c r="EC63" s="99">
        <f t="shared" si="533"/>
        <v>0</v>
      </c>
      <c r="ED63" s="99">
        <f t="shared" si="534"/>
        <v>0</v>
      </c>
      <c r="EE63" s="99">
        <f t="shared" si="535"/>
        <v>0</v>
      </c>
      <c r="EF63" s="99">
        <f t="shared" si="536"/>
        <v>0</v>
      </c>
      <c r="EG63" s="99">
        <f t="shared" si="537"/>
        <v>0</v>
      </c>
      <c r="EH63" s="99">
        <f t="shared" si="538"/>
        <v>0</v>
      </c>
      <c r="EI63" s="99">
        <f t="shared" si="539"/>
        <v>0</v>
      </c>
      <c r="EJ63" s="99">
        <f t="shared" si="540"/>
        <v>0</v>
      </c>
      <c r="EK63" s="99">
        <f t="shared" si="541"/>
        <v>0</v>
      </c>
      <c r="EL63" s="99">
        <f t="shared" si="542"/>
        <v>0</v>
      </c>
      <c r="EM63" s="99">
        <f t="shared" si="543"/>
        <v>0</v>
      </c>
      <c r="EN63" s="99">
        <f t="shared" si="544"/>
        <v>0</v>
      </c>
      <c r="EO63" s="99">
        <f t="shared" si="545"/>
        <v>0</v>
      </c>
      <c r="EP63" s="99">
        <f t="shared" si="546"/>
        <v>0</v>
      </c>
      <c r="EQ63" s="99">
        <f t="shared" si="547"/>
        <v>0</v>
      </c>
      <c r="ER63" s="99">
        <f t="shared" si="548"/>
        <v>0</v>
      </c>
      <c r="ES63" s="99">
        <f t="shared" si="549"/>
        <v>0</v>
      </c>
      <c r="ET63" s="99">
        <f t="shared" si="351"/>
        <v>0</v>
      </c>
      <c r="EU63" s="99">
        <f t="shared" si="26"/>
        <v>0</v>
      </c>
      <c r="EV63" s="99">
        <f t="shared" si="27"/>
        <v>0</v>
      </c>
      <c r="EW63" s="99">
        <f t="shared" si="28"/>
        <v>0</v>
      </c>
      <c r="EX63" s="99">
        <f t="shared" si="29"/>
        <v>0</v>
      </c>
      <c r="EY63" s="99">
        <f t="shared" si="30"/>
        <v>0</v>
      </c>
      <c r="EZ63" s="99">
        <f t="shared" si="31"/>
        <v>0</v>
      </c>
      <c r="FA63" s="99">
        <f t="shared" si="32"/>
        <v>0</v>
      </c>
      <c r="FB63" s="99">
        <f t="shared" si="33"/>
        <v>0</v>
      </c>
      <c r="FC63" s="99">
        <f t="shared" si="34"/>
        <v>0</v>
      </c>
      <c r="FD63" s="99">
        <f t="shared" si="35"/>
        <v>0</v>
      </c>
      <c r="FE63" s="99">
        <f t="shared" si="36"/>
        <v>0</v>
      </c>
      <c r="FF63" s="99">
        <f t="shared" si="37"/>
        <v>0</v>
      </c>
      <c r="FG63" s="99">
        <f t="shared" si="38"/>
        <v>0</v>
      </c>
      <c r="FH63" s="99">
        <f t="shared" si="39"/>
        <v>0</v>
      </c>
      <c r="FI63" s="99">
        <f t="shared" si="40"/>
        <v>0</v>
      </c>
      <c r="FJ63" s="99">
        <f t="shared" si="567"/>
        <v>0</v>
      </c>
      <c r="FK63" s="99">
        <f t="shared" si="568"/>
        <v>0</v>
      </c>
      <c r="FL63" s="99">
        <f t="shared" si="569"/>
        <v>0</v>
      </c>
      <c r="FM63" s="99">
        <f t="shared" si="570"/>
        <v>0</v>
      </c>
      <c r="FN63" s="99">
        <f t="shared" si="571"/>
        <v>0</v>
      </c>
      <c r="FO63" s="99">
        <f t="shared" si="572"/>
        <v>0</v>
      </c>
      <c r="FP63" s="99">
        <f t="shared" si="573"/>
        <v>0</v>
      </c>
      <c r="FQ63" s="99">
        <f t="shared" si="574"/>
        <v>0</v>
      </c>
      <c r="FR63" s="99">
        <f t="shared" si="575"/>
        <v>0</v>
      </c>
      <c r="FS63" s="99">
        <f t="shared" si="576"/>
        <v>0</v>
      </c>
      <c r="FT63" s="99">
        <f t="shared" si="577"/>
        <v>0</v>
      </c>
      <c r="FU63" s="99">
        <f t="shared" si="578"/>
        <v>0</v>
      </c>
      <c r="FV63" s="99">
        <f t="shared" si="579"/>
        <v>0</v>
      </c>
      <c r="FW63" s="99">
        <f t="shared" si="580"/>
        <v>0</v>
      </c>
      <c r="FX63" s="99">
        <f t="shared" si="581"/>
        <v>0</v>
      </c>
      <c r="FY63" s="99">
        <f t="shared" si="550"/>
        <v>0</v>
      </c>
      <c r="FZ63" s="99">
        <f t="shared" si="402"/>
        <v>0</v>
      </c>
      <c r="GA63" s="99">
        <f t="shared" si="42"/>
        <v>0</v>
      </c>
      <c r="GB63" s="99">
        <f t="shared" si="43"/>
        <v>0</v>
      </c>
      <c r="GC63" s="99">
        <f t="shared" si="44"/>
        <v>0</v>
      </c>
      <c r="GD63" s="99">
        <f t="shared" si="498"/>
        <v>0</v>
      </c>
      <c r="GE63" s="99">
        <f t="shared" si="499"/>
        <v>0</v>
      </c>
      <c r="GF63" s="99">
        <f t="shared" si="500"/>
        <v>0</v>
      </c>
      <c r="GG63" s="99">
        <f t="shared" si="501"/>
        <v>0</v>
      </c>
      <c r="GH63" s="99">
        <f t="shared" si="502"/>
        <v>0</v>
      </c>
      <c r="GI63" s="99">
        <f t="shared" si="503"/>
        <v>0</v>
      </c>
      <c r="GJ63" s="99">
        <f t="shared" si="504"/>
        <v>0</v>
      </c>
      <c r="GK63" s="99">
        <f t="shared" si="505"/>
        <v>0</v>
      </c>
      <c r="GL63" s="99">
        <f t="shared" si="506"/>
        <v>0</v>
      </c>
      <c r="GM63" s="99">
        <f t="shared" si="507"/>
        <v>0</v>
      </c>
      <c r="GN63" s="99">
        <f t="shared" si="508"/>
        <v>0</v>
      </c>
      <c r="GO63" s="99">
        <f t="shared" si="509"/>
        <v>0</v>
      </c>
      <c r="GP63" s="99">
        <f t="shared" si="510"/>
        <v>0</v>
      </c>
      <c r="GQ63" s="99">
        <f t="shared" si="511"/>
        <v>0</v>
      </c>
      <c r="GR63" s="99">
        <f t="shared" si="512"/>
        <v>0</v>
      </c>
      <c r="GS63" s="99">
        <f t="shared" si="513"/>
        <v>0</v>
      </c>
      <c r="GT63" s="99">
        <f t="shared" si="514"/>
        <v>0</v>
      </c>
      <c r="GU63" s="99">
        <f t="shared" si="403"/>
        <v>0</v>
      </c>
      <c r="GV63" s="99">
        <f t="shared" si="551"/>
        <v>0</v>
      </c>
      <c r="GW63" s="99">
        <f t="shared" si="552"/>
        <v>0</v>
      </c>
      <c r="GX63" s="99">
        <f t="shared" si="553"/>
        <v>0</v>
      </c>
      <c r="GY63" s="99">
        <f t="shared" si="554"/>
        <v>0</v>
      </c>
      <c r="GZ63" s="99">
        <f t="shared" si="555"/>
        <v>0</v>
      </c>
      <c r="HA63" s="99">
        <f t="shared" si="556"/>
        <v>0</v>
      </c>
      <c r="HB63" s="99">
        <f t="shared" si="557"/>
        <v>0</v>
      </c>
      <c r="HC63" s="99">
        <f t="shared" si="558"/>
        <v>0</v>
      </c>
      <c r="HD63" s="99">
        <f t="shared" si="559"/>
        <v>0</v>
      </c>
      <c r="HE63" s="99">
        <f t="shared" si="560"/>
        <v>0</v>
      </c>
      <c r="HF63" s="99">
        <f t="shared" si="561"/>
        <v>0</v>
      </c>
      <c r="HG63" s="99">
        <f t="shared" si="562"/>
        <v>0</v>
      </c>
      <c r="HH63" s="99">
        <f t="shared" si="563"/>
        <v>0</v>
      </c>
      <c r="HI63" s="99">
        <f t="shared" si="564"/>
        <v>0</v>
      </c>
      <c r="HJ63" s="99">
        <f t="shared" si="565"/>
        <v>0</v>
      </c>
      <c r="HK63" s="99">
        <f t="shared" si="566"/>
        <v>0</v>
      </c>
      <c r="HL63" s="99">
        <f t="shared" si="396"/>
        <v>0</v>
      </c>
      <c r="HM63" s="99">
        <f t="shared" si="515"/>
        <v>0</v>
      </c>
      <c r="HN63" s="99">
        <f t="shared" si="516"/>
        <v>0</v>
      </c>
      <c r="HO63" s="99">
        <f t="shared" si="517"/>
        <v>0</v>
      </c>
      <c r="HP63" s="99">
        <f t="shared" si="518"/>
        <v>0</v>
      </c>
      <c r="HQ63" s="99">
        <f t="shared" si="519"/>
        <v>0</v>
      </c>
      <c r="HR63" s="99">
        <f t="shared" si="520"/>
        <v>0</v>
      </c>
      <c r="HS63" s="99">
        <f t="shared" si="521"/>
        <v>0</v>
      </c>
      <c r="HT63" s="99">
        <f t="shared" si="522"/>
        <v>0</v>
      </c>
      <c r="HU63" s="99">
        <f t="shared" si="523"/>
        <v>0</v>
      </c>
      <c r="HV63" s="99">
        <f t="shared" si="524"/>
        <v>0</v>
      </c>
      <c r="HW63" s="99">
        <f t="shared" si="525"/>
        <v>0</v>
      </c>
      <c r="HX63" s="99">
        <f t="shared" si="526"/>
        <v>0</v>
      </c>
      <c r="HY63" s="99">
        <f t="shared" si="527"/>
        <v>0</v>
      </c>
      <c r="HZ63" s="99">
        <f t="shared" si="528"/>
        <v>0</v>
      </c>
      <c r="IA63" s="99">
        <f t="shared" si="529"/>
        <v>0</v>
      </c>
      <c r="IB63" s="99">
        <f t="shared" si="530"/>
        <v>0</v>
      </c>
      <c r="IC63" s="99">
        <f t="shared" si="531"/>
        <v>0</v>
      </c>
      <c r="ID63" s="99">
        <f t="shared" si="52"/>
        <v>0</v>
      </c>
      <c r="IE63" s="99">
        <f t="shared" si="53"/>
        <v>0</v>
      </c>
      <c r="IF63" s="99">
        <f t="shared" si="54"/>
        <v>0</v>
      </c>
      <c r="IG63" s="99">
        <f t="shared" si="55"/>
        <v>0</v>
      </c>
      <c r="IH63" s="99">
        <f t="shared" si="56"/>
        <v>0</v>
      </c>
      <c r="II63" s="99">
        <f t="shared" si="57"/>
        <v>0</v>
      </c>
      <c r="IJ63" s="99">
        <f t="shared" si="58"/>
        <v>0</v>
      </c>
      <c r="IK63" s="99">
        <f t="shared" si="59"/>
        <v>0</v>
      </c>
      <c r="IL63" s="99">
        <f t="shared" si="60"/>
        <v>0</v>
      </c>
      <c r="IM63" s="99">
        <f t="shared" si="61"/>
        <v>0</v>
      </c>
      <c r="IN63" s="99">
        <f t="shared" si="62"/>
        <v>0</v>
      </c>
      <c r="IO63" s="99">
        <f t="shared" si="63"/>
        <v>0</v>
      </c>
      <c r="IP63" s="99">
        <f t="shared" si="64"/>
        <v>0</v>
      </c>
      <c r="IQ63" s="99">
        <f t="shared" si="65"/>
        <v>0</v>
      </c>
      <c r="IR63" s="99">
        <f t="shared" si="66"/>
        <v>0</v>
      </c>
      <c r="IS63" s="99">
        <f t="shared" si="67"/>
        <v>0</v>
      </c>
      <c r="IT63" s="99">
        <f t="shared" si="392"/>
        <v>0</v>
      </c>
      <c r="IU63" s="99">
        <f t="shared" si="393"/>
        <v>0</v>
      </c>
      <c r="IV63" s="99">
        <f t="shared" si="394"/>
        <v>0</v>
      </c>
      <c r="IW63" s="99">
        <f t="shared" si="371"/>
        <v>0</v>
      </c>
      <c r="IX63" s="99">
        <f t="shared" si="372"/>
        <v>0</v>
      </c>
      <c r="IY63" s="99">
        <f t="shared" si="373"/>
        <v>0</v>
      </c>
      <c r="IZ63" s="99">
        <f t="shared" si="374"/>
        <v>0</v>
      </c>
      <c r="JA63" s="99">
        <f t="shared" si="375"/>
        <v>0</v>
      </c>
      <c r="JB63" s="99">
        <f t="shared" si="376"/>
        <v>0</v>
      </c>
      <c r="JC63" s="99">
        <f t="shared" si="377"/>
        <v>0</v>
      </c>
      <c r="JD63" s="99">
        <f t="shared" si="378"/>
        <v>0</v>
      </c>
      <c r="JE63" s="99">
        <f t="shared" si="379"/>
        <v>0</v>
      </c>
      <c r="JF63" s="99">
        <f t="shared" si="380"/>
        <v>0</v>
      </c>
      <c r="JG63" s="99">
        <f t="shared" si="381"/>
        <v>0</v>
      </c>
      <c r="JH63" s="99">
        <f t="shared" si="382"/>
        <v>0</v>
      </c>
      <c r="JI63" s="99">
        <f t="shared" si="383"/>
        <v>0</v>
      </c>
      <c r="JJ63" s="99">
        <f t="shared" si="384"/>
        <v>0</v>
      </c>
      <c r="JK63" s="99">
        <f t="shared" si="385"/>
        <v>0</v>
      </c>
      <c r="JL63" s="99">
        <f t="shared" si="386"/>
        <v>7845.984777467419</v>
      </c>
      <c r="JM63" s="99">
        <f t="shared" si="387"/>
        <v>0</v>
      </c>
      <c r="JN63" s="99">
        <f t="shared" si="388"/>
        <v>0</v>
      </c>
      <c r="JP63" s="76">
        <v>58</v>
      </c>
      <c r="JQ63" s="124"/>
      <c r="JR63" s="124"/>
      <c r="JS63" s="124"/>
      <c r="JT63" s="124"/>
      <c r="JU63" s="124"/>
      <c r="JV63" s="124"/>
      <c r="JW63" s="124"/>
      <c r="JX63" s="99"/>
      <c r="JY63" s="124"/>
      <c r="JZ63" s="124"/>
      <c r="KA63" s="124"/>
      <c r="KB63" s="99"/>
      <c r="KC63" s="124"/>
      <c r="KD63" s="124"/>
      <c r="KE63" s="99"/>
      <c r="KF63" s="99"/>
      <c r="KG63" s="99"/>
      <c r="KH63" s="99"/>
      <c r="KI63" s="124"/>
      <c r="KJ63" s="124"/>
      <c r="KK63" s="129"/>
      <c r="KL63" s="99"/>
      <c r="KM63" s="99"/>
      <c r="KN63" s="99"/>
      <c r="KO63" s="99"/>
      <c r="KP63" s="99"/>
      <c r="KQ63" s="99"/>
      <c r="KR63" s="99"/>
      <c r="KS63" s="99"/>
      <c r="KT63" s="99"/>
      <c r="KU63" s="99"/>
      <c r="KV63" s="99"/>
      <c r="KW63" s="99"/>
      <c r="KX63" s="99"/>
      <c r="KY63" s="99"/>
      <c r="KZ63" s="99"/>
      <c r="LB63" s="99"/>
      <c r="LC63" s="99"/>
      <c r="LD63" s="99"/>
      <c r="LF63" s="99"/>
      <c r="LG63" s="99"/>
      <c r="LI63" s="99"/>
      <c r="LJ63" s="99"/>
      <c r="LL63" s="99"/>
      <c r="LM63" s="99"/>
      <c r="LN63" s="99"/>
      <c r="LO63" s="99"/>
      <c r="LQ63" s="99"/>
      <c r="LR63" s="99"/>
      <c r="LS63" s="99"/>
      <c r="LU63" s="99"/>
      <c r="LV63" s="99"/>
      <c r="LW63" s="99"/>
      <c r="LX63" s="99"/>
      <c r="LY63" s="99"/>
      <c r="MA63" s="99"/>
      <c r="MB63" s="99"/>
      <c r="MC63" s="99"/>
      <c r="MD63" s="99"/>
      <c r="ME63" s="99"/>
      <c r="MG63" s="99"/>
      <c r="MH63" s="99"/>
      <c r="MI63" s="99"/>
      <c r="MK63" s="99"/>
      <c r="MM63" s="99"/>
      <c r="MN63" s="99"/>
      <c r="MO63" s="99"/>
      <c r="MP63" s="99"/>
      <c r="MR63" s="99"/>
      <c r="MT63" s="99"/>
      <c r="MU63" s="99"/>
      <c r="MV63" s="99"/>
      <c r="MW63" s="99"/>
      <c r="MY63" s="99"/>
      <c r="MZ63" s="99"/>
      <c r="NB63" s="99"/>
      <c r="NC63" s="99"/>
      <c r="ND63" s="99"/>
      <c r="NE63" s="99"/>
      <c r="NG63" s="99"/>
      <c r="NH63" s="99"/>
      <c r="NJ63" s="99"/>
      <c r="NK63" s="99"/>
      <c r="NL63" s="123"/>
      <c r="NM63" s="124"/>
      <c r="NN63" s="99"/>
      <c r="NO63" s="99"/>
      <c r="NP63" s="99"/>
      <c r="NQ63" s="123"/>
      <c r="NR63" s="99"/>
      <c r="NS63" s="99"/>
      <c r="NT63" s="99"/>
      <c r="NU63" s="123"/>
      <c r="NV63" s="99"/>
      <c r="NW63" s="123"/>
      <c r="NX63" s="99"/>
      <c r="NY63" s="99"/>
      <c r="NZ63" s="123"/>
      <c r="OA63" s="99"/>
      <c r="OB63" s="123"/>
      <c r="OC63" s="99"/>
      <c r="OD63" s="124"/>
      <c r="OE63" s="99"/>
      <c r="OF63" s="99"/>
      <c r="OG63" s="99"/>
      <c r="OH63" s="124"/>
      <c r="OI63" s="99"/>
      <c r="OJ63" s="99"/>
      <c r="OK63" s="99"/>
      <c r="OL63" s="99"/>
      <c r="OM63" s="99"/>
      <c r="ON63" s="124"/>
      <c r="OO63" s="99"/>
      <c r="OP63" s="99"/>
      <c r="OQ63" s="124"/>
      <c r="OR63" s="99"/>
      <c r="OS63" s="99"/>
      <c r="OT63" s="99"/>
      <c r="OU63" s="124"/>
      <c r="OV63" s="99"/>
      <c r="OW63" s="99"/>
      <c r="OX63" s="99"/>
      <c r="OY63" s="124"/>
      <c r="OZ63" s="99"/>
      <c r="PA63" s="124"/>
      <c r="PB63" s="99"/>
      <c r="PC63" s="99"/>
      <c r="PD63" s="124"/>
      <c r="PE63" s="99"/>
      <c r="PF63" s="99"/>
      <c r="PG63" s="99"/>
      <c r="PH63" s="99"/>
      <c r="PI63" s="99"/>
      <c r="PJ63" s="99"/>
      <c r="PK63" s="99"/>
      <c r="PL63" s="124"/>
      <c r="PM63" s="99"/>
      <c r="PN63" s="124"/>
      <c r="PO63" s="99"/>
      <c r="PP63" s="99"/>
      <c r="PQ63" s="99"/>
      <c r="PR63" s="99"/>
      <c r="PS63" s="99"/>
      <c r="PT63" s="99"/>
      <c r="PU63" s="99"/>
      <c r="PV63" s="124"/>
      <c r="PW63" s="99"/>
      <c r="PX63" s="99"/>
      <c r="PY63" s="99"/>
      <c r="PZ63" s="124"/>
      <c r="QA63" s="99"/>
      <c r="QB63" s="99"/>
      <c r="QC63" s="99"/>
      <c r="QD63" s="99"/>
      <c r="QE63" s="124"/>
      <c r="QF63" s="99"/>
      <c r="QG63" s="99"/>
      <c r="QH63" s="99"/>
      <c r="QI63" s="99"/>
      <c r="QJ63" s="99"/>
      <c r="QK63" s="99"/>
      <c r="QL63" s="99"/>
      <c r="QM63" s="99"/>
      <c r="QN63" s="99"/>
      <c r="QO63" s="99"/>
      <c r="QP63" s="99"/>
      <c r="QQ63" s="99"/>
      <c r="QR63" s="99"/>
      <c r="QS63" s="99"/>
      <c r="QT63" s="99"/>
      <c r="QU63" s="99"/>
      <c r="QV63" s="99"/>
      <c r="QW63" s="99"/>
      <c r="QX63" s="99"/>
      <c r="QY63" s="99"/>
      <c r="QZ63" s="99"/>
      <c r="RA63" s="99"/>
      <c r="RB63" s="99"/>
      <c r="RC63" s="99"/>
      <c r="RD63" s="99"/>
      <c r="RE63" s="99"/>
      <c r="RF63" s="99"/>
      <c r="RG63" s="99"/>
      <c r="RH63" s="99"/>
      <c r="RI63" s="99"/>
      <c r="RJ63" s="99"/>
      <c r="RK63" s="99"/>
      <c r="RL63" s="99"/>
      <c r="RM63" s="99"/>
      <c r="RN63" s="99"/>
      <c r="RO63" s="99"/>
      <c r="RP63" s="99"/>
      <c r="RQ63" s="99"/>
      <c r="RR63" s="99"/>
      <c r="RS63" s="99"/>
      <c r="RT63" s="99"/>
      <c r="RU63" s="99"/>
      <c r="RV63" s="99"/>
      <c r="RW63" s="99"/>
      <c r="RX63" s="99"/>
      <c r="RY63" s="99"/>
      <c r="RZ63" s="99"/>
      <c r="SA63" s="99"/>
      <c r="SB63" s="99"/>
      <c r="SC63" s="99"/>
      <c r="SD63" s="99"/>
      <c r="SE63" s="99"/>
      <c r="SF63" s="99"/>
      <c r="SG63" s="99"/>
      <c r="SH63" s="99"/>
      <c r="SI63" s="99"/>
      <c r="SJ63" s="99"/>
      <c r="SK63" s="99"/>
      <c r="SL63" s="99"/>
      <c r="SM63" s="99"/>
      <c r="SN63" s="99"/>
      <c r="SO63" s="99"/>
      <c r="SP63" s="99"/>
      <c r="SQ63" s="99"/>
      <c r="SR63" s="99"/>
      <c r="SS63" s="99"/>
      <c r="ST63" s="99"/>
      <c r="SU63" s="99"/>
      <c r="SV63" s="99"/>
      <c r="SW63" s="99"/>
      <c r="SX63" s="99"/>
      <c r="SY63" s="99"/>
      <c r="SZ63" s="99"/>
      <c r="TA63" s="99"/>
      <c r="TB63" s="99"/>
      <c r="TC63" s="99"/>
      <c r="TD63" s="99"/>
      <c r="TE63" s="99"/>
      <c r="TF63" s="99"/>
      <c r="TG63" s="99"/>
      <c r="TH63" s="99"/>
      <c r="TI63" s="99"/>
      <c r="TJ63" s="99"/>
      <c r="TK63" s="99"/>
      <c r="TL63" s="99"/>
      <c r="TM63" s="99"/>
      <c r="TN63" s="99"/>
      <c r="TO63" s="99"/>
      <c r="TP63" s="99"/>
      <c r="TQ63" s="99"/>
      <c r="TR63" s="99"/>
      <c r="TS63" s="99"/>
      <c r="TT63" s="99"/>
      <c r="TU63" s="99"/>
      <c r="TV63" s="99"/>
      <c r="TW63" s="99"/>
      <c r="TX63" s="99"/>
      <c r="TY63" s="99"/>
      <c r="TZ63" s="99"/>
      <c r="UA63" s="99">
        <v>7845.984777467419</v>
      </c>
      <c r="UB63" s="99"/>
      <c r="UC63" s="99"/>
      <c r="UE63" s="76">
        <v>58</v>
      </c>
      <c r="YA63" s="145"/>
      <c r="YB63" s="145"/>
      <c r="YC63" s="145"/>
      <c r="YD63" s="145"/>
      <c r="YE63" s="145"/>
      <c r="YF63" s="145"/>
      <c r="YG63" s="145"/>
      <c r="YH63" s="145"/>
      <c r="YI63" s="145"/>
      <c r="YJ63" s="145"/>
      <c r="YK63" s="145"/>
      <c r="YL63" s="145"/>
      <c r="YM63" s="145"/>
      <c r="YN63" s="145"/>
      <c r="YO63" s="145"/>
      <c r="YP63" s="145"/>
      <c r="YQ63" s="145"/>
      <c r="YR63" s="145"/>
      <c r="YS63" s="145"/>
      <c r="YT63" s="145"/>
      <c r="YU63" s="145"/>
      <c r="YV63" s="145"/>
      <c r="YW63" s="145"/>
      <c r="YX63" s="145"/>
      <c r="YY63" s="145"/>
      <c r="YZ63" s="145"/>
      <c r="ZA63" s="145"/>
      <c r="ZB63" s="145"/>
      <c r="ZC63" s="145"/>
      <c r="ZD63" s="145"/>
      <c r="ZE63" s="145"/>
      <c r="ZF63" s="145"/>
      <c r="ZG63" s="145"/>
      <c r="ZH63" s="145"/>
      <c r="ZI63" s="145"/>
      <c r="ZJ63" s="145"/>
      <c r="ZK63" s="145"/>
      <c r="ZL63" s="145"/>
      <c r="ZM63" s="145"/>
      <c r="ZN63" s="145"/>
      <c r="ZO63" s="145"/>
      <c r="ZP63" s="145"/>
      <c r="ZQ63" s="145"/>
      <c r="ZR63" s="145"/>
      <c r="ZS63" s="145"/>
      <c r="ZT63" s="145"/>
      <c r="ZU63" s="145"/>
      <c r="ZV63" s="145"/>
      <c r="ZW63" s="145"/>
      <c r="ZX63" s="145"/>
      <c r="ZY63" s="145"/>
      <c r="ZZ63" s="145"/>
      <c r="AAA63" s="145"/>
      <c r="AAB63" s="145"/>
      <c r="AAC63" s="145"/>
      <c r="AAD63" s="145"/>
      <c r="AAE63" s="145"/>
      <c r="AAF63" s="145"/>
      <c r="AAG63" s="145"/>
      <c r="AAH63" s="145"/>
      <c r="AAI63" s="145"/>
      <c r="AAJ63" s="145"/>
      <c r="AAK63" s="145"/>
      <c r="AAL63" s="145"/>
      <c r="AAM63" s="145"/>
      <c r="AAN63" s="145"/>
      <c r="AAO63" s="145"/>
      <c r="AAP63" s="145"/>
      <c r="AAQ63" s="145"/>
      <c r="AAR63" s="145"/>
      <c r="AAS63" s="145"/>
      <c r="AAT63" s="145"/>
      <c r="AAU63" s="145"/>
      <c r="AAV63" s="145"/>
      <c r="AAW63" s="145"/>
      <c r="AAX63" s="145"/>
      <c r="AAY63" s="145"/>
      <c r="AAZ63" s="145"/>
      <c r="ABA63" s="145"/>
      <c r="ABB63" s="145"/>
      <c r="ABC63" s="145"/>
      <c r="ABD63" s="145"/>
      <c r="ABE63" s="145"/>
      <c r="ABF63" s="145"/>
      <c r="ABG63" s="145"/>
      <c r="ABH63" s="145"/>
      <c r="ABI63" s="145"/>
      <c r="ABJ63" s="145"/>
      <c r="ABK63" s="145"/>
      <c r="ABL63" s="145"/>
      <c r="ABM63" s="145"/>
      <c r="ABN63" s="145"/>
      <c r="ABO63" s="145"/>
      <c r="ABP63" s="145"/>
      <c r="ABQ63" s="145"/>
      <c r="ABR63" s="145"/>
      <c r="ABS63" s="145"/>
      <c r="ABT63" s="145"/>
      <c r="ABU63" s="145"/>
      <c r="ABV63" s="145"/>
      <c r="ABW63" s="145"/>
      <c r="ABX63" s="145"/>
      <c r="ABY63" s="145"/>
      <c r="ABZ63" s="145"/>
      <c r="ACA63" s="145"/>
      <c r="ACB63" s="145"/>
      <c r="ACC63" s="145"/>
      <c r="ACD63" s="145"/>
      <c r="ACE63" s="145"/>
      <c r="ACF63" s="145"/>
      <c r="ACG63" s="145"/>
      <c r="ACH63" s="145"/>
      <c r="ACI63" s="145"/>
      <c r="ACJ63" s="145"/>
      <c r="ACK63" s="145"/>
      <c r="ACL63" s="145"/>
      <c r="ACM63" s="145"/>
      <c r="ACN63" s="145"/>
      <c r="ACO63" s="145"/>
      <c r="ACP63" s="145"/>
      <c r="ACQ63" s="145"/>
      <c r="ACR63" s="145"/>
      <c r="ACS63" s="145"/>
      <c r="ACT63" s="145"/>
      <c r="ACU63" s="145"/>
      <c r="ACV63" s="145"/>
      <c r="ACW63" s="145"/>
      <c r="ACX63" s="145"/>
      <c r="ACY63" s="145"/>
      <c r="ACZ63" s="145"/>
      <c r="ADA63" s="145"/>
      <c r="ADB63" s="145"/>
      <c r="ADC63" s="145"/>
      <c r="ADD63" s="145"/>
      <c r="ADE63" s="145"/>
      <c r="ADF63" s="145"/>
      <c r="ADG63" s="145"/>
      <c r="ADH63" s="145"/>
      <c r="ADI63" s="145"/>
      <c r="ADJ63" s="145"/>
      <c r="ADK63" s="145"/>
      <c r="ADL63" s="145"/>
      <c r="ADM63" s="145"/>
      <c r="ADN63" s="145"/>
      <c r="ADO63" s="145"/>
      <c r="ADP63" s="145"/>
      <c r="ADQ63" s="145"/>
      <c r="ADR63" s="145"/>
      <c r="ADS63" s="145"/>
      <c r="ADT63" s="145"/>
      <c r="ADU63" s="145"/>
      <c r="ADV63" s="145"/>
      <c r="ADW63" s="145"/>
      <c r="ADX63" s="145"/>
      <c r="ADY63" s="145"/>
      <c r="ADZ63" s="145"/>
      <c r="AEA63" s="145"/>
      <c r="AEB63" s="145"/>
      <c r="AEC63" s="145"/>
      <c r="AED63" s="145"/>
      <c r="AEE63" s="145"/>
      <c r="AEF63" s="145"/>
      <c r="AEG63" s="145"/>
      <c r="AEH63" s="145"/>
      <c r="AEI63" s="145"/>
      <c r="AEJ63" s="145"/>
      <c r="AEK63" s="145"/>
      <c r="AEL63" s="145"/>
      <c r="AEM63" s="145"/>
      <c r="AEN63" s="145"/>
      <c r="AEO63" s="145"/>
      <c r="AEP63" s="145">
        <f t="shared" si="798"/>
        <v>7845.984777467419</v>
      </c>
      <c r="AEQ63" s="145"/>
      <c r="AER63" s="145"/>
    </row>
    <row r="64" spans="1:824">
      <c r="A64" s="76">
        <v>59</v>
      </c>
      <c r="B64" s="99">
        <f t="shared" si="341"/>
        <v>0</v>
      </c>
      <c r="C64" s="99">
        <f t="shared" si="389"/>
        <v>0</v>
      </c>
      <c r="D64" s="99">
        <f t="shared" si="390"/>
        <v>0</v>
      </c>
      <c r="E64" s="99">
        <f t="shared" si="391"/>
        <v>0</v>
      </c>
      <c r="F64" s="99">
        <f t="shared" si="352"/>
        <v>0</v>
      </c>
      <c r="G64" s="99">
        <f t="shared" si="353"/>
        <v>0</v>
      </c>
      <c r="H64" s="99">
        <f t="shared" si="354"/>
        <v>0</v>
      </c>
      <c r="I64" s="99">
        <f t="shared" si="355"/>
        <v>0</v>
      </c>
      <c r="J64" s="99">
        <f t="shared" si="356"/>
        <v>0</v>
      </c>
      <c r="K64" s="99">
        <f t="shared" si="357"/>
        <v>0</v>
      </c>
      <c r="L64" s="99">
        <f t="shared" si="358"/>
        <v>0</v>
      </c>
      <c r="M64" s="99">
        <f t="shared" si="359"/>
        <v>0</v>
      </c>
      <c r="N64" s="99">
        <f t="shared" si="360"/>
        <v>0</v>
      </c>
      <c r="O64" s="99">
        <f t="shared" si="361"/>
        <v>0</v>
      </c>
      <c r="P64" s="99">
        <f t="shared" si="362"/>
        <v>0</v>
      </c>
      <c r="Q64" s="99">
        <f t="shared" si="363"/>
        <v>0</v>
      </c>
      <c r="R64" s="99">
        <f t="shared" si="364"/>
        <v>0</v>
      </c>
      <c r="S64" s="99">
        <f t="shared" si="365"/>
        <v>0</v>
      </c>
      <c r="T64" s="99">
        <f t="shared" si="366"/>
        <v>0</v>
      </c>
      <c r="U64" s="99">
        <f t="shared" si="367"/>
        <v>0</v>
      </c>
      <c r="V64" s="99">
        <f t="shared" si="368"/>
        <v>0</v>
      </c>
      <c r="W64" s="99">
        <f t="shared" si="369"/>
        <v>0</v>
      </c>
      <c r="X64" s="99">
        <f t="shared" si="342"/>
        <v>0</v>
      </c>
      <c r="Y64" s="99">
        <f t="shared" si="404"/>
        <v>0</v>
      </c>
      <c r="Z64" s="99">
        <f t="shared" si="405"/>
        <v>0</v>
      </c>
      <c r="AA64" s="99">
        <f t="shared" si="406"/>
        <v>0</v>
      </c>
      <c r="AB64" s="99">
        <f t="shared" si="407"/>
        <v>0</v>
      </c>
      <c r="AC64" s="99">
        <f t="shared" si="408"/>
        <v>0</v>
      </c>
      <c r="AD64" s="99">
        <f t="shared" si="409"/>
        <v>0</v>
      </c>
      <c r="AE64" s="99">
        <f t="shared" si="410"/>
        <v>0</v>
      </c>
      <c r="AF64" s="99">
        <f t="shared" si="411"/>
        <v>0</v>
      </c>
      <c r="AG64" s="99">
        <f t="shared" si="412"/>
        <v>0</v>
      </c>
      <c r="AH64" s="99">
        <f t="shared" si="413"/>
        <v>0</v>
      </c>
      <c r="AI64" s="99">
        <f t="shared" si="414"/>
        <v>0</v>
      </c>
      <c r="AJ64" s="99">
        <f t="shared" si="415"/>
        <v>0</v>
      </c>
      <c r="AK64" s="99">
        <f t="shared" si="416"/>
        <v>0</v>
      </c>
      <c r="AL64" s="99">
        <f t="shared" si="417"/>
        <v>0</v>
      </c>
      <c r="AM64" s="99">
        <f t="shared" si="418"/>
        <v>0</v>
      </c>
      <c r="AN64" s="99">
        <f t="shared" si="343"/>
        <v>0</v>
      </c>
      <c r="AO64" s="99">
        <f t="shared" si="419"/>
        <v>0</v>
      </c>
      <c r="AP64" s="99">
        <f t="shared" si="420"/>
        <v>0</v>
      </c>
      <c r="AQ64" s="99">
        <f t="shared" si="421"/>
        <v>0</v>
      </c>
      <c r="AR64" s="99">
        <f t="shared" si="422"/>
        <v>0</v>
      </c>
      <c r="AS64" s="99">
        <f t="shared" si="423"/>
        <v>0</v>
      </c>
      <c r="AT64" s="99">
        <f t="shared" si="424"/>
        <v>0</v>
      </c>
      <c r="AU64" s="99">
        <f t="shared" si="425"/>
        <v>0</v>
      </c>
      <c r="AV64" s="99">
        <f t="shared" si="426"/>
        <v>0</v>
      </c>
      <c r="AW64" s="99">
        <f t="shared" si="427"/>
        <v>0</v>
      </c>
      <c r="AX64" s="99">
        <f t="shared" si="428"/>
        <v>0</v>
      </c>
      <c r="AY64" s="99">
        <f t="shared" si="429"/>
        <v>0</v>
      </c>
      <c r="AZ64" s="99">
        <f t="shared" si="430"/>
        <v>0</v>
      </c>
      <c r="BA64" s="99">
        <f t="shared" si="431"/>
        <v>0</v>
      </c>
      <c r="BB64" s="99">
        <f t="shared" si="432"/>
        <v>0</v>
      </c>
      <c r="BC64" s="99">
        <f t="shared" si="433"/>
        <v>0</v>
      </c>
      <c r="BD64" s="99">
        <f t="shared" si="397"/>
        <v>0</v>
      </c>
      <c r="BE64" s="99">
        <f t="shared" si="434"/>
        <v>0</v>
      </c>
      <c r="BF64" s="99">
        <f t="shared" si="435"/>
        <v>0</v>
      </c>
      <c r="BG64" s="99">
        <f t="shared" si="344"/>
        <v>0</v>
      </c>
      <c r="BH64" s="99">
        <f t="shared" si="436"/>
        <v>0</v>
      </c>
      <c r="BI64" s="99">
        <f t="shared" si="437"/>
        <v>0</v>
      </c>
      <c r="BJ64" s="99">
        <f t="shared" si="438"/>
        <v>0</v>
      </c>
      <c r="BK64" s="99">
        <f t="shared" si="439"/>
        <v>0</v>
      </c>
      <c r="BL64" s="99">
        <f t="shared" si="440"/>
        <v>0</v>
      </c>
      <c r="BM64" s="99">
        <f t="shared" si="441"/>
        <v>0</v>
      </c>
      <c r="BN64" s="99">
        <f t="shared" si="442"/>
        <v>0</v>
      </c>
      <c r="BO64" s="99">
        <f t="shared" si="443"/>
        <v>0</v>
      </c>
      <c r="BP64" s="99">
        <f t="shared" si="444"/>
        <v>0</v>
      </c>
      <c r="BQ64" s="99">
        <f t="shared" si="445"/>
        <v>0</v>
      </c>
      <c r="BR64" s="99">
        <f t="shared" si="446"/>
        <v>0</v>
      </c>
      <c r="BS64" s="99">
        <f t="shared" si="447"/>
        <v>0</v>
      </c>
      <c r="BT64" s="99">
        <f t="shared" si="448"/>
        <v>0</v>
      </c>
      <c r="BU64" s="99">
        <f t="shared" si="449"/>
        <v>0</v>
      </c>
      <c r="BV64" s="99">
        <f t="shared" si="450"/>
        <v>0</v>
      </c>
      <c r="BW64" s="99">
        <f t="shared" si="451"/>
        <v>0</v>
      </c>
      <c r="BX64" s="99">
        <f t="shared" si="398"/>
        <v>0</v>
      </c>
      <c r="BY64" s="99">
        <f t="shared" si="345"/>
        <v>0</v>
      </c>
      <c r="BZ64" s="99">
        <f t="shared" si="452"/>
        <v>0</v>
      </c>
      <c r="CA64" s="99">
        <f t="shared" si="453"/>
        <v>0</v>
      </c>
      <c r="CB64" s="99">
        <f t="shared" si="454"/>
        <v>0</v>
      </c>
      <c r="CC64" s="99">
        <f t="shared" si="455"/>
        <v>0</v>
      </c>
      <c r="CD64" s="99">
        <f t="shared" si="456"/>
        <v>0</v>
      </c>
      <c r="CE64" s="99">
        <f t="shared" si="457"/>
        <v>0</v>
      </c>
      <c r="CF64" s="99">
        <f t="shared" si="458"/>
        <v>0</v>
      </c>
      <c r="CG64" s="99">
        <f t="shared" si="459"/>
        <v>0</v>
      </c>
      <c r="CH64" s="99">
        <f t="shared" si="460"/>
        <v>0</v>
      </c>
      <c r="CI64" s="99">
        <f t="shared" si="461"/>
        <v>0</v>
      </c>
      <c r="CJ64" s="99">
        <f t="shared" si="462"/>
        <v>0</v>
      </c>
      <c r="CK64" s="99">
        <f t="shared" si="463"/>
        <v>0</v>
      </c>
      <c r="CL64" s="99">
        <f t="shared" si="464"/>
        <v>0</v>
      </c>
      <c r="CM64" s="99">
        <f t="shared" si="465"/>
        <v>0</v>
      </c>
      <c r="CN64" s="99">
        <f t="shared" si="466"/>
        <v>0</v>
      </c>
      <c r="CO64" s="99">
        <f t="shared" si="399"/>
        <v>0</v>
      </c>
      <c r="CP64" s="99">
        <f t="shared" si="346"/>
        <v>0</v>
      </c>
      <c r="CQ64" s="99">
        <f t="shared" si="467"/>
        <v>0</v>
      </c>
      <c r="CR64" s="99">
        <f t="shared" si="468"/>
        <v>0</v>
      </c>
      <c r="CS64" s="99">
        <f t="shared" si="469"/>
        <v>0</v>
      </c>
      <c r="CT64" s="99">
        <f t="shared" si="470"/>
        <v>0</v>
      </c>
      <c r="CU64" s="99">
        <f t="shared" si="471"/>
        <v>0</v>
      </c>
      <c r="CV64" s="99">
        <f t="shared" si="472"/>
        <v>0</v>
      </c>
      <c r="CW64" s="99">
        <f t="shared" si="473"/>
        <v>0</v>
      </c>
      <c r="CX64" s="99">
        <f t="shared" si="474"/>
        <v>0</v>
      </c>
      <c r="CY64" s="99">
        <f t="shared" si="475"/>
        <v>0</v>
      </c>
      <c r="CZ64" s="99">
        <f t="shared" si="476"/>
        <v>0</v>
      </c>
      <c r="DA64" s="99">
        <f t="shared" si="477"/>
        <v>0</v>
      </c>
      <c r="DB64" s="99">
        <f t="shared" si="478"/>
        <v>0</v>
      </c>
      <c r="DC64" s="99">
        <f t="shared" si="479"/>
        <v>0</v>
      </c>
      <c r="DD64" s="99">
        <f t="shared" si="480"/>
        <v>0</v>
      </c>
      <c r="DE64" s="99">
        <f t="shared" si="481"/>
        <v>0</v>
      </c>
      <c r="DF64" s="99">
        <f t="shared" si="482"/>
        <v>0</v>
      </c>
      <c r="DG64" s="99">
        <f t="shared" si="400"/>
        <v>0</v>
      </c>
      <c r="DH64" s="99">
        <f t="shared" si="347"/>
        <v>0</v>
      </c>
      <c r="DI64" s="99">
        <f t="shared" si="483"/>
        <v>0</v>
      </c>
      <c r="DJ64" s="99">
        <f t="shared" si="484"/>
        <v>0</v>
      </c>
      <c r="DK64" s="99">
        <f t="shared" si="485"/>
        <v>0</v>
      </c>
      <c r="DL64" s="99">
        <f t="shared" si="486"/>
        <v>0</v>
      </c>
      <c r="DM64" s="99">
        <f t="shared" si="487"/>
        <v>0</v>
      </c>
      <c r="DN64" s="99">
        <f t="shared" si="488"/>
        <v>0</v>
      </c>
      <c r="DO64" s="99">
        <f t="shared" si="489"/>
        <v>0</v>
      </c>
      <c r="DP64" s="99">
        <f t="shared" si="490"/>
        <v>0</v>
      </c>
      <c r="DQ64" s="99">
        <f t="shared" si="491"/>
        <v>0</v>
      </c>
      <c r="DR64" s="99">
        <f t="shared" si="492"/>
        <v>0</v>
      </c>
      <c r="DS64" s="99">
        <f t="shared" si="493"/>
        <v>0</v>
      </c>
      <c r="DT64" s="99">
        <f t="shared" si="494"/>
        <v>0</v>
      </c>
      <c r="DU64" s="99">
        <f t="shared" si="495"/>
        <v>0</v>
      </c>
      <c r="DV64" s="99">
        <f t="shared" si="496"/>
        <v>0</v>
      </c>
      <c r="DW64" s="99">
        <f t="shared" si="497"/>
        <v>0</v>
      </c>
      <c r="DX64" s="99">
        <f t="shared" si="370"/>
        <v>0</v>
      </c>
      <c r="DY64" s="99">
        <f t="shared" si="370"/>
        <v>0</v>
      </c>
      <c r="DZ64" s="99">
        <f t="shared" si="370"/>
        <v>0</v>
      </c>
      <c r="EA64" s="99">
        <f t="shared" si="370"/>
        <v>0</v>
      </c>
      <c r="EB64" s="99">
        <f t="shared" si="532"/>
        <v>0</v>
      </c>
      <c r="EC64" s="99">
        <f t="shared" si="533"/>
        <v>0</v>
      </c>
      <c r="ED64" s="99">
        <f t="shared" si="534"/>
        <v>0</v>
      </c>
      <c r="EE64" s="99">
        <f t="shared" si="535"/>
        <v>0</v>
      </c>
      <c r="EF64" s="99">
        <f t="shared" si="536"/>
        <v>0</v>
      </c>
      <c r="EG64" s="99">
        <f t="shared" si="537"/>
        <v>0</v>
      </c>
      <c r="EH64" s="99">
        <f t="shared" si="538"/>
        <v>0</v>
      </c>
      <c r="EI64" s="99">
        <f t="shared" si="539"/>
        <v>0</v>
      </c>
      <c r="EJ64" s="99">
        <f t="shared" si="540"/>
        <v>0</v>
      </c>
      <c r="EK64" s="99">
        <f t="shared" si="541"/>
        <v>0</v>
      </c>
      <c r="EL64" s="99">
        <f t="shared" si="542"/>
        <v>0</v>
      </c>
      <c r="EM64" s="99">
        <f t="shared" si="543"/>
        <v>0</v>
      </c>
      <c r="EN64" s="99">
        <f t="shared" si="544"/>
        <v>0</v>
      </c>
      <c r="EO64" s="99">
        <f t="shared" si="545"/>
        <v>0</v>
      </c>
      <c r="EP64" s="99">
        <f t="shared" si="546"/>
        <v>0</v>
      </c>
      <c r="EQ64" s="99">
        <f t="shared" si="547"/>
        <v>0</v>
      </c>
      <c r="ER64" s="99">
        <f t="shared" si="548"/>
        <v>0</v>
      </c>
      <c r="ES64" s="99">
        <f t="shared" si="549"/>
        <v>0</v>
      </c>
      <c r="ET64" s="99">
        <f t="shared" si="351"/>
        <v>0</v>
      </c>
      <c r="EU64" s="99">
        <f t="shared" si="26"/>
        <v>0</v>
      </c>
      <c r="EV64" s="99">
        <f t="shared" si="27"/>
        <v>0</v>
      </c>
      <c r="EW64" s="99">
        <f t="shared" si="28"/>
        <v>0</v>
      </c>
      <c r="EX64" s="99">
        <f t="shared" si="29"/>
        <v>0</v>
      </c>
      <c r="EY64" s="99">
        <f t="shared" si="30"/>
        <v>0</v>
      </c>
      <c r="EZ64" s="99">
        <f t="shared" si="31"/>
        <v>0</v>
      </c>
      <c r="FA64" s="99">
        <f t="shared" si="32"/>
        <v>0</v>
      </c>
      <c r="FB64" s="99">
        <f t="shared" si="33"/>
        <v>0</v>
      </c>
      <c r="FC64" s="99">
        <f t="shared" si="34"/>
        <v>0</v>
      </c>
      <c r="FD64" s="99">
        <f t="shared" si="35"/>
        <v>0</v>
      </c>
      <c r="FE64" s="99">
        <f t="shared" si="36"/>
        <v>0</v>
      </c>
      <c r="FF64" s="99">
        <f t="shared" si="37"/>
        <v>0</v>
      </c>
      <c r="FG64" s="99">
        <f t="shared" si="38"/>
        <v>0</v>
      </c>
      <c r="FH64" s="99">
        <f t="shared" si="39"/>
        <v>0</v>
      </c>
      <c r="FI64" s="99">
        <f t="shared" si="40"/>
        <v>0</v>
      </c>
      <c r="FJ64" s="99">
        <f t="shared" si="567"/>
        <v>0</v>
      </c>
      <c r="FK64" s="99">
        <f t="shared" si="568"/>
        <v>0</v>
      </c>
      <c r="FL64" s="99">
        <f t="shared" si="569"/>
        <v>0</v>
      </c>
      <c r="FM64" s="99">
        <f t="shared" si="570"/>
        <v>0</v>
      </c>
      <c r="FN64" s="99">
        <f t="shared" si="571"/>
        <v>0</v>
      </c>
      <c r="FO64" s="99">
        <f t="shared" si="572"/>
        <v>0</v>
      </c>
      <c r="FP64" s="99">
        <f t="shared" si="573"/>
        <v>0</v>
      </c>
      <c r="FQ64" s="99">
        <f t="shared" si="574"/>
        <v>0</v>
      </c>
      <c r="FR64" s="99">
        <f t="shared" si="575"/>
        <v>0</v>
      </c>
      <c r="FS64" s="99">
        <f t="shared" si="576"/>
        <v>0</v>
      </c>
      <c r="FT64" s="99">
        <f t="shared" si="577"/>
        <v>0</v>
      </c>
      <c r="FU64" s="99">
        <f t="shared" si="578"/>
        <v>0</v>
      </c>
      <c r="FV64" s="99">
        <f t="shared" si="579"/>
        <v>0</v>
      </c>
      <c r="FW64" s="99">
        <f t="shared" si="580"/>
        <v>0</v>
      </c>
      <c r="FX64" s="99">
        <f t="shared" si="581"/>
        <v>0</v>
      </c>
      <c r="FY64" s="99">
        <f t="shared" si="550"/>
        <v>0</v>
      </c>
      <c r="FZ64" s="99">
        <f t="shared" si="402"/>
        <v>0</v>
      </c>
      <c r="GA64" s="99">
        <f t="shared" si="42"/>
        <v>0</v>
      </c>
      <c r="GB64" s="99">
        <f t="shared" si="43"/>
        <v>0</v>
      </c>
      <c r="GC64" s="99">
        <f t="shared" si="44"/>
        <v>0</v>
      </c>
      <c r="GD64" s="99">
        <f t="shared" si="498"/>
        <v>0</v>
      </c>
      <c r="GE64" s="99">
        <f t="shared" si="499"/>
        <v>0</v>
      </c>
      <c r="GF64" s="99">
        <f t="shared" si="500"/>
        <v>0</v>
      </c>
      <c r="GG64" s="99">
        <f t="shared" si="501"/>
        <v>0</v>
      </c>
      <c r="GH64" s="99">
        <f t="shared" si="502"/>
        <v>0</v>
      </c>
      <c r="GI64" s="99">
        <f t="shared" si="503"/>
        <v>0</v>
      </c>
      <c r="GJ64" s="99">
        <f t="shared" si="504"/>
        <v>0</v>
      </c>
      <c r="GK64" s="99">
        <f t="shared" si="505"/>
        <v>0</v>
      </c>
      <c r="GL64" s="99">
        <f t="shared" si="506"/>
        <v>0</v>
      </c>
      <c r="GM64" s="99">
        <f t="shared" si="507"/>
        <v>0</v>
      </c>
      <c r="GN64" s="99">
        <f t="shared" si="508"/>
        <v>0</v>
      </c>
      <c r="GO64" s="99">
        <f t="shared" si="509"/>
        <v>0</v>
      </c>
      <c r="GP64" s="99">
        <f t="shared" si="510"/>
        <v>0</v>
      </c>
      <c r="GQ64" s="99">
        <f t="shared" si="511"/>
        <v>0</v>
      </c>
      <c r="GR64" s="99">
        <f t="shared" si="512"/>
        <v>0</v>
      </c>
      <c r="GS64" s="99">
        <f t="shared" si="513"/>
        <v>0</v>
      </c>
      <c r="GT64" s="99">
        <f t="shared" si="514"/>
        <v>0</v>
      </c>
      <c r="GU64" s="99">
        <f t="shared" si="403"/>
        <v>0</v>
      </c>
      <c r="GV64" s="99">
        <f t="shared" si="551"/>
        <v>0</v>
      </c>
      <c r="GW64" s="99">
        <f t="shared" si="552"/>
        <v>0</v>
      </c>
      <c r="GX64" s="99">
        <f t="shared" si="553"/>
        <v>0</v>
      </c>
      <c r="GY64" s="99">
        <f t="shared" si="554"/>
        <v>0</v>
      </c>
      <c r="GZ64" s="99">
        <f t="shared" si="555"/>
        <v>0</v>
      </c>
      <c r="HA64" s="99">
        <f t="shared" si="556"/>
        <v>0</v>
      </c>
      <c r="HB64" s="99">
        <f t="shared" si="557"/>
        <v>0</v>
      </c>
      <c r="HC64" s="99">
        <f t="shared" si="558"/>
        <v>0</v>
      </c>
      <c r="HD64" s="99">
        <f t="shared" si="559"/>
        <v>0</v>
      </c>
      <c r="HE64" s="99">
        <f t="shared" si="560"/>
        <v>0</v>
      </c>
      <c r="HF64" s="99">
        <f t="shared" si="561"/>
        <v>0</v>
      </c>
      <c r="HG64" s="99">
        <f t="shared" si="562"/>
        <v>0</v>
      </c>
      <c r="HH64" s="99">
        <f t="shared" si="563"/>
        <v>0</v>
      </c>
      <c r="HI64" s="99">
        <f t="shared" si="564"/>
        <v>0</v>
      </c>
      <c r="HJ64" s="99">
        <f t="shared" si="565"/>
        <v>0</v>
      </c>
      <c r="HK64" s="99">
        <f t="shared" si="566"/>
        <v>0</v>
      </c>
      <c r="HL64" s="99">
        <f t="shared" si="396"/>
        <v>0</v>
      </c>
      <c r="HM64" s="99">
        <f t="shared" si="515"/>
        <v>0</v>
      </c>
      <c r="HN64" s="99">
        <f t="shared" si="516"/>
        <v>0</v>
      </c>
      <c r="HO64" s="99">
        <f t="shared" si="517"/>
        <v>0</v>
      </c>
      <c r="HP64" s="99">
        <f t="shared" si="518"/>
        <v>0</v>
      </c>
      <c r="HQ64" s="99">
        <f t="shared" si="519"/>
        <v>0</v>
      </c>
      <c r="HR64" s="99">
        <f t="shared" si="520"/>
        <v>0</v>
      </c>
      <c r="HS64" s="99">
        <f t="shared" si="521"/>
        <v>0</v>
      </c>
      <c r="HT64" s="99">
        <f t="shared" si="522"/>
        <v>0</v>
      </c>
      <c r="HU64" s="99">
        <f t="shared" si="523"/>
        <v>0</v>
      </c>
      <c r="HV64" s="99">
        <f t="shared" si="524"/>
        <v>0</v>
      </c>
      <c r="HW64" s="99">
        <f t="shared" si="525"/>
        <v>0</v>
      </c>
      <c r="HX64" s="99">
        <f t="shared" si="526"/>
        <v>0</v>
      </c>
      <c r="HY64" s="99">
        <f t="shared" si="527"/>
        <v>0</v>
      </c>
      <c r="HZ64" s="99">
        <f t="shared" si="528"/>
        <v>0</v>
      </c>
      <c r="IA64" s="99">
        <f t="shared" si="529"/>
        <v>0</v>
      </c>
      <c r="IB64" s="99">
        <f t="shared" si="530"/>
        <v>0</v>
      </c>
      <c r="IC64" s="99">
        <f t="shared" si="531"/>
        <v>0</v>
      </c>
      <c r="ID64" s="99">
        <f t="shared" si="52"/>
        <v>0</v>
      </c>
      <c r="IE64" s="99">
        <f t="shared" si="53"/>
        <v>0</v>
      </c>
      <c r="IF64" s="99">
        <f t="shared" si="54"/>
        <v>0</v>
      </c>
      <c r="IG64" s="99">
        <f t="shared" si="55"/>
        <v>0</v>
      </c>
      <c r="IH64" s="99">
        <f t="shared" si="56"/>
        <v>0</v>
      </c>
      <c r="II64" s="99">
        <f t="shared" si="57"/>
        <v>0</v>
      </c>
      <c r="IJ64" s="99">
        <f t="shared" si="58"/>
        <v>0</v>
      </c>
      <c r="IK64" s="99">
        <f t="shared" si="59"/>
        <v>0</v>
      </c>
      <c r="IL64" s="99">
        <f t="shared" si="60"/>
        <v>0</v>
      </c>
      <c r="IM64" s="99">
        <f t="shared" si="61"/>
        <v>0</v>
      </c>
      <c r="IN64" s="99">
        <f t="shared" si="62"/>
        <v>0</v>
      </c>
      <c r="IO64" s="99">
        <f t="shared" si="63"/>
        <v>0</v>
      </c>
      <c r="IP64" s="99">
        <f t="shared" si="64"/>
        <v>0</v>
      </c>
      <c r="IQ64" s="99">
        <f t="shared" si="65"/>
        <v>0</v>
      </c>
      <c r="IR64" s="99">
        <f t="shared" si="66"/>
        <v>0</v>
      </c>
      <c r="IS64" s="99">
        <f t="shared" si="67"/>
        <v>0</v>
      </c>
      <c r="IT64" s="99">
        <f t="shared" si="392"/>
        <v>0</v>
      </c>
      <c r="IU64" s="99">
        <f t="shared" si="393"/>
        <v>0</v>
      </c>
      <c r="IV64" s="99">
        <f t="shared" si="394"/>
        <v>0</v>
      </c>
      <c r="IW64" s="99">
        <f t="shared" si="371"/>
        <v>0</v>
      </c>
      <c r="IX64" s="99">
        <f t="shared" si="372"/>
        <v>0</v>
      </c>
      <c r="IY64" s="99">
        <f t="shared" si="373"/>
        <v>0</v>
      </c>
      <c r="IZ64" s="99">
        <f t="shared" si="374"/>
        <v>0</v>
      </c>
      <c r="JA64" s="99">
        <f t="shared" si="375"/>
        <v>0</v>
      </c>
      <c r="JB64" s="99">
        <f t="shared" si="376"/>
        <v>0</v>
      </c>
      <c r="JC64" s="99">
        <f t="shared" si="377"/>
        <v>0</v>
      </c>
      <c r="JD64" s="99">
        <f t="shared" si="378"/>
        <v>0</v>
      </c>
      <c r="JE64" s="99">
        <f t="shared" si="379"/>
        <v>0</v>
      </c>
      <c r="JF64" s="99">
        <f t="shared" si="380"/>
        <v>0</v>
      </c>
      <c r="JG64" s="99">
        <f t="shared" si="381"/>
        <v>0</v>
      </c>
      <c r="JH64" s="99">
        <f t="shared" si="382"/>
        <v>0</v>
      </c>
      <c r="JI64" s="99">
        <f t="shared" si="383"/>
        <v>0</v>
      </c>
      <c r="JJ64" s="99">
        <f t="shared" si="384"/>
        <v>0</v>
      </c>
      <c r="JK64" s="99">
        <f t="shared" si="385"/>
        <v>0</v>
      </c>
      <c r="JL64" s="99">
        <f t="shared" si="386"/>
        <v>7775.5192932347654</v>
      </c>
      <c r="JM64" s="99">
        <f t="shared" si="387"/>
        <v>0</v>
      </c>
      <c r="JN64" s="99">
        <f t="shared" si="388"/>
        <v>0</v>
      </c>
      <c r="JP64" s="76">
        <v>59</v>
      </c>
      <c r="JQ64" s="124"/>
      <c r="JR64" s="124"/>
      <c r="JS64" s="124"/>
      <c r="JT64" s="124"/>
      <c r="JU64" s="124"/>
      <c r="JV64" s="124"/>
      <c r="JW64" s="124"/>
      <c r="JX64" s="99"/>
      <c r="JY64" s="124"/>
      <c r="JZ64" s="124"/>
      <c r="KA64" s="124"/>
      <c r="KB64" s="99"/>
      <c r="KC64" s="124"/>
      <c r="KD64" s="124"/>
      <c r="KE64" s="99"/>
      <c r="KF64" s="99"/>
      <c r="KG64" s="99"/>
      <c r="KH64" s="99"/>
      <c r="KI64" s="124"/>
      <c r="KJ64" s="124"/>
      <c r="KK64" s="129"/>
      <c r="KL64" s="99"/>
      <c r="KM64" s="99"/>
      <c r="KN64" s="99"/>
      <c r="KO64" s="99"/>
      <c r="KP64" s="99"/>
      <c r="KQ64" s="99"/>
      <c r="KR64" s="99"/>
      <c r="KS64" s="99"/>
      <c r="KT64" s="99"/>
      <c r="KU64" s="99"/>
      <c r="KV64" s="99"/>
      <c r="KW64" s="99"/>
      <c r="KX64" s="99"/>
      <c r="KY64" s="99"/>
      <c r="KZ64" s="99"/>
      <c r="LB64" s="99"/>
      <c r="LC64" s="99"/>
      <c r="LD64" s="99"/>
      <c r="LF64" s="99"/>
      <c r="LG64" s="99"/>
      <c r="LI64" s="99"/>
      <c r="LJ64" s="99"/>
      <c r="LL64" s="99"/>
      <c r="LM64" s="99"/>
      <c r="LN64" s="99"/>
      <c r="LO64" s="99"/>
      <c r="LQ64" s="99"/>
      <c r="LR64" s="99"/>
      <c r="LS64" s="99"/>
      <c r="LU64" s="99"/>
      <c r="LV64" s="99"/>
      <c r="LW64" s="99"/>
      <c r="LX64" s="99"/>
      <c r="LY64" s="99"/>
      <c r="MA64" s="99"/>
      <c r="MB64" s="99"/>
      <c r="MC64" s="99"/>
      <c r="MD64" s="99"/>
      <c r="ME64" s="99"/>
      <c r="MG64" s="99"/>
      <c r="MH64" s="99"/>
      <c r="MI64" s="99"/>
      <c r="MK64" s="99"/>
      <c r="MM64" s="99"/>
      <c r="MN64" s="99"/>
      <c r="MO64" s="99"/>
      <c r="MP64" s="99"/>
      <c r="MR64" s="99"/>
      <c r="MT64" s="99"/>
      <c r="MU64" s="99"/>
      <c r="MV64" s="99"/>
      <c r="MW64" s="99"/>
      <c r="MY64" s="99"/>
      <c r="MZ64" s="99"/>
      <c r="NB64" s="99"/>
      <c r="NC64" s="99"/>
      <c r="ND64" s="99"/>
      <c r="NE64" s="99"/>
      <c r="NG64" s="99"/>
      <c r="NH64" s="99"/>
      <c r="NJ64" s="99"/>
      <c r="NK64" s="99"/>
      <c r="NL64" s="123"/>
      <c r="NM64" s="124"/>
      <c r="NN64" s="99"/>
      <c r="NO64" s="99"/>
      <c r="NP64" s="99"/>
      <c r="NQ64" s="123"/>
      <c r="NR64" s="99"/>
      <c r="NS64" s="99"/>
      <c r="NT64" s="99"/>
      <c r="NU64" s="123"/>
      <c r="NV64" s="99"/>
      <c r="NW64" s="123"/>
      <c r="NX64" s="99"/>
      <c r="NY64" s="99"/>
      <c r="NZ64" s="123"/>
      <c r="OA64" s="99"/>
      <c r="OB64" s="123"/>
      <c r="OC64" s="99"/>
      <c r="OD64" s="124"/>
      <c r="OE64" s="99"/>
      <c r="OF64" s="99"/>
      <c r="OG64" s="99"/>
      <c r="OH64" s="124"/>
      <c r="OI64" s="99"/>
      <c r="OJ64" s="99"/>
      <c r="OK64" s="99"/>
      <c r="OL64" s="99"/>
      <c r="OM64" s="99"/>
      <c r="ON64" s="124"/>
      <c r="OO64" s="99"/>
      <c r="OP64" s="99"/>
      <c r="OQ64" s="124"/>
      <c r="OR64" s="99"/>
      <c r="OS64" s="99"/>
      <c r="OT64" s="99"/>
      <c r="OU64" s="124"/>
      <c r="OV64" s="99"/>
      <c r="OW64" s="99"/>
      <c r="OX64" s="99"/>
      <c r="OY64" s="124"/>
      <c r="OZ64" s="99"/>
      <c r="PA64" s="124"/>
      <c r="PB64" s="99"/>
      <c r="PC64" s="99"/>
      <c r="PD64" s="124"/>
      <c r="PE64" s="99"/>
      <c r="PF64" s="99"/>
      <c r="PG64" s="99"/>
      <c r="PH64" s="99"/>
      <c r="PI64" s="99"/>
      <c r="PJ64" s="99"/>
      <c r="PK64" s="99"/>
      <c r="PL64" s="124"/>
      <c r="PM64" s="99"/>
      <c r="PN64" s="124"/>
      <c r="PO64" s="99"/>
      <c r="PP64" s="99"/>
      <c r="PQ64" s="99"/>
      <c r="PR64" s="99"/>
      <c r="PS64" s="99"/>
      <c r="PT64" s="99"/>
      <c r="PU64" s="99"/>
      <c r="PV64" s="124"/>
      <c r="PW64" s="99"/>
      <c r="PX64" s="99"/>
      <c r="PY64" s="99"/>
      <c r="PZ64" s="124"/>
      <c r="QA64" s="99"/>
      <c r="QB64" s="99"/>
      <c r="QC64" s="99"/>
      <c r="QD64" s="99"/>
      <c r="QE64" s="124"/>
      <c r="QF64" s="99"/>
      <c r="QG64" s="99"/>
      <c r="QH64" s="99"/>
      <c r="QI64" s="99"/>
      <c r="QJ64" s="99"/>
      <c r="QK64" s="99"/>
      <c r="QL64" s="99"/>
      <c r="QM64" s="99"/>
      <c r="QN64" s="99"/>
      <c r="QO64" s="99"/>
      <c r="QP64" s="99"/>
      <c r="QQ64" s="99"/>
      <c r="QR64" s="99"/>
      <c r="QS64" s="99"/>
      <c r="QT64" s="99"/>
      <c r="QU64" s="99"/>
      <c r="QV64" s="99"/>
      <c r="QW64" s="99"/>
      <c r="QX64" s="99"/>
      <c r="QY64" s="99"/>
      <c r="QZ64" s="99"/>
      <c r="RA64" s="99"/>
      <c r="RB64" s="99"/>
      <c r="RC64" s="99"/>
      <c r="RD64" s="99"/>
      <c r="RE64" s="99"/>
      <c r="RF64" s="99"/>
      <c r="RG64" s="99"/>
      <c r="RH64" s="99"/>
      <c r="RI64" s="99"/>
      <c r="RJ64" s="99"/>
      <c r="RK64" s="99"/>
      <c r="RL64" s="99"/>
      <c r="RM64" s="99"/>
      <c r="RN64" s="99"/>
      <c r="RO64" s="99"/>
      <c r="RP64" s="99"/>
      <c r="RQ64" s="99"/>
      <c r="RR64" s="99"/>
      <c r="RS64" s="99"/>
      <c r="RT64" s="99"/>
      <c r="RU64" s="99"/>
      <c r="RV64" s="99"/>
      <c r="RW64" s="99"/>
      <c r="RX64" s="99"/>
      <c r="RY64" s="99"/>
      <c r="RZ64" s="99"/>
      <c r="SA64" s="99"/>
      <c r="SB64" s="99"/>
      <c r="SC64" s="99"/>
      <c r="SD64" s="99"/>
      <c r="SE64" s="99"/>
      <c r="SF64" s="99"/>
      <c r="SG64" s="99"/>
      <c r="SH64" s="99"/>
      <c r="SI64" s="99"/>
      <c r="SJ64" s="99"/>
      <c r="SK64" s="99"/>
      <c r="SL64" s="99"/>
      <c r="SM64" s="99"/>
      <c r="SN64" s="99"/>
      <c r="SO64" s="99"/>
      <c r="SP64" s="99"/>
      <c r="SQ64" s="99"/>
      <c r="SR64" s="99"/>
      <c r="SS64" s="99"/>
      <c r="ST64" s="99"/>
      <c r="SU64" s="99"/>
      <c r="SV64" s="99"/>
      <c r="SW64" s="99"/>
      <c r="SX64" s="99"/>
      <c r="SY64" s="99"/>
      <c r="SZ64" s="99"/>
      <c r="TA64" s="99"/>
      <c r="TB64" s="99"/>
      <c r="TC64" s="99"/>
      <c r="TD64" s="99"/>
      <c r="TE64" s="99"/>
      <c r="TF64" s="99"/>
      <c r="TG64" s="99"/>
      <c r="TH64" s="99"/>
      <c r="TI64" s="99"/>
      <c r="TJ64" s="99"/>
      <c r="TK64" s="99"/>
      <c r="TL64" s="99"/>
      <c r="TM64" s="99"/>
      <c r="TN64" s="99"/>
      <c r="TO64" s="99"/>
      <c r="TP64" s="99"/>
      <c r="TQ64" s="99"/>
      <c r="TR64" s="99"/>
      <c r="TS64" s="99"/>
      <c r="TT64" s="99"/>
      <c r="TU64" s="99"/>
      <c r="TV64" s="99"/>
      <c r="TW64" s="99"/>
      <c r="TX64" s="99"/>
      <c r="TY64" s="99"/>
      <c r="TZ64" s="99"/>
      <c r="UA64" s="99">
        <v>7775.5192932347654</v>
      </c>
      <c r="UB64" s="99"/>
      <c r="UC64" s="99"/>
      <c r="UE64" s="76">
        <v>59</v>
      </c>
      <c r="YA64" s="145"/>
      <c r="YB64" s="145"/>
      <c r="YC64" s="145"/>
      <c r="YD64" s="145"/>
      <c r="YE64" s="145"/>
      <c r="YF64" s="145"/>
      <c r="YG64" s="145"/>
      <c r="YH64" s="145"/>
      <c r="YI64" s="145"/>
      <c r="YJ64" s="145"/>
      <c r="YK64" s="145"/>
      <c r="YL64" s="145"/>
      <c r="YM64" s="145"/>
      <c r="YN64" s="145"/>
      <c r="YO64" s="145"/>
      <c r="YP64" s="145"/>
      <c r="YQ64" s="145"/>
      <c r="YR64" s="145"/>
      <c r="YS64" s="145"/>
      <c r="YT64" s="145"/>
      <c r="YU64" s="145"/>
      <c r="YV64" s="145"/>
      <c r="YW64" s="145"/>
      <c r="YX64" s="145"/>
      <c r="YY64" s="145"/>
      <c r="YZ64" s="145"/>
      <c r="ZA64" s="145"/>
      <c r="ZB64" s="145"/>
      <c r="ZC64" s="145"/>
      <c r="ZD64" s="145"/>
      <c r="ZE64" s="145"/>
      <c r="ZF64" s="145"/>
      <c r="ZG64" s="145"/>
      <c r="ZH64" s="145"/>
      <c r="ZI64" s="145"/>
      <c r="ZJ64" s="145"/>
      <c r="ZK64" s="145"/>
      <c r="ZL64" s="145"/>
      <c r="ZM64" s="145"/>
      <c r="ZN64" s="145"/>
      <c r="ZO64" s="145"/>
      <c r="ZP64" s="145"/>
      <c r="ZQ64" s="145"/>
      <c r="ZR64" s="145"/>
      <c r="ZS64" s="145"/>
      <c r="ZT64" s="145"/>
      <c r="ZU64" s="145"/>
      <c r="ZV64" s="145"/>
      <c r="ZW64" s="145"/>
      <c r="ZX64" s="145"/>
      <c r="ZY64" s="145"/>
      <c r="ZZ64" s="145"/>
      <c r="AAA64" s="145"/>
      <c r="AAB64" s="145"/>
      <c r="AAC64" s="145"/>
      <c r="AAD64" s="145"/>
      <c r="AAE64" s="145"/>
      <c r="AAF64" s="145"/>
      <c r="AAG64" s="145"/>
      <c r="AAH64" s="145"/>
      <c r="AAI64" s="145"/>
      <c r="AAJ64" s="145"/>
      <c r="AAK64" s="145"/>
      <c r="AAL64" s="145"/>
      <c r="AAM64" s="145"/>
      <c r="AAN64" s="145"/>
      <c r="AAO64" s="145"/>
      <c r="AAP64" s="145"/>
      <c r="AAQ64" s="145"/>
      <c r="AAR64" s="145"/>
      <c r="AAS64" s="145"/>
      <c r="AAT64" s="145"/>
      <c r="AAU64" s="145"/>
      <c r="AAV64" s="145"/>
      <c r="AAW64" s="145"/>
      <c r="AAX64" s="145"/>
      <c r="AAY64" s="145"/>
      <c r="AAZ64" s="145"/>
      <c r="ABA64" s="145"/>
      <c r="ABB64" s="145"/>
      <c r="ABC64" s="145"/>
      <c r="ABD64" s="145"/>
      <c r="ABE64" s="145"/>
      <c r="ABF64" s="145"/>
      <c r="ABG64" s="145"/>
      <c r="ABH64" s="145"/>
      <c r="ABI64" s="145"/>
      <c r="ABJ64" s="145"/>
      <c r="ABK64" s="145"/>
      <c r="ABL64" s="145"/>
      <c r="ABM64" s="145"/>
      <c r="ABN64" s="145"/>
      <c r="ABO64" s="145"/>
      <c r="ABP64" s="145"/>
      <c r="ABQ64" s="145"/>
      <c r="ABR64" s="145"/>
      <c r="ABS64" s="145"/>
      <c r="ABT64" s="145"/>
      <c r="ABU64" s="145"/>
      <c r="ABV64" s="145"/>
      <c r="ABW64" s="145"/>
      <c r="ABX64" s="145"/>
      <c r="ABY64" s="145"/>
      <c r="ABZ64" s="145"/>
      <c r="ACA64" s="145"/>
      <c r="ACB64" s="145"/>
      <c r="ACC64" s="145"/>
      <c r="ACD64" s="145"/>
      <c r="ACE64" s="145"/>
      <c r="ACF64" s="145"/>
      <c r="ACG64" s="145"/>
      <c r="ACH64" s="145"/>
      <c r="ACI64" s="145"/>
      <c r="ACJ64" s="145"/>
      <c r="ACK64" s="145"/>
      <c r="ACL64" s="145"/>
      <c r="ACM64" s="145"/>
      <c r="ACN64" s="145"/>
      <c r="ACO64" s="145"/>
      <c r="ACP64" s="145"/>
      <c r="ACQ64" s="145"/>
      <c r="ACR64" s="145"/>
      <c r="ACS64" s="145"/>
      <c r="ACT64" s="145"/>
      <c r="ACU64" s="145"/>
      <c r="ACV64" s="145"/>
      <c r="ACW64" s="145"/>
      <c r="ACX64" s="145"/>
      <c r="ACY64" s="145"/>
      <c r="ACZ64" s="145"/>
      <c r="ADA64" s="145"/>
      <c r="ADB64" s="145"/>
      <c r="ADC64" s="145"/>
      <c r="ADD64" s="145"/>
      <c r="ADE64" s="145"/>
      <c r="ADF64" s="145"/>
      <c r="ADG64" s="145"/>
      <c r="ADH64" s="145"/>
      <c r="ADI64" s="145"/>
      <c r="ADJ64" s="145"/>
      <c r="ADK64" s="145"/>
      <c r="ADL64" s="145"/>
      <c r="ADM64" s="145"/>
      <c r="ADN64" s="145"/>
      <c r="ADO64" s="145"/>
      <c r="ADP64" s="145"/>
      <c r="ADQ64" s="145"/>
      <c r="ADR64" s="145"/>
      <c r="ADS64" s="145"/>
      <c r="ADT64" s="145"/>
      <c r="ADU64" s="145"/>
      <c r="ADV64" s="145"/>
      <c r="ADW64" s="145"/>
      <c r="ADX64" s="145"/>
      <c r="ADY64" s="145"/>
      <c r="ADZ64" s="145"/>
      <c r="AEA64" s="145"/>
      <c r="AEB64" s="145"/>
      <c r="AEC64" s="145"/>
      <c r="AED64" s="145"/>
      <c r="AEE64" s="145"/>
      <c r="AEF64" s="145"/>
      <c r="AEG64" s="145"/>
      <c r="AEH64" s="145"/>
      <c r="AEI64" s="145"/>
      <c r="AEJ64" s="145"/>
      <c r="AEK64" s="145"/>
      <c r="AEL64" s="145"/>
      <c r="AEM64" s="145"/>
      <c r="AEN64" s="145"/>
      <c r="AEO64" s="145"/>
      <c r="AEP64" s="145">
        <f t="shared" si="798"/>
        <v>7775.5192932347654</v>
      </c>
      <c r="AEQ64" s="145"/>
      <c r="AER64" s="145"/>
    </row>
    <row r="65" spans="1:824">
      <c r="A65" s="107">
        <v>60</v>
      </c>
      <c r="B65" s="99">
        <f t="shared" si="341"/>
        <v>0</v>
      </c>
      <c r="C65" s="99">
        <f t="shared" si="389"/>
        <v>0</v>
      </c>
      <c r="D65" s="99">
        <f t="shared" si="390"/>
        <v>0</v>
      </c>
      <c r="E65" s="99">
        <f t="shared" si="391"/>
        <v>0</v>
      </c>
      <c r="F65" s="99">
        <f t="shared" si="352"/>
        <v>0</v>
      </c>
      <c r="G65" s="99">
        <f t="shared" si="353"/>
        <v>0</v>
      </c>
      <c r="H65" s="99">
        <f t="shared" si="354"/>
        <v>0</v>
      </c>
      <c r="I65" s="99">
        <f t="shared" si="355"/>
        <v>0</v>
      </c>
      <c r="J65" s="99">
        <f t="shared" si="356"/>
        <v>0</v>
      </c>
      <c r="K65" s="99">
        <f t="shared" si="357"/>
        <v>0</v>
      </c>
      <c r="L65" s="99">
        <f t="shared" si="358"/>
        <v>0</v>
      </c>
      <c r="M65" s="99">
        <f t="shared" si="359"/>
        <v>0</v>
      </c>
      <c r="N65" s="99">
        <f t="shared" si="360"/>
        <v>0</v>
      </c>
      <c r="O65" s="99">
        <f t="shared" si="361"/>
        <v>0</v>
      </c>
      <c r="P65" s="99">
        <f t="shared" si="362"/>
        <v>0</v>
      </c>
      <c r="Q65" s="99">
        <f t="shared" si="363"/>
        <v>0</v>
      </c>
      <c r="R65" s="99">
        <f t="shared" si="364"/>
        <v>0</v>
      </c>
      <c r="S65" s="99">
        <f t="shared" si="365"/>
        <v>0</v>
      </c>
      <c r="T65" s="99">
        <f t="shared" si="366"/>
        <v>0</v>
      </c>
      <c r="U65" s="99">
        <f t="shared" si="367"/>
        <v>0</v>
      </c>
      <c r="V65" s="99">
        <f t="shared" si="368"/>
        <v>0</v>
      </c>
      <c r="W65" s="99">
        <f t="shared" si="369"/>
        <v>0</v>
      </c>
      <c r="X65" s="99">
        <f t="shared" si="342"/>
        <v>0</v>
      </c>
      <c r="Y65" s="99">
        <f t="shared" si="404"/>
        <v>0</v>
      </c>
      <c r="Z65" s="99">
        <f t="shared" si="405"/>
        <v>0</v>
      </c>
      <c r="AA65" s="99">
        <f t="shared" si="406"/>
        <v>0</v>
      </c>
      <c r="AB65" s="99">
        <f t="shared" si="407"/>
        <v>0</v>
      </c>
      <c r="AC65" s="99">
        <f t="shared" si="408"/>
        <v>0</v>
      </c>
      <c r="AD65" s="99">
        <f t="shared" si="409"/>
        <v>0</v>
      </c>
      <c r="AE65" s="99">
        <f t="shared" si="410"/>
        <v>0</v>
      </c>
      <c r="AF65" s="99">
        <f t="shared" si="411"/>
        <v>0</v>
      </c>
      <c r="AG65" s="99">
        <f t="shared" si="412"/>
        <v>0</v>
      </c>
      <c r="AH65" s="99">
        <f t="shared" si="413"/>
        <v>0</v>
      </c>
      <c r="AI65" s="99">
        <f t="shared" si="414"/>
        <v>0</v>
      </c>
      <c r="AJ65" s="99">
        <f t="shared" si="415"/>
        <v>0</v>
      </c>
      <c r="AK65" s="99">
        <f t="shared" si="416"/>
        <v>0</v>
      </c>
      <c r="AL65" s="99">
        <f t="shared" si="417"/>
        <v>0</v>
      </c>
      <c r="AM65" s="99">
        <f t="shared" si="418"/>
        <v>0</v>
      </c>
      <c r="AN65" s="99">
        <f t="shared" si="343"/>
        <v>0</v>
      </c>
      <c r="AO65" s="99">
        <f t="shared" si="419"/>
        <v>0</v>
      </c>
      <c r="AP65" s="99">
        <f t="shared" si="420"/>
        <v>0</v>
      </c>
      <c r="AQ65" s="99">
        <f t="shared" si="421"/>
        <v>0</v>
      </c>
      <c r="AR65" s="99">
        <f t="shared" si="422"/>
        <v>0</v>
      </c>
      <c r="AS65" s="99">
        <f t="shared" si="423"/>
        <v>0</v>
      </c>
      <c r="AT65" s="99">
        <f t="shared" si="424"/>
        <v>0</v>
      </c>
      <c r="AU65" s="99">
        <f t="shared" si="425"/>
        <v>0</v>
      </c>
      <c r="AV65" s="99">
        <f t="shared" si="426"/>
        <v>0</v>
      </c>
      <c r="AW65" s="99">
        <f t="shared" si="427"/>
        <v>0</v>
      </c>
      <c r="AX65" s="99">
        <f t="shared" si="428"/>
        <v>0</v>
      </c>
      <c r="AY65" s="99">
        <f t="shared" si="429"/>
        <v>0</v>
      </c>
      <c r="AZ65" s="99">
        <f t="shared" si="430"/>
        <v>0</v>
      </c>
      <c r="BA65" s="99">
        <f t="shared" si="431"/>
        <v>0</v>
      </c>
      <c r="BB65" s="99">
        <f t="shared" si="432"/>
        <v>0</v>
      </c>
      <c r="BC65" s="99">
        <f t="shared" si="433"/>
        <v>0</v>
      </c>
      <c r="BD65" s="99">
        <f t="shared" si="397"/>
        <v>0</v>
      </c>
      <c r="BE65" s="99">
        <f t="shared" si="434"/>
        <v>0</v>
      </c>
      <c r="BF65" s="99">
        <f t="shared" si="435"/>
        <v>0</v>
      </c>
      <c r="BG65" s="99">
        <f t="shared" si="344"/>
        <v>0</v>
      </c>
      <c r="BH65" s="99">
        <f t="shared" si="436"/>
        <v>0</v>
      </c>
      <c r="BI65" s="99">
        <f t="shared" si="437"/>
        <v>0</v>
      </c>
      <c r="BJ65" s="99">
        <f t="shared" si="438"/>
        <v>0</v>
      </c>
      <c r="BK65" s="99">
        <f t="shared" si="439"/>
        <v>0</v>
      </c>
      <c r="BL65" s="99">
        <f t="shared" si="440"/>
        <v>0</v>
      </c>
      <c r="BM65" s="99">
        <f t="shared" si="441"/>
        <v>0</v>
      </c>
      <c r="BN65" s="99">
        <f t="shared" si="442"/>
        <v>0</v>
      </c>
      <c r="BO65" s="99">
        <f t="shared" si="443"/>
        <v>0</v>
      </c>
      <c r="BP65" s="99">
        <f t="shared" si="444"/>
        <v>0</v>
      </c>
      <c r="BQ65" s="99">
        <f t="shared" si="445"/>
        <v>0</v>
      </c>
      <c r="BR65" s="99">
        <f t="shared" si="446"/>
        <v>0</v>
      </c>
      <c r="BS65" s="99">
        <f t="shared" si="447"/>
        <v>0</v>
      </c>
      <c r="BT65" s="99">
        <f t="shared" si="448"/>
        <v>0</v>
      </c>
      <c r="BU65" s="99">
        <f t="shared" si="449"/>
        <v>0</v>
      </c>
      <c r="BV65" s="99">
        <f t="shared" si="450"/>
        <v>0</v>
      </c>
      <c r="BW65" s="99">
        <f t="shared" si="451"/>
        <v>0</v>
      </c>
      <c r="BX65" s="99">
        <f t="shared" si="398"/>
        <v>0</v>
      </c>
      <c r="BY65" s="99">
        <f t="shared" si="345"/>
        <v>0</v>
      </c>
      <c r="BZ65" s="99">
        <f t="shared" si="452"/>
        <v>0</v>
      </c>
      <c r="CA65" s="99">
        <f t="shared" si="453"/>
        <v>0</v>
      </c>
      <c r="CB65" s="99">
        <f t="shared" si="454"/>
        <v>0</v>
      </c>
      <c r="CC65" s="99">
        <f t="shared" si="455"/>
        <v>0</v>
      </c>
      <c r="CD65" s="99">
        <f t="shared" si="456"/>
        <v>0</v>
      </c>
      <c r="CE65" s="99">
        <f t="shared" si="457"/>
        <v>0</v>
      </c>
      <c r="CF65" s="99">
        <f t="shared" si="458"/>
        <v>0</v>
      </c>
      <c r="CG65" s="99">
        <f t="shared" si="459"/>
        <v>0</v>
      </c>
      <c r="CH65" s="99">
        <f t="shared" si="460"/>
        <v>0</v>
      </c>
      <c r="CI65" s="99">
        <f t="shared" si="461"/>
        <v>0</v>
      </c>
      <c r="CJ65" s="99">
        <f t="shared" si="462"/>
        <v>0</v>
      </c>
      <c r="CK65" s="99">
        <f t="shared" si="463"/>
        <v>0</v>
      </c>
      <c r="CL65" s="99">
        <f t="shared" si="464"/>
        <v>0</v>
      </c>
      <c r="CM65" s="99">
        <f t="shared" si="465"/>
        <v>0</v>
      </c>
      <c r="CN65" s="99">
        <f t="shared" si="466"/>
        <v>0</v>
      </c>
      <c r="CO65" s="99">
        <f t="shared" si="399"/>
        <v>0</v>
      </c>
      <c r="CP65" s="99">
        <f t="shared" si="346"/>
        <v>0</v>
      </c>
      <c r="CQ65" s="99">
        <f t="shared" si="467"/>
        <v>0</v>
      </c>
      <c r="CR65" s="99">
        <f t="shared" si="468"/>
        <v>0</v>
      </c>
      <c r="CS65" s="99">
        <f t="shared" si="469"/>
        <v>0</v>
      </c>
      <c r="CT65" s="99">
        <f t="shared" si="470"/>
        <v>0</v>
      </c>
      <c r="CU65" s="99">
        <f t="shared" si="471"/>
        <v>0</v>
      </c>
      <c r="CV65" s="99">
        <f t="shared" si="472"/>
        <v>0</v>
      </c>
      <c r="CW65" s="99">
        <f t="shared" si="473"/>
        <v>0</v>
      </c>
      <c r="CX65" s="99">
        <f t="shared" si="474"/>
        <v>0</v>
      </c>
      <c r="CY65" s="99">
        <f t="shared" si="475"/>
        <v>0</v>
      </c>
      <c r="CZ65" s="99">
        <f t="shared" si="476"/>
        <v>0</v>
      </c>
      <c r="DA65" s="99">
        <f t="shared" si="477"/>
        <v>0</v>
      </c>
      <c r="DB65" s="99">
        <f t="shared" si="478"/>
        <v>0</v>
      </c>
      <c r="DC65" s="99">
        <f t="shared" si="479"/>
        <v>0</v>
      </c>
      <c r="DD65" s="99">
        <f t="shared" si="480"/>
        <v>0</v>
      </c>
      <c r="DE65" s="99">
        <f t="shared" si="481"/>
        <v>0</v>
      </c>
      <c r="DF65" s="99">
        <f t="shared" si="482"/>
        <v>0</v>
      </c>
      <c r="DG65" s="99">
        <f t="shared" si="400"/>
        <v>0</v>
      </c>
      <c r="DH65" s="99">
        <f t="shared" si="347"/>
        <v>0</v>
      </c>
      <c r="DI65" s="99">
        <f t="shared" si="483"/>
        <v>0</v>
      </c>
      <c r="DJ65" s="99">
        <f t="shared" si="484"/>
        <v>0</v>
      </c>
      <c r="DK65" s="99">
        <f t="shared" si="485"/>
        <v>0</v>
      </c>
      <c r="DL65" s="99">
        <f t="shared" si="486"/>
        <v>0</v>
      </c>
      <c r="DM65" s="99">
        <f t="shared" si="487"/>
        <v>0</v>
      </c>
      <c r="DN65" s="99">
        <f t="shared" si="488"/>
        <v>0</v>
      </c>
      <c r="DO65" s="99">
        <f t="shared" si="489"/>
        <v>0</v>
      </c>
      <c r="DP65" s="99">
        <f t="shared" si="490"/>
        <v>0</v>
      </c>
      <c r="DQ65" s="99">
        <f t="shared" si="491"/>
        <v>0</v>
      </c>
      <c r="DR65" s="99">
        <f t="shared" si="492"/>
        <v>0</v>
      </c>
      <c r="DS65" s="99">
        <f t="shared" si="493"/>
        <v>0</v>
      </c>
      <c r="DT65" s="99">
        <f t="shared" si="494"/>
        <v>0</v>
      </c>
      <c r="DU65" s="99">
        <f t="shared" si="495"/>
        <v>0</v>
      </c>
      <c r="DV65" s="99">
        <f t="shared" si="496"/>
        <v>0</v>
      </c>
      <c r="DW65" s="99">
        <f t="shared" si="497"/>
        <v>0</v>
      </c>
      <c r="DX65" s="99">
        <f t="shared" si="370"/>
        <v>0</v>
      </c>
      <c r="DY65" s="99">
        <f t="shared" si="370"/>
        <v>0</v>
      </c>
      <c r="DZ65" s="99">
        <f t="shared" si="370"/>
        <v>0</v>
      </c>
      <c r="EA65" s="99">
        <f t="shared" si="370"/>
        <v>0</v>
      </c>
      <c r="EB65" s="99">
        <f t="shared" si="532"/>
        <v>0</v>
      </c>
      <c r="EC65" s="99">
        <f t="shared" si="533"/>
        <v>0</v>
      </c>
      <c r="ED65" s="99">
        <f t="shared" si="534"/>
        <v>0</v>
      </c>
      <c r="EE65" s="99">
        <f t="shared" si="535"/>
        <v>0</v>
      </c>
      <c r="EF65" s="99">
        <f t="shared" si="536"/>
        <v>0</v>
      </c>
      <c r="EG65" s="99">
        <f t="shared" si="537"/>
        <v>0</v>
      </c>
      <c r="EH65" s="99">
        <f t="shared" si="538"/>
        <v>0</v>
      </c>
      <c r="EI65" s="99">
        <f t="shared" si="539"/>
        <v>0</v>
      </c>
      <c r="EJ65" s="99">
        <f t="shared" si="540"/>
        <v>0</v>
      </c>
      <c r="EK65" s="99">
        <f t="shared" si="541"/>
        <v>0</v>
      </c>
      <c r="EL65" s="99">
        <f t="shared" si="542"/>
        <v>0</v>
      </c>
      <c r="EM65" s="99">
        <f t="shared" si="543"/>
        <v>0</v>
      </c>
      <c r="EN65" s="99">
        <f t="shared" si="544"/>
        <v>0</v>
      </c>
      <c r="EO65" s="99">
        <f t="shared" si="545"/>
        <v>0</v>
      </c>
      <c r="EP65" s="99">
        <f t="shared" si="546"/>
        <v>0</v>
      </c>
      <c r="EQ65" s="99">
        <f t="shared" si="547"/>
        <v>0</v>
      </c>
      <c r="ER65" s="99">
        <f t="shared" si="548"/>
        <v>0</v>
      </c>
      <c r="ES65" s="99">
        <f t="shared" si="549"/>
        <v>0</v>
      </c>
      <c r="ET65" s="99">
        <f t="shared" si="351"/>
        <v>0</v>
      </c>
      <c r="EU65" s="99">
        <f t="shared" si="26"/>
        <v>0</v>
      </c>
      <c r="EV65" s="99">
        <f t="shared" si="27"/>
        <v>0</v>
      </c>
      <c r="EW65" s="99">
        <f t="shared" si="28"/>
        <v>0</v>
      </c>
      <c r="EX65" s="99">
        <f t="shared" si="29"/>
        <v>0</v>
      </c>
      <c r="EY65" s="99">
        <f t="shared" si="30"/>
        <v>0</v>
      </c>
      <c r="EZ65" s="99">
        <f t="shared" si="31"/>
        <v>0</v>
      </c>
      <c r="FA65" s="99">
        <f t="shared" si="32"/>
        <v>0</v>
      </c>
      <c r="FB65" s="99">
        <f t="shared" si="33"/>
        <v>0</v>
      </c>
      <c r="FC65" s="99">
        <f t="shared" si="34"/>
        <v>0</v>
      </c>
      <c r="FD65" s="99">
        <f t="shared" si="35"/>
        <v>0</v>
      </c>
      <c r="FE65" s="99">
        <f t="shared" si="36"/>
        <v>0</v>
      </c>
      <c r="FF65" s="99">
        <f t="shared" si="37"/>
        <v>0</v>
      </c>
      <c r="FG65" s="99">
        <f t="shared" si="38"/>
        <v>0</v>
      </c>
      <c r="FH65" s="99">
        <f t="shared" si="39"/>
        <v>0</v>
      </c>
      <c r="FI65" s="99">
        <f t="shared" si="40"/>
        <v>0</v>
      </c>
      <c r="FJ65" s="99">
        <f t="shared" si="567"/>
        <v>0</v>
      </c>
      <c r="FK65" s="99">
        <f t="shared" si="568"/>
        <v>0</v>
      </c>
      <c r="FL65" s="99">
        <f t="shared" si="569"/>
        <v>0</v>
      </c>
      <c r="FM65" s="99">
        <f t="shared" si="570"/>
        <v>0</v>
      </c>
      <c r="FN65" s="99">
        <f t="shared" si="571"/>
        <v>0</v>
      </c>
      <c r="FO65" s="99">
        <f t="shared" si="572"/>
        <v>0</v>
      </c>
      <c r="FP65" s="99">
        <f t="shared" si="573"/>
        <v>0</v>
      </c>
      <c r="FQ65" s="99">
        <f t="shared" si="574"/>
        <v>0</v>
      </c>
      <c r="FR65" s="99">
        <f t="shared" si="575"/>
        <v>0</v>
      </c>
      <c r="FS65" s="99">
        <f t="shared" si="576"/>
        <v>0</v>
      </c>
      <c r="FT65" s="99">
        <f t="shared" si="577"/>
        <v>0</v>
      </c>
      <c r="FU65" s="99">
        <f t="shared" si="578"/>
        <v>0</v>
      </c>
      <c r="FV65" s="99">
        <f t="shared" si="579"/>
        <v>0</v>
      </c>
      <c r="FW65" s="99">
        <f t="shared" si="580"/>
        <v>0</v>
      </c>
      <c r="FX65" s="99">
        <f t="shared" si="581"/>
        <v>0</v>
      </c>
      <c r="FY65" s="99">
        <f t="shared" si="550"/>
        <v>0</v>
      </c>
      <c r="FZ65" s="99">
        <f t="shared" si="402"/>
        <v>0</v>
      </c>
      <c r="GA65" s="99">
        <f t="shared" si="42"/>
        <v>0</v>
      </c>
      <c r="GB65" s="99">
        <f t="shared" si="43"/>
        <v>0</v>
      </c>
      <c r="GC65" s="99">
        <f t="shared" si="44"/>
        <v>0</v>
      </c>
      <c r="GD65" s="99">
        <f t="shared" si="498"/>
        <v>0</v>
      </c>
      <c r="GE65" s="99">
        <f t="shared" si="499"/>
        <v>0</v>
      </c>
      <c r="GF65" s="99">
        <f t="shared" si="500"/>
        <v>0</v>
      </c>
      <c r="GG65" s="99">
        <f t="shared" si="501"/>
        <v>0</v>
      </c>
      <c r="GH65" s="99">
        <f t="shared" si="502"/>
        <v>0</v>
      </c>
      <c r="GI65" s="99">
        <f t="shared" si="503"/>
        <v>0</v>
      </c>
      <c r="GJ65" s="99">
        <f t="shared" si="504"/>
        <v>0</v>
      </c>
      <c r="GK65" s="99">
        <f t="shared" si="505"/>
        <v>0</v>
      </c>
      <c r="GL65" s="99">
        <f t="shared" si="506"/>
        <v>0</v>
      </c>
      <c r="GM65" s="99">
        <f t="shared" si="507"/>
        <v>0</v>
      </c>
      <c r="GN65" s="99">
        <f t="shared" si="508"/>
        <v>0</v>
      </c>
      <c r="GO65" s="99">
        <f t="shared" si="509"/>
        <v>0</v>
      </c>
      <c r="GP65" s="99">
        <f t="shared" si="510"/>
        <v>0</v>
      </c>
      <c r="GQ65" s="99">
        <f t="shared" si="511"/>
        <v>0</v>
      </c>
      <c r="GR65" s="99">
        <f t="shared" si="512"/>
        <v>0</v>
      </c>
      <c r="GS65" s="99">
        <f t="shared" si="513"/>
        <v>0</v>
      </c>
      <c r="GT65" s="99">
        <f t="shared" si="514"/>
        <v>0</v>
      </c>
      <c r="GU65" s="99">
        <f t="shared" si="403"/>
        <v>0</v>
      </c>
      <c r="GV65" s="99">
        <f t="shared" si="551"/>
        <v>0</v>
      </c>
      <c r="GW65" s="99">
        <f t="shared" si="552"/>
        <v>0</v>
      </c>
      <c r="GX65" s="99">
        <f t="shared" si="553"/>
        <v>0</v>
      </c>
      <c r="GY65" s="99">
        <f t="shared" si="554"/>
        <v>0</v>
      </c>
      <c r="GZ65" s="99">
        <f t="shared" si="555"/>
        <v>0</v>
      </c>
      <c r="HA65" s="99">
        <f t="shared" si="556"/>
        <v>0</v>
      </c>
      <c r="HB65" s="99">
        <f t="shared" si="557"/>
        <v>0</v>
      </c>
      <c r="HC65" s="99">
        <f t="shared" si="558"/>
        <v>0</v>
      </c>
      <c r="HD65" s="99">
        <f t="shared" si="559"/>
        <v>0</v>
      </c>
      <c r="HE65" s="99">
        <f t="shared" si="560"/>
        <v>0</v>
      </c>
      <c r="HF65" s="99">
        <f t="shared" si="561"/>
        <v>0</v>
      </c>
      <c r="HG65" s="99">
        <f t="shared" si="562"/>
        <v>0</v>
      </c>
      <c r="HH65" s="99">
        <f t="shared" si="563"/>
        <v>0</v>
      </c>
      <c r="HI65" s="99">
        <f t="shared" si="564"/>
        <v>0</v>
      </c>
      <c r="HJ65" s="99">
        <f t="shared" si="565"/>
        <v>0</v>
      </c>
      <c r="HK65" s="99">
        <f t="shared" si="566"/>
        <v>0</v>
      </c>
      <c r="HL65" s="99">
        <f t="shared" si="396"/>
        <v>0</v>
      </c>
      <c r="HM65" s="99">
        <f t="shared" si="515"/>
        <v>0</v>
      </c>
      <c r="HN65" s="99">
        <f t="shared" si="516"/>
        <v>0</v>
      </c>
      <c r="HO65" s="99">
        <f t="shared" si="517"/>
        <v>0</v>
      </c>
      <c r="HP65" s="99">
        <f t="shared" si="518"/>
        <v>0</v>
      </c>
      <c r="HQ65" s="99">
        <f t="shared" si="519"/>
        <v>0</v>
      </c>
      <c r="HR65" s="99">
        <f t="shared" si="520"/>
        <v>0</v>
      </c>
      <c r="HS65" s="99">
        <f t="shared" si="521"/>
        <v>0</v>
      </c>
      <c r="HT65" s="99">
        <f t="shared" si="522"/>
        <v>0</v>
      </c>
      <c r="HU65" s="99">
        <f t="shared" si="523"/>
        <v>0</v>
      </c>
      <c r="HV65" s="99">
        <f t="shared" si="524"/>
        <v>0</v>
      </c>
      <c r="HW65" s="99">
        <f t="shared" si="525"/>
        <v>0</v>
      </c>
      <c r="HX65" s="99">
        <f t="shared" si="526"/>
        <v>0</v>
      </c>
      <c r="HY65" s="99">
        <f t="shared" si="527"/>
        <v>0</v>
      </c>
      <c r="HZ65" s="99">
        <f t="shared" si="528"/>
        <v>0</v>
      </c>
      <c r="IA65" s="99">
        <f t="shared" si="529"/>
        <v>0</v>
      </c>
      <c r="IB65" s="99">
        <f t="shared" si="530"/>
        <v>0</v>
      </c>
      <c r="IC65" s="99">
        <f t="shared" si="531"/>
        <v>0</v>
      </c>
      <c r="ID65" s="99">
        <f t="shared" si="52"/>
        <v>0</v>
      </c>
      <c r="IE65" s="99">
        <f t="shared" si="53"/>
        <v>0</v>
      </c>
      <c r="IF65" s="99">
        <f t="shared" si="54"/>
        <v>0</v>
      </c>
      <c r="IG65" s="99">
        <f t="shared" si="55"/>
        <v>0</v>
      </c>
      <c r="IH65" s="99">
        <f t="shared" si="56"/>
        <v>0</v>
      </c>
      <c r="II65" s="99">
        <f t="shared" si="57"/>
        <v>0</v>
      </c>
      <c r="IJ65" s="99">
        <f t="shared" si="58"/>
        <v>0</v>
      </c>
      <c r="IK65" s="99">
        <f t="shared" si="59"/>
        <v>0</v>
      </c>
      <c r="IL65" s="99">
        <f t="shared" si="60"/>
        <v>0</v>
      </c>
      <c r="IM65" s="99">
        <f t="shared" si="61"/>
        <v>0</v>
      </c>
      <c r="IN65" s="99">
        <f t="shared" si="62"/>
        <v>0</v>
      </c>
      <c r="IO65" s="99">
        <f t="shared" si="63"/>
        <v>0</v>
      </c>
      <c r="IP65" s="99">
        <f t="shared" si="64"/>
        <v>0</v>
      </c>
      <c r="IQ65" s="99">
        <f t="shared" si="65"/>
        <v>0</v>
      </c>
      <c r="IR65" s="99">
        <f t="shared" si="66"/>
        <v>0</v>
      </c>
      <c r="IS65" s="99">
        <f t="shared" si="67"/>
        <v>0</v>
      </c>
      <c r="IT65" s="99">
        <f t="shared" si="392"/>
        <v>0</v>
      </c>
      <c r="IU65" s="99">
        <f t="shared" si="393"/>
        <v>0</v>
      </c>
      <c r="IV65" s="99">
        <f t="shared" si="394"/>
        <v>0</v>
      </c>
      <c r="IW65" s="99">
        <f t="shared" si="371"/>
        <v>0</v>
      </c>
      <c r="IX65" s="99">
        <f t="shared" si="372"/>
        <v>0</v>
      </c>
      <c r="IY65" s="99">
        <f t="shared" si="373"/>
        <v>0</v>
      </c>
      <c r="IZ65" s="99">
        <f t="shared" si="374"/>
        <v>0</v>
      </c>
      <c r="JA65" s="99">
        <f t="shared" si="375"/>
        <v>0</v>
      </c>
      <c r="JB65" s="99">
        <f t="shared" si="376"/>
        <v>0</v>
      </c>
      <c r="JC65" s="99">
        <f t="shared" si="377"/>
        <v>0</v>
      </c>
      <c r="JD65" s="99">
        <f t="shared" si="378"/>
        <v>0</v>
      </c>
      <c r="JE65" s="99">
        <f t="shared" si="379"/>
        <v>0</v>
      </c>
      <c r="JF65" s="99">
        <f t="shared" si="380"/>
        <v>0</v>
      </c>
      <c r="JG65" s="99">
        <f t="shared" si="381"/>
        <v>0</v>
      </c>
      <c r="JH65" s="99">
        <f t="shared" si="382"/>
        <v>0</v>
      </c>
      <c r="JI65" s="99">
        <f t="shared" si="383"/>
        <v>0</v>
      </c>
      <c r="JJ65" s="99">
        <f t="shared" si="384"/>
        <v>0</v>
      </c>
      <c r="JK65" s="99">
        <f t="shared" si="385"/>
        <v>0</v>
      </c>
      <c r="JL65" s="99">
        <f t="shared" si="386"/>
        <v>7705.0538090021128</v>
      </c>
      <c r="JM65" s="99">
        <f t="shared" si="387"/>
        <v>0</v>
      </c>
      <c r="JN65" s="99">
        <f t="shared" si="388"/>
        <v>0</v>
      </c>
      <c r="JP65" s="107">
        <v>60</v>
      </c>
      <c r="JQ65" s="121"/>
      <c r="JR65" s="121"/>
      <c r="JS65" s="121"/>
      <c r="JT65" s="121"/>
      <c r="JU65" s="121"/>
      <c r="JV65" s="121"/>
      <c r="JW65" s="121"/>
      <c r="JX65" s="108"/>
      <c r="JY65" s="121"/>
      <c r="JZ65" s="121"/>
      <c r="KA65" s="121"/>
      <c r="KB65" s="108"/>
      <c r="KC65" s="121"/>
      <c r="KD65" s="121"/>
      <c r="KE65" s="108"/>
      <c r="KF65" s="108"/>
      <c r="KG65" s="108"/>
      <c r="KH65" s="108"/>
      <c r="KI65" s="121"/>
      <c r="KJ65" s="121"/>
      <c r="KK65" s="108"/>
      <c r="KL65" s="108"/>
      <c r="KM65" s="108"/>
      <c r="KN65" s="108"/>
      <c r="KO65" s="108"/>
      <c r="KP65" s="108"/>
      <c r="KQ65" s="108"/>
      <c r="KR65" s="108"/>
      <c r="KS65" s="108"/>
      <c r="KT65" s="108"/>
      <c r="KU65" s="108"/>
      <c r="KV65" s="108"/>
      <c r="KW65" s="108"/>
      <c r="KX65" s="108"/>
      <c r="KY65" s="108"/>
      <c r="KZ65" s="108"/>
      <c r="LA65" s="122"/>
      <c r="LB65" s="108"/>
      <c r="LC65" s="108"/>
      <c r="LD65" s="108"/>
      <c r="LE65" s="128"/>
      <c r="LF65" s="108"/>
      <c r="LG65" s="108"/>
      <c r="LH65" s="122"/>
      <c r="LI65" s="108"/>
      <c r="LJ65" s="108"/>
      <c r="LK65" s="122"/>
      <c r="LL65" s="108"/>
      <c r="LM65" s="108"/>
      <c r="LN65" s="108"/>
      <c r="LO65" s="108"/>
      <c r="LP65" s="122"/>
      <c r="LQ65" s="108"/>
      <c r="LR65" s="108"/>
      <c r="LS65" s="108"/>
      <c r="LT65" s="122"/>
      <c r="LU65" s="108"/>
      <c r="LV65" s="108"/>
      <c r="LW65" s="108"/>
      <c r="LX65" s="108"/>
      <c r="LY65" s="108"/>
      <c r="LZ65" s="122"/>
      <c r="MA65" s="108"/>
      <c r="MB65" s="108"/>
      <c r="MC65" s="108"/>
      <c r="MD65" s="108"/>
      <c r="ME65" s="108"/>
      <c r="MF65" s="122"/>
      <c r="MG65" s="108"/>
      <c r="MH65" s="108"/>
      <c r="MI65" s="108"/>
      <c r="MJ65" s="122"/>
      <c r="MK65" s="108"/>
      <c r="ML65" s="122"/>
      <c r="MM65" s="108"/>
      <c r="MN65" s="108"/>
      <c r="MO65" s="108"/>
      <c r="MP65" s="108"/>
      <c r="MQ65" s="128"/>
      <c r="MR65" s="108"/>
      <c r="MS65" s="122"/>
      <c r="MT65" s="108"/>
      <c r="MU65" s="108"/>
      <c r="MV65" s="108"/>
      <c r="MW65" s="108"/>
      <c r="MX65" s="122"/>
      <c r="MY65" s="108"/>
      <c r="MZ65" s="108"/>
      <c r="NA65" s="122"/>
      <c r="NB65" s="108"/>
      <c r="NC65" s="108"/>
      <c r="ND65" s="108"/>
      <c r="NE65" s="108"/>
      <c r="NF65" s="122"/>
      <c r="NG65" s="108"/>
      <c r="NH65" s="108"/>
      <c r="NI65" s="122"/>
      <c r="NJ65" s="108"/>
      <c r="NK65" s="108"/>
      <c r="NL65" s="122"/>
      <c r="NM65" s="121"/>
      <c r="NN65" s="108"/>
      <c r="NO65" s="108"/>
      <c r="NP65" s="108"/>
      <c r="NQ65" s="122"/>
      <c r="NR65" s="108"/>
      <c r="NS65" s="108"/>
      <c r="NT65" s="108"/>
      <c r="NU65" s="122"/>
      <c r="NV65" s="108"/>
      <c r="NW65" s="122"/>
      <c r="NX65" s="108"/>
      <c r="NY65" s="108"/>
      <c r="NZ65" s="122"/>
      <c r="OA65" s="108"/>
      <c r="OB65" s="122"/>
      <c r="OC65" s="108"/>
      <c r="OD65" s="121"/>
      <c r="OE65" s="108"/>
      <c r="OF65" s="108"/>
      <c r="OG65" s="108"/>
      <c r="OH65" s="121"/>
      <c r="OI65" s="108"/>
      <c r="OJ65" s="108"/>
      <c r="OK65" s="108"/>
      <c r="OL65" s="108"/>
      <c r="OM65" s="108"/>
      <c r="ON65" s="121"/>
      <c r="OO65" s="108"/>
      <c r="OP65" s="108"/>
      <c r="OQ65" s="121"/>
      <c r="OR65" s="108"/>
      <c r="OS65" s="108"/>
      <c r="OT65" s="108"/>
      <c r="OU65" s="121"/>
      <c r="OV65" s="108"/>
      <c r="OW65" s="108"/>
      <c r="OX65" s="108"/>
      <c r="OY65" s="121"/>
      <c r="OZ65" s="108"/>
      <c r="PA65" s="121"/>
      <c r="PB65" s="108"/>
      <c r="PC65" s="108"/>
      <c r="PD65" s="121"/>
      <c r="PE65" s="108"/>
      <c r="PF65" s="108"/>
      <c r="PG65" s="108"/>
      <c r="PH65" s="108"/>
      <c r="PI65" s="108"/>
      <c r="PJ65" s="108"/>
      <c r="PK65" s="108"/>
      <c r="PL65" s="121"/>
      <c r="PM65" s="108"/>
      <c r="PN65" s="121"/>
      <c r="PO65" s="108"/>
      <c r="PP65" s="108"/>
      <c r="PQ65" s="108"/>
      <c r="PR65" s="108"/>
      <c r="PS65" s="108"/>
      <c r="PT65" s="108"/>
      <c r="PU65" s="108"/>
      <c r="PV65" s="121"/>
      <c r="PW65" s="108"/>
      <c r="PX65" s="108"/>
      <c r="PY65" s="108"/>
      <c r="PZ65" s="121"/>
      <c r="QA65" s="108"/>
      <c r="QB65" s="108"/>
      <c r="QC65" s="108"/>
      <c r="QD65" s="108"/>
      <c r="QE65" s="121"/>
      <c r="QF65" s="108"/>
      <c r="QG65" s="108"/>
      <c r="QH65" s="108"/>
      <c r="QI65" s="108"/>
      <c r="QJ65" s="108"/>
      <c r="QK65" s="108"/>
      <c r="QL65" s="108"/>
      <c r="QM65" s="108"/>
      <c r="QN65" s="108"/>
      <c r="QO65" s="108"/>
      <c r="QP65" s="108"/>
      <c r="QQ65" s="108"/>
      <c r="QR65" s="108"/>
      <c r="QS65" s="108"/>
      <c r="QT65" s="108"/>
      <c r="QU65" s="108"/>
      <c r="QV65" s="108"/>
      <c r="QW65" s="108"/>
      <c r="QX65" s="108"/>
      <c r="QY65" s="108"/>
      <c r="QZ65" s="108"/>
      <c r="RA65" s="108"/>
      <c r="RB65" s="108"/>
      <c r="RC65" s="108"/>
      <c r="RD65" s="108"/>
      <c r="RE65" s="108"/>
      <c r="RF65" s="108"/>
      <c r="RG65" s="108"/>
      <c r="RH65" s="108"/>
      <c r="RI65" s="108"/>
      <c r="RJ65" s="108"/>
      <c r="RK65" s="108"/>
      <c r="RL65" s="108"/>
      <c r="RM65" s="108"/>
      <c r="RN65" s="108"/>
      <c r="RO65" s="108"/>
      <c r="RP65" s="108"/>
      <c r="RQ65" s="108"/>
      <c r="RR65" s="108"/>
      <c r="RS65" s="108"/>
      <c r="RT65" s="108"/>
      <c r="RU65" s="108"/>
      <c r="RV65" s="108"/>
      <c r="RW65" s="108"/>
      <c r="RX65" s="108"/>
      <c r="RY65" s="108"/>
      <c r="RZ65" s="108"/>
      <c r="SA65" s="108"/>
      <c r="SB65" s="108"/>
      <c r="SC65" s="108"/>
      <c r="SD65" s="108"/>
      <c r="SE65" s="108"/>
      <c r="SF65" s="108"/>
      <c r="SG65" s="108"/>
      <c r="SH65" s="108"/>
      <c r="SI65" s="108"/>
      <c r="SJ65" s="108"/>
      <c r="SK65" s="108"/>
      <c r="SL65" s="108"/>
      <c r="SM65" s="108"/>
      <c r="SN65" s="108"/>
      <c r="SO65" s="108"/>
      <c r="SP65" s="108"/>
      <c r="SQ65" s="108"/>
      <c r="SR65" s="108"/>
      <c r="SS65" s="108"/>
      <c r="ST65" s="108"/>
      <c r="SU65" s="108"/>
      <c r="SV65" s="108"/>
      <c r="SW65" s="108"/>
      <c r="SX65" s="108"/>
      <c r="SY65" s="108"/>
      <c r="SZ65" s="108"/>
      <c r="TA65" s="108"/>
      <c r="TB65" s="108"/>
      <c r="TC65" s="108"/>
      <c r="TD65" s="108"/>
      <c r="TE65" s="108"/>
      <c r="TF65" s="108"/>
      <c r="TG65" s="108"/>
      <c r="TH65" s="108"/>
      <c r="TI65" s="108"/>
      <c r="TJ65" s="108"/>
      <c r="TK65" s="108"/>
      <c r="TL65" s="108"/>
      <c r="TM65" s="108"/>
      <c r="TN65" s="108"/>
      <c r="TO65" s="108"/>
      <c r="TP65" s="108"/>
      <c r="TQ65" s="108"/>
      <c r="TR65" s="108"/>
      <c r="TS65" s="108"/>
      <c r="TT65" s="108"/>
      <c r="TU65" s="108"/>
      <c r="TV65" s="108"/>
      <c r="TW65" s="108"/>
      <c r="TX65" s="108"/>
      <c r="TY65" s="108"/>
      <c r="TZ65" s="108"/>
      <c r="UA65" s="108">
        <v>7705.0538090021128</v>
      </c>
      <c r="UB65" s="108"/>
      <c r="UC65" s="108"/>
      <c r="UE65" s="107">
        <v>60</v>
      </c>
      <c r="YA65" s="145"/>
      <c r="YB65" s="145"/>
      <c r="YC65" s="145"/>
      <c r="YD65" s="145"/>
      <c r="YE65" s="145"/>
      <c r="YF65" s="145"/>
      <c r="YG65" s="145"/>
      <c r="YH65" s="145"/>
      <c r="YI65" s="145"/>
      <c r="YJ65" s="145"/>
      <c r="YK65" s="145"/>
      <c r="YL65" s="145"/>
      <c r="YM65" s="145"/>
      <c r="YN65" s="145"/>
      <c r="YO65" s="145"/>
      <c r="YP65" s="145"/>
      <c r="YQ65" s="145"/>
      <c r="YR65" s="145"/>
      <c r="YS65" s="145"/>
      <c r="YT65" s="145"/>
      <c r="YU65" s="145"/>
      <c r="YV65" s="145"/>
      <c r="YW65" s="145"/>
      <c r="YX65" s="145"/>
      <c r="YY65" s="145"/>
      <c r="YZ65" s="145"/>
      <c r="ZA65" s="145"/>
      <c r="ZB65" s="145"/>
      <c r="ZC65" s="145"/>
      <c r="ZD65" s="145"/>
      <c r="ZE65" s="145"/>
      <c r="ZF65" s="145"/>
      <c r="ZG65" s="145"/>
      <c r="ZH65" s="145"/>
      <c r="ZI65" s="145"/>
      <c r="ZJ65" s="145"/>
      <c r="ZK65" s="145"/>
      <c r="ZL65" s="145"/>
      <c r="ZM65" s="145"/>
      <c r="ZN65" s="145"/>
      <c r="ZO65" s="145"/>
      <c r="ZP65" s="145"/>
      <c r="ZQ65" s="145"/>
      <c r="ZR65" s="145"/>
      <c r="ZS65" s="145"/>
      <c r="ZT65" s="145"/>
      <c r="ZU65" s="145"/>
      <c r="ZV65" s="145"/>
      <c r="ZW65" s="145"/>
      <c r="ZX65" s="145"/>
      <c r="ZY65" s="145"/>
      <c r="ZZ65" s="145"/>
      <c r="AAA65" s="145"/>
      <c r="AAB65" s="145"/>
      <c r="AAC65" s="145"/>
      <c r="AAD65" s="145"/>
      <c r="AAE65" s="145"/>
      <c r="AAF65" s="145"/>
      <c r="AAG65" s="145"/>
      <c r="AAH65" s="145"/>
      <c r="AAI65" s="145"/>
      <c r="AAJ65" s="145"/>
      <c r="AAK65" s="145"/>
      <c r="AAL65" s="145"/>
      <c r="AAM65" s="145"/>
      <c r="AAN65" s="145"/>
      <c r="AAO65" s="145"/>
      <c r="AAP65" s="145"/>
      <c r="AAQ65" s="145"/>
      <c r="AAR65" s="145"/>
      <c r="AAS65" s="145"/>
      <c r="AAT65" s="145"/>
      <c r="AAU65" s="145"/>
      <c r="AAV65" s="145"/>
      <c r="AAW65" s="145"/>
      <c r="AAX65" s="145"/>
      <c r="AAY65" s="145"/>
      <c r="AAZ65" s="145"/>
      <c r="ABA65" s="145"/>
      <c r="ABB65" s="145"/>
      <c r="ABC65" s="145"/>
      <c r="ABD65" s="145"/>
      <c r="ABE65" s="145"/>
      <c r="ABF65" s="145"/>
      <c r="ABG65" s="145"/>
      <c r="ABH65" s="145"/>
      <c r="ABI65" s="145"/>
      <c r="ABJ65" s="145"/>
      <c r="ABK65" s="145"/>
      <c r="ABL65" s="145"/>
      <c r="ABM65" s="145"/>
      <c r="ABN65" s="145"/>
      <c r="ABO65" s="145"/>
      <c r="ABP65" s="145"/>
      <c r="ABQ65" s="145"/>
      <c r="ABR65" s="145"/>
      <c r="ABS65" s="145"/>
      <c r="ABT65" s="145"/>
      <c r="ABU65" s="145"/>
      <c r="ABV65" s="145"/>
      <c r="ABW65" s="145"/>
      <c r="ABX65" s="145"/>
      <c r="ABY65" s="145"/>
      <c r="ABZ65" s="145"/>
      <c r="ACA65" s="145"/>
      <c r="ACB65" s="145"/>
      <c r="ACC65" s="145"/>
      <c r="ACD65" s="145"/>
      <c r="ACE65" s="145"/>
      <c r="ACF65" s="145"/>
      <c r="ACG65" s="145"/>
      <c r="ACH65" s="145"/>
      <c r="ACI65" s="145"/>
      <c r="ACJ65" s="145"/>
      <c r="ACK65" s="145"/>
      <c r="ACL65" s="145"/>
      <c r="ACM65" s="145"/>
      <c r="ACN65" s="145"/>
      <c r="ACO65" s="145"/>
      <c r="ACP65" s="145"/>
      <c r="ACQ65" s="145"/>
      <c r="ACR65" s="145"/>
      <c r="ACS65" s="145"/>
      <c r="ACT65" s="145"/>
      <c r="ACU65" s="145"/>
      <c r="ACV65" s="145"/>
      <c r="ACW65" s="145"/>
      <c r="ACX65" s="145"/>
      <c r="ACY65" s="145"/>
      <c r="ACZ65" s="145"/>
      <c r="ADA65" s="145"/>
      <c r="ADB65" s="145"/>
      <c r="ADC65" s="145"/>
      <c r="ADD65" s="145"/>
      <c r="ADE65" s="145"/>
      <c r="ADF65" s="145"/>
      <c r="ADG65" s="145"/>
      <c r="ADH65" s="145"/>
      <c r="ADI65" s="145"/>
      <c r="ADJ65" s="145"/>
      <c r="ADK65" s="145"/>
      <c r="ADL65" s="145"/>
      <c r="ADM65" s="145"/>
      <c r="ADN65" s="145"/>
      <c r="ADO65" s="145"/>
      <c r="ADP65" s="145"/>
      <c r="ADQ65" s="145"/>
      <c r="ADR65" s="145"/>
      <c r="ADS65" s="145"/>
      <c r="ADT65" s="145"/>
      <c r="ADU65" s="145"/>
      <c r="ADV65" s="145"/>
      <c r="ADW65" s="145"/>
      <c r="ADX65" s="145"/>
      <c r="ADY65" s="145"/>
      <c r="ADZ65" s="145"/>
      <c r="AEA65" s="145"/>
      <c r="AEB65" s="145"/>
      <c r="AEC65" s="145"/>
      <c r="AED65" s="145"/>
      <c r="AEE65" s="145"/>
      <c r="AEF65" s="145"/>
      <c r="AEG65" s="145"/>
      <c r="AEH65" s="145"/>
      <c r="AEI65" s="145"/>
      <c r="AEJ65" s="145"/>
      <c r="AEK65" s="145"/>
      <c r="AEL65" s="145"/>
      <c r="AEM65" s="145"/>
      <c r="AEN65" s="145"/>
      <c r="AEO65" s="145"/>
      <c r="AEP65" s="145">
        <f t="shared" si="798"/>
        <v>7705.0538090021128</v>
      </c>
      <c r="AEQ65" s="145"/>
      <c r="AER65" s="145"/>
    </row>
    <row r="66" spans="1:824">
      <c r="A66" s="76">
        <v>61</v>
      </c>
      <c r="B66" s="99">
        <f t="shared" si="341"/>
        <v>0</v>
      </c>
      <c r="C66" s="99">
        <f t="shared" si="389"/>
        <v>0</v>
      </c>
      <c r="D66" s="99">
        <f t="shared" si="390"/>
        <v>0</v>
      </c>
      <c r="E66" s="99">
        <f t="shared" si="391"/>
        <v>0</v>
      </c>
      <c r="F66" s="99">
        <f t="shared" si="352"/>
        <v>0</v>
      </c>
      <c r="G66" s="99">
        <f t="shared" si="353"/>
        <v>0</v>
      </c>
      <c r="H66" s="99">
        <f t="shared" si="354"/>
        <v>0</v>
      </c>
      <c r="I66" s="99">
        <f t="shared" si="355"/>
        <v>0</v>
      </c>
      <c r="J66" s="99">
        <f t="shared" si="356"/>
        <v>0</v>
      </c>
      <c r="K66" s="99">
        <f t="shared" si="357"/>
        <v>0</v>
      </c>
      <c r="L66" s="99">
        <f t="shared" si="358"/>
        <v>0</v>
      </c>
      <c r="M66" s="99">
        <f t="shared" si="359"/>
        <v>0</v>
      </c>
      <c r="N66" s="99">
        <f t="shared" si="360"/>
        <v>0</v>
      </c>
      <c r="O66" s="99">
        <f t="shared" si="361"/>
        <v>0</v>
      </c>
      <c r="P66" s="99">
        <f t="shared" si="362"/>
        <v>0</v>
      </c>
      <c r="Q66" s="99">
        <f t="shared" si="363"/>
        <v>0</v>
      </c>
      <c r="R66" s="99">
        <f t="shared" si="364"/>
        <v>0</v>
      </c>
      <c r="S66" s="99">
        <f t="shared" si="365"/>
        <v>0</v>
      </c>
      <c r="T66" s="99">
        <f t="shared" si="366"/>
        <v>0</v>
      </c>
      <c r="U66" s="99">
        <f t="shared" si="367"/>
        <v>0</v>
      </c>
      <c r="V66" s="99">
        <f t="shared" si="368"/>
        <v>0</v>
      </c>
      <c r="W66" s="99">
        <f t="shared" si="369"/>
        <v>0</v>
      </c>
      <c r="X66" s="99">
        <f t="shared" si="342"/>
        <v>0</v>
      </c>
      <c r="Y66" s="99">
        <f t="shared" si="404"/>
        <v>0</v>
      </c>
      <c r="Z66" s="99">
        <f t="shared" si="405"/>
        <v>0</v>
      </c>
      <c r="AA66" s="99">
        <f t="shared" si="406"/>
        <v>0</v>
      </c>
      <c r="AB66" s="99">
        <f t="shared" si="407"/>
        <v>0</v>
      </c>
      <c r="AC66" s="99">
        <f t="shared" si="408"/>
        <v>0</v>
      </c>
      <c r="AD66" s="99">
        <f t="shared" si="409"/>
        <v>0</v>
      </c>
      <c r="AE66" s="99">
        <f t="shared" si="410"/>
        <v>0</v>
      </c>
      <c r="AF66" s="99">
        <f t="shared" si="411"/>
        <v>0</v>
      </c>
      <c r="AG66" s="99">
        <f t="shared" si="412"/>
        <v>0</v>
      </c>
      <c r="AH66" s="99">
        <f t="shared" si="413"/>
        <v>0</v>
      </c>
      <c r="AI66" s="99">
        <f t="shared" si="414"/>
        <v>0</v>
      </c>
      <c r="AJ66" s="99">
        <f t="shared" si="415"/>
        <v>0</v>
      </c>
      <c r="AK66" s="99">
        <f t="shared" si="416"/>
        <v>0</v>
      </c>
      <c r="AL66" s="99">
        <f t="shared" si="417"/>
        <v>0</v>
      </c>
      <c r="AM66" s="99">
        <f t="shared" si="418"/>
        <v>0</v>
      </c>
      <c r="AN66" s="99">
        <f t="shared" si="343"/>
        <v>0</v>
      </c>
      <c r="AO66" s="99">
        <f t="shared" si="419"/>
        <v>0</v>
      </c>
      <c r="AP66" s="99">
        <f t="shared" si="420"/>
        <v>0</v>
      </c>
      <c r="AQ66" s="99">
        <f t="shared" si="421"/>
        <v>0</v>
      </c>
      <c r="AR66" s="99">
        <f t="shared" si="422"/>
        <v>0</v>
      </c>
      <c r="AS66" s="99">
        <f t="shared" si="423"/>
        <v>0</v>
      </c>
      <c r="AT66" s="99">
        <f t="shared" si="424"/>
        <v>0</v>
      </c>
      <c r="AU66" s="99">
        <f t="shared" si="425"/>
        <v>0</v>
      </c>
      <c r="AV66" s="99">
        <f t="shared" si="426"/>
        <v>0</v>
      </c>
      <c r="AW66" s="99">
        <f t="shared" si="427"/>
        <v>0</v>
      </c>
      <c r="AX66" s="99">
        <f t="shared" si="428"/>
        <v>0</v>
      </c>
      <c r="AY66" s="99">
        <f t="shared" si="429"/>
        <v>0</v>
      </c>
      <c r="AZ66" s="99">
        <f t="shared" si="430"/>
        <v>0</v>
      </c>
      <c r="BA66" s="99">
        <f t="shared" si="431"/>
        <v>0</v>
      </c>
      <c r="BB66" s="99">
        <f t="shared" si="432"/>
        <v>0</v>
      </c>
      <c r="BC66" s="99">
        <f t="shared" si="433"/>
        <v>0</v>
      </c>
      <c r="BD66" s="99">
        <f t="shared" si="397"/>
        <v>0</v>
      </c>
      <c r="BE66" s="99">
        <f t="shared" si="434"/>
        <v>0</v>
      </c>
      <c r="BF66" s="99">
        <f t="shared" si="435"/>
        <v>0</v>
      </c>
      <c r="BG66" s="99">
        <f t="shared" si="344"/>
        <v>0</v>
      </c>
      <c r="BH66" s="99">
        <f t="shared" si="436"/>
        <v>0</v>
      </c>
      <c r="BI66" s="99">
        <f t="shared" si="437"/>
        <v>0</v>
      </c>
      <c r="BJ66" s="99">
        <f t="shared" si="438"/>
        <v>0</v>
      </c>
      <c r="BK66" s="99">
        <f t="shared" si="439"/>
        <v>0</v>
      </c>
      <c r="BL66" s="99">
        <f t="shared" si="440"/>
        <v>0</v>
      </c>
      <c r="BM66" s="99">
        <f t="shared" si="441"/>
        <v>0</v>
      </c>
      <c r="BN66" s="99">
        <f t="shared" si="442"/>
        <v>0</v>
      </c>
      <c r="BO66" s="99">
        <f t="shared" si="443"/>
        <v>0</v>
      </c>
      <c r="BP66" s="99">
        <f t="shared" si="444"/>
        <v>0</v>
      </c>
      <c r="BQ66" s="99">
        <f t="shared" si="445"/>
        <v>0</v>
      </c>
      <c r="BR66" s="99">
        <f t="shared" si="446"/>
        <v>0</v>
      </c>
      <c r="BS66" s="99">
        <f t="shared" si="447"/>
        <v>0</v>
      </c>
      <c r="BT66" s="99">
        <f t="shared" si="448"/>
        <v>0</v>
      </c>
      <c r="BU66" s="99">
        <f t="shared" si="449"/>
        <v>0</v>
      </c>
      <c r="BV66" s="99">
        <f t="shared" si="450"/>
        <v>0</v>
      </c>
      <c r="BW66" s="99">
        <f t="shared" si="451"/>
        <v>0</v>
      </c>
      <c r="BX66" s="99">
        <f t="shared" si="398"/>
        <v>0</v>
      </c>
      <c r="BY66" s="99">
        <f t="shared" si="345"/>
        <v>0</v>
      </c>
      <c r="BZ66" s="99">
        <f t="shared" si="452"/>
        <v>0</v>
      </c>
      <c r="CA66" s="99">
        <f t="shared" si="453"/>
        <v>0</v>
      </c>
      <c r="CB66" s="99">
        <f t="shared" si="454"/>
        <v>0</v>
      </c>
      <c r="CC66" s="99">
        <f t="shared" si="455"/>
        <v>0</v>
      </c>
      <c r="CD66" s="99">
        <f t="shared" si="456"/>
        <v>0</v>
      </c>
      <c r="CE66" s="99">
        <f t="shared" si="457"/>
        <v>0</v>
      </c>
      <c r="CF66" s="99">
        <f t="shared" si="458"/>
        <v>0</v>
      </c>
      <c r="CG66" s="99">
        <f t="shared" si="459"/>
        <v>0</v>
      </c>
      <c r="CH66" s="99">
        <f t="shared" si="460"/>
        <v>0</v>
      </c>
      <c r="CI66" s="99">
        <f t="shared" si="461"/>
        <v>0</v>
      </c>
      <c r="CJ66" s="99">
        <f t="shared" si="462"/>
        <v>0</v>
      </c>
      <c r="CK66" s="99">
        <f t="shared" si="463"/>
        <v>0</v>
      </c>
      <c r="CL66" s="99">
        <f t="shared" si="464"/>
        <v>0</v>
      </c>
      <c r="CM66" s="99">
        <f t="shared" si="465"/>
        <v>0</v>
      </c>
      <c r="CN66" s="99">
        <f t="shared" si="466"/>
        <v>0</v>
      </c>
      <c r="CO66" s="99">
        <f t="shared" si="399"/>
        <v>0</v>
      </c>
      <c r="CP66" s="99">
        <f t="shared" si="346"/>
        <v>0</v>
      </c>
      <c r="CQ66" s="99">
        <f t="shared" si="467"/>
        <v>0</v>
      </c>
      <c r="CR66" s="99">
        <f t="shared" si="468"/>
        <v>0</v>
      </c>
      <c r="CS66" s="99">
        <f t="shared" si="469"/>
        <v>0</v>
      </c>
      <c r="CT66" s="99">
        <f t="shared" si="470"/>
        <v>0</v>
      </c>
      <c r="CU66" s="99">
        <f t="shared" si="471"/>
        <v>0</v>
      </c>
      <c r="CV66" s="99">
        <f t="shared" si="472"/>
        <v>0</v>
      </c>
      <c r="CW66" s="99">
        <f t="shared" si="473"/>
        <v>0</v>
      </c>
      <c r="CX66" s="99">
        <f t="shared" si="474"/>
        <v>0</v>
      </c>
      <c r="CY66" s="99">
        <f t="shared" si="475"/>
        <v>0</v>
      </c>
      <c r="CZ66" s="99">
        <f t="shared" si="476"/>
        <v>0</v>
      </c>
      <c r="DA66" s="99">
        <f t="shared" si="477"/>
        <v>0</v>
      </c>
      <c r="DB66" s="99">
        <f t="shared" si="478"/>
        <v>0</v>
      </c>
      <c r="DC66" s="99">
        <f t="shared" si="479"/>
        <v>0</v>
      </c>
      <c r="DD66" s="99">
        <f t="shared" si="480"/>
        <v>0</v>
      </c>
      <c r="DE66" s="99">
        <f t="shared" si="481"/>
        <v>0</v>
      </c>
      <c r="DF66" s="99">
        <f t="shared" si="482"/>
        <v>0</v>
      </c>
      <c r="DG66" s="99">
        <f t="shared" si="400"/>
        <v>0</v>
      </c>
      <c r="DH66" s="99">
        <f t="shared" si="347"/>
        <v>0</v>
      </c>
      <c r="DI66" s="99">
        <f t="shared" si="483"/>
        <v>0</v>
      </c>
      <c r="DJ66" s="99">
        <f t="shared" si="484"/>
        <v>0</v>
      </c>
      <c r="DK66" s="99">
        <f t="shared" si="485"/>
        <v>0</v>
      </c>
      <c r="DL66" s="99">
        <f t="shared" si="486"/>
        <v>0</v>
      </c>
      <c r="DM66" s="99">
        <f t="shared" si="487"/>
        <v>0</v>
      </c>
      <c r="DN66" s="99">
        <f t="shared" si="488"/>
        <v>0</v>
      </c>
      <c r="DO66" s="99">
        <f t="shared" si="489"/>
        <v>0</v>
      </c>
      <c r="DP66" s="99">
        <f t="shared" si="490"/>
        <v>0</v>
      </c>
      <c r="DQ66" s="99">
        <f t="shared" si="491"/>
        <v>0</v>
      </c>
      <c r="DR66" s="99">
        <f t="shared" si="492"/>
        <v>0</v>
      </c>
      <c r="DS66" s="99">
        <f t="shared" si="493"/>
        <v>0</v>
      </c>
      <c r="DT66" s="99">
        <f t="shared" si="494"/>
        <v>0</v>
      </c>
      <c r="DU66" s="99">
        <f t="shared" si="495"/>
        <v>0</v>
      </c>
      <c r="DV66" s="99">
        <f t="shared" si="496"/>
        <v>0</v>
      </c>
      <c r="DW66" s="99">
        <f t="shared" si="497"/>
        <v>0</v>
      </c>
      <c r="DX66" s="99">
        <f t="shared" si="370"/>
        <v>0</v>
      </c>
      <c r="DY66" s="99">
        <f t="shared" si="370"/>
        <v>0</v>
      </c>
      <c r="DZ66" s="99">
        <f t="shared" si="370"/>
        <v>0</v>
      </c>
      <c r="EA66" s="99">
        <f t="shared" si="370"/>
        <v>0</v>
      </c>
      <c r="EB66" s="99">
        <f t="shared" si="532"/>
        <v>0</v>
      </c>
      <c r="EC66" s="99">
        <f t="shared" si="533"/>
        <v>0</v>
      </c>
      <c r="ED66" s="99">
        <f t="shared" si="534"/>
        <v>0</v>
      </c>
      <c r="EE66" s="99">
        <f t="shared" si="535"/>
        <v>0</v>
      </c>
      <c r="EF66" s="99">
        <f t="shared" si="536"/>
        <v>0</v>
      </c>
      <c r="EG66" s="99">
        <f t="shared" si="537"/>
        <v>0</v>
      </c>
      <c r="EH66" s="99">
        <f t="shared" si="538"/>
        <v>0</v>
      </c>
      <c r="EI66" s="99">
        <f t="shared" si="539"/>
        <v>0</v>
      </c>
      <c r="EJ66" s="99">
        <f t="shared" si="540"/>
        <v>0</v>
      </c>
      <c r="EK66" s="99">
        <f t="shared" si="541"/>
        <v>0</v>
      </c>
      <c r="EL66" s="99">
        <f t="shared" si="542"/>
        <v>0</v>
      </c>
      <c r="EM66" s="99">
        <f t="shared" si="543"/>
        <v>0</v>
      </c>
      <c r="EN66" s="99">
        <f t="shared" si="544"/>
        <v>0</v>
      </c>
      <c r="EO66" s="99">
        <f t="shared" si="545"/>
        <v>0</v>
      </c>
      <c r="EP66" s="99">
        <f t="shared" si="546"/>
        <v>0</v>
      </c>
      <c r="EQ66" s="99">
        <f t="shared" si="547"/>
        <v>0</v>
      </c>
      <c r="ER66" s="99">
        <f t="shared" si="548"/>
        <v>0</v>
      </c>
      <c r="ES66" s="99">
        <f t="shared" si="549"/>
        <v>0</v>
      </c>
      <c r="ET66" s="99">
        <f t="shared" si="351"/>
        <v>0</v>
      </c>
      <c r="EU66" s="99">
        <f t="shared" si="26"/>
        <v>0</v>
      </c>
      <c r="EV66" s="99">
        <f t="shared" si="27"/>
        <v>0</v>
      </c>
      <c r="EW66" s="99">
        <f t="shared" si="28"/>
        <v>0</v>
      </c>
      <c r="EX66" s="99">
        <f t="shared" si="29"/>
        <v>0</v>
      </c>
      <c r="EY66" s="99">
        <f t="shared" si="30"/>
        <v>0</v>
      </c>
      <c r="EZ66" s="99">
        <f t="shared" si="31"/>
        <v>0</v>
      </c>
      <c r="FA66" s="99">
        <f t="shared" si="32"/>
        <v>0</v>
      </c>
      <c r="FB66" s="99">
        <f t="shared" si="33"/>
        <v>0</v>
      </c>
      <c r="FC66" s="99">
        <f t="shared" si="34"/>
        <v>0</v>
      </c>
      <c r="FD66" s="99">
        <f t="shared" si="35"/>
        <v>0</v>
      </c>
      <c r="FE66" s="99">
        <f t="shared" si="36"/>
        <v>0</v>
      </c>
      <c r="FF66" s="99">
        <f t="shared" si="37"/>
        <v>0</v>
      </c>
      <c r="FG66" s="99">
        <f t="shared" si="38"/>
        <v>0</v>
      </c>
      <c r="FH66" s="99">
        <f t="shared" si="39"/>
        <v>0</v>
      </c>
      <c r="FI66" s="99">
        <f t="shared" si="40"/>
        <v>0</v>
      </c>
      <c r="FJ66" s="99">
        <f t="shared" si="567"/>
        <v>0</v>
      </c>
      <c r="FK66" s="99">
        <f t="shared" si="568"/>
        <v>0</v>
      </c>
      <c r="FL66" s="99">
        <f t="shared" si="569"/>
        <v>0</v>
      </c>
      <c r="FM66" s="99">
        <f t="shared" si="570"/>
        <v>0</v>
      </c>
      <c r="FN66" s="99">
        <f t="shared" si="571"/>
        <v>0</v>
      </c>
      <c r="FO66" s="99">
        <f t="shared" si="572"/>
        <v>0</v>
      </c>
      <c r="FP66" s="99">
        <f t="shared" si="573"/>
        <v>0</v>
      </c>
      <c r="FQ66" s="99">
        <f t="shared" si="574"/>
        <v>0</v>
      </c>
      <c r="FR66" s="99">
        <f t="shared" si="575"/>
        <v>0</v>
      </c>
      <c r="FS66" s="99">
        <f t="shared" si="576"/>
        <v>0</v>
      </c>
      <c r="FT66" s="99">
        <f t="shared" si="577"/>
        <v>0</v>
      </c>
      <c r="FU66" s="99">
        <f t="shared" si="578"/>
        <v>0</v>
      </c>
      <c r="FV66" s="99">
        <f t="shared" si="579"/>
        <v>0</v>
      </c>
      <c r="FW66" s="99">
        <f t="shared" si="580"/>
        <v>0</v>
      </c>
      <c r="FX66" s="99">
        <f t="shared" si="581"/>
        <v>0</v>
      </c>
      <c r="FY66" s="99">
        <f t="shared" si="550"/>
        <v>0</v>
      </c>
      <c r="FZ66" s="99">
        <f t="shared" si="402"/>
        <v>0</v>
      </c>
      <c r="GA66" s="99">
        <f t="shared" si="42"/>
        <v>0</v>
      </c>
      <c r="GB66" s="99">
        <f t="shared" si="43"/>
        <v>0</v>
      </c>
      <c r="GC66" s="99">
        <f t="shared" si="44"/>
        <v>0</v>
      </c>
      <c r="GD66" s="99">
        <f t="shared" si="498"/>
        <v>0</v>
      </c>
      <c r="GE66" s="99">
        <f t="shared" si="499"/>
        <v>0</v>
      </c>
      <c r="GF66" s="99">
        <f t="shared" si="500"/>
        <v>0</v>
      </c>
      <c r="GG66" s="99">
        <f t="shared" si="501"/>
        <v>0</v>
      </c>
      <c r="GH66" s="99">
        <f t="shared" si="502"/>
        <v>0</v>
      </c>
      <c r="GI66" s="99">
        <f t="shared" si="503"/>
        <v>0</v>
      </c>
      <c r="GJ66" s="99">
        <f t="shared" si="504"/>
        <v>0</v>
      </c>
      <c r="GK66" s="99">
        <f t="shared" si="505"/>
        <v>0</v>
      </c>
      <c r="GL66" s="99">
        <f t="shared" si="506"/>
        <v>0</v>
      </c>
      <c r="GM66" s="99">
        <f t="shared" si="507"/>
        <v>0</v>
      </c>
      <c r="GN66" s="99">
        <f t="shared" si="508"/>
        <v>0</v>
      </c>
      <c r="GO66" s="99">
        <f t="shared" si="509"/>
        <v>0</v>
      </c>
      <c r="GP66" s="99">
        <f t="shared" si="510"/>
        <v>0</v>
      </c>
      <c r="GQ66" s="99">
        <f t="shared" si="511"/>
        <v>0</v>
      </c>
      <c r="GR66" s="99">
        <f t="shared" si="512"/>
        <v>0</v>
      </c>
      <c r="GS66" s="99">
        <f t="shared" si="513"/>
        <v>0</v>
      </c>
      <c r="GT66" s="99">
        <f t="shared" si="514"/>
        <v>0</v>
      </c>
      <c r="GU66" s="99">
        <f t="shared" si="403"/>
        <v>0</v>
      </c>
      <c r="GV66" s="99">
        <f t="shared" si="551"/>
        <v>0</v>
      </c>
      <c r="GW66" s="99">
        <f t="shared" si="552"/>
        <v>0</v>
      </c>
      <c r="GX66" s="99">
        <f t="shared" si="553"/>
        <v>0</v>
      </c>
      <c r="GY66" s="99">
        <f t="shared" si="554"/>
        <v>0</v>
      </c>
      <c r="GZ66" s="99">
        <f t="shared" si="555"/>
        <v>0</v>
      </c>
      <c r="HA66" s="99">
        <f t="shared" si="556"/>
        <v>0</v>
      </c>
      <c r="HB66" s="99">
        <f t="shared" si="557"/>
        <v>0</v>
      </c>
      <c r="HC66" s="99">
        <f t="shared" si="558"/>
        <v>0</v>
      </c>
      <c r="HD66" s="99">
        <f t="shared" si="559"/>
        <v>0</v>
      </c>
      <c r="HE66" s="99">
        <f t="shared" si="560"/>
        <v>0</v>
      </c>
      <c r="HF66" s="99">
        <f t="shared" si="561"/>
        <v>0</v>
      </c>
      <c r="HG66" s="99">
        <f t="shared" si="562"/>
        <v>0</v>
      </c>
      <c r="HH66" s="99">
        <f t="shared" si="563"/>
        <v>0</v>
      </c>
      <c r="HI66" s="99">
        <f t="shared" si="564"/>
        <v>0</v>
      </c>
      <c r="HJ66" s="99">
        <f t="shared" si="565"/>
        <v>0</v>
      </c>
      <c r="HK66" s="99">
        <f t="shared" si="566"/>
        <v>0</v>
      </c>
      <c r="HL66" s="99">
        <f t="shared" si="396"/>
        <v>0</v>
      </c>
      <c r="HM66" s="99">
        <f t="shared" si="515"/>
        <v>0</v>
      </c>
      <c r="HN66" s="99">
        <f t="shared" si="516"/>
        <v>0</v>
      </c>
      <c r="HO66" s="99">
        <f t="shared" si="517"/>
        <v>0</v>
      </c>
      <c r="HP66" s="99">
        <f t="shared" si="518"/>
        <v>0</v>
      </c>
      <c r="HQ66" s="99">
        <f t="shared" si="519"/>
        <v>0</v>
      </c>
      <c r="HR66" s="99">
        <f t="shared" si="520"/>
        <v>0</v>
      </c>
      <c r="HS66" s="99">
        <f t="shared" si="521"/>
        <v>0</v>
      </c>
      <c r="HT66" s="99">
        <f t="shared" si="522"/>
        <v>0</v>
      </c>
      <c r="HU66" s="99">
        <f t="shared" si="523"/>
        <v>0</v>
      </c>
      <c r="HV66" s="99">
        <f t="shared" si="524"/>
        <v>0</v>
      </c>
      <c r="HW66" s="99">
        <f t="shared" si="525"/>
        <v>0</v>
      </c>
      <c r="HX66" s="99">
        <f t="shared" si="526"/>
        <v>0</v>
      </c>
      <c r="HY66" s="99">
        <f t="shared" si="527"/>
        <v>0</v>
      </c>
      <c r="HZ66" s="99">
        <f t="shared" si="528"/>
        <v>0</v>
      </c>
      <c r="IA66" s="99">
        <f t="shared" si="529"/>
        <v>0</v>
      </c>
      <c r="IB66" s="99">
        <f t="shared" si="530"/>
        <v>0</v>
      </c>
      <c r="IC66" s="99">
        <f t="shared" si="531"/>
        <v>0</v>
      </c>
      <c r="ID66" s="99">
        <f t="shared" si="52"/>
        <v>0</v>
      </c>
      <c r="IE66" s="99">
        <f t="shared" si="53"/>
        <v>0</v>
      </c>
      <c r="IF66" s="99">
        <f t="shared" si="54"/>
        <v>0</v>
      </c>
      <c r="IG66" s="99">
        <f t="shared" si="55"/>
        <v>0</v>
      </c>
      <c r="IH66" s="99">
        <f t="shared" si="56"/>
        <v>0</v>
      </c>
      <c r="II66" s="99">
        <f t="shared" si="57"/>
        <v>0</v>
      </c>
      <c r="IJ66" s="99">
        <f t="shared" si="58"/>
        <v>0</v>
      </c>
      <c r="IK66" s="99">
        <f t="shared" si="59"/>
        <v>0</v>
      </c>
      <c r="IL66" s="99">
        <f t="shared" si="60"/>
        <v>0</v>
      </c>
      <c r="IM66" s="99">
        <f t="shared" si="61"/>
        <v>0</v>
      </c>
      <c r="IN66" s="99">
        <f t="shared" si="62"/>
        <v>0</v>
      </c>
      <c r="IO66" s="99">
        <f t="shared" si="63"/>
        <v>0</v>
      </c>
      <c r="IP66" s="99">
        <f t="shared" si="64"/>
        <v>0</v>
      </c>
      <c r="IQ66" s="99">
        <f t="shared" si="65"/>
        <v>0</v>
      </c>
      <c r="IR66" s="99">
        <f t="shared" si="66"/>
        <v>0</v>
      </c>
      <c r="IS66" s="99">
        <f t="shared" si="67"/>
        <v>0</v>
      </c>
      <c r="IT66" s="99">
        <f t="shared" si="392"/>
        <v>0</v>
      </c>
      <c r="IU66" s="99">
        <f t="shared" si="393"/>
        <v>0</v>
      </c>
      <c r="IV66" s="99">
        <f t="shared" si="394"/>
        <v>0</v>
      </c>
      <c r="IW66" s="99">
        <f t="shared" si="371"/>
        <v>0</v>
      </c>
      <c r="IX66" s="99">
        <f t="shared" si="372"/>
        <v>0</v>
      </c>
      <c r="IY66" s="99">
        <f t="shared" si="373"/>
        <v>0</v>
      </c>
      <c r="IZ66" s="99">
        <f t="shared" si="374"/>
        <v>0</v>
      </c>
      <c r="JA66" s="99">
        <f t="shared" si="375"/>
        <v>0</v>
      </c>
      <c r="JB66" s="99">
        <f t="shared" si="376"/>
        <v>0</v>
      </c>
      <c r="JC66" s="99">
        <f t="shared" si="377"/>
        <v>0</v>
      </c>
      <c r="JD66" s="99">
        <f t="shared" si="378"/>
        <v>0</v>
      </c>
      <c r="JE66" s="99">
        <f t="shared" si="379"/>
        <v>0</v>
      </c>
      <c r="JF66" s="99">
        <f t="shared" si="380"/>
        <v>0</v>
      </c>
      <c r="JG66" s="99">
        <f t="shared" si="381"/>
        <v>0</v>
      </c>
      <c r="JH66" s="99">
        <f t="shared" si="382"/>
        <v>0</v>
      </c>
      <c r="JI66" s="99">
        <f t="shared" si="383"/>
        <v>0</v>
      </c>
      <c r="JJ66" s="99">
        <f t="shared" si="384"/>
        <v>0</v>
      </c>
      <c r="JK66" s="99">
        <f t="shared" si="385"/>
        <v>0</v>
      </c>
      <c r="JL66" s="99">
        <f t="shared" si="386"/>
        <v>7634.588324769461</v>
      </c>
      <c r="JM66" s="99">
        <f t="shared" si="387"/>
        <v>0</v>
      </c>
      <c r="JN66" s="99">
        <f t="shared" si="388"/>
        <v>0</v>
      </c>
      <c r="JP66" s="76">
        <v>61</v>
      </c>
      <c r="JQ66" s="124"/>
      <c r="JR66" s="124"/>
      <c r="JS66" s="124"/>
      <c r="JT66" s="124"/>
      <c r="JU66" s="124"/>
      <c r="JV66" s="124"/>
      <c r="JW66" s="124"/>
      <c r="JX66" s="99"/>
      <c r="JY66" s="124"/>
      <c r="JZ66" s="124"/>
      <c r="KA66" s="124"/>
      <c r="KB66" s="99"/>
      <c r="KC66" s="124"/>
      <c r="KD66" s="124"/>
      <c r="KE66" s="99"/>
      <c r="KF66" s="99"/>
      <c r="KG66" s="99"/>
      <c r="KH66" s="99"/>
      <c r="KI66" s="124"/>
      <c r="KJ66" s="124"/>
      <c r="KK66" s="129"/>
      <c r="KL66" s="99"/>
      <c r="KM66" s="99"/>
      <c r="KN66" s="99"/>
      <c r="KO66" s="99"/>
      <c r="KP66" s="99"/>
      <c r="KQ66" s="99"/>
      <c r="KR66" s="99"/>
      <c r="KS66" s="99"/>
      <c r="KT66" s="99"/>
      <c r="KU66" s="99"/>
      <c r="KV66" s="99"/>
      <c r="KW66" s="99"/>
      <c r="KX66" s="99"/>
      <c r="KY66" s="99"/>
      <c r="KZ66" s="99"/>
      <c r="LB66" s="99"/>
      <c r="LC66" s="99"/>
      <c r="LD66" s="99"/>
      <c r="LF66" s="99"/>
      <c r="LG66" s="99"/>
      <c r="LI66" s="99"/>
      <c r="LJ66" s="99"/>
      <c r="LL66" s="99"/>
      <c r="LM66" s="99"/>
      <c r="LN66" s="99"/>
      <c r="LO66" s="99"/>
      <c r="LQ66" s="99"/>
      <c r="LR66" s="99"/>
      <c r="LS66" s="99"/>
      <c r="LU66" s="99"/>
      <c r="LV66" s="99"/>
      <c r="LW66" s="99"/>
      <c r="LX66" s="99"/>
      <c r="LY66" s="99"/>
      <c r="MA66" s="99"/>
      <c r="MB66" s="99"/>
      <c r="MC66" s="99"/>
      <c r="MD66" s="99"/>
      <c r="ME66" s="99"/>
      <c r="MG66" s="99"/>
      <c r="MH66" s="99"/>
      <c r="MI66" s="99"/>
      <c r="MK66" s="99"/>
      <c r="MM66" s="99"/>
      <c r="MN66" s="99"/>
      <c r="MO66" s="99"/>
      <c r="MP66" s="99"/>
      <c r="MR66" s="99"/>
      <c r="MT66" s="99"/>
      <c r="MU66" s="99"/>
      <c r="MV66" s="99"/>
      <c r="MW66" s="99"/>
      <c r="MY66" s="99"/>
      <c r="MZ66" s="99"/>
      <c r="NB66" s="99"/>
      <c r="NC66" s="99"/>
      <c r="ND66" s="99"/>
      <c r="NE66" s="99"/>
      <c r="NG66" s="99"/>
      <c r="NH66" s="99"/>
      <c r="NJ66" s="99"/>
      <c r="NK66" s="99"/>
      <c r="NL66" s="123"/>
      <c r="NM66" s="124"/>
      <c r="NN66" s="99"/>
      <c r="NO66" s="99"/>
      <c r="NP66" s="99"/>
      <c r="NQ66" s="123"/>
      <c r="NR66" s="99"/>
      <c r="NS66" s="99"/>
      <c r="NT66" s="99"/>
      <c r="NU66" s="123"/>
      <c r="NV66" s="99"/>
      <c r="NW66" s="123"/>
      <c r="NX66" s="99"/>
      <c r="NY66" s="99"/>
      <c r="NZ66" s="123"/>
      <c r="OA66" s="99"/>
      <c r="OB66" s="123"/>
      <c r="OC66" s="99"/>
      <c r="OD66" s="124"/>
      <c r="OE66" s="99"/>
      <c r="OF66" s="99"/>
      <c r="OG66" s="99"/>
      <c r="OH66" s="124"/>
      <c r="OI66" s="99"/>
      <c r="OJ66" s="99"/>
      <c r="OK66" s="99"/>
      <c r="OL66" s="99"/>
      <c r="OM66" s="99"/>
      <c r="ON66" s="124"/>
      <c r="OO66" s="99"/>
      <c r="OP66" s="99"/>
      <c r="OQ66" s="124"/>
      <c r="OR66" s="99"/>
      <c r="OS66" s="99"/>
      <c r="OT66" s="99"/>
      <c r="OU66" s="124"/>
      <c r="OV66" s="99"/>
      <c r="OW66" s="99"/>
      <c r="OX66" s="99"/>
      <c r="OY66" s="124"/>
      <c r="OZ66" s="99"/>
      <c r="PA66" s="124"/>
      <c r="PB66" s="99"/>
      <c r="PC66" s="99"/>
      <c r="PD66" s="124"/>
      <c r="PE66" s="99"/>
      <c r="PF66" s="99"/>
      <c r="PG66" s="99"/>
      <c r="PH66" s="99"/>
      <c r="PI66" s="99"/>
      <c r="PJ66" s="99"/>
      <c r="PK66" s="99"/>
      <c r="PL66" s="124"/>
      <c r="PM66" s="99"/>
      <c r="PN66" s="124"/>
      <c r="PO66" s="99"/>
      <c r="PP66" s="99"/>
      <c r="PQ66" s="99"/>
      <c r="PR66" s="99"/>
      <c r="PS66" s="99"/>
      <c r="PT66" s="99"/>
      <c r="PU66" s="99"/>
      <c r="PV66" s="124"/>
      <c r="PW66" s="99"/>
      <c r="PX66" s="99"/>
      <c r="PY66" s="99"/>
      <c r="PZ66" s="124"/>
      <c r="QA66" s="99"/>
      <c r="QB66" s="99"/>
      <c r="QC66" s="99"/>
      <c r="QD66" s="99"/>
      <c r="QE66" s="124"/>
      <c r="QF66" s="99"/>
      <c r="QG66" s="99"/>
      <c r="QH66" s="99"/>
      <c r="QI66" s="99"/>
      <c r="QJ66" s="99"/>
      <c r="QK66" s="99"/>
      <c r="QL66" s="99"/>
      <c r="QM66" s="99"/>
      <c r="QN66" s="99"/>
      <c r="QO66" s="99"/>
      <c r="QP66" s="99"/>
      <c r="QQ66" s="99"/>
      <c r="QR66" s="99"/>
      <c r="QS66" s="99"/>
      <c r="QT66" s="99"/>
      <c r="QU66" s="99"/>
      <c r="QV66" s="99"/>
      <c r="QW66" s="99"/>
      <c r="QX66" s="99"/>
      <c r="QY66" s="99"/>
      <c r="QZ66" s="99"/>
      <c r="RA66" s="99"/>
      <c r="RB66" s="99"/>
      <c r="RC66" s="99"/>
      <c r="RD66" s="99"/>
      <c r="RE66" s="99"/>
      <c r="RF66" s="99"/>
      <c r="RG66" s="99"/>
      <c r="RH66" s="99"/>
      <c r="RI66" s="99"/>
      <c r="RJ66" s="99"/>
      <c r="RK66" s="99"/>
      <c r="RL66" s="99"/>
      <c r="RM66" s="99"/>
      <c r="RN66" s="99"/>
      <c r="RO66" s="99"/>
      <c r="RP66" s="99"/>
      <c r="RQ66" s="99"/>
      <c r="RR66" s="99"/>
      <c r="RS66" s="99"/>
      <c r="RT66" s="99"/>
      <c r="RU66" s="99"/>
      <c r="RV66" s="99"/>
      <c r="RW66" s="99"/>
      <c r="RX66" s="99"/>
      <c r="RY66" s="99"/>
      <c r="RZ66" s="99"/>
      <c r="SA66" s="99"/>
      <c r="SB66" s="99"/>
      <c r="SC66" s="99"/>
      <c r="SD66" s="99"/>
      <c r="SE66" s="99"/>
      <c r="SF66" s="99"/>
      <c r="SG66" s="99"/>
      <c r="SH66" s="99"/>
      <c r="SI66" s="99"/>
      <c r="SJ66" s="99"/>
      <c r="SK66" s="99"/>
      <c r="SL66" s="99"/>
      <c r="SM66" s="99"/>
      <c r="SN66" s="99"/>
      <c r="SO66" s="99"/>
      <c r="SP66" s="99"/>
      <c r="SQ66" s="99"/>
      <c r="SR66" s="99"/>
      <c r="SS66" s="99"/>
      <c r="ST66" s="99"/>
      <c r="SU66" s="99"/>
      <c r="SV66" s="99"/>
      <c r="SW66" s="99"/>
      <c r="SX66" s="99"/>
      <c r="SY66" s="99"/>
      <c r="SZ66" s="99"/>
      <c r="TA66" s="99"/>
      <c r="TB66" s="99"/>
      <c r="TC66" s="99"/>
      <c r="TD66" s="99"/>
      <c r="TE66" s="99"/>
      <c r="TF66" s="99"/>
      <c r="TG66" s="99"/>
      <c r="TH66" s="99"/>
      <c r="TI66" s="99"/>
      <c r="TJ66" s="99"/>
      <c r="TK66" s="99"/>
      <c r="TL66" s="99"/>
      <c r="TM66" s="99"/>
      <c r="TN66" s="99"/>
      <c r="TO66" s="99"/>
      <c r="TP66" s="99"/>
      <c r="TQ66" s="99"/>
      <c r="TR66" s="99"/>
      <c r="TS66" s="99"/>
      <c r="TT66" s="99"/>
      <c r="TU66" s="99"/>
      <c r="TV66" s="99"/>
      <c r="TW66" s="99"/>
      <c r="TX66" s="99"/>
      <c r="TY66" s="99"/>
      <c r="TZ66" s="99"/>
      <c r="UA66" s="99">
        <v>7634.588324769461</v>
      </c>
      <c r="UB66" s="99"/>
      <c r="UC66" s="99"/>
      <c r="UE66" s="76">
        <v>61</v>
      </c>
      <c r="YA66" s="145"/>
      <c r="YB66" s="145"/>
      <c r="YC66" s="145"/>
      <c r="YD66" s="145"/>
      <c r="YE66" s="145"/>
      <c r="YF66" s="145"/>
      <c r="YG66" s="145"/>
      <c r="YH66" s="145"/>
      <c r="YI66" s="145"/>
      <c r="YJ66" s="145"/>
      <c r="YK66" s="145"/>
      <c r="YL66" s="145"/>
      <c r="YM66" s="145"/>
      <c r="YN66" s="145"/>
      <c r="YO66" s="145"/>
      <c r="YP66" s="145"/>
      <c r="YQ66" s="145"/>
      <c r="YR66" s="145"/>
      <c r="YS66" s="145"/>
      <c r="YT66" s="145"/>
      <c r="YU66" s="145"/>
      <c r="YV66" s="145"/>
      <c r="YW66" s="145"/>
      <c r="YX66" s="145"/>
      <c r="YY66" s="145"/>
      <c r="YZ66" s="145"/>
      <c r="ZA66" s="145"/>
      <c r="ZB66" s="145"/>
      <c r="ZC66" s="145"/>
      <c r="ZD66" s="145"/>
      <c r="ZE66" s="145"/>
      <c r="ZF66" s="145"/>
      <c r="ZG66" s="145"/>
      <c r="ZH66" s="145"/>
      <c r="ZI66" s="145"/>
      <c r="ZJ66" s="145"/>
      <c r="ZK66" s="145"/>
      <c r="ZL66" s="145"/>
      <c r="ZM66" s="145"/>
      <c r="ZN66" s="145"/>
      <c r="ZO66" s="145"/>
      <c r="ZP66" s="145"/>
      <c r="ZQ66" s="145"/>
      <c r="ZR66" s="145"/>
      <c r="ZS66" s="145"/>
      <c r="ZT66" s="145"/>
      <c r="ZU66" s="145"/>
      <c r="ZV66" s="145"/>
      <c r="ZW66" s="145"/>
      <c r="ZX66" s="145"/>
      <c r="ZY66" s="145"/>
      <c r="ZZ66" s="145"/>
      <c r="AAA66" s="145"/>
      <c r="AAB66" s="145"/>
      <c r="AAC66" s="145"/>
      <c r="AAD66" s="145"/>
      <c r="AAE66" s="145"/>
      <c r="AAF66" s="145"/>
      <c r="AAG66" s="145"/>
      <c r="AAH66" s="145"/>
      <c r="AAI66" s="145"/>
      <c r="AAJ66" s="145"/>
      <c r="AAK66" s="145"/>
      <c r="AAL66" s="145"/>
      <c r="AAM66" s="145"/>
      <c r="AAN66" s="145"/>
      <c r="AAO66" s="145"/>
      <c r="AAP66" s="145"/>
      <c r="AAQ66" s="145"/>
      <c r="AAR66" s="145"/>
      <c r="AAS66" s="145"/>
      <c r="AAT66" s="145"/>
      <c r="AAU66" s="145"/>
      <c r="AAV66" s="145"/>
      <c r="AAW66" s="145"/>
      <c r="AAX66" s="145"/>
      <c r="AAY66" s="145"/>
      <c r="AAZ66" s="145"/>
      <c r="ABA66" s="145"/>
      <c r="ABB66" s="145"/>
      <c r="ABC66" s="145"/>
      <c r="ABD66" s="145"/>
      <c r="ABE66" s="145"/>
      <c r="ABF66" s="145"/>
      <c r="ABG66" s="145"/>
      <c r="ABH66" s="145"/>
      <c r="ABI66" s="145"/>
      <c r="ABJ66" s="145"/>
      <c r="ABK66" s="145"/>
      <c r="ABL66" s="145"/>
      <c r="ABM66" s="145"/>
      <c r="ABN66" s="145"/>
      <c r="ABO66" s="145"/>
      <c r="ABP66" s="145"/>
      <c r="ABQ66" s="145"/>
      <c r="ABR66" s="145"/>
      <c r="ABS66" s="145"/>
      <c r="ABT66" s="145"/>
      <c r="ABU66" s="145"/>
      <c r="ABV66" s="145"/>
      <c r="ABW66" s="145"/>
      <c r="ABX66" s="145"/>
      <c r="ABY66" s="145"/>
      <c r="ABZ66" s="145"/>
      <c r="ACA66" s="145"/>
      <c r="ACB66" s="145"/>
      <c r="ACC66" s="145"/>
      <c r="ACD66" s="145"/>
      <c r="ACE66" s="145"/>
      <c r="ACF66" s="145"/>
      <c r="ACG66" s="145"/>
      <c r="ACH66" s="145"/>
      <c r="ACI66" s="145"/>
      <c r="ACJ66" s="145"/>
      <c r="ACK66" s="145"/>
      <c r="ACL66" s="145"/>
      <c r="ACM66" s="145"/>
      <c r="ACN66" s="145"/>
      <c r="ACO66" s="145"/>
      <c r="ACP66" s="145"/>
      <c r="ACQ66" s="145"/>
      <c r="ACR66" s="145"/>
      <c r="ACS66" s="145"/>
      <c r="ACT66" s="145"/>
      <c r="ACU66" s="145"/>
      <c r="ACV66" s="145"/>
      <c r="ACW66" s="145"/>
      <c r="ACX66" s="145"/>
      <c r="ACY66" s="145"/>
      <c r="ACZ66" s="145"/>
      <c r="ADA66" s="145"/>
      <c r="ADB66" s="145"/>
      <c r="ADC66" s="145"/>
      <c r="ADD66" s="145"/>
      <c r="ADE66" s="145"/>
      <c r="ADF66" s="145"/>
      <c r="ADG66" s="145"/>
      <c r="ADH66" s="145"/>
      <c r="ADI66" s="145"/>
      <c r="ADJ66" s="145"/>
      <c r="ADK66" s="145"/>
      <c r="ADL66" s="145"/>
      <c r="ADM66" s="145"/>
      <c r="ADN66" s="145"/>
      <c r="ADO66" s="145"/>
      <c r="ADP66" s="145"/>
      <c r="ADQ66" s="145"/>
      <c r="ADR66" s="145"/>
      <c r="ADS66" s="145"/>
      <c r="ADT66" s="145"/>
      <c r="ADU66" s="145"/>
      <c r="ADV66" s="145"/>
      <c r="ADW66" s="145"/>
      <c r="ADX66" s="145"/>
      <c r="ADY66" s="145"/>
      <c r="ADZ66" s="145"/>
      <c r="AEA66" s="145"/>
      <c r="AEB66" s="145"/>
      <c r="AEC66" s="145"/>
      <c r="AED66" s="145"/>
      <c r="AEE66" s="145"/>
      <c r="AEF66" s="145"/>
      <c r="AEG66" s="145"/>
      <c r="AEH66" s="145"/>
      <c r="AEI66" s="145"/>
      <c r="AEJ66" s="145"/>
      <c r="AEK66" s="145"/>
      <c r="AEL66" s="145"/>
      <c r="AEM66" s="145"/>
      <c r="AEN66" s="145"/>
      <c r="AEO66" s="145"/>
      <c r="AEP66" s="145">
        <f t="shared" si="798"/>
        <v>7634.588324769461</v>
      </c>
      <c r="AEQ66" s="145"/>
      <c r="AER66" s="145"/>
    </row>
    <row r="67" spans="1:824">
      <c r="A67" s="76">
        <v>62</v>
      </c>
      <c r="B67" s="99">
        <f t="shared" si="341"/>
        <v>0</v>
      </c>
      <c r="C67" s="99">
        <f t="shared" si="389"/>
        <v>0</v>
      </c>
      <c r="D67" s="99">
        <f t="shared" si="390"/>
        <v>0</v>
      </c>
      <c r="E67" s="99">
        <f t="shared" si="391"/>
        <v>0</v>
      </c>
      <c r="F67" s="99">
        <f t="shared" si="352"/>
        <v>0</v>
      </c>
      <c r="G67" s="99">
        <f t="shared" si="353"/>
        <v>0</v>
      </c>
      <c r="H67" s="99">
        <f t="shared" si="354"/>
        <v>0</v>
      </c>
      <c r="I67" s="99">
        <f t="shared" si="355"/>
        <v>0</v>
      </c>
      <c r="J67" s="99">
        <f t="shared" si="356"/>
        <v>0</v>
      </c>
      <c r="K67" s="99">
        <f t="shared" si="357"/>
        <v>0</v>
      </c>
      <c r="L67" s="99">
        <f t="shared" si="358"/>
        <v>0</v>
      </c>
      <c r="M67" s="99">
        <f t="shared" si="359"/>
        <v>0</v>
      </c>
      <c r="N67" s="99">
        <f t="shared" si="360"/>
        <v>0</v>
      </c>
      <c r="O67" s="99">
        <f t="shared" si="361"/>
        <v>0</v>
      </c>
      <c r="P67" s="99">
        <f t="shared" si="362"/>
        <v>0</v>
      </c>
      <c r="Q67" s="99">
        <f t="shared" si="363"/>
        <v>0</v>
      </c>
      <c r="R67" s="99">
        <f t="shared" si="364"/>
        <v>0</v>
      </c>
      <c r="S67" s="99">
        <f t="shared" si="365"/>
        <v>0</v>
      </c>
      <c r="T67" s="99">
        <f t="shared" si="366"/>
        <v>0</v>
      </c>
      <c r="U67" s="99">
        <f t="shared" si="367"/>
        <v>0</v>
      </c>
      <c r="V67" s="99">
        <f t="shared" si="368"/>
        <v>0</v>
      </c>
      <c r="W67" s="99">
        <f t="shared" si="369"/>
        <v>0</v>
      </c>
      <c r="X67" s="99">
        <f t="shared" si="342"/>
        <v>0</v>
      </c>
      <c r="Y67" s="99">
        <f t="shared" si="404"/>
        <v>0</v>
      </c>
      <c r="Z67" s="99">
        <f t="shared" si="405"/>
        <v>0</v>
      </c>
      <c r="AA67" s="99">
        <f t="shared" si="406"/>
        <v>0</v>
      </c>
      <c r="AB67" s="99">
        <f t="shared" si="407"/>
        <v>0</v>
      </c>
      <c r="AC67" s="99">
        <f t="shared" si="408"/>
        <v>0</v>
      </c>
      <c r="AD67" s="99">
        <f t="shared" si="409"/>
        <v>0</v>
      </c>
      <c r="AE67" s="99">
        <f t="shared" si="410"/>
        <v>0</v>
      </c>
      <c r="AF67" s="99">
        <f t="shared" si="411"/>
        <v>0</v>
      </c>
      <c r="AG67" s="99">
        <f t="shared" si="412"/>
        <v>0</v>
      </c>
      <c r="AH67" s="99">
        <f t="shared" si="413"/>
        <v>0</v>
      </c>
      <c r="AI67" s="99">
        <f t="shared" si="414"/>
        <v>0</v>
      </c>
      <c r="AJ67" s="99">
        <f t="shared" si="415"/>
        <v>0</v>
      </c>
      <c r="AK67" s="99">
        <f t="shared" si="416"/>
        <v>0</v>
      </c>
      <c r="AL67" s="99">
        <f t="shared" si="417"/>
        <v>0</v>
      </c>
      <c r="AM67" s="99">
        <f t="shared" si="418"/>
        <v>0</v>
      </c>
      <c r="AN67" s="99">
        <f t="shared" si="343"/>
        <v>0</v>
      </c>
      <c r="AO67" s="99">
        <f t="shared" si="419"/>
        <v>0</v>
      </c>
      <c r="AP67" s="99">
        <f t="shared" si="420"/>
        <v>0</v>
      </c>
      <c r="AQ67" s="99">
        <f t="shared" si="421"/>
        <v>0</v>
      </c>
      <c r="AR67" s="99">
        <f t="shared" si="422"/>
        <v>0</v>
      </c>
      <c r="AS67" s="99">
        <f t="shared" si="423"/>
        <v>0</v>
      </c>
      <c r="AT67" s="99">
        <f t="shared" si="424"/>
        <v>0</v>
      </c>
      <c r="AU67" s="99">
        <f t="shared" si="425"/>
        <v>0</v>
      </c>
      <c r="AV67" s="99">
        <f t="shared" si="426"/>
        <v>0</v>
      </c>
      <c r="AW67" s="99">
        <f t="shared" si="427"/>
        <v>0</v>
      </c>
      <c r="AX67" s="99">
        <f t="shared" si="428"/>
        <v>0</v>
      </c>
      <c r="AY67" s="99">
        <f t="shared" si="429"/>
        <v>0</v>
      </c>
      <c r="AZ67" s="99">
        <f t="shared" si="430"/>
        <v>0</v>
      </c>
      <c r="BA67" s="99">
        <f t="shared" si="431"/>
        <v>0</v>
      </c>
      <c r="BB67" s="99">
        <f t="shared" si="432"/>
        <v>0</v>
      </c>
      <c r="BC67" s="99">
        <f t="shared" si="433"/>
        <v>0</v>
      </c>
      <c r="BD67" s="99">
        <f t="shared" si="397"/>
        <v>0</v>
      </c>
      <c r="BE67" s="99">
        <f t="shared" si="434"/>
        <v>0</v>
      </c>
      <c r="BF67" s="99">
        <f t="shared" si="435"/>
        <v>0</v>
      </c>
      <c r="BG67" s="99">
        <f t="shared" si="344"/>
        <v>0</v>
      </c>
      <c r="BH67" s="99">
        <f t="shared" si="436"/>
        <v>0</v>
      </c>
      <c r="BI67" s="99">
        <f t="shared" si="437"/>
        <v>0</v>
      </c>
      <c r="BJ67" s="99">
        <f t="shared" si="438"/>
        <v>0</v>
      </c>
      <c r="BK67" s="99">
        <f t="shared" si="439"/>
        <v>0</v>
      </c>
      <c r="BL67" s="99">
        <f t="shared" si="440"/>
        <v>0</v>
      </c>
      <c r="BM67" s="99">
        <f t="shared" si="441"/>
        <v>0</v>
      </c>
      <c r="BN67" s="99">
        <f t="shared" si="442"/>
        <v>0</v>
      </c>
      <c r="BO67" s="99">
        <f t="shared" si="443"/>
        <v>0</v>
      </c>
      <c r="BP67" s="99">
        <f t="shared" si="444"/>
        <v>0</v>
      </c>
      <c r="BQ67" s="99">
        <f t="shared" si="445"/>
        <v>0</v>
      </c>
      <c r="BR67" s="99">
        <f t="shared" si="446"/>
        <v>0</v>
      </c>
      <c r="BS67" s="99">
        <f t="shared" si="447"/>
        <v>0</v>
      </c>
      <c r="BT67" s="99">
        <f t="shared" si="448"/>
        <v>0</v>
      </c>
      <c r="BU67" s="99">
        <f t="shared" si="449"/>
        <v>0</v>
      </c>
      <c r="BV67" s="99">
        <f t="shared" si="450"/>
        <v>0</v>
      </c>
      <c r="BW67" s="99">
        <f t="shared" si="451"/>
        <v>0</v>
      </c>
      <c r="BX67" s="99">
        <f t="shared" si="398"/>
        <v>0</v>
      </c>
      <c r="BY67" s="99">
        <f t="shared" si="345"/>
        <v>0</v>
      </c>
      <c r="BZ67" s="99">
        <f t="shared" si="452"/>
        <v>0</v>
      </c>
      <c r="CA67" s="99">
        <f t="shared" si="453"/>
        <v>0</v>
      </c>
      <c r="CB67" s="99">
        <f t="shared" si="454"/>
        <v>0</v>
      </c>
      <c r="CC67" s="99">
        <f t="shared" si="455"/>
        <v>0</v>
      </c>
      <c r="CD67" s="99">
        <f t="shared" si="456"/>
        <v>0</v>
      </c>
      <c r="CE67" s="99">
        <f t="shared" si="457"/>
        <v>0</v>
      </c>
      <c r="CF67" s="99">
        <f t="shared" si="458"/>
        <v>0</v>
      </c>
      <c r="CG67" s="99">
        <f t="shared" si="459"/>
        <v>0</v>
      </c>
      <c r="CH67" s="99">
        <f t="shared" si="460"/>
        <v>0</v>
      </c>
      <c r="CI67" s="99">
        <f t="shared" si="461"/>
        <v>0</v>
      </c>
      <c r="CJ67" s="99">
        <f t="shared" si="462"/>
        <v>0</v>
      </c>
      <c r="CK67" s="99">
        <f t="shared" si="463"/>
        <v>0</v>
      </c>
      <c r="CL67" s="99">
        <f t="shared" si="464"/>
        <v>0</v>
      </c>
      <c r="CM67" s="99">
        <f t="shared" si="465"/>
        <v>0</v>
      </c>
      <c r="CN67" s="99">
        <f t="shared" si="466"/>
        <v>0</v>
      </c>
      <c r="CO67" s="99">
        <f t="shared" si="399"/>
        <v>0</v>
      </c>
      <c r="CP67" s="99">
        <f t="shared" si="346"/>
        <v>0</v>
      </c>
      <c r="CQ67" s="99">
        <f t="shared" si="467"/>
        <v>0</v>
      </c>
      <c r="CR67" s="99">
        <f t="shared" si="468"/>
        <v>0</v>
      </c>
      <c r="CS67" s="99">
        <f t="shared" si="469"/>
        <v>0</v>
      </c>
      <c r="CT67" s="99">
        <f t="shared" si="470"/>
        <v>0</v>
      </c>
      <c r="CU67" s="99">
        <f t="shared" si="471"/>
        <v>0</v>
      </c>
      <c r="CV67" s="99">
        <f t="shared" si="472"/>
        <v>0</v>
      </c>
      <c r="CW67" s="99">
        <f t="shared" si="473"/>
        <v>0</v>
      </c>
      <c r="CX67" s="99">
        <f t="shared" si="474"/>
        <v>0</v>
      </c>
      <c r="CY67" s="99">
        <f t="shared" si="475"/>
        <v>0</v>
      </c>
      <c r="CZ67" s="99">
        <f t="shared" si="476"/>
        <v>0</v>
      </c>
      <c r="DA67" s="99">
        <f t="shared" si="477"/>
        <v>0</v>
      </c>
      <c r="DB67" s="99">
        <f t="shared" si="478"/>
        <v>0</v>
      </c>
      <c r="DC67" s="99">
        <f t="shared" si="479"/>
        <v>0</v>
      </c>
      <c r="DD67" s="99">
        <f t="shared" si="480"/>
        <v>0</v>
      </c>
      <c r="DE67" s="99">
        <f t="shared" si="481"/>
        <v>0</v>
      </c>
      <c r="DF67" s="99">
        <f t="shared" si="482"/>
        <v>0</v>
      </c>
      <c r="DG67" s="99">
        <f t="shared" si="400"/>
        <v>0</v>
      </c>
      <c r="DH67" s="99">
        <f t="shared" si="347"/>
        <v>0</v>
      </c>
      <c r="DI67" s="99">
        <f t="shared" si="483"/>
        <v>0</v>
      </c>
      <c r="DJ67" s="99">
        <f t="shared" si="484"/>
        <v>0</v>
      </c>
      <c r="DK67" s="99">
        <f t="shared" si="485"/>
        <v>0</v>
      </c>
      <c r="DL67" s="99">
        <f t="shared" si="486"/>
        <v>0</v>
      </c>
      <c r="DM67" s="99">
        <f t="shared" si="487"/>
        <v>0</v>
      </c>
      <c r="DN67" s="99">
        <f t="shared" si="488"/>
        <v>0</v>
      </c>
      <c r="DO67" s="99">
        <f t="shared" si="489"/>
        <v>0</v>
      </c>
      <c r="DP67" s="99">
        <f t="shared" si="490"/>
        <v>0</v>
      </c>
      <c r="DQ67" s="99">
        <f t="shared" si="491"/>
        <v>0</v>
      </c>
      <c r="DR67" s="99">
        <f t="shared" si="492"/>
        <v>0</v>
      </c>
      <c r="DS67" s="99">
        <f t="shared" si="493"/>
        <v>0</v>
      </c>
      <c r="DT67" s="99">
        <f t="shared" si="494"/>
        <v>0</v>
      </c>
      <c r="DU67" s="99">
        <f t="shared" si="495"/>
        <v>0</v>
      </c>
      <c r="DV67" s="99">
        <f t="shared" si="496"/>
        <v>0</v>
      </c>
      <c r="DW67" s="99">
        <f t="shared" si="497"/>
        <v>0</v>
      </c>
      <c r="DX67" s="99">
        <f t="shared" si="370"/>
        <v>0</v>
      </c>
      <c r="DY67" s="99">
        <f t="shared" si="370"/>
        <v>0</v>
      </c>
      <c r="DZ67" s="99">
        <f t="shared" si="370"/>
        <v>0</v>
      </c>
      <c r="EA67" s="99">
        <f t="shared" si="370"/>
        <v>0</v>
      </c>
      <c r="EB67" s="99">
        <f t="shared" si="532"/>
        <v>0</v>
      </c>
      <c r="EC67" s="99">
        <f t="shared" si="533"/>
        <v>0</v>
      </c>
      <c r="ED67" s="99">
        <f t="shared" si="534"/>
        <v>0</v>
      </c>
      <c r="EE67" s="99">
        <f t="shared" si="535"/>
        <v>0</v>
      </c>
      <c r="EF67" s="99">
        <f t="shared" si="536"/>
        <v>0</v>
      </c>
      <c r="EG67" s="99">
        <f t="shared" si="537"/>
        <v>0</v>
      </c>
      <c r="EH67" s="99">
        <f t="shared" si="538"/>
        <v>0</v>
      </c>
      <c r="EI67" s="99">
        <f t="shared" si="539"/>
        <v>0</v>
      </c>
      <c r="EJ67" s="99">
        <f t="shared" si="540"/>
        <v>0</v>
      </c>
      <c r="EK67" s="99">
        <f t="shared" si="541"/>
        <v>0</v>
      </c>
      <c r="EL67" s="99">
        <f t="shared" si="542"/>
        <v>0</v>
      </c>
      <c r="EM67" s="99">
        <f t="shared" si="543"/>
        <v>0</v>
      </c>
      <c r="EN67" s="99">
        <f t="shared" si="544"/>
        <v>0</v>
      </c>
      <c r="EO67" s="99">
        <f t="shared" si="545"/>
        <v>0</v>
      </c>
      <c r="EP67" s="99">
        <f t="shared" si="546"/>
        <v>0</v>
      </c>
      <c r="EQ67" s="99">
        <f t="shared" si="547"/>
        <v>0</v>
      </c>
      <c r="ER67" s="99">
        <f t="shared" si="548"/>
        <v>0</v>
      </c>
      <c r="ES67" s="99">
        <f t="shared" si="549"/>
        <v>0</v>
      </c>
      <c r="ET67" s="99">
        <f t="shared" si="351"/>
        <v>0</v>
      </c>
      <c r="EU67" s="99">
        <f t="shared" si="26"/>
        <v>0</v>
      </c>
      <c r="EV67" s="99">
        <f t="shared" si="27"/>
        <v>0</v>
      </c>
      <c r="EW67" s="99">
        <f t="shared" si="28"/>
        <v>0</v>
      </c>
      <c r="EX67" s="99">
        <f t="shared" si="29"/>
        <v>0</v>
      </c>
      <c r="EY67" s="99">
        <f t="shared" si="30"/>
        <v>0</v>
      </c>
      <c r="EZ67" s="99">
        <f t="shared" si="31"/>
        <v>0</v>
      </c>
      <c r="FA67" s="99">
        <f t="shared" si="32"/>
        <v>0</v>
      </c>
      <c r="FB67" s="99">
        <f t="shared" si="33"/>
        <v>0</v>
      </c>
      <c r="FC67" s="99">
        <f t="shared" si="34"/>
        <v>0</v>
      </c>
      <c r="FD67" s="99">
        <f t="shared" si="35"/>
        <v>0</v>
      </c>
      <c r="FE67" s="99">
        <f t="shared" si="36"/>
        <v>0</v>
      </c>
      <c r="FF67" s="99">
        <f t="shared" si="37"/>
        <v>0</v>
      </c>
      <c r="FG67" s="99">
        <f t="shared" si="38"/>
        <v>0</v>
      </c>
      <c r="FH67" s="99">
        <f t="shared" si="39"/>
        <v>0</v>
      </c>
      <c r="FI67" s="99">
        <f t="shared" si="40"/>
        <v>0</v>
      </c>
      <c r="FJ67" s="99">
        <f t="shared" si="567"/>
        <v>0</v>
      </c>
      <c r="FK67" s="99">
        <f t="shared" si="568"/>
        <v>0</v>
      </c>
      <c r="FL67" s="99">
        <f t="shared" si="569"/>
        <v>0</v>
      </c>
      <c r="FM67" s="99">
        <f t="shared" si="570"/>
        <v>0</v>
      </c>
      <c r="FN67" s="99">
        <f t="shared" si="571"/>
        <v>0</v>
      </c>
      <c r="FO67" s="99">
        <f t="shared" si="572"/>
        <v>0</v>
      </c>
      <c r="FP67" s="99">
        <f t="shared" si="573"/>
        <v>0</v>
      </c>
      <c r="FQ67" s="99">
        <f t="shared" si="574"/>
        <v>0</v>
      </c>
      <c r="FR67" s="99">
        <f t="shared" si="575"/>
        <v>0</v>
      </c>
      <c r="FS67" s="99">
        <f t="shared" si="576"/>
        <v>0</v>
      </c>
      <c r="FT67" s="99">
        <f t="shared" si="577"/>
        <v>0</v>
      </c>
      <c r="FU67" s="99">
        <f t="shared" si="578"/>
        <v>0</v>
      </c>
      <c r="FV67" s="99">
        <f t="shared" si="579"/>
        <v>0</v>
      </c>
      <c r="FW67" s="99">
        <f t="shared" si="580"/>
        <v>0</v>
      </c>
      <c r="FX67" s="99">
        <f t="shared" si="581"/>
        <v>0</v>
      </c>
      <c r="FY67" s="99">
        <f t="shared" si="550"/>
        <v>0</v>
      </c>
      <c r="FZ67" s="99">
        <f t="shared" si="402"/>
        <v>0</v>
      </c>
      <c r="GA67" s="99">
        <f t="shared" si="42"/>
        <v>0</v>
      </c>
      <c r="GB67" s="99">
        <f t="shared" si="43"/>
        <v>0</v>
      </c>
      <c r="GC67" s="99">
        <f t="shared" si="44"/>
        <v>0</v>
      </c>
      <c r="GD67" s="99">
        <f t="shared" si="498"/>
        <v>0</v>
      </c>
      <c r="GE67" s="99">
        <f t="shared" si="499"/>
        <v>0</v>
      </c>
      <c r="GF67" s="99">
        <f t="shared" si="500"/>
        <v>0</v>
      </c>
      <c r="GG67" s="99">
        <f t="shared" si="501"/>
        <v>0</v>
      </c>
      <c r="GH67" s="99">
        <f t="shared" si="502"/>
        <v>0</v>
      </c>
      <c r="GI67" s="99">
        <f t="shared" si="503"/>
        <v>0</v>
      </c>
      <c r="GJ67" s="99">
        <f t="shared" si="504"/>
        <v>0</v>
      </c>
      <c r="GK67" s="99">
        <f t="shared" si="505"/>
        <v>0</v>
      </c>
      <c r="GL67" s="99">
        <f t="shared" si="506"/>
        <v>0</v>
      </c>
      <c r="GM67" s="99">
        <f t="shared" si="507"/>
        <v>0</v>
      </c>
      <c r="GN67" s="99">
        <f t="shared" si="508"/>
        <v>0</v>
      </c>
      <c r="GO67" s="99">
        <f t="shared" si="509"/>
        <v>0</v>
      </c>
      <c r="GP67" s="99">
        <f t="shared" si="510"/>
        <v>0</v>
      </c>
      <c r="GQ67" s="99">
        <f t="shared" si="511"/>
        <v>0</v>
      </c>
      <c r="GR67" s="99">
        <f t="shared" si="512"/>
        <v>0</v>
      </c>
      <c r="GS67" s="99">
        <f t="shared" si="513"/>
        <v>0</v>
      </c>
      <c r="GT67" s="99">
        <f t="shared" si="514"/>
        <v>0</v>
      </c>
      <c r="GU67" s="99">
        <f t="shared" si="403"/>
        <v>0</v>
      </c>
      <c r="GV67" s="99">
        <f t="shared" si="551"/>
        <v>0</v>
      </c>
      <c r="GW67" s="99">
        <f t="shared" si="552"/>
        <v>0</v>
      </c>
      <c r="GX67" s="99">
        <f t="shared" si="553"/>
        <v>0</v>
      </c>
      <c r="GY67" s="99">
        <f t="shared" si="554"/>
        <v>0</v>
      </c>
      <c r="GZ67" s="99">
        <f t="shared" si="555"/>
        <v>0</v>
      </c>
      <c r="HA67" s="99">
        <f t="shared" si="556"/>
        <v>0</v>
      </c>
      <c r="HB67" s="99">
        <f t="shared" si="557"/>
        <v>0</v>
      </c>
      <c r="HC67" s="99">
        <f t="shared" si="558"/>
        <v>0</v>
      </c>
      <c r="HD67" s="99">
        <f t="shared" si="559"/>
        <v>0</v>
      </c>
      <c r="HE67" s="99">
        <f t="shared" si="560"/>
        <v>0</v>
      </c>
      <c r="HF67" s="99">
        <f t="shared" si="561"/>
        <v>0</v>
      </c>
      <c r="HG67" s="99">
        <f t="shared" si="562"/>
        <v>0</v>
      </c>
      <c r="HH67" s="99">
        <f t="shared" si="563"/>
        <v>0</v>
      </c>
      <c r="HI67" s="99">
        <f t="shared" si="564"/>
        <v>0</v>
      </c>
      <c r="HJ67" s="99">
        <f t="shared" si="565"/>
        <v>0</v>
      </c>
      <c r="HK67" s="99">
        <f t="shared" si="566"/>
        <v>0</v>
      </c>
      <c r="HL67" s="99">
        <f t="shared" si="396"/>
        <v>0</v>
      </c>
      <c r="HM67" s="99">
        <f t="shared" si="515"/>
        <v>0</v>
      </c>
      <c r="HN67" s="99">
        <f t="shared" si="516"/>
        <v>0</v>
      </c>
      <c r="HO67" s="99">
        <f t="shared" si="517"/>
        <v>0</v>
      </c>
      <c r="HP67" s="99">
        <f t="shared" si="518"/>
        <v>0</v>
      </c>
      <c r="HQ67" s="99">
        <f t="shared" si="519"/>
        <v>0</v>
      </c>
      <c r="HR67" s="99">
        <f t="shared" si="520"/>
        <v>0</v>
      </c>
      <c r="HS67" s="99">
        <f t="shared" si="521"/>
        <v>0</v>
      </c>
      <c r="HT67" s="99">
        <f t="shared" si="522"/>
        <v>0</v>
      </c>
      <c r="HU67" s="99">
        <f t="shared" si="523"/>
        <v>0</v>
      </c>
      <c r="HV67" s="99">
        <f t="shared" si="524"/>
        <v>0</v>
      </c>
      <c r="HW67" s="99">
        <f t="shared" si="525"/>
        <v>0</v>
      </c>
      <c r="HX67" s="99">
        <f t="shared" si="526"/>
        <v>0</v>
      </c>
      <c r="HY67" s="99">
        <f t="shared" si="527"/>
        <v>0</v>
      </c>
      <c r="HZ67" s="99">
        <f t="shared" si="528"/>
        <v>0</v>
      </c>
      <c r="IA67" s="99">
        <f t="shared" si="529"/>
        <v>0</v>
      </c>
      <c r="IB67" s="99">
        <f t="shared" si="530"/>
        <v>0</v>
      </c>
      <c r="IC67" s="99">
        <f t="shared" si="531"/>
        <v>0</v>
      </c>
      <c r="ID67" s="99">
        <f t="shared" si="52"/>
        <v>0</v>
      </c>
      <c r="IE67" s="99">
        <f t="shared" si="53"/>
        <v>0</v>
      </c>
      <c r="IF67" s="99">
        <f t="shared" si="54"/>
        <v>0</v>
      </c>
      <c r="IG67" s="99">
        <f t="shared" si="55"/>
        <v>0</v>
      </c>
      <c r="IH67" s="99">
        <f t="shared" si="56"/>
        <v>0</v>
      </c>
      <c r="II67" s="99">
        <f t="shared" si="57"/>
        <v>0</v>
      </c>
      <c r="IJ67" s="99">
        <f t="shared" si="58"/>
        <v>0</v>
      </c>
      <c r="IK67" s="99">
        <f t="shared" si="59"/>
        <v>0</v>
      </c>
      <c r="IL67" s="99">
        <f t="shared" si="60"/>
        <v>0</v>
      </c>
      <c r="IM67" s="108">
        <f t="shared" si="61"/>
        <v>0</v>
      </c>
      <c r="IN67" s="99">
        <f t="shared" si="62"/>
        <v>0</v>
      </c>
      <c r="IO67" s="99">
        <f t="shared" si="63"/>
        <v>0</v>
      </c>
      <c r="IP67" s="99">
        <f t="shared" si="64"/>
        <v>0</v>
      </c>
      <c r="IQ67" s="99">
        <f t="shared" si="65"/>
        <v>0</v>
      </c>
      <c r="IR67" s="99">
        <f t="shared" si="66"/>
        <v>0</v>
      </c>
      <c r="IS67" s="99">
        <f t="shared" si="67"/>
        <v>0</v>
      </c>
      <c r="IT67" s="99">
        <f t="shared" si="392"/>
        <v>0</v>
      </c>
      <c r="IU67" s="99">
        <f t="shared" si="393"/>
        <v>0</v>
      </c>
      <c r="IV67" s="99">
        <f t="shared" si="394"/>
        <v>0</v>
      </c>
      <c r="IW67" s="99">
        <f t="shared" si="371"/>
        <v>0</v>
      </c>
      <c r="IX67" s="99">
        <f t="shared" si="372"/>
        <v>0</v>
      </c>
      <c r="IY67" s="99">
        <f t="shared" si="373"/>
        <v>0</v>
      </c>
      <c r="IZ67" s="99">
        <f t="shared" si="374"/>
        <v>0</v>
      </c>
      <c r="JA67" s="99">
        <f t="shared" si="375"/>
        <v>0</v>
      </c>
      <c r="JB67" s="99">
        <f t="shared" si="376"/>
        <v>0</v>
      </c>
      <c r="JC67" s="99">
        <f t="shared" si="377"/>
        <v>0</v>
      </c>
      <c r="JD67" s="99">
        <f t="shared" si="378"/>
        <v>0</v>
      </c>
      <c r="JE67" s="99">
        <f t="shared" si="379"/>
        <v>0</v>
      </c>
      <c r="JF67" s="99">
        <f t="shared" si="380"/>
        <v>0</v>
      </c>
      <c r="JG67" s="99">
        <f t="shared" si="381"/>
        <v>0</v>
      </c>
      <c r="JH67" s="99">
        <f t="shared" si="382"/>
        <v>0</v>
      </c>
      <c r="JI67" s="99">
        <f t="shared" si="383"/>
        <v>0</v>
      </c>
      <c r="JJ67" s="99">
        <f t="shared" si="384"/>
        <v>0</v>
      </c>
      <c r="JK67" s="99">
        <f t="shared" si="385"/>
        <v>0</v>
      </c>
      <c r="JL67" s="99">
        <f t="shared" si="386"/>
        <v>7564.1228405368083</v>
      </c>
      <c r="JM67" s="99">
        <f t="shared" si="387"/>
        <v>0</v>
      </c>
      <c r="JN67" s="99">
        <f t="shared" si="388"/>
        <v>0</v>
      </c>
      <c r="JP67" s="76">
        <v>62</v>
      </c>
      <c r="JQ67" s="121"/>
      <c r="JR67" s="121"/>
      <c r="JS67" s="121"/>
      <c r="JT67" s="121"/>
      <c r="JU67" s="121"/>
      <c r="JV67" s="121"/>
      <c r="JW67" s="121"/>
      <c r="JX67" s="108"/>
      <c r="JY67" s="121"/>
      <c r="JZ67" s="121"/>
      <c r="KA67" s="121"/>
      <c r="KB67" s="108"/>
      <c r="KC67" s="121"/>
      <c r="KD67" s="121"/>
      <c r="KE67" s="108"/>
      <c r="KF67" s="108"/>
      <c r="KG67" s="108"/>
      <c r="KH67" s="108"/>
      <c r="KI67" s="121"/>
      <c r="KJ67" s="121"/>
      <c r="KK67" s="129"/>
      <c r="KL67" s="99"/>
      <c r="KM67" s="99"/>
      <c r="KN67" s="99"/>
      <c r="KO67" s="99"/>
      <c r="KP67" s="99"/>
      <c r="KQ67" s="99"/>
      <c r="KR67" s="99"/>
      <c r="KS67" s="99"/>
      <c r="KT67" s="99"/>
      <c r="KU67" s="99"/>
      <c r="KV67" s="99"/>
      <c r="KW67" s="99"/>
      <c r="KX67" s="99"/>
      <c r="KY67" s="99"/>
      <c r="KZ67" s="99"/>
      <c r="LB67" s="99"/>
      <c r="LC67" s="99"/>
      <c r="LD67" s="99"/>
      <c r="LF67" s="99"/>
      <c r="LG67" s="99"/>
      <c r="LI67" s="99"/>
      <c r="LJ67" s="99"/>
      <c r="LL67" s="99"/>
      <c r="LM67" s="99"/>
      <c r="LN67" s="99"/>
      <c r="LO67" s="99"/>
      <c r="LQ67" s="99"/>
      <c r="LR67" s="99"/>
      <c r="LS67" s="99"/>
      <c r="LU67" s="99"/>
      <c r="LV67" s="99"/>
      <c r="LW67" s="99"/>
      <c r="LX67" s="99"/>
      <c r="LY67" s="99"/>
      <c r="MA67" s="99"/>
      <c r="MB67" s="99"/>
      <c r="MC67" s="99"/>
      <c r="MD67" s="99"/>
      <c r="ME67" s="99"/>
      <c r="MG67" s="99"/>
      <c r="MH67" s="99"/>
      <c r="MI67" s="99"/>
      <c r="MK67" s="99"/>
      <c r="MM67" s="99"/>
      <c r="MN67" s="99"/>
      <c r="MO67" s="99"/>
      <c r="MP67" s="99"/>
      <c r="MR67" s="99"/>
      <c r="MT67" s="99"/>
      <c r="MU67" s="99"/>
      <c r="MV67" s="99"/>
      <c r="MW67" s="99"/>
      <c r="MY67" s="99"/>
      <c r="MZ67" s="99"/>
      <c r="NB67" s="99"/>
      <c r="NC67" s="99"/>
      <c r="ND67" s="99"/>
      <c r="NE67" s="99"/>
      <c r="NG67" s="99"/>
      <c r="NH67" s="99"/>
      <c r="NJ67" s="99"/>
      <c r="NK67" s="108"/>
      <c r="NL67" s="122"/>
      <c r="NM67" s="121"/>
      <c r="NN67" s="108"/>
      <c r="NO67" s="108"/>
      <c r="NP67" s="108"/>
      <c r="NQ67" s="122"/>
      <c r="NR67" s="108"/>
      <c r="NS67" s="108"/>
      <c r="NT67" s="108"/>
      <c r="NU67" s="122"/>
      <c r="NV67" s="108"/>
      <c r="NW67" s="122"/>
      <c r="NX67" s="108"/>
      <c r="NY67" s="108"/>
      <c r="NZ67" s="122"/>
      <c r="OA67" s="108"/>
      <c r="OB67" s="122"/>
      <c r="OC67" s="108"/>
      <c r="OD67" s="121"/>
      <c r="OE67" s="108"/>
      <c r="OF67" s="108"/>
      <c r="OG67" s="108"/>
      <c r="OH67" s="121"/>
      <c r="OI67" s="108"/>
      <c r="OJ67" s="108"/>
      <c r="OK67" s="108"/>
      <c r="OL67" s="108"/>
      <c r="OM67" s="108"/>
      <c r="ON67" s="121"/>
      <c r="OO67" s="108"/>
      <c r="OP67" s="108"/>
      <c r="OQ67" s="121"/>
      <c r="OR67" s="108"/>
      <c r="OS67" s="108"/>
      <c r="OT67" s="108"/>
      <c r="OU67" s="121"/>
      <c r="OV67" s="108"/>
      <c r="OW67" s="108"/>
      <c r="OX67" s="108"/>
      <c r="OY67" s="121"/>
      <c r="OZ67" s="108"/>
      <c r="PA67" s="121"/>
      <c r="PB67" s="108"/>
      <c r="PC67" s="108"/>
      <c r="PD67" s="121"/>
      <c r="PE67" s="108"/>
      <c r="PF67" s="108"/>
      <c r="PG67" s="108"/>
      <c r="PH67" s="108"/>
      <c r="PI67" s="108"/>
      <c r="PJ67" s="108"/>
      <c r="PK67" s="108"/>
      <c r="PL67" s="121"/>
      <c r="PM67" s="108"/>
      <c r="PN67" s="121"/>
      <c r="PO67" s="108"/>
      <c r="PP67" s="108"/>
      <c r="PQ67" s="108"/>
      <c r="PR67" s="108"/>
      <c r="PS67" s="108"/>
      <c r="PT67" s="108"/>
      <c r="PU67" s="108"/>
      <c r="PV67" s="121"/>
      <c r="PW67" s="108"/>
      <c r="PX67" s="108"/>
      <c r="PY67" s="108"/>
      <c r="PZ67" s="121"/>
      <c r="QA67" s="108"/>
      <c r="QB67" s="108"/>
      <c r="QC67" s="108"/>
      <c r="QD67" s="108"/>
      <c r="QE67" s="121"/>
      <c r="QF67" s="108"/>
      <c r="QG67" s="108"/>
      <c r="QH67" s="108"/>
      <c r="QI67" s="108"/>
      <c r="QJ67" s="108"/>
      <c r="QK67" s="108"/>
      <c r="QL67" s="108"/>
      <c r="QM67" s="99"/>
      <c r="QN67" s="99"/>
      <c r="QO67" s="99"/>
      <c r="QP67" s="99"/>
      <c r="QQ67" s="99"/>
      <c r="QR67" s="99"/>
      <c r="QS67" s="99"/>
      <c r="QT67" s="99"/>
      <c r="QU67" s="99"/>
      <c r="QV67" s="99"/>
      <c r="QW67" s="99"/>
      <c r="QX67" s="99"/>
      <c r="QY67" s="99"/>
      <c r="QZ67" s="99"/>
      <c r="RA67" s="99"/>
      <c r="RB67" s="99"/>
      <c r="RC67" s="99"/>
      <c r="RD67" s="99"/>
      <c r="RE67" s="99"/>
      <c r="RF67" s="99"/>
      <c r="RG67" s="108"/>
      <c r="RH67" s="108"/>
      <c r="RI67" s="108"/>
      <c r="RJ67" s="108"/>
      <c r="RK67" s="108"/>
      <c r="RL67" s="108"/>
      <c r="RM67" s="108"/>
      <c r="RN67" s="108"/>
      <c r="RO67" s="108"/>
      <c r="RP67" s="108"/>
      <c r="RQ67" s="108"/>
      <c r="RR67" s="108"/>
      <c r="RS67" s="108"/>
      <c r="RT67" s="108"/>
      <c r="RU67" s="108"/>
      <c r="RV67" s="108"/>
      <c r="RW67" s="108"/>
      <c r="RX67" s="108"/>
      <c r="RY67" s="108"/>
      <c r="RZ67" s="108"/>
      <c r="SA67" s="108"/>
      <c r="SB67" s="108"/>
      <c r="SC67" s="108"/>
      <c r="SD67" s="108"/>
      <c r="SE67" s="108"/>
      <c r="SF67" s="108"/>
      <c r="SG67" s="108"/>
      <c r="SH67" s="108"/>
      <c r="SI67" s="108"/>
      <c r="SJ67" s="108"/>
      <c r="SK67" s="108"/>
      <c r="SL67" s="108"/>
      <c r="SM67" s="108"/>
      <c r="SN67" s="108"/>
      <c r="SO67" s="108"/>
      <c r="SP67" s="108"/>
      <c r="SQ67" s="108"/>
      <c r="SR67" s="108"/>
      <c r="SS67" s="108"/>
      <c r="ST67" s="108"/>
      <c r="SU67" s="108"/>
      <c r="SV67" s="108"/>
      <c r="SW67" s="108"/>
      <c r="SX67" s="108"/>
      <c r="SY67" s="108"/>
      <c r="SZ67" s="108"/>
      <c r="TA67" s="108"/>
      <c r="TB67" s="108"/>
      <c r="TC67" s="108"/>
      <c r="TD67" s="108"/>
      <c r="TE67" s="108"/>
      <c r="TF67" s="108"/>
      <c r="TG67" s="108"/>
      <c r="TH67" s="108"/>
      <c r="TI67" s="108"/>
      <c r="TJ67" s="108"/>
      <c r="TK67" s="108"/>
      <c r="TL67" s="108"/>
      <c r="TM67" s="108"/>
      <c r="TN67" s="108"/>
      <c r="TO67" s="108"/>
      <c r="TP67" s="108"/>
      <c r="TQ67" s="108"/>
      <c r="TR67" s="108"/>
      <c r="TS67" s="108"/>
      <c r="TT67" s="108"/>
      <c r="TU67" s="108"/>
      <c r="TV67" s="108"/>
      <c r="TW67" s="108"/>
      <c r="TX67" s="108"/>
      <c r="TY67" s="108"/>
      <c r="TZ67" s="108"/>
      <c r="UA67" s="99">
        <v>7564.1228405368083</v>
      </c>
      <c r="UB67" s="108"/>
      <c r="UC67" s="108"/>
      <c r="UE67" s="76">
        <v>62</v>
      </c>
      <c r="YA67" s="145"/>
      <c r="YB67" s="145"/>
      <c r="YC67" s="145"/>
      <c r="YD67" s="145"/>
      <c r="YE67" s="145"/>
      <c r="YF67" s="145"/>
      <c r="YG67" s="145"/>
      <c r="YH67" s="145"/>
      <c r="YI67" s="145"/>
      <c r="YJ67" s="145"/>
      <c r="YK67" s="145"/>
      <c r="YL67" s="145"/>
      <c r="YM67" s="145"/>
      <c r="YN67" s="145"/>
      <c r="YO67" s="145"/>
      <c r="YP67" s="145"/>
      <c r="YQ67" s="145"/>
      <c r="YR67" s="145"/>
      <c r="YS67" s="145"/>
      <c r="YT67" s="145"/>
      <c r="YU67" s="145"/>
      <c r="YV67" s="145"/>
      <c r="YW67" s="145"/>
      <c r="YX67" s="145"/>
      <c r="YY67" s="145"/>
      <c r="YZ67" s="145"/>
      <c r="ZA67" s="145"/>
      <c r="ZB67" s="145"/>
      <c r="ZC67" s="145"/>
      <c r="ZD67" s="145"/>
      <c r="ZE67" s="145"/>
      <c r="ZF67" s="145"/>
      <c r="ZG67" s="145"/>
      <c r="ZH67" s="145"/>
      <c r="ZI67" s="145"/>
      <c r="ZJ67" s="145"/>
      <c r="ZK67" s="145"/>
      <c r="ZL67" s="145"/>
      <c r="ZM67" s="145"/>
      <c r="ZN67" s="145"/>
      <c r="ZO67" s="145"/>
      <c r="ZP67" s="145"/>
      <c r="ZQ67" s="145"/>
      <c r="ZR67" s="145"/>
      <c r="ZS67" s="145"/>
      <c r="ZT67" s="145"/>
      <c r="ZU67" s="145"/>
      <c r="ZV67" s="145"/>
      <c r="ZW67" s="145"/>
      <c r="ZX67" s="145"/>
      <c r="ZY67" s="145"/>
      <c r="ZZ67" s="145"/>
      <c r="AAA67" s="145"/>
      <c r="AAB67" s="145"/>
      <c r="AAC67" s="145"/>
      <c r="AAD67" s="145"/>
      <c r="AAE67" s="145"/>
      <c r="AAF67" s="145"/>
      <c r="AAG67" s="145"/>
      <c r="AAH67" s="145"/>
      <c r="AAI67" s="145"/>
      <c r="AAJ67" s="145"/>
      <c r="AAK67" s="145"/>
      <c r="AAL67" s="145"/>
      <c r="AAM67" s="145"/>
      <c r="AAN67" s="145"/>
      <c r="AAO67" s="145"/>
      <c r="AAP67" s="145"/>
      <c r="AAQ67" s="145"/>
      <c r="AAR67" s="145"/>
      <c r="AAS67" s="145"/>
      <c r="AAT67" s="145"/>
      <c r="AAU67" s="145"/>
      <c r="AAV67" s="145"/>
      <c r="AAW67" s="145"/>
      <c r="AAX67" s="145"/>
      <c r="AAY67" s="145"/>
      <c r="AAZ67" s="145"/>
      <c r="ABA67" s="145"/>
      <c r="ABB67" s="145"/>
      <c r="ABC67" s="145"/>
      <c r="ABD67" s="145"/>
      <c r="ABE67" s="145"/>
      <c r="ABF67" s="145"/>
      <c r="ABG67" s="145"/>
      <c r="ABH67" s="145"/>
      <c r="ABI67" s="145"/>
      <c r="ABJ67" s="145"/>
      <c r="ABK67" s="145"/>
      <c r="ABL67" s="145"/>
      <c r="ABM67" s="145"/>
      <c r="ABN67" s="145"/>
      <c r="ABO67" s="145"/>
      <c r="ABP67" s="145"/>
      <c r="ABQ67" s="145"/>
      <c r="ABR67" s="145"/>
      <c r="ABS67" s="145"/>
      <c r="ABT67" s="145"/>
      <c r="ABU67" s="145"/>
      <c r="ABV67" s="145"/>
      <c r="ABW67" s="145"/>
      <c r="ABX67" s="145"/>
      <c r="ABY67" s="145"/>
      <c r="ABZ67" s="145"/>
      <c r="ACA67" s="145"/>
      <c r="ACB67" s="145"/>
      <c r="ACC67" s="145"/>
      <c r="ACD67" s="145"/>
      <c r="ACE67" s="145"/>
      <c r="ACF67" s="145"/>
      <c r="ACG67" s="145"/>
      <c r="ACH67" s="145"/>
      <c r="ACI67" s="145"/>
      <c r="ACJ67" s="145"/>
      <c r="ACK67" s="145"/>
      <c r="ACL67" s="145"/>
      <c r="ACM67" s="145"/>
      <c r="ACN67" s="145"/>
      <c r="ACO67" s="145"/>
      <c r="ACP67" s="145"/>
      <c r="ACQ67" s="145"/>
      <c r="ACR67" s="145"/>
      <c r="ACS67" s="145"/>
      <c r="ACT67" s="145"/>
      <c r="ACU67" s="145"/>
      <c r="ACV67" s="145"/>
      <c r="ACW67" s="145"/>
      <c r="ACX67" s="145"/>
      <c r="ACY67" s="145"/>
      <c r="ACZ67" s="145"/>
      <c r="ADA67" s="145"/>
      <c r="ADB67" s="145"/>
      <c r="ADC67" s="145"/>
      <c r="ADD67" s="145"/>
      <c r="ADE67" s="145"/>
      <c r="ADF67" s="145"/>
      <c r="ADG67" s="145"/>
      <c r="ADH67" s="145"/>
      <c r="ADI67" s="145"/>
      <c r="ADJ67" s="145"/>
      <c r="ADK67" s="145"/>
      <c r="ADL67" s="145"/>
      <c r="ADM67" s="145"/>
      <c r="ADN67" s="145"/>
      <c r="ADO67" s="145"/>
      <c r="ADP67" s="145"/>
      <c r="ADQ67" s="145"/>
      <c r="ADR67" s="145"/>
      <c r="ADS67" s="145"/>
      <c r="ADT67" s="145"/>
      <c r="ADU67" s="145"/>
      <c r="ADV67" s="145"/>
      <c r="ADW67" s="145"/>
      <c r="ADX67" s="145"/>
      <c r="ADY67" s="145"/>
      <c r="ADZ67" s="145"/>
      <c r="AEA67" s="145"/>
      <c r="AEB67" s="145"/>
      <c r="AEC67" s="145"/>
      <c r="AED67" s="145"/>
      <c r="AEE67" s="145"/>
      <c r="AEF67" s="145"/>
      <c r="AEG67" s="145"/>
      <c r="AEH67" s="145"/>
      <c r="AEI67" s="145"/>
      <c r="AEJ67" s="145"/>
      <c r="AEK67" s="145"/>
      <c r="AEL67" s="145"/>
      <c r="AEM67" s="145"/>
      <c r="AEN67" s="145"/>
      <c r="AEO67" s="145"/>
      <c r="AEP67" s="145">
        <f t="shared" si="798"/>
        <v>7564.1228405368083</v>
      </c>
      <c r="AEQ67" s="145"/>
      <c r="AER67" s="145"/>
    </row>
    <row r="68" spans="1:824">
      <c r="A68" s="176" t="s">
        <v>300</v>
      </c>
      <c r="B68" s="177">
        <f>B1</f>
        <v>1</v>
      </c>
      <c r="C68" s="177">
        <f t="shared" ref="C68:BN68" si="801">C1</f>
        <v>2</v>
      </c>
      <c r="D68" s="177">
        <f t="shared" si="801"/>
        <v>3</v>
      </c>
      <c r="E68" s="177">
        <f t="shared" si="801"/>
        <v>4</v>
      </c>
      <c r="F68" s="177">
        <f t="shared" si="801"/>
        <v>5</v>
      </c>
      <c r="G68" s="177">
        <f t="shared" si="801"/>
        <v>6</v>
      </c>
      <c r="H68" s="177">
        <f t="shared" si="801"/>
        <v>7</v>
      </c>
      <c r="I68" s="177">
        <f t="shared" si="801"/>
        <v>8</v>
      </c>
      <c r="J68" s="177">
        <f t="shared" si="801"/>
        <v>9</v>
      </c>
      <c r="K68" s="177">
        <f t="shared" si="801"/>
        <v>10</v>
      </c>
      <c r="L68" s="177">
        <f t="shared" si="801"/>
        <v>11</v>
      </c>
      <c r="M68" s="177">
        <f t="shared" si="801"/>
        <v>12</v>
      </c>
      <c r="N68" s="177">
        <f t="shared" si="801"/>
        <v>13</v>
      </c>
      <c r="O68" s="177">
        <f t="shared" si="801"/>
        <v>14</v>
      </c>
      <c r="P68" s="177">
        <f t="shared" si="801"/>
        <v>15</v>
      </c>
      <c r="Q68" s="177">
        <f t="shared" si="801"/>
        <v>16</v>
      </c>
      <c r="R68" s="177">
        <f t="shared" si="801"/>
        <v>17</v>
      </c>
      <c r="S68" s="177">
        <f t="shared" si="801"/>
        <v>18</v>
      </c>
      <c r="T68" s="177">
        <f t="shared" si="801"/>
        <v>19</v>
      </c>
      <c r="U68" s="177">
        <f t="shared" si="801"/>
        <v>20</v>
      </c>
      <c r="V68" s="177">
        <f t="shared" si="801"/>
        <v>21</v>
      </c>
      <c r="W68" s="177">
        <f t="shared" si="801"/>
        <v>22</v>
      </c>
      <c r="X68" s="177">
        <f t="shared" si="801"/>
        <v>23</v>
      </c>
      <c r="Y68" s="177">
        <f t="shared" si="801"/>
        <v>24</v>
      </c>
      <c r="Z68" s="177">
        <f t="shared" si="801"/>
        <v>25</v>
      </c>
      <c r="AA68" s="177">
        <f t="shared" si="801"/>
        <v>26</v>
      </c>
      <c r="AB68" s="177">
        <f t="shared" si="801"/>
        <v>27</v>
      </c>
      <c r="AC68" s="177">
        <f t="shared" si="801"/>
        <v>28</v>
      </c>
      <c r="AD68" s="177">
        <f t="shared" si="801"/>
        <v>29</v>
      </c>
      <c r="AE68" s="177">
        <f t="shared" si="801"/>
        <v>30</v>
      </c>
      <c r="AF68" s="177">
        <f t="shared" si="801"/>
        <v>31</v>
      </c>
      <c r="AG68" s="177">
        <f t="shared" si="801"/>
        <v>32</v>
      </c>
      <c r="AH68" s="177">
        <f t="shared" si="801"/>
        <v>33</v>
      </c>
      <c r="AI68" s="177">
        <f t="shared" si="801"/>
        <v>34</v>
      </c>
      <c r="AJ68" s="177">
        <f t="shared" si="801"/>
        <v>35</v>
      </c>
      <c r="AK68" s="177">
        <f t="shared" si="801"/>
        <v>36</v>
      </c>
      <c r="AL68" s="177">
        <f t="shared" si="801"/>
        <v>37</v>
      </c>
      <c r="AM68" s="177">
        <f t="shared" si="801"/>
        <v>38</v>
      </c>
      <c r="AN68" s="177">
        <f t="shared" si="801"/>
        <v>39</v>
      </c>
      <c r="AO68" s="177">
        <f t="shared" si="801"/>
        <v>40</v>
      </c>
      <c r="AP68" s="177">
        <f t="shared" si="801"/>
        <v>41</v>
      </c>
      <c r="AQ68" s="177">
        <f t="shared" si="801"/>
        <v>42</v>
      </c>
      <c r="AR68" s="177">
        <f t="shared" si="801"/>
        <v>43</v>
      </c>
      <c r="AS68" s="177">
        <f t="shared" si="801"/>
        <v>44</v>
      </c>
      <c r="AT68" s="177">
        <f t="shared" si="801"/>
        <v>45</v>
      </c>
      <c r="AU68" s="177">
        <f t="shared" si="801"/>
        <v>46</v>
      </c>
      <c r="AV68" s="177">
        <f t="shared" si="801"/>
        <v>47</v>
      </c>
      <c r="AW68" s="177">
        <f t="shared" si="801"/>
        <v>48</v>
      </c>
      <c r="AX68" s="177">
        <f t="shared" si="801"/>
        <v>49</v>
      </c>
      <c r="AY68" s="177">
        <f t="shared" si="801"/>
        <v>50</v>
      </c>
      <c r="AZ68" s="177">
        <f t="shared" si="801"/>
        <v>51</v>
      </c>
      <c r="BA68" s="177">
        <f t="shared" si="801"/>
        <v>52</v>
      </c>
      <c r="BB68" s="177">
        <f t="shared" si="801"/>
        <v>53</v>
      </c>
      <c r="BC68" s="177">
        <f t="shared" si="801"/>
        <v>54</v>
      </c>
      <c r="BD68" s="177">
        <f t="shared" si="801"/>
        <v>55</v>
      </c>
      <c r="BE68" s="177">
        <f t="shared" si="801"/>
        <v>56</v>
      </c>
      <c r="BF68" s="177">
        <f t="shared" si="801"/>
        <v>57</v>
      </c>
      <c r="BG68" s="177">
        <f t="shared" si="801"/>
        <v>58</v>
      </c>
      <c r="BH68" s="177">
        <f t="shared" si="801"/>
        <v>59</v>
      </c>
      <c r="BI68" s="177">
        <f t="shared" si="801"/>
        <v>60</v>
      </c>
      <c r="BJ68" s="177">
        <f t="shared" si="801"/>
        <v>61</v>
      </c>
      <c r="BK68" s="177">
        <f t="shared" si="801"/>
        <v>62</v>
      </c>
      <c r="BL68" s="177">
        <f t="shared" si="801"/>
        <v>63</v>
      </c>
      <c r="BM68" s="177">
        <f t="shared" si="801"/>
        <v>64</v>
      </c>
      <c r="BN68" s="177">
        <f t="shared" si="801"/>
        <v>65</v>
      </c>
      <c r="BO68" s="177">
        <f t="shared" ref="BO68:DZ68" si="802">BO1</f>
        <v>66</v>
      </c>
      <c r="BP68" s="177">
        <f t="shared" si="802"/>
        <v>67</v>
      </c>
      <c r="BQ68" s="177">
        <f t="shared" si="802"/>
        <v>68</v>
      </c>
      <c r="BR68" s="177">
        <f t="shared" si="802"/>
        <v>69</v>
      </c>
      <c r="BS68" s="177">
        <f t="shared" si="802"/>
        <v>70</v>
      </c>
      <c r="BT68" s="177">
        <f t="shared" si="802"/>
        <v>71</v>
      </c>
      <c r="BU68" s="177">
        <f t="shared" si="802"/>
        <v>72</v>
      </c>
      <c r="BV68" s="177">
        <f t="shared" si="802"/>
        <v>73</v>
      </c>
      <c r="BW68" s="177">
        <f t="shared" si="802"/>
        <v>74</v>
      </c>
      <c r="BX68" s="177">
        <f t="shared" si="802"/>
        <v>75</v>
      </c>
      <c r="BY68" s="177">
        <f t="shared" si="802"/>
        <v>76</v>
      </c>
      <c r="BZ68" s="177">
        <f t="shared" si="802"/>
        <v>77</v>
      </c>
      <c r="CA68" s="177">
        <f t="shared" si="802"/>
        <v>78</v>
      </c>
      <c r="CB68" s="177">
        <f t="shared" si="802"/>
        <v>79</v>
      </c>
      <c r="CC68" s="177">
        <f t="shared" si="802"/>
        <v>80</v>
      </c>
      <c r="CD68" s="177">
        <f t="shared" si="802"/>
        <v>81</v>
      </c>
      <c r="CE68" s="177">
        <f t="shared" si="802"/>
        <v>82</v>
      </c>
      <c r="CF68" s="177">
        <f t="shared" si="802"/>
        <v>83</v>
      </c>
      <c r="CG68" s="177">
        <f t="shared" si="802"/>
        <v>84</v>
      </c>
      <c r="CH68" s="177">
        <f t="shared" si="802"/>
        <v>85</v>
      </c>
      <c r="CI68" s="177">
        <f t="shared" si="802"/>
        <v>86</v>
      </c>
      <c r="CJ68" s="177">
        <f t="shared" si="802"/>
        <v>87</v>
      </c>
      <c r="CK68" s="177">
        <f t="shared" si="802"/>
        <v>88</v>
      </c>
      <c r="CL68" s="177">
        <f t="shared" si="802"/>
        <v>89</v>
      </c>
      <c r="CM68" s="177">
        <f t="shared" si="802"/>
        <v>90</v>
      </c>
      <c r="CN68" s="177">
        <f t="shared" si="802"/>
        <v>91</v>
      </c>
      <c r="CO68" s="177">
        <f t="shared" si="802"/>
        <v>92</v>
      </c>
      <c r="CP68" s="177">
        <f t="shared" si="802"/>
        <v>93</v>
      </c>
      <c r="CQ68" s="177">
        <f t="shared" si="802"/>
        <v>94</v>
      </c>
      <c r="CR68" s="177">
        <f t="shared" si="802"/>
        <v>95</v>
      </c>
      <c r="CS68" s="177">
        <f t="shared" si="802"/>
        <v>96</v>
      </c>
      <c r="CT68" s="177">
        <f t="shared" si="802"/>
        <v>97</v>
      </c>
      <c r="CU68" s="177">
        <f t="shared" si="802"/>
        <v>98</v>
      </c>
      <c r="CV68" s="177">
        <f t="shared" si="802"/>
        <v>99</v>
      </c>
      <c r="CW68" s="177">
        <f t="shared" si="802"/>
        <v>100</v>
      </c>
      <c r="CX68" s="177">
        <f t="shared" si="802"/>
        <v>101</v>
      </c>
      <c r="CY68" s="177">
        <f t="shared" si="802"/>
        <v>102</v>
      </c>
      <c r="CZ68" s="177">
        <f t="shared" si="802"/>
        <v>103</v>
      </c>
      <c r="DA68" s="177">
        <f t="shared" si="802"/>
        <v>104</v>
      </c>
      <c r="DB68" s="177">
        <f t="shared" si="802"/>
        <v>105</v>
      </c>
      <c r="DC68" s="177">
        <f t="shared" si="802"/>
        <v>106</v>
      </c>
      <c r="DD68" s="177">
        <f t="shared" si="802"/>
        <v>107</v>
      </c>
      <c r="DE68" s="177">
        <f t="shared" si="802"/>
        <v>108</v>
      </c>
      <c r="DF68" s="177">
        <f t="shared" si="802"/>
        <v>109</v>
      </c>
      <c r="DG68" s="177">
        <f t="shared" si="802"/>
        <v>110</v>
      </c>
      <c r="DH68" s="177">
        <f t="shared" si="802"/>
        <v>111</v>
      </c>
      <c r="DI68" s="177">
        <f t="shared" si="802"/>
        <v>112</v>
      </c>
      <c r="DJ68" s="177">
        <f t="shared" si="802"/>
        <v>113</v>
      </c>
      <c r="DK68" s="177">
        <f t="shared" si="802"/>
        <v>114</v>
      </c>
      <c r="DL68" s="177">
        <f t="shared" si="802"/>
        <v>115</v>
      </c>
      <c r="DM68" s="177">
        <f t="shared" si="802"/>
        <v>116</v>
      </c>
      <c r="DN68" s="177">
        <f t="shared" si="802"/>
        <v>117</v>
      </c>
      <c r="DO68" s="177">
        <f t="shared" si="802"/>
        <v>118</v>
      </c>
      <c r="DP68" s="177">
        <f t="shared" si="802"/>
        <v>119</v>
      </c>
      <c r="DQ68" s="177">
        <f t="shared" si="802"/>
        <v>120</v>
      </c>
      <c r="DR68" s="177">
        <f t="shared" si="802"/>
        <v>121</v>
      </c>
      <c r="DS68" s="177">
        <f t="shared" si="802"/>
        <v>122</v>
      </c>
      <c r="DT68" s="177">
        <f t="shared" si="802"/>
        <v>123</v>
      </c>
      <c r="DU68" s="177">
        <f t="shared" si="802"/>
        <v>124</v>
      </c>
      <c r="DV68" s="177">
        <f t="shared" si="802"/>
        <v>125</v>
      </c>
      <c r="DW68" s="177">
        <f t="shared" si="802"/>
        <v>126</v>
      </c>
      <c r="DX68" s="177">
        <f t="shared" si="802"/>
        <v>127</v>
      </c>
      <c r="DY68" s="177">
        <f t="shared" si="802"/>
        <v>128</v>
      </c>
      <c r="DZ68" s="177">
        <f t="shared" si="802"/>
        <v>129</v>
      </c>
      <c r="EA68" s="177">
        <f t="shared" ref="EA68:GL68" si="803">EA1</f>
        <v>130</v>
      </c>
      <c r="EB68" s="177">
        <f t="shared" si="803"/>
        <v>131</v>
      </c>
      <c r="EC68" s="177">
        <f t="shared" si="803"/>
        <v>132</v>
      </c>
      <c r="ED68" s="177">
        <f t="shared" si="803"/>
        <v>133</v>
      </c>
      <c r="EE68" s="177">
        <f t="shared" si="803"/>
        <v>134</v>
      </c>
      <c r="EF68" s="177">
        <f t="shared" si="803"/>
        <v>135</v>
      </c>
      <c r="EG68" s="177">
        <f t="shared" si="803"/>
        <v>136</v>
      </c>
      <c r="EH68" s="177">
        <f t="shared" si="803"/>
        <v>137</v>
      </c>
      <c r="EI68" s="177">
        <f t="shared" si="803"/>
        <v>138</v>
      </c>
      <c r="EJ68" s="177">
        <f t="shared" si="803"/>
        <v>139</v>
      </c>
      <c r="EK68" s="177">
        <f t="shared" si="803"/>
        <v>140</v>
      </c>
      <c r="EL68" s="177">
        <f t="shared" si="803"/>
        <v>141</v>
      </c>
      <c r="EM68" s="177">
        <f t="shared" si="803"/>
        <v>142</v>
      </c>
      <c r="EN68" s="177">
        <f t="shared" si="803"/>
        <v>143</v>
      </c>
      <c r="EO68" s="177">
        <f t="shared" si="803"/>
        <v>144</v>
      </c>
      <c r="EP68" s="177">
        <f t="shared" si="803"/>
        <v>145</v>
      </c>
      <c r="EQ68" s="177">
        <f t="shared" si="803"/>
        <v>146</v>
      </c>
      <c r="ER68" s="177">
        <f t="shared" si="803"/>
        <v>147</v>
      </c>
      <c r="ES68" s="177">
        <f t="shared" si="803"/>
        <v>148</v>
      </c>
      <c r="ET68" s="177">
        <f t="shared" si="803"/>
        <v>149</v>
      </c>
      <c r="EU68" s="177">
        <f t="shared" si="803"/>
        <v>150</v>
      </c>
      <c r="EV68" s="177">
        <f t="shared" si="803"/>
        <v>151</v>
      </c>
      <c r="EW68" s="177">
        <f t="shared" si="803"/>
        <v>152</v>
      </c>
      <c r="EX68" s="177">
        <f t="shared" si="803"/>
        <v>153</v>
      </c>
      <c r="EY68" s="177">
        <f t="shared" si="803"/>
        <v>154</v>
      </c>
      <c r="EZ68" s="177">
        <f t="shared" si="803"/>
        <v>155</v>
      </c>
      <c r="FA68" s="177">
        <f t="shared" si="803"/>
        <v>156</v>
      </c>
      <c r="FB68" s="177">
        <f t="shared" si="803"/>
        <v>157</v>
      </c>
      <c r="FC68" s="177">
        <f t="shared" si="803"/>
        <v>158</v>
      </c>
      <c r="FD68" s="177">
        <f t="shared" si="803"/>
        <v>159</v>
      </c>
      <c r="FE68" s="177">
        <f t="shared" si="803"/>
        <v>160</v>
      </c>
      <c r="FF68" s="177">
        <f t="shared" si="803"/>
        <v>161</v>
      </c>
      <c r="FG68" s="177">
        <f t="shared" si="803"/>
        <v>162</v>
      </c>
      <c r="FH68" s="177">
        <f t="shared" si="803"/>
        <v>163</v>
      </c>
      <c r="FI68" s="177">
        <f t="shared" si="803"/>
        <v>164</v>
      </c>
      <c r="FJ68" s="177">
        <f t="shared" si="803"/>
        <v>165</v>
      </c>
      <c r="FK68" s="177">
        <f t="shared" si="803"/>
        <v>166</v>
      </c>
      <c r="FL68" s="177">
        <f t="shared" si="803"/>
        <v>167</v>
      </c>
      <c r="FM68" s="177">
        <f t="shared" si="803"/>
        <v>168</v>
      </c>
      <c r="FN68" s="177">
        <f t="shared" si="803"/>
        <v>169</v>
      </c>
      <c r="FO68" s="177">
        <f t="shared" si="803"/>
        <v>170</v>
      </c>
      <c r="FP68" s="177">
        <f t="shared" si="803"/>
        <v>171</v>
      </c>
      <c r="FQ68" s="177">
        <f t="shared" si="803"/>
        <v>172</v>
      </c>
      <c r="FR68" s="177">
        <f t="shared" si="803"/>
        <v>173</v>
      </c>
      <c r="FS68" s="177">
        <f t="shared" si="803"/>
        <v>174</v>
      </c>
      <c r="FT68" s="177">
        <f t="shared" si="803"/>
        <v>175</v>
      </c>
      <c r="FU68" s="177">
        <f t="shared" si="803"/>
        <v>176</v>
      </c>
      <c r="FV68" s="177">
        <f t="shared" si="803"/>
        <v>177</v>
      </c>
      <c r="FW68" s="177">
        <f t="shared" si="803"/>
        <v>178</v>
      </c>
      <c r="FX68" s="177">
        <f t="shared" si="803"/>
        <v>179</v>
      </c>
      <c r="FY68" s="177">
        <f t="shared" si="803"/>
        <v>180</v>
      </c>
      <c r="FZ68" s="177">
        <f t="shared" si="803"/>
        <v>181</v>
      </c>
      <c r="GA68" s="177">
        <f t="shared" si="803"/>
        <v>182</v>
      </c>
      <c r="GB68" s="177">
        <f t="shared" si="803"/>
        <v>183</v>
      </c>
      <c r="GC68" s="177">
        <f t="shared" si="803"/>
        <v>184</v>
      </c>
      <c r="GD68" s="177">
        <f t="shared" si="803"/>
        <v>185</v>
      </c>
      <c r="GE68" s="177">
        <f t="shared" si="803"/>
        <v>186</v>
      </c>
      <c r="GF68" s="177">
        <f t="shared" si="803"/>
        <v>187</v>
      </c>
      <c r="GG68" s="177">
        <f t="shared" si="803"/>
        <v>188</v>
      </c>
      <c r="GH68" s="177">
        <f t="shared" si="803"/>
        <v>189</v>
      </c>
      <c r="GI68" s="177">
        <f t="shared" si="803"/>
        <v>190</v>
      </c>
      <c r="GJ68" s="177">
        <f t="shared" si="803"/>
        <v>191</v>
      </c>
      <c r="GK68" s="177">
        <f t="shared" si="803"/>
        <v>192</v>
      </c>
      <c r="GL68" s="177">
        <f t="shared" si="803"/>
        <v>193</v>
      </c>
      <c r="GM68" s="177">
        <f t="shared" ref="GM68:IX68" si="804">GM1</f>
        <v>194</v>
      </c>
      <c r="GN68" s="177">
        <f t="shared" si="804"/>
        <v>195</v>
      </c>
      <c r="GO68" s="177">
        <f t="shared" si="804"/>
        <v>196</v>
      </c>
      <c r="GP68" s="177">
        <f t="shared" si="804"/>
        <v>197</v>
      </c>
      <c r="GQ68" s="177">
        <f t="shared" si="804"/>
        <v>198</v>
      </c>
      <c r="GR68" s="177">
        <f t="shared" si="804"/>
        <v>199</v>
      </c>
      <c r="GS68" s="177">
        <f t="shared" si="804"/>
        <v>200</v>
      </c>
      <c r="GT68" s="177">
        <f t="shared" si="804"/>
        <v>201</v>
      </c>
      <c r="GU68" s="177">
        <f t="shared" si="804"/>
        <v>202</v>
      </c>
      <c r="GV68" s="177">
        <f t="shared" si="804"/>
        <v>203</v>
      </c>
      <c r="GW68" s="177">
        <f t="shared" si="804"/>
        <v>204</v>
      </c>
      <c r="GX68" s="177">
        <f t="shared" si="804"/>
        <v>205</v>
      </c>
      <c r="GY68" s="177">
        <f t="shared" si="804"/>
        <v>206</v>
      </c>
      <c r="GZ68" s="177">
        <f t="shared" si="804"/>
        <v>207</v>
      </c>
      <c r="HA68" s="177">
        <f t="shared" si="804"/>
        <v>208</v>
      </c>
      <c r="HB68" s="177">
        <f t="shared" si="804"/>
        <v>209</v>
      </c>
      <c r="HC68" s="177">
        <f t="shared" si="804"/>
        <v>210</v>
      </c>
      <c r="HD68" s="177">
        <f t="shared" si="804"/>
        <v>211</v>
      </c>
      <c r="HE68" s="177">
        <f t="shared" si="804"/>
        <v>212</v>
      </c>
      <c r="HF68" s="177">
        <f t="shared" si="804"/>
        <v>213</v>
      </c>
      <c r="HG68" s="177">
        <f t="shared" si="804"/>
        <v>214</v>
      </c>
      <c r="HH68" s="177">
        <f t="shared" si="804"/>
        <v>215</v>
      </c>
      <c r="HI68" s="177">
        <f t="shared" si="804"/>
        <v>216</v>
      </c>
      <c r="HJ68" s="177">
        <f t="shared" si="804"/>
        <v>217</v>
      </c>
      <c r="HK68" s="177">
        <f t="shared" si="804"/>
        <v>218</v>
      </c>
      <c r="HL68" s="177">
        <f t="shared" si="804"/>
        <v>219</v>
      </c>
      <c r="HM68" s="177">
        <f t="shared" si="804"/>
        <v>220</v>
      </c>
      <c r="HN68" s="177">
        <f t="shared" si="804"/>
        <v>221</v>
      </c>
      <c r="HO68" s="177">
        <f t="shared" si="804"/>
        <v>222</v>
      </c>
      <c r="HP68" s="177">
        <f t="shared" si="804"/>
        <v>223</v>
      </c>
      <c r="HQ68" s="177">
        <f t="shared" si="804"/>
        <v>224</v>
      </c>
      <c r="HR68" s="177">
        <f t="shared" si="804"/>
        <v>225</v>
      </c>
      <c r="HS68" s="177">
        <f t="shared" si="804"/>
        <v>226</v>
      </c>
      <c r="HT68" s="177">
        <f t="shared" si="804"/>
        <v>227</v>
      </c>
      <c r="HU68" s="177">
        <f t="shared" si="804"/>
        <v>228</v>
      </c>
      <c r="HV68" s="177">
        <f t="shared" si="804"/>
        <v>229</v>
      </c>
      <c r="HW68" s="177">
        <f t="shared" si="804"/>
        <v>230</v>
      </c>
      <c r="HX68" s="177">
        <f t="shared" si="804"/>
        <v>231</v>
      </c>
      <c r="HY68" s="177">
        <f t="shared" si="804"/>
        <v>232</v>
      </c>
      <c r="HZ68" s="177">
        <f t="shared" si="804"/>
        <v>233</v>
      </c>
      <c r="IA68" s="177">
        <f t="shared" si="804"/>
        <v>234</v>
      </c>
      <c r="IB68" s="177">
        <f t="shared" si="804"/>
        <v>235</v>
      </c>
      <c r="IC68" s="177">
        <f t="shared" si="804"/>
        <v>236</v>
      </c>
      <c r="ID68" s="177">
        <f t="shared" si="804"/>
        <v>237</v>
      </c>
      <c r="IE68" s="177">
        <f t="shared" si="804"/>
        <v>238</v>
      </c>
      <c r="IF68" s="177">
        <f t="shared" si="804"/>
        <v>239</v>
      </c>
      <c r="IG68" s="177">
        <f t="shared" si="804"/>
        <v>240</v>
      </c>
      <c r="IH68" s="177">
        <f t="shared" si="804"/>
        <v>241</v>
      </c>
      <c r="II68" s="177">
        <f t="shared" si="804"/>
        <v>242</v>
      </c>
      <c r="IJ68" s="177">
        <f t="shared" si="804"/>
        <v>243</v>
      </c>
      <c r="IK68" s="177">
        <f t="shared" si="804"/>
        <v>244</v>
      </c>
      <c r="IL68" s="177">
        <f t="shared" si="804"/>
        <v>245</v>
      </c>
      <c r="IM68" s="177">
        <f t="shared" si="804"/>
        <v>246</v>
      </c>
      <c r="IN68" s="177">
        <f t="shared" si="804"/>
        <v>247</v>
      </c>
      <c r="IO68" s="177">
        <f t="shared" si="804"/>
        <v>248</v>
      </c>
      <c r="IP68" s="177">
        <f t="shared" si="804"/>
        <v>249</v>
      </c>
      <c r="IQ68" s="177">
        <f t="shared" si="804"/>
        <v>250</v>
      </c>
      <c r="IR68" s="177">
        <f t="shared" si="804"/>
        <v>251</v>
      </c>
      <c r="IS68" s="177">
        <f t="shared" si="804"/>
        <v>252</v>
      </c>
      <c r="IT68" s="177">
        <f t="shared" si="804"/>
        <v>253</v>
      </c>
      <c r="IU68" s="177">
        <f t="shared" si="804"/>
        <v>254</v>
      </c>
      <c r="IV68" s="177">
        <f t="shared" si="804"/>
        <v>255</v>
      </c>
      <c r="IW68" s="177">
        <f t="shared" si="804"/>
        <v>256</v>
      </c>
      <c r="IX68" s="177">
        <f t="shared" si="804"/>
        <v>257</v>
      </c>
      <c r="IY68" s="177">
        <f t="shared" ref="IY68:JN68" si="805">IY1</f>
        <v>258</v>
      </c>
      <c r="IZ68" s="177">
        <f t="shared" si="805"/>
        <v>259</v>
      </c>
      <c r="JA68" s="177">
        <f t="shared" si="805"/>
        <v>260</v>
      </c>
      <c r="JB68" s="177">
        <f t="shared" si="805"/>
        <v>261</v>
      </c>
      <c r="JC68" s="177">
        <f t="shared" si="805"/>
        <v>262</v>
      </c>
      <c r="JD68" s="177">
        <f t="shared" si="805"/>
        <v>263</v>
      </c>
      <c r="JE68" s="177">
        <f t="shared" si="805"/>
        <v>264</v>
      </c>
      <c r="JF68" s="177">
        <f t="shared" si="805"/>
        <v>265</v>
      </c>
      <c r="JG68" s="177">
        <f t="shared" si="805"/>
        <v>266</v>
      </c>
      <c r="JH68" s="177">
        <f t="shared" si="805"/>
        <v>267</v>
      </c>
      <c r="JI68" s="177">
        <f t="shared" si="805"/>
        <v>268</v>
      </c>
      <c r="JJ68" s="177">
        <f t="shared" si="805"/>
        <v>269</v>
      </c>
      <c r="JK68" s="177">
        <f t="shared" si="805"/>
        <v>270</v>
      </c>
      <c r="JL68" s="177">
        <f t="shared" si="805"/>
        <v>271</v>
      </c>
      <c r="JM68" s="177">
        <f t="shared" si="805"/>
        <v>272</v>
      </c>
      <c r="JN68" s="177">
        <f t="shared" si="805"/>
        <v>273</v>
      </c>
      <c r="JP68" s="150" t="s">
        <v>580</v>
      </c>
      <c r="JQ68" s="91" t="s">
        <v>581</v>
      </c>
      <c r="JR68" s="91"/>
      <c r="JS68" s="91"/>
      <c r="JT68" s="91"/>
      <c r="JU68" s="91"/>
      <c r="JV68" s="91"/>
      <c r="JW68" s="91"/>
      <c r="JX68" s="91"/>
      <c r="JY68" s="91"/>
      <c r="JZ68" s="91"/>
      <c r="KA68" s="91"/>
      <c r="KB68" s="91"/>
      <c r="KC68" s="91"/>
      <c r="KD68" s="91"/>
      <c r="KE68" s="91"/>
      <c r="KF68" s="91"/>
      <c r="KG68" s="91"/>
      <c r="KH68" s="91"/>
      <c r="KI68" s="91"/>
      <c r="KJ68" s="91"/>
      <c r="KK68" s="91"/>
      <c r="KL68" s="91"/>
      <c r="KM68" s="91"/>
      <c r="KN68" s="91"/>
      <c r="KO68" s="91"/>
      <c r="KP68" s="91"/>
      <c r="KQ68" s="91"/>
      <c r="KR68" s="91"/>
      <c r="KS68" s="91"/>
      <c r="KT68" s="91"/>
      <c r="KU68" s="91"/>
      <c r="KV68" s="91"/>
      <c r="KW68" s="91"/>
      <c r="KX68" s="91"/>
      <c r="KY68" s="91"/>
      <c r="KZ68" s="91"/>
      <c r="LA68" s="91"/>
      <c r="LB68" s="91"/>
      <c r="LC68" s="91"/>
      <c r="LD68" s="91"/>
      <c r="LE68" s="91"/>
      <c r="LF68" s="91"/>
      <c r="LG68" s="91"/>
      <c r="LH68" s="91"/>
      <c r="LI68" s="91"/>
      <c r="LJ68" s="91"/>
      <c r="LK68" s="91"/>
      <c r="LL68" s="91"/>
      <c r="LM68" s="91"/>
      <c r="LN68" s="91"/>
      <c r="LO68" s="91"/>
      <c r="LP68" s="91"/>
      <c r="LQ68" s="91"/>
      <c r="LR68" s="91"/>
      <c r="LS68" s="91"/>
      <c r="LT68" s="91"/>
      <c r="LU68" s="91"/>
      <c r="LV68" s="91"/>
      <c r="LW68" s="91"/>
      <c r="LX68" s="91"/>
      <c r="LY68" s="91"/>
      <c r="LZ68" s="91"/>
      <c r="MA68" s="91"/>
      <c r="MB68" s="91"/>
      <c r="MC68" s="91"/>
      <c r="MD68" s="91"/>
      <c r="ME68" s="91"/>
      <c r="MF68" s="91"/>
      <c r="MG68" s="91"/>
      <c r="MH68" s="91"/>
      <c r="MI68" s="91"/>
      <c r="MJ68" s="91"/>
      <c r="MK68" s="91"/>
      <c r="ML68" s="91"/>
      <c r="MM68" s="91"/>
      <c r="MN68" s="91"/>
      <c r="MO68" s="91"/>
      <c r="MP68" s="91"/>
      <c r="MQ68" s="91"/>
      <c r="MR68" s="91"/>
      <c r="MS68" s="91"/>
      <c r="MT68" s="91"/>
      <c r="MU68" s="91"/>
      <c r="MV68" s="91"/>
      <c r="MW68" s="91"/>
      <c r="MX68" s="91"/>
      <c r="MY68" s="91"/>
      <c r="MZ68" s="91"/>
      <c r="NA68" s="91"/>
      <c r="NB68" s="91"/>
      <c r="NC68" s="94"/>
      <c r="ND68" s="91"/>
      <c r="NE68" s="91"/>
      <c r="NF68" s="91"/>
      <c r="NG68" s="91"/>
      <c r="NH68" s="94"/>
      <c r="NI68" s="91"/>
      <c r="NJ68" s="91"/>
      <c r="NK68" s="94"/>
      <c r="NL68" s="91"/>
      <c r="NM68" s="91"/>
      <c r="NN68" s="94"/>
      <c r="NP68" s="91"/>
      <c r="NQ68" s="91"/>
      <c r="NR68" s="91"/>
      <c r="NS68" s="91"/>
      <c r="NT68" s="91"/>
      <c r="NU68" s="91"/>
      <c r="NW68" s="94"/>
      <c r="NX68" s="94"/>
      <c r="NY68" s="91"/>
      <c r="NZ68" s="91"/>
      <c r="OB68" s="91"/>
      <c r="OD68" s="103"/>
      <c r="OE68" s="94"/>
      <c r="OF68" s="91"/>
      <c r="OG68" s="94"/>
      <c r="OH68" s="91"/>
      <c r="OI68" s="91"/>
      <c r="OJ68" s="91"/>
      <c r="OK68" s="91"/>
      <c r="OL68" s="91"/>
      <c r="OM68" s="91"/>
      <c r="ON68" s="91"/>
      <c r="OO68" s="91"/>
      <c r="OP68" s="94"/>
      <c r="OR68" s="91"/>
      <c r="OS68" s="91"/>
      <c r="OT68" s="91"/>
      <c r="OV68" s="91"/>
      <c r="OW68" s="91"/>
      <c r="OX68" s="91"/>
      <c r="OY68" s="91"/>
      <c r="OZ68" s="106"/>
      <c r="PA68" s="91"/>
      <c r="PB68" s="106"/>
      <c r="PC68" s="91"/>
      <c r="PD68" s="91"/>
      <c r="PE68" s="91"/>
      <c r="PF68" s="91"/>
      <c r="PG68" s="91"/>
      <c r="PH68" s="106"/>
      <c r="PI68" s="106"/>
      <c r="PJ68" s="106"/>
      <c r="PK68" s="106"/>
      <c r="PL68" s="91"/>
      <c r="PM68" s="91"/>
      <c r="PO68" s="106"/>
      <c r="PP68" s="106"/>
      <c r="PQ68" s="91"/>
      <c r="PR68" s="91"/>
      <c r="PS68" s="91"/>
      <c r="PT68" s="106"/>
      <c r="PU68" s="91"/>
      <c r="PV68" s="91"/>
      <c r="PW68" s="106"/>
      <c r="PX68" s="91"/>
      <c r="PY68" s="106"/>
      <c r="QA68" s="106"/>
      <c r="QB68" s="91"/>
      <c r="QC68" s="91"/>
      <c r="QD68" s="91"/>
      <c r="QF68" s="91"/>
      <c r="QG68" s="106"/>
      <c r="QH68" s="91"/>
      <c r="QI68" s="91"/>
      <c r="QJ68" s="91"/>
      <c r="QK68" s="106"/>
      <c r="QL68" s="91"/>
      <c r="QM68" s="91"/>
      <c r="QN68" s="106"/>
      <c r="QO68" s="106"/>
      <c r="QP68" s="91"/>
      <c r="QQ68" s="91"/>
      <c r="QR68" s="91"/>
      <c r="QS68" s="91"/>
      <c r="QT68" s="106"/>
      <c r="QU68" s="91"/>
      <c r="QV68" s="91"/>
      <c r="QW68" s="91"/>
      <c r="QX68" s="91"/>
      <c r="QY68" s="91"/>
      <c r="QZ68" s="91"/>
      <c r="RA68" s="91"/>
      <c r="RB68" s="91"/>
      <c r="RC68" s="91"/>
      <c r="RD68" s="91"/>
      <c r="RE68" s="106"/>
      <c r="RF68" s="91"/>
      <c r="RG68" s="91"/>
      <c r="RH68" s="91"/>
      <c r="RI68" s="91"/>
      <c r="RJ68" s="91"/>
      <c r="RK68" s="91"/>
      <c r="RL68" s="91"/>
      <c r="RM68" s="91"/>
      <c r="RN68" s="91"/>
      <c r="RO68" s="106"/>
      <c r="RP68" s="91"/>
      <c r="RQ68" s="106"/>
      <c r="RR68" s="91"/>
      <c r="RS68" s="91"/>
      <c r="RT68" s="91"/>
      <c r="RU68" s="91"/>
      <c r="RV68" s="91"/>
      <c r="RW68" s="91"/>
      <c r="RX68" s="91"/>
      <c r="RY68" s="91"/>
      <c r="RZ68" s="106"/>
      <c r="SA68" s="91"/>
      <c r="SB68" s="91"/>
      <c r="SC68" s="91"/>
      <c r="SD68" s="106"/>
      <c r="SE68" s="91"/>
      <c r="SF68" s="91"/>
      <c r="SG68" s="91"/>
      <c r="SH68" s="91"/>
      <c r="SI68" s="91"/>
      <c r="SJ68" s="91"/>
      <c r="SK68" s="106"/>
      <c r="SL68" s="91"/>
      <c r="SM68" s="91"/>
      <c r="SN68" s="91"/>
      <c r="SO68" s="106"/>
      <c r="SP68" s="91"/>
      <c r="SQ68" s="91"/>
      <c r="SR68" s="91"/>
      <c r="SS68" s="91"/>
      <c r="ST68" s="91"/>
      <c r="SU68" s="91"/>
      <c r="SV68" s="91"/>
      <c r="SW68" s="91"/>
      <c r="SX68" s="91"/>
      <c r="SY68" s="106"/>
      <c r="SZ68" s="91"/>
      <c r="TA68" s="91"/>
      <c r="TB68" s="103"/>
      <c r="TC68" s="91"/>
      <c r="TD68" s="91"/>
      <c r="TE68" s="91"/>
      <c r="TF68" s="91"/>
      <c r="TG68" s="91"/>
      <c r="TH68" s="91"/>
      <c r="TI68" s="91"/>
      <c r="TJ68" s="91"/>
      <c r="TK68" s="91"/>
      <c r="TL68" s="91"/>
      <c r="TM68" s="91"/>
      <c r="TN68" s="91"/>
      <c r="TO68" s="91"/>
      <c r="TP68" s="91"/>
      <c r="TQ68" s="91"/>
      <c r="TR68" s="91"/>
      <c r="TS68" s="93"/>
      <c r="TT68" s="91"/>
      <c r="TU68" s="91"/>
      <c r="TV68" s="91"/>
      <c r="TW68" s="91"/>
      <c r="TX68" s="92"/>
      <c r="TY68" s="91"/>
      <c r="TZ68" s="91"/>
      <c r="UA68" s="91"/>
      <c r="UB68" s="91"/>
      <c r="UC68" s="91"/>
      <c r="UE68" s="280" t="s">
        <v>580</v>
      </c>
      <c r="UF68" s="134">
        <v>1</v>
      </c>
      <c r="UG68" s="53">
        <v>2</v>
      </c>
      <c r="UH68" s="134">
        <v>3</v>
      </c>
      <c r="UI68" s="53">
        <v>4</v>
      </c>
      <c r="UJ68" s="134">
        <v>5</v>
      </c>
      <c r="UK68" s="53">
        <v>6</v>
      </c>
      <c r="UL68" s="134">
        <v>7</v>
      </c>
      <c r="UM68" s="53">
        <v>8</v>
      </c>
      <c r="UN68" s="134">
        <v>9</v>
      </c>
      <c r="UO68" s="53">
        <v>10</v>
      </c>
      <c r="UP68" s="134">
        <v>11</v>
      </c>
      <c r="UQ68" s="53">
        <v>12</v>
      </c>
      <c r="UR68" s="134">
        <v>13</v>
      </c>
      <c r="US68" s="53">
        <v>14</v>
      </c>
      <c r="UT68" s="134">
        <v>15</v>
      </c>
      <c r="UU68" s="53">
        <v>16</v>
      </c>
      <c r="UV68" s="134">
        <v>17</v>
      </c>
      <c r="UW68" s="53">
        <v>18</v>
      </c>
      <c r="UX68" s="134">
        <v>19</v>
      </c>
      <c r="UY68" s="53">
        <v>20</v>
      </c>
      <c r="UZ68" s="134">
        <v>21</v>
      </c>
      <c r="VA68" s="53">
        <v>22</v>
      </c>
      <c r="VB68" s="134">
        <v>23</v>
      </c>
      <c r="VC68" s="53">
        <v>24</v>
      </c>
      <c r="VD68" s="134">
        <v>25</v>
      </c>
      <c r="VE68" s="53">
        <v>26</v>
      </c>
      <c r="VF68" s="134">
        <v>27</v>
      </c>
      <c r="VG68" s="53">
        <v>28</v>
      </c>
      <c r="VH68" s="134">
        <v>29</v>
      </c>
      <c r="VI68" s="53">
        <v>30</v>
      </c>
      <c r="VJ68" s="134">
        <v>31</v>
      </c>
      <c r="VK68" s="53">
        <v>32</v>
      </c>
      <c r="VL68" s="134">
        <v>33</v>
      </c>
      <c r="VM68" s="53">
        <v>34</v>
      </c>
      <c r="VN68" s="134">
        <v>35</v>
      </c>
      <c r="VO68" s="53">
        <v>36</v>
      </c>
      <c r="VP68" s="134">
        <v>37</v>
      </c>
      <c r="VQ68" s="53">
        <v>38</v>
      </c>
      <c r="VR68" s="134">
        <v>39</v>
      </c>
      <c r="VS68" s="53">
        <v>40</v>
      </c>
      <c r="VT68" s="134">
        <v>41</v>
      </c>
      <c r="VU68" s="53">
        <v>42</v>
      </c>
      <c r="VV68" s="134">
        <v>43</v>
      </c>
      <c r="VW68" s="53">
        <v>44</v>
      </c>
      <c r="VX68" s="134">
        <v>45</v>
      </c>
      <c r="VY68" s="53">
        <v>46</v>
      </c>
      <c r="VZ68" s="134">
        <v>47</v>
      </c>
      <c r="WA68" s="53">
        <v>48</v>
      </c>
      <c r="WB68" s="134">
        <v>49</v>
      </c>
      <c r="WC68" s="53">
        <v>50</v>
      </c>
      <c r="WD68" s="134">
        <v>51</v>
      </c>
      <c r="WE68" s="53">
        <v>52</v>
      </c>
      <c r="WF68" s="134">
        <v>53</v>
      </c>
      <c r="WG68" s="53">
        <v>54</v>
      </c>
      <c r="WH68" s="134">
        <v>55</v>
      </c>
      <c r="WI68" s="53">
        <v>56</v>
      </c>
      <c r="WJ68" s="134">
        <v>57</v>
      </c>
      <c r="WK68" s="53">
        <v>58</v>
      </c>
      <c r="WL68" s="134">
        <v>59</v>
      </c>
      <c r="WM68" s="53">
        <v>60</v>
      </c>
      <c r="WN68" s="134">
        <v>61</v>
      </c>
      <c r="WO68" s="53">
        <v>62</v>
      </c>
      <c r="WP68" s="134">
        <v>63</v>
      </c>
      <c r="WQ68" s="53">
        <v>64</v>
      </c>
      <c r="WR68" s="134">
        <v>65</v>
      </c>
      <c r="WS68" s="53">
        <v>66</v>
      </c>
      <c r="WT68" s="134">
        <v>67</v>
      </c>
      <c r="WU68" s="53">
        <v>68</v>
      </c>
      <c r="WV68" s="134">
        <v>69</v>
      </c>
      <c r="WW68" s="53">
        <v>70</v>
      </c>
      <c r="WX68" s="134">
        <v>71</v>
      </c>
      <c r="WY68" s="53">
        <v>72</v>
      </c>
      <c r="WZ68" s="134">
        <v>73</v>
      </c>
      <c r="XA68" s="53">
        <v>74</v>
      </c>
      <c r="XB68" s="134">
        <v>75</v>
      </c>
      <c r="XC68" s="53">
        <v>76</v>
      </c>
      <c r="XD68" s="134">
        <v>77</v>
      </c>
      <c r="XE68" s="53">
        <v>78</v>
      </c>
      <c r="XF68" s="134">
        <v>79</v>
      </c>
      <c r="XG68" s="53">
        <v>80</v>
      </c>
      <c r="XH68" s="134">
        <v>81</v>
      </c>
      <c r="XI68" s="53">
        <v>82</v>
      </c>
      <c r="XJ68" s="134">
        <v>83</v>
      </c>
      <c r="XK68" s="53">
        <v>84</v>
      </c>
      <c r="XL68" s="134">
        <v>85</v>
      </c>
      <c r="XM68" s="53">
        <v>86</v>
      </c>
      <c r="XN68" s="134">
        <v>87</v>
      </c>
      <c r="XO68" s="53">
        <v>88</v>
      </c>
      <c r="XP68" s="134">
        <v>89</v>
      </c>
      <c r="XQ68" s="53">
        <v>90</v>
      </c>
      <c r="XR68" s="134">
        <v>91</v>
      </c>
      <c r="XS68" s="53">
        <v>92</v>
      </c>
      <c r="XT68" s="134">
        <v>93</v>
      </c>
      <c r="XU68" s="53">
        <v>94</v>
      </c>
      <c r="XV68" s="134">
        <v>95</v>
      </c>
      <c r="XW68" s="53">
        <v>96</v>
      </c>
      <c r="XX68" s="134">
        <v>97</v>
      </c>
      <c r="XY68" s="53">
        <v>98</v>
      </c>
      <c r="XZ68" s="134">
        <v>99</v>
      </c>
      <c r="YA68" s="53">
        <v>100</v>
      </c>
      <c r="YB68" s="134">
        <v>101</v>
      </c>
      <c r="YC68" s="53">
        <v>102</v>
      </c>
      <c r="YD68" s="134">
        <v>103</v>
      </c>
      <c r="YE68" s="53">
        <v>104</v>
      </c>
      <c r="YF68" s="134">
        <v>105</v>
      </c>
      <c r="YG68" s="53">
        <v>106</v>
      </c>
      <c r="YH68" s="134">
        <v>107</v>
      </c>
      <c r="YI68" s="53">
        <v>108</v>
      </c>
      <c r="YJ68" s="134">
        <v>109</v>
      </c>
      <c r="YK68" s="53">
        <v>110</v>
      </c>
      <c r="YL68" s="134">
        <v>111</v>
      </c>
      <c r="YM68" s="53">
        <v>112</v>
      </c>
      <c r="YN68" s="134">
        <v>113</v>
      </c>
      <c r="YO68" s="53">
        <v>114</v>
      </c>
      <c r="YP68" s="134">
        <v>115</v>
      </c>
      <c r="YQ68" s="53">
        <v>116</v>
      </c>
      <c r="YR68" s="134">
        <v>117</v>
      </c>
      <c r="YS68" s="53">
        <v>118</v>
      </c>
      <c r="YT68" s="134">
        <v>119</v>
      </c>
      <c r="YU68" s="53">
        <v>120</v>
      </c>
      <c r="YV68" s="134">
        <v>121</v>
      </c>
      <c r="YW68" s="53">
        <v>122</v>
      </c>
      <c r="YX68" s="134">
        <v>123</v>
      </c>
      <c r="YY68" s="53">
        <v>124</v>
      </c>
      <c r="YZ68" s="134">
        <v>125</v>
      </c>
      <c r="ZA68" s="53">
        <v>126</v>
      </c>
      <c r="ZB68" s="134">
        <v>127</v>
      </c>
      <c r="ZC68" s="53">
        <v>128</v>
      </c>
      <c r="ZD68" s="134">
        <v>129</v>
      </c>
      <c r="ZE68" s="53">
        <v>130</v>
      </c>
      <c r="ZF68" s="134">
        <v>131</v>
      </c>
      <c r="ZG68" s="53">
        <v>132</v>
      </c>
      <c r="ZH68" s="134">
        <v>133</v>
      </c>
      <c r="ZI68" s="53">
        <v>134</v>
      </c>
      <c r="ZJ68" s="134">
        <v>135</v>
      </c>
      <c r="ZK68" s="53">
        <v>136</v>
      </c>
      <c r="ZL68" s="134">
        <v>137</v>
      </c>
      <c r="ZM68" s="53">
        <v>138</v>
      </c>
      <c r="ZN68" s="134">
        <v>139</v>
      </c>
      <c r="ZO68" s="53">
        <v>140</v>
      </c>
      <c r="ZP68" s="134">
        <v>141</v>
      </c>
      <c r="ZQ68" s="53">
        <v>142</v>
      </c>
      <c r="ZR68" s="134">
        <v>143</v>
      </c>
      <c r="ZS68" s="53">
        <v>144</v>
      </c>
      <c r="ZT68" s="134">
        <v>145</v>
      </c>
      <c r="ZU68" s="53">
        <v>146</v>
      </c>
      <c r="ZV68" s="134">
        <v>147</v>
      </c>
      <c r="ZW68" s="53">
        <v>148</v>
      </c>
      <c r="ZX68" s="134">
        <v>149</v>
      </c>
      <c r="ZY68" s="53">
        <v>150</v>
      </c>
      <c r="ZZ68" s="134">
        <v>151</v>
      </c>
      <c r="AAA68" s="53">
        <v>152</v>
      </c>
      <c r="AAB68" s="134">
        <v>153</v>
      </c>
      <c r="AAC68" s="53">
        <v>154</v>
      </c>
      <c r="AAD68" s="134">
        <v>155</v>
      </c>
      <c r="AAE68" s="53">
        <v>156</v>
      </c>
      <c r="AAF68" s="134">
        <v>157</v>
      </c>
      <c r="AAG68" s="53">
        <v>158</v>
      </c>
      <c r="AAH68" s="134">
        <v>159</v>
      </c>
      <c r="AAI68" s="53">
        <v>160</v>
      </c>
      <c r="AAJ68" s="134">
        <v>161</v>
      </c>
      <c r="AAK68" s="53">
        <v>162</v>
      </c>
      <c r="AAL68" s="134">
        <v>163</v>
      </c>
      <c r="AAM68" s="53">
        <v>164</v>
      </c>
      <c r="AAN68" s="134">
        <v>165</v>
      </c>
      <c r="AAO68" s="53">
        <v>166</v>
      </c>
      <c r="AAP68" s="134">
        <v>167</v>
      </c>
      <c r="AAQ68" s="53">
        <v>168</v>
      </c>
      <c r="AAR68" s="134">
        <v>169</v>
      </c>
      <c r="AAS68" s="53">
        <v>170</v>
      </c>
      <c r="AAT68" s="134">
        <v>171</v>
      </c>
      <c r="AAU68" s="53">
        <v>172</v>
      </c>
      <c r="AAV68" s="134">
        <v>173</v>
      </c>
      <c r="AAW68" s="53">
        <v>174</v>
      </c>
      <c r="AAX68" s="134">
        <v>175</v>
      </c>
      <c r="AAY68" s="53">
        <v>176</v>
      </c>
      <c r="AAZ68" s="134">
        <v>177</v>
      </c>
      <c r="ABA68" s="53">
        <v>178</v>
      </c>
      <c r="ABB68" s="134">
        <v>179</v>
      </c>
      <c r="ABC68" s="53">
        <v>180</v>
      </c>
      <c r="ABD68" s="134">
        <v>181</v>
      </c>
      <c r="ABE68" s="53">
        <v>182</v>
      </c>
      <c r="ABF68" s="134">
        <v>183</v>
      </c>
      <c r="ABG68" s="53">
        <v>184</v>
      </c>
      <c r="ABH68" s="134">
        <v>185</v>
      </c>
      <c r="ABI68" s="53">
        <v>186</v>
      </c>
      <c r="ABJ68" s="134">
        <v>187</v>
      </c>
      <c r="ABK68" s="53">
        <v>188</v>
      </c>
      <c r="ABL68" s="134">
        <v>189</v>
      </c>
      <c r="ABM68" s="53">
        <v>190</v>
      </c>
      <c r="ABN68" s="134">
        <v>191</v>
      </c>
      <c r="ABO68" s="53">
        <v>192</v>
      </c>
      <c r="ABP68" s="134">
        <v>193</v>
      </c>
      <c r="ABQ68" s="53">
        <v>194</v>
      </c>
      <c r="ABR68" s="134">
        <v>195</v>
      </c>
      <c r="ABS68" s="53">
        <v>196</v>
      </c>
      <c r="ABT68" s="134">
        <v>197</v>
      </c>
      <c r="ABU68" s="53">
        <v>198</v>
      </c>
      <c r="ABV68" s="134">
        <v>199</v>
      </c>
      <c r="ABW68" s="53">
        <v>200</v>
      </c>
      <c r="ABX68" s="134">
        <v>201</v>
      </c>
      <c r="ABY68" s="53">
        <v>202</v>
      </c>
      <c r="ABZ68" s="134">
        <v>203</v>
      </c>
      <c r="ACA68" s="53">
        <v>204</v>
      </c>
      <c r="ACB68" s="134">
        <v>205</v>
      </c>
      <c r="ACC68" s="53">
        <v>206</v>
      </c>
      <c r="ACD68" s="134">
        <v>207</v>
      </c>
      <c r="ACE68" s="53">
        <v>208</v>
      </c>
      <c r="ACF68" s="134">
        <v>209</v>
      </c>
      <c r="ACG68" s="53">
        <v>210</v>
      </c>
      <c r="ACH68" s="134">
        <v>211</v>
      </c>
      <c r="ACI68" s="53">
        <v>212</v>
      </c>
      <c r="ACJ68" s="134">
        <v>213</v>
      </c>
      <c r="ACK68" s="53">
        <v>214</v>
      </c>
      <c r="ACL68" s="134">
        <v>215</v>
      </c>
      <c r="ACM68" s="53">
        <v>216</v>
      </c>
      <c r="ACN68" s="134">
        <v>217</v>
      </c>
      <c r="ACO68" s="53">
        <v>218</v>
      </c>
      <c r="ACP68" s="134">
        <v>219</v>
      </c>
      <c r="ACQ68" s="53">
        <v>220</v>
      </c>
      <c r="ACR68" s="134">
        <v>221</v>
      </c>
      <c r="ACS68" s="53">
        <v>222</v>
      </c>
      <c r="ACT68" s="134">
        <v>223</v>
      </c>
      <c r="ACU68" s="53">
        <v>224</v>
      </c>
      <c r="ACV68" s="134">
        <v>225</v>
      </c>
      <c r="ACW68" s="53">
        <v>226</v>
      </c>
      <c r="ACX68" s="134">
        <v>227</v>
      </c>
      <c r="ACY68" s="53">
        <v>228</v>
      </c>
      <c r="ACZ68" s="134">
        <v>229</v>
      </c>
      <c r="ADA68" s="53">
        <v>230</v>
      </c>
      <c r="ADB68" s="134">
        <v>231</v>
      </c>
      <c r="ADC68" s="53">
        <v>232</v>
      </c>
      <c r="ADD68" s="134">
        <v>233</v>
      </c>
      <c r="ADE68" s="53">
        <v>234</v>
      </c>
      <c r="ADF68" s="134">
        <v>235</v>
      </c>
      <c r="ADG68" s="53">
        <v>236</v>
      </c>
      <c r="ADH68" s="134">
        <v>237</v>
      </c>
      <c r="ADI68" s="53">
        <v>238</v>
      </c>
      <c r="ADJ68" s="134">
        <v>239</v>
      </c>
      <c r="ADK68" s="53">
        <v>240</v>
      </c>
      <c r="ADL68" s="134">
        <v>241</v>
      </c>
      <c r="ADM68" s="53">
        <v>242</v>
      </c>
      <c r="ADN68" s="134">
        <v>243</v>
      </c>
      <c r="ADO68" s="53">
        <v>244</v>
      </c>
      <c r="ADP68" s="134">
        <v>245</v>
      </c>
      <c r="ADQ68" s="53">
        <v>246</v>
      </c>
      <c r="ADR68" s="134">
        <v>247</v>
      </c>
      <c r="ADS68" s="53">
        <v>248</v>
      </c>
      <c r="ADT68" s="134">
        <v>249</v>
      </c>
      <c r="ADU68" s="53">
        <v>250</v>
      </c>
      <c r="ADV68" s="134">
        <v>251</v>
      </c>
      <c r="ADW68" s="53">
        <v>252</v>
      </c>
      <c r="ADX68" s="134">
        <v>253</v>
      </c>
      <c r="ADY68" s="53">
        <v>254</v>
      </c>
      <c r="ADZ68" s="134">
        <v>255</v>
      </c>
      <c r="AEA68" s="53">
        <v>256</v>
      </c>
      <c r="AEB68" s="134">
        <v>257</v>
      </c>
      <c r="AEC68" s="53">
        <v>258</v>
      </c>
      <c r="AED68" s="134">
        <v>259</v>
      </c>
      <c r="AEE68" s="53">
        <v>260</v>
      </c>
      <c r="AEF68" s="134">
        <v>261</v>
      </c>
      <c r="AEG68" s="53">
        <v>262</v>
      </c>
      <c r="AEH68" s="134">
        <v>263</v>
      </c>
      <c r="AEI68" s="53">
        <v>264</v>
      </c>
      <c r="AEJ68" s="134">
        <v>265</v>
      </c>
      <c r="AEK68" s="53">
        <v>266</v>
      </c>
      <c r="AEL68" s="134">
        <v>267</v>
      </c>
      <c r="AEM68" s="53">
        <v>268</v>
      </c>
      <c r="AEN68" s="134">
        <v>269</v>
      </c>
      <c r="AEO68" s="53">
        <v>270</v>
      </c>
      <c r="AEP68" s="134">
        <v>271</v>
      </c>
      <c r="AEQ68" s="53">
        <v>272</v>
      </c>
      <c r="AER68" s="134">
        <v>273</v>
      </c>
    </row>
    <row r="69" spans="1:824" ht="14.25">
      <c r="A69" s="76" t="s">
        <v>586</v>
      </c>
      <c r="B69" s="120">
        <v>20.971632663250091</v>
      </c>
      <c r="C69" s="120">
        <v>23.355936039396848</v>
      </c>
      <c r="D69" s="120">
        <v>32.870947735351798</v>
      </c>
      <c r="E69" s="120">
        <v>46.904300848952857</v>
      </c>
      <c r="F69" s="120">
        <v>31.125000000000004</v>
      </c>
      <c r="G69" s="120">
        <v>42.75</v>
      </c>
      <c r="H69" s="120">
        <v>23.55</v>
      </c>
      <c r="I69" s="120">
        <v>65.249999999999986</v>
      </c>
      <c r="J69" s="120">
        <v>60</v>
      </c>
      <c r="K69" s="120">
        <v>51</v>
      </c>
      <c r="L69" s="120">
        <v>38.123910160524701</v>
      </c>
      <c r="M69" s="120">
        <v>75.375000000000014</v>
      </c>
      <c r="N69" s="120">
        <v>43.875</v>
      </c>
      <c r="O69" s="120">
        <v>36.112500000000004</v>
      </c>
      <c r="P69" s="120">
        <v>70.125</v>
      </c>
      <c r="Q69" s="120">
        <v>63.75</v>
      </c>
      <c r="R69" s="120">
        <v>92.625</v>
      </c>
      <c r="S69" s="120">
        <v>81.000000000000014</v>
      </c>
      <c r="T69" s="120">
        <v>43.5</v>
      </c>
      <c r="U69" s="120">
        <v>56.25</v>
      </c>
      <c r="V69" s="120">
        <v>76.499999999999986</v>
      </c>
      <c r="W69" s="120">
        <v>124.50000000000001</v>
      </c>
      <c r="X69" s="120">
        <v>109.875</v>
      </c>
      <c r="Y69" s="120">
        <v>97.5</v>
      </c>
      <c r="Z69" s="120">
        <v>86.625</v>
      </c>
      <c r="AA69" s="120">
        <v>70.874999999999986</v>
      </c>
      <c r="AB69" s="120">
        <v>165.75000000000003</v>
      </c>
      <c r="AC69" s="120">
        <v>150.75000000000003</v>
      </c>
      <c r="AD69" s="120">
        <v>139.50000000000003</v>
      </c>
      <c r="AE69" s="120">
        <v>117.375</v>
      </c>
      <c r="AF69" s="120">
        <v>102</v>
      </c>
      <c r="AG69" s="120">
        <v>177.375</v>
      </c>
      <c r="AH69" s="120">
        <v>161.625</v>
      </c>
      <c r="AI69" s="120">
        <v>137.25</v>
      </c>
      <c r="AJ69" s="120">
        <v>202.5</v>
      </c>
      <c r="AK69" s="120">
        <v>113.87737485068963</v>
      </c>
      <c r="AL69" s="120">
        <v>145.49999999999997</v>
      </c>
      <c r="AM69" s="120">
        <v>204.75</v>
      </c>
      <c r="AN69" s="120">
        <v>249.375</v>
      </c>
      <c r="AO69" s="120">
        <v>192</v>
      </c>
      <c r="AP69" s="120">
        <v>130.12500000000003</v>
      </c>
      <c r="AQ69" s="120">
        <v>240</v>
      </c>
      <c r="AR69" s="120">
        <v>230.625</v>
      </c>
      <c r="AS69" s="120">
        <v>175.5</v>
      </c>
      <c r="AT69" s="120">
        <v>294.00000000000006</v>
      </c>
      <c r="AU69" s="120">
        <v>273.75</v>
      </c>
      <c r="AV69" s="120">
        <v>213.75</v>
      </c>
      <c r="AW69" s="120">
        <v>149.24999999999997</v>
      </c>
      <c r="AX69" s="120">
        <v>260.99999999999994</v>
      </c>
      <c r="AY69" s="120">
        <v>357.75</v>
      </c>
      <c r="AZ69" s="120">
        <v>308.625</v>
      </c>
      <c r="BA69" s="120">
        <v>240.75</v>
      </c>
      <c r="BB69" s="120">
        <v>205.875</v>
      </c>
      <c r="BC69" s="120">
        <v>340.125</v>
      </c>
      <c r="BD69" s="120">
        <v>397.95099294895556</v>
      </c>
      <c r="BE69" s="120">
        <v>294.00000000000006</v>
      </c>
      <c r="BF69" s="120">
        <v>183.75</v>
      </c>
      <c r="BG69" s="120">
        <v>226.5</v>
      </c>
      <c r="BH69" s="120">
        <v>412.5</v>
      </c>
      <c r="BI69" s="120">
        <v>378.75</v>
      </c>
      <c r="BJ69" s="120">
        <v>345</v>
      </c>
      <c r="BK69" s="120">
        <v>269.62500000000006</v>
      </c>
      <c r="BL69" s="120">
        <v>326.62499999999994</v>
      </c>
      <c r="BM69" s="120">
        <v>292.12500000000006</v>
      </c>
      <c r="BN69" s="120">
        <v>249.74999999999997</v>
      </c>
      <c r="BO69" s="120">
        <v>502.5</v>
      </c>
      <c r="BP69" s="120">
        <v>472.5</v>
      </c>
      <c r="BQ69" s="120">
        <v>420</v>
      </c>
      <c r="BR69" s="120">
        <v>483.75</v>
      </c>
      <c r="BS69" s="120">
        <v>393.75</v>
      </c>
      <c r="BT69" s="120">
        <v>324.00000000000006</v>
      </c>
      <c r="BU69" s="120">
        <v>224.25</v>
      </c>
      <c r="BV69" s="120">
        <v>461.25</v>
      </c>
      <c r="BW69" s="120">
        <v>279.74999999999994</v>
      </c>
      <c r="BX69" s="120">
        <v>382.5</v>
      </c>
      <c r="BY69" s="120">
        <v>573.75</v>
      </c>
      <c r="BZ69" s="120">
        <v>540</v>
      </c>
      <c r="CA69" s="120">
        <v>498.75</v>
      </c>
      <c r="CB69" s="120">
        <v>356.21711653568155</v>
      </c>
      <c r="CC69" s="120">
        <v>487.5</v>
      </c>
      <c r="CD69" s="120">
        <v>262.87499999999994</v>
      </c>
      <c r="CE69" s="99">
        <v>663.75</v>
      </c>
      <c r="CF69" s="99">
        <v>600</v>
      </c>
      <c r="CG69" s="120">
        <v>431.25</v>
      </c>
      <c r="CH69" s="120">
        <v>319.875</v>
      </c>
      <c r="CI69" s="120">
        <v>547.5</v>
      </c>
      <c r="CJ69" s="120">
        <v>405</v>
      </c>
      <c r="CK69" s="99">
        <v>645</v>
      </c>
      <c r="CL69" s="120">
        <v>472.5</v>
      </c>
      <c r="CM69" s="120">
        <v>750</v>
      </c>
      <c r="CN69" s="120">
        <v>611.25</v>
      </c>
      <c r="CO69" s="120">
        <v>562.5</v>
      </c>
      <c r="CP69" s="120">
        <v>366</v>
      </c>
      <c r="CQ69" s="120">
        <v>446.25</v>
      </c>
      <c r="CR69" s="120">
        <v>521.25</v>
      </c>
      <c r="CS69" s="120">
        <v>735</v>
      </c>
      <c r="CT69" s="120">
        <v>915</v>
      </c>
      <c r="CU69" s="120">
        <v>840</v>
      </c>
      <c r="CV69" s="120">
        <v>697.5</v>
      </c>
      <c r="CW69" s="120">
        <v>495</v>
      </c>
      <c r="CX69" s="120">
        <v>423.75</v>
      </c>
      <c r="CY69" s="120">
        <v>656.25</v>
      </c>
      <c r="CZ69" s="120">
        <v>1061.25</v>
      </c>
      <c r="DA69" s="120">
        <v>573.60732375909777</v>
      </c>
      <c r="DB69" s="120">
        <v>828.75</v>
      </c>
      <c r="DC69" s="120">
        <v>1042.5</v>
      </c>
      <c r="DD69" s="120">
        <v>952.5</v>
      </c>
      <c r="DE69" s="120">
        <v>551.25</v>
      </c>
      <c r="DF69" s="120">
        <v>791.25</v>
      </c>
      <c r="DG69" s="120">
        <v>1170</v>
      </c>
      <c r="DH69" s="120">
        <v>645.46386714861887</v>
      </c>
      <c r="DI69" s="120">
        <v>742.5</v>
      </c>
      <c r="DJ69" s="120">
        <v>487.5</v>
      </c>
      <c r="DK69" s="120">
        <v>948.75</v>
      </c>
      <c r="DL69" s="120">
        <v>1143.75</v>
      </c>
      <c r="DM69" s="120">
        <v>1050</v>
      </c>
      <c r="DN69" s="120">
        <v>1083.75</v>
      </c>
      <c r="DO69" s="120">
        <v>862.5</v>
      </c>
      <c r="DP69" s="120">
        <v>615</v>
      </c>
      <c r="DQ69" s="99">
        <v>1297.5</v>
      </c>
      <c r="DR69" s="120">
        <v>720</v>
      </c>
      <c r="DS69" s="120">
        <v>1046.25</v>
      </c>
      <c r="DT69" s="120">
        <v>551.25</v>
      </c>
      <c r="DU69" s="99">
        <v>1286.25</v>
      </c>
      <c r="DV69" s="99">
        <v>1417.5</v>
      </c>
      <c r="DW69" s="99">
        <v>1226.25</v>
      </c>
      <c r="DX69" s="99">
        <v>1556.25</v>
      </c>
      <c r="DY69" s="120">
        <v>982.5</v>
      </c>
      <c r="DZ69" s="120">
        <v>795</v>
      </c>
      <c r="EA69" s="120">
        <v>697.5</v>
      </c>
      <c r="EB69" s="120">
        <v>1151.25</v>
      </c>
      <c r="EC69" s="99">
        <v>1530</v>
      </c>
      <c r="ED69" s="99">
        <v>1481.25</v>
      </c>
      <c r="EE69" s="99">
        <v>1751.25</v>
      </c>
      <c r="EF69" s="120">
        <v>1087.5</v>
      </c>
      <c r="EG69" s="99">
        <v>1387.5</v>
      </c>
      <c r="EH69" s="99">
        <v>1638.75</v>
      </c>
      <c r="EI69" s="99">
        <v>1248.75</v>
      </c>
      <c r="EJ69" s="120">
        <v>877.5</v>
      </c>
      <c r="EK69" s="99">
        <v>1908.75</v>
      </c>
      <c r="EL69" s="120">
        <v>802.5</v>
      </c>
      <c r="EM69" s="99">
        <v>1927.5</v>
      </c>
      <c r="EN69" s="99">
        <v>1207.5</v>
      </c>
      <c r="EO69" s="120">
        <v>975</v>
      </c>
      <c r="EP69" s="99">
        <v>1740</v>
      </c>
      <c r="EQ69" s="99">
        <v>1567.5</v>
      </c>
      <c r="ER69" s="99">
        <v>1398.75</v>
      </c>
      <c r="ES69" s="99">
        <v>1875</v>
      </c>
      <c r="ET69" s="99">
        <v>2242.5</v>
      </c>
      <c r="EU69" s="99">
        <v>2178.75</v>
      </c>
      <c r="EV69" s="99">
        <v>2096.25</v>
      </c>
      <c r="EW69" s="120">
        <v>911.25</v>
      </c>
      <c r="EX69" s="99">
        <v>1335</v>
      </c>
      <c r="EY69" s="120">
        <v>1076.25</v>
      </c>
      <c r="EZ69" s="99">
        <v>2340</v>
      </c>
      <c r="FA69" s="99">
        <v>1931.25</v>
      </c>
      <c r="FB69" s="99">
        <v>1755</v>
      </c>
      <c r="FC69" s="99">
        <v>1620</v>
      </c>
      <c r="FD69" s="99">
        <v>2598.75</v>
      </c>
      <c r="FE69" s="99">
        <v>2358.75</v>
      </c>
      <c r="FF69" s="99">
        <v>2505</v>
      </c>
      <c r="FG69" s="120">
        <v>1031.25</v>
      </c>
      <c r="FH69" s="99">
        <v>2276.25</v>
      </c>
      <c r="FI69" s="99">
        <v>1492.5</v>
      </c>
      <c r="FJ69" s="99">
        <v>1916.25</v>
      </c>
      <c r="FK69" s="120">
        <v>1200</v>
      </c>
      <c r="FL69" s="99">
        <v>2137.5</v>
      </c>
      <c r="FM69" s="99">
        <v>2692.5</v>
      </c>
      <c r="FN69" s="99">
        <v>1785</v>
      </c>
      <c r="FO69" s="99">
        <v>2902.5</v>
      </c>
      <c r="FP69" s="120">
        <v>1166.25</v>
      </c>
      <c r="FQ69" s="99">
        <v>2531.25</v>
      </c>
      <c r="FR69" s="99">
        <v>2096.25</v>
      </c>
      <c r="FS69" s="99">
        <v>1657.5</v>
      </c>
      <c r="FT69" s="99">
        <v>1331.25</v>
      </c>
      <c r="FU69" s="99">
        <v>2876.25</v>
      </c>
      <c r="FV69" s="99">
        <v>2366.25</v>
      </c>
      <c r="FW69" s="99">
        <v>3258.75</v>
      </c>
      <c r="FX69" s="99">
        <v>2898.75</v>
      </c>
      <c r="FY69" s="99">
        <v>1987.5</v>
      </c>
      <c r="FZ69" s="99">
        <v>2272.5</v>
      </c>
      <c r="GA69" s="99">
        <v>3123.75</v>
      </c>
      <c r="GB69" s="99">
        <v>1305</v>
      </c>
      <c r="GC69" s="99">
        <v>3397.5</v>
      </c>
      <c r="GD69" s="99">
        <v>2816.25</v>
      </c>
      <c r="GE69" s="99">
        <v>1837.5</v>
      </c>
      <c r="GF69" s="99">
        <v>1462.5</v>
      </c>
      <c r="GG69" s="99">
        <v>3615</v>
      </c>
      <c r="GH69" s="99">
        <v>2666.25</v>
      </c>
      <c r="GI69" s="99">
        <v>3213.75</v>
      </c>
      <c r="GJ69" s="99">
        <v>2531.25</v>
      </c>
      <c r="GK69" s="99">
        <v>4125</v>
      </c>
      <c r="GL69" s="99">
        <v>1447.5</v>
      </c>
      <c r="GM69" s="99">
        <v>3611.25</v>
      </c>
      <c r="GN69" s="99">
        <v>3510</v>
      </c>
      <c r="GO69" s="99">
        <v>1635</v>
      </c>
      <c r="GP69" s="99">
        <v>2058.75</v>
      </c>
      <c r="GQ69" s="99">
        <v>3787.5</v>
      </c>
      <c r="GR69" s="99">
        <v>3176.25</v>
      </c>
      <c r="GS69" s="99">
        <v>2895</v>
      </c>
      <c r="GT69" s="99">
        <v>3525</v>
      </c>
      <c r="GU69" s="99">
        <v>3862.5</v>
      </c>
      <c r="GV69" s="99">
        <v>4200</v>
      </c>
      <c r="GW69" s="99">
        <v>2790</v>
      </c>
      <c r="GX69" s="99">
        <v>1605</v>
      </c>
      <c r="GY69" s="99">
        <v>3900</v>
      </c>
      <c r="GZ69" s="99">
        <v>1826.25</v>
      </c>
      <c r="HA69" s="99">
        <v>3195</v>
      </c>
      <c r="HB69" s="99">
        <v>2291.25</v>
      </c>
      <c r="HC69" s="99">
        <v>3536.25</v>
      </c>
      <c r="HD69" s="99">
        <v>4762.5</v>
      </c>
      <c r="HE69" s="99">
        <v>4125</v>
      </c>
      <c r="HF69" s="99">
        <v>3900</v>
      </c>
      <c r="HG69" s="99">
        <v>4237.5</v>
      </c>
      <c r="HH69" s="99">
        <v>4687.5</v>
      </c>
      <c r="HI69" s="99">
        <v>4462.5</v>
      </c>
      <c r="HJ69" s="99">
        <v>3131.25</v>
      </c>
      <c r="HK69" s="99">
        <v>1803.75</v>
      </c>
      <c r="HL69" s="99">
        <v>3510</v>
      </c>
      <c r="HM69" s="99">
        <v>4462.5</v>
      </c>
      <c r="HN69" s="99">
        <v>2535</v>
      </c>
      <c r="HO69" s="99">
        <v>2032.5</v>
      </c>
      <c r="HP69" s="99">
        <v>5287.5</v>
      </c>
      <c r="HQ69" s="99">
        <v>4350</v>
      </c>
      <c r="HR69" s="99">
        <v>3975</v>
      </c>
      <c r="HS69" s="99">
        <v>4762.5</v>
      </c>
      <c r="HT69" s="99">
        <v>4987.5</v>
      </c>
      <c r="HU69" s="99">
        <v>4800</v>
      </c>
      <c r="HV69" s="99">
        <v>2013.75</v>
      </c>
      <c r="HW69" s="99">
        <v>3457.5</v>
      </c>
      <c r="HX69" s="99">
        <v>3862.5</v>
      </c>
      <c r="HY69" s="99">
        <v>2827.5</v>
      </c>
      <c r="HZ69" s="99">
        <v>2261.25</v>
      </c>
      <c r="IA69" s="99">
        <v>4762.5</v>
      </c>
      <c r="IB69" s="99">
        <v>5475</v>
      </c>
      <c r="IC69" s="99">
        <v>4462.5</v>
      </c>
      <c r="ID69" s="99">
        <v>5287.5</v>
      </c>
      <c r="IE69" s="99">
        <v>5287.5</v>
      </c>
      <c r="IF69" s="99">
        <v>5362.5</v>
      </c>
      <c r="IG69" s="99">
        <v>6075</v>
      </c>
      <c r="IH69" s="99">
        <v>3825</v>
      </c>
      <c r="II69" s="99">
        <v>4237.5</v>
      </c>
      <c r="IJ69" s="99">
        <v>2261.25</v>
      </c>
      <c r="IK69" s="99">
        <v>2520</v>
      </c>
      <c r="IL69" s="99">
        <v>5325</v>
      </c>
      <c r="IM69" s="99">
        <v>4950</v>
      </c>
      <c r="IN69" s="99">
        <v>5812.5</v>
      </c>
      <c r="IO69" s="99">
        <v>6150</v>
      </c>
      <c r="IP69" s="99">
        <v>4650</v>
      </c>
      <c r="IQ69" s="99">
        <v>4237.5</v>
      </c>
      <c r="IR69" s="99">
        <v>2760</v>
      </c>
      <c r="IS69" s="99">
        <v>6300</v>
      </c>
      <c r="IT69" s="99">
        <v>5850</v>
      </c>
      <c r="IU69" s="99">
        <v>5437.5</v>
      </c>
      <c r="IV69" s="99">
        <v>6412.5</v>
      </c>
      <c r="IW69" s="99">
        <v>6412.5</v>
      </c>
      <c r="IX69" s="99">
        <v>6750</v>
      </c>
      <c r="IY69" s="99">
        <v>3003.75</v>
      </c>
      <c r="IZ69" s="99">
        <v>3258.75</v>
      </c>
      <c r="JA69" s="99">
        <v>7350</v>
      </c>
      <c r="JB69" s="99">
        <v>7162.5</v>
      </c>
      <c r="JC69" s="99">
        <v>3510</v>
      </c>
      <c r="JD69" s="99">
        <v>7987.5</v>
      </c>
      <c r="JE69" s="99">
        <v>3937.5</v>
      </c>
      <c r="JF69" s="99">
        <v>8700</v>
      </c>
      <c r="JG69" s="99">
        <v>8737.5</v>
      </c>
      <c r="JH69" s="99">
        <v>7087.5</v>
      </c>
      <c r="JI69" s="99">
        <v>4425</v>
      </c>
      <c r="JJ69" s="99">
        <v>10350</v>
      </c>
      <c r="JK69" s="99">
        <v>4950</v>
      </c>
      <c r="JL69" s="99">
        <v>10912.5</v>
      </c>
      <c r="JM69" s="99">
        <v>5550</v>
      </c>
      <c r="JN69" s="99">
        <v>6225</v>
      </c>
      <c r="JP69" s="76" t="s">
        <v>586</v>
      </c>
      <c r="JQ69" s="120">
        <v>20.971632663250091</v>
      </c>
      <c r="JR69" s="120">
        <v>23.355936039396848</v>
      </c>
      <c r="JS69" s="120">
        <v>32.870947735351798</v>
      </c>
      <c r="JT69" s="120">
        <v>46.904300848952857</v>
      </c>
      <c r="JU69" s="120">
        <v>31.125000000000004</v>
      </c>
      <c r="JV69" s="120">
        <v>42.75</v>
      </c>
      <c r="JW69" s="120">
        <v>23.55</v>
      </c>
      <c r="JX69" s="120">
        <v>65.249999999999986</v>
      </c>
      <c r="JY69" s="120">
        <v>60</v>
      </c>
      <c r="JZ69" s="120">
        <v>51</v>
      </c>
      <c r="KA69" s="120">
        <v>38.123910160524701</v>
      </c>
      <c r="KB69" s="120">
        <v>75.375000000000014</v>
      </c>
      <c r="KC69" s="120">
        <v>43.875</v>
      </c>
      <c r="KD69" s="120">
        <v>36.112500000000004</v>
      </c>
      <c r="KE69" s="120">
        <v>70.125</v>
      </c>
      <c r="KF69" s="120">
        <v>63.75</v>
      </c>
      <c r="KG69" s="120">
        <v>92.625</v>
      </c>
      <c r="KH69" s="120">
        <v>81.000000000000014</v>
      </c>
      <c r="KI69" s="120">
        <v>43.5</v>
      </c>
      <c r="KJ69" s="120">
        <v>56.25</v>
      </c>
      <c r="KK69" s="120">
        <v>76.499999999999986</v>
      </c>
      <c r="KL69" s="120">
        <v>124.50000000000001</v>
      </c>
      <c r="KM69" s="120">
        <v>109.875</v>
      </c>
      <c r="KN69" s="120">
        <v>97.5</v>
      </c>
      <c r="KO69" s="120">
        <v>86.625</v>
      </c>
      <c r="KP69" s="120">
        <v>70.874999999999986</v>
      </c>
      <c r="KQ69" s="120">
        <v>165.75000000000003</v>
      </c>
      <c r="KR69" s="120">
        <v>150.75000000000003</v>
      </c>
      <c r="KS69" s="120">
        <v>139.50000000000003</v>
      </c>
      <c r="KT69" s="120">
        <v>117.375</v>
      </c>
      <c r="KU69" s="120">
        <v>102</v>
      </c>
      <c r="KV69" s="120">
        <v>177.375</v>
      </c>
      <c r="KW69" s="120">
        <v>161.625</v>
      </c>
      <c r="KX69" s="120">
        <v>137.25</v>
      </c>
      <c r="KY69" s="120">
        <v>202.5</v>
      </c>
      <c r="KZ69" s="120">
        <v>113.87737485068963</v>
      </c>
      <c r="LA69" s="120">
        <v>145.49999999999997</v>
      </c>
      <c r="LB69" s="120">
        <v>204.75</v>
      </c>
      <c r="LC69" s="120">
        <v>249.375</v>
      </c>
      <c r="LD69" s="120">
        <v>192</v>
      </c>
      <c r="LE69" s="120">
        <v>130.12500000000003</v>
      </c>
      <c r="LF69" s="120">
        <v>240</v>
      </c>
      <c r="LG69" s="120">
        <v>230.625</v>
      </c>
      <c r="LH69" s="120">
        <v>175.5</v>
      </c>
      <c r="LI69" s="120">
        <v>294.00000000000006</v>
      </c>
      <c r="LJ69" s="120">
        <v>273.75</v>
      </c>
      <c r="LK69" s="120">
        <v>213.75</v>
      </c>
      <c r="LL69" s="120">
        <v>149.24999999999997</v>
      </c>
      <c r="LM69" s="120">
        <v>260.99999999999994</v>
      </c>
      <c r="LN69" s="120">
        <v>357.75</v>
      </c>
      <c r="LO69" s="120">
        <v>308.625</v>
      </c>
      <c r="LP69" s="120">
        <v>240.75</v>
      </c>
      <c r="LQ69" s="120">
        <v>205.875</v>
      </c>
      <c r="LR69" s="120">
        <v>340.125</v>
      </c>
      <c r="LS69" s="120">
        <v>397.95099294895556</v>
      </c>
      <c r="LT69" s="120">
        <v>294.00000000000006</v>
      </c>
      <c r="LU69" s="120">
        <v>183.75</v>
      </c>
      <c r="LV69" s="120">
        <v>226.5</v>
      </c>
      <c r="LW69" s="120">
        <v>412.5</v>
      </c>
      <c r="LX69" s="120">
        <v>378.75</v>
      </c>
      <c r="LY69" s="120">
        <v>345</v>
      </c>
      <c r="LZ69" s="120">
        <v>269.62500000000006</v>
      </c>
      <c r="MA69" s="120">
        <v>326.62499999999994</v>
      </c>
      <c r="MB69" s="120">
        <v>292.12500000000006</v>
      </c>
      <c r="MC69" s="120">
        <v>249.74999999999997</v>
      </c>
      <c r="MD69" s="120">
        <v>502.5</v>
      </c>
      <c r="ME69" s="120">
        <v>472.5</v>
      </c>
      <c r="MF69" s="120">
        <v>420</v>
      </c>
      <c r="MG69" s="120">
        <v>483.75</v>
      </c>
      <c r="MH69" s="120">
        <v>393.75</v>
      </c>
      <c r="MI69" s="120">
        <v>324.00000000000006</v>
      </c>
      <c r="MJ69" s="120">
        <v>224.25</v>
      </c>
      <c r="MK69" s="120">
        <v>461.25</v>
      </c>
      <c r="ML69" s="120">
        <v>279.74999999999994</v>
      </c>
      <c r="MM69" s="120">
        <v>382.5</v>
      </c>
      <c r="MN69" s="120">
        <v>573.75</v>
      </c>
      <c r="MO69" s="120">
        <v>540</v>
      </c>
      <c r="MP69" s="120">
        <v>498.75</v>
      </c>
      <c r="MQ69" s="120">
        <v>356.21711653568155</v>
      </c>
      <c r="MR69" s="120">
        <v>487.5</v>
      </c>
      <c r="MS69" s="120">
        <v>262.87499999999994</v>
      </c>
      <c r="MT69" s="99">
        <v>663.75</v>
      </c>
      <c r="MU69" s="99">
        <v>600</v>
      </c>
      <c r="MV69" s="120">
        <v>431.25</v>
      </c>
      <c r="MW69" s="120">
        <v>319.875</v>
      </c>
      <c r="MX69" s="120">
        <v>547.5</v>
      </c>
      <c r="MY69" s="120">
        <v>405</v>
      </c>
      <c r="MZ69" s="99">
        <v>645</v>
      </c>
      <c r="NA69" s="120">
        <v>472.5</v>
      </c>
      <c r="NB69" s="120">
        <v>750</v>
      </c>
      <c r="NC69" s="120">
        <v>611.25</v>
      </c>
      <c r="ND69" s="120">
        <v>562.5</v>
      </c>
      <c r="NE69" s="120">
        <v>366</v>
      </c>
      <c r="NF69" s="120">
        <v>446.25</v>
      </c>
      <c r="NG69" s="120">
        <v>521.25</v>
      </c>
      <c r="NH69" s="120">
        <v>735</v>
      </c>
      <c r="NI69" s="120">
        <v>915</v>
      </c>
      <c r="NJ69" s="120">
        <v>840</v>
      </c>
      <c r="NK69" s="120">
        <v>697.5</v>
      </c>
      <c r="NL69" s="120">
        <v>495</v>
      </c>
      <c r="NM69" s="120">
        <v>423.75</v>
      </c>
      <c r="NN69" s="120">
        <v>656.25</v>
      </c>
      <c r="NO69" s="120">
        <v>1061.25</v>
      </c>
      <c r="NP69" s="120">
        <v>573.60732375909777</v>
      </c>
      <c r="NQ69" s="120">
        <v>828.75</v>
      </c>
      <c r="NR69" s="120">
        <v>1042.5</v>
      </c>
      <c r="NS69" s="120">
        <v>952.5</v>
      </c>
      <c r="NT69" s="120">
        <v>551.25</v>
      </c>
      <c r="NU69" s="120">
        <v>791.25</v>
      </c>
      <c r="NV69" s="120">
        <v>1170</v>
      </c>
      <c r="NW69" s="120">
        <v>645.46386714861887</v>
      </c>
      <c r="NX69" s="120">
        <v>742.5</v>
      </c>
      <c r="NY69" s="120">
        <v>487.5</v>
      </c>
      <c r="NZ69" s="120">
        <v>948.75</v>
      </c>
      <c r="OA69" s="120">
        <v>1143.75</v>
      </c>
      <c r="OB69" s="120">
        <v>1050</v>
      </c>
      <c r="OC69" s="120">
        <v>1083.75</v>
      </c>
      <c r="OD69" s="120">
        <v>862.5</v>
      </c>
      <c r="OE69" s="120">
        <v>615</v>
      </c>
      <c r="OF69" s="99">
        <v>1297.5</v>
      </c>
      <c r="OG69" s="120">
        <v>720</v>
      </c>
      <c r="OH69" s="120">
        <v>1046.25</v>
      </c>
      <c r="OI69" s="120">
        <v>551.25</v>
      </c>
      <c r="OJ69" s="99">
        <v>1286.25</v>
      </c>
      <c r="OK69" s="99">
        <v>1417.5</v>
      </c>
      <c r="OL69" s="99">
        <v>1226.25</v>
      </c>
      <c r="OM69" s="99">
        <v>1556.25</v>
      </c>
      <c r="ON69" s="120">
        <v>982.5</v>
      </c>
      <c r="OO69" s="120">
        <v>795</v>
      </c>
      <c r="OP69" s="120">
        <v>697.5</v>
      </c>
      <c r="OQ69" s="120">
        <v>1151.25</v>
      </c>
      <c r="OR69" s="99">
        <v>1530</v>
      </c>
      <c r="OS69" s="99">
        <v>1481.25</v>
      </c>
      <c r="OT69" s="99">
        <v>1751.25</v>
      </c>
      <c r="OU69" s="120">
        <v>1087.5</v>
      </c>
      <c r="OV69" s="99">
        <v>1387.5</v>
      </c>
      <c r="OW69" s="99">
        <v>1638.75</v>
      </c>
      <c r="OX69" s="99">
        <v>1248.75</v>
      </c>
      <c r="OY69" s="120">
        <v>877.5</v>
      </c>
      <c r="OZ69" s="99">
        <v>1908.75</v>
      </c>
      <c r="PA69" s="120">
        <v>802.5</v>
      </c>
      <c r="PB69" s="99">
        <v>1927.5</v>
      </c>
      <c r="PC69" s="99">
        <v>1207.5</v>
      </c>
      <c r="PD69" s="120">
        <v>975</v>
      </c>
      <c r="PE69" s="99">
        <v>1740</v>
      </c>
      <c r="PF69" s="99">
        <v>1567.5</v>
      </c>
      <c r="PG69" s="99">
        <v>1398.75</v>
      </c>
      <c r="PH69" s="99">
        <v>1875</v>
      </c>
      <c r="PI69" s="99">
        <v>2242.5</v>
      </c>
      <c r="PJ69" s="99">
        <v>2178.75</v>
      </c>
      <c r="PK69" s="99">
        <v>2096.25</v>
      </c>
      <c r="PL69" s="120">
        <v>911.25</v>
      </c>
      <c r="PM69" s="99">
        <v>1335</v>
      </c>
      <c r="PN69" s="120">
        <v>1076.25</v>
      </c>
      <c r="PO69" s="99">
        <v>2340</v>
      </c>
      <c r="PP69" s="99">
        <v>1931.25</v>
      </c>
      <c r="PQ69" s="99">
        <v>1755</v>
      </c>
      <c r="PR69" s="99">
        <v>1620</v>
      </c>
      <c r="PS69" s="99">
        <v>2598.75</v>
      </c>
      <c r="PT69" s="99">
        <v>2358.75</v>
      </c>
      <c r="PU69" s="99">
        <v>2505</v>
      </c>
      <c r="PV69" s="120">
        <v>1031.25</v>
      </c>
      <c r="PW69" s="99">
        <v>2276.25</v>
      </c>
      <c r="PX69" s="99">
        <v>1492.5</v>
      </c>
      <c r="PY69" s="99">
        <v>1916.25</v>
      </c>
      <c r="PZ69" s="120">
        <v>1200</v>
      </c>
      <c r="QA69" s="99">
        <v>2137.5</v>
      </c>
      <c r="QB69" s="99">
        <v>2692.5</v>
      </c>
      <c r="QC69" s="99">
        <v>1785</v>
      </c>
      <c r="QD69" s="99">
        <v>2902.5</v>
      </c>
      <c r="QE69" s="120">
        <v>1166.25</v>
      </c>
      <c r="QF69" s="99">
        <v>2531.25</v>
      </c>
      <c r="QG69" s="99">
        <v>2096.25</v>
      </c>
      <c r="QH69" s="99">
        <v>1657.5</v>
      </c>
      <c r="QI69" s="99">
        <v>1331.25</v>
      </c>
      <c r="QJ69" s="99">
        <v>2876.25</v>
      </c>
      <c r="QK69" s="99">
        <v>2366.25</v>
      </c>
      <c r="QL69" s="99">
        <v>3258.75</v>
      </c>
      <c r="QM69" s="99">
        <v>2898.75</v>
      </c>
      <c r="QN69" s="99">
        <v>1987.5</v>
      </c>
      <c r="QO69" s="99">
        <v>2272.5</v>
      </c>
      <c r="QP69" s="99">
        <v>3123.75</v>
      </c>
      <c r="QQ69" s="99">
        <v>1305</v>
      </c>
      <c r="QR69" s="99">
        <v>3397.5</v>
      </c>
      <c r="QS69" s="99">
        <v>2816.25</v>
      </c>
      <c r="QT69" s="99">
        <v>1837.5</v>
      </c>
      <c r="QU69" s="99">
        <v>1462.5</v>
      </c>
      <c r="QV69" s="99">
        <v>3615</v>
      </c>
      <c r="QW69" s="99">
        <v>2666.25</v>
      </c>
      <c r="QX69" s="99">
        <v>3213.75</v>
      </c>
      <c r="QY69" s="99">
        <v>2531.25</v>
      </c>
      <c r="QZ69" s="99">
        <v>4125</v>
      </c>
      <c r="RA69" s="99">
        <v>1447.5</v>
      </c>
      <c r="RB69" s="99">
        <v>3611.25</v>
      </c>
      <c r="RC69" s="99">
        <v>3510</v>
      </c>
      <c r="RD69" s="99">
        <v>1635</v>
      </c>
      <c r="RE69" s="99">
        <v>2058.75</v>
      </c>
      <c r="RF69" s="99">
        <v>3787.5</v>
      </c>
      <c r="RG69" s="99">
        <v>3176.25</v>
      </c>
      <c r="RH69" s="99">
        <v>2895</v>
      </c>
      <c r="RI69" s="99">
        <v>3525</v>
      </c>
      <c r="RJ69" s="99">
        <v>3862.5</v>
      </c>
      <c r="RK69" s="99">
        <v>4200</v>
      </c>
      <c r="RL69" s="99">
        <v>2790</v>
      </c>
      <c r="RM69" s="99">
        <v>1605</v>
      </c>
      <c r="RN69" s="99">
        <v>3900</v>
      </c>
      <c r="RO69" s="99">
        <v>1826.25</v>
      </c>
      <c r="RP69" s="99">
        <v>3195</v>
      </c>
      <c r="RQ69" s="99">
        <v>2291.25</v>
      </c>
      <c r="RR69" s="99">
        <v>3536.25</v>
      </c>
      <c r="RS69" s="99">
        <v>4762.5</v>
      </c>
      <c r="RT69" s="99">
        <v>4125</v>
      </c>
      <c r="RU69" s="99">
        <v>3900</v>
      </c>
      <c r="RV69" s="99">
        <v>4237.5</v>
      </c>
      <c r="RW69" s="99">
        <v>4687.5</v>
      </c>
      <c r="RX69" s="99">
        <v>4462.5</v>
      </c>
      <c r="RY69" s="99">
        <v>3131.25</v>
      </c>
      <c r="RZ69" s="99">
        <v>1803.75</v>
      </c>
      <c r="SA69" s="99">
        <v>3510</v>
      </c>
      <c r="SB69" s="99">
        <v>4462.5</v>
      </c>
      <c r="SC69" s="99">
        <v>2535</v>
      </c>
      <c r="SD69" s="99">
        <v>2032.5</v>
      </c>
      <c r="SE69" s="99">
        <v>5287.5</v>
      </c>
      <c r="SF69" s="99">
        <v>4350</v>
      </c>
      <c r="SG69" s="99">
        <v>3975</v>
      </c>
      <c r="SH69" s="99">
        <v>4762.5</v>
      </c>
      <c r="SI69" s="99">
        <v>4987.5</v>
      </c>
      <c r="SJ69" s="99">
        <v>4800</v>
      </c>
      <c r="SK69" s="99">
        <v>2013.75</v>
      </c>
      <c r="SL69" s="99">
        <v>3457.5</v>
      </c>
      <c r="SM69" s="99">
        <v>3862.5</v>
      </c>
      <c r="SN69" s="99">
        <v>2827.5</v>
      </c>
      <c r="SO69" s="99">
        <v>2261.25</v>
      </c>
      <c r="SP69" s="99">
        <v>4762.5</v>
      </c>
      <c r="SQ69" s="99">
        <v>5475</v>
      </c>
      <c r="SR69" s="99">
        <v>4462.5</v>
      </c>
      <c r="SS69" s="99">
        <v>5287.5</v>
      </c>
      <c r="ST69" s="99">
        <v>5287.5</v>
      </c>
      <c r="SU69" s="99">
        <v>5362.5</v>
      </c>
      <c r="SV69" s="99">
        <v>6075</v>
      </c>
      <c r="SW69" s="99">
        <v>3825</v>
      </c>
      <c r="SX69" s="99">
        <v>4237.5</v>
      </c>
      <c r="SY69" s="99">
        <v>2261.25</v>
      </c>
      <c r="SZ69" s="99">
        <v>2520</v>
      </c>
      <c r="TA69" s="99">
        <v>5325</v>
      </c>
      <c r="TB69" s="99">
        <v>4950</v>
      </c>
      <c r="TC69" s="99">
        <v>5812.5</v>
      </c>
      <c r="TD69" s="99">
        <v>6150</v>
      </c>
      <c r="TE69" s="99">
        <v>4650</v>
      </c>
      <c r="TF69" s="99">
        <v>4237.5</v>
      </c>
      <c r="TG69" s="99">
        <v>2760</v>
      </c>
      <c r="TH69" s="99">
        <v>6300</v>
      </c>
      <c r="TI69" s="99">
        <v>5850</v>
      </c>
      <c r="TJ69" s="99">
        <v>5437.5</v>
      </c>
      <c r="TK69" s="99">
        <v>6412.5</v>
      </c>
      <c r="TL69" s="99">
        <v>6412.5</v>
      </c>
      <c r="TM69" s="99">
        <v>6750</v>
      </c>
      <c r="TN69" s="99">
        <v>3003.75</v>
      </c>
      <c r="TO69" s="99">
        <v>3258.75</v>
      </c>
      <c r="TP69" s="99">
        <v>7350</v>
      </c>
      <c r="TQ69" s="99">
        <v>7162.5</v>
      </c>
      <c r="TR69" s="99">
        <v>3510</v>
      </c>
      <c r="TS69" s="99">
        <v>7987.5</v>
      </c>
      <c r="TT69" s="99">
        <v>3937.5</v>
      </c>
      <c r="TU69" s="99">
        <v>8700</v>
      </c>
      <c r="TV69" s="99">
        <v>8737.5</v>
      </c>
      <c r="TW69" s="99">
        <v>7087.5</v>
      </c>
      <c r="TX69" s="99">
        <v>4425</v>
      </c>
      <c r="TY69" s="99">
        <v>10350</v>
      </c>
      <c r="TZ69" s="99">
        <v>4950</v>
      </c>
      <c r="UA69" s="99">
        <v>10912.5</v>
      </c>
      <c r="UB69" s="99">
        <v>5550</v>
      </c>
      <c r="UC69" s="99">
        <v>6225</v>
      </c>
      <c r="UE69" s="109" t="s">
        <v>586</v>
      </c>
      <c r="UF69" s="120">
        <v>20.971632663250091</v>
      </c>
      <c r="UG69" s="120">
        <v>23.355936039396848</v>
      </c>
      <c r="UH69" s="120">
        <v>32.870947735351798</v>
      </c>
      <c r="UI69" s="120">
        <v>46.904300848952857</v>
      </c>
      <c r="UJ69" s="120">
        <v>31.125000000000004</v>
      </c>
      <c r="UK69" s="120">
        <v>42.75</v>
      </c>
      <c r="UL69" s="120">
        <v>23.55</v>
      </c>
      <c r="UM69" s="120">
        <v>65.249999999999986</v>
      </c>
      <c r="UN69" s="120">
        <v>60</v>
      </c>
      <c r="UO69" s="120">
        <v>51</v>
      </c>
      <c r="UP69" s="120">
        <v>38.123910160524701</v>
      </c>
      <c r="UQ69" s="120">
        <v>75.375000000000014</v>
      </c>
      <c r="UR69" s="120">
        <v>43.875</v>
      </c>
      <c r="US69" s="120">
        <v>36.112500000000004</v>
      </c>
      <c r="UT69" s="120">
        <v>70.125</v>
      </c>
      <c r="UU69" s="120">
        <v>63.75</v>
      </c>
      <c r="UV69" s="120">
        <v>92.625</v>
      </c>
      <c r="UW69" s="120">
        <v>81.000000000000014</v>
      </c>
      <c r="UX69" s="120">
        <v>43.5</v>
      </c>
      <c r="UY69" s="120">
        <v>56.25</v>
      </c>
      <c r="UZ69" s="120">
        <v>76.499999999999986</v>
      </c>
      <c r="VA69" s="120">
        <v>124.50000000000001</v>
      </c>
      <c r="VB69" s="120">
        <v>109.875</v>
      </c>
      <c r="VC69" s="120">
        <v>97.5</v>
      </c>
      <c r="VD69" s="120">
        <v>86.625</v>
      </c>
      <c r="VE69" s="120">
        <v>70.874999999999986</v>
      </c>
      <c r="VF69" s="120">
        <v>165.75000000000003</v>
      </c>
      <c r="VG69" s="120">
        <v>150.75000000000003</v>
      </c>
      <c r="VH69" s="120">
        <v>139.50000000000003</v>
      </c>
      <c r="VI69" s="120">
        <v>117.375</v>
      </c>
      <c r="VJ69" s="120">
        <v>102</v>
      </c>
      <c r="VK69" s="120">
        <v>177.375</v>
      </c>
      <c r="VL69" s="120">
        <v>161.625</v>
      </c>
      <c r="VM69" s="120">
        <v>137.25</v>
      </c>
      <c r="VN69" s="120">
        <v>202.5</v>
      </c>
      <c r="VO69" s="120">
        <v>113.87737485068963</v>
      </c>
      <c r="VP69" s="120">
        <v>145.49999999999997</v>
      </c>
      <c r="VQ69" s="120">
        <v>204.75</v>
      </c>
      <c r="VR69" s="120">
        <v>249.375</v>
      </c>
      <c r="VS69" s="120">
        <v>192</v>
      </c>
      <c r="VT69" s="120">
        <v>130.12500000000003</v>
      </c>
      <c r="VU69" s="120">
        <v>240</v>
      </c>
      <c r="VV69" s="120">
        <v>230.625</v>
      </c>
      <c r="VW69" s="120">
        <v>175.5</v>
      </c>
      <c r="VX69" s="120">
        <v>294.00000000000006</v>
      </c>
      <c r="VY69" s="120">
        <v>273.75</v>
      </c>
      <c r="VZ69" s="120">
        <v>213.75</v>
      </c>
      <c r="WA69" s="120">
        <v>149.24999999999997</v>
      </c>
      <c r="WB69" s="120">
        <v>260.99999999999994</v>
      </c>
      <c r="WC69" s="120">
        <v>357.75</v>
      </c>
      <c r="WD69" s="120">
        <v>308.625</v>
      </c>
      <c r="WE69" s="120">
        <v>240.75</v>
      </c>
      <c r="WF69" s="120">
        <v>205.875</v>
      </c>
      <c r="WG69" s="120">
        <v>340.125</v>
      </c>
      <c r="WH69" s="120">
        <v>397.95099294895556</v>
      </c>
      <c r="WI69" s="120">
        <v>294.00000000000006</v>
      </c>
      <c r="WJ69" s="120">
        <v>183.75</v>
      </c>
      <c r="WK69" s="120">
        <v>226.5</v>
      </c>
      <c r="WL69" s="120">
        <v>412.5</v>
      </c>
      <c r="WM69" s="120">
        <v>378.75</v>
      </c>
      <c r="WN69" s="120">
        <v>345</v>
      </c>
      <c r="WO69" s="120">
        <v>269.62500000000006</v>
      </c>
      <c r="WP69" s="120">
        <v>326.62499999999994</v>
      </c>
      <c r="WQ69" s="120">
        <v>292.12500000000006</v>
      </c>
      <c r="WR69" s="120">
        <v>249.74999999999997</v>
      </c>
      <c r="WS69" s="120">
        <v>502.5</v>
      </c>
      <c r="WT69" s="120">
        <v>472.5</v>
      </c>
      <c r="WU69" s="120">
        <v>420</v>
      </c>
      <c r="WV69" s="120">
        <v>483.75</v>
      </c>
      <c r="WW69" s="120">
        <v>393.75</v>
      </c>
      <c r="WX69" s="120">
        <v>324.00000000000006</v>
      </c>
      <c r="WY69" s="120">
        <v>224.25</v>
      </c>
      <c r="WZ69" s="120">
        <v>461.25</v>
      </c>
      <c r="XA69" s="120">
        <v>279.74999999999994</v>
      </c>
      <c r="XB69" s="120">
        <v>382.5</v>
      </c>
      <c r="XC69" s="120">
        <v>573.75</v>
      </c>
      <c r="XD69" s="120">
        <v>540</v>
      </c>
      <c r="XE69" s="120">
        <v>498.75</v>
      </c>
      <c r="XF69" s="120">
        <v>356.21711653568155</v>
      </c>
      <c r="XG69" s="120">
        <v>487.5</v>
      </c>
      <c r="XH69" s="120">
        <v>262.87499999999994</v>
      </c>
      <c r="XI69" s="120">
        <v>663.75</v>
      </c>
      <c r="XJ69" s="120">
        <v>600</v>
      </c>
      <c r="XK69" s="120">
        <v>431.25</v>
      </c>
      <c r="XL69" s="120">
        <v>319.875</v>
      </c>
      <c r="XM69" s="120">
        <v>547.5</v>
      </c>
      <c r="XN69" s="120">
        <v>405</v>
      </c>
      <c r="XO69" s="120">
        <v>645</v>
      </c>
      <c r="XP69" s="120">
        <v>472.5</v>
      </c>
      <c r="XQ69" s="120">
        <v>750</v>
      </c>
      <c r="XR69" s="120">
        <v>611.25</v>
      </c>
      <c r="XS69" s="120">
        <v>562.5</v>
      </c>
      <c r="XT69" s="120">
        <v>366</v>
      </c>
      <c r="XU69" s="120">
        <v>446.25</v>
      </c>
      <c r="XV69" s="120">
        <v>521.25</v>
      </c>
      <c r="XW69" s="120">
        <v>735</v>
      </c>
      <c r="XX69" s="120">
        <v>915</v>
      </c>
      <c r="XY69" s="120">
        <v>840</v>
      </c>
      <c r="XZ69" s="120">
        <v>697.5</v>
      </c>
      <c r="YA69" s="120">
        <v>495</v>
      </c>
      <c r="YB69" s="120">
        <v>423.75</v>
      </c>
      <c r="YC69" s="120">
        <v>656.25</v>
      </c>
      <c r="YD69" s="120">
        <v>1061.25</v>
      </c>
      <c r="YE69" s="120">
        <v>573.60732375909777</v>
      </c>
      <c r="YF69" s="120">
        <v>828.75</v>
      </c>
      <c r="YG69" s="120">
        <v>1042.5</v>
      </c>
      <c r="YH69" s="120">
        <v>952.5</v>
      </c>
      <c r="YI69" s="120">
        <v>551.25</v>
      </c>
      <c r="YJ69" s="120">
        <v>791.25</v>
      </c>
      <c r="YK69" s="120">
        <v>1170</v>
      </c>
      <c r="YL69" s="120">
        <v>645.46386714861887</v>
      </c>
      <c r="YM69" s="120">
        <v>742.5</v>
      </c>
      <c r="YN69" s="120">
        <v>487.5</v>
      </c>
      <c r="YO69" s="120">
        <v>948.75</v>
      </c>
      <c r="YP69" s="120">
        <v>1143.75</v>
      </c>
      <c r="YQ69" s="120">
        <v>1050</v>
      </c>
      <c r="YR69" s="120">
        <v>1083.75</v>
      </c>
      <c r="YS69" s="120">
        <v>862.5</v>
      </c>
      <c r="YT69" s="120">
        <v>615</v>
      </c>
      <c r="YU69" s="120">
        <v>1297.5</v>
      </c>
      <c r="YV69" s="120">
        <v>720</v>
      </c>
      <c r="YW69" s="120">
        <v>1046.25</v>
      </c>
      <c r="YX69" s="120">
        <v>551.25</v>
      </c>
      <c r="YY69" s="120">
        <v>1286.25</v>
      </c>
      <c r="YZ69" s="120">
        <v>1417.5</v>
      </c>
      <c r="ZA69" s="120">
        <v>1226.25</v>
      </c>
      <c r="ZB69" s="120">
        <v>1556.25</v>
      </c>
      <c r="ZC69" s="120">
        <v>982.5</v>
      </c>
      <c r="ZD69" s="120">
        <v>795</v>
      </c>
      <c r="ZE69" s="120">
        <v>697.5</v>
      </c>
      <c r="ZF69" s="120">
        <v>1151.25</v>
      </c>
      <c r="ZG69" s="120">
        <v>1530</v>
      </c>
      <c r="ZH69" s="120">
        <v>1481.25</v>
      </c>
      <c r="ZI69" s="120">
        <v>1751.25</v>
      </c>
      <c r="ZJ69" s="120">
        <v>1087.5</v>
      </c>
      <c r="ZK69" s="120">
        <v>1387.5</v>
      </c>
      <c r="ZL69" s="120">
        <v>1638.75</v>
      </c>
      <c r="ZM69" s="120">
        <v>1248.75</v>
      </c>
      <c r="ZN69" s="120">
        <v>877.5</v>
      </c>
      <c r="ZO69" s="120">
        <v>1908.75</v>
      </c>
      <c r="ZP69" s="120">
        <v>802.5</v>
      </c>
      <c r="ZQ69" s="120">
        <v>1927.5</v>
      </c>
      <c r="ZR69" s="120">
        <v>1207.5</v>
      </c>
      <c r="ZS69" s="120">
        <v>975</v>
      </c>
      <c r="ZT69" s="120">
        <v>1740</v>
      </c>
      <c r="ZU69" s="120">
        <v>1567.5</v>
      </c>
      <c r="ZV69" s="120">
        <v>1398.75</v>
      </c>
      <c r="ZW69" s="120">
        <v>1875</v>
      </c>
      <c r="ZX69" s="120">
        <v>2242.5</v>
      </c>
      <c r="ZY69" s="120">
        <v>2178.75</v>
      </c>
      <c r="ZZ69" s="120">
        <v>2096.25</v>
      </c>
      <c r="AAA69" s="120">
        <v>911.25</v>
      </c>
      <c r="AAB69" s="120">
        <v>1335</v>
      </c>
      <c r="AAC69" s="120">
        <v>1076.25</v>
      </c>
      <c r="AAD69" s="120">
        <v>2340</v>
      </c>
      <c r="AAE69" s="120">
        <v>1931.25</v>
      </c>
      <c r="AAF69" s="120">
        <v>1755</v>
      </c>
      <c r="AAG69" s="120">
        <v>1620</v>
      </c>
      <c r="AAH69" s="120">
        <v>2598.75</v>
      </c>
      <c r="AAI69" s="120">
        <v>2358.75</v>
      </c>
      <c r="AAJ69" s="120">
        <v>2505</v>
      </c>
      <c r="AAK69" s="120">
        <v>1031.25</v>
      </c>
      <c r="AAL69" s="120">
        <v>2276.25</v>
      </c>
      <c r="AAM69" s="120">
        <v>1492.5</v>
      </c>
      <c r="AAN69" s="120">
        <v>1916.25</v>
      </c>
      <c r="AAO69" s="120">
        <v>1200</v>
      </c>
      <c r="AAP69" s="120">
        <v>2137.5</v>
      </c>
      <c r="AAQ69" s="120">
        <v>2692.5</v>
      </c>
      <c r="AAR69" s="120">
        <v>1785</v>
      </c>
      <c r="AAS69" s="120">
        <v>2902.5</v>
      </c>
      <c r="AAT69" s="120">
        <v>1166.25</v>
      </c>
      <c r="AAU69" s="120">
        <v>2531.25</v>
      </c>
      <c r="AAV69" s="120">
        <v>2096.25</v>
      </c>
      <c r="AAW69" s="120">
        <v>1657.5</v>
      </c>
      <c r="AAX69" s="120">
        <v>1331.25</v>
      </c>
      <c r="AAY69" s="120">
        <v>2876.25</v>
      </c>
      <c r="AAZ69" s="120">
        <v>2366.25</v>
      </c>
      <c r="ABA69" s="120">
        <v>3258.75</v>
      </c>
      <c r="ABB69" s="120">
        <v>2898.75</v>
      </c>
      <c r="ABC69" s="120">
        <v>1987.5</v>
      </c>
      <c r="ABD69" s="120">
        <v>2272.5</v>
      </c>
      <c r="ABE69" s="120">
        <v>3123.75</v>
      </c>
      <c r="ABF69" s="120">
        <v>1305</v>
      </c>
      <c r="ABG69" s="120">
        <v>3397.5</v>
      </c>
      <c r="ABH69" s="120">
        <v>2816.25</v>
      </c>
      <c r="ABI69" s="120">
        <v>1837.5</v>
      </c>
      <c r="ABJ69" s="120">
        <v>1462.5</v>
      </c>
      <c r="ABK69" s="120">
        <v>3615</v>
      </c>
      <c r="ABL69" s="120">
        <v>2666.25</v>
      </c>
      <c r="ABM69" s="120">
        <v>3213.75</v>
      </c>
      <c r="ABN69" s="120">
        <v>2531.25</v>
      </c>
      <c r="ABO69" s="120">
        <v>4125</v>
      </c>
      <c r="ABP69" s="120">
        <v>1447.5</v>
      </c>
      <c r="ABQ69" s="120">
        <v>3611.25</v>
      </c>
      <c r="ABR69" s="120">
        <v>3510</v>
      </c>
      <c r="ABS69" s="120">
        <v>1635</v>
      </c>
      <c r="ABT69" s="120">
        <v>2058.75</v>
      </c>
      <c r="ABU69" s="120">
        <v>3787.5</v>
      </c>
      <c r="ABV69" s="120">
        <v>3176.25</v>
      </c>
      <c r="ABW69" s="120">
        <v>2895</v>
      </c>
      <c r="ABX69" s="120">
        <v>3525</v>
      </c>
      <c r="ABY69" s="120">
        <v>3862.5</v>
      </c>
      <c r="ABZ69" s="120">
        <v>4200</v>
      </c>
      <c r="ACA69" s="120">
        <v>2790</v>
      </c>
      <c r="ACB69" s="120">
        <v>1605</v>
      </c>
      <c r="ACC69" s="120">
        <v>3900</v>
      </c>
      <c r="ACD69" s="120">
        <v>1826.25</v>
      </c>
      <c r="ACE69" s="120">
        <v>3195</v>
      </c>
      <c r="ACF69" s="120">
        <v>2291.25</v>
      </c>
      <c r="ACG69" s="120">
        <v>3536.25</v>
      </c>
      <c r="ACH69" s="120">
        <v>4762.5</v>
      </c>
      <c r="ACI69" s="120">
        <v>4125</v>
      </c>
      <c r="ACJ69" s="120">
        <v>3900</v>
      </c>
      <c r="ACK69" s="120">
        <v>4237.5</v>
      </c>
      <c r="ACL69" s="120">
        <v>4687.5</v>
      </c>
      <c r="ACM69" s="120">
        <v>4462.5</v>
      </c>
      <c r="ACN69" s="120">
        <v>3131.25</v>
      </c>
      <c r="ACO69" s="120">
        <v>1803.75</v>
      </c>
      <c r="ACP69" s="120">
        <v>3510</v>
      </c>
      <c r="ACQ69" s="120">
        <v>4462.5</v>
      </c>
      <c r="ACR69" s="120">
        <v>2535</v>
      </c>
      <c r="ACS69" s="120">
        <v>2032.5</v>
      </c>
      <c r="ACT69" s="120">
        <v>5287.5</v>
      </c>
      <c r="ACU69" s="120">
        <v>4350</v>
      </c>
      <c r="ACV69" s="120">
        <v>3975</v>
      </c>
      <c r="ACW69" s="120">
        <v>4762.5</v>
      </c>
      <c r="ACX69" s="120">
        <v>4987.5</v>
      </c>
      <c r="ACY69" s="120">
        <v>4800</v>
      </c>
      <c r="ACZ69" s="120">
        <v>2013.75</v>
      </c>
      <c r="ADA69" s="120">
        <v>3457.5</v>
      </c>
      <c r="ADB69" s="120">
        <v>3862.5</v>
      </c>
      <c r="ADC69" s="120">
        <v>2827.5</v>
      </c>
      <c r="ADD69" s="120">
        <v>2261.25</v>
      </c>
      <c r="ADE69" s="120">
        <v>4762.5</v>
      </c>
      <c r="ADF69" s="120">
        <v>5475</v>
      </c>
      <c r="ADG69" s="120">
        <v>4462.5</v>
      </c>
      <c r="ADH69" s="120">
        <v>5287.5</v>
      </c>
      <c r="ADI69" s="120">
        <v>5287.5</v>
      </c>
      <c r="ADJ69" s="120">
        <v>5362.5</v>
      </c>
      <c r="ADK69" s="120">
        <v>6075</v>
      </c>
      <c r="ADL69" s="120">
        <v>3825</v>
      </c>
      <c r="ADM69" s="120">
        <v>4237.5</v>
      </c>
      <c r="ADN69" s="120">
        <v>2261.25</v>
      </c>
      <c r="ADO69" s="120">
        <v>2520</v>
      </c>
      <c r="ADP69" s="120">
        <v>5325</v>
      </c>
      <c r="ADQ69" s="120">
        <v>4950</v>
      </c>
      <c r="ADR69" s="120">
        <v>5812.5</v>
      </c>
      <c r="ADS69" s="120">
        <v>6150</v>
      </c>
      <c r="ADT69" s="120">
        <v>4650</v>
      </c>
      <c r="ADU69" s="120">
        <v>4237.5</v>
      </c>
      <c r="ADV69" s="120">
        <v>2760</v>
      </c>
      <c r="ADW69" s="120">
        <v>6300</v>
      </c>
      <c r="ADX69" s="120">
        <v>5850</v>
      </c>
      <c r="ADY69" s="120">
        <v>5437.5</v>
      </c>
      <c r="ADZ69" s="120">
        <v>6412.5</v>
      </c>
      <c r="AEA69" s="120">
        <v>6412.5</v>
      </c>
      <c r="AEB69" s="120">
        <v>6750</v>
      </c>
      <c r="AEC69" s="120">
        <v>3003.75</v>
      </c>
      <c r="AED69" s="120">
        <v>3258.75</v>
      </c>
      <c r="AEE69" s="120">
        <v>7350</v>
      </c>
      <c r="AEF69" s="120">
        <v>7162.5</v>
      </c>
      <c r="AEG69" s="120">
        <v>3510</v>
      </c>
      <c r="AEH69" s="120">
        <v>7987.5</v>
      </c>
      <c r="AEI69" s="120">
        <v>3937.5</v>
      </c>
      <c r="AEJ69" s="120">
        <v>8700</v>
      </c>
      <c r="AEK69" s="120">
        <v>8737.5</v>
      </c>
      <c r="AEL69" s="120">
        <v>7087.5</v>
      </c>
      <c r="AEM69" s="120">
        <v>4425</v>
      </c>
      <c r="AEN69" s="120">
        <v>10350</v>
      </c>
      <c r="AEO69" s="120">
        <v>4950</v>
      </c>
      <c r="AEP69" s="120">
        <v>10912.5</v>
      </c>
      <c r="AEQ69" s="120">
        <v>5550</v>
      </c>
      <c r="AER69" s="120">
        <v>6225</v>
      </c>
    </row>
    <row r="70" spans="1:824" ht="14.25">
      <c r="A70" s="76" t="s">
        <v>587</v>
      </c>
      <c r="B70" s="99">
        <v>13.387499999999998</v>
      </c>
      <c r="C70" s="99">
        <v>14.594999999999999</v>
      </c>
      <c r="D70" s="99">
        <v>20.501249999999999</v>
      </c>
      <c r="E70" s="99">
        <v>28.612500000000001</v>
      </c>
      <c r="F70" s="99">
        <v>19.188749999999999</v>
      </c>
      <c r="G70" s="99">
        <v>26.013750000000002</v>
      </c>
      <c r="H70" s="279">
        <v>0</v>
      </c>
      <c r="I70" s="99">
        <v>39.112500000000004</v>
      </c>
      <c r="J70" s="99">
        <v>36.225000000000001</v>
      </c>
      <c r="K70" s="99">
        <v>30.975000000000005</v>
      </c>
      <c r="L70" s="99">
        <v>25.515000000000001</v>
      </c>
      <c r="M70" s="99">
        <v>44.88750000000001</v>
      </c>
      <c r="N70" s="99">
        <v>26.774999999999995</v>
      </c>
      <c r="O70" s="279">
        <v>0</v>
      </c>
      <c r="P70" s="99">
        <v>42.524999999999999</v>
      </c>
      <c r="Q70" s="99">
        <v>39.9</v>
      </c>
      <c r="R70" s="99">
        <v>55.912500000000001</v>
      </c>
      <c r="S70" s="99">
        <v>49.35</v>
      </c>
      <c r="T70" s="279">
        <v>0</v>
      </c>
      <c r="U70" s="279">
        <v>0</v>
      </c>
      <c r="V70" s="99">
        <v>47.774999999999999</v>
      </c>
      <c r="W70" s="99">
        <v>76.125</v>
      </c>
      <c r="X70" s="99">
        <v>66.674999999999997</v>
      </c>
      <c r="Y70" s="99">
        <v>60.9</v>
      </c>
      <c r="Z70" s="279">
        <v>0</v>
      </c>
      <c r="AA70" s="279">
        <v>0</v>
      </c>
      <c r="AB70" s="99">
        <v>100.8</v>
      </c>
      <c r="AC70" s="99">
        <v>92.66249999999998</v>
      </c>
      <c r="AD70" s="99">
        <v>87.674999999999997</v>
      </c>
      <c r="AE70" s="99">
        <v>73.237499999999997</v>
      </c>
      <c r="AF70" s="99">
        <v>63.787500000000001</v>
      </c>
      <c r="AG70" s="99">
        <v>110.25</v>
      </c>
      <c r="AH70" s="99">
        <v>101.325</v>
      </c>
      <c r="AI70" s="99">
        <v>85.05</v>
      </c>
      <c r="AJ70" s="99">
        <v>123.90000000000002</v>
      </c>
      <c r="AK70" s="99">
        <v>72.1875</v>
      </c>
      <c r="AL70" s="99">
        <v>91.875</v>
      </c>
      <c r="AM70" s="99">
        <v>127.575</v>
      </c>
      <c r="AN70" s="99">
        <v>151.20000000000002</v>
      </c>
      <c r="AO70" s="99">
        <v>119.7</v>
      </c>
      <c r="AP70" s="99">
        <v>81.899999999999991</v>
      </c>
      <c r="AQ70" s="99">
        <v>148.3125</v>
      </c>
      <c r="AR70" s="99">
        <v>143.32500000000002</v>
      </c>
      <c r="AS70" s="99">
        <v>110.5125</v>
      </c>
      <c r="AT70" s="99">
        <v>179.55000000000004</v>
      </c>
      <c r="AU70" s="99">
        <v>169.83750000000001</v>
      </c>
      <c r="AV70" s="99">
        <v>135.1875</v>
      </c>
      <c r="AW70" s="99">
        <v>93.1875</v>
      </c>
      <c r="AX70" s="99">
        <v>164.32500000000002</v>
      </c>
      <c r="AY70" s="99">
        <v>214.19999999999996</v>
      </c>
      <c r="AZ70" s="99">
        <v>190.83750000000001</v>
      </c>
      <c r="BA70" s="99">
        <v>151.46250000000001</v>
      </c>
      <c r="BB70" s="99">
        <v>128.88750000000002</v>
      </c>
      <c r="BC70" s="99">
        <v>206.85</v>
      </c>
      <c r="BD70" s="99">
        <v>244.125</v>
      </c>
      <c r="BE70" s="99">
        <v>184.27500000000001</v>
      </c>
      <c r="BF70" s="279">
        <v>0</v>
      </c>
      <c r="BG70" s="99">
        <v>143.32500000000002</v>
      </c>
      <c r="BH70" s="99">
        <v>248.0625</v>
      </c>
      <c r="BI70" s="99">
        <v>233.36250000000004</v>
      </c>
      <c r="BJ70" s="99">
        <v>212.625</v>
      </c>
      <c r="BK70" s="99">
        <v>168.52500000000001</v>
      </c>
      <c r="BL70" s="99">
        <v>204.22499999999999</v>
      </c>
      <c r="BM70" s="99">
        <v>185.32499999999996</v>
      </c>
      <c r="BN70" s="99">
        <v>157.5</v>
      </c>
      <c r="BO70" s="99">
        <v>299.25</v>
      </c>
      <c r="BP70" s="99">
        <v>288.75</v>
      </c>
      <c r="BQ70" s="99">
        <v>258.03749999999997</v>
      </c>
      <c r="BR70" s="99">
        <v>291.375</v>
      </c>
      <c r="BS70" s="99">
        <v>242.02500000000001</v>
      </c>
      <c r="BT70" s="99">
        <v>204.75</v>
      </c>
      <c r="BU70" s="279">
        <v>0</v>
      </c>
      <c r="BV70" s="99">
        <v>283.5</v>
      </c>
      <c r="BW70" s="279">
        <v>0</v>
      </c>
      <c r="BX70" s="99">
        <v>241.76249999999996</v>
      </c>
      <c r="BY70" s="99">
        <v>343.875</v>
      </c>
      <c r="BZ70" s="99">
        <v>333.375</v>
      </c>
      <c r="CA70" s="99">
        <v>307.125</v>
      </c>
      <c r="CB70" s="279">
        <v>0</v>
      </c>
      <c r="CC70" s="99">
        <v>307.125</v>
      </c>
      <c r="CD70" s="279">
        <v>0</v>
      </c>
      <c r="CE70" s="99">
        <v>404.25</v>
      </c>
      <c r="CF70" s="99">
        <v>367.5</v>
      </c>
      <c r="CG70" s="99">
        <v>270.375</v>
      </c>
      <c r="CH70" s="279">
        <v>0</v>
      </c>
      <c r="CI70" s="99">
        <v>333.375</v>
      </c>
      <c r="CJ70" s="279">
        <v>0</v>
      </c>
      <c r="CK70" s="99">
        <v>396.375</v>
      </c>
      <c r="CL70" s="99">
        <v>294</v>
      </c>
      <c r="CM70" s="99">
        <v>462</v>
      </c>
      <c r="CN70" s="99">
        <v>383.25</v>
      </c>
      <c r="CO70" s="99">
        <v>351.75</v>
      </c>
      <c r="CP70" s="279">
        <v>0</v>
      </c>
      <c r="CQ70" s="279">
        <v>0</v>
      </c>
      <c r="CR70" s="99">
        <v>322.875</v>
      </c>
      <c r="CS70" s="99">
        <v>448.875</v>
      </c>
      <c r="CT70" s="99">
        <v>559.125</v>
      </c>
      <c r="CU70" s="99">
        <v>514.5</v>
      </c>
      <c r="CV70" s="99">
        <v>435.75</v>
      </c>
      <c r="CW70" s="279">
        <v>0</v>
      </c>
      <c r="CX70" s="279">
        <v>0</v>
      </c>
      <c r="CY70" s="99">
        <v>406.875</v>
      </c>
      <c r="CZ70" s="99">
        <v>643.125</v>
      </c>
      <c r="DA70" s="279">
        <v>0</v>
      </c>
      <c r="DB70" s="99">
        <v>504</v>
      </c>
      <c r="DC70" s="99">
        <v>637.875</v>
      </c>
      <c r="DD70" s="99">
        <v>582.75</v>
      </c>
      <c r="DE70" s="279">
        <v>0</v>
      </c>
      <c r="DF70" s="99">
        <v>493.5</v>
      </c>
      <c r="DG70" s="99">
        <v>706.125</v>
      </c>
      <c r="DH70" s="279">
        <v>0</v>
      </c>
      <c r="DI70" s="99">
        <v>459.375</v>
      </c>
      <c r="DJ70" s="279">
        <v>0</v>
      </c>
      <c r="DK70" s="99">
        <v>595.875</v>
      </c>
      <c r="DL70" s="99">
        <v>700.875</v>
      </c>
      <c r="DM70" s="99">
        <v>643.125</v>
      </c>
      <c r="DN70" s="99">
        <v>677.25</v>
      </c>
      <c r="DO70" s="99">
        <v>535.5</v>
      </c>
      <c r="DP70" s="279">
        <v>0</v>
      </c>
      <c r="DQ70" s="99">
        <v>784.875</v>
      </c>
      <c r="DR70" s="279">
        <v>0</v>
      </c>
      <c r="DS70" s="99">
        <v>653.625</v>
      </c>
      <c r="DT70" s="279">
        <v>0</v>
      </c>
      <c r="DU70" s="99">
        <v>784.875</v>
      </c>
      <c r="DV70" s="99">
        <v>863.625</v>
      </c>
      <c r="DW70" s="99">
        <v>763.875</v>
      </c>
      <c r="DX70" s="99">
        <v>942.375</v>
      </c>
      <c r="DY70" s="99">
        <v>606.375</v>
      </c>
      <c r="DZ70" s="279">
        <v>0</v>
      </c>
      <c r="EA70" s="279">
        <v>0</v>
      </c>
      <c r="EB70" s="99">
        <v>716.625</v>
      </c>
      <c r="EC70" s="99">
        <v>931.875</v>
      </c>
      <c r="ED70" s="99">
        <v>905.625</v>
      </c>
      <c r="EE70" s="99">
        <v>1065.75</v>
      </c>
      <c r="EF70" s="99">
        <v>672</v>
      </c>
      <c r="EG70" s="99">
        <v>863.625</v>
      </c>
      <c r="EH70" s="99">
        <v>997.5</v>
      </c>
      <c r="EI70" s="99">
        <v>774.375</v>
      </c>
      <c r="EJ70" s="279">
        <v>0</v>
      </c>
      <c r="EK70" s="99">
        <v>1152.375</v>
      </c>
      <c r="EL70" s="279">
        <v>0</v>
      </c>
      <c r="EM70" s="99">
        <v>1176</v>
      </c>
      <c r="EN70" s="279">
        <v>0</v>
      </c>
      <c r="EO70" s="279">
        <v>0</v>
      </c>
      <c r="EP70" s="99">
        <v>1086.75</v>
      </c>
      <c r="EQ70" s="99">
        <v>973.875</v>
      </c>
      <c r="ER70" s="99">
        <v>863.625</v>
      </c>
      <c r="ES70" s="99">
        <v>1144.5</v>
      </c>
      <c r="ET70" s="99">
        <v>1346.625</v>
      </c>
      <c r="EU70" s="99">
        <v>1323</v>
      </c>
      <c r="EV70" s="99">
        <v>1278.375</v>
      </c>
      <c r="EW70" s="279">
        <v>0</v>
      </c>
      <c r="EX70" s="279">
        <v>0</v>
      </c>
      <c r="EY70" s="279">
        <v>0</v>
      </c>
      <c r="EZ70" s="99">
        <v>1422.75</v>
      </c>
      <c r="FA70" s="99">
        <v>1202.25</v>
      </c>
      <c r="FB70" s="99">
        <v>1086.75</v>
      </c>
      <c r="FC70" s="279">
        <v>0</v>
      </c>
      <c r="FD70" s="99">
        <v>1575</v>
      </c>
      <c r="FE70" s="99">
        <v>1441.125</v>
      </c>
      <c r="FF70" s="99">
        <v>1525.125</v>
      </c>
      <c r="FG70" s="279">
        <v>0</v>
      </c>
      <c r="FH70" s="99">
        <v>1420.125</v>
      </c>
      <c r="FI70" s="279">
        <v>0</v>
      </c>
      <c r="FJ70" s="99">
        <v>1181.25</v>
      </c>
      <c r="FK70" s="279">
        <v>0</v>
      </c>
      <c r="FL70" s="99">
        <v>1325.625</v>
      </c>
      <c r="FM70" s="99">
        <v>1635.375</v>
      </c>
      <c r="FN70" s="279">
        <v>0</v>
      </c>
      <c r="FO70" s="99">
        <v>1771.875</v>
      </c>
      <c r="FP70" s="279">
        <v>0</v>
      </c>
      <c r="FQ70" s="99">
        <v>1575</v>
      </c>
      <c r="FR70" s="99">
        <v>1288.875</v>
      </c>
      <c r="FS70" s="279">
        <v>0</v>
      </c>
      <c r="FT70" s="279">
        <v>0</v>
      </c>
      <c r="FU70" s="99">
        <v>1743</v>
      </c>
      <c r="FV70" s="99">
        <v>1467.375</v>
      </c>
      <c r="FW70" s="99">
        <v>2021.25</v>
      </c>
      <c r="FX70" s="99">
        <v>1800.75</v>
      </c>
      <c r="FY70" s="99">
        <v>1210.125</v>
      </c>
      <c r="FZ70" s="99">
        <v>1393.875</v>
      </c>
      <c r="GA70" s="99">
        <v>1887.375</v>
      </c>
      <c r="GB70" s="279">
        <v>0</v>
      </c>
      <c r="GC70" s="99">
        <v>2063.25</v>
      </c>
      <c r="GD70" s="99">
        <v>1745.625</v>
      </c>
      <c r="GE70" s="279">
        <v>0</v>
      </c>
      <c r="GF70" s="279">
        <v>0</v>
      </c>
      <c r="GG70" s="99">
        <v>2254.875</v>
      </c>
      <c r="GH70" s="99">
        <v>1645.875</v>
      </c>
      <c r="GI70" s="99">
        <v>1992.375</v>
      </c>
      <c r="GJ70" s="99">
        <v>1543.5</v>
      </c>
      <c r="GK70" s="99">
        <v>2548.875</v>
      </c>
      <c r="GL70" s="279">
        <v>0</v>
      </c>
      <c r="GM70" s="99">
        <v>2241.75</v>
      </c>
      <c r="GN70" s="99">
        <v>2123.625</v>
      </c>
      <c r="GO70" s="279">
        <v>0</v>
      </c>
      <c r="GP70" s="279">
        <v>0</v>
      </c>
      <c r="GQ70" s="99">
        <v>2296.875</v>
      </c>
      <c r="GR70" s="99">
        <v>1963.5</v>
      </c>
      <c r="GS70" s="99">
        <v>1777.125</v>
      </c>
      <c r="GT70" s="99">
        <v>2181.375</v>
      </c>
      <c r="GU70" s="99">
        <v>2396.625</v>
      </c>
      <c r="GV70" s="99">
        <v>2606.625</v>
      </c>
      <c r="GW70" s="99">
        <v>1690.5</v>
      </c>
      <c r="GX70" s="279">
        <v>0</v>
      </c>
      <c r="GY70" s="99">
        <v>2349.375</v>
      </c>
      <c r="GZ70" s="279">
        <v>0</v>
      </c>
      <c r="HA70" s="99">
        <v>1955.625</v>
      </c>
      <c r="HB70" s="279">
        <v>0</v>
      </c>
      <c r="HC70" s="99">
        <v>2176.125</v>
      </c>
      <c r="HD70" s="99">
        <v>2913.75</v>
      </c>
      <c r="HE70" s="99">
        <v>2551.5</v>
      </c>
      <c r="HF70" s="99">
        <v>2412.375</v>
      </c>
      <c r="HG70" s="99">
        <v>2548.875</v>
      </c>
      <c r="HH70" s="99">
        <v>2887.5</v>
      </c>
      <c r="HI70" s="99">
        <v>2677.5</v>
      </c>
      <c r="HJ70" s="99">
        <v>1884.75</v>
      </c>
      <c r="HK70" s="279">
        <v>0</v>
      </c>
      <c r="HL70" s="99">
        <v>2136.75</v>
      </c>
      <c r="HM70" s="99">
        <v>2756.25</v>
      </c>
      <c r="HN70" s="279">
        <v>0</v>
      </c>
      <c r="HO70" s="279">
        <v>0</v>
      </c>
      <c r="HP70" s="99">
        <v>3255</v>
      </c>
      <c r="HQ70" s="99">
        <v>2677.5</v>
      </c>
      <c r="HR70" s="99">
        <v>2441.25</v>
      </c>
      <c r="HS70" s="99">
        <v>2835</v>
      </c>
      <c r="HT70" s="99">
        <v>3071.25</v>
      </c>
      <c r="HU70" s="99">
        <v>2966.25</v>
      </c>
      <c r="HV70" s="279">
        <v>0</v>
      </c>
      <c r="HW70" s="279">
        <v>0</v>
      </c>
      <c r="HX70" s="99">
        <v>2328.375</v>
      </c>
      <c r="HY70" s="279">
        <v>0</v>
      </c>
      <c r="HZ70" s="279">
        <v>0</v>
      </c>
      <c r="IA70" s="99">
        <v>2913.75</v>
      </c>
      <c r="IB70" s="99">
        <v>3360</v>
      </c>
      <c r="IC70" s="99">
        <v>2730</v>
      </c>
      <c r="ID70" s="99">
        <v>3150</v>
      </c>
      <c r="IE70" s="99">
        <v>3255</v>
      </c>
      <c r="IF70" s="99">
        <v>3176.25</v>
      </c>
      <c r="IG70" s="99">
        <v>3701.25</v>
      </c>
      <c r="IH70" s="279">
        <v>0</v>
      </c>
      <c r="II70" s="279">
        <v>0</v>
      </c>
      <c r="IJ70" s="279">
        <v>0</v>
      </c>
      <c r="IK70" s="279">
        <v>0</v>
      </c>
      <c r="IL70" s="99">
        <v>3255</v>
      </c>
      <c r="IM70" s="99">
        <v>2992.5</v>
      </c>
      <c r="IN70" s="99">
        <v>3543.75</v>
      </c>
      <c r="IO70" s="99">
        <v>3727.5</v>
      </c>
      <c r="IP70" s="279">
        <v>0</v>
      </c>
      <c r="IQ70" s="279">
        <v>0</v>
      </c>
      <c r="IR70" s="279">
        <v>0</v>
      </c>
      <c r="IS70" s="99">
        <v>3832.5</v>
      </c>
      <c r="IT70" s="99">
        <v>3543.75</v>
      </c>
      <c r="IU70" s="279">
        <v>0</v>
      </c>
      <c r="IV70" s="99">
        <v>3780</v>
      </c>
      <c r="IW70" s="99">
        <v>3911.25</v>
      </c>
      <c r="IX70" s="99">
        <v>4095</v>
      </c>
      <c r="IY70" s="279">
        <v>0</v>
      </c>
      <c r="IZ70" s="279">
        <v>0</v>
      </c>
      <c r="JA70" s="99">
        <v>4436.25</v>
      </c>
      <c r="JB70" s="279">
        <v>0</v>
      </c>
      <c r="JC70" s="279">
        <v>0</v>
      </c>
      <c r="JD70" s="279">
        <v>0</v>
      </c>
      <c r="JE70" s="279">
        <v>0</v>
      </c>
      <c r="JF70" s="279">
        <v>0</v>
      </c>
      <c r="JG70" s="279">
        <v>0</v>
      </c>
      <c r="JH70" s="279">
        <v>0</v>
      </c>
      <c r="JI70" s="279">
        <v>0</v>
      </c>
      <c r="JJ70" s="279">
        <v>0</v>
      </c>
      <c r="JK70" s="279">
        <v>0</v>
      </c>
      <c r="JL70" s="279">
        <v>0</v>
      </c>
      <c r="JM70" s="279">
        <v>0</v>
      </c>
      <c r="JN70" s="279">
        <v>0</v>
      </c>
      <c r="JP70" s="76" t="s">
        <v>587</v>
      </c>
      <c r="JQ70" s="99">
        <v>13.387499999999998</v>
      </c>
      <c r="JR70" s="99">
        <v>14.594999999999999</v>
      </c>
      <c r="JS70" s="99">
        <v>20.501249999999999</v>
      </c>
      <c r="JT70" s="99">
        <v>28.612500000000001</v>
      </c>
      <c r="JU70" s="99">
        <v>19.188749999999999</v>
      </c>
      <c r="JV70" s="99">
        <v>26.013750000000002</v>
      </c>
      <c r="JW70" s="99">
        <v>14.332500000000001</v>
      </c>
      <c r="JX70" s="99">
        <v>39.112500000000004</v>
      </c>
      <c r="JY70" s="99">
        <v>36.225000000000001</v>
      </c>
      <c r="JZ70" s="99">
        <v>30.975000000000005</v>
      </c>
      <c r="KA70" s="99">
        <v>25.515000000000001</v>
      </c>
      <c r="KB70" s="99">
        <v>44.88750000000001</v>
      </c>
      <c r="KC70" s="99">
        <v>26.774999999999995</v>
      </c>
      <c r="KD70" s="99">
        <v>22.443750000000005</v>
      </c>
      <c r="KE70" s="99">
        <v>42.524999999999999</v>
      </c>
      <c r="KF70" s="99">
        <v>39.9</v>
      </c>
      <c r="KG70" s="99">
        <v>55.912500000000001</v>
      </c>
      <c r="KH70" s="99">
        <v>49.35</v>
      </c>
      <c r="KI70" s="99">
        <v>26.774999999999995</v>
      </c>
      <c r="KJ70" s="99">
        <v>35.175000000000004</v>
      </c>
      <c r="KK70" s="99">
        <v>47.774999999999999</v>
      </c>
      <c r="KL70" s="99">
        <v>76.125</v>
      </c>
      <c r="KM70" s="99">
        <v>66.674999999999997</v>
      </c>
      <c r="KN70" s="99">
        <v>60.9</v>
      </c>
      <c r="KO70" s="99">
        <v>54.86249999999999</v>
      </c>
      <c r="KP70" s="99">
        <v>43.837499999999999</v>
      </c>
      <c r="KQ70" s="99">
        <v>100.8</v>
      </c>
      <c r="KR70" s="99">
        <v>92.66249999999998</v>
      </c>
      <c r="KS70" s="99">
        <v>87.674999999999997</v>
      </c>
      <c r="KT70" s="99">
        <v>73.237499999999997</v>
      </c>
      <c r="KU70" s="99">
        <v>63.787500000000001</v>
      </c>
      <c r="KV70" s="99">
        <v>110.25</v>
      </c>
      <c r="KW70" s="99">
        <v>101.325</v>
      </c>
      <c r="KX70" s="99">
        <v>85.05</v>
      </c>
      <c r="KY70" s="99">
        <v>123.90000000000002</v>
      </c>
      <c r="KZ70" s="99">
        <v>72.1875</v>
      </c>
      <c r="LA70" s="99">
        <v>91.875</v>
      </c>
      <c r="LB70" s="99">
        <v>127.575</v>
      </c>
      <c r="LC70" s="99">
        <v>151.20000000000002</v>
      </c>
      <c r="LD70" s="99">
        <v>119.7</v>
      </c>
      <c r="LE70" s="99">
        <v>81.899999999999991</v>
      </c>
      <c r="LF70" s="99">
        <v>148.3125</v>
      </c>
      <c r="LG70" s="99">
        <v>143.32500000000002</v>
      </c>
      <c r="LH70" s="99">
        <v>110.5125</v>
      </c>
      <c r="LI70" s="99">
        <v>179.55000000000004</v>
      </c>
      <c r="LJ70" s="99">
        <v>169.83750000000001</v>
      </c>
      <c r="LK70" s="99">
        <v>135.1875</v>
      </c>
      <c r="LL70" s="99">
        <v>93.1875</v>
      </c>
      <c r="LM70" s="99">
        <v>164.32500000000002</v>
      </c>
      <c r="LN70" s="99">
        <v>214.19999999999996</v>
      </c>
      <c r="LO70" s="99">
        <v>190.83750000000001</v>
      </c>
      <c r="LP70" s="99">
        <v>151.46250000000001</v>
      </c>
      <c r="LQ70" s="99">
        <v>128.88750000000002</v>
      </c>
      <c r="LR70" s="99">
        <v>206.85</v>
      </c>
      <c r="LS70" s="99">
        <v>244.125</v>
      </c>
      <c r="LT70" s="99">
        <v>184.27500000000001</v>
      </c>
      <c r="LU70" s="99">
        <v>113.40000000000002</v>
      </c>
      <c r="LV70" s="99">
        <v>143.32500000000002</v>
      </c>
      <c r="LW70" s="99">
        <v>248.0625</v>
      </c>
      <c r="LX70" s="99">
        <v>233.36250000000004</v>
      </c>
      <c r="LY70" s="99">
        <v>212.625</v>
      </c>
      <c r="LZ70" s="99">
        <v>168.52500000000001</v>
      </c>
      <c r="MA70" s="99">
        <v>204.22499999999999</v>
      </c>
      <c r="MB70" s="99">
        <v>185.32499999999996</v>
      </c>
      <c r="MC70" s="99">
        <v>157.5</v>
      </c>
      <c r="MD70" s="99">
        <v>299.25</v>
      </c>
      <c r="ME70" s="99">
        <v>288.75</v>
      </c>
      <c r="MF70" s="99">
        <v>258.03749999999997</v>
      </c>
      <c r="MG70" s="99">
        <v>291.375</v>
      </c>
      <c r="MH70" s="99">
        <v>242.02500000000001</v>
      </c>
      <c r="MI70" s="99">
        <v>204.75</v>
      </c>
      <c r="MJ70" s="99">
        <v>136.5</v>
      </c>
      <c r="MK70" s="99">
        <v>283.5</v>
      </c>
      <c r="ML70" s="99">
        <v>175.08750000000001</v>
      </c>
      <c r="MM70" s="99">
        <v>241.76249999999996</v>
      </c>
      <c r="MN70" s="99">
        <v>343.875</v>
      </c>
      <c r="MO70" s="99">
        <v>333.375</v>
      </c>
      <c r="MP70" s="99">
        <v>307.125</v>
      </c>
      <c r="MQ70" s="99">
        <v>230.73750000000004</v>
      </c>
      <c r="MR70" s="99">
        <v>307.125</v>
      </c>
      <c r="MS70" s="99">
        <v>158.54999999999998</v>
      </c>
      <c r="MT70" s="99">
        <v>404.25</v>
      </c>
      <c r="MU70" s="99">
        <v>367.5</v>
      </c>
      <c r="MV70" s="99">
        <v>270.375</v>
      </c>
      <c r="MW70" s="99">
        <v>198.71250000000001</v>
      </c>
      <c r="MX70" s="99">
        <v>333.375</v>
      </c>
      <c r="MY70" s="99">
        <v>255.67500000000004</v>
      </c>
      <c r="MZ70" s="99">
        <v>396.375</v>
      </c>
      <c r="NA70" s="99">
        <v>294</v>
      </c>
      <c r="NB70" s="99">
        <v>462</v>
      </c>
      <c r="NC70" s="99">
        <v>383.25</v>
      </c>
      <c r="ND70" s="99">
        <v>351.75</v>
      </c>
      <c r="NE70" s="99">
        <v>225.48750000000004</v>
      </c>
      <c r="NF70" s="99">
        <v>280.875</v>
      </c>
      <c r="NG70" s="99">
        <v>322.875</v>
      </c>
      <c r="NH70" s="99">
        <v>448.875</v>
      </c>
      <c r="NI70" s="99">
        <v>559.125</v>
      </c>
      <c r="NJ70" s="99">
        <v>514.5</v>
      </c>
      <c r="NK70" s="99">
        <v>435.75</v>
      </c>
      <c r="NL70" s="99">
        <v>309.75</v>
      </c>
      <c r="NM70" s="99">
        <v>258.5625</v>
      </c>
      <c r="NN70" s="99">
        <v>406.875</v>
      </c>
      <c r="NO70" s="99">
        <v>643.125</v>
      </c>
      <c r="NP70" s="99">
        <v>375.375</v>
      </c>
      <c r="NQ70" s="99">
        <v>504</v>
      </c>
      <c r="NR70" s="99">
        <v>637.875</v>
      </c>
      <c r="NS70" s="99">
        <v>582.75</v>
      </c>
      <c r="NT70" s="99">
        <v>343.875</v>
      </c>
      <c r="NU70" s="99">
        <v>493.5</v>
      </c>
      <c r="NV70" s="99">
        <v>706.125</v>
      </c>
      <c r="NW70" s="99">
        <v>412.125</v>
      </c>
      <c r="NX70" s="99">
        <v>459.375</v>
      </c>
      <c r="NY70" s="99">
        <v>294</v>
      </c>
      <c r="NZ70" s="99">
        <v>595.875</v>
      </c>
      <c r="OA70" s="99">
        <v>700.875</v>
      </c>
      <c r="OB70" s="99">
        <v>643.125</v>
      </c>
      <c r="OC70" s="99">
        <v>677.25</v>
      </c>
      <c r="OD70" s="99">
        <v>535.5</v>
      </c>
      <c r="OE70" s="99">
        <v>380.625</v>
      </c>
      <c r="OF70" s="99">
        <v>784.875</v>
      </c>
      <c r="OG70" s="99">
        <v>454.125</v>
      </c>
      <c r="OH70" s="99">
        <v>653.625</v>
      </c>
      <c r="OI70" s="99">
        <v>330.75</v>
      </c>
      <c r="OJ70" s="99">
        <v>784.875</v>
      </c>
      <c r="OK70" s="99">
        <v>863.625</v>
      </c>
      <c r="OL70" s="99">
        <v>763.875</v>
      </c>
      <c r="OM70" s="99">
        <v>942.375</v>
      </c>
      <c r="ON70" s="99">
        <v>606.375</v>
      </c>
      <c r="OO70" s="99">
        <v>498.75</v>
      </c>
      <c r="OP70" s="99">
        <v>427.875</v>
      </c>
      <c r="OQ70" s="99">
        <v>716.625</v>
      </c>
      <c r="OR70" s="99">
        <v>931.875</v>
      </c>
      <c r="OS70" s="99">
        <v>905.625</v>
      </c>
      <c r="OT70" s="99">
        <v>1065.75</v>
      </c>
      <c r="OU70" s="99">
        <v>672</v>
      </c>
      <c r="OV70" s="99">
        <v>863.625</v>
      </c>
      <c r="OW70" s="99">
        <v>997.5</v>
      </c>
      <c r="OX70" s="99">
        <v>774.375</v>
      </c>
      <c r="OY70" s="99">
        <v>548.625</v>
      </c>
      <c r="OZ70" s="99">
        <v>1152.375</v>
      </c>
      <c r="PA70" s="99">
        <v>488.25</v>
      </c>
      <c r="PB70" s="99">
        <v>1176</v>
      </c>
      <c r="PC70" s="99">
        <v>740.25</v>
      </c>
      <c r="PD70" s="99">
        <v>609</v>
      </c>
      <c r="PE70" s="99">
        <v>1086.75</v>
      </c>
      <c r="PF70" s="99">
        <v>973.875</v>
      </c>
      <c r="PG70" s="99">
        <v>863.625</v>
      </c>
      <c r="PH70" s="99">
        <v>1144.5</v>
      </c>
      <c r="PI70" s="99">
        <v>1346.625</v>
      </c>
      <c r="PJ70" s="99">
        <v>1323</v>
      </c>
      <c r="PK70" s="99">
        <v>1278.375</v>
      </c>
      <c r="PL70" s="99">
        <v>548.625</v>
      </c>
      <c r="PM70" s="99">
        <v>813.75</v>
      </c>
      <c r="PN70" s="99">
        <v>666.75</v>
      </c>
      <c r="PO70" s="99">
        <v>1422.75</v>
      </c>
      <c r="PP70" s="99">
        <v>1202.25</v>
      </c>
      <c r="PQ70" s="99">
        <v>1086.75</v>
      </c>
      <c r="PR70" s="99">
        <v>997.5</v>
      </c>
      <c r="PS70" s="99">
        <v>1575</v>
      </c>
      <c r="PT70" s="99">
        <v>1441.125</v>
      </c>
      <c r="PU70" s="99">
        <v>1525.125</v>
      </c>
      <c r="PV70" s="99">
        <v>616.875</v>
      </c>
      <c r="PW70" s="99">
        <v>1420.125</v>
      </c>
      <c r="PX70" s="99">
        <v>903</v>
      </c>
      <c r="PY70" s="99">
        <v>1181.25</v>
      </c>
      <c r="PZ70" s="99">
        <v>737.625</v>
      </c>
      <c r="QA70" s="99">
        <v>1325.625</v>
      </c>
      <c r="QB70" s="99">
        <v>1635.375</v>
      </c>
      <c r="QC70" s="99">
        <v>1094.625</v>
      </c>
      <c r="QD70" s="99">
        <v>1771.875</v>
      </c>
      <c r="QE70" s="99">
        <v>690.375</v>
      </c>
      <c r="QF70" s="99">
        <v>1575</v>
      </c>
      <c r="QG70" s="99">
        <v>1288.875</v>
      </c>
      <c r="QH70" s="99">
        <v>997.5</v>
      </c>
      <c r="QI70" s="99">
        <v>813.75</v>
      </c>
      <c r="QJ70" s="99">
        <v>1743</v>
      </c>
      <c r="QK70" s="99">
        <v>1467.375</v>
      </c>
      <c r="QL70" s="99">
        <v>2021.25</v>
      </c>
      <c r="QM70" s="99">
        <v>1800.75</v>
      </c>
      <c r="QN70" s="99">
        <v>1210.125</v>
      </c>
      <c r="QO70" s="99">
        <v>1393.875</v>
      </c>
      <c r="QP70" s="99">
        <v>1887.375</v>
      </c>
      <c r="QQ70" s="99">
        <v>766.5</v>
      </c>
      <c r="QR70" s="99">
        <v>2063.25</v>
      </c>
      <c r="QS70" s="99">
        <v>1745.625</v>
      </c>
      <c r="QT70" s="99">
        <v>1099.875</v>
      </c>
      <c r="QU70" s="99">
        <v>887.25</v>
      </c>
      <c r="QV70" s="99">
        <v>2254.875</v>
      </c>
      <c r="QW70" s="99">
        <v>1645.875</v>
      </c>
      <c r="QX70" s="99">
        <v>1992.375</v>
      </c>
      <c r="QY70" s="99">
        <v>1543.5</v>
      </c>
      <c r="QZ70" s="99">
        <v>2548.875</v>
      </c>
      <c r="RA70" s="99">
        <v>842.625</v>
      </c>
      <c r="RB70" s="99">
        <v>2241.75</v>
      </c>
      <c r="RC70" s="99">
        <v>2123.625</v>
      </c>
      <c r="RD70" s="99">
        <v>984.375</v>
      </c>
      <c r="RE70" s="99">
        <v>1223.25</v>
      </c>
      <c r="RF70" s="99">
        <v>2296.875</v>
      </c>
      <c r="RG70" s="99">
        <v>1963.5</v>
      </c>
      <c r="RH70" s="99">
        <v>1777.125</v>
      </c>
      <c r="RI70" s="99">
        <v>2181.375</v>
      </c>
      <c r="RJ70" s="99">
        <v>2396.625</v>
      </c>
      <c r="RK70" s="99">
        <v>2606.625</v>
      </c>
      <c r="RL70" s="99">
        <v>1690.5</v>
      </c>
      <c r="RM70" s="99">
        <v>926.625</v>
      </c>
      <c r="RN70" s="99">
        <v>2349.375</v>
      </c>
      <c r="RO70" s="99">
        <v>1089.375</v>
      </c>
      <c r="RP70" s="99">
        <v>1955.625</v>
      </c>
      <c r="RQ70" s="99">
        <v>1349.25</v>
      </c>
      <c r="RR70" s="99">
        <v>2176.125</v>
      </c>
      <c r="RS70" s="99">
        <v>2913.75</v>
      </c>
      <c r="RT70" s="99">
        <v>2551.5</v>
      </c>
      <c r="RU70" s="99">
        <v>2412.375</v>
      </c>
      <c r="RV70" s="99">
        <v>2548.875</v>
      </c>
      <c r="RW70" s="99">
        <v>2887.5</v>
      </c>
      <c r="RX70" s="99">
        <v>2677.5</v>
      </c>
      <c r="RY70" s="99">
        <v>1884.75</v>
      </c>
      <c r="RZ70" s="99">
        <v>1031.625</v>
      </c>
      <c r="SA70" s="99">
        <v>2136.75</v>
      </c>
      <c r="SB70" s="99">
        <v>2756.25</v>
      </c>
      <c r="SC70" s="99">
        <v>1483.125</v>
      </c>
      <c r="SD70" s="99">
        <v>1204.875</v>
      </c>
      <c r="SE70" s="99">
        <v>3255</v>
      </c>
      <c r="SF70" s="99">
        <v>2677.5</v>
      </c>
      <c r="SG70" s="99">
        <v>2441.25</v>
      </c>
      <c r="SH70" s="99">
        <v>2835</v>
      </c>
      <c r="SI70" s="99">
        <v>3071.25</v>
      </c>
      <c r="SJ70" s="99">
        <v>2966.25</v>
      </c>
      <c r="SK70" s="99">
        <v>1141.875</v>
      </c>
      <c r="SL70" s="99">
        <v>2071.125</v>
      </c>
      <c r="SM70" s="99">
        <v>2328.375</v>
      </c>
      <c r="SN70" s="99">
        <v>1638</v>
      </c>
      <c r="SO70" s="99">
        <v>1328.25</v>
      </c>
      <c r="SP70" s="99">
        <v>2913.75</v>
      </c>
      <c r="SQ70" s="99">
        <v>3360</v>
      </c>
      <c r="SR70" s="99">
        <v>2730</v>
      </c>
      <c r="SS70" s="99">
        <v>3150</v>
      </c>
      <c r="ST70" s="99">
        <v>3255</v>
      </c>
      <c r="SU70" s="99">
        <v>3176.25</v>
      </c>
      <c r="SV70" s="99">
        <v>3701.25</v>
      </c>
      <c r="SW70" s="99">
        <v>2268</v>
      </c>
      <c r="SX70" s="99">
        <v>2551.5</v>
      </c>
      <c r="SY70" s="99">
        <v>1267.875</v>
      </c>
      <c r="SZ70" s="99">
        <v>1464.75</v>
      </c>
      <c r="TA70" s="99">
        <v>3255</v>
      </c>
      <c r="TB70" s="99">
        <v>2992.5</v>
      </c>
      <c r="TC70" s="99">
        <v>3543.75</v>
      </c>
      <c r="TD70" s="99">
        <v>3727.5</v>
      </c>
      <c r="TE70" s="99">
        <v>2782.5</v>
      </c>
      <c r="TF70" s="99">
        <v>2512.125</v>
      </c>
      <c r="TG70" s="99">
        <v>1593.375</v>
      </c>
      <c r="TH70" s="99">
        <v>3832.5</v>
      </c>
      <c r="TI70" s="99">
        <v>3543.75</v>
      </c>
      <c r="TJ70" s="99">
        <v>3281.25</v>
      </c>
      <c r="TK70" s="99">
        <v>3780</v>
      </c>
      <c r="TL70" s="99">
        <v>3911.25</v>
      </c>
      <c r="TM70" s="99">
        <v>4095</v>
      </c>
      <c r="TN70" s="99">
        <v>1722</v>
      </c>
      <c r="TO70" s="99">
        <v>1853.25</v>
      </c>
      <c r="TP70" s="99">
        <v>4436.25</v>
      </c>
      <c r="TQ70" s="99">
        <v>4331.25</v>
      </c>
      <c r="TR70" s="99">
        <v>1984.5</v>
      </c>
      <c r="TS70" s="99">
        <v>4803.75</v>
      </c>
      <c r="TT70" s="99">
        <v>2199.75</v>
      </c>
      <c r="TU70" s="99">
        <v>5197.5</v>
      </c>
      <c r="TV70" s="99">
        <v>5223.75</v>
      </c>
      <c r="TW70" s="99">
        <v>4121.25</v>
      </c>
      <c r="TX70" s="99">
        <v>2443.875</v>
      </c>
      <c r="TY70" s="99">
        <v>6142.5</v>
      </c>
      <c r="TZ70" s="99">
        <v>2730</v>
      </c>
      <c r="UA70" s="99">
        <v>6457.5</v>
      </c>
      <c r="UB70" s="99">
        <v>3018.75</v>
      </c>
      <c r="UC70" s="99">
        <v>3360</v>
      </c>
      <c r="UE70" s="76" t="s">
        <v>587</v>
      </c>
      <c r="UF70" s="99">
        <f>IF(JQ70*$C$87&gt;UF69,UF69,JQ70*$C$87)</f>
        <v>13.387499999999998</v>
      </c>
      <c r="UG70" s="99">
        <f>IF(JR70*$C$87&gt;UG69,UG69,JR70*$C$87)</f>
        <v>14.594999999999999</v>
      </c>
      <c r="UH70" s="99">
        <f>IF(JS70*$C$87&gt;UH69,UH69,JS70*$C$87)</f>
        <v>20.501249999999999</v>
      </c>
      <c r="UI70" s="99">
        <f>IF(JT70*$C$87&gt;UI69,UI69,JT70*$C$87)</f>
        <v>28.612500000000001</v>
      </c>
      <c r="UJ70" s="99">
        <f>IF(JU70*$C$87&gt;UJ69,UJ69,JU70*$C$87)</f>
        <v>19.188749999999999</v>
      </c>
      <c r="UK70" s="99">
        <f t="shared" ref="UK70:WV70" si="806">IF(JV70*$C$87&gt;UK69,UK69,JV70*$C$87)</f>
        <v>26.013750000000002</v>
      </c>
      <c r="UL70" s="279">
        <v>0</v>
      </c>
      <c r="UM70" s="99">
        <f t="shared" si="806"/>
        <v>39.112500000000004</v>
      </c>
      <c r="UN70" s="99">
        <f t="shared" si="806"/>
        <v>36.225000000000001</v>
      </c>
      <c r="UO70" s="99">
        <f t="shared" si="806"/>
        <v>30.975000000000005</v>
      </c>
      <c r="UP70" s="99">
        <f t="shared" si="806"/>
        <v>25.515000000000001</v>
      </c>
      <c r="UQ70" s="99">
        <f t="shared" si="806"/>
        <v>44.88750000000001</v>
      </c>
      <c r="UR70" s="99">
        <f t="shared" si="806"/>
        <v>26.774999999999995</v>
      </c>
      <c r="US70" s="279">
        <v>0</v>
      </c>
      <c r="UT70" s="99">
        <f t="shared" si="806"/>
        <v>42.524999999999999</v>
      </c>
      <c r="UU70" s="99">
        <f t="shared" si="806"/>
        <v>39.9</v>
      </c>
      <c r="UV70" s="99">
        <f t="shared" si="806"/>
        <v>55.912500000000001</v>
      </c>
      <c r="UW70" s="99">
        <f t="shared" si="806"/>
        <v>49.35</v>
      </c>
      <c r="UX70" s="279">
        <v>0</v>
      </c>
      <c r="UY70" s="279">
        <v>0</v>
      </c>
      <c r="UZ70" s="99">
        <f t="shared" si="806"/>
        <v>47.774999999999999</v>
      </c>
      <c r="VA70" s="99">
        <f t="shared" si="806"/>
        <v>76.125</v>
      </c>
      <c r="VB70" s="99">
        <f t="shared" si="806"/>
        <v>66.674999999999997</v>
      </c>
      <c r="VC70" s="99">
        <f t="shared" si="806"/>
        <v>60.9</v>
      </c>
      <c r="VD70" s="279">
        <v>0</v>
      </c>
      <c r="VE70" s="279">
        <v>0</v>
      </c>
      <c r="VF70" s="99">
        <f t="shared" si="806"/>
        <v>100.8</v>
      </c>
      <c r="VG70" s="99">
        <f t="shared" si="806"/>
        <v>92.66249999999998</v>
      </c>
      <c r="VH70" s="99">
        <f t="shared" si="806"/>
        <v>87.674999999999997</v>
      </c>
      <c r="VI70" s="99">
        <f t="shared" si="806"/>
        <v>73.237499999999997</v>
      </c>
      <c r="VJ70" s="99">
        <f t="shared" si="806"/>
        <v>63.787500000000001</v>
      </c>
      <c r="VK70" s="99">
        <f t="shared" si="806"/>
        <v>110.25</v>
      </c>
      <c r="VL70" s="99">
        <f t="shared" si="806"/>
        <v>101.325</v>
      </c>
      <c r="VM70" s="99">
        <f t="shared" si="806"/>
        <v>85.05</v>
      </c>
      <c r="VN70" s="99">
        <f t="shared" si="806"/>
        <v>123.90000000000002</v>
      </c>
      <c r="VO70" s="99">
        <f t="shared" si="806"/>
        <v>72.1875</v>
      </c>
      <c r="VP70" s="99">
        <f t="shared" si="806"/>
        <v>91.875</v>
      </c>
      <c r="VQ70" s="99">
        <f t="shared" si="806"/>
        <v>127.575</v>
      </c>
      <c r="VR70" s="99">
        <f t="shared" si="806"/>
        <v>151.20000000000002</v>
      </c>
      <c r="VS70" s="99">
        <f t="shared" si="806"/>
        <v>119.7</v>
      </c>
      <c r="VT70" s="99">
        <f t="shared" si="806"/>
        <v>81.899999999999991</v>
      </c>
      <c r="VU70" s="99">
        <f t="shared" si="806"/>
        <v>148.3125</v>
      </c>
      <c r="VV70" s="99">
        <f t="shared" si="806"/>
        <v>143.32500000000002</v>
      </c>
      <c r="VW70" s="99">
        <f t="shared" si="806"/>
        <v>110.5125</v>
      </c>
      <c r="VX70" s="99">
        <f t="shared" si="806"/>
        <v>179.55000000000004</v>
      </c>
      <c r="VY70" s="99">
        <f t="shared" si="806"/>
        <v>169.83750000000001</v>
      </c>
      <c r="VZ70" s="99">
        <f t="shared" si="806"/>
        <v>135.1875</v>
      </c>
      <c r="WA70" s="99">
        <f t="shared" si="806"/>
        <v>93.1875</v>
      </c>
      <c r="WB70" s="99">
        <f t="shared" si="806"/>
        <v>164.32500000000002</v>
      </c>
      <c r="WC70" s="99">
        <f t="shared" si="806"/>
        <v>214.19999999999996</v>
      </c>
      <c r="WD70" s="99">
        <f t="shared" si="806"/>
        <v>190.83750000000001</v>
      </c>
      <c r="WE70" s="99">
        <f t="shared" si="806"/>
        <v>151.46250000000001</v>
      </c>
      <c r="WF70" s="99">
        <f t="shared" si="806"/>
        <v>128.88750000000002</v>
      </c>
      <c r="WG70" s="99">
        <f t="shared" si="806"/>
        <v>206.85</v>
      </c>
      <c r="WH70" s="99">
        <f t="shared" si="806"/>
        <v>244.125</v>
      </c>
      <c r="WI70" s="99">
        <f t="shared" si="806"/>
        <v>184.27500000000001</v>
      </c>
      <c r="WJ70" s="279">
        <v>0</v>
      </c>
      <c r="WK70" s="99">
        <f t="shared" si="806"/>
        <v>143.32500000000002</v>
      </c>
      <c r="WL70" s="99">
        <f t="shared" si="806"/>
        <v>248.0625</v>
      </c>
      <c r="WM70" s="99">
        <f t="shared" si="806"/>
        <v>233.36250000000004</v>
      </c>
      <c r="WN70" s="99">
        <f t="shared" si="806"/>
        <v>212.625</v>
      </c>
      <c r="WO70" s="99">
        <f t="shared" si="806"/>
        <v>168.52500000000001</v>
      </c>
      <c r="WP70" s="99">
        <f t="shared" si="806"/>
        <v>204.22499999999999</v>
      </c>
      <c r="WQ70" s="99">
        <f t="shared" si="806"/>
        <v>185.32499999999996</v>
      </c>
      <c r="WR70" s="99">
        <f t="shared" si="806"/>
        <v>157.5</v>
      </c>
      <c r="WS70" s="99">
        <f t="shared" si="806"/>
        <v>299.25</v>
      </c>
      <c r="WT70" s="99">
        <f t="shared" si="806"/>
        <v>288.75</v>
      </c>
      <c r="WU70" s="99">
        <f t="shared" si="806"/>
        <v>258.03749999999997</v>
      </c>
      <c r="WV70" s="99">
        <f t="shared" si="806"/>
        <v>291.375</v>
      </c>
      <c r="WW70" s="99">
        <f t="shared" ref="WW70:ZH70" si="807">IF(MH70*$C$87&gt;WW69,WW69,MH70*$C$87)</f>
        <v>242.02500000000001</v>
      </c>
      <c r="WX70" s="99">
        <f t="shared" si="807"/>
        <v>204.75</v>
      </c>
      <c r="WY70" s="279">
        <v>0</v>
      </c>
      <c r="WZ70" s="99">
        <f t="shared" si="807"/>
        <v>283.5</v>
      </c>
      <c r="XA70" s="279">
        <v>0</v>
      </c>
      <c r="XB70" s="99">
        <f t="shared" si="807"/>
        <v>241.76249999999996</v>
      </c>
      <c r="XC70" s="99">
        <f t="shared" si="807"/>
        <v>343.875</v>
      </c>
      <c r="XD70" s="99">
        <f t="shared" si="807"/>
        <v>333.375</v>
      </c>
      <c r="XE70" s="99">
        <f t="shared" si="807"/>
        <v>307.125</v>
      </c>
      <c r="XF70" s="279">
        <v>0</v>
      </c>
      <c r="XG70" s="99">
        <f t="shared" si="807"/>
        <v>307.125</v>
      </c>
      <c r="XH70" s="279">
        <v>0</v>
      </c>
      <c r="XI70" s="99">
        <f t="shared" si="807"/>
        <v>404.25</v>
      </c>
      <c r="XJ70" s="99">
        <f t="shared" si="807"/>
        <v>367.5</v>
      </c>
      <c r="XK70" s="99">
        <f t="shared" si="807"/>
        <v>270.375</v>
      </c>
      <c r="XL70" s="279">
        <v>0</v>
      </c>
      <c r="XM70" s="99">
        <f t="shared" si="807"/>
        <v>333.375</v>
      </c>
      <c r="XN70" s="279">
        <v>0</v>
      </c>
      <c r="XO70" s="99">
        <f t="shared" si="807"/>
        <v>396.375</v>
      </c>
      <c r="XP70" s="99">
        <f t="shared" si="807"/>
        <v>294</v>
      </c>
      <c r="XQ70" s="99">
        <f t="shared" si="807"/>
        <v>462</v>
      </c>
      <c r="XR70" s="99">
        <f t="shared" si="807"/>
        <v>383.25</v>
      </c>
      <c r="XS70" s="99">
        <f t="shared" si="807"/>
        <v>351.75</v>
      </c>
      <c r="XT70" s="279">
        <v>0</v>
      </c>
      <c r="XU70" s="279">
        <v>0</v>
      </c>
      <c r="XV70" s="99">
        <f t="shared" si="807"/>
        <v>322.875</v>
      </c>
      <c r="XW70" s="99">
        <f t="shared" si="807"/>
        <v>448.875</v>
      </c>
      <c r="XX70" s="99">
        <f t="shared" si="807"/>
        <v>559.125</v>
      </c>
      <c r="XY70" s="99">
        <f t="shared" si="807"/>
        <v>514.5</v>
      </c>
      <c r="XZ70" s="99">
        <f t="shared" si="807"/>
        <v>435.75</v>
      </c>
      <c r="YA70" s="279">
        <v>0</v>
      </c>
      <c r="YB70" s="279">
        <v>0</v>
      </c>
      <c r="YC70" s="99">
        <f t="shared" si="807"/>
        <v>406.875</v>
      </c>
      <c r="YD70" s="99">
        <f t="shared" si="807"/>
        <v>643.125</v>
      </c>
      <c r="YE70" s="279">
        <v>0</v>
      </c>
      <c r="YF70" s="99">
        <f t="shared" si="807"/>
        <v>504</v>
      </c>
      <c r="YG70" s="99">
        <f t="shared" si="807"/>
        <v>637.875</v>
      </c>
      <c r="YH70" s="99">
        <f t="shared" si="807"/>
        <v>582.75</v>
      </c>
      <c r="YI70" s="279">
        <v>0</v>
      </c>
      <c r="YJ70" s="99">
        <f t="shared" si="807"/>
        <v>493.5</v>
      </c>
      <c r="YK70" s="99">
        <f t="shared" si="807"/>
        <v>706.125</v>
      </c>
      <c r="YL70" s="279">
        <v>0</v>
      </c>
      <c r="YM70" s="99">
        <f t="shared" si="807"/>
        <v>459.375</v>
      </c>
      <c r="YN70" s="279">
        <v>0</v>
      </c>
      <c r="YO70" s="99">
        <f t="shared" si="807"/>
        <v>595.875</v>
      </c>
      <c r="YP70" s="99">
        <f t="shared" si="807"/>
        <v>700.875</v>
      </c>
      <c r="YQ70" s="99">
        <f t="shared" si="807"/>
        <v>643.125</v>
      </c>
      <c r="YR70" s="99">
        <f t="shared" si="807"/>
        <v>677.25</v>
      </c>
      <c r="YS70" s="99">
        <f t="shared" si="807"/>
        <v>535.5</v>
      </c>
      <c r="YT70" s="279">
        <v>0</v>
      </c>
      <c r="YU70" s="99">
        <f t="shared" si="807"/>
        <v>784.875</v>
      </c>
      <c r="YV70" s="279">
        <v>0</v>
      </c>
      <c r="YW70" s="99">
        <f t="shared" si="807"/>
        <v>653.625</v>
      </c>
      <c r="YX70" s="279">
        <v>0</v>
      </c>
      <c r="YY70" s="99">
        <f t="shared" si="807"/>
        <v>784.875</v>
      </c>
      <c r="YZ70" s="99">
        <f t="shared" si="807"/>
        <v>863.625</v>
      </c>
      <c r="ZA70" s="99">
        <f t="shared" si="807"/>
        <v>763.875</v>
      </c>
      <c r="ZB70" s="99">
        <f t="shared" si="807"/>
        <v>942.375</v>
      </c>
      <c r="ZC70" s="99">
        <f t="shared" si="807"/>
        <v>606.375</v>
      </c>
      <c r="ZD70" s="279">
        <v>0</v>
      </c>
      <c r="ZE70" s="279">
        <v>0</v>
      </c>
      <c r="ZF70" s="99">
        <f t="shared" si="807"/>
        <v>716.625</v>
      </c>
      <c r="ZG70" s="99">
        <f t="shared" si="807"/>
        <v>931.875</v>
      </c>
      <c r="ZH70" s="99">
        <f t="shared" si="807"/>
        <v>905.625</v>
      </c>
      <c r="ZI70" s="99">
        <f t="shared" ref="ZI70:ABR70" si="808">IF(OT70*$C$87&gt;ZI69,ZI69,OT70*$C$87)</f>
        <v>1065.75</v>
      </c>
      <c r="ZJ70" s="99">
        <f t="shared" si="808"/>
        <v>672</v>
      </c>
      <c r="ZK70" s="99">
        <f t="shared" si="808"/>
        <v>863.625</v>
      </c>
      <c r="ZL70" s="99">
        <f t="shared" si="808"/>
        <v>997.5</v>
      </c>
      <c r="ZM70" s="99">
        <f t="shared" si="808"/>
        <v>774.375</v>
      </c>
      <c r="ZN70" s="279">
        <v>0</v>
      </c>
      <c r="ZO70" s="99">
        <f t="shared" si="808"/>
        <v>1152.375</v>
      </c>
      <c r="ZP70" s="279">
        <v>0</v>
      </c>
      <c r="ZQ70" s="99">
        <f t="shared" si="808"/>
        <v>1176</v>
      </c>
      <c r="ZR70" s="279">
        <v>0</v>
      </c>
      <c r="ZS70" s="279">
        <v>0</v>
      </c>
      <c r="ZT70" s="99">
        <f t="shared" si="808"/>
        <v>1086.75</v>
      </c>
      <c r="ZU70" s="99">
        <f t="shared" si="808"/>
        <v>973.875</v>
      </c>
      <c r="ZV70" s="99">
        <f t="shared" si="808"/>
        <v>863.625</v>
      </c>
      <c r="ZW70" s="99">
        <f t="shared" si="808"/>
        <v>1144.5</v>
      </c>
      <c r="ZX70" s="99">
        <f t="shared" si="808"/>
        <v>1346.625</v>
      </c>
      <c r="ZY70" s="99">
        <f t="shared" si="808"/>
        <v>1323</v>
      </c>
      <c r="ZZ70" s="99">
        <f t="shared" si="808"/>
        <v>1278.375</v>
      </c>
      <c r="AAA70" s="279">
        <v>0</v>
      </c>
      <c r="AAB70" s="279">
        <v>0</v>
      </c>
      <c r="AAC70" s="279">
        <v>0</v>
      </c>
      <c r="AAD70" s="99">
        <f t="shared" si="808"/>
        <v>1422.75</v>
      </c>
      <c r="AAE70" s="99">
        <f t="shared" si="808"/>
        <v>1202.25</v>
      </c>
      <c r="AAF70" s="99">
        <f t="shared" si="808"/>
        <v>1086.75</v>
      </c>
      <c r="AAG70" s="279">
        <v>0</v>
      </c>
      <c r="AAH70" s="99">
        <f t="shared" si="808"/>
        <v>1575</v>
      </c>
      <c r="AAI70" s="99">
        <f t="shared" si="808"/>
        <v>1441.125</v>
      </c>
      <c r="AAJ70" s="99">
        <f t="shared" si="808"/>
        <v>1525.125</v>
      </c>
      <c r="AAK70" s="279">
        <v>0</v>
      </c>
      <c r="AAL70" s="99">
        <f t="shared" si="808"/>
        <v>1420.125</v>
      </c>
      <c r="AAM70" s="279">
        <v>0</v>
      </c>
      <c r="AAN70" s="99">
        <f t="shared" si="808"/>
        <v>1181.25</v>
      </c>
      <c r="AAO70" s="279">
        <v>0</v>
      </c>
      <c r="AAP70" s="99">
        <f t="shared" si="808"/>
        <v>1325.625</v>
      </c>
      <c r="AAQ70" s="99">
        <f t="shared" si="808"/>
        <v>1635.375</v>
      </c>
      <c r="AAR70" s="279">
        <v>0</v>
      </c>
      <c r="AAS70" s="99">
        <f t="shared" si="808"/>
        <v>1771.875</v>
      </c>
      <c r="AAT70" s="279">
        <v>0</v>
      </c>
      <c r="AAU70" s="99">
        <f t="shared" si="808"/>
        <v>1575</v>
      </c>
      <c r="AAV70" s="99">
        <f t="shared" si="808"/>
        <v>1288.875</v>
      </c>
      <c r="AAW70" s="279">
        <v>0</v>
      </c>
      <c r="AAX70" s="279">
        <v>0</v>
      </c>
      <c r="AAY70" s="99">
        <f t="shared" si="808"/>
        <v>1743</v>
      </c>
      <c r="AAZ70" s="99">
        <f t="shared" si="808"/>
        <v>1467.375</v>
      </c>
      <c r="ABA70" s="99">
        <f t="shared" si="808"/>
        <v>2021.25</v>
      </c>
      <c r="ABB70" s="99">
        <f t="shared" si="808"/>
        <v>1800.75</v>
      </c>
      <c r="ABC70" s="99">
        <f t="shared" si="808"/>
        <v>1210.125</v>
      </c>
      <c r="ABD70" s="99">
        <f t="shared" si="808"/>
        <v>1393.875</v>
      </c>
      <c r="ABE70" s="99">
        <f t="shared" si="808"/>
        <v>1887.375</v>
      </c>
      <c r="ABF70" s="279">
        <v>0</v>
      </c>
      <c r="ABG70" s="99">
        <f t="shared" si="808"/>
        <v>2063.25</v>
      </c>
      <c r="ABH70" s="99">
        <f t="shared" si="808"/>
        <v>1745.625</v>
      </c>
      <c r="ABI70" s="279">
        <v>0</v>
      </c>
      <c r="ABJ70" s="279">
        <v>0</v>
      </c>
      <c r="ABK70" s="99">
        <f t="shared" si="808"/>
        <v>2254.875</v>
      </c>
      <c r="ABL70" s="99">
        <f t="shared" si="808"/>
        <v>1645.875</v>
      </c>
      <c r="ABM70" s="99">
        <f t="shared" si="808"/>
        <v>1992.375</v>
      </c>
      <c r="ABN70" s="99">
        <f t="shared" si="808"/>
        <v>1543.5</v>
      </c>
      <c r="ABO70" s="99">
        <f t="shared" si="808"/>
        <v>2548.875</v>
      </c>
      <c r="ABP70" s="279">
        <v>0</v>
      </c>
      <c r="ABQ70" s="99">
        <f t="shared" si="808"/>
        <v>2241.75</v>
      </c>
      <c r="ABR70" s="99">
        <f t="shared" si="808"/>
        <v>2123.625</v>
      </c>
      <c r="ABS70" s="279">
        <v>0</v>
      </c>
      <c r="ABT70" s="279">
        <v>0</v>
      </c>
      <c r="ABU70" s="99">
        <f t="shared" ref="ABU70:AEE70" si="809">IF(RF70*$C$87&gt;ABU69,ABU69,RF70*$C$87)</f>
        <v>2296.875</v>
      </c>
      <c r="ABV70" s="99">
        <f t="shared" si="809"/>
        <v>1963.5</v>
      </c>
      <c r="ABW70" s="99">
        <f t="shared" si="809"/>
        <v>1777.125</v>
      </c>
      <c r="ABX70" s="99">
        <f t="shared" si="809"/>
        <v>2181.375</v>
      </c>
      <c r="ABY70" s="99">
        <f t="shared" si="809"/>
        <v>2396.625</v>
      </c>
      <c r="ABZ70" s="99">
        <f t="shared" si="809"/>
        <v>2606.625</v>
      </c>
      <c r="ACA70" s="99">
        <f t="shared" si="809"/>
        <v>1690.5</v>
      </c>
      <c r="ACB70" s="279">
        <v>0</v>
      </c>
      <c r="ACC70" s="99">
        <f t="shared" si="809"/>
        <v>2349.375</v>
      </c>
      <c r="ACD70" s="279">
        <v>0</v>
      </c>
      <c r="ACE70" s="99">
        <f t="shared" si="809"/>
        <v>1955.625</v>
      </c>
      <c r="ACF70" s="279">
        <v>0</v>
      </c>
      <c r="ACG70" s="99">
        <f t="shared" si="809"/>
        <v>2176.125</v>
      </c>
      <c r="ACH70" s="99">
        <f t="shared" si="809"/>
        <v>2913.75</v>
      </c>
      <c r="ACI70" s="99">
        <f t="shared" si="809"/>
        <v>2551.5</v>
      </c>
      <c r="ACJ70" s="99">
        <f t="shared" si="809"/>
        <v>2412.375</v>
      </c>
      <c r="ACK70" s="99">
        <f t="shared" si="809"/>
        <v>2548.875</v>
      </c>
      <c r="ACL70" s="99">
        <f t="shared" si="809"/>
        <v>2887.5</v>
      </c>
      <c r="ACM70" s="99">
        <f t="shared" si="809"/>
        <v>2677.5</v>
      </c>
      <c r="ACN70" s="99">
        <f t="shared" si="809"/>
        <v>1884.75</v>
      </c>
      <c r="ACO70" s="279">
        <v>0</v>
      </c>
      <c r="ACP70" s="99">
        <f t="shared" si="809"/>
        <v>2136.75</v>
      </c>
      <c r="ACQ70" s="99">
        <f t="shared" si="809"/>
        <v>2756.25</v>
      </c>
      <c r="ACR70" s="279">
        <v>0</v>
      </c>
      <c r="ACS70" s="279">
        <v>0</v>
      </c>
      <c r="ACT70" s="99">
        <f t="shared" si="809"/>
        <v>3255</v>
      </c>
      <c r="ACU70" s="99">
        <f t="shared" si="809"/>
        <v>2677.5</v>
      </c>
      <c r="ACV70" s="99">
        <f t="shared" si="809"/>
        <v>2441.25</v>
      </c>
      <c r="ACW70" s="99">
        <f t="shared" si="809"/>
        <v>2835</v>
      </c>
      <c r="ACX70" s="99">
        <f t="shared" si="809"/>
        <v>3071.25</v>
      </c>
      <c r="ACY70" s="99">
        <f t="shared" si="809"/>
        <v>2966.25</v>
      </c>
      <c r="ACZ70" s="279">
        <v>0</v>
      </c>
      <c r="ADA70" s="279">
        <v>0</v>
      </c>
      <c r="ADB70" s="99">
        <f t="shared" si="809"/>
        <v>2328.375</v>
      </c>
      <c r="ADC70" s="279">
        <v>0</v>
      </c>
      <c r="ADD70" s="279">
        <v>0</v>
      </c>
      <c r="ADE70" s="99">
        <f t="shared" si="809"/>
        <v>2913.75</v>
      </c>
      <c r="ADF70" s="99">
        <f t="shared" si="809"/>
        <v>3360</v>
      </c>
      <c r="ADG70" s="99">
        <f t="shared" si="809"/>
        <v>2730</v>
      </c>
      <c r="ADH70" s="99">
        <f t="shared" si="809"/>
        <v>3150</v>
      </c>
      <c r="ADI70" s="99">
        <f t="shared" si="809"/>
        <v>3255</v>
      </c>
      <c r="ADJ70" s="99">
        <f t="shared" si="809"/>
        <v>3176.25</v>
      </c>
      <c r="ADK70" s="99">
        <f t="shared" si="809"/>
        <v>3701.25</v>
      </c>
      <c r="ADL70" s="279">
        <v>0</v>
      </c>
      <c r="ADM70" s="279">
        <v>0</v>
      </c>
      <c r="ADN70" s="279">
        <v>0</v>
      </c>
      <c r="ADO70" s="279">
        <v>0</v>
      </c>
      <c r="ADP70" s="99">
        <f t="shared" si="809"/>
        <v>3255</v>
      </c>
      <c r="ADQ70" s="99">
        <f t="shared" si="809"/>
        <v>2992.5</v>
      </c>
      <c r="ADR70" s="99">
        <f t="shared" si="809"/>
        <v>3543.75</v>
      </c>
      <c r="ADS70" s="99">
        <f t="shared" si="809"/>
        <v>3727.5</v>
      </c>
      <c r="ADT70" s="279">
        <v>0</v>
      </c>
      <c r="ADU70" s="279">
        <v>0</v>
      </c>
      <c r="ADV70" s="279">
        <v>0</v>
      </c>
      <c r="ADW70" s="99">
        <f t="shared" si="809"/>
        <v>3832.5</v>
      </c>
      <c r="ADX70" s="99">
        <f t="shared" si="809"/>
        <v>3543.75</v>
      </c>
      <c r="ADY70" s="279">
        <v>0</v>
      </c>
      <c r="ADZ70" s="99">
        <f t="shared" si="809"/>
        <v>3780</v>
      </c>
      <c r="AEA70" s="99">
        <f t="shared" si="809"/>
        <v>3911.25</v>
      </c>
      <c r="AEB70" s="99">
        <f t="shared" si="809"/>
        <v>4095</v>
      </c>
      <c r="AEC70" s="279">
        <v>0</v>
      </c>
      <c r="AED70" s="279">
        <v>0</v>
      </c>
      <c r="AEE70" s="99">
        <f t="shared" si="809"/>
        <v>4436.25</v>
      </c>
      <c r="AEF70" s="279">
        <v>0</v>
      </c>
      <c r="AEG70" s="279">
        <v>0</v>
      </c>
      <c r="AEH70" s="279">
        <v>0</v>
      </c>
      <c r="AEI70" s="279">
        <v>0</v>
      </c>
      <c r="AEJ70" s="279">
        <v>0</v>
      </c>
      <c r="AEK70" s="279">
        <v>0</v>
      </c>
      <c r="AEL70" s="279">
        <v>0</v>
      </c>
      <c r="AEM70" s="279">
        <v>0</v>
      </c>
      <c r="AEN70" s="279">
        <v>0</v>
      </c>
      <c r="AEO70" s="279">
        <v>0</v>
      </c>
      <c r="AEP70" s="279">
        <v>0</v>
      </c>
      <c r="AEQ70" s="279">
        <v>0</v>
      </c>
      <c r="AER70" s="279">
        <v>0</v>
      </c>
    </row>
    <row r="71" spans="1:824" ht="14.25">
      <c r="A71" s="76" t="s">
        <v>263</v>
      </c>
      <c r="B71" s="100">
        <v>3.5468630435985351</v>
      </c>
      <c r="C71" s="100">
        <v>3.2015471512826261</v>
      </c>
      <c r="D71" s="100">
        <v>3.1420437066822897</v>
      </c>
      <c r="E71" s="100">
        <v>2.8706892531358315</v>
      </c>
      <c r="F71" s="100">
        <v>3.2425605881771893</v>
      </c>
      <c r="G71" s="100">
        <v>2.9776455074437589</v>
      </c>
      <c r="H71" s="100">
        <v>3.5322010764457406</v>
      </c>
      <c r="I71" s="100">
        <v>2.6597474105636425</v>
      </c>
      <c r="J71" s="100">
        <v>2.8610828719210502</v>
      </c>
      <c r="K71" s="100">
        <v>3.0942081429664685</v>
      </c>
      <c r="L71" s="100">
        <v>6.9189214745624765</v>
      </c>
      <c r="M71" s="100">
        <v>2.7303914320925577</v>
      </c>
      <c r="N71" s="100">
        <v>3.4156384409230305</v>
      </c>
      <c r="O71" s="100">
        <v>4.450573356321633</v>
      </c>
      <c r="P71" s="100">
        <v>2.9847099095966505</v>
      </c>
      <c r="Q71" s="100">
        <v>4.344607324028261</v>
      </c>
      <c r="R71" s="100">
        <v>2.9034692848383981</v>
      </c>
      <c r="S71" s="100">
        <v>3.0871437408135769</v>
      </c>
      <c r="T71" s="100">
        <v>4.5212173778505473</v>
      </c>
      <c r="U71" s="100">
        <v>5.2983016146686106</v>
      </c>
      <c r="V71" s="100">
        <v>4.450573356321633</v>
      </c>
      <c r="W71" s="100">
        <v>3.6734891195035697</v>
      </c>
      <c r="X71" s="100">
        <v>2.9953065128259877</v>
      </c>
      <c r="Y71" s="100">
        <v>4.6978274316728346</v>
      </c>
      <c r="Z71" s="100">
        <v>5.6868437330776418</v>
      </c>
      <c r="AA71" s="100">
        <v>5.3689456361975259</v>
      </c>
      <c r="AB71" s="100">
        <v>3.9560652056192294</v>
      </c>
      <c r="AC71" s="100">
        <v>3.8147771625613998</v>
      </c>
      <c r="AD71" s="100">
        <v>5.3336236254330673</v>
      </c>
      <c r="AE71" s="100">
        <v>4.8037934639662074</v>
      </c>
      <c r="AF71" s="100">
        <v>5.7221657438421003</v>
      </c>
      <c r="AG71" s="100">
        <v>5.2629796039041521</v>
      </c>
      <c r="AH71" s="100">
        <v>5.3689456361975259</v>
      </c>
      <c r="AI71" s="100">
        <v>4.8391154747306642</v>
      </c>
      <c r="AJ71" s="100">
        <v>4.1326752594415153</v>
      </c>
      <c r="AK71" s="100">
        <v>7.1867609166237179</v>
      </c>
      <c r="AL71" s="100">
        <v>6.8524700883047354</v>
      </c>
      <c r="AM71" s="100">
        <v>5.4042676469619826</v>
      </c>
      <c r="AN71" s="100">
        <v>4.3092853132638025</v>
      </c>
      <c r="AO71" s="100">
        <v>5.4395896577264393</v>
      </c>
      <c r="AP71" s="100">
        <v>7.1703681851848513</v>
      </c>
      <c r="AQ71" s="100">
        <v>5.3689456361975259</v>
      </c>
      <c r="AR71" s="100">
        <v>5.4749116684908978</v>
      </c>
      <c r="AS71" s="100">
        <v>6.993758131362565</v>
      </c>
      <c r="AT71" s="100">
        <v>4.4858953670860897</v>
      </c>
      <c r="AU71" s="100">
        <v>5.5455556900198131</v>
      </c>
      <c r="AV71" s="100">
        <v>6.8524700883047354</v>
      </c>
      <c r="AW71" s="100">
        <v>7.2056901959493098</v>
      </c>
      <c r="AX71" s="100">
        <v>6.6758600344824481</v>
      </c>
      <c r="AY71" s="100">
        <v>4.450573356321633</v>
      </c>
      <c r="AZ71" s="100">
        <v>5.5455556900198131</v>
      </c>
      <c r="BA71" s="100">
        <v>6.8877920990691939</v>
      </c>
      <c r="BB71" s="100">
        <v>7.0997241636559378</v>
      </c>
      <c r="BC71" s="100">
        <v>4.556539388615005</v>
      </c>
      <c r="BD71" s="100">
        <v>6.0878892573227263</v>
      </c>
      <c r="BE71" s="100">
        <v>6.7465040560113634</v>
      </c>
      <c r="BF71" s="100">
        <v>7.3469782390071394</v>
      </c>
      <c r="BG71" s="100">
        <v>8.9717907341721794</v>
      </c>
      <c r="BH71" s="100">
        <v>4.5918613993794626</v>
      </c>
      <c r="BI71" s="100">
        <v>5.8281317761354714</v>
      </c>
      <c r="BJ71" s="100">
        <v>5.6161997115487265</v>
      </c>
      <c r="BK71" s="100">
        <v>6.9231141098336506</v>
      </c>
      <c r="BL71" s="100">
        <v>6.781826066775821</v>
      </c>
      <c r="BM71" s="100">
        <v>8.7598586695854355</v>
      </c>
      <c r="BN71" s="100">
        <v>9.0424347557010947</v>
      </c>
      <c r="BO71" s="100">
        <v>4.7331494424372922</v>
      </c>
      <c r="BP71" s="100">
        <v>6.1107078622511297</v>
      </c>
      <c r="BQ71" s="100">
        <v>5.8987757976643858</v>
      </c>
      <c r="BR71" s="100">
        <v>4.7684714532017498</v>
      </c>
      <c r="BS71" s="100">
        <v>5.6515217223131842</v>
      </c>
      <c r="BT71" s="100">
        <v>8.8658247018788057</v>
      </c>
      <c r="BU71" s="100">
        <v>7.4176222605360538</v>
      </c>
      <c r="BV71" s="100">
        <v>5.9340978084288425</v>
      </c>
      <c r="BW71" s="100">
        <v>9.0777567664655532</v>
      </c>
      <c r="BX71" s="100">
        <v>8.6538926372920635</v>
      </c>
      <c r="BY71" s="100">
        <v>4.8744374854951209</v>
      </c>
      <c r="BZ71" s="100">
        <v>6.2519959053089602</v>
      </c>
      <c r="CA71" s="100">
        <v>5.969419819193301</v>
      </c>
      <c r="CB71" s="100">
        <v>11.921609745366865</v>
      </c>
      <c r="CC71" s="100">
        <v>8.689214648056522</v>
      </c>
      <c r="CD71" s="100">
        <v>7.4882662820649699</v>
      </c>
      <c r="CE71" s="100">
        <v>6.6052160129535347</v>
      </c>
      <c r="CF71" s="100">
        <v>6.3579619376023322</v>
      </c>
      <c r="CG71" s="100">
        <v>8.689214648056522</v>
      </c>
      <c r="CH71" s="100">
        <v>9.1484007879944667</v>
      </c>
      <c r="CI71" s="100">
        <v>6.0047418299577586</v>
      </c>
      <c r="CJ71" s="100">
        <v>10.737891272395052</v>
      </c>
      <c r="CK71" s="100">
        <v>6.3932839483667898</v>
      </c>
      <c r="CL71" s="100">
        <v>8.7598586695854355</v>
      </c>
      <c r="CM71" s="100">
        <v>6.781826066775821</v>
      </c>
      <c r="CN71" s="100">
        <v>9.2190448095233801</v>
      </c>
      <c r="CO71" s="100">
        <v>8.7245366588209787</v>
      </c>
      <c r="CP71" s="100">
        <v>9.1837227987589252</v>
      </c>
      <c r="CQ71" s="100">
        <v>10.773213283159507</v>
      </c>
      <c r="CR71" s="100">
        <v>8.7598586695854355</v>
      </c>
      <c r="CS71" s="100">
        <v>6.4639279698957042</v>
      </c>
      <c r="CT71" s="100">
        <v>7.3116562282426818</v>
      </c>
      <c r="CU71" s="100">
        <v>6.8877920990691939</v>
      </c>
      <c r="CV71" s="100">
        <v>9.2896888310522971</v>
      </c>
      <c r="CW71" s="100">
        <v>10.843857304688422</v>
      </c>
      <c r="CX71" s="100">
        <v>9.2896888310522971</v>
      </c>
      <c r="CY71" s="100">
        <v>8.795180680349894</v>
      </c>
      <c r="CZ71" s="100">
        <v>7.3823002497715962</v>
      </c>
      <c r="DA71" s="100">
        <v>15.160900121906021</v>
      </c>
      <c r="DB71" s="100">
        <v>6.4992499806601609</v>
      </c>
      <c r="DC71" s="100">
        <v>7.4882662820649699</v>
      </c>
      <c r="DD71" s="100">
        <v>6.993758131362565</v>
      </c>
      <c r="DE71" s="100">
        <v>10.914501326217335</v>
      </c>
      <c r="DF71" s="100">
        <v>9.3603328525812106</v>
      </c>
      <c r="DG71" s="100">
        <v>7.4176222605360538</v>
      </c>
      <c r="DH71" s="100">
        <v>13.550852253708159</v>
      </c>
      <c r="DI71" s="100">
        <v>8.8658247018788057</v>
      </c>
      <c r="DJ71" s="100">
        <v>9.3603328525812106</v>
      </c>
      <c r="DK71" s="100">
        <v>10.20806111092819</v>
      </c>
      <c r="DL71" s="100">
        <v>7.594232314358341</v>
      </c>
      <c r="DM71" s="100">
        <v>7.0290801421270226</v>
      </c>
      <c r="DN71" s="100">
        <v>10.278705132457103</v>
      </c>
      <c r="DO71" s="100">
        <v>9.3956548633456691</v>
      </c>
      <c r="DP71" s="100">
        <v>10.985145347746252</v>
      </c>
      <c r="DQ71" s="100">
        <v>7.594232314358341</v>
      </c>
      <c r="DR71" s="100">
        <v>13.175110015142609</v>
      </c>
      <c r="DS71" s="100">
        <v>10.243383121692647</v>
      </c>
      <c r="DT71" s="100">
        <v>9.4662988848745844</v>
      </c>
      <c r="DU71" s="100">
        <v>7.7001983466517139</v>
      </c>
      <c r="DV71" s="100">
        <v>7.7355203574161706</v>
      </c>
      <c r="DW71" s="100">
        <v>10.384671164750477</v>
      </c>
      <c r="DX71" s="100">
        <v>8.194706497354117</v>
      </c>
      <c r="DY71" s="100">
        <v>9.5016208956390411</v>
      </c>
      <c r="DZ71" s="100">
        <v>13.210432025907069</v>
      </c>
      <c r="EA71" s="100">
        <v>11.055789369275166</v>
      </c>
      <c r="EB71" s="100">
        <v>10.31402714322156</v>
      </c>
      <c r="EC71" s="100">
        <v>7.8768084004740002</v>
      </c>
      <c r="ED71" s="100">
        <v>7.8061643789450867</v>
      </c>
      <c r="EE71" s="100">
        <v>8.4419605727053195</v>
      </c>
      <c r="EF71" s="100">
        <v>9.5369429064034996</v>
      </c>
      <c r="EG71" s="100">
        <v>10.490637197043849</v>
      </c>
      <c r="EH71" s="100">
        <v>7.9474524220029146</v>
      </c>
      <c r="EI71" s="100">
        <v>10.349349153986021</v>
      </c>
      <c r="EJ71" s="100">
        <v>13.281076047435981</v>
      </c>
      <c r="EK71" s="100">
        <v>8.406638561940861</v>
      </c>
      <c r="EL71" s="100">
        <v>11.16175540156854</v>
      </c>
      <c r="EM71" s="100">
        <v>8.58324861576315</v>
      </c>
      <c r="EN71" s="100">
        <v>9.6075869279324149</v>
      </c>
      <c r="EO71" s="100">
        <v>14.058160284254045</v>
      </c>
      <c r="EP71" s="100">
        <v>11.303043444626368</v>
      </c>
      <c r="EQ71" s="100">
        <v>10.631925240101678</v>
      </c>
      <c r="ER71" s="100">
        <v>10.419993175514934</v>
      </c>
      <c r="ES71" s="100">
        <v>8.0534184542962866</v>
      </c>
      <c r="ET71" s="100">
        <v>8.0887404650607451</v>
      </c>
      <c r="EU71" s="100">
        <v>8.7245366588209787</v>
      </c>
      <c r="EV71" s="100">
        <v>8.7245366588209787</v>
      </c>
      <c r="EW71" s="100">
        <v>11.26772143386191</v>
      </c>
      <c r="EX71" s="100">
        <v>9.6782309494613283</v>
      </c>
      <c r="EY71" s="100">
        <v>14.128804305782962</v>
      </c>
      <c r="EZ71" s="100">
        <v>8.8305026911143507</v>
      </c>
      <c r="FA71" s="100">
        <v>11.40900947691974</v>
      </c>
      <c r="FB71" s="100">
        <v>10.773213283159507</v>
      </c>
      <c r="FC71" s="100">
        <v>10.561281218572764</v>
      </c>
      <c r="FD71" s="100">
        <v>8.4772825834697763</v>
      </c>
      <c r="FE71" s="100">
        <v>8.8305026911143507</v>
      </c>
      <c r="FF71" s="100">
        <v>8.9364687234077227</v>
      </c>
      <c r="FG71" s="100">
        <v>11.373687466155284</v>
      </c>
      <c r="FH71" s="100">
        <v>12.080127681444431</v>
      </c>
      <c r="FI71" s="100">
        <v>9.7488749709902418</v>
      </c>
      <c r="FJ71" s="100">
        <v>10.737891272395052</v>
      </c>
      <c r="FK71" s="100">
        <v>14.199448327311876</v>
      </c>
      <c r="FL71" s="100">
        <v>11.479653498448656</v>
      </c>
      <c r="FM71" s="100">
        <v>9.0071127449366362</v>
      </c>
      <c r="FN71" s="100">
        <v>10.596603229337221</v>
      </c>
      <c r="FO71" s="100">
        <v>8.795180680349894</v>
      </c>
      <c r="FP71" s="100">
        <v>11.479653498448656</v>
      </c>
      <c r="FQ71" s="100">
        <v>12.221415724502259</v>
      </c>
      <c r="FR71" s="100">
        <v>10.843857304688422</v>
      </c>
      <c r="FS71" s="100">
        <v>9.8548410032836156</v>
      </c>
      <c r="FT71" s="100">
        <v>14.305414359605246</v>
      </c>
      <c r="FU71" s="100">
        <v>9.0424347557010947</v>
      </c>
      <c r="FV71" s="100">
        <v>11.620941541506484</v>
      </c>
      <c r="FW71" s="100">
        <v>12.186093713737804</v>
      </c>
      <c r="FX71" s="100">
        <v>12.574635832146834</v>
      </c>
      <c r="FY71" s="100">
        <v>10.667247250866135</v>
      </c>
      <c r="FZ71" s="100">
        <v>10.879179315452879</v>
      </c>
      <c r="GA71" s="100">
        <v>9.1130787772300099</v>
      </c>
      <c r="GB71" s="100">
        <v>11.585619530742028</v>
      </c>
      <c r="GC71" s="100">
        <v>8.8658247018788057</v>
      </c>
      <c r="GD71" s="100">
        <v>12.327381756795633</v>
      </c>
      <c r="GE71" s="100">
        <v>9.9608070355769858</v>
      </c>
      <c r="GF71" s="100">
        <v>14.376058381134165</v>
      </c>
      <c r="GG71" s="100">
        <v>12.50399181061792</v>
      </c>
      <c r="GH71" s="100">
        <v>11.726907573799856</v>
      </c>
      <c r="GI71" s="100">
        <v>12.680601864440206</v>
      </c>
      <c r="GJ71" s="100">
        <v>10.985145347746252</v>
      </c>
      <c r="GK71" s="100">
        <v>12.115449692208889</v>
      </c>
      <c r="GL71" s="100">
        <v>11.691585563035401</v>
      </c>
      <c r="GM71" s="100">
        <v>13.104465993613696</v>
      </c>
      <c r="GN71" s="100">
        <v>9.2543668202878404</v>
      </c>
      <c r="GO71" s="100">
        <v>14.482024413427533</v>
      </c>
      <c r="GP71" s="100">
        <v>10.06677306787036</v>
      </c>
      <c r="GQ71" s="100">
        <v>8.9717907341721794</v>
      </c>
      <c r="GR71" s="100">
        <v>12.398025778324547</v>
      </c>
      <c r="GS71" s="100">
        <v>11.762229584564315</v>
      </c>
      <c r="GT71" s="100">
        <v>12.78656789673358</v>
      </c>
      <c r="GU71" s="100">
        <v>13.210432025907069</v>
      </c>
      <c r="GV71" s="100">
        <v>12.539313821382377</v>
      </c>
      <c r="GW71" s="100">
        <v>11.091111380039626</v>
      </c>
      <c r="GX71" s="100">
        <v>11.797551595328772</v>
      </c>
      <c r="GY71" s="100">
        <v>9.3603328525812106</v>
      </c>
      <c r="GZ71" s="100">
        <v>14.587990445720905</v>
      </c>
      <c r="HA71" s="100">
        <v>11.868195616857685</v>
      </c>
      <c r="HB71" s="100">
        <v>10.17273910016373</v>
      </c>
      <c r="HC71" s="100">
        <v>12.46866979985346</v>
      </c>
      <c r="HD71" s="100">
        <v>12.25673773526672</v>
      </c>
      <c r="HE71" s="100">
        <v>13.281076047435981</v>
      </c>
      <c r="HF71" s="100">
        <v>12.927855939791408</v>
      </c>
      <c r="HG71" s="100">
        <v>8.901146712643266</v>
      </c>
      <c r="HH71" s="100">
        <v>12.645279853675747</v>
      </c>
      <c r="HI71" s="100">
        <v>8.901146712643266</v>
      </c>
      <c r="HJ71" s="100">
        <v>11.197077412332996</v>
      </c>
      <c r="HK71" s="100">
        <v>11.938839638386602</v>
      </c>
      <c r="HL71" s="100">
        <v>11.974161649151059</v>
      </c>
      <c r="HM71" s="100">
        <v>13.422364090493813</v>
      </c>
      <c r="HN71" s="100">
        <v>10.278705132457103</v>
      </c>
      <c r="HO71" s="100">
        <v>14.729278488778737</v>
      </c>
      <c r="HP71" s="100">
        <v>12.327381756795633</v>
      </c>
      <c r="HQ71" s="100">
        <v>12.998499961320322</v>
      </c>
      <c r="HR71" s="100">
        <v>12.645279853675747</v>
      </c>
      <c r="HS71" s="100">
        <v>9.0071127449366362</v>
      </c>
      <c r="HT71" s="100">
        <v>12.50399181061792</v>
      </c>
      <c r="HU71" s="100">
        <v>13.493008112022727</v>
      </c>
      <c r="HV71" s="100">
        <v>12.080127681444431</v>
      </c>
      <c r="HW71" s="100">
        <v>11.303043444626368</v>
      </c>
      <c r="HX71" s="100">
        <v>12.044805670679976</v>
      </c>
      <c r="HY71" s="100">
        <v>10.419993175514934</v>
      </c>
      <c r="HZ71" s="100">
        <v>14.835244521072108</v>
      </c>
      <c r="IA71" s="100">
        <v>13.104465993613696</v>
      </c>
      <c r="IB71" s="100">
        <v>12.645279853675747</v>
      </c>
      <c r="IC71" s="100">
        <v>12.715923875204664</v>
      </c>
      <c r="ID71" s="100">
        <v>9.1130787772300099</v>
      </c>
      <c r="IE71" s="100">
        <v>13.528330122787183</v>
      </c>
      <c r="IF71" s="100">
        <v>9.0777567664655532</v>
      </c>
      <c r="IG71" s="100">
        <v>12.327381756795633</v>
      </c>
      <c r="IH71" s="100">
        <v>11.40900947691974</v>
      </c>
      <c r="II71" s="100">
        <v>12.186093713737804</v>
      </c>
      <c r="IJ71" s="100">
        <v>12.25673773526672</v>
      </c>
      <c r="IK71" s="100">
        <v>14.97653256412994</v>
      </c>
      <c r="IL71" s="100">
        <v>13.210432025907069</v>
      </c>
      <c r="IM71" s="100">
        <v>12.857211918262495</v>
      </c>
      <c r="IN71" s="100">
        <v>13.598974144316101</v>
      </c>
      <c r="IO71" s="100">
        <v>12.715923875204664</v>
      </c>
      <c r="IP71" s="100">
        <v>12.292059746031176</v>
      </c>
      <c r="IQ71" s="100">
        <v>11.550297519977571</v>
      </c>
      <c r="IR71" s="100">
        <v>15.082498596423308</v>
      </c>
      <c r="IS71" s="100">
        <v>12.715923875204664</v>
      </c>
      <c r="IT71" s="100">
        <v>13.316398058200441</v>
      </c>
      <c r="IU71" s="100">
        <v>12.963177950555867</v>
      </c>
      <c r="IV71" s="100">
        <v>9.3250108418167539</v>
      </c>
      <c r="IW71" s="100">
        <v>13.704940176609471</v>
      </c>
      <c r="IX71" s="100">
        <v>12.857211918262495</v>
      </c>
      <c r="IY71" s="100">
        <v>15.223786639481139</v>
      </c>
      <c r="IZ71" s="100">
        <v>15.329752671774513</v>
      </c>
      <c r="JA71" s="100">
        <v>12.892533929026952</v>
      </c>
      <c r="JB71" s="100">
        <v>13.846228219667301</v>
      </c>
      <c r="JC71" s="100">
        <v>15.471040714832341</v>
      </c>
      <c r="JD71" s="100">
        <v>13.98751626272513</v>
      </c>
      <c r="JE71" s="100">
        <v>15.647650768654627</v>
      </c>
      <c r="JF71" s="100">
        <v>13.139788004378154</v>
      </c>
      <c r="JG71" s="100">
        <v>14.128804305782962</v>
      </c>
      <c r="JH71" s="100">
        <v>12.892533929026952</v>
      </c>
      <c r="JI71" s="100">
        <v>15.859582833241374</v>
      </c>
      <c r="JJ71" s="100">
        <v>13.422364090493813</v>
      </c>
      <c r="JK71" s="100">
        <v>16.071514897828116</v>
      </c>
      <c r="JL71" s="100">
        <v>14.482024413427533</v>
      </c>
      <c r="JM71" s="100">
        <v>16.318768973179321</v>
      </c>
      <c r="JN71" s="100">
        <v>16.566023048530521</v>
      </c>
      <c r="JP71" s="76" t="s">
        <v>263</v>
      </c>
      <c r="JQ71" s="100">
        <v>3.5468630435985351</v>
      </c>
      <c r="JR71" s="100">
        <v>3.2015471512826261</v>
      </c>
      <c r="JS71" s="100">
        <v>3.1420437066822897</v>
      </c>
      <c r="JT71" s="100">
        <v>2.8706892531358315</v>
      </c>
      <c r="JU71" s="100">
        <v>3.2425605881771893</v>
      </c>
      <c r="JV71" s="100">
        <v>2.9776455074437589</v>
      </c>
      <c r="JW71" s="100">
        <v>3.5322010764457406</v>
      </c>
      <c r="JX71" s="100">
        <v>2.6597474105636425</v>
      </c>
      <c r="JY71" s="100">
        <v>2.8610828719210502</v>
      </c>
      <c r="JZ71" s="100">
        <v>3.0942081429664685</v>
      </c>
      <c r="KA71" s="100">
        <v>6.9189214745624765</v>
      </c>
      <c r="KB71" s="100">
        <v>2.7303914320925577</v>
      </c>
      <c r="KC71" s="100">
        <v>3.4156384409230305</v>
      </c>
      <c r="KD71" s="100">
        <v>4.450573356321633</v>
      </c>
      <c r="KE71" s="100">
        <v>2.9847099095966505</v>
      </c>
      <c r="KF71" s="100">
        <v>4.344607324028261</v>
      </c>
      <c r="KG71" s="100">
        <v>2.9034692848383981</v>
      </c>
      <c r="KH71" s="100">
        <v>3.0871437408135769</v>
      </c>
      <c r="KI71" s="100">
        <v>4.5212173778505473</v>
      </c>
      <c r="KJ71" s="100">
        <v>5.2983016146686106</v>
      </c>
      <c r="KK71" s="100">
        <v>4.450573356321633</v>
      </c>
      <c r="KL71" s="100">
        <v>3.6734891195035697</v>
      </c>
      <c r="KM71" s="100">
        <v>2.9953065128259877</v>
      </c>
      <c r="KN71" s="100">
        <v>4.6978274316728346</v>
      </c>
      <c r="KO71" s="100">
        <v>5.6868437330776418</v>
      </c>
      <c r="KP71" s="100">
        <v>5.3689456361975259</v>
      </c>
      <c r="KQ71" s="100">
        <v>3.9560652056192294</v>
      </c>
      <c r="KR71" s="100">
        <v>3.8147771625613998</v>
      </c>
      <c r="KS71" s="100">
        <v>5.3336236254330673</v>
      </c>
      <c r="KT71" s="100">
        <v>4.8037934639662074</v>
      </c>
      <c r="KU71" s="100">
        <v>5.7221657438421003</v>
      </c>
      <c r="KV71" s="100">
        <v>5.2629796039041521</v>
      </c>
      <c r="KW71" s="100">
        <v>5.3689456361975259</v>
      </c>
      <c r="KX71" s="100">
        <v>4.8391154747306642</v>
      </c>
      <c r="KY71" s="100">
        <v>4.1326752594415153</v>
      </c>
      <c r="KZ71" s="100">
        <v>7.1867609166237179</v>
      </c>
      <c r="LA71" s="100">
        <v>6.8524700883047354</v>
      </c>
      <c r="LB71" s="100">
        <v>5.4042676469619826</v>
      </c>
      <c r="LC71" s="100">
        <v>4.3092853132638025</v>
      </c>
      <c r="LD71" s="100">
        <v>5.4395896577264393</v>
      </c>
      <c r="LE71" s="100">
        <v>7.1703681851848513</v>
      </c>
      <c r="LF71" s="100">
        <v>5.3689456361975259</v>
      </c>
      <c r="LG71" s="100">
        <v>5.4749116684908978</v>
      </c>
      <c r="LH71" s="100">
        <v>6.993758131362565</v>
      </c>
      <c r="LI71" s="100">
        <v>4.4858953670860897</v>
      </c>
      <c r="LJ71" s="100">
        <v>5.5455556900198131</v>
      </c>
      <c r="LK71" s="100">
        <v>6.8524700883047354</v>
      </c>
      <c r="LL71" s="100">
        <v>7.2056901959493098</v>
      </c>
      <c r="LM71" s="100">
        <v>6.6758600344824481</v>
      </c>
      <c r="LN71" s="100">
        <v>4.450573356321633</v>
      </c>
      <c r="LO71" s="100">
        <v>5.5455556900198131</v>
      </c>
      <c r="LP71" s="100">
        <v>6.8877920990691939</v>
      </c>
      <c r="LQ71" s="100">
        <v>7.0997241636559378</v>
      </c>
      <c r="LR71" s="100">
        <v>4.556539388615005</v>
      </c>
      <c r="LS71" s="100">
        <v>6.0878892573227263</v>
      </c>
      <c r="LT71" s="100">
        <v>6.7465040560113634</v>
      </c>
      <c r="LU71" s="100">
        <v>7.3469782390071394</v>
      </c>
      <c r="LV71" s="100">
        <v>8.9717907341721794</v>
      </c>
      <c r="LW71" s="100">
        <v>4.5918613993794626</v>
      </c>
      <c r="LX71" s="100">
        <v>5.8281317761354714</v>
      </c>
      <c r="LY71" s="100">
        <v>5.6161997115487265</v>
      </c>
      <c r="LZ71" s="100">
        <v>6.9231141098336506</v>
      </c>
      <c r="MA71" s="100">
        <v>6.781826066775821</v>
      </c>
      <c r="MB71" s="100">
        <v>8.7598586695854355</v>
      </c>
      <c r="MC71" s="100">
        <v>9.0424347557010947</v>
      </c>
      <c r="MD71" s="100">
        <v>4.7331494424372922</v>
      </c>
      <c r="ME71" s="100">
        <v>6.1107078622511297</v>
      </c>
      <c r="MF71" s="100">
        <v>5.8987757976643858</v>
      </c>
      <c r="MG71" s="100">
        <v>4.7684714532017498</v>
      </c>
      <c r="MH71" s="100">
        <v>5.6515217223131842</v>
      </c>
      <c r="MI71" s="100">
        <v>8.8658247018788057</v>
      </c>
      <c r="MJ71" s="100">
        <v>7.4176222605360538</v>
      </c>
      <c r="MK71" s="100">
        <v>5.9340978084288425</v>
      </c>
      <c r="ML71" s="100">
        <v>9.0777567664655532</v>
      </c>
      <c r="MM71" s="100">
        <v>8.6538926372920635</v>
      </c>
      <c r="MN71" s="100">
        <v>4.8744374854951209</v>
      </c>
      <c r="MO71" s="100">
        <v>6.2519959053089602</v>
      </c>
      <c r="MP71" s="100">
        <v>5.969419819193301</v>
      </c>
      <c r="MQ71" s="100">
        <v>11.921609745366865</v>
      </c>
      <c r="MR71" s="100">
        <v>8.689214648056522</v>
      </c>
      <c r="MS71" s="100">
        <v>7.4882662820649699</v>
      </c>
      <c r="MT71" s="100">
        <v>6.6052160129535347</v>
      </c>
      <c r="MU71" s="100">
        <v>6.3579619376023322</v>
      </c>
      <c r="MV71" s="100">
        <v>8.689214648056522</v>
      </c>
      <c r="MW71" s="100">
        <v>9.1484007879944667</v>
      </c>
      <c r="MX71" s="100">
        <v>6.0047418299577586</v>
      </c>
      <c r="MY71" s="100">
        <v>10.737891272395052</v>
      </c>
      <c r="MZ71" s="100">
        <v>6.3932839483667898</v>
      </c>
      <c r="NA71" s="100">
        <v>8.7598586695854355</v>
      </c>
      <c r="NB71" s="100">
        <v>6.781826066775821</v>
      </c>
      <c r="NC71" s="100">
        <v>9.2190448095233801</v>
      </c>
      <c r="ND71" s="100">
        <v>8.7245366588209787</v>
      </c>
      <c r="NE71" s="100">
        <v>9.1837227987589252</v>
      </c>
      <c r="NF71" s="100">
        <v>10.773213283159507</v>
      </c>
      <c r="NG71" s="100">
        <v>8.7598586695854355</v>
      </c>
      <c r="NH71" s="100">
        <v>6.4639279698957042</v>
      </c>
      <c r="NI71" s="100">
        <v>7.3116562282426818</v>
      </c>
      <c r="NJ71" s="100">
        <v>6.8877920990691939</v>
      </c>
      <c r="NK71" s="100">
        <v>9.2896888310522971</v>
      </c>
      <c r="NL71" s="100">
        <v>10.843857304688422</v>
      </c>
      <c r="NM71" s="100">
        <v>9.2896888310522971</v>
      </c>
      <c r="NN71" s="100">
        <v>8.795180680349894</v>
      </c>
      <c r="NO71" s="100">
        <v>7.3823002497715962</v>
      </c>
      <c r="NP71" s="100">
        <v>15.160900121906021</v>
      </c>
      <c r="NQ71" s="100">
        <v>6.4992499806601609</v>
      </c>
      <c r="NR71" s="100">
        <v>7.4882662820649699</v>
      </c>
      <c r="NS71" s="100">
        <v>6.993758131362565</v>
      </c>
      <c r="NT71" s="100">
        <v>10.914501326217335</v>
      </c>
      <c r="NU71" s="100">
        <v>9.3603328525812106</v>
      </c>
      <c r="NV71" s="100">
        <v>7.4176222605360538</v>
      </c>
      <c r="NW71" s="100">
        <v>13.550852253708159</v>
      </c>
      <c r="NX71" s="100">
        <v>8.8658247018788057</v>
      </c>
      <c r="NY71" s="100">
        <v>9.3603328525812106</v>
      </c>
      <c r="NZ71" s="100">
        <v>10.20806111092819</v>
      </c>
      <c r="OA71" s="100">
        <v>7.594232314358341</v>
      </c>
      <c r="OB71" s="100">
        <v>7.0290801421270226</v>
      </c>
      <c r="OC71" s="100">
        <v>10.278705132457103</v>
      </c>
      <c r="OD71" s="100">
        <v>9.3956548633456691</v>
      </c>
      <c r="OE71" s="100">
        <v>10.985145347746252</v>
      </c>
      <c r="OF71" s="100">
        <v>7.594232314358341</v>
      </c>
      <c r="OG71" s="100">
        <v>13.175110015142609</v>
      </c>
      <c r="OH71" s="100">
        <v>10.243383121692647</v>
      </c>
      <c r="OI71" s="100">
        <v>9.4662988848745844</v>
      </c>
      <c r="OJ71" s="100">
        <v>7.7001983466517139</v>
      </c>
      <c r="OK71" s="100">
        <v>7.7355203574161706</v>
      </c>
      <c r="OL71" s="100">
        <v>10.384671164750477</v>
      </c>
      <c r="OM71" s="100">
        <v>8.194706497354117</v>
      </c>
      <c r="ON71" s="100">
        <v>9.5016208956390411</v>
      </c>
      <c r="OO71" s="100">
        <v>13.210432025907069</v>
      </c>
      <c r="OP71" s="100">
        <v>11.055789369275166</v>
      </c>
      <c r="OQ71" s="100">
        <v>10.31402714322156</v>
      </c>
      <c r="OR71" s="100">
        <v>7.8768084004740002</v>
      </c>
      <c r="OS71" s="100">
        <v>7.8061643789450867</v>
      </c>
      <c r="OT71" s="100">
        <v>8.4419605727053195</v>
      </c>
      <c r="OU71" s="100">
        <v>9.5369429064034996</v>
      </c>
      <c r="OV71" s="100">
        <v>10.490637197043849</v>
      </c>
      <c r="OW71" s="100">
        <v>7.9474524220029146</v>
      </c>
      <c r="OX71" s="100">
        <v>10.349349153986021</v>
      </c>
      <c r="OY71" s="100">
        <v>13.281076047435981</v>
      </c>
      <c r="OZ71" s="100">
        <v>8.406638561940861</v>
      </c>
      <c r="PA71" s="100">
        <v>11.16175540156854</v>
      </c>
      <c r="PB71" s="100">
        <v>8.58324861576315</v>
      </c>
      <c r="PC71" s="100">
        <v>9.6075869279324149</v>
      </c>
      <c r="PD71" s="100">
        <v>14.058160284254045</v>
      </c>
      <c r="PE71" s="100">
        <v>11.303043444626368</v>
      </c>
      <c r="PF71" s="100">
        <v>10.631925240101678</v>
      </c>
      <c r="PG71" s="100">
        <v>10.419993175514934</v>
      </c>
      <c r="PH71" s="100">
        <v>8.0534184542962866</v>
      </c>
      <c r="PI71" s="100">
        <v>8.0887404650607451</v>
      </c>
      <c r="PJ71" s="100">
        <v>8.7245366588209787</v>
      </c>
      <c r="PK71" s="100">
        <v>8.7245366588209787</v>
      </c>
      <c r="PL71" s="100">
        <v>11.26772143386191</v>
      </c>
      <c r="PM71" s="100">
        <v>9.6782309494613283</v>
      </c>
      <c r="PN71" s="100">
        <v>14.128804305782962</v>
      </c>
      <c r="PO71" s="100">
        <v>8.8305026911143507</v>
      </c>
      <c r="PP71" s="100">
        <v>11.40900947691974</v>
      </c>
      <c r="PQ71" s="100">
        <v>10.773213283159507</v>
      </c>
      <c r="PR71" s="100">
        <v>10.561281218572764</v>
      </c>
      <c r="PS71" s="100">
        <v>8.4772825834697763</v>
      </c>
      <c r="PT71" s="100">
        <v>8.8305026911143507</v>
      </c>
      <c r="PU71" s="100">
        <v>8.9364687234077227</v>
      </c>
      <c r="PV71" s="100">
        <v>11.373687466155284</v>
      </c>
      <c r="PW71" s="100">
        <v>12.080127681444431</v>
      </c>
      <c r="PX71" s="100">
        <v>9.7488749709902418</v>
      </c>
      <c r="PY71" s="100">
        <v>10.737891272395052</v>
      </c>
      <c r="PZ71" s="100">
        <v>14.199448327311876</v>
      </c>
      <c r="QA71" s="100">
        <v>11.479653498448656</v>
      </c>
      <c r="QB71" s="100">
        <v>9.0071127449366362</v>
      </c>
      <c r="QC71" s="100">
        <v>10.596603229337221</v>
      </c>
      <c r="QD71" s="100">
        <v>8.795180680349894</v>
      </c>
      <c r="QE71" s="100">
        <v>11.479653498448656</v>
      </c>
      <c r="QF71" s="100">
        <v>12.221415724502259</v>
      </c>
      <c r="QG71" s="100">
        <v>10.843857304688422</v>
      </c>
      <c r="QH71" s="100">
        <v>9.8548410032836156</v>
      </c>
      <c r="QI71" s="100">
        <v>14.305414359605246</v>
      </c>
      <c r="QJ71" s="100">
        <v>9.0424347557010947</v>
      </c>
      <c r="QK71" s="100">
        <v>11.620941541506484</v>
      </c>
      <c r="QL71" s="100">
        <v>12.186093713737804</v>
      </c>
      <c r="QM71" s="100">
        <v>12.574635832146834</v>
      </c>
      <c r="QN71" s="100">
        <v>10.667247250866135</v>
      </c>
      <c r="QO71" s="100">
        <v>10.879179315452879</v>
      </c>
      <c r="QP71" s="100">
        <v>9.1130787772300099</v>
      </c>
      <c r="QQ71" s="100">
        <v>11.585619530742028</v>
      </c>
      <c r="QR71" s="100">
        <v>8.8658247018788057</v>
      </c>
      <c r="QS71" s="100">
        <v>12.327381756795633</v>
      </c>
      <c r="QT71" s="100">
        <v>9.9608070355769858</v>
      </c>
      <c r="QU71" s="100">
        <v>14.376058381134165</v>
      </c>
      <c r="QV71" s="100">
        <v>12.50399181061792</v>
      </c>
      <c r="QW71" s="100">
        <v>11.726907573799856</v>
      </c>
      <c r="QX71" s="100">
        <v>12.680601864440206</v>
      </c>
      <c r="QY71" s="100">
        <v>10.985145347746252</v>
      </c>
      <c r="QZ71" s="100">
        <v>12.115449692208889</v>
      </c>
      <c r="RA71" s="100">
        <v>11.691585563035401</v>
      </c>
      <c r="RB71" s="100">
        <v>13.104465993613696</v>
      </c>
      <c r="RC71" s="100">
        <v>9.2543668202878404</v>
      </c>
      <c r="RD71" s="100">
        <v>14.482024413427533</v>
      </c>
      <c r="RE71" s="100">
        <v>10.06677306787036</v>
      </c>
      <c r="RF71" s="100">
        <v>8.9717907341721794</v>
      </c>
      <c r="RG71" s="100">
        <v>12.398025778324547</v>
      </c>
      <c r="RH71" s="100">
        <v>11.762229584564315</v>
      </c>
      <c r="RI71" s="100">
        <v>12.78656789673358</v>
      </c>
      <c r="RJ71" s="100">
        <v>13.210432025907069</v>
      </c>
      <c r="RK71" s="100">
        <v>12.539313821382377</v>
      </c>
      <c r="RL71" s="100">
        <v>11.091111380039626</v>
      </c>
      <c r="RM71" s="100">
        <v>11.797551595328772</v>
      </c>
      <c r="RN71" s="100">
        <v>9.3603328525812106</v>
      </c>
      <c r="RO71" s="100">
        <v>14.587990445720905</v>
      </c>
      <c r="RP71" s="100">
        <v>11.868195616857685</v>
      </c>
      <c r="RQ71" s="100">
        <v>10.17273910016373</v>
      </c>
      <c r="RR71" s="100">
        <v>12.46866979985346</v>
      </c>
      <c r="RS71" s="100">
        <v>12.25673773526672</v>
      </c>
      <c r="RT71" s="100">
        <v>13.281076047435981</v>
      </c>
      <c r="RU71" s="100">
        <v>12.927855939791408</v>
      </c>
      <c r="RV71" s="100">
        <v>8.901146712643266</v>
      </c>
      <c r="RW71" s="100">
        <v>12.645279853675747</v>
      </c>
      <c r="RX71" s="100">
        <v>8.901146712643266</v>
      </c>
      <c r="RY71" s="100">
        <v>11.197077412332996</v>
      </c>
      <c r="RZ71" s="100">
        <v>11.938839638386602</v>
      </c>
      <c r="SA71" s="100">
        <v>11.974161649151059</v>
      </c>
      <c r="SB71" s="100">
        <v>13.422364090493813</v>
      </c>
      <c r="SC71" s="100">
        <v>10.278705132457103</v>
      </c>
      <c r="SD71" s="100">
        <v>14.729278488778737</v>
      </c>
      <c r="SE71" s="100">
        <v>12.327381756795633</v>
      </c>
      <c r="SF71" s="100">
        <v>12.998499961320322</v>
      </c>
      <c r="SG71" s="100">
        <v>12.645279853675747</v>
      </c>
      <c r="SH71" s="100">
        <v>9.0071127449366362</v>
      </c>
      <c r="SI71" s="100">
        <v>12.50399181061792</v>
      </c>
      <c r="SJ71" s="100">
        <v>13.493008112022727</v>
      </c>
      <c r="SK71" s="100">
        <v>12.080127681444431</v>
      </c>
      <c r="SL71" s="100">
        <v>11.303043444626368</v>
      </c>
      <c r="SM71" s="100">
        <v>12.044805670679976</v>
      </c>
      <c r="SN71" s="100">
        <v>10.419993175514934</v>
      </c>
      <c r="SO71" s="100">
        <v>14.835244521072108</v>
      </c>
      <c r="SP71" s="100">
        <v>13.104465993613696</v>
      </c>
      <c r="SQ71" s="100">
        <v>12.645279853675747</v>
      </c>
      <c r="SR71" s="100">
        <v>12.715923875204664</v>
      </c>
      <c r="SS71" s="100">
        <v>9.1130787772300099</v>
      </c>
      <c r="ST71" s="100">
        <v>13.528330122787183</v>
      </c>
      <c r="SU71" s="100">
        <v>9.0777567664655532</v>
      </c>
      <c r="SV71" s="100">
        <v>12.327381756795633</v>
      </c>
      <c r="SW71" s="100">
        <v>11.40900947691974</v>
      </c>
      <c r="SX71" s="100">
        <v>12.186093713737804</v>
      </c>
      <c r="SY71" s="100">
        <v>12.25673773526672</v>
      </c>
      <c r="SZ71" s="100">
        <v>14.97653256412994</v>
      </c>
      <c r="TA71" s="100">
        <v>13.210432025907069</v>
      </c>
      <c r="TB71" s="100">
        <v>12.857211918262495</v>
      </c>
      <c r="TC71" s="100">
        <v>13.598974144316101</v>
      </c>
      <c r="TD71" s="100">
        <v>12.715923875204664</v>
      </c>
      <c r="TE71" s="100">
        <v>12.292059746031176</v>
      </c>
      <c r="TF71" s="100">
        <v>11.550297519977571</v>
      </c>
      <c r="TG71" s="100">
        <v>15.082498596423308</v>
      </c>
      <c r="TH71" s="100">
        <v>12.715923875204664</v>
      </c>
      <c r="TI71" s="100">
        <v>13.316398058200441</v>
      </c>
      <c r="TJ71" s="100">
        <v>12.963177950555867</v>
      </c>
      <c r="TK71" s="100">
        <v>9.3250108418167539</v>
      </c>
      <c r="TL71" s="100">
        <v>13.704940176609471</v>
      </c>
      <c r="TM71" s="100">
        <v>12.857211918262495</v>
      </c>
      <c r="TN71" s="100">
        <v>15.223786639481139</v>
      </c>
      <c r="TO71" s="100">
        <v>15.329752671774513</v>
      </c>
      <c r="TP71" s="100">
        <v>12.892533929026952</v>
      </c>
      <c r="TQ71" s="100">
        <v>13.846228219667301</v>
      </c>
      <c r="TR71" s="100">
        <v>15.471040714832341</v>
      </c>
      <c r="TS71" s="100">
        <v>13.98751626272513</v>
      </c>
      <c r="TT71" s="100">
        <v>15.647650768654627</v>
      </c>
      <c r="TU71" s="100">
        <v>13.139788004378154</v>
      </c>
      <c r="TV71" s="100">
        <v>14.128804305782962</v>
      </c>
      <c r="TW71" s="100">
        <v>12.892533929026952</v>
      </c>
      <c r="TX71" s="100">
        <v>15.859582833241374</v>
      </c>
      <c r="TY71" s="100">
        <v>13.422364090493813</v>
      </c>
      <c r="TZ71" s="100">
        <v>16.071514897828116</v>
      </c>
      <c r="UA71" s="100">
        <v>14.482024413427533</v>
      </c>
      <c r="UB71" s="100">
        <v>16.318768973179321</v>
      </c>
      <c r="UC71" s="100">
        <v>16.566023048530521</v>
      </c>
      <c r="UE71" s="76" t="s">
        <v>263</v>
      </c>
      <c r="UF71" s="100">
        <v>3.5468630435985351</v>
      </c>
      <c r="UG71" s="100">
        <v>3.2015471512826261</v>
      </c>
      <c r="UH71" s="100">
        <v>3.1420437066822897</v>
      </c>
      <c r="UI71" s="100">
        <v>2.8706892531358315</v>
      </c>
      <c r="UJ71" s="100">
        <v>3.2425605881771893</v>
      </c>
      <c r="UK71" s="100">
        <v>2.9776455074437589</v>
      </c>
      <c r="UL71" s="100">
        <v>3.5322010764457406</v>
      </c>
      <c r="UM71" s="100">
        <v>2.6597474105636425</v>
      </c>
      <c r="UN71" s="100">
        <v>2.8610828719210502</v>
      </c>
      <c r="UO71" s="100">
        <v>3.0942081429664685</v>
      </c>
      <c r="UP71" s="100">
        <v>6.9189214745624765</v>
      </c>
      <c r="UQ71" s="100">
        <v>2.7303914320925577</v>
      </c>
      <c r="UR71" s="100">
        <v>3.4156384409230305</v>
      </c>
      <c r="US71" s="100">
        <v>4.450573356321633</v>
      </c>
      <c r="UT71" s="100">
        <v>2.9847099095966505</v>
      </c>
      <c r="UU71" s="100">
        <v>4.344607324028261</v>
      </c>
      <c r="UV71" s="100">
        <v>2.9034692848383981</v>
      </c>
      <c r="UW71" s="100">
        <v>3.0871437408135769</v>
      </c>
      <c r="UX71" s="100">
        <v>4.5212173778505473</v>
      </c>
      <c r="UY71" s="100">
        <v>5.2983016146686106</v>
      </c>
      <c r="UZ71" s="100">
        <v>4.450573356321633</v>
      </c>
      <c r="VA71" s="100">
        <v>3.6734891195035697</v>
      </c>
      <c r="VB71" s="100">
        <v>2.9953065128259877</v>
      </c>
      <c r="VC71" s="100">
        <v>4.6978274316728346</v>
      </c>
      <c r="VD71" s="100">
        <v>5.6868437330776418</v>
      </c>
      <c r="VE71" s="100">
        <v>5.3689456361975259</v>
      </c>
      <c r="VF71" s="100">
        <v>3.9560652056192294</v>
      </c>
      <c r="VG71" s="100">
        <v>3.8147771625613998</v>
      </c>
      <c r="VH71" s="100">
        <v>5.3336236254330673</v>
      </c>
      <c r="VI71" s="100">
        <v>4.8037934639662074</v>
      </c>
      <c r="VJ71" s="100">
        <v>5.7221657438421003</v>
      </c>
      <c r="VK71" s="100">
        <v>5.2629796039041521</v>
      </c>
      <c r="VL71" s="100">
        <v>5.3689456361975259</v>
      </c>
      <c r="VM71" s="100">
        <v>4.8391154747306642</v>
      </c>
      <c r="VN71" s="100">
        <v>4.1326752594415153</v>
      </c>
      <c r="VO71" s="100">
        <v>7.1867609166237179</v>
      </c>
      <c r="VP71" s="100">
        <v>6.8524700883047354</v>
      </c>
      <c r="VQ71" s="100">
        <v>5.4042676469619826</v>
      </c>
      <c r="VR71" s="100">
        <v>4.3092853132638025</v>
      </c>
      <c r="VS71" s="100">
        <v>5.4395896577264393</v>
      </c>
      <c r="VT71" s="100">
        <v>7.1703681851848513</v>
      </c>
      <c r="VU71" s="100">
        <v>5.3689456361975259</v>
      </c>
      <c r="VV71" s="100">
        <v>5.4749116684908978</v>
      </c>
      <c r="VW71" s="100">
        <v>6.993758131362565</v>
      </c>
      <c r="VX71" s="100">
        <v>4.4858953670860897</v>
      </c>
      <c r="VY71" s="100">
        <v>5.5455556900198131</v>
      </c>
      <c r="VZ71" s="100">
        <v>6.8524700883047354</v>
      </c>
      <c r="WA71" s="100">
        <v>7.2056901959493098</v>
      </c>
      <c r="WB71" s="100">
        <v>6.6758600344824481</v>
      </c>
      <c r="WC71" s="100">
        <v>4.450573356321633</v>
      </c>
      <c r="WD71" s="100">
        <v>5.5455556900198131</v>
      </c>
      <c r="WE71" s="100">
        <v>6.8877920990691939</v>
      </c>
      <c r="WF71" s="100">
        <v>7.0997241636559378</v>
      </c>
      <c r="WG71" s="100">
        <v>4.556539388615005</v>
      </c>
      <c r="WH71" s="100">
        <v>6.0878892573227263</v>
      </c>
      <c r="WI71" s="100">
        <v>6.7465040560113634</v>
      </c>
      <c r="WJ71" s="100">
        <v>7.3469782390071394</v>
      </c>
      <c r="WK71" s="100">
        <v>8.9717907341721794</v>
      </c>
      <c r="WL71" s="100">
        <v>4.5918613993794626</v>
      </c>
      <c r="WM71" s="100">
        <v>5.8281317761354714</v>
      </c>
      <c r="WN71" s="100">
        <v>5.6161997115487265</v>
      </c>
      <c r="WO71" s="100">
        <v>6.9231141098336506</v>
      </c>
      <c r="WP71" s="100">
        <v>6.781826066775821</v>
      </c>
      <c r="WQ71" s="100">
        <v>8.7598586695854355</v>
      </c>
      <c r="WR71" s="100">
        <v>9.0424347557010947</v>
      </c>
      <c r="WS71" s="100">
        <v>4.7331494424372922</v>
      </c>
      <c r="WT71" s="100">
        <v>6.1107078622511297</v>
      </c>
      <c r="WU71" s="100">
        <v>5.8987757976643858</v>
      </c>
      <c r="WV71" s="100">
        <v>4.7684714532017498</v>
      </c>
      <c r="WW71" s="100">
        <v>5.6515217223131842</v>
      </c>
      <c r="WX71" s="100">
        <v>8.8658247018788057</v>
      </c>
      <c r="WY71" s="100">
        <v>7.4176222605360538</v>
      </c>
      <c r="WZ71" s="100">
        <v>5.9340978084288425</v>
      </c>
      <c r="XA71" s="100">
        <v>9.0777567664655532</v>
      </c>
      <c r="XB71" s="100">
        <v>8.6538926372920635</v>
      </c>
      <c r="XC71" s="100">
        <v>4.8744374854951209</v>
      </c>
      <c r="XD71" s="100">
        <v>6.2519959053089602</v>
      </c>
      <c r="XE71" s="100">
        <v>5.969419819193301</v>
      </c>
      <c r="XF71" s="100">
        <v>11.921609745366865</v>
      </c>
      <c r="XG71" s="100">
        <v>8.689214648056522</v>
      </c>
      <c r="XH71" s="100">
        <v>7.4882662820649699</v>
      </c>
      <c r="XI71" s="100">
        <v>6.6052160129535347</v>
      </c>
      <c r="XJ71" s="100">
        <v>6.3579619376023322</v>
      </c>
      <c r="XK71" s="100">
        <v>8.689214648056522</v>
      </c>
      <c r="XL71" s="100">
        <v>9.1484007879944667</v>
      </c>
      <c r="XM71" s="100">
        <v>6.0047418299577586</v>
      </c>
      <c r="XN71" s="100">
        <v>10.737891272395052</v>
      </c>
      <c r="XO71" s="100">
        <v>6.3932839483667898</v>
      </c>
      <c r="XP71" s="100">
        <v>8.7598586695854355</v>
      </c>
      <c r="XQ71" s="100">
        <v>6.781826066775821</v>
      </c>
      <c r="XR71" s="100">
        <v>9.2190448095233801</v>
      </c>
      <c r="XS71" s="100">
        <v>8.7245366588209787</v>
      </c>
      <c r="XT71" s="100">
        <v>9.1837227987589252</v>
      </c>
      <c r="XU71" s="100">
        <v>10.773213283159507</v>
      </c>
      <c r="XV71" s="100">
        <v>8.7598586695854355</v>
      </c>
      <c r="XW71" s="100">
        <v>6.4639279698957042</v>
      </c>
      <c r="XX71" s="100">
        <v>7.3116562282426818</v>
      </c>
      <c r="XY71" s="100">
        <v>6.8877920990691939</v>
      </c>
      <c r="XZ71" s="100">
        <v>9.2896888310522971</v>
      </c>
      <c r="YA71" s="100">
        <v>10.843857304688422</v>
      </c>
      <c r="YB71" s="100">
        <v>9.2896888310522971</v>
      </c>
      <c r="YC71" s="100">
        <v>8.795180680349894</v>
      </c>
      <c r="YD71" s="100">
        <v>7.3823002497715962</v>
      </c>
      <c r="YE71" s="100">
        <v>15.160900121906021</v>
      </c>
      <c r="YF71" s="100">
        <v>6.4992499806601609</v>
      </c>
      <c r="YG71" s="100">
        <v>7.4882662820649699</v>
      </c>
      <c r="YH71" s="100">
        <v>6.993758131362565</v>
      </c>
      <c r="YI71" s="100">
        <v>10.914501326217335</v>
      </c>
      <c r="YJ71" s="100">
        <v>9.3603328525812106</v>
      </c>
      <c r="YK71" s="100">
        <v>7.4176222605360538</v>
      </c>
      <c r="YL71" s="100">
        <v>13.550852253708159</v>
      </c>
      <c r="YM71" s="100">
        <v>8.8658247018788057</v>
      </c>
      <c r="YN71" s="100">
        <v>9.3603328525812106</v>
      </c>
      <c r="YO71" s="100">
        <v>10.20806111092819</v>
      </c>
      <c r="YP71" s="100">
        <v>7.594232314358341</v>
      </c>
      <c r="YQ71" s="100">
        <v>7.0290801421270226</v>
      </c>
      <c r="YR71" s="100">
        <v>10.278705132457103</v>
      </c>
      <c r="YS71" s="100">
        <v>9.3956548633456691</v>
      </c>
      <c r="YT71" s="100">
        <v>10.985145347746252</v>
      </c>
      <c r="YU71" s="100">
        <v>7.594232314358341</v>
      </c>
      <c r="YV71" s="100">
        <v>13.175110015142609</v>
      </c>
      <c r="YW71" s="100">
        <v>10.243383121692647</v>
      </c>
      <c r="YX71" s="100">
        <v>9.4662988848745844</v>
      </c>
      <c r="YY71" s="100">
        <v>7.7001983466517139</v>
      </c>
      <c r="YZ71" s="100">
        <v>7.7355203574161706</v>
      </c>
      <c r="ZA71" s="100">
        <v>10.384671164750477</v>
      </c>
      <c r="ZB71" s="100">
        <v>8.194706497354117</v>
      </c>
      <c r="ZC71" s="100">
        <v>9.5016208956390411</v>
      </c>
      <c r="ZD71" s="100">
        <v>13.210432025907069</v>
      </c>
      <c r="ZE71" s="100">
        <v>11.055789369275166</v>
      </c>
      <c r="ZF71" s="100">
        <v>10.31402714322156</v>
      </c>
      <c r="ZG71" s="100">
        <v>7.8768084004740002</v>
      </c>
      <c r="ZH71" s="100">
        <v>7.8061643789450867</v>
      </c>
      <c r="ZI71" s="100">
        <v>8.4419605727053195</v>
      </c>
      <c r="ZJ71" s="100">
        <v>9.5369429064034996</v>
      </c>
      <c r="ZK71" s="100">
        <v>10.490637197043849</v>
      </c>
      <c r="ZL71" s="100">
        <v>7.9474524220029146</v>
      </c>
      <c r="ZM71" s="100">
        <v>10.349349153986021</v>
      </c>
      <c r="ZN71" s="100">
        <v>13.281076047435981</v>
      </c>
      <c r="ZO71" s="100">
        <v>8.406638561940861</v>
      </c>
      <c r="ZP71" s="100">
        <v>11.16175540156854</v>
      </c>
      <c r="ZQ71" s="100">
        <v>8.58324861576315</v>
      </c>
      <c r="ZR71" s="100">
        <v>9.6075869279324149</v>
      </c>
      <c r="ZS71" s="100">
        <v>14.058160284254045</v>
      </c>
      <c r="ZT71" s="100">
        <v>11.303043444626368</v>
      </c>
      <c r="ZU71" s="100">
        <v>10.631925240101678</v>
      </c>
      <c r="ZV71" s="100">
        <v>10.419993175514934</v>
      </c>
      <c r="ZW71" s="100">
        <v>8.0534184542962866</v>
      </c>
      <c r="ZX71" s="100">
        <v>8.0887404650607451</v>
      </c>
      <c r="ZY71" s="100">
        <v>8.7245366588209787</v>
      </c>
      <c r="ZZ71" s="100">
        <v>8.7245366588209787</v>
      </c>
      <c r="AAA71" s="100">
        <v>11.26772143386191</v>
      </c>
      <c r="AAB71" s="100">
        <v>9.6782309494613283</v>
      </c>
      <c r="AAC71" s="100">
        <v>14.128804305782962</v>
      </c>
      <c r="AAD71" s="100">
        <v>8.8305026911143507</v>
      </c>
      <c r="AAE71" s="100">
        <v>11.40900947691974</v>
      </c>
      <c r="AAF71" s="100">
        <v>10.773213283159507</v>
      </c>
      <c r="AAG71" s="100">
        <v>10.561281218572764</v>
      </c>
      <c r="AAH71" s="100">
        <v>8.4772825834697763</v>
      </c>
      <c r="AAI71" s="100">
        <v>8.8305026911143507</v>
      </c>
      <c r="AAJ71" s="100">
        <v>8.9364687234077227</v>
      </c>
      <c r="AAK71" s="100">
        <v>11.373687466155284</v>
      </c>
      <c r="AAL71" s="100">
        <v>12.080127681444431</v>
      </c>
      <c r="AAM71" s="100">
        <v>9.7488749709902418</v>
      </c>
      <c r="AAN71" s="100">
        <v>10.737891272395052</v>
      </c>
      <c r="AAO71" s="100">
        <v>14.199448327311876</v>
      </c>
      <c r="AAP71" s="100">
        <v>11.479653498448656</v>
      </c>
      <c r="AAQ71" s="100">
        <v>9.0071127449366362</v>
      </c>
      <c r="AAR71" s="100">
        <v>10.596603229337221</v>
      </c>
      <c r="AAS71" s="100">
        <v>8.795180680349894</v>
      </c>
      <c r="AAT71" s="100">
        <v>11.479653498448656</v>
      </c>
      <c r="AAU71" s="100">
        <v>12.221415724502259</v>
      </c>
      <c r="AAV71" s="100">
        <v>10.843857304688422</v>
      </c>
      <c r="AAW71" s="100">
        <v>9.8548410032836156</v>
      </c>
      <c r="AAX71" s="100">
        <v>14.305414359605246</v>
      </c>
      <c r="AAY71" s="100">
        <v>9.0424347557010947</v>
      </c>
      <c r="AAZ71" s="100">
        <v>11.620941541506484</v>
      </c>
      <c r="ABA71" s="100">
        <v>12.186093713737804</v>
      </c>
      <c r="ABB71" s="100">
        <v>12.574635832146834</v>
      </c>
      <c r="ABC71" s="100">
        <v>10.667247250866135</v>
      </c>
      <c r="ABD71" s="100">
        <v>10.879179315452879</v>
      </c>
      <c r="ABE71" s="100">
        <v>9.1130787772300099</v>
      </c>
      <c r="ABF71" s="100">
        <v>11.585619530742028</v>
      </c>
      <c r="ABG71" s="100">
        <v>8.8658247018788057</v>
      </c>
      <c r="ABH71" s="100">
        <v>12.327381756795633</v>
      </c>
      <c r="ABI71" s="100">
        <v>9.9608070355769858</v>
      </c>
      <c r="ABJ71" s="100">
        <v>14.376058381134165</v>
      </c>
      <c r="ABK71" s="100">
        <v>12.50399181061792</v>
      </c>
      <c r="ABL71" s="100">
        <v>11.726907573799856</v>
      </c>
      <c r="ABM71" s="100">
        <v>12.680601864440206</v>
      </c>
      <c r="ABN71" s="100">
        <v>10.985145347746252</v>
      </c>
      <c r="ABO71" s="100">
        <v>12.115449692208889</v>
      </c>
      <c r="ABP71" s="100">
        <v>11.691585563035401</v>
      </c>
      <c r="ABQ71" s="100">
        <v>13.104465993613696</v>
      </c>
      <c r="ABR71" s="100">
        <v>9.2543668202878404</v>
      </c>
      <c r="ABS71" s="100">
        <v>14.482024413427533</v>
      </c>
      <c r="ABT71" s="100">
        <v>10.06677306787036</v>
      </c>
      <c r="ABU71" s="100">
        <v>8.9717907341721794</v>
      </c>
      <c r="ABV71" s="100">
        <v>12.398025778324547</v>
      </c>
      <c r="ABW71" s="100">
        <v>11.762229584564315</v>
      </c>
      <c r="ABX71" s="100">
        <v>12.78656789673358</v>
      </c>
      <c r="ABY71" s="100">
        <v>13.210432025907069</v>
      </c>
      <c r="ABZ71" s="100">
        <v>12.539313821382377</v>
      </c>
      <c r="ACA71" s="100">
        <v>11.091111380039626</v>
      </c>
      <c r="ACB71" s="100">
        <v>11.797551595328772</v>
      </c>
      <c r="ACC71" s="100">
        <v>9.3603328525812106</v>
      </c>
      <c r="ACD71" s="100">
        <v>14.587990445720905</v>
      </c>
      <c r="ACE71" s="100">
        <v>11.868195616857685</v>
      </c>
      <c r="ACF71" s="100">
        <v>10.17273910016373</v>
      </c>
      <c r="ACG71" s="100">
        <v>12.46866979985346</v>
      </c>
      <c r="ACH71" s="100">
        <v>12.25673773526672</v>
      </c>
      <c r="ACI71" s="100">
        <v>13.281076047435981</v>
      </c>
      <c r="ACJ71" s="100">
        <v>12.927855939791408</v>
      </c>
      <c r="ACK71" s="100">
        <v>8.901146712643266</v>
      </c>
      <c r="ACL71" s="100">
        <v>12.645279853675747</v>
      </c>
      <c r="ACM71" s="100">
        <v>8.901146712643266</v>
      </c>
      <c r="ACN71" s="100">
        <v>11.197077412332996</v>
      </c>
      <c r="ACO71" s="100">
        <v>11.938839638386602</v>
      </c>
      <c r="ACP71" s="100">
        <v>11.974161649151059</v>
      </c>
      <c r="ACQ71" s="100">
        <v>13.422364090493813</v>
      </c>
      <c r="ACR71" s="100">
        <v>10.278705132457103</v>
      </c>
      <c r="ACS71" s="100">
        <v>14.729278488778737</v>
      </c>
      <c r="ACT71" s="100">
        <v>12.327381756795633</v>
      </c>
      <c r="ACU71" s="100">
        <v>12.998499961320322</v>
      </c>
      <c r="ACV71" s="100">
        <v>12.645279853675747</v>
      </c>
      <c r="ACW71" s="100">
        <v>9.0071127449366362</v>
      </c>
      <c r="ACX71" s="100">
        <v>12.50399181061792</v>
      </c>
      <c r="ACY71" s="100">
        <v>13.493008112022727</v>
      </c>
      <c r="ACZ71" s="100">
        <v>12.080127681444431</v>
      </c>
      <c r="ADA71" s="100">
        <v>11.303043444626368</v>
      </c>
      <c r="ADB71" s="100">
        <v>12.044805670679976</v>
      </c>
      <c r="ADC71" s="100">
        <v>10.419993175514934</v>
      </c>
      <c r="ADD71" s="100">
        <v>14.835244521072108</v>
      </c>
      <c r="ADE71" s="100">
        <v>13.104465993613696</v>
      </c>
      <c r="ADF71" s="100">
        <v>12.645279853675747</v>
      </c>
      <c r="ADG71" s="100">
        <v>12.715923875204664</v>
      </c>
      <c r="ADH71" s="100">
        <v>9.1130787772300099</v>
      </c>
      <c r="ADI71" s="100">
        <v>13.528330122787183</v>
      </c>
      <c r="ADJ71" s="100">
        <v>9.0777567664655532</v>
      </c>
      <c r="ADK71" s="100">
        <v>12.327381756795633</v>
      </c>
      <c r="ADL71" s="100">
        <v>11.40900947691974</v>
      </c>
      <c r="ADM71" s="100">
        <v>12.186093713737804</v>
      </c>
      <c r="ADN71" s="100">
        <v>12.25673773526672</v>
      </c>
      <c r="ADO71" s="100">
        <v>14.97653256412994</v>
      </c>
      <c r="ADP71" s="100">
        <v>13.210432025907069</v>
      </c>
      <c r="ADQ71" s="100">
        <v>12.857211918262495</v>
      </c>
      <c r="ADR71" s="100">
        <v>13.598974144316101</v>
      </c>
      <c r="ADS71" s="100">
        <v>12.715923875204664</v>
      </c>
      <c r="ADT71" s="100">
        <v>12.292059746031176</v>
      </c>
      <c r="ADU71" s="100">
        <v>11.550297519977571</v>
      </c>
      <c r="ADV71" s="100">
        <v>15.082498596423308</v>
      </c>
      <c r="ADW71" s="100">
        <v>12.715923875204664</v>
      </c>
      <c r="ADX71" s="100">
        <v>13.316398058200441</v>
      </c>
      <c r="ADY71" s="100">
        <v>12.963177950555867</v>
      </c>
      <c r="ADZ71" s="100">
        <v>9.3250108418167539</v>
      </c>
      <c r="AEA71" s="100">
        <v>13.704940176609471</v>
      </c>
      <c r="AEB71" s="100">
        <v>12.857211918262495</v>
      </c>
      <c r="AEC71" s="100">
        <v>15.223786639481139</v>
      </c>
      <c r="AED71" s="100">
        <v>15.329752671774513</v>
      </c>
      <c r="AEE71" s="100">
        <v>12.892533929026952</v>
      </c>
      <c r="AEF71" s="100">
        <v>13.846228219667301</v>
      </c>
      <c r="AEG71" s="100">
        <v>15.471040714832341</v>
      </c>
      <c r="AEH71" s="100">
        <v>13.98751626272513</v>
      </c>
      <c r="AEI71" s="100">
        <v>15.647650768654627</v>
      </c>
      <c r="AEJ71" s="100">
        <v>13.139788004378154</v>
      </c>
      <c r="AEK71" s="100">
        <v>14.128804305782962</v>
      </c>
      <c r="AEL71" s="100">
        <v>12.892533929026952</v>
      </c>
      <c r="AEM71" s="100">
        <v>15.859582833241374</v>
      </c>
      <c r="AEN71" s="100">
        <v>13.422364090493813</v>
      </c>
      <c r="AEO71" s="100">
        <v>16.071514897828116</v>
      </c>
      <c r="AEP71" s="100">
        <v>14.482024413427533</v>
      </c>
      <c r="AEQ71" s="100">
        <v>16.318768973179321</v>
      </c>
      <c r="AER71" s="100">
        <v>16.566023048530521</v>
      </c>
    </row>
    <row r="72" spans="1:824" ht="14.25">
      <c r="A72" s="76" t="s">
        <v>264</v>
      </c>
      <c r="B72" s="100">
        <v>9.4746531117412207</v>
      </c>
      <c r="C72" s="100">
        <v>9.7485003440913651</v>
      </c>
      <c r="D72" s="100">
        <v>8.5587932536032625</v>
      </c>
      <c r="E72" s="100">
        <v>8.0514250832788719</v>
      </c>
      <c r="F72" s="100">
        <v>11.262113845078295</v>
      </c>
      <c r="G72" s="100">
        <v>9.2935330786095864</v>
      </c>
      <c r="H72" s="100">
        <v>19.228668191261061</v>
      </c>
      <c r="I72" s="100">
        <v>7.7336078602234037</v>
      </c>
      <c r="J72" s="100">
        <v>8.5993123801999065</v>
      </c>
      <c r="K72" s="100">
        <v>10.066575023509523</v>
      </c>
      <c r="L72" s="100">
        <v>16.456065291001092</v>
      </c>
      <c r="M72" s="100">
        <v>8.0447644800797491</v>
      </c>
      <c r="N72" s="100">
        <v>14.091998723883277</v>
      </c>
      <c r="O72" s="100">
        <v>19.799707567725868</v>
      </c>
      <c r="P72" s="100">
        <v>9.1248226110319397</v>
      </c>
      <c r="Q72" s="100">
        <v>13.506502462157352</v>
      </c>
      <c r="R72" s="100">
        <v>8.6171683283107221</v>
      </c>
      <c r="S72" s="100">
        <v>9.7288472890469393</v>
      </c>
      <c r="T72" s="100">
        <v>23.026593362939717</v>
      </c>
      <c r="U72" s="100">
        <v>19.779051013557186</v>
      </c>
      <c r="V72" s="100">
        <v>14.752008566415569</v>
      </c>
      <c r="W72" s="100">
        <v>10.441701825663275</v>
      </c>
      <c r="X72" s="100">
        <v>9.1640554631846349</v>
      </c>
      <c r="Y72" s="100">
        <v>13.803442792767534</v>
      </c>
      <c r="Z72" s="100">
        <v>18.976108963697342</v>
      </c>
      <c r="AA72" s="100">
        <v>23.769197709619323</v>
      </c>
      <c r="AB72" s="100">
        <v>11.206070072573572</v>
      </c>
      <c r="AC72" s="100">
        <v>11.079688243760929</v>
      </c>
      <c r="AD72" s="100">
        <v>14.894481207808525</v>
      </c>
      <c r="AE72" s="100">
        <v>14.9364780960519</v>
      </c>
      <c r="AF72" s="100">
        <v>21.007155869174525</v>
      </c>
      <c r="AG72" s="100">
        <v>14.867742332957222</v>
      </c>
      <c r="AH72" s="100">
        <v>15.609313516372671</v>
      </c>
      <c r="AI72" s="100">
        <v>16.142968405163547</v>
      </c>
      <c r="AJ72" s="100">
        <v>11.87075867619933</v>
      </c>
      <c r="AK72" s="100">
        <v>24.768644751361265</v>
      </c>
      <c r="AL72" s="100">
        <v>21.826676698299163</v>
      </c>
      <c r="AM72" s="100">
        <v>15.575959169018262</v>
      </c>
      <c r="AN72" s="100">
        <v>12.3802877910733</v>
      </c>
      <c r="AO72" s="100">
        <v>16.690734352583636</v>
      </c>
      <c r="AP72" s="100">
        <v>27.019731885363797</v>
      </c>
      <c r="AQ72" s="100">
        <v>15.231065938343741</v>
      </c>
      <c r="AR72" s="100">
        <v>16.258326259138947</v>
      </c>
      <c r="AS72" s="100">
        <v>24.24625775577007</v>
      </c>
      <c r="AT72" s="100">
        <v>13.080586794826784</v>
      </c>
      <c r="AU72" s="100">
        <v>15.886564117112357</v>
      </c>
      <c r="AV72" s="100">
        <v>21.150615734624861</v>
      </c>
      <c r="AW72" s="100">
        <v>29.892385739832921</v>
      </c>
      <c r="AX72" s="100">
        <v>20.016506089212402</v>
      </c>
      <c r="AY72" s="100">
        <v>12.99728264894364</v>
      </c>
      <c r="AZ72" s="100">
        <v>16.495533357233416</v>
      </c>
      <c r="BA72" s="100">
        <v>22.400659201522263</v>
      </c>
      <c r="BB72" s="100">
        <v>26.92660407461921</v>
      </c>
      <c r="BC72" s="100">
        <v>13.696985030368687</v>
      </c>
      <c r="BD72" s="100">
        <v>16.552859036584888</v>
      </c>
      <c r="BE72" s="100">
        <v>21.078420215236108</v>
      </c>
      <c r="BF72" s="100">
        <v>35.207021226361789</v>
      </c>
      <c r="BG72" s="100">
        <v>31.587514710429147</v>
      </c>
      <c r="BH72" s="100">
        <v>13.560427486762615</v>
      </c>
      <c r="BI72" s="100">
        <v>16.957147337669479</v>
      </c>
      <c r="BJ72" s="100">
        <v>17.214132518392152</v>
      </c>
      <c r="BK72" s="100">
        <v>23.860380381022793</v>
      </c>
      <c r="BL72" s="100">
        <v>22.236797873344145</v>
      </c>
      <c r="BM72" s="100">
        <v>28.208194955056211</v>
      </c>
      <c r="BN72" s="100">
        <v>33.676378264338354</v>
      </c>
      <c r="BO72" s="100">
        <v>13.895173209016297</v>
      </c>
      <c r="BP72" s="100">
        <v>17.401963736983994</v>
      </c>
      <c r="BQ72" s="100">
        <v>17.538400076801164</v>
      </c>
      <c r="BR72" s="100">
        <v>14.31003240377528</v>
      </c>
      <c r="BS72" s="100">
        <v>18.296695987837442</v>
      </c>
      <c r="BT72" s="100">
        <v>29.93153047650441</v>
      </c>
      <c r="BU72" s="100">
        <v>41.655666213324622</v>
      </c>
      <c r="BV72" s="100">
        <v>18.191786278618672</v>
      </c>
      <c r="BW72" s="100">
        <v>36.619478280257262</v>
      </c>
      <c r="BX72" s="100">
        <v>27.491037461797102</v>
      </c>
      <c r="BY72" s="100">
        <v>14.400046216771869</v>
      </c>
      <c r="BZ72" s="100">
        <v>18.106844689591782</v>
      </c>
      <c r="CA72" s="100">
        <v>18.789781758573415</v>
      </c>
      <c r="CB72" s="100">
        <v>35.126626554911589</v>
      </c>
      <c r="CC72" s="100">
        <v>26.068379544449126</v>
      </c>
      <c r="CD72" s="100">
        <v>47.672175896981635</v>
      </c>
      <c r="CE72" s="100">
        <v>18.856055480142256</v>
      </c>
      <c r="CF72" s="100">
        <v>18.761150114058925</v>
      </c>
      <c r="CG72" s="100">
        <v>29.270466676811811</v>
      </c>
      <c r="CH72" s="100">
        <v>40.61664028775175</v>
      </c>
      <c r="CI72" s="100">
        <v>19.59921741052505</v>
      </c>
      <c r="CJ72" s="100">
        <v>37.39569557307059</v>
      </c>
      <c r="CK72" s="100">
        <v>19.242802418055636</v>
      </c>
      <c r="CL72" s="100">
        <v>31.019992181322507</v>
      </c>
      <c r="CM72" s="100">
        <v>19.509654183101855</v>
      </c>
      <c r="CN72" s="100">
        <v>27.095294393648206</v>
      </c>
      <c r="CO72" s="100">
        <v>27.829602174059449</v>
      </c>
      <c r="CP72" s="100">
        <v>45.266874193480049</v>
      </c>
      <c r="CQ72" s="100">
        <v>39.909078741688482</v>
      </c>
      <c r="CR72" s="100">
        <v>33.085358162193018</v>
      </c>
      <c r="CS72" s="100">
        <v>20.230565625481166</v>
      </c>
      <c r="CT72" s="100">
        <v>20.784356995026865</v>
      </c>
      <c r="CU72" s="100">
        <v>20.291485673038995</v>
      </c>
      <c r="CV72" s="100">
        <v>28.548298348479904</v>
      </c>
      <c r="CW72" s="100">
        <v>43.054432335623282</v>
      </c>
      <c r="CX72" s="100">
        <v>51.223718318796017</v>
      </c>
      <c r="CY72" s="100">
        <v>30.192937985715101</v>
      </c>
      <c r="CZ72" s="100">
        <v>20.933424490043016</v>
      </c>
      <c r="DA72" s="100">
        <v>42.54401745109741</v>
      </c>
      <c r="DB72" s="100">
        <v>21.311891461307468</v>
      </c>
      <c r="DC72" s="100">
        <v>21.564419463233264</v>
      </c>
      <c r="DD72" s="100">
        <v>21.210153433609886</v>
      </c>
      <c r="DE72" s="100">
        <v>46.639276955429459</v>
      </c>
      <c r="DF72" s="100">
        <v>30.334960569552777</v>
      </c>
      <c r="DG72" s="100">
        <v>21.366965411822264</v>
      </c>
      <c r="DH72" s="100">
        <v>45.247460075687677</v>
      </c>
      <c r="DI72" s="100">
        <v>32.694981353418925</v>
      </c>
      <c r="DJ72" s="100">
        <v>57.807915822841558</v>
      </c>
      <c r="DK72" s="100">
        <v>30.077803575718075</v>
      </c>
      <c r="DL72" s="100">
        <v>22.215754210653504</v>
      </c>
      <c r="DM72" s="100">
        <v>21.863149651947499</v>
      </c>
      <c r="DN72" s="100">
        <v>29.196178796173914</v>
      </c>
      <c r="DO72" s="100">
        <v>31.812751428218714</v>
      </c>
      <c r="DP72" s="100">
        <v>50.652252783646105</v>
      </c>
      <c r="DQ72" s="100">
        <v>22.018976988677981</v>
      </c>
      <c r="DR72" s="100">
        <v>48.423565068897666</v>
      </c>
      <c r="DS72" s="100">
        <v>31.236821664020013</v>
      </c>
      <c r="DT72" s="100">
        <v>64.186991440930399</v>
      </c>
      <c r="DU72" s="100">
        <v>23.103254784308191</v>
      </c>
      <c r="DV72" s="100">
        <v>22.613884068753052</v>
      </c>
      <c r="DW72" s="100">
        <v>30.443007563573929</v>
      </c>
      <c r="DX72" s="100">
        <v>23.472521779685348</v>
      </c>
      <c r="DY72" s="100">
        <v>34.277289031623717</v>
      </c>
      <c r="DZ72" s="100">
        <v>51.956990799604938</v>
      </c>
      <c r="EA72" s="100">
        <v>56.565207932879524</v>
      </c>
      <c r="EB72" s="100">
        <v>32.710185739588141</v>
      </c>
      <c r="EC72" s="100">
        <v>23.235407520509181</v>
      </c>
      <c r="ED72" s="100">
        <v>24.256136385631777</v>
      </c>
      <c r="EE72" s="100">
        <v>24.25557758362417</v>
      </c>
      <c r="EF72" s="100">
        <v>36.674880782626268</v>
      </c>
      <c r="EG72" s="100">
        <v>31.834040319675605</v>
      </c>
      <c r="EH72" s="100">
        <v>23.790675572475049</v>
      </c>
      <c r="EI72" s="100">
        <v>34.163411668112168</v>
      </c>
      <c r="EJ72" s="100">
        <v>55.887059189527385</v>
      </c>
      <c r="EK72" s="100">
        <v>24.221011396702156</v>
      </c>
      <c r="EL72" s="100">
        <v>63.21978353411145</v>
      </c>
      <c r="EM72" s="100">
        <v>24.99234487089937</v>
      </c>
      <c r="EN72" s="100">
        <v>39.606061752992744</v>
      </c>
      <c r="EO72" s="100">
        <v>61.639313724153425</v>
      </c>
      <c r="EP72" s="100">
        <v>33.323968702042798</v>
      </c>
      <c r="EQ72" s="100">
        <v>33.668525937209772</v>
      </c>
      <c r="ER72" s="100">
        <v>36.309727196823061</v>
      </c>
      <c r="ES72" s="100">
        <v>24.921616284071835</v>
      </c>
      <c r="ET72" s="100">
        <v>23.54125329473916</v>
      </c>
      <c r="EU72" s="100">
        <v>25.252150446492905</v>
      </c>
      <c r="EV72" s="100">
        <v>25.729145270217376</v>
      </c>
      <c r="EW72" s="100">
        <v>70.579362521090331</v>
      </c>
      <c r="EX72" s="100">
        <v>42.851614957328259</v>
      </c>
      <c r="EY72" s="100">
        <v>66.617540371413156</v>
      </c>
      <c r="EZ72" s="100">
        <v>25.80482662945828</v>
      </c>
      <c r="FA72" s="100">
        <v>34.700818474784619</v>
      </c>
      <c r="FB72" s="100">
        <v>35.731680321704296</v>
      </c>
      <c r="FC72" s="100">
        <v>39.820671622549803</v>
      </c>
      <c r="FD72" s="100">
        <v>24.760080886003809</v>
      </c>
      <c r="FE72" s="100">
        <v>26.725972077137559</v>
      </c>
      <c r="FF72" s="100">
        <v>26.353542420721215</v>
      </c>
      <c r="FG72" s="100">
        <v>78.457585222103091</v>
      </c>
      <c r="FH72" s="100">
        <v>35.456556018952341</v>
      </c>
      <c r="FI72" s="100">
        <v>46.82114672441336</v>
      </c>
      <c r="FJ72" s="100">
        <v>37.422624223270354</v>
      </c>
      <c r="FK72" s="100">
        <v>73.232268438523249</v>
      </c>
      <c r="FL72" s="100">
        <v>36.318060631758826</v>
      </c>
      <c r="FM72" s="100">
        <v>26.947270961583254</v>
      </c>
      <c r="FN72" s="100">
        <v>42.609978168158172</v>
      </c>
      <c r="FO72" s="100">
        <v>25.860159306642291</v>
      </c>
      <c r="FP72" s="100">
        <v>87.284903401868618</v>
      </c>
      <c r="FQ72" s="100">
        <v>36.877191764628328</v>
      </c>
      <c r="FR72" s="100">
        <v>39.634271636470977</v>
      </c>
      <c r="FS72" s="100">
        <v>51.035860871371227</v>
      </c>
      <c r="FT72" s="100">
        <v>79.572244963610174</v>
      </c>
      <c r="FU72" s="100">
        <v>27.588993765312775</v>
      </c>
      <c r="FV72" s="100">
        <v>38.223458901842093</v>
      </c>
      <c r="FW72" s="100">
        <v>34.348311652874905</v>
      </c>
      <c r="FX72" s="100">
        <v>36.785778702672438</v>
      </c>
      <c r="FY72" s="100">
        <v>46.181612978927809</v>
      </c>
      <c r="FZ72" s="100">
        <v>41.750253887370398</v>
      </c>
      <c r="GA72" s="100">
        <v>28.455956263954008</v>
      </c>
      <c r="GB72" s="100">
        <v>95.96417356827591</v>
      </c>
      <c r="GC72" s="100">
        <v>27.173985151691664</v>
      </c>
      <c r="GD72" s="100">
        <v>38.688241877809268</v>
      </c>
      <c r="GE72" s="100">
        <v>55.733508420103213</v>
      </c>
      <c r="GF72" s="100">
        <v>86.552306965641151</v>
      </c>
      <c r="GG72" s="100">
        <v>35.599098784024626</v>
      </c>
      <c r="GH72" s="100">
        <v>40.845432705255455</v>
      </c>
      <c r="GI72" s="100">
        <v>38.207465063343598</v>
      </c>
      <c r="GJ72" s="100">
        <v>45.169073659167651</v>
      </c>
      <c r="GK72" s="100">
        <v>34.371648803382662</v>
      </c>
      <c r="GL72" s="100">
        <v>104.66519358969191</v>
      </c>
      <c r="GM72" s="100">
        <v>38.585231051066259</v>
      </c>
      <c r="GN72" s="100">
        <v>29.934408642954804</v>
      </c>
      <c r="GO72" s="100">
        <v>94.984912789889961</v>
      </c>
      <c r="GP72" s="100">
        <v>61.392945114482835</v>
      </c>
      <c r="GQ72" s="100">
        <v>28.422120085494445</v>
      </c>
      <c r="GR72" s="100">
        <v>40.953472977804545</v>
      </c>
      <c r="GS72" s="100">
        <v>42.944969867697118</v>
      </c>
      <c r="GT72" s="100">
        <v>39.76085529308866</v>
      </c>
      <c r="GU72" s="100">
        <v>39.472004448467935</v>
      </c>
      <c r="GV72" s="100">
        <v>37.185529842164463</v>
      </c>
      <c r="GW72" s="100">
        <v>48.651199831986133</v>
      </c>
      <c r="GX72" s="100">
        <v>114.32251732224978</v>
      </c>
      <c r="GY72" s="100">
        <v>31.513226005963816</v>
      </c>
      <c r="GZ72" s="100">
        <v>104.32615048881156</v>
      </c>
      <c r="HA72" s="100">
        <v>45.883859043774756</v>
      </c>
      <c r="HB72" s="100">
        <v>67.274036986899475</v>
      </c>
      <c r="HC72" s="100">
        <v>43.40274449035266</v>
      </c>
      <c r="HD72" s="100">
        <v>35.722756787359558</v>
      </c>
      <c r="HE72" s="100">
        <v>40.562382775034145</v>
      </c>
      <c r="HF72" s="100">
        <v>41.616214319746881</v>
      </c>
      <c r="HG72" s="100">
        <v>29.671354951371523</v>
      </c>
      <c r="HH72" s="100">
        <v>38.786891756973013</v>
      </c>
      <c r="HI72" s="100">
        <v>30.432112037587171</v>
      </c>
      <c r="HJ72" s="100">
        <v>53.383979900386578</v>
      </c>
      <c r="HK72" s="100">
        <v>125.43177139952877</v>
      </c>
      <c r="HL72" s="100">
        <v>49.126458459551515</v>
      </c>
      <c r="HM72" s="100">
        <v>42.247453667406297</v>
      </c>
      <c r="HN72" s="100">
        <v>73.689781640527727</v>
      </c>
      <c r="HO72" s="100">
        <v>114.3328556230458</v>
      </c>
      <c r="HP72" s="100">
        <v>36.942945776384313</v>
      </c>
      <c r="HQ72" s="100">
        <v>43.810377517588137</v>
      </c>
      <c r="HR72" s="100">
        <v>46.918317551329892</v>
      </c>
      <c r="HS72" s="100">
        <v>31.545387483980946</v>
      </c>
      <c r="HT72" s="100">
        <v>39.364762431207446</v>
      </c>
      <c r="HU72" s="100">
        <v>43.59454698870217</v>
      </c>
      <c r="HV72" s="100">
        <v>136.67383105996308</v>
      </c>
      <c r="HW72" s="100">
        <v>57.788541485943391</v>
      </c>
      <c r="HX72" s="100">
        <v>52.51073239346033</v>
      </c>
      <c r="HY72" s="100">
        <v>81.225508719550007</v>
      </c>
      <c r="HZ72" s="100">
        <v>125.13757129076889</v>
      </c>
      <c r="IA72" s="100">
        <v>46.476557455978281</v>
      </c>
      <c r="IB72" s="100">
        <v>41.27570985395716</v>
      </c>
      <c r="IC72" s="100">
        <v>50.614105281954494</v>
      </c>
      <c r="ID72" s="100">
        <v>33.658134342679965</v>
      </c>
      <c r="IE72" s="100">
        <v>45.491630290266976</v>
      </c>
      <c r="IF72" s="100">
        <v>33.747776849130979</v>
      </c>
      <c r="IG72" s="100">
        <v>38.853747502153873</v>
      </c>
      <c r="IH72" s="100">
        <v>63.090197474115911</v>
      </c>
      <c r="II72" s="100">
        <v>56.950080848089691</v>
      </c>
      <c r="IJ72" s="100">
        <v>150.05315166266891</v>
      </c>
      <c r="IK72" s="100">
        <v>137.59435947788009</v>
      </c>
      <c r="IL72" s="100">
        <v>49.804542282202569</v>
      </c>
      <c r="IM72" s="100">
        <v>54.527537676938444</v>
      </c>
      <c r="IN72" s="100">
        <v>48.124366976128492</v>
      </c>
      <c r="IO72" s="100">
        <v>44.019326523238782</v>
      </c>
      <c r="IP72" s="100">
        <v>61.979995263545952</v>
      </c>
      <c r="IQ72" s="100">
        <v>69.158954504799183</v>
      </c>
      <c r="IR72" s="100">
        <v>147.89165192836887</v>
      </c>
      <c r="IS72" s="100">
        <v>44.465390151180742</v>
      </c>
      <c r="IT72" s="100">
        <v>53.339570370376038</v>
      </c>
      <c r="IU72" s="100">
        <v>58.728968732454007</v>
      </c>
      <c r="IV72" s="100">
        <v>38.309435119714237</v>
      </c>
      <c r="IW72" s="100">
        <v>50.960267566687953</v>
      </c>
      <c r="IX72" s="100">
        <v>46.622564792550243</v>
      </c>
      <c r="IY72" s="100">
        <v>158.09092808484692</v>
      </c>
      <c r="IZ72" s="100">
        <v>168.5870800168301</v>
      </c>
      <c r="JA72" s="100">
        <v>49.021699924186436</v>
      </c>
      <c r="JB72" s="100">
        <v>55.479858414133986</v>
      </c>
      <c r="JC72" s="100">
        <v>179.41574361184516</v>
      </c>
      <c r="JD72" s="100">
        <v>59.97879073491908</v>
      </c>
      <c r="JE72" s="100">
        <v>195.74866266447805</v>
      </c>
      <c r="JF72" s="100">
        <v>55.212251406412854</v>
      </c>
      <c r="JG72" s="100">
        <v>64.347755452689441</v>
      </c>
      <c r="JH72" s="100">
        <v>88.648259668189496</v>
      </c>
      <c r="JI72" s="100">
        <v>213.6307841976583</v>
      </c>
      <c r="JJ72" s="100">
        <v>63.858517314260489</v>
      </c>
      <c r="JK72" s="100">
        <v>231.67450728484962</v>
      </c>
      <c r="JL72" s="100">
        <v>77.704466556748883</v>
      </c>
      <c r="JM72" s="100">
        <v>253.30207486995684</v>
      </c>
      <c r="JN72" s="100">
        <v>275.46561501581328</v>
      </c>
      <c r="JP72" s="76" t="s">
        <v>264</v>
      </c>
      <c r="JQ72" s="100">
        <v>9.4746531117412207</v>
      </c>
      <c r="JR72" s="100">
        <v>9.7485003440913651</v>
      </c>
      <c r="JS72" s="100">
        <v>8.5587932536032625</v>
      </c>
      <c r="JT72" s="100">
        <v>8.0514250832788719</v>
      </c>
      <c r="JU72" s="100">
        <v>11.262113845078295</v>
      </c>
      <c r="JV72" s="100">
        <v>9.2935330786095864</v>
      </c>
      <c r="JW72" s="100">
        <v>19.228668191261061</v>
      </c>
      <c r="JX72" s="100">
        <v>7.7336078602234037</v>
      </c>
      <c r="JY72" s="100">
        <v>8.5993123801999065</v>
      </c>
      <c r="JZ72" s="100">
        <v>10.066575023509523</v>
      </c>
      <c r="KA72" s="100">
        <v>16.456065291001092</v>
      </c>
      <c r="KB72" s="100">
        <v>8.0447644800797491</v>
      </c>
      <c r="KC72" s="100">
        <v>14.091998723883277</v>
      </c>
      <c r="KD72" s="100">
        <v>19.799707567725868</v>
      </c>
      <c r="KE72" s="100">
        <v>9.1248226110319397</v>
      </c>
      <c r="KF72" s="100">
        <v>13.506502462157352</v>
      </c>
      <c r="KG72" s="100">
        <v>8.6171683283107221</v>
      </c>
      <c r="KH72" s="100">
        <v>9.7288472890469393</v>
      </c>
      <c r="KI72" s="100">
        <v>23.026593362939717</v>
      </c>
      <c r="KJ72" s="100">
        <v>19.779051013557186</v>
      </c>
      <c r="KK72" s="100">
        <v>14.752008566415569</v>
      </c>
      <c r="KL72" s="100">
        <v>10.441701825663275</v>
      </c>
      <c r="KM72" s="100">
        <v>9.1640554631846349</v>
      </c>
      <c r="KN72" s="100">
        <v>13.803442792767534</v>
      </c>
      <c r="KO72" s="100">
        <v>18.976108963697342</v>
      </c>
      <c r="KP72" s="100">
        <v>23.769197709619323</v>
      </c>
      <c r="KQ72" s="100">
        <v>11.206070072573572</v>
      </c>
      <c r="KR72" s="100">
        <v>11.079688243760929</v>
      </c>
      <c r="KS72" s="100">
        <v>14.894481207808525</v>
      </c>
      <c r="KT72" s="100">
        <v>14.9364780960519</v>
      </c>
      <c r="KU72" s="100">
        <v>21.007155869174525</v>
      </c>
      <c r="KV72" s="100">
        <v>14.867742332957222</v>
      </c>
      <c r="KW72" s="100">
        <v>15.609313516372671</v>
      </c>
      <c r="KX72" s="100">
        <v>16.142968405163547</v>
      </c>
      <c r="KY72" s="100">
        <v>11.87075867619933</v>
      </c>
      <c r="KZ72" s="100">
        <v>24.768644751361265</v>
      </c>
      <c r="LA72" s="100">
        <v>21.826676698299163</v>
      </c>
      <c r="LB72" s="100">
        <v>15.575959169018262</v>
      </c>
      <c r="LC72" s="100">
        <v>12.3802877910733</v>
      </c>
      <c r="LD72" s="100">
        <v>16.690734352583636</v>
      </c>
      <c r="LE72" s="100">
        <v>27.019731885363797</v>
      </c>
      <c r="LF72" s="100">
        <v>15.231065938343741</v>
      </c>
      <c r="LG72" s="100">
        <v>16.258326259138947</v>
      </c>
      <c r="LH72" s="100">
        <v>24.24625775577007</v>
      </c>
      <c r="LI72" s="100">
        <v>13.080586794826784</v>
      </c>
      <c r="LJ72" s="100">
        <v>15.886564117112357</v>
      </c>
      <c r="LK72" s="100">
        <v>21.150615734624861</v>
      </c>
      <c r="LL72" s="100">
        <v>29.892385739832921</v>
      </c>
      <c r="LM72" s="100">
        <v>20.016506089212402</v>
      </c>
      <c r="LN72" s="100">
        <v>12.99728264894364</v>
      </c>
      <c r="LO72" s="100">
        <v>16.495533357233416</v>
      </c>
      <c r="LP72" s="100">
        <v>22.400659201522263</v>
      </c>
      <c r="LQ72" s="100">
        <v>26.92660407461921</v>
      </c>
      <c r="LR72" s="100">
        <v>13.696985030368687</v>
      </c>
      <c r="LS72" s="100">
        <v>16.552859036584888</v>
      </c>
      <c r="LT72" s="100">
        <v>21.078420215236108</v>
      </c>
      <c r="LU72" s="100">
        <v>35.207021226361789</v>
      </c>
      <c r="LV72" s="100">
        <v>31.587514710429147</v>
      </c>
      <c r="LW72" s="100">
        <v>13.560427486762615</v>
      </c>
      <c r="LX72" s="100">
        <v>16.957147337669479</v>
      </c>
      <c r="LY72" s="100">
        <v>17.214132518392152</v>
      </c>
      <c r="LZ72" s="100">
        <v>23.860380381022793</v>
      </c>
      <c r="MA72" s="100">
        <v>22.236797873344145</v>
      </c>
      <c r="MB72" s="100">
        <v>28.208194955056211</v>
      </c>
      <c r="MC72" s="100">
        <v>33.676378264338354</v>
      </c>
      <c r="MD72" s="100">
        <v>13.895173209016297</v>
      </c>
      <c r="ME72" s="100">
        <v>17.401963736983994</v>
      </c>
      <c r="MF72" s="100">
        <v>17.538400076801164</v>
      </c>
      <c r="MG72" s="100">
        <v>14.31003240377528</v>
      </c>
      <c r="MH72" s="100">
        <v>18.296695987837442</v>
      </c>
      <c r="MI72" s="100">
        <v>29.93153047650441</v>
      </c>
      <c r="MJ72" s="100">
        <v>41.655666213324622</v>
      </c>
      <c r="MK72" s="100">
        <v>18.191786278618672</v>
      </c>
      <c r="ML72" s="100">
        <v>36.619478280257262</v>
      </c>
      <c r="MM72" s="100">
        <v>27.491037461797102</v>
      </c>
      <c r="MN72" s="100">
        <v>14.400046216771869</v>
      </c>
      <c r="MO72" s="100">
        <v>18.106844689591782</v>
      </c>
      <c r="MP72" s="100">
        <v>18.789781758573415</v>
      </c>
      <c r="MQ72" s="100">
        <v>35.126626554911589</v>
      </c>
      <c r="MR72" s="100">
        <v>26.068379544449126</v>
      </c>
      <c r="MS72" s="100">
        <v>47.672175896981635</v>
      </c>
      <c r="MT72" s="100">
        <v>18.856055480142256</v>
      </c>
      <c r="MU72" s="100">
        <v>18.761150114058925</v>
      </c>
      <c r="MV72" s="100">
        <v>29.270466676811811</v>
      </c>
      <c r="MW72" s="100">
        <v>40.61664028775175</v>
      </c>
      <c r="MX72" s="100">
        <v>19.59921741052505</v>
      </c>
      <c r="MY72" s="100">
        <v>37.39569557307059</v>
      </c>
      <c r="MZ72" s="100">
        <v>19.242802418055636</v>
      </c>
      <c r="NA72" s="100">
        <v>31.019992181322507</v>
      </c>
      <c r="NB72" s="100">
        <v>19.509654183101855</v>
      </c>
      <c r="NC72" s="100">
        <v>27.095294393648206</v>
      </c>
      <c r="ND72" s="100">
        <v>27.829602174059449</v>
      </c>
      <c r="NE72" s="100">
        <v>45.266874193480049</v>
      </c>
      <c r="NF72" s="100">
        <v>39.909078741688482</v>
      </c>
      <c r="NG72" s="100">
        <v>33.085358162193018</v>
      </c>
      <c r="NH72" s="100">
        <v>20.230565625481166</v>
      </c>
      <c r="NI72" s="100">
        <v>20.784356995026865</v>
      </c>
      <c r="NJ72" s="100">
        <v>20.291485673038995</v>
      </c>
      <c r="NK72" s="100">
        <v>28.548298348479904</v>
      </c>
      <c r="NL72" s="100">
        <v>43.054432335623282</v>
      </c>
      <c r="NM72" s="100">
        <v>51.223718318796017</v>
      </c>
      <c r="NN72" s="100">
        <v>30.192937985715101</v>
      </c>
      <c r="NO72" s="100">
        <v>20.933424490043016</v>
      </c>
      <c r="NP72" s="100">
        <v>42.54401745109741</v>
      </c>
      <c r="NQ72" s="100">
        <v>21.311891461307468</v>
      </c>
      <c r="NR72" s="100">
        <v>21.564419463233264</v>
      </c>
      <c r="NS72" s="100">
        <v>21.210153433609886</v>
      </c>
      <c r="NT72" s="100">
        <v>46.639276955429459</v>
      </c>
      <c r="NU72" s="100">
        <v>30.334960569552777</v>
      </c>
      <c r="NV72" s="100">
        <v>21.366965411822264</v>
      </c>
      <c r="NW72" s="100">
        <v>45.247460075687677</v>
      </c>
      <c r="NX72" s="100">
        <v>32.694981353418925</v>
      </c>
      <c r="NY72" s="100">
        <v>57.807915822841558</v>
      </c>
      <c r="NZ72" s="100">
        <v>30.077803575718075</v>
      </c>
      <c r="OA72" s="100">
        <v>22.215754210653504</v>
      </c>
      <c r="OB72" s="100">
        <v>21.863149651947499</v>
      </c>
      <c r="OC72" s="100">
        <v>29.196178796173914</v>
      </c>
      <c r="OD72" s="100">
        <v>31.812751428218714</v>
      </c>
      <c r="OE72" s="100">
        <v>50.652252783646105</v>
      </c>
      <c r="OF72" s="100">
        <v>22.018976988677981</v>
      </c>
      <c r="OG72" s="100">
        <v>48.423565068897666</v>
      </c>
      <c r="OH72" s="100">
        <v>31.236821664020013</v>
      </c>
      <c r="OI72" s="100">
        <v>64.186991440930399</v>
      </c>
      <c r="OJ72" s="100">
        <v>23.103254784308191</v>
      </c>
      <c r="OK72" s="100">
        <v>22.613884068753052</v>
      </c>
      <c r="OL72" s="100">
        <v>30.443007563573929</v>
      </c>
      <c r="OM72" s="100">
        <v>23.472521779685348</v>
      </c>
      <c r="ON72" s="100">
        <v>34.277289031623717</v>
      </c>
      <c r="OO72" s="100">
        <v>51.956990799604938</v>
      </c>
      <c r="OP72" s="100">
        <v>56.565207932879524</v>
      </c>
      <c r="OQ72" s="100">
        <v>32.710185739588141</v>
      </c>
      <c r="OR72" s="100">
        <v>23.235407520509181</v>
      </c>
      <c r="OS72" s="100">
        <v>24.256136385631777</v>
      </c>
      <c r="OT72" s="100">
        <v>24.25557758362417</v>
      </c>
      <c r="OU72" s="100">
        <v>36.674880782626268</v>
      </c>
      <c r="OV72" s="100">
        <v>31.834040319675605</v>
      </c>
      <c r="OW72" s="100">
        <v>23.790675572475049</v>
      </c>
      <c r="OX72" s="100">
        <v>34.163411668112168</v>
      </c>
      <c r="OY72" s="100">
        <v>55.887059189527385</v>
      </c>
      <c r="OZ72" s="100">
        <v>24.221011396702156</v>
      </c>
      <c r="PA72" s="100">
        <v>63.21978353411145</v>
      </c>
      <c r="PB72" s="100">
        <v>24.99234487089937</v>
      </c>
      <c r="PC72" s="100">
        <v>39.606061752992744</v>
      </c>
      <c r="PD72" s="100">
        <v>61.639313724153425</v>
      </c>
      <c r="PE72" s="100">
        <v>33.323968702042798</v>
      </c>
      <c r="PF72" s="100">
        <v>33.668525937209772</v>
      </c>
      <c r="PG72" s="100">
        <v>36.309727196823061</v>
      </c>
      <c r="PH72" s="100">
        <v>24.921616284071835</v>
      </c>
      <c r="PI72" s="100">
        <v>23.54125329473916</v>
      </c>
      <c r="PJ72" s="100">
        <v>25.252150446492905</v>
      </c>
      <c r="PK72" s="100">
        <v>25.729145270217376</v>
      </c>
      <c r="PL72" s="100">
        <v>70.579362521090331</v>
      </c>
      <c r="PM72" s="100">
        <v>42.851614957328259</v>
      </c>
      <c r="PN72" s="100">
        <v>66.617540371413156</v>
      </c>
      <c r="PO72" s="100">
        <v>25.80482662945828</v>
      </c>
      <c r="PP72" s="100">
        <v>34.700818474784619</v>
      </c>
      <c r="PQ72" s="100">
        <v>35.731680321704296</v>
      </c>
      <c r="PR72" s="100">
        <v>39.820671622549803</v>
      </c>
      <c r="PS72" s="100">
        <v>24.760080886003809</v>
      </c>
      <c r="PT72" s="100">
        <v>26.725972077137559</v>
      </c>
      <c r="PU72" s="100">
        <v>26.353542420721215</v>
      </c>
      <c r="PV72" s="100">
        <v>78.457585222103091</v>
      </c>
      <c r="PW72" s="100">
        <v>35.456556018952341</v>
      </c>
      <c r="PX72" s="100">
        <v>46.82114672441336</v>
      </c>
      <c r="PY72" s="100">
        <v>37.422624223270354</v>
      </c>
      <c r="PZ72" s="100">
        <v>73.232268438523249</v>
      </c>
      <c r="QA72" s="100">
        <v>36.318060631758826</v>
      </c>
      <c r="QB72" s="100">
        <v>26.947270961583254</v>
      </c>
      <c r="QC72" s="100">
        <v>42.609978168158172</v>
      </c>
      <c r="QD72" s="100">
        <v>25.860159306642291</v>
      </c>
      <c r="QE72" s="100">
        <v>87.284903401868618</v>
      </c>
      <c r="QF72" s="100">
        <v>36.877191764628328</v>
      </c>
      <c r="QG72" s="100">
        <v>39.634271636470977</v>
      </c>
      <c r="QH72" s="100">
        <v>51.035860871371227</v>
      </c>
      <c r="QI72" s="100">
        <v>79.572244963610174</v>
      </c>
      <c r="QJ72" s="100">
        <v>27.588993765312775</v>
      </c>
      <c r="QK72" s="100">
        <v>38.223458901842093</v>
      </c>
      <c r="QL72" s="100">
        <v>34.348311652874905</v>
      </c>
      <c r="QM72" s="100">
        <v>36.785778702672438</v>
      </c>
      <c r="QN72" s="100">
        <v>46.181612978927809</v>
      </c>
      <c r="QO72" s="100">
        <v>41.750253887370398</v>
      </c>
      <c r="QP72" s="100">
        <v>28.455956263954008</v>
      </c>
      <c r="QQ72" s="100">
        <v>95.96417356827591</v>
      </c>
      <c r="QR72" s="100">
        <v>27.173985151691664</v>
      </c>
      <c r="QS72" s="100">
        <v>38.688241877809268</v>
      </c>
      <c r="QT72" s="100">
        <v>55.733508420103213</v>
      </c>
      <c r="QU72" s="100">
        <v>86.552306965641151</v>
      </c>
      <c r="QV72" s="100">
        <v>35.599098784024626</v>
      </c>
      <c r="QW72" s="100">
        <v>40.845432705255455</v>
      </c>
      <c r="QX72" s="100">
        <v>38.207465063343598</v>
      </c>
      <c r="QY72" s="100">
        <v>45.169073659167651</v>
      </c>
      <c r="QZ72" s="100">
        <v>34.371648803382662</v>
      </c>
      <c r="RA72" s="100">
        <v>104.66519358969191</v>
      </c>
      <c r="RB72" s="100">
        <v>38.585231051066259</v>
      </c>
      <c r="RC72" s="100">
        <v>29.934408642954804</v>
      </c>
      <c r="RD72" s="100">
        <v>94.984912789889961</v>
      </c>
      <c r="RE72" s="100">
        <v>61.392945114482835</v>
      </c>
      <c r="RF72" s="100">
        <v>28.422120085494445</v>
      </c>
      <c r="RG72" s="100">
        <v>40.953472977804545</v>
      </c>
      <c r="RH72" s="100">
        <v>42.944969867697118</v>
      </c>
      <c r="RI72" s="100">
        <v>39.76085529308866</v>
      </c>
      <c r="RJ72" s="100">
        <v>39.472004448467935</v>
      </c>
      <c r="RK72" s="100">
        <v>37.185529842164463</v>
      </c>
      <c r="RL72" s="100">
        <v>48.651199831986133</v>
      </c>
      <c r="RM72" s="100">
        <v>114.32251732224978</v>
      </c>
      <c r="RN72" s="100">
        <v>31.513226005963816</v>
      </c>
      <c r="RO72" s="100">
        <v>104.32615048881156</v>
      </c>
      <c r="RP72" s="100">
        <v>45.883859043774756</v>
      </c>
      <c r="RQ72" s="100">
        <v>67.274036986899475</v>
      </c>
      <c r="RR72" s="100">
        <v>43.40274449035266</v>
      </c>
      <c r="RS72" s="100">
        <v>35.722756787359558</v>
      </c>
      <c r="RT72" s="100">
        <v>40.562382775034145</v>
      </c>
      <c r="RU72" s="100">
        <v>41.616214319746881</v>
      </c>
      <c r="RV72" s="100">
        <v>29.671354951371523</v>
      </c>
      <c r="RW72" s="100">
        <v>38.786891756973013</v>
      </c>
      <c r="RX72" s="100">
        <v>30.432112037587171</v>
      </c>
      <c r="RY72" s="100">
        <v>53.383979900386578</v>
      </c>
      <c r="RZ72" s="100">
        <v>125.43177139952877</v>
      </c>
      <c r="SA72" s="100">
        <v>49.126458459551515</v>
      </c>
      <c r="SB72" s="100">
        <v>42.247453667406297</v>
      </c>
      <c r="SC72" s="100">
        <v>73.689781640527727</v>
      </c>
      <c r="SD72" s="100">
        <v>114.3328556230458</v>
      </c>
      <c r="SE72" s="100">
        <v>36.942945776384313</v>
      </c>
      <c r="SF72" s="100">
        <v>43.810377517588137</v>
      </c>
      <c r="SG72" s="100">
        <v>46.918317551329892</v>
      </c>
      <c r="SH72" s="100">
        <v>31.545387483980946</v>
      </c>
      <c r="SI72" s="100">
        <v>39.364762431207446</v>
      </c>
      <c r="SJ72" s="100">
        <v>43.59454698870217</v>
      </c>
      <c r="SK72" s="100">
        <v>136.67383105996308</v>
      </c>
      <c r="SL72" s="100">
        <v>57.788541485943391</v>
      </c>
      <c r="SM72" s="100">
        <v>52.51073239346033</v>
      </c>
      <c r="SN72" s="100">
        <v>81.225508719550007</v>
      </c>
      <c r="SO72" s="100">
        <v>125.13757129076889</v>
      </c>
      <c r="SP72" s="100">
        <v>46.476557455978281</v>
      </c>
      <c r="SQ72" s="100">
        <v>41.27570985395716</v>
      </c>
      <c r="SR72" s="100">
        <v>50.614105281954494</v>
      </c>
      <c r="SS72" s="100">
        <v>33.658134342679965</v>
      </c>
      <c r="ST72" s="100">
        <v>45.491630290266976</v>
      </c>
      <c r="SU72" s="100">
        <v>33.747776849130979</v>
      </c>
      <c r="SV72" s="100">
        <v>38.853747502153873</v>
      </c>
      <c r="SW72" s="100">
        <v>63.090197474115911</v>
      </c>
      <c r="SX72" s="100">
        <v>56.950080848089691</v>
      </c>
      <c r="SY72" s="100">
        <v>150.05315166266891</v>
      </c>
      <c r="SZ72" s="100">
        <v>137.59435947788009</v>
      </c>
      <c r="TA72" s="100">
        <v>49.804542282202569</v>
      </c>
      <c r="TB72" s="100">
        <v>54.527537676938444</v>
      </c>
      <c r="TC72" s="100">
        <v>48.124366976128492</v>
      </c>
      <c r="TD72" s="100">
        <v>44.019326523238782</v>
      </c>
      <c r="TE72" s="100">
        <v>61.979995263545952</v>
      </c>
      <c r="TF72" s="100">
        <v>69.158954504799183</v>
      </c>
      <c r="TG72" s="100">
        <v>147.89165192836887</v>
      </c>
      <c r="TH72" s="100">
        <v>44.465390151180742</v>
      </c>
      <c r="TI72" s="100">
        <v>53.339570370376038</v>
      </c>
      <c r="TJ72" s="100">
        <v>58.728968732454007</v>
      </c>
      <c r="TK72" s="100">
        <v>38.309435119714237</v>
      </c>
      <c r="TL72" s="100">
        <v>50.960267566687953</v>
      </c>
      <c r="TM72" s="100">
        <v>46.622564792550243</v>
      </c>
      <c r="TN72" s="100">
        <v>158.09092808484692</v>
      </c>
      <c r="TO72" s="100">
        <v>168.5870800168301</v>
      </c>
      <c r="TP72" s="100">
        <v>49.021699924186436</v>
      </c>
      <c r="TQ72" s="100">
        <v>55.479858414133986</v>
      </c>
      <c r="TR72" s="100">
        <v>179.41574361184516</v>
      </c>
      <c r="TS72" s="100">
        <v>59.97879073491908</v>
      </c>
      <c r="TT72" s="100">
        <v>195.74866266447805</v>
      </c>
      <c r="TU72" s="100">
        <v>55.212251406412854</v>
      </c>
      <c r="TV72" s="100">
        <v>64.347755452689441</v>
      </c>
      <c r="TW72" s="100">
        <v>88.648259668189496</v>
      </c>
      <c r="TX72" s="100">
        <v>213.6307841976583</v>
      </c>
      <c r="TY72" s="100">
        <v>63.858517314260489</v>
      </c>
      <c r="TZ72" s="100">
        <v>231.67450728484962</v>
      </c>
      <c r="UA72" s="100">
        <v>77.704466556748883</v>
      </c>
      <c r="UB72" s="100">
        <v>253.30207486995684</v>
      </c>
      <c r="UC72" s="100">
        <v>275.46561501581328</v>
      </c>
      <c r="UE72" s="76" t="s">
        <v>264</v>
      </c>
      <c r="UF72" s="100">
        <v>9.4746531117412207</v>
      </c>
      <c r="UG72" s="100">
        <v>9.7485003440913651</v>
      </c>
      <c r="UH72" s="100">
        <v>8.5587932536032625</v>
      </c>
      <c r="UI72" s="100">
        <v>8.0514250832788719</v>
      </c>
      <c r="UJ72" s="100">
        <v>11.262113845078295</v>
      </c>
      <c r="UK72" s="100">
        <v>9.2935330786095864</v>
      </c>
      <c r="UL72" s="100">
        <v>19.228668191261061</v>
      </c>
      <c r="UM72" s="100">
        <v>7.7336078602234037</v>
      </c>
      <c r="UN72" s="100">
        <v>8.5993123801999065</v>
      </c>
      <c r="UO72" s="100">
        <v>10.066575023509523</v>
      </c>
      <c r="UP72" s="100">
        <v>16.456065291001092</v>
      </c>
      <c r="UQ72" s="100">
        <v>8.0447644800797491</v>
      </c>
      <c r="UR72" s="100">
        <v>14.091998723883277</v>
      </c>
      <c r="US72" s="100">
        <v>19.799707567725868</v>
      </c>
      <c r="UT72" s="100">
        <v>9.1248226110319397</v>
      </c>
      <c r="UU72" s="100">
        <v>13.506502462157352</v>
      </c>
      <c r="UV72" s="100">
        <v>8.6171683283107221</v>
      </c>
      <c r="UW72" s="100">
        <v>9.7288472890469393</v>
      </c>
      <c r="UX72" s="100">
        <v>23.026593362939717</v>
      </c>
      <c r="UY72" s="100">
        <v>19.779051013557186</v>
      </c>
      <c r="UZ72" s="100">
        <v>14.752008566415569</v>
      </c>
      <c r="VA72" s="100">
        <v>10.441701825663275</v>
      </c>
      <c r="VB72" s="100">
        <v>9.1640554631846349</v>
      </c>
      <c r="VC72" s="100">
        <v>13.803442792767534</v>
      </c>
      <c r="VD72" s="100">
        <v>18.976108963697342</v>
      </c>
      <c r="VE72" s="100">
        <v>23.769197709619323</v>
      </c>
      <c r="VF72" s="100">
        <v>11.206070072573572</v>
      </c>
      <c r="VG72" s="100">
        <v>11.079688243760929</v>
      </c>
      <c r="VH72" s="100">
        <v>14.894481207808525</v>
      </c>
      <c r="VI72" s="100">
        <v>14.9364780960519</v>
      </c>
      <c r="VJ72" s="100">
        <v>21.007155869174525</v>
      </c>
      <c r="VK72" s="100">
        <v>14.867742332957222</v>
      </c>
      <c r="VL72" s="100">
        <v>15.609313516372671</v>
      </c>
      <c r="VM72" s="100">
        <v>16.142968405163547</v>
      </c>
      <c r="VN72" s="100">
        <v>11.87075867619933</v>
      </c>
      <c r="VO72" s="100">
        <v>24.768644751361265</v>
      </c>
      <c r="VP72" s="100">
        <v>21.826676698299163</v>
      </c>
      <c r="VQ72" s="100">
        <v>15.575959169018262</v>
      </c>
      <c r="VR72" s="100">
        <v>12.3802877910733</v>
      </c>
      <c r="VS72" s="100">
        <v>16.690734352583636</v>
      </c>
      <c r="VT72" s="100">
        <v>27.019731885363797</v>
      </c>
      <c r="VU72" s="100">
        <v>15.231065938343741</v>
      </c>
      <c r="VV72" s="100">
        <v>16.258326259138947</v>
      </c>
      <c r="VW72" s="100">
        <v>24.24625775577007</v>
      </c>
      <c r="VX72" s="100">
        <v>13.080586794826784</v>
      </c>
      <c r="VY72" s="100">
        <v>15.886564117112357</v>
      </c>
      <c r="VZ72" s="100">
        <v>21.150615734624861</v>
      </c>
      <c r="WA72" s="100">
        <v>29.892385739832921</v>
      </c>
      <c r="WB72" s="100">
        <v>20.016506089212402</v>
      </c>
      <c r="WC72" s="100">
        <v>12.99728264894364</v>
      </c>
      <c r="WD72" s="100">
        <v>16.495533357233416</v>
      </c>
      <c r="WE72" s="100">
        <v>22.400659201522263</v>
      </c>
      <c r="WF72" s="100">
        <v>26.92660407461921</v>
      </c>
      <c r="WG72" s="100">
        <v>13.696985030368687</v>
      </c>
      <c r="WH72" s="100">
        <v>16.552859036584888</v>
      </c>
      <c r="WI72" s="100">
        <v>21.078420215236108</v>
      </c>
      <c r="WJ72" s="100">
        <v>35.207021226361789</v>
      </c>
      <c r="WK72" s="100">
        <v>31.587514710429147</v>
      </c>
      <c r="WL72" s="100">
        <v>13.560427486762615</v>
      </c>
      <c r="WM72" s="100">
        <v>16.957147337669479</v>
      </c>
      <c r="WN72" s="100">
        <v>17.214132518392152</v>
      </c>
      <c r="WO72" s="100">
        <v>23.860380381022793</v>
      </c>
      <c r="WP72" s="100">
        <v>22.236797873344145</v>
      </c>
      <c r="WQ72" s="100">
        <v>28.208194955056211</v>
      </c>
      <c r="WR72" s="100">
        <v>33.676378264338354</v>
      </c>
      <c r="WS72" s="100">
        <v>13.895173209016297</v>
      </c>
      <c r="WT72" s="100">
        <v>17.401963736983994</v>
      </c>
      <c r="WU72" s="100">
        <v>17.538400076801164</v>
      </c>
      <c r="WV72" s="100">
        <v>14.31003240377528</v>
      </c>
      <c r="WW72" s="100">
        <v>18.296695987837442</v>
      </c>
      <c r="WX72" s="100">
        <v>29.93153047650441</v>
      </c>
      <c r="WY72" s="100">
        <v>41.655666213324622</v>
      </c>
      <c r="WZ72" s="100">
        <v>18.191786278618672</v>
      </c>
      <c r="XA72" s="100">
        <v>36.619478280257262</v>
      </c>
      <c r="XB72" s="100">
        <v>27.491037461797102</v>
      </c>
      <c r="XC72" s="100">
        <v>14.400046216771869</v>
      </c>
      <c r="XD72" s="100">
        <v>18.106844689591782</v>
      </c>
      <c r="XE72" s="100">
        <v>18.789781758573415</v>
      </c>
      <c r="XF72" s="100">
        <v>35.126626554911589</v>
      </c>
      <c r="XG72" s="100">
        <v>26.068379544449126</v>
      </c>
      <c r="XH72" s="100">
        <v>47.672175896981635</v>
      </c>
      <c r="XI72" s="100">
        <v>18.856055480142256</v>
      </c>
      <c r="XJ72" s="100">
        <v>18.761150114058925</v>
      </c>
      <c r="XK72" s="100">
        <v>29.270466676811811</v>
      </c>
      <c r="XL72" s="100">
        <v>40.61664028775175</v>
      </c>
      <c r="XM72" s="100">
        <v>19.59921741052505</v>
      </c>
      <c r="XN72" s="100">
        <v>37.39569557307059</v>
      </c>
      <c r="XO72" s="100">
        <v>19.242802418055636</v>
      </c>
      <c r="XP72" s="100">
        <v>31.019992181322507</v>
      </c>
      <c r="XQ72" s="100">
        <v>19.509654183101855</v>
      </c>
      <c r="XR72" s="100">
        <v>27.095294393648206</v>
      </c>
      <c r="XS72" s="100">
        <v>27.829602174059449</v>
      </c>
      <c r="XT72" s="100">
        <v>45.266874193480049</v>
      </c>
      <c r="XU72" s="100">
        <v>39.909078741688482</v>
      </c>
      <c r="XV72" s="100">
        <v>33.085358162193018</v>
      </c>
      <c r="XW72" s="100">
        <v>20.230565625481166</v>
      </c>
      <c r="XX72" s="100">
        <v>20.784356995026865</v>
      </c>
      <c r="XY72" s="100">
        <v>20.291485673038995</v>
      </c>
      <c r="XZ72" s="100">
        <v>28.548298348479904</v>
      </c>
      <c r="YA72" s="100">
        <v>43.054432335623282</v>
      </c>
      <c r="YB72" s="100">
        <v>51.223718318796017</v>
      </c>
      <c r="YC72" s="100">
        <v>30.192937985715101</v>
      </c>
      <c r="YD72" s="100">
        <v>20.933424490043016</v>
      </c>
      <c r="YE72" s="100">
        <v>42.54401745109741</v>
      </c>
      <c r="YF72" s="100">
        <v>21.311891461307468</v>
      </c>
      <c r="YG72" s="100">
        <v>21.564419463233264</v>
      </c>
      <c r="YH72" s="100">
        <v>21.210153433609886</v>
      </c>
      <c r="YI72" s="100">
        <v>46.639276955429459</v>
      </c>
      <c r="YJ72" s="100">
        <v>30.334960569552777</v>
      </c>
      <c r="YK72" s="100">
        <v>21.366965411822264</v>
      </c>
      <c r="YL72" s="100">
        <v>45.247460075687677</v>
      </c>
      <c r="YM72" s="100">
        <v>32.694981353418925</v>
      </c>
      <c r="YN72" s="100">
        <v>57.807915822841558</v>
      </c>
      <c r="YO72" s="100">
        <v>30.077803575718075</v>
      </c>
      <c r="YP72" s="100">
        <v>22.215754210653504</v>
      </c>
      <c r="YQ72" s="100">
        <v>21.863149651947499</v>
      </c>
      <c r="YR72" s="100">
        <v>29.196178796173914</v>
      </c>
      <c r="YS72" s="100">
        <v>31.812751428218714</v>
      </c>
      <c r="YT72" s="100">
        <v>50.652252783646105</v>
      </c>
      <c r="YU72" s="100">
        <v>22.018976988677981</v>
      </c>
      <c r="YV72" s="100">
        <v>48.423565068897666</v>
      </c>
      <c r="YW72" s="100">
        <v>31.236821664020013</v>
      </c>
      <c r="YX72" s="100">
        <v>64.186991440930399</v>
      </c>
      <c r="YY72" s="100">
        <v>23.103254784308191</v>
      </c>
      <c r="YZ72" s="100">
        <v>22.613884068753052</v>
      </c>
      <c r="ZA72" s="100">
        <v>30.443007563573929</v>
      </c>
      <c r="ZB72" s="100">
        <v>23.472521779685348</v>
      </c>
      <c r="ZC72" s="100">
        <v>34.277289031623717</v>
      </c>
      <c r="ZD72" s="100">
        <v>51.956990799604938</v>
      </c>
      <c r="ZE72" s="100">
        <v>56.565207932879524</v>
      </c>
      <c r="ZF72" s="100">
        <v>32.710185739588141</v>
      </c>
      <c r="ZG72" s="100">
        <v>23.235407520509181</v>
      </c>
      <c r="ZH72" s="100">
        <v>24.256136385631777</v>
      </c>
      <c r="ZI72" s="100">
        <v>24.25557758362417</v>
      </c>
      <c r="ZJ72" s="100">
        <v>36.674880782626268</v>
      </c>
      <c r="ZK72" s="100">
        <v>31.834040319675605</v>
      </c>
      <c r="ZL72" s="100">
        <v>23.790675572475049</v>
      </c>
      <c r="ZM72" s="100">
        <v>34.163411668112168</v>
      </c>
      <c r="ZN72" s="100">
        <v>55.887059189527385</v>
      </c>
      <c r="ZO72" s="100">
        <v>24.221011396702156</v>
      </c>
      <c r="ZP72" s="100">
        <v>63.21978353411145</v>
      </c>
      <c r="ZQ72" s="100">
        <v>24.99234487089937</v>
      </c>
      <c r="ZR72" s="100">
        <v>39.606061752992744</v>
      </c>
      <c r="ZS72" s="100">
        <v>61.639313724153425</v>
      </c>
      <c r="ZT72" s="100">
        <v>33.323968702042798</v>
      </c>
      <c r="ZU72" s="100">
        <v>33.668525937209772</v>
      </c>
      <c r="ZV72" s="100">
        <v>36.309727196823061</v>
      </c>
      <c r="ZW72" s="100">
        <v>24.921616284071835</v>
      </c>
      <c r="ZX72" s="100">
        <v>23.54125329473916</v>
      </c>
      <c r="ZY72" s="100">
        <v>25.252150446492905</v>
      </c>
      <c r="ZZ72" s="100">
        <v>25.729145270217376</v>
      </c>
      <c r="AAA72" s="100">
        <v>70.579362521090331</v>
      </c>
      <c r="AAB72" s="100">
        <v>42.851614957328259</v>
      </c>
      <c r="AAC72" s="100">
        <v>66.617540371413156</v>
      </c>
      <c r="AAD72" s="100">
        <v>25.80482662945828</v>
      </c>
      <c r="AAE72" s="100">
        <v>34.700818474784619</v>
      </c>
      <c r="AAF72" s="100">
        <v>35.731680321704296</v>
      </c>
      <c r="AAG72" s="100">
        <v>39.820671622549803</v>
      </c>
      <c r="AAH72" s="100">
        <v>24.760080886003809</v>
      </c>
      <c r="AAI72" s="100">
        <v>26.725972077137559</v>
      </c>
      <c r="AAJ72" s="100">
        <v>26.353542420721215</v>
      </c>
      <c r="AAK72" s="100">
        <v>78.457585222103091</v>
      </c>
      <c r="AAL72" s="100">
        <v>35.456556018952341</v>
      </c>
      <c r="AAM72" s="100">
        <v>46.82114672441336</v>
      </c>
      <c r="AAN72" s="100">
        <v>37.422624223270354</v>
      </c>
      <c r="AAO72" s="100">
        <v>73.232268438523249</v>
      </c>
      <c r="AAP72" s="100">
        <v>36.318060631758826</v>
      </c>
      <c r="AAQ72" s="100">
        <v>26.947270961583254</v>
      </c>
      <c r="AAR72" s="100">
        <v>42.609978168158172</v>
      </c>
      <c r="AAS72" s="100">
        <v>25.860159306642291</v>
      </c>
      <c r="AAT72" s="100">
        <v>87.284903401868618</v>
      </c>
      <c r="AAU72" s="100">
        <v>36.877191764628328</v>
      </c>
      <c r="AAV72" s="100">
        <v>39.634271636470977</v>
      </c>
      <c r="AAW72" s="100">
        <v>51.035860871371227</v>
      </c>
      <c r="AAX72" s="100">
        <v>79.572244963610174</v>
      </c>
      <c r="AAY72" s="100">
        <v>27.588993765312775</v>
      </c>
      <c r="AAZ72" s="100">
        <v>38.223458901842093</v>
      </c>
      <c r="ABA72" s="100">
        <v>34.348311652874905</v>
      </c>
      <c r="ABB72" s="100">
        <v>36.785778702672438</v>
      </c>
      <c r="ABC72" s="100">
        <v>46.181612978927809</v>
      </c>
      <c r="ABD72" s="100">
        <v>41.750253887370398</v>
      </c>
      <c r="ABE72" s="100">
        <v>28.455956263954008</v>
      </c>
      <c r="ABF72" s="100">
        <v>95.96417356827591</v>
      </c>
      <c r="ABG72" s="100">
        <v>27.173985151691664</v>
      </c>
      <c r="ABH72" s="100">
        <v>38.688241877809268</v>
      </c>
      <c r="ABI72" s="100">
        <v>55.733508420103213</v>
      </c>
      <c r="ABJ72" s="100">
        <v>86.552306965641151</v>
      </c>
      <c r="ABK72" s="100">
        <v>35.599098784024626</v>
      </c>
      <c r="ABL72" s="100">
        <v>40.845432705255455</v>
      </c>
      <c r="ABM72" s="100">
        <v>38.207465063343598</v>
      </c>
      <c r="ABN72" s="100">
        <v>45.169073659167651</v>
      </c>
      <c r="ABO72" s="100">
        <v>34.371648803382662</v>
      </c>
      <c r="ABP72" s="100">
        <v>104.66519358969191</v>
      </c>
      <c r="ABQ72" s="100">
        <v>38.585231051066259</v>
      </c>
      <c r="ABR72" s="100">
        <v>29.934408642954804</v>
      </c>
      <c r="ABS72" s="100">
        <v>94.984912789889961</v>
      </c>
      <c r="ABT72" s="100">
        <v>61.392945114482835</v>
      </c>
      <c r="ABU72" s="100">
        <v>28.422120085494445</v>
      </c>
      <c r="ABV72" s="100">
        <v>40.953472977804545</v>
      </c>
      <c r="ABW72" s="100">
        <v>42.944969867697118</v>
      </c>
      <c r="ABX72" s="100">
        <v>39.76085529308866</v>
      </c>
      <c r="ABY72" s="100">
        <v>39.472004448467935</v>
      </c>
      <c r="ABZ72" s="100">
        <v>37.185529842164463</v>
      </c>
      <c r="ACA72" s="100">
        <v>48.651199831986133</v>
      </c>
      <c r="ACB72" s="100">
        <v>114.32251732224978</v>
      </c>
      <c r="ACC72" s="100">
        <v>31.513226005963816</v>
      </c>
      <c r="ACD72" s="100">
        <v>104.32615048881156</v>
      </c>
      <c r="ACE72" s="100">
        <v>45.883859043774756</v>
      </c>
      <c r="ACF72" s="100">
        <v>67.274036986899475</v>
      </c>
      <c r="ACG72" s="100">
        <v>43.40274449035266</v>
      </c>
      <c r="ACH72" s="100">
        <v>35.722756787359558</v>
      </c>
      <c r="ACI72" s="100">
        <v>40.562382775034145</v>
      </c>
      <c r="ACJ72" s="100">
        <v>41.616214319746881</v>
      </c>
      <c r="ACK72" s="100">
        <v>29.671354951371523</v>
      </c>
      <c r="ACL72" s="100">
        <v>38.786891756973013</v>
      </c>
      <c r="ACM72" s="100">
        <v>30.432112037587171</v>
      </c>
      <c r="ACN72" s="100">
        <v>53.383979900386578</v>
      </c>
      <c r="ACO72" s="100">
        <v>125.43177139952877</v>
      </c>
      <c r="ACP72" s="100">
        <v>49.126458459551515</v>
      </c>
      <c r="ACQ72" s="100">
        <v>42.247453667406297</v>
      </c>
      <c r="ACR72" s="100">
        <v>73.689781640527727</v>
      </c>
      <c r="ACS72" s="100">
        <v>114.3328556230458</v>
      </c>
      <c r="ACT72" s="100">
        <v>36.942945776384313</v>
      </c>
      <c r="ACU72" s="100">
        <v>43.810377517588137</v>
      </c>
      <c r="ACV72" s="100">
        <v>46.918317551329892</v>
      </c>
      <c r="ACW72" s="100">
        <v>31.545387483980946</v>
      </c>
      <c r="ACX72" s="100">
        <v>39.364762431207446</v>
      </c>
      <c r="ACY72" s="100">
        <v>43.59454698870217</v>
      </c>
      <c r="ACZ72" s="100">
        <v>136.67383105996308</v>
      </c>
      <c r="ADA72" s="100">
        <v>57.788541485943391</v>
      </c>
      <c r="ADB72" s="100">
        <v>52.51073239346033</v>
      </c>
      <c r="ADC72" s="100">
        <v>81.225508719550007</v>
      </c>
      <c r="ADD72" s="100">
        <v>125.13757129076889</v>
      </c>
      <c r="ADE72" s="100">
        <v>46.476557455978281</v>
      </c>
      <c r="ADF72" s="100">
        <v>41.27570985395716</v>
      </c>
      <c r="ADG72" s="100">
        <v>50.614105281954494</v>
      </c>
      <c r="ADH72" s="100">
        <v>33.658134342679965</v>
      </c>
      <c r="ADI72" s="100">
        <v>45.491630290266976</v>
      </c>
      <c r="ADJ72" s="100">
        <v>33.747776849130979</v>
      </c>
      <c r="ADK72" s="100">
        <v>38.853747502153873</v>
      </c>
      <c r="ADL72" s="100">
        <v>63.090197474115911</v>
      </c>
      <c r="ADM72" s="100">
        <v>56.950080848089691</v>
      </c>
      <c r="ADN72" s="100">
        <v>150.05315166266891</v>
      </c>
      <c r="ADO72" s="100">
        <v>137.59435947788009</v>
      </c>
      <c r="ADP72" s="100">
        <v>49.804542282202569</v>
      </c>
      <c r="ADQ72" s="100">
        <v>54.527537676938444</v>
      </c>
      <c r="ADR72" s="100">
        <v>48.124366976128492</v>
      </c>
      <c r="ADS72" s="100">
        <v>44.019326523238782</v>
      </c>
      <c r="ADT72" s="100">
        <v>61.979995263545952</v>
      </c>
      <c r="ADU72" s="100">
        <v>69.158954504799183</v>
      </c>
      <c r="ADV72" s="100">
        <v>147.89165192836887</v>
      </c>
      <c r="ADW72" s="100">
        <v>44.465390151180742</v>
      </c>
      <c r="ADX72" s="100">
        <v>53.339570370376038</v>
      </c>
      <c r="ADY72" s="100">
        <v>58.728968732454007</v>
      </c>
      <c r="ADZ72" s="100">
        <v>38.309435119714237</v>
      </c>
      <c r="AEA72" s="100">
        <v>50.960267566687953</v>
      </c>
      <c r="AEB72" s="100">
        <v>46.622564792550243</v>
      </c>
      <c r="AEC72" s="100">
        <v>158.09092808484692</v>
      </c>
      <c r="AED72" s="100">
        <v>168.5870800168301</v>
      </c>
      <c r="AEE72" s="100">
        <v>49.021699924186436</v>
      </c>
      <c r="AEF72" s="100">
        <v>55.479858414133986</v>
      </c>
      <c r="AEG72" s="100">
        <v>179.41574361184516</v>
      </c>
      <c r="AEH72" s="100">
        <v>59.97879073491908</v>
      </c>
      <c r="AEI72" s="100">
        <v>195.74866266447805</v>
      </c>
      <c r="AEJ72" s="100">
        <v>55.212251406412854</v>
      </c>
      <c r="AEK72" s="100">
        <v>64.347755452689441</v>
      </c>
      <c r="AEL72" s="100">
        <v>88.648259668189496</v>
      </c>
      <c r="AEM72" s="100">
        <v>213.6307841976583</v>
      </c>
      <c r="AEN72" s="100">
        <v>63.858517314260489</v>
      </c>
      <c r="AEO72" s="100">
        <v>231.67450728484962</v>
      </c>
      <c r="AEP72" s="100">
        <v>77.704466556748883</v>
      </c>
      <c r="AEQ72" s="100">
        <v>253.30207486995684</v>
      </c>
      <c r="AER72" s="100">
        <v>275.46561501581328</v>
      </c>
    </row>
    <row r="73" spans="1:824" ht="14.25">
      <c r="A73" s="113" t="s">
        <v>267</v>
      </c>
      <c r="B73" s="76">
        <v>5.73</v>
      </c>
      <c r="C73" s="76">
        <v>6.23</v>
      </c>
      <c r="D73" s="76">
        <v>8.8699999999999992</v>
      </c>
      <c r="E73" s="76">
        <v>12.6</v>
      </c>
      <c r="F73" s="76">
        <v>8.3000000000000007</v>
      </c>
      <c r="G73" s="76">
        <v>11.4</v>
      </c>
      <c r="H73" s="76">
        <v>6.28</v>
      </c>
      <c r="I73" s="76">
        <v>17.399999999999999</v>
      </c>
      <c r="J73" s="76">
        <v>16</v>
      </c>
      <c r="K73" s="76">
        <v>13.6</v>
      </c>
      <c r="L73" s="76">
        <v>10.8</v>
      </c>
      <c r="M73" s="76">
        <v>20.100000000000001</v>
      </c>
      <c r="N73" s="76">
        <v>11.7</v>
      </c>
      <c r="O73" s="76">
        <v>9.6300000000000008</v>
      </c>
      <c r="P73" s="76">
        <v>18.7</v>
      </c>
      <c r="Q73" s="76">
        <v>17</v>
      </c>
      <c r="R73" s="76">
        <v>24.7</v>
      </c>
      <c r="S73" s="76">
        <v>21.6</v>
      </c>
      <c r="T73" s="76">
        <v>11.6</v>
      </c>
      <c r="U73" s="76">
        <v>15</v>
      </c>
      <c r="V73" s="76">
        <v>20.399999999999999</v>
      </c>
      <c r="W73" s="76">
        <v>33.200000000000003</v>
      </c>
      <c r="X73" s="76">
        <v>29.3</v>
      </c>
      <c r="Y73" s="76">
        <v>26</v>
      </c>
      <c r="Z73" s="76">
        <v>23.1</v>
      </c>
      <c r="AA73" s="76">
        <v>18.899999999999999</v>
      </c>
      <c r="AB73" s="76">
        <v>44.2</v>
      </c>
      <c r="AC73" s="76">
        <v>40.200000000000003</v>
      </c>
      <c r="AD73" s="76">
        <v>37.200000000000003</v>
      </c>
      <c r="AE73" s="76">
        <v>31.3</v>
      </c>
      <c r="AF73" s="76">
        <v>27.2</v>
      </c>
      <c r="AG73" s="76">
        <v>47.3</v>
      </c>
      <c r="AH73" s="76">
        <v>43.1</v>
      </c>
      <c r="AI73" s="76">
        <v>36.6</v>
      </c>
      <c r="AJ73" s="76">
        <v>54</v>
      </c>
      <c r="AK73" s="76">
        <v>30.4</v>
      </c>
      <c r="AL73" s="76">
        <v>38.799999999999997</v>
      </c>
      <c r="AM73" s="76">
        <v>54.6</v>
      </c>
      <c r="AN73" s="76">
        <v>66.5</v>
      </c>
      <c r="AO73" s="76">
        <v>51.2</v>
      </c>
      <c r="AP73" s="76">
        <v>34.700000000000003</v>
      </c>
      <c r="AQ73" s="76">
        <v>64</v>
      </c>
      <c r="AR73" s="76">
        <v>61.5</v>
      </c>
      <c r="AS73" s="76">
        <v>46.8</v>
      </c>
      <c r="AT73" s="76">
        <v>78.400000000000006</v>
      </c>
      <c r="AU73" s="76">
        <v>73</v>
      </c>
      <c r="AV73" s="76">
        <v>57</v>
      </c>
      <c r="AW73" s="76">
        <v>39.799999999999997</v>
      </c>
      <c r="AX73" s="76">
        <v>69.599999999999994</v>
      </c>
      <c r="AY73" s="76">
        <v>95.4</v>
      </c>
      <c r="AZ73" s="76">
        <v>82.3</v>
      </c>
      <c r="BA73" s="76">
        <v>64.2</v>
      </c>
      <c r="BB73" s="76">
        <v>54.9</v>
      </c>
      <c r="BC73" s="76">
        <v>90.7</v>
      </c>
      <c r="BD73" s="76">
        <v>107</v>
      </c>
      <c r="BE73" s="76">
        <v>78.400000000000006</v>
      </c>
      <c r="BF73" s="76">
        <v>49</v>
      </c>
      <c r="BG73" s="76">
        <v>60.4</v>
      </c>
      <c r="BH73" s="76">
        <v>110</v>
      </c>
      <c r="BI73" s="76">
        <v>101</v>
      </c>
      <c r="BJ73" s="76">
        <v>92</v>
      </c>
      <c r="BK73" s="76">
        <v>71.900000000000006</v>
      </c>
      <c r="BL73" s="76">
        <v>87.1</v>
      </c>
      <c r="BM73" s="76">
        <v>77.900000000000006</v>
      </c>
      <c r="BN73" s="76">
        <v>66.599999999999994</v>
      </c>
      <c r="BO73" s="76">
        <v>134</v>
      </c>
      <c r="BP73" s="76">
        <v>126</v>
      </c>
      <c r="BQ73" s="76">
        <v>112</v>
      </c>
      <c r="BR73" s="76">
        <v>129</v>
      </c>
      <c r="BS73" s="76">
        <v>105</v>
      </c>
      <c r="BT73" s="76">
        <v>86.4</v>
      </c>
      <c r="BU73" s="76">
        <v>59.8</v>
      </c>
      <c r="BV73" s="76">
        <v>123</v>
      </c>
      <c r="BW73" s="76">
        <v>74.599999999999994</v>
      </c>
      <c r="BX73" s="76">
        <v>102</v>
      </c>
      <c r="BY73" s="76">
        <v>153</v>
      </c>
      <c r="BZ73" s="76">
        <v>144</v>
      </c>
      <c r="CA73" s="76">
        <v>133</v>
      </c>
      <c r="CB73" s="76">
        <v>96.8</v>
      </c>
      <c r="CC73" s="76">
        <v>130</v>
      </c>
      <c r="CD73" s="76">
        <v>70.099999999999994</v>
      </c>
      <c r="CE73" s="76">
        <v>177</v>
      </c>
      <c r="CF73" s="76">
        <v>160</v>
      </c>
      <c r="CG73" s="76">
        <v>115</v>
      </c>
      <c r="CH73" s="76">
        <v>85.3</v>
      </c>
      <c r="CI73" s="76">
        <v>146</v>
      </c>
      <c r="CJ73" s="76">
        <v>108</v>
      </c>
      <c r="CK73" s="76">
        <v>172</v>
      </c>
      <c r="CL73" s="76">
        <v>126</v>
      </c>
      <c r="CM73" s="76">
        <v>200</v>
      </c>
      <c r="CN73" s="76">
        <v>163</v>
      </c>
      <c r="CO73" s="76">
        <v>150</v>
      </c>
      <c r="CP73" s="76">
        <v>97.6</v>
      </c>
      <c r="CQ73" s="76">
        <v>119</v>
      </c>
      <c r="CR73" s="76">
        <v>139</v>
      </c>
      <c r="CS73" s="76">
        <v>196</v>
      </c>
      <c r="CT73" s="76">
        <v>244</v>
      </c>
      <c r="CU73" s="76">
        <v>224</v>
      </c>
      <c r="CV73" s="76">
        <v>186</v>
      </c>
      <c r="CW73" s="76">
        <v>132</v>
      </c>
      <c r="CX73" s="76">
        <v>113</v>
      </c>
      <c r="CY73" s="76">
        <v>175</v>
      </c>
      <c r="CZ73" s="76">
        <v>283</v>
      </c>
      <c r="DA73" s="76">
        <v>157</v>
      </c>
      <c r="DB73" s="76">
        <v>221</v>
      </c>
      <c r="DC73" s="76">
        <v>278</v>
      </c>
      <c r="DD73" s="76">
        <v>254</v>
      </c>
      <c r="DE73" s="76">
        <v>147</v>
      </c>
      <c r="DF73" s="76">
        <v>211</v>
      </c>
      <c r="DG73" s="76">
        <v>312</v>
      </c>
      <c r="DH73" s="76">
        <v>173</v>
      </c>
      <c r="DI73" s="76">
        <v>198</v>
      </c>
      <c r="DJ73" s="76">
        <v>130</v>
      </c>
      <c r="DK73" s="76">
        <v>253</v>
      </c>
      <c r="DL73" s="76">
        <v>305</v>
      </c>
      <c r="DM73" s="76">
        <v>280</v>
      </c>
      <c r="DN73" s="76">
        <v>289</v>
      </c>
      <c r="DO73" s="76">
        <v>230</v>
      </c>
      <c r="DP73" s="76">
        <v>164</v>
      </c>
      <c r="DQ73" s="76">
        <v>346</v>
      </c>
      <c r="DR73" s="76">
        <v>192</v>
      </c>
      <c r="DS73" s="76">
        <v>279</v>
      </c>
      <c r="DT73" s="76">
        <v>147</v>
      </c>
      <c r="DU73" s="76">
        <v>343</v>
      </c>
      <c r="DV73" s="76">
        <v>378</v>
      </c>
      <c r="DW73" s="76">
        <v>327</v>
      </c>
      <c r="DX73" s="76">
        <v>415</v>
      </c>
      <c r="DY73" s="76">
        <v>262</v>
      </c>
      <c r="DZ73" s="76">
        <v>212</v>
      </c>
      <c r="EA73" s="76">
        <v>186</v>
      </c>
      <c r="EB73" s="76">
        <v>307</v>
      </c>
      <c r="EC73" s="76">
        <v>408</v>
      </c>
      <c r="ED73" s="76">
        <v>395</v>
      </c>
      <c r="EE73" s="76">
        <v>467</v>
      </c>
      <c r="EF73" s="76">
        <v>290</v>
      </c>
      <c r="EG73" s="76">
        <v>370</v>
      </c>
      <c r="EH73" s="76">
        <v>437</v>
      </c>
      <c r="EI73" s="76">
        <v>333</v>
      </c>
      <c r="EJ73" s="76">
        <v>234</v>
      </c>
      <c r="EK73" s="113">
        <v>509</v>
      </c>
      <c r="EL73" s="76">
        <v>214</v>
      </c>
      <c r="EM73" s="113">
        <v>514</v>
      </c>
      <c r="EN73" s="76">
        <v>322</v>
      </c>
      <c r="EO73" s="76">
        <v>260</v>
      </c>
      <c r="EP73" s="76">
        <v>464</v>
      </c>
      <c r="EQ73" s="76">
        <v>418</v>
      </c>
      <c r="ER73" s="76">
        <v>373</v>
      </c>
      <c r="ES73" s="113">
        <v>500</v>
      </c>
      <c r="ET73" s="113">
        <v>598</v>
      </c>
      <c r="EU73" s="113">
        <v>581</v>
      </c>
      <c r="EV73" s="113">
        <v>559</v>
      </c>
      <c r="EW73" s="76">
        <v>243</v>
      </c>
      <c r="EX73" s="76">
        <v>356</v>
      </c>
      <c r="EY73" s="76">
        <v>287</v>
      </c>
      <c r="EZ73" s="113">
        <v>624</v>
      </c>
      <c r="FA73" s="113">
        <v>515</v>
      </c>
      <c r="FB73" s="76">
        <v>468</v>
      </c>
      <c r="FC73" s="76">
        <v>432</v>
      </c>
      <c r="FD73" s="76">
        <v>693</v>
      </c>
      <c r="FE73" s="113">
        <v>629</v>
      </c>
      <c r="FF73" s="76">
        <v>668</v>
      </c>
      <c r="FG73" s="76">
        <v>275</v>
      </c>
      <c r="FH73" s="113">
        <v>607</v>
      </c>
      <c r="FI73" s="76">
        <v>398</v>
      </c>
      <c r="FJ73" s="113">
        <v>511</v>
      </c>
      <c r="FK73" s="76">
        <v>320</v>
      </c>
      <c r="FL73" s="113">
        <v>570</v>
      </c>
      <c r="FM73" s="76">
        <v>718</v>
      </c>
      <c r="FN73" s="76">
        <v>476</v>
      </c>
      <c r="FO73" s="76">
        <v>774</v>
      </c>
      <c r="FP73" s="76">
        <v>311</v>
      </c>
      <c r="FQ73" s="76">
        <v>675</v>
      </c>
      <c r="FR73" s="113">
        <v>559</v>
      </c>
      <c r="FS73" s="76">
        <v>442</v>
      </c>
      <c r="FT73" s="76">
        <v>355</v>
      </c>
      <c r="FU73" s="76">
        <v>767</v>
      </c>
      <c r="FV73" s="113">
        <v>631</v>
      </c>
      <c r="FW73" s="76">
        <v>869</v>
      </c>
      <c r="FX73" s="76">
        <v>773</v>
      </c>
      <c r="FY73" s="113">
        <v>530</v>
      </c>
      <c r="FZ73" s="113">
        <v>606</v>
      </c>
      <c r="GA73" s="76">
        <v>833</v>
      </c>
      <c r="GB73" s="76">
        <v>348</v>
      </c>
      <c r="GC73" s="76">
        <v>906</v>
      </c>
      <c r="GD73" s="76">
        <v>751</v>
      </c>
      <c r="GE73" s="113">
        <v>490</v>
      </c>
      <c r="GF73" s="76">
        <v>390</v>
      </c>
      <c r="GG73" s="76">
        <v>964</v>
      </c>
      <c r="GH73" s="76">
        <v>711</v>
      </c>
      <c r="GI73" s="76">
        <v>857</v>
      </c>
      <c r="GJ73" s="76">
        <v>675</v>
      </c>
      <c r="GK73" s="76">
        <v>1100</v>
      </c>
      <c r="GL73" s="76">
        <v>386</v>
      </c>
      <c r="GM73" s="76">
        <v>963</v>
      </c>
      <c r="GN73" s="76">
        <v>936</v>
      </c>
      <c r="GO73" s="76">
        <v>436</v>
      </c>
      <c r="GP73" s="113">
        <v>549</v>
      </c>
      <c r="GQ73" s="76">
        <v>1010</v>
      </c>
      <c r="GR73" s="76">
        <v>847</v>
      </c>
      <c r="GS73" s="76">
        <v>772</v>
      </c>
      <c r="GT73" s="76">
        <v>940</v>
      </c>
      <c r="GU73" s="76">
        <v>1030</v>
      </c>
      <c r="GV73" s="76">
        <v>1120</v>
      </c>
      <c r="GW73" s="76">
        <v>744</v>
      </c>
      <c r="GX73" s="76">
        <v>428</v>
      </c>
      <c r="GY73" s="76">
        <v>1040</v>
      </c>
      <c r="GZ73" s="113">
        <v>487</v>
      </c>
      <c r="HA73" s="76">
        <v>852</v>
      </c>
      <c r="HB73" s="113">
        <v>611</v>
      </c>
      <c r="HC73" s="76">
        <v>943</v>
      </c>
      <c r="HD73" s="76">
        <v>1270</v>
      </c>
      <c r="HE73" s="76">
        <v>1100</v>
      </c>
      <c r="HF73" s="76">
        <v>1040</v>
      </c>
      <c r="HG73" s="76">
        <v>1130</v>
      </c>
      <c r="HH73" s="76">
        <v>1250</v>
      </c>
      <c r="HI73" s="76">
        <v>1190</v>
      </c>
      <c r="HJ73" s="76">
        <v>835</v>
      </c>
      <c r="HK73" s="113">
        <v>481</v>
      </c>
      <c r="HL73" s="76">
        <v>936</v>
      </c>
      <c r="HM73" s="76">
        <v>1190</v>
      </c>
      <c r="HN73" s="76">
        <v>676</v>
      </c>
      <c r="HO73" s="113">
        <v>542</v>
      </c>
      <c r="HP73" s="76">
        <v>1410</v>
      </c>
      <c r="HQ73" s="76">
        <v>1160</v>
      </c>
      <c r="HR73" s="76">
        <v>1060</v>
      </c>
      <c r="HS73" s="76">
        <v>1270</v>
      </c>
      <c r="HT73" s="76">
        <v>1330</v>
      </c>
      <c r="HU73" s="76">
        <v>1280</v>
      </c>
      <c r="HV73" s="113">
        <v>537</v>
      </c>
      <c r="HW73" s="76">
        <v>922</v>
      </c>
      <c r="HX73" s="76">
        <v>1030</v>
      </c>
      <c r="HY73" s="76">
        <v>754</v>
      </c>
      <c r="HZ73" s="113">
        <v>603</v>
      </c>
      <c r="IA73" s="76">
        <v>1270</v>
      </c>
      <c r="IB73" s="76">
        <v>1460</v>
      </c>
      <c r="IC73" s="76">
        <v>1190</v>
      </c>
      <c r="ID73" s="76">
        <v>1410</v>
      </c>
      <c r="IE73" s="76">
        <v>1410</v>
      </c>
      <c r="IF73" s="76">
        <v>1430</v>
      </c>
      <c r="IG73" s="76">
        <v>1620</v>
      </c>
      <c r="IH73" s="76">
        <v>1020</v>
      </c>
      <c r="II73" s="76">
        <v>1130</v>
      </c>
      <c r="IJ73" s="113">
        <v>603</v>
      </c>
      <c r="IK73" s="76">
        <v>672</v>
      </c>
      <c r="IL73" s="76">
        <v>1420</v>
      </c>
      <c r="IM73" s="76">
        <v>1320</v>
      </c>
      <c r="IN73" s="76">
        <v>1550</v>
      </c>
      <c r="IO73" s="76">
        <v>1640</v>
      </c>
      <c r="IP73" s="76">
        <v>1240</v>
      </c>
      <c r="IQ73" s="76">
        <v>1130</v>
      </c>
      <c r="IR73" s="76">
        <v>736</v>
      </c>
      <c r="IS73" s="76">
        <v>1680</v>
      </c>
      <c r="IT73" s="76">
        <v>1560</v>
      </c>
      <c r="IU73" s="76">
        <v>1450</v>
      </c>
      <c r="IV73" s="76">
        <v>1710</v>
      </c>
      <c r="IW73" s="76">
        <v>1710</v>
      </c>
      <c r="IX73" s="76">
        <v>1800</v>
      </c>
      <c r="IY73" s="76">
        <v>801</v>
      </c>
      <c r="IZ73" s="76">
        <v>869</v>
      </c>
      <c r="JA73" s="76">
        <v>1960</v>
      </c>
      <c r="JB73" s="76">
        <v>1910</v>
      </c>
      <c r="JC73" s="76">
        <v>936</v>
      </c>
      <c r="JD73" s="76">
        <v>2130</v>
      </c>
      <c r="JE73" s="76">
        <v>1050</v>
      </c>
      <c r="JF73" s="76">
        <v>2320</v>
      </c>
      <c r="JG73" s="76">
        <v>2330</v>
      </c>
      <c r="JH73" s="76">
        <v>1890</v>
      </c>
      <c r="JI73" s="76">
        <v>1180</v>
      </c>
      <c r="JJ73" s="76">
        <v>2760</v>
      </c>
      <c r="JK73" s="76">
        <v>1320</v>
      </c>
      <c r="JL73" s="76">
        <v>2910</v>
      </c>
      <c r="JM73" s="76">
        <v>1480</v>
      </c>
      <c r="JN73" s="76">
        <v>1660</v>
      </c>
      <c r="JP73" s="113" t="s">
        <v>267</v>
      </c>
      <c r="JQ73" s="76">
        <v>5.73</v>
      </c>
      <c r="JR73" s="76">
        <v>6.23</v>
      </c>
      <c r="JS73" s="76">
        <v>8.8699999999999992</v>
      </c>
      <c r="JT73" s="76">
        <v>12.6</v>
      </c>
      <c r="JU73" s="76">
        <v>8.3000000000000007</v>
      </c>
      <c r="JV73" s="76">
        <v>11.4</v>
      </c>
      <c r="JW73" s="76">
        <v>6.28</v>
      </c>
      <c r="JX73" s="76">
        <v>17.399999999999999</v>
      </c>
      <c r="JY73" s="76">
        <v>16</v>
      </c>
      <c r="JZ73" s="76">
        <v>13.6</v>
      </c>
      <c r="KA73" s="76">
        <v>10.8</v>
      </c>
      <c r="KB73" s="76">
        <v>20.100000000000001</v>
      </c>
      <c r="KC73" s="76">
        <v>11.7</v>
      </c>
      <c r="KD73" s="76">
        <v>9.6300000000000008</v>
      </c>
      <c r="KE73" s="76">
        <v>18.7</v>
      </c>
      <c r="KF73" s="76">
        <v>17</v>
      </c>
      <c r="KG73" s="76">
        <v>24.7</v>
      </c>
      <c r="KH73" s="76">
        <v>21.6</v>
      </c>
      <c r="KI73" s="76">
        <v>11.6</v>
      </c>
      <c r="KJ73" s="76">
        <v>15</v>
      </c>
      <c r="KK73" s="76">
        <v>20.399999999999999</v>
      </c>
      <c r="KL73" s="76">
        <v>33.200000000000003</v>
      </c>
      <c r="KM73" s="76">
        <v>29.3</v>
      </c>
      <c r="KN73" s="76">
        <v>26</v>
      </c>
      <c r="KO73" s="76">
        <v>23.1</v>
      </c>
      <c r="KP73" s="76">
        <v>18.899999999999999</v>
      </c>
      <c r="KQ73" s="76">
        <v>44.2</v>
      </c>
      <c r="KR73" s="76">
        <v>40.200000000000003</v>
      </c>
      <c r="KS73" s="76">
        <v>37.200000000000003</v>
      </c>
      <c r="KT73" s="76">
        <v>31.3</v>
      </c>
      <c r="KU73" s="76">
        <v>27.2</v>
      </c>
      <c r="KV73" s="76">
        <v>47.3</v>
      </c>
      <c r="KW73" s="76">
        <v>43.1</v>
      </c>
      <c r="KX73" s="76">
        <v>36.6</v>
      </c>
      <c r="KY73" s="76">
        <v>54</v>
      </c>
      <c r="KZ73" s="76">
        <v>30.4</v>
      </c>
      <c r="LA73" s="76">
        <v>38.799999999999997</v>
      </c>
      <c r="LB73" s="76">
        <v>54.6</v>
      </c>
      <c r="LC73" s="76">
        <v>66.5</v>
      </c>
      <c r="LD73" s="76">
        <v>51.2</v>
      </c>
      <c r="LE73" s="76">
        <v>34.700000000000003</v>
      </c>
      <c r="LF73" s="76">
        <v>64</v>
      </c>
      <c r="LG73" s="76">
        <v>61.5</v>
      </c>
      <c r="LH73" s="76">
        <v>46.8</v>
      </c>
      <c r="LI73" s="76">
        <v>78.400000000000006</v>
      </c>
      <c r="LJ73" s="76">
        <v>73</v>
      </c>
      <c r="LK73" s="76">
        <v>57</v>
      </c>
      <c r="LL73" s="76">
        <v>39.799999999999997</v>
      </c>
      <c r="LM73" s="76">
        <v>69.599999999999994</v>
      </c>
      <c r="LN73" s="76">
        <v>95.4</v>
      </c>
      <c r="LO73" s="76">
        <v>82.3</v>
      </c>
      <c r="LP73" s="76">
        <v>64.2</v>
      </c>
      <c r="LQ73" s="76">
        <v>54.9</v>
      </c>
      <c r="LR73" s="76">
        <v>90.7</v>
      </c>
      <c r="LS73" s="76">
        <v>107</v>
      </c>
      <c r="LT73" s="76">
        <v>78.400000000000006</v>
      </c>
      <c r="LU73" s="76">
        <v>49</v>
      </c>
      <c r="LV73" s="76">
        <v>60.4</v>
      </c>
      <c r="LW73" s="76">
        <v>110</v>
      </c>
      <c r="LX73" s="76">
        <v>101</v>
      </c>
      <c r="LY73" s="76">
        <v>92</v>
      </c>
      <c r="LZ73" s="76">
        <v>71.900000000000006</v>
      </c>
      <c r="MA73" s="76">
        <v>87.1</v>
      </c>
      <c r="MB73" s="76">
        <v>77.900000000000006</v>
      </c>
      <c r="MC73" s="76">
        <v>66.599999999999994</v>
      </c>
      <c r="MD73" s="76">
        <v>134</v>
      </c>
      <c r="ME73" s="76">
        <v>126</v>
      </c>
      <c r="MF73" s="76">
        <v>112</v>
      </c>
      <c r="MG73" s="76">
        <v>129</v>
      </c>
      <c r="MH73" s="76">
        <v>105</v>
      </c>
      <c r="MI73" s="76">
        <v>86.4</v>
      </c>
      <c r="MJ73" s="76">
        <v>59.8</v>
      </c>
      <c r="MK73" s="76">
        <v>123</v>
      </c>
      <c r="ML73" s="76">
        <v>74.599999999999994</v>
      </c>
      <c r="MM73" s="76">
        <v>102</v>
      </c>
      <c r="MN73" s="76">
        <v>153</v>
      </c>
      <c r="MO73" s="76">
        <v>144</v>
      </c>
      <c r="MP73" s="76">
        <v>133</v>
      </c>
      <c r="MQ73" s="76">
        <v>96.8</v>
      </c>
      <c r="MR73" s="76">
        <v>130</v>
      </c>
      <c r="MS73" s="76">
        <v>70.099999999999994</v>
      </c>
      <c r="MT73" s="76">
        <v>177</v>
      </c>
      <c r="MU73" s="76">
        <v>160</v>
      </c>
      <c r="MV73" s="76">
        <v>115</v>
      </c>
      <c r="MW73" s="76">
        <v>85.3</v>
      </c>
      <c r="MX73" s="76">
        <v>146</v>
      </c>
      <c r="MY73" s="76">
        <v>108</v>
      </c>
      <c r="MZ73" s="76">
        <v>172</v>
      </c>
      <c r="NA73" s="76">
        <v>126</v>
      </c>
      <c r="NB73" s="76">
        <v>200</v>
      </c>
      <c r="NC73" s="76">
        <v>163</v>
      </c>
      <c r="ND73" s="76">
        <v>150</v>
      </c>
      <c r="NE73" s="76">
        <v>97.6</v>
      </c>
      <c r="NF73" s="76">
        <v>119</v>
      </c>
      <c r="NG73" s="76">
        <v>139</v>
      </c>
      <c r="NH73" s="76">
        <v>196</v>
      </c>
      <c r="NI73" s="76">
        <v>244</v>
      </c>
      <c r="NJ73" s="76">
        <v>224</v>
      </c>
      <c r="NK73" s="76">
        <v>186</v>
      </c>
      <c r="NL73" s="76">
        <v>132</v>
      </c>
      <c r="NM73" s="76">
        <v>113</v>
      </c>
      <c r="NN73" s="76">
        <v>175</v>
      </c>
      <c r="NO73" s="76">
        <v>283</v>
      </c>
      <c r="NP73" s="76">
        <v>157</v>
      </c>
      <c r="NQ73" s="76">
        <v>221</v>
      </c>
      <c r="NR73" s="76">
        <v>278</v>
      </c>
      <c r="NS73" s="76">
        <v>254</v>
      </c>
      <c r="NT73" s="76">
        <v>147</v>
      </c>
      <c r="NU73" s="76">
        <v>211</v>
      </c>
      <c r="NV73" s="76">
        <v>312</v>
      </c>
      <c r="NW73" s="76">
        <v>173</v>
      </c>
      <c r="NX73" s="76">
        <v>198</v>
      </c>
      <c r="NY73" s="76">
        <v>130</v>
      </c>
      <c r="NZ73" s="76">
        <v>253</v>
      </c>
      <c r="OA73" s="76">
        <v>305</v>
      </c>
      <c r="OB73" s="76">
        <v>280</v>
      </c>
      <c r="OC73" s="76">
        <v>289</v>
      </c>
      <c r="OD73" s="76">
        <v>230</v>
      </c>
      <c r="OE73" s="76">
        <v>164</v>
      </c>
      <c r="OF73" s="76">
        <v>346</v>
      </c>
      <c r="OG73" s="76">
        <v>192</v>
      </c>
      <c r="OH73" s="76">
        <v>279</v>
      </c>
      <c r="OI73" s="76">
        <v>147</v>
      </c>
      <c r="OJ73" s="76">
        <v>343</v>
      </c>
      <c r="OK73" s="76">
        <v>378</v>
      </c>
      <c r="OL73" s="76">
        <v>327</v>
      </c>
      <c r="OM73" s="76">
        <v>415</v>
      </c>
      <c r="ON73" s="76">
        <v>262</v>
      </c>
      <c r="OO73" s="76">
        <v>212</v>
      </c>
      <c r="OP73" s="76">
        <v>186</v>
      </c>
      <c r="OQ73" s="76">
        <v>307</v>
      </c>
      <c r="OR73" s="76">
        <v>408</v>
      </c>
      <c r="OS73" s="76">
        <v>395</v>
      </c>
      <c r="OT73" s="76">
        <v>467</v>
      </c>
      <c r="OU73" s="76">
        <v>290</v>
      </c>
      <c r="OV73" s="76">
        <v>370</v>
      </c>
      <c r="OW73" s="76">
        <v>437</v>
      </c>
      <c r="OX73" s="76">
        <v>333</v>
      </c>
      <c r="OY73" s="76">
        <v>234</v>
      </c>
      <c r="OZ73" s="113">
        <v>509</v>
      </c>
      <c r="PA73" s="76">
        <v>214</v>
      </c>
      <c r="PB73" s="113">
        <v>514</v>
      </c>
      <c r="PC73" s="76">
        <v>322</v>
      </c>
      <c r="PD73" s="76">
        <v>260</v>
      </c>
      <c r="PE73" s="76">
        <v>464</v>
      </c>
      <c r="PF73" s="76">
        <v>418</v>
      </c>
      <c r="PG73" s="76">
        <v>373</v>
      </c>
      <c r="PH73" s="113">
        <v>500</v>
      </c>
      <c r="PI73" s="113">
        <v>598</v>
      </c>
      <c r="PJ73" s="113">
        <v>581</v>
      </c>
      <c r="PK73" s="113">
        <v>559</v>
      </c>
      <c r="PL73" s="76">
        <v>243</v>
      </c>
      <c r="PM73" s="76">
        <v>356</v>
      </c>
      <c r="PN73" s="76">
        <v>287</v>
      </c>
      <c r="PO73" s="113">
        <v>624</v>
      </c>
      <c r="PP73" s="113">
        <v>515</v>
      </c>
      <c r="PQ73" s="76">
        <v>468</v>
      </c>
      <c r="PR73" s="76">
        <v>432</v>
      </c>
      <c r="PS73" s="76">
        <v>693</v>
      </c>
      <c r="PT73" s="113">
        <v>629</v>
      </c>
      <c r="PU73" s="76">
        <v>668</v>
      </c>
      <c r="PV73" s="76">
        <v>275</v>
      </c>
      <c r="PW73" s="113">
        <v>607</v>
      </c>
      <c r="PX73" s="76">
        <v>398</v>
      </c>
      <c r="PY73" s="113">
        <v>511</v>
      </c>
      <c r="PZ73" s="76">
        <v>320</v>
      </c>
      <c r="QA73" s="113">
        <v>570</v>
      </c>
      <c r="QB73" s="76">
        <v>718</v>
      </c>
      <c r="QC73" s="76">
        <v>476</v>
      </c>
      <c r="QD73" s="76">
        <v>774</v>
      </c>
      <c r="QE73" s="76">
        <v>311</v>
      </c>
      <c r="QF73" s="76">
        <v>675</v>
      </c>
      <c r="QG73" s="113">
        <v>559</v>
      </c>
      <c r="QH73" s="76">
        <v>442</v>
      </c>
      <c r="QI73" s="76">
        <v>355</v>
      </c>
      <c r="QJ73" s="76">
        <v>767</v>
      </c>
      <c r="QK73" s="113">
        <v>631</v>
      </c>
      <c r="QL73" s="76">
        <v>869</v>
      </c>
      <c r="QM73" s="76">
        <v>773</v>
      </c>
      <c r="QN73" s="113">
        <v>530</v>
      </c>
      <c r="QO73" s="113">
        <v>606</v>
      </c>
      <c r="QP73" s="76">
        <v>833</v>
      </c>
      <c r="QQ73" s="76">
        <v>348</v>
      </c>
      <c r="QR73" s="76">
        <v>906</v>
      </c>
      <c r="QS73" s="76">
        <v>751</v>
      </c>
      <c r="QT73" s="113">
        <v>490</v>
      </c>
      <c r="QU73" s="76">
        <v>390</v>
      </c>
      <c r="QV73" s="76">
        <v>964</v>
      </c>
      <c r="QW73" s="76">
        <v>711</v>
      </c>
      <c r="QX73" s="76">
        <v>857</v>
      </c>
      <c r="QY73" s="76">
        <v>675</v>
      </c>
      <c r="QZ73" s="76">
        <v>1100</v>
      </c>
      <c r="RA73" s="76">
        <v>386</v>
      </c>
      <c r="RB73" s="76">
        <v>963</v>
      </c>
      <c r="RC73" s="76">
        <v>936</v>
      </c>
      <c r="RD73" s="76">
        <v>436</v>
      </c>
      <c r="RE73" s="113">
        <v>549</v>
      </c>
      <c r="RF73" s="76">
        <v>1010</v>
      </c>
      <c r="RG73" s="76">
        <v>847</v>
      </c>
      <c r="RH73" s="76">
        <v>772</v>
      </c>
      <c r="RI73" s="76">
        <v>940</v>
      </c>
      <c r="RJ73" s="76">
        <v>1030</v>
      </c>
      <c r="RK73" s="76">
        <v>1120</v>
      </c>
      <c r="RL73" s="76">
        <v>744</v>
      </c>
      <c r="RM73" s="76">
        <v>428</v>
      </c>
      <c r="RN73" s="76">
        <v>1040</v>
      </c>
      <c r="RO73" s="113">
        <v>487</v>
      </c>
      <c r="RP73" s="76">
        <v>852</v>
      </c>
      <c r="RQ73" s="113">
        <v>611</v>
      </c>
      <c r="RR73" s="76">
        <v>943</v>
      </c>
      <c r="RS73" s="76">
        <v>1270</v>
      </c>
      <c r="RT73" s="76">
        <v>1100</v>
      </c>
      <c r="RU73" s="76">
        <v>1040</v>
      </c>
      <c r="RV73" s="76">
        <v>1130</v>
      </c>
      <c r="RW73" s="76">
        <v>1250</v>
      </c>
      <c r="RX73" s="76">
        <v>1190</v>
      </c>
      <c r="RY73" s="76">
        <v>835</v>
      </c>
      <c r="RZ73" s="113">
        <v>481</v>
      </c>
      <c r="SA73" s="76">
        <v>936</v>
      </c>
      <c r="SB73" s="76">
        <v>1190</v>
      </c>
      <c r="SC73" s="76">
        <v>676</v>
      </c>
      <c r="SD73" s="113">
        <v>542</v>
      </c>
      <c r="SE73" s="76">
        <v>1410</v>
      </c>
      <c r="SF73" s="76">
        <v>1160</v>
      </c>
      <c r="SG73" s="76">
        <v>1060</v>
      </c>
      <c r="SH73" s="76">
        <v>1270</v>
      </c>
      <c r="SI73" s="76">
        <v>1330</v>
      </c>
      <c r="SJ73" s="76">
        <v>1280</v>
      </c>
      <c r="SK73" s="113">
        <v>537</v>
      </c>
      <c r="SL73" s="76">
        <v>922</v>
      </c>
      <c r="SM73" s="76">
        <v>1030</v>
      </c>
      <c r="SN73" s="76">
        <v>754</v>
      </c>
      <c r="SO73" s="113">
        <v>603</v>
      </c>
      <c r="SP73" s="76">
        <v>1270</v>
      </c>
      <c r="SQ73" s="76">
        <v>1460</v>
      </c>
      <c r="SR73" s="76">
        <v>1190</v>
      </c>
      <c r="SS73" s="76">
        <v>1410</v>
      </c>
      <c r="ST73" s="76">
        <v>1410</v>
      </c>
      <c r="SU73" s="76">
        <v>1430</v>
      </c>
      <c r="SV73" s="76">
        <v>1620</v>
      </c>
      <c r="SW73" s="76">
        <v>1020</v>
      </c>
      <c r="SX73" s="76">
        <v>1130</v>
      </c>
      <c r="SY73" s="113">
        <v>603</v>
      </c>
      <c r="SZ73" s="76">
        <v>672</v>
      </c>
      <c r="TA73" s="76">
        <v>1420</v>
      </c>
      <c r="TB73" s="76">
        <v>1320</v>
      </c>
      <c r="TC73" s="76">
        <v>1550</v>
      </c>
      <c r="TD73" s="76">
        <v>1640</v>
      </c>
      <c r="TE73" s="76">
        <v>1240</v>
      </c>
      <c r="TF73" s="76">
        <v>1130</v>
      </c>
      <c r="TG73" s="76">
        <v>736</v>
      </c>
      <c r="TH73" s="76">
        <v>1680</v>
      </c>
      <c r="TI73" s="76">
        <v>1560</v>
      </c>
      <c r="TJ73" s="76">
        <v>1450</v>
      </c>
      <c r="TK73" s="76">
        <v>1710</v>
      </c>
      <c r="TL73" s="76">
        <v>1710</v>
      </c>
      <c r="TM73" s="76">
        <v>1800</v>
      </c>
      <c r="TN73" s="76">
        <v>801</v>
      </c>
      <c r="TO73" s="76">
        <v>869</v>
      </c>
      <c r="TP73" s="76">
        <v>1960</v>
      </c>
      <c r="TQ73" s="76">
        <v>1910</v>
      </c>
      <c r="TR73" s="76">
        <v>936</v>
      </c>
      <c r="TS73" s="76">
        <v>2130</v>
      </c>
      <c r="TT73" s="76">
        <v>1050</v>
      </c>
      <c r="TU73" s="76">
        <v>2320</v>
      </c>
      <c r="TV73" s="76">
        <v>2330</v>
      </c>
      <c r="TW73" s="76">
        <v>1890</v>
      </c>
      <c r="TX73" s="76">
        <v>1180</v>
      </c>
      <c r="TY73" s="76">
        <v>2760</v>
      </c>
      <c r="TZ73" s="76">
        <v>1320</v>
      </c>
      <c r="UA73" s="76">
        <v>2910</v>
      </c>
      <c r="UB73" s="76">
        <v>1480</v>
      </c>
      <c r="UC73" s="76">
        <v>1660</v>
      </c>
      <c r="UE73" s="113" t="s">
        <v>267</v>
      </c>
      <c r="UF73" s="76">
        <v>5.73</v>
      </c>
      <c r="UG73" s="76">
        <v>6.23</v>
      </c>
      <c r="UH73" s="76">
        <v>8.8699999999999992</v>
      </c>
      <c r="UI73" s="76">
        <v>12.6</v>
      </c>
      <c r="UJ73" s="76">
        <v>8.3000000000000007</v>
      </c>
      <c r="UK73" s="76">
        <v>11.4</v>
      </c>
      <c r="UL73" s="76">
        <v>6.28</v>
      </c>
      <c r="UM73" s="76">
        <v>17.399999999999999</v>
      </c>
      <c r="UN73" s="76">
        <v>16</v>
      </c>
      <c r="UO73" s="76">
        <v>13.6</v>
      </c>
      <c r="UP73" s="76">
        <v>10.8</v>
      </c>
      <c r="UQ73" s="76">
        <v>20.100000000000001</v>
      </c>
      <c r="UR73" s="76">
        <v>11.7</v>
      </c>
      <c r="US73" s="76">
        <v>9.6300000000000008</v>
      </c>
      <c r="UT73" s="76">
        <v>18.7</v>
      </c>
      <c r="UU73" s="76">
        <v>17</v>
      </c>
      <c r="UV73" s="76">
        <v>24.7</v>
      </c>
      <c r="UW73" s="76">
        <v>21.6</v>
      </c>
      <c r="UX73" s="76">
        <v>11.6</v>
      </c>
      <c r="UY73" s="76">
        <v>15</v>
      </c>
      <c r="UZ73" s="76">
        <v>20.399999999999999</v>
      </c>
      <c r="VA73" s="76">
        <v>33.200000000000003</v>
      </c>
      <c r="VB73" s="76">
        <v>29.3</v>
      </c>
      <c r="VC73" s="76">
        <v>26</v>
      </c>
      <c r="VD73" s="76">
        <v>23.1</v>
      </c>
      <c r="VE73" s="76">
        <v>18.899999999999999</v>
      </c>
      <c r="VF73" s="76">
        <v>44.2</v>
      </c>
      <c r="VG73" s="76">
        <v>40.200000000000003</v>
      </c>
      <c r="VH73" s="76">
        <v>37.200000000000003</v>
      </c>
      <c r="VI73" s="76">
        <v>31.3</v>
      </c>
      <c r="VJ73" s="76">
        <v>27.2</v>
      </c>
      <c r="VK73" s="76">
        <v>47.3</v>
      </c>
      <c r="VL73" s="76">
        <v>43.1</v>
      </c>
      <c r="VM73" s="76">
        <v>36.6</v>
      </c>
      <c r="VN73" s="76">
        <v>54</v>
      </c>
      <c r="VO73" s="76">
        <v>30.4</v>
      </c>
      <c r="VP73" s="76">
        <v>38.799999999999997</v>
      </c>
      <c r="VQ73" s="76">
        <v>54.6</v>
      </c>
      <c r="VR73" s="76">
        <v>66.5</v>
      </c>
      <c r="VS73" s="76">
        <v>51.2</v>
      </c>
      <c r="VT73" s="76">
        <v>34.700000000000003</v>
      </c>
      <c r="VU73" s="76">
        <v>64</v>
      </c>
      <c r="VV73" s="76">
        <v>61.5</v>
      </c>
      <c r="VW73" s="76">
        <v>46.8</v>
      </c>
      <c r="VX73" s="76">
        <v>78.400000000000006</v>
      </c>
      <c r="VY73" s="76">
        <v>73</v>
      </c>
      <c r="VZ73" s="76">
        <v>57</v>
      </c>
      <c r="WA73" s="76">
        <v>39.799999999999997</v>
      </c>
      <c r="WB73" s="76">
        <v>69.599999999999994</v>
      </c>
      <c r="WC73" s="76">
        <v>95.4</v>
      </c>
      <c r="WD73" s="76">
        <v>82.3</v>
      </c>
      <c r="WE73" s="76">
        <v>64.2</v>
      </c>
      <c r="WF73" s="76">
        <v>54.9</v>
      </c>
      <c r="WG73" s="76">
        <v>90.7</v>
      </c>
      <c r="WH73" s="76">
        <v>107</v>
      </c>
      <c r="WI73" s="76">
        <v>78.400000000000006</v>
      </c>
      <c r="WJ73" s="76">
        <v>49</v>
      </c>
      <c r="WK73" s="76">
        <v>60.4</v>
      </c>
      <c r="WL73" s="76">
        <v>110</v>
      </c>
      <c r="WM73" s="76">
        <v>101</v>
      </c>
      <c r="WN73" s="76">
        <v>92</v>
      </c>
      <c r="WO73" s="76">
        <v>71.900000000000006</v>
      </c>
      <c r="WP73" s="76">
        <v>87.1</v>
      </c>
      <c r="WQ73" s="76">
        <v>77.900000000000006</v>
      </c>
      <c r="WR73" s="76">
        <v>66.599999999999994</v>
      </c>
      <c r="WS73" s="76">
        <v>134</v>
      </c>
      <c r="WT73" s="76">
        <v>126</v>
      </c>
      <c r="WU73" s="76">
        <v>112</v>
      </c>
      <c r="WV73" s="76">
        <v>129</v>
      </c>
      <c r="WW73" s="76">
        <v>105</v>
      </c>
      <c r="WX73" s="76">
        <v>86.4</v>
      </c>
      <c r="WY73" s="76">
        <v>59.8</v>
      </c>
      <c r="WZ73" s="76">
        <v>123</v>
      </c>
      <c r="XA73" s="76">
        <v>74.599999999999994</v>
      </c>
      <c r="XB73" s="76">
        <v>102</v>
      </c>
      <c r="XC73" s="76">
        <v>153</v>
      </c>
      <c r="XD73" s="76">
        <v>144</v>
      </c>
      <c r="XE73" s="76">
        <v>133</v>
      </c>
      <c r="XF73" s="76">
        <v>96.8</v>
      </c>
      <c r="XG73" s="76">
        <v>130</v>
      </c>
      <c r="XH73" s="76">
        <v>70.099999999999994</v>
      </c>
      <c r="XI73" s="76">
        <v>177</v>
      </c>
      <c r="XJ73" s="76">
        <v>160</v>
      </c>
      <c r="XK73" s="76">
        <v>115</v>
      </c>
      <c r="XL73" s="76">
        <v>85.3</v>
      </c>
      <c r="XM73" s="76">
        <v>146</v>
      </c>
      <c r="XN73" s="76">
        <v>108</v>
      </c>
      <c r="XO73" s="76">
        <v>172</v>
      </c>
      <c r="XP73" s="76">
        <v>126</v>
      </c>
      <c r="XQ73" s="76">
        <v>200</v>
      </c>
      <c r="XR73" s="76">
        <v>163</v>
      </c>
      <c r="XS73" s="76">
        <v>150</v>
      </c>
      <c r="XT73" s="76">
        <v>97.6</v>
      </c>
      <c r="XU73" s="76">
        <v>119</v>
      </c>
      <c r="XV73" s="76">
        <v>139</v>
      </c>
      <c r="XW73" s="76">
        <v>196</v>
      </c>
      <c r="XX73" s="76">
        <v>244</v>
      </c>
      <c r="XY73" s="76">
        <v>224</v>
      </c>
      <c r="XZ73" s="76">
        <v>186</v>
      </c>
      <c r="YA73" s="76">
        <v>132</v>
      </c>
      <c r="YB73" s="76">
        <v>113</v>
      </c>
      <c r="YC73" s="76">
        <v>175</v>
      </c>
      <c r="YD73" s="76">
        <v>283</v>
      </c>
      <c r="YE73" s="76">
        <v>157</v>
      </c>
      <c r="YF73" s="76">
        <v>221</v>
      </c>
      <c r="YG73" s="76">
        <v>278</v>
      </c>
      <c r="YH73" s="76">
        <v>254</v>
      </c>
      <c r="YI73" s="76">
        <v>147</v>
      </c>
      <c r="YJ73" s="76">
        <v>211</v>
      </c>
      <c r="YK73" s="76">
        <v>312</v>
      </c>
      <c r="YL73" s="76">
        <v>173</v>
      </c>
      <c r="YM73" s="76">
        <v>198</v>
      </c>
      <c r="YN73" s="76">
        <v>130</v>
      </c>
      <c r="YO73" s="76">
        <v>253</v>
      </c>
      <c r="YP73" s="76">
        <v>305</v>
      </c>
      <c r="YQ73" s="76">
        <v>280</v>
      </c>
      <c r="YR73" s="76">
        <v>289</v>
      </c>
      <c r="YS73" s="76">
        <v>230</v>
      </c>
      <c r="YT73" s="76">
        <v>164</v>
      </c>
      <c r="YU73" s="76">
        <v>346</v>
      </c>
      <c r="YV73" s="76">
        <v>192</v>
      </c>
      <c r="YW73" s="76">
        <v>279</v>
      </c>
      <c r="YX73" s="76">
        <v>147</v>
      </c>
      <c r="YY73" s="76">
        <v>343</v>
      </c>
      <c r="YZ73" s="76">
        <v>378</v>
      </c>
      <c r="ZA73" s="76">
        <v>327</v>
      </c>
      <c r="ZB73" s="76">
        <v>415</v>
      </c>
      <c r="ZC73" s="76">
        <v>262</v>
      </c>
      <c r="ZD73" s="76">
        <v>212</v>
      </c>
      <c r="ZE73" s="76">
        <v>186</v>
      </c>
      <c r="ZF73" s="76">
        <v>307</v>
      </c>
      <c r="ZG73" s="76">
        <v>408</v>
      </c>
      <c r="ZH73" s="76">
        <v>395</v>
      </c>
      <c r="ZI73" s="76">
        <v>467</v>
      </c>
      <c r="ZJ73" s="76">
        <v>290</v>
      </c>
      <c r="ZK73" s="76">
        <v>370</v>
      </c>
      <c r="ZL73" s="76">
        <v>437</v>
      </c>
      <c r="ZM73" s="76">
        <v>333</v>
      </c>
      <c r="ZN73" s="76">
        <v>234</v>
      </c>
      <c r="ZO73" s="113">
        <v>509</v>
      </c>
      <c r="ZP73" s="76">
        <v>214</v>
      </c>
      <c r="ZQ73" s="113">
        <v>514</v>
      </c>
      <c r="ZR73" s="76">
        <v>322</v>
      </c>
      <c r="ZS73" s="76">
        <v>260</v>
      </c>
      <c r="ZT73" s="76">
        <v>464</v>
      </c>
      <c r="ZU73" s="76">
        <v>418</v>
      </c>
      <c r="ZV73" s="76">
        <v>373</v>
      </c>
      <c r="ZW73" s="113">
        <v>500</v>
      </c>
      <c r="ZX73" s="113">
        <v>598</v>
      </c>
      <c r="ZY73" s="113">
        <v>581</v>
      </c>
      <c r="ZZ73" s="113">
        <v>559</v>
      </c>
      <c r="AAA73" s="76">
        <v>243</v>
      </c>
      <c r="AAB73" s="76">
        <v>356</v>
      </c>
      <c r="AAC73" s="76">
        <v>287</v>
      </c>
      <c r="AAD73" s="113">
        <v>624</v>
      </c>
      <c r="AAE73" s="113">
        <v>515</v>
      </c>
      <c r="AAF73" s="76">
        <v>468</v>
      </c>
      <c r="AAG73" s="76">
        <v>432</v>
      </c>
      <c r="AAH73" s="76">
        <v>693</v>
      </c>
      <c r="AAI73" s="113">
        <v>629</v>
      </c>
      <c r="AAJ73" s="76">
        <v>668</v>
      </c>
      <c r="AAK73" s="76">
        <v>275</v>
      </c>
      <c r="AAL73" s="113">
        <v>607</v>
      </c>
      <c r="AAM73" s="76">
        <v>398</v>
      </c>
      <c r="AAN73" s="113">
        <v>511</v>
      </c>
      <c r="AAO73" s="76">
        <v>320</v>
      </c>
      <c r="AAP73" s="113">
        <v>570</v>
      </c>
      <c r="AAQ73" s="76">
        <v>718</v>
      </c>
      <c r="AAR73" s="76">
        <v>476</v>
      </c>
      <c r="AAS73" s="76">
        <v>774</v>
      </c>
      <c r="AAT73" s="76">
        <v>311</v>
      </c>
      <c r="AAU73" s="76">
        <v>675</v>
      </c>
      <c r="AAV73" s="113">
        <v>559</v>
      </c>
      <c r="AAW73" s="76">
        <v>442</v>
      </c>
      <c r="AAX73" s="76">
        <v>355</v>
      </c>
      <c r="AAY73" s="76">
        <v>767</v>
      </c>
      <c r="AAZ73" s="113">
        <v>631</v>
      </c>
      <c r="ABA73" s="76">
        <v>869</v>
      </c>
      <c r="ABB73" s="76">
        <v>773</v>
      </c>
      <c r="ABC73" s="113">
        <v>530</v>
      </c>
      <c r="ABD73" s="113">
        <v>606</v>
      </c>
      <c r="ABE73" s="76">
        <v>833</v>
      </c>
      <c r="ABF73" s="76">
        <v>348</v>
      </c>
      <c r="ABG73" s="76">
        <v>906</v>
      </c>
      <c r="ABH73" s="76">
        <v>751</v>
      </c>
      <c r="ABI73" s="113">
        <v>490</v>
      </c>
      <c r="ABJ73" s="76">
        <v>390</v>
      </c>
      <c r="ABK73" s="76">
        <v>964</v>
      </c>
      <c r="ABL73" s="76">
        <v>711</v>
      </c>
      <c r="ABM73" s="76">
        <v>857</v>
      </c>
      <c r="ABN73" s="76">
        <v>675</v>
      </c>
      <c r="ABO73" s="76">
        <v>1100</v>
      </c>
      <c r="ABP73" s="76">
        <v>386</v>
      </c>
      <c r="ABQ73" s="76">
        <v>963</v>
      </c>
      <c r="ABR73" s="76">
        <v>936</v>
      </c>
      <c r="ABS73" s="76">
        <v>436</v>
      </c>
      <c r="ABT73" s="113">
        <v>549</v>
      </c>
      <c r="ABU73" s="76">
        <v>1010</v>
      </c>
      <c r="ABV73" s="76">
        <v>847</v>
      </c>
      <c r="ABW73" s="76">
        <v>772</v>
      </c>
      <c r="ABX73" s="76">
        <v>940</v>
      </c>
      <c r="ABY73" s="76">
        <v>1030</v>
      </c>
      <c r="ABZ73" s="76">
        <v>1120</v>
      </c>
      <c r="ACA73" s="76">
        <v>744</v>
      </c>
      <c r="ACB73" s="76">
        <v>428</v>
      </c>
      <c r="ACC73" s="76">
        <v>1040</v>
      </c>
      <c r="ACD73" s="113">
        <v>487</v>
      </c>
      <c r="ACE73" s="76">
        <v>852</v>
      </c>
      <c r="ACF73" s="113">
        <v>611</v>
      </c>
      <c r="ACG73" s="76">
        <v>943</v>
      </c>
      <c r="ACH73" s="76">
        <v>1270</v>
      </c>
      <c r="ACI73" s="76">
        <v>1100</v>
      </c>
      <c r="ACJ73" s="76">
        <v>1040</v>
      </c>
      <c r="ACK73" s="76">
        <v>1130</v>
      </c>
      <c r="ACL73" s="76">
        <v>1250</v>
      </c>
      <c r="ACM73" s="76">
        <v>1190</v>
      </c>
      <c r="ACN73" s="76">
        <v>835</v>
      </c>
      <c r="ACO73" s="113">
        <v>481</v>
      </c>
      <c r="ACP73" s="76">
        <v>936</v>
      </c>
      <c r="ACQ73" s="76">
        <v>1190</v>
      </c>
      <c r="ACR73" s="76">
        <v>676</v>
      </c>
      <c r="ACS73" s="113">
        <v>542</v>
      </c>
      <c r="ACT73" s="76">
        <v>1410</v>
      </c>
      <c r="ACU73" s="76">
        <v>1160</v>
      </c>
      <c r="ACV73" s="76">
        <v>1060</v>
      </c>
      <c r="ACW73" s="76">
        <v>1270</v>
      </c>
      <c r="ACX73" s="76">
        <v>1330</v>
      </c>
      <c r="ACY73" s="76">
        <v>1280</v>
      </c>
      <c r="ACZ73" s="113">
        <v>537</v>
      </c>
      <c r="ADA73" s="76">
        <v>922</v>
      </c>
      <c r="ADB73" s="76">
        <v>1030</v>
      </c>
      <c r="ADC73" s="76">
        <v>754</v>
      </c>
      <c r="ADD73" s="113">
        <v>603</v>
      </c>
      <c r="ADE73" s="76">
        <v>1270</v>
      </c>
      <c r="ADF73" s="76">
        <v>1460</v>
      </c>
      <c r="ADG73" s="76">
        <v>1190</v>
      </c>
      <c r="ADH73" s="76">
        <v>1410</v>
      </c>
      <c r="ADI73" s="76">
        <v>1410</v>
      </c>
      <c r="ADJ73" s="76">
        <v>1430</v>
      </c>
      <c r="ADK73" s="76">
        <v>1620</v>
      </c>
      <c r="ADL73" s="76">
        <v>1020</v>
      </c>
      <c r="ADM73" s="76">
        <v>1130</v>
      </c>
      <c r="ADN73" s="113">
        <v>603</v>
      </c>
      <c r="ADO73" s="76">
        <v>672</v>
      </c>
      <c r="ADP73" s="76">
        <v>1420</v>
      </c>
      <c r="ADQ73" s="76">
        <v>1320</v>
      </c>
      <c r="ADR73" s="76">
        <v>1550</v>
      </c>
      <c r="ADS73" s="76">
        <v>1640</v>
      </c>
      <c r="ADT73" s="76">
        <v>1240</v>
      </c>
      <c r="ADU73" s="76">
        <v>1130</v>
      </c>
      <c r="ADV73" s="76">
        <v>736</v>
      </c>
      <c r="ADW73" s="76">
        <v>1680</v>
      </c>
      <c r="ADX73" s="76">
        <v>1560</v>
      </c>
      <c r="ADY73" s="76">
        <v>1450</v>
      </c>
      <c r="ADZ73" s="76">
        <v>1710</v>
      </c>
      <c r="AEA73" s="76">
        <v>1710</v>
      </c>
      <c r="AEB73" s="76">
        <v>1800</v>
      </c>
      <c r="AEC73" s="76">
        <v>801</v>
      </c>
      <c r="AED73" s="76">
        <v>869</v>
      </c>
      <c r="AEE73" s="76">
        <v>1960</v>
      </c>
      <c r="AEF73" s="76">
        <v>1910</v>
      </c>
      <c r="AEG73" s="76">
        <v>936</v>
      </c>
      <c r="AEH73" s="76">
        <v>2130</v>
      </c>
      <c r="AEI73" s="76">
        <v>1050</v>
      </c>
      <c r="AEJ73" s="76">
        <v>2320</v>
      </c>
      <c r="AEK73" s="76">
        <v>2330</v>
      </c>
      <c r="AEL73" s="76">
        <v>1890</v>
      </c>
      <c r="AEM73" s="76">
        <v>1180</v>
      </c>
      <c r="AEN73" s="76">
        <v>2760</v>
      </c>
      <c r="AEO73" s="76">
        <v>1320</v>
      </c>
      <c r="AEP73" s="76">
        <v>2910</v>
      </c>
      <c r="AEQ73" s="76">
        <v>1480</v>
      </c>
      <c r="AER73" s="76">
        <v>1660</v>
      </c>
    </row>
    <row r="74" spans="1:824" ht="14.25">
      <c r="A74" s="113" t="s">
        <v>266</v>
      </c>
      <c r="B74" s="76">
        <v>5.0999999999999996</v>
      </c>
      <c r="C74" s="76">
        <v>5.56</v>
      </c>
      <c r="D74" s="76">
        <v>7.81</v>
      </c>
      <c r="E74" s="76">
        <v>10.9</v>
      </c>
      <c r="F74" s="76">
        <v>7.31</v>
      </c>
      <c r="G74" s="76">
        <v>9.91</v>
      </c>
      <c r="H74" s="76">
        <v>5.46</v>
      </c>
      <c r="I74" s="76">
        <v>14.9</v>
      </c>
      <c r="J74" s="76">
        <v>13.8</v>
      </c>
      <c r="K74" s="76">
        <v>11.8</v>
      </c>
      <c r="L74" s="76">
        <v>9.7200000000000006</v>
      </c>
      <c r="M74" s="76">
        <v>17.100000000000001</v>
      </c>
      <c r="N74" s="76">
        <v>10.199999999999999</v>
      </c>
      <c r="O74" s="76">
        <v>8.5500000000000007</v>
      </c>
      <c r="P74" s="76">
        <v>16.2</v>
      </c>
      <c r="Q74" s="76">
        <v>15.2</v>
      </c>
      <c r="R74" s="76">
        <v>21.3</v>
      </c>
      <c r="S74" s="76">
        <v>18.8</v>
      </c>
      <c r="T74" s="76">
        <v>10.199999999999999</v>
      </c>
      <c r="U74" s="76">
        <v>13.4</v>
      </c>
      <c r="V74" s="76">
        <v>18.2</v>
      </c>
      <c r="W74" s="76">
        <v>29</v>
      </c>
      <c r="X74" s="76">
        <v>25.4</v>
      </c>
      <c r="Y74" s="76">
        <v>23.2</v>
      </c>
      <c r="Z74" s="76">
        <v>20.9</v>
      </c>
      <c r="AA74" s="76">
        <v>16.7</v>
      </c>
      <c r="AB74" s="76">
        <v>38.4</v>
      </c>
      <c r="AC74" s="76">
        <v>35.299999999999997</v>
      </c>
      <c r="AD74" s="76">
        <v>33.4</v>
      </c>
      <c r="AE74" s="76">
        <v>27.9</v>
      </c>
      <c r="AF74" s="76">
        <v>24.3</v>
      </c>
      <c r="AG74" s="76">
        <v>42</v>
      </c>
      <c r="AH74" s="76">
        <v>38.6</v>
      </c>
      <c r="AI74" s="76">
        <v>32.4</v>
      </c>
      <c r="AJ74" s="76">
        <v>47.2</v>
      </c>
      <c r="AK74" s="76">
        <v>27.5</v>
      </c>
      <c r="AL74" s="76">
        <v>35</v>
      </c>
      <c r="AM74" s="76">
        <v>48.6</v>
      </c>
      <c r="AN74" s="76">
        <v>57.6</v>
      </c>
      <c r="AO74" s="76">
        <v>45.6</v>
      </c>
      <c r="AP74" s="76">
        <v>31.2</v>
      </c>
      <c r="AQ74" s="76">
        <v>56.5</v>
      </c>
      <c r="AR74" s="76">
        <v>54.6</v>
      </c>
      <c r="AS74" s="76">
        <v>42.1</v>
      </c>
      <c r="AT74" s="76">
        <v>68.400000000000006</v>
      </c>
      <c r="AU74" s="76">
        <v>64.7</v>
      </c>
      <c r="AV74" s="76">
        <v>51.5</v>
      </c>
      <c r="AW74" s="76">
        <v>35.5</v>
      </c>
      <c r="AX74" s="76">
        <v>62.6</v>
      </c>
      <c r="AY74" s="76">
        <v>81.599999999999994</v>
      </c>
      <c r="AZ74" s="76">
        <v>72.7</v>
      </c>
      <c r="BA74" s="76">
        <v>57.7</v>
      </c>
      <c r="BB74" s="76">
        <v>49.1</v>
      </c>
      <c r="BC74" s="76">
        <v>78.8</v>
      </c>
      <c r="BD74" s="76">
        <v>93</v>
      </c>
      <c r="BE74" s="76">
        <v>70.2</v>
      </c>
      <c r="BF74" s="76">
        <v>43.2</v>
      </c>
      <c r="BG74" s="76">
        <v>54.6</v>
      </c>
      <c r="BH74" s="76">
        <v>94.5</v>
      </c>
      <c r="BI74" s="76">
        <v>88.9</v>
      </c>
      <c r="BJ74" s="76">
        <v>81</v>
      </c>
      <c r="BK74" s="76">
        <v>64.2</v>
      </c>
      <c r="BL74" s="76">
        <v>77.8</v>
      </c>
      <c r="BM74" s="76">
        <v>70.599999999999994</v>
      </c>
      <c r="BN74" s="76">
        <v>60</v>
      </c>
      <c r="BO74" s="76">
        <v>114</v>
      </c>
      <c r="BP74" s="76">
        <v>110</v>
      </c>
      <c r="BQ74" s="76">
        <v>98.3</v>
      </c>
      <c r="BR74" s="76">
        <v>111</v>
      </c>
      <c r="BS74" s="76">
        <v>92.2</v>
      </c>
      <c r="BT74" s="76">
        <v>78</v>
      </c>
      <c r="BU74" s="76">
        <v>52</v>
      </c>
      <c r="BV74" s="76">
        <v>108</v>
      </c>
      <c r="BW74" s="76">
        <v>66.7</v>
      </c>
      <c r="BX74" s="76">
        <v>92.1</v>
      </c>
      <c r="BY74" s="76">
        <v>131</v>
      </c>
      <c r="BZ74" s="76">
        <v>127</v>
      </c>
      <c r="CA74" s="76">
        <v>117</v>
      </c>
      <c r="CB74" s="76">
        <v>87.9</v>
      </c>
      <c r="CC74" s="76">
        <v>117</v>
      </c>
      <c r="CD74" s="76">
        <v>60.4</v>
      </c>
      <c r="CE74" s="76">
        <v>154</v>
      </c>
      <c r="CF74" s="76">
        <v>140</v>
      </c>
      <c r="CG74" s="76">
        <v>103</v>
      </c>
      <c r="CH74" s="76">
        <v>75.7</v>
      </c>
      <c r="CI74" s="76">
        <v>127</v>
      </c>
      <c r="CJ74" s="76">
        <v>97.4</v>
      </c>
      <c r="CK74" s="76">
        <v>151</v>
      </c>
      <c r="CL74" s="76">
        <v>112</v>
      </c>
      <c r="CM74" s="76">
        <v>176</v>
      </c>
      <c r="CN74" s="76">
        <v>146</v>
      </c>
      <c r="CO74" s="76">
        <v>134</v>
      </c>
      <c r="CP74" s="76">
        <v>85.9</v>
      </c>
      <c r="CQ74" s="76">
        <v>107</v>
      </c>
      <c r="CR74" s="76">
        <v>123</v>
      </c>
      <c r="CS74" s="76">
        <v>171</v>
      </c>
      <c r="CT74" s="76">
        <v>213</v>
      </c>
      <c r="CU74" s="76">
        <v>196</v>
      </c>
      <c r="CV74" s="76">
        <v>166</v>
      </c>
      <c r="CW74" s="76">
        <v>118</v>
      </c>
      <c r="CX74" s="76">
        <v>98.5</v>
      </c>
      <c r="CY74" s="76">
        <v>155</v>
      </c>
      <c r="CZ74" s="76">
        <v>245</v>
      </c>
      <c r="DA74" s="76">
        <v>143</v>
      </c>
      <c r="DB74" s="76">
        <v>192</v>
      </c>
      <c r="DC74" s="76">
        <v>243</v>
      </c>
      <c r="DD74" s="76">
        <v>222</v>
      </c>
      <c r="DE74" s="76">
        <v>131</v>
      </c>
      <c r="DF74" s="76">
        <v>188</v>
      </c>
      <c r="DG74" s="76">
        <v>269</v>
      </c>
      <c r="DH74" s="76">
        <v>157</v>
      </c>
      <c r="DI74" s="76">
        <v>175</v>
      </c>
      <c r="DJ74" s="76">
        <v>112</v>
      </c>
      <c r="DK74" s="76">
        <v>227</v>
      </c>
      <c r="DL74" s="76">
        <v>267</v>
      </c>
      <c r="DM74" s="76">
        <v>245</v>
      </c>
      <c r="DN74" s="76">
        <v>258</v>
      </c>
      <c r="DO74" s="76">
        <v>204</v>
      </c>
      <c r="DP74" s="76">
        <v>145</v>
      </c>
      <c r="DQ74" s="76">
        <v>299</v>
      </c>
      <c r="DR74" s="76">
        <v>173</v>
      </c>
      <c r="DS74" s="76">
        <v>249</v>
      </c>
      <c r="DT74" s="76">
        <v>126</v>
      </c>
      <c r="DU74" s="76">
        <v>299</v>
      </c>
      <c r="DV74" s="76">
        <v>329</v>
      </c>
      <c r="DW74" s="76">
        <v>291</v>
      </c>
      <c r="DX74" s="76">
        <v>359</v>
      </c>
      <c r="DY74" s="76">
        <v>231</v>
      </c>
      <c r="DZ74" s="76">
        <v>190</v>
      </c>
      <c r="EA74" s="76">
        <v>163</v>
      </c>
      <c r="EB74" s="76">
        <v>273</v>
      </c>
      <c r="EC74" s="76">
        <v>355</v>
      </c>
      <c r="ED74" s="76">
        <v>345</v>
      </c>
      <c r="EE74" s="76">
        <v>406</v>
      </c>
      <c r="EF74" s="76">
        <v>256</v>
      </c>
      <c r="EG74" s="76">
        <v>329</v>
      </c>
      <c r="EH74" s="76">
        <v>380</v>
      </c>
      <c r="EI74" s="76">
        <v>295</v>
      </c>
      <c r="EJ74" s="76">
        <v>209</v>
      </c>
      <c r="EK74" s="113">
        <v>439</v>
      </c>
      <c r="EL74" s="76">
        <v>186</v>
      </c>
      <c r="EM74" s="113">
        <v>448</v>
      </c>
      <c r="EN74" s="76">
        <v>282</v>
      </c>
      <c r="EO74" s="76">
        <v>232</v>
      </c>
      <c r="EP74" s="76">
        <v>414</v>
      </c>
      <c r="EQ74" s="76">
        <v>371</v>
      </c>
      <c r="ER74" s="76">
        <v>329</v>
      </c>
      <c r="ES74" s="113">
        <v>436</v>
      </c>
      <c r="ET74" s="113">
        <v>513</v>
      </c>
      <c r="EU74" s="113">
        <v>504</v>
      </c>
      <c r="EV74" s="113">
        <v>487</v>
      </c>
      <c r="EW74" s="76">
        <v>209</v>
      </c>
      <c r="EX74" s="76">
        <v>310</v>
      </c>
      <c r="EY74" s="76">
        <v>254</v>
      </c>
      <c r="EZ74" s="113">
        <v>542</v>
      </c>
      <c r="FA74" s="113">
        <v>458</v>
      </c>
      <c r="FB74" s="76">
        <v>414</v>
      </c>
      <c r="FC74" s="76">
        <v>380</v>
      </c>
      <c r="FD74" s="76">
        <v>600</v>
      </c>
      <c r="FE74" s="113">
        <v>549</v>
      </c>
      <c r="FF74" s="76">
        <v>581</v>
      </c>
      <c r="FG74" s="76">
        <v>235</v>
      </c>
      <c r="FH74" s="113">
        <v>541</v>
      </c>
      <c r="FI74" s="76">
        <v>344</v>
      </c>
      <c r="FJ74" s="113">
        <v>450</v>
      </c>
      <c r="FK74" s="76">
        <v>281</v>
      </c>
      <c r="FL74" s="113">
        <v>505</v>
      </c>
      <c r="FM74" s="76">
        <v>623</v>
      </c>
      <c r="FN74" s="76">
        <v>417</v>
      </c>
      <c r="FO74" s="76">
        <v>675</v>
      </c>
      <c r="FP74" s="76">
        <v>263</v>
      </c>
      <c r="FQ74" s="76">
        <v>600</v>
      </c>
      <c r="FR74" s="113">
        <v>491</v>
      </c>
      <c r="FS74" s="76">
        <v>380</v>
      </c>
      <c r="FT74" s="76">
        <v>310</v>
      </c>
      <c r="FU74" s="76">
        <v>664</v>
      </c>
      <c r="FV74" s="113">
        <v>559</v>
      </c>
      <c r="FW74" s="76">
        <v>770</v>
      </c>
      <c r="FX74" s="76">
        <v>686</v>
      </c>
      <c r="FY74" s="113">
        <v>461</v>
      </c>
      <c r="FZ74" s="113">
        <v>531</v>
      </c>
      <c r="GA74" s="76">
        <v>719</v>
      </c>
      <c r="GB74" s="76">
        <v>292</v>
      </c>
      <c r="GC74" s="76">
        <v>786</v>
      </c>
      <c r="GD74" s="76">
        <v>665</v>
      </c>
      <c r="GE74" s="113">
        <v>419</v>
      </c>
      <c r="GF74" s="76">
        <v>338</v>
      </c>
      <c r="GG74" s="76">
        <v>859</v>
      </c>
      <c r="GH74" s="76">
        <v>627</v>
      </c>
      <c r="GI74" s="76">
        <v>759</v>
      </c>
      <c r="GJ74" s="76">
        <v>588</v>
      </c>
      <c r="GK74" s="76">
        <v>971</v>
      </c>
      <c r="GL74" s="76">
        <v>321</v>
      </c>
      <c r="GM74" s="76">
        <v>854</v>
      </c>
      <c r="GN74" s="76">
        <v>809</v>
      </c>
      <c r="GO74" s="76">
        <v>375</v>
      </c>
      <c r="GP74" s="113">
        <v>466</v>
      </c>
      <c r="GQ74" s="76">
        <v>875</v>
      </c>
      <c r="GR74" s="76">
        <v>748</v>
      </c>
      <c r="GS74" s="76">
        <v>677</v>
      </c>
      <c r="GT74" s="76">
        <v>831</v>
      </c>
      <c r="GU74" s="100">
        <v>913</v>
      </c>
      <c r="GV74" s="76">
        <v>993</v>
      </c>
      <c r="GW74" s="76">
        <v>644</v>
      </c>
      <c r="GX74" s="76">
        <v>353</v>
      </c>
      <c r="GY74" s="76">
        <v>895</v>
      </c>
      <c r="GZ74" s="113">
        <v>415</v>
      </c>
      <c r="HA74" s="76">
        <v>745</v>
      </c>
      <c r="HB74" s="113">
        <v>514</v>
      </c>
      <c r="HC74" s="76">
        <v>829</v>
      </c>
      <c r="HD74" s="76">
        <v>1110</v>
      </c>
      <c r="HE74" s="100">
        <v>972</v>
      </c>
      <c r="HF74" s="76">
        <v>919</v>
      </c>
      <c r="HG74" s="76">
        <v>971</v>
      </c>
      <c r="HH74" s="76">
        <v>1100</v>
      </c>
      <c r="HI74" s="76">
        <v>1020</v>
      </c>
      <c r="HJ74" s="76">
        <v>718</v>
      </c>
      <c r="HK74" s="113">
        <v>393</v>
      </c>
      <c r="HL74" s="76">
        <v>814</v>
      </c>
      <c r="HM74" s="99">
        <v>1050</v>
      </c>
      <c r="HN74" s="76">
        <v>565</v>
      </c>
      <c r="HO74" s="113">
        <v>459</v>
      </c>
      <c r="HP74" s="76">
        <v>1240</v>
      </c>
      <c r="HQ74" s="76">
        <v>1020</v>
      </c>
      <c r="HR74" s="76">
        <v>930</v>
      </c>
      <c r="HS74" s="76">
        <v>1080</v>
      </c>
      <c r="HT74" s="76">
        <v>1170</v>
      </c>
      <c r="HU74" s="99">
        <v>1130</v>
      </c>
      <c r="HV74" s="113">
        <v>435</v>
      </c>
      <c r="HW74" s="76">
        <v>789</v>
      </c>
      <c r="HX74" s="76">
        <v>887</v>
      </c>
      <c r="HY74" s="76">
        <v>624</v>
      </c>
      <c r="HZ74" s="113">
        <v>506</v>
      </c>
      <c r="IA74" s="76">
        <v>1110</v>
      </c>
      <c r="IB74" s="76">
        <v>1280</v>
      </c>
      <c r="IC74" s="76">
        <v>1040</v>
      </c>
      <c r="ID74" s="76">
        <v>1200</v>
      </c>
      <c r="IE74" s="76">
        <v>1240</v>
      </c>
      <c r="IF74" s="76">
        <v>1210</v>
      </c>
      <c r="IG74" s="76">
        <v>1410</v>
      </c>
      <c r="IH74" s="76">
        <v>864</v>
      </c>
      <c r="II74" s="76">
        <v>972</v>
      </c>
      <c r="IJ74" s="113">
        <v>483</v>
      </c>
      <c r="IK74" s="76">
        <v>558</v>
      </c>
      <c r="IL74" s="76">
        <v>1240</v>
      </c>
      <c r="IM74" s="76">
        <v>1140</v>
      </c>
      <c r="IN74" s="76">
        <v>1350</v>
      </c>
      <c r="IO74" s="76">
        <v>1420</v>
      </c>
      <c r="IP74" s="76">
        <v>1060</v>
      </c>
      <c r="IQ74" s="76">
        <v>957</v>
      </c>
      <c r="IR74" s="76">
        <v>607</v>
      </c>
      <c r="IS74" s="76">
        <v>1460</v>
      </c>
      <c r="IT74" s="76">
        <v>1350</v>
      </c>
      <c r="IU74" s="76">
        <v>1250</v>
      </c>
      <c r="IV74" s="76">
        <v>1440</v>
      </c>
      <c r="IW74" s="76">
        <v>1490</v>
      </c>
      <c r="IX74" s="76">
        <v>1560</v>
      </c>
      <c r="IY74" s="76">
        <v>656</v>
      </c>
      <c r="IZ74" s="76">
        <v>706</v>
      </c>
      <c r="JA74" s="76">
        <v>1690</v>
      </c>
      <c r="JB74" s="76">
        <v>1650</v>
      </c>
      <c r="JC74" s="76">
        <v>756</v>
      </c>
      <c r="JD74" s="76">
        <v>1830</v>
      </c>
      <c r="JE74" s="76">
        <v>838</v>
      </c>
      <c r="JF74" s="76">
        <v>1980</v>
      </c>
      <c r="JG74" s="76">
        <v>1990</v>
      </c>
      <c r="JH74" s="76">
        <v>1570</v>
      </c>
      <c r="JI74" s="76">
        <v>931</v>
      </c>
      <c r="JJ74" s="76">
        <v>2340</v>
      </c>
      <c r="JK74" s="76">
        <v>1040</v>
      </c>
      <c r="JL74" s="76">
        <v>2460</v>
      </c>
      <c r="JM74" s="76">
        <v>1150</v>
      </c>
      <c r="JN74" s="76">
        <v>1280</v>
      </c>
      <c r="JP74" s="113" t="s">
        <v>266</v>
      </c>
      <c r="JQ74" s="76">
        <v>5.0999999999999996</v>
      </c>
      <c r="JR74" s="76">
        <v>5.56</v>
      </c>
      <c r="JS74" s="76">
        <v>7.81</v>
      </c>
      <c r="JT74" s="76">
        <v>10.9</v>
      </c>
      <c r="JU74" s="76">
        <v>7.31</v>
      </c>
      <c r="JV74" s="76">
        <v>9.91</v>
      </c>
      <c r="JW74" s="76">
        <v>5.46</v>
      </c>
      <c r="JX74" s="76">
        <v>14.9</v>
      </c>
      <c r="JY74" s="76">
        <v>13.8</v>
      </c>
      <c r="JZ74" s="76">
        <v>11.8</v>
      </c>
      <c r="KA74" s="76">
        <v>9.7200000000000006</v>
      </c>
      <c r="KB74" s="76">
        <v>17.100000000000001</v>
      </c>
      <c r="KC74" s="76">
        <v>10.199999999999999</v>
      </c>
      <c r="KD74" s="76">
        <v>8.5500000000000007</v>
      </c>
      <c r="KE74" s="76">
        <v>16.2</v>
      </c>
      <c r="KF74" s="76">
        <v>15.2</v>
      </c>
      <c r="KG74" s="76">
        <v>21.3</v>
      </c>
      <c r="KH74" s="76">
        <v>18.8</v>
      </c>
      <c r="KI74" s="76">
        <v>10.199999999999999</v>
      </c>
      <c r="KJ74" s="76">
        <v>13.4</v>
      </c>
      <c r="KK74" s="76">
        <v>18.2</v>
      </c>
      <c r="KL74" s="76">
        <v>29</v>
      </c>
      <c r="KM74" s="76">
        <v>25.4</v>
      </c>
      <c r="KN74" s="76">
        <v>23.2</v>
      </c>
      <c r="KO74" s="76">
        <v>20.9</v>
      </c>
      <c r="KP74" s="76">
        <v>16.7</v>
      </c>
      <c r="KQ74" s="76">
        <v>38.4</v>
      </c>
      <c r="KR74" s="76">
        <v>35.299999999999997</v>
      </c>
      <c r="KS74" s="76">
        <v>33.4</v>
      </c>
      <c r="KT74" s="76">
        <v>27.9</v>
      </c>
      <c r="KU74" s="76">
        <v>24.3</v>
      </c>
      <c r="KV74" s="76">
        <v>42</v>
      </c>
      <c r="KW74" s="76">
        <v>38.6</v>
      </c>
      <c r="KX74" s="76">
        <v>32.4</v>
      </c>
      <c r="KY74" s="76">
        <v>47.2</v>
      </c>
      <c r="KZ74" s="76">
        <v>27.5</v>
      </c>
      <c r="LA74" s="76">
        <v>35</v>
      </c>
      <c r="LB74" s="76">
        <v>48.6</v>
      </c>
      <c r="LC74" s="76">
        <v>57.6</v>
      </c>
      <c r="LD74" s="76">
        <v>45.6</v>
      </c>
      <c r="LE74" s="76">
        <v>31.2</v>
      </c>
      <c r="LF74" s="76">
        <v>56.5</v>
      </c>
      <c r="LG74" s="76">
        <v>54.6</v>
      </c>
      <c r="LH74" s="76">
        <v>42.1</v>
      </c>
      <c r="LI74" s="76">
        <v>68.400000000000006</v>
      </c>
      <c r="LJ74" s="76">
        <v>64.7</v>
      </c>
      <c r="LK74" s="76">
        <v>51.5</v>
      </c>
      <c r="LL74" s="76">
        <v>35.5</v>
      </c>
      <c r="LM74" s="76">
        <v>62.6</v>
      </c>
      <c r="LN74" s="76">
        <v>81.599999999999994</v>
      </c>
      <c r="LO74" s="76">
        <v>72.7</v>
      </c>
      <c r="LP74" s="76">
        <v>57.7</v>
      </c>
      <c r="LQ74" s="76">
        <v>49.1</v>
      </c>
      <c r="LR74" s="76">
        <v>78.8</v>
      </c>
      <c r="LS74" s="76">
        <v>93</v>
      </c>
      <c r="LT74" s="76">
        <v>70.2</v>
      </c>
      <c r="LU74" s="76">
        <v>43.2</v>
      </c>
      <c r="LV74" s="76">
        <v>54.6</v>
      </c>
      <c r="LW74" s="76">
        <v>94.5</v>
      </c>
      <c r="LX74" s="76">
        <v>88.9</v>
      </c>
      <c r="LY74" s="76">
        <v>81</v>
      </c>
      <c r="LZ74" s="76">
        <v>64.2</v>
      </c>
      <c r="MA74" s="76">
        <v>77.8</v>
      </c>
      <c r="MB74" s="76">
        <v>70.599999999999994</v>
      </c>
      <c r="MC74" s="76">
        <v>60</v>
      </c>
      <c r="MD74" s="76">
        <v>114</v>
      </c>
      <c r="ME74" s="76">
        <v>110</v>
      </c>
      <c r="MF74" s="76">
        <v>98.3</v>
      </c>
      <c r="MG74" s="76">
        <v>111</v>
      </c>
      <c r="MH74" s="76">
        <v>92.2</v>
      </c>
      <c r="MI74" s="76">
        <v>78</v>
      </c>
      <c r="MJ74" s="76">
        <v>52</v>
      </c>
      <c r="MK74" s="76">
        <v>108</v>
      </c>
      <c r="ML74" s="76">
        <v>66.7</v>
      </c>
      <c r="MM74" s="76">
        <v>92.1</v>
      </c>
      <c r="MN74" s="76">
        <v>131</v>
      </c>
      <c r="MO74" s="76">
        <v>127</v>
      </c>
      <c r="MP74" s="76">
        <v>117</v>
      </c>
      <c r="MQ74" s="76">
        <v>87.9</v>
      </c>
      <c r="MR74" s="76">
        <v>117</v>
      </c>
      <c r="MS74" s="76">
        <v>60.4</v>
      </c>
      <c r="MT74" s="76">
        <v>154</v>
      </c>
      <c r="MU74" s="76">
        <v>140</v>
      </c>
      <c r="MV74" s="76">
        <v>103</v>
      </c>
      <c r="MW74" s="76">
        <v>75.7</v>
      </c>
      <c r="MX74" s="76">
        <v>127</v>
      </c>
      <c r="MY74" s="76">
        <v>97.4</v>
      </c>
      <c r="MZ74" s="76">
        <v>151</v>
      </c>
      <c r="NA74" s="76">
        <v>112</v>
      </c>
      <c r="NB74" s="76">
        <v>176</v>
      </c>
      <c r="NC74" s="76">
        <v>146</v>
      </c>
      <c r="ND74" s="76">
        <v>134</v>
      </c>
      <c r="NE74" s="76">
        <v>85.9</v>
      </c>
      <c r="NF74" s="76">
        <v>107</v>
      </c>
      <c r="NG74" s="76">
        <v>123</v>
      </c>
      <c r="NH74" s="76">
        <v>171</v>
      </c>
      <c r="NI74" s="76">
        <v>213</v>
      </c>
      <c r="NJ74" s="76">
        <v>196</v>
      </c>
      <c r="NK74" s="76">
        <v>166</v>
      </c>
      <c r="NL74" s="76">
        <v>118</v>
      </c>
      <c r="NM74" s="76">
        <v>98.5</v>
      </c>
      <c r="NN74" s="76">
        <v>155</v>
      </c>
      <c r="NO74" s="76">
        <v>245</v>
      </c>
      <c r="NP74" s="76">
        <v>143</v>
      </c>
      <c r="NQ74" s="76">
        <v>192</v>
      </c>
      <c r="NR74" s="76">
        <v>243</v>
      </c>
      <c r="NS74" s="76">
        <v>222</v>
      </c>
      <c r="NT74" s="76">
        <v>131</v>
      </c>
      <c r="NU74" s="76">
        <v>188</v>
      </c>
      <c r="NV74" s="76">
        <v>269</v>
      </c>
      <c r="NW74" s="76">
        <v>157</v>
      </c>
      <c r="NX74" s="76">
        <v>175</v>
      </c>
      <c r="NY74" s="76">
        <v>112</v>
      </c>
      <c r="NZ74" s="76">
        <v>227</v>
      </c>
      <c r="OA74" s="76">
        <v>267</v>
      </c>
      <c r="OB74" s="76">
        <v>245</v>
      </c>
      <c r="OC74" s="76">
        <v>258</v>
      </c>
      <c r="OD74" s="76">
        <v>204</v>
      </c>
      <c r="OE74" s="76">
        <v>145</v>
      </c>
      <c r="OF74" s="76">
        <v>299</v>
      </c>
      <c r="OG74" s="76">
        <v>173</v>
      </c>
      <c r="OH74" s="76">
        <v>249</v>
      </c>
      <c r="OI74" s="76">
        <v>126</v>
      </c>
      <c r="OJ74" s="76">
        <v>299</v>
      </c>
      <c r="OK74" s="76">
        <v>329</v>
      </c>
      <c r="OL74" s="76">
        <v>291</v>
      </c>
      <c r="OM74" s="76">
        <v>359</v>
      </c>
      <c r="ON74" s="76">
        <v>231</v>
      </c>
      <c r="OO74" s="76">
        <v>190</v>
      </c>
      <c r="OP74" s="76">
        <v>163</v>
      </c>
      <c r="OQ74" s="76">
        <v>273</v>
      </c>
      <c r="OR74" s="76">
        <v>355</v>
      </c>
      <c r="OS74" s="76">
        <v>345</v>
      </c>
      <c r="OT74" s="76">
        <v>406</v>
      </c>
      <c r="OU74" s="76">
        <v>256</v>
      </c>
      <c r="OV74" s="76">
        <v>329</v>
      </c>
      <c r="OW74" s="76">
        <v>380</v>
      </c>
      <c r="OX74" s="76">
        <v>295</v>
      </c>
      <c r="OY74" s="76">
        <v>209</v>
      </c>
      <c r="OZ74" s="113">
        <v>439</v>
      </c>
      <c r="PA74" s="76">
        <v>186</v>
      </c>
      <c r="PB74" s="113">
        <v>448</v>
      </c>
      <c r="PC74" s="76">
        <v>282</v>
      </c>
      <c r="PD74" s="76">
        <v>232</v>
      </c>
      <c r="PE74" s="76">
        <v>414</v>
      </c>
      <c r="PF74" s="76">
        <v>371</v>
      </c>
      <c r="PG74" s="76">
        <v>329</v>
      </c>
      <c r="PH74" s="113">
        <v>436</v>
      </c>
      <c r="PI74" s="113">
        <v>513</v>
      </c>
      <c r="PJ74" s="113">
        <v>504</v>
      </c>
      <c r="PK74" s="113">
        <v>487</v>
      </c>
      <c r="PL74" s="76">
        <v>209</v>
      </c>
      <c r="PM74" s="76">
        <v>310</v>
      </c>
      <c r="PN74" s="76">
        <v>254</v>
      </c>
      <c r="PO74" s="113">
        <v>542</v>
      </c>
      <c r="PP74" s="113">
        <v>458</v>
      </c>
      <c r="PQ74" s="76">
        <v>414</v>
      </c>
      <c r="PR74" s="76">
        <v>380</v>
      </c>
      <c r="PS74" s="76">
        <v>600</v>
      </c>
      <c r="PT74" s="113">
        <v>549</v>
      </c>
      <c r="PU74" s="76">
        <v>581</v>
      </c>
      <c r="PV74" s="76">
        <v>235</v>
      </c>
      <c r="PW74" s="113">
        <v>541</v>
      </c>
      <c r="PX74" s="76">
        <v>344</v>
      </c>
      <c r="PY74" s="113">
        <v>450</v>
      </c>
      <c r="PZ74" s="76">
        <v>281</v>
      </c>
      <c r="QA74" s="113">
        <v>505</v>
      </c>
      <c r="QB74" s="76">
        <v>623</v>
      </c>
      <c r="QC74" s="76">
        <v>417</v>
      </c>
      <c r="QD74" s="76">
        <v>675</v>
      </c>
      <c r="QE74" s="76">
        <v>263</v>
      </c>
      <c r="QF74" s="76">
        <v>600</v>
      </c>
      <c r="QG74" s="113">
        <v>491</v>
      </c>
      <c r="QH74" s="76">
        <v>380</v>
      </c>
      <c r="QI74" s="76">
        <v>310</v>
      </c>
      <c r="QJ74" s="76">
        <v>664</v>
      </c>
      <c r="QK74" s="113">
        <v>559</v>
      </c>
      <c r="QL74" s="76">
        <v>770</v>
      </c>
      <c r="QM74" s="76">
        <v>686</v>
      </c>
      <c r="QN74" s="113">
        <v>461</v>
      </c>
      <c r="QO74" s="113">
        <v>531</v>
      </c>
      <c r="QP74" s="76">
        <v>719</v>
      </c>
      <c r="QQ74" s="76">
        <v>292</v>
      </c>
      <c r="QR74" s="76">
        <v>786</v>
      </c>
      <c r="QS74" s="76">
        <v>665</v>
      </c>
      <c r="QT74" s="113">
        <v>419</v>
      </c>
      <c r="QU74" s="76">
        <v>338</v>
      </c>
      <c r="QV74" s="76">
        <v>859</v>
      </c>
      <c r="QW74" s="76">
        <v>627</v>
      </c>
      <c r="QX74" s="76">
        <v>759</v>
      </c>
      <c r="QY74" s="76">
        <v>588</v>
      </c>
      <c r="QZ74" s="76">
        <v>971</v>
      </c>
      <c r="RA74" s="76">
        <v>321</v>
      </c>
      <c r="RB74" s="76">
        <v>854</v>
      </c>
      <c r="RC74" s="76">
        <v>809</v>
      </c>
      <c r="RD74" s="76">
        <v>375</v>
      </c>
      <c r="RE74" s="113">
        <v>466</v>
      </c>
      <c r="RF74" s="76">
        <v>875</v>
      </c>
      <c r="RG74" s="76">
        <v>748</v>
      </c>
      <c r="RH74" s="76">
        <v>677</v>
      </c>
      <c r="RI74" s="76">
        <v>831</v>
      </c>
      <c r="RJ74" s="100">
        <v>913</v>
      </c>
      <c r="RK74" s="76">
        <v>993</v>
      </c>
      <c r="RL74" s="76">
        <v>644</v>
      </c>
      <c r="RM74" s="76">
        <v>353</v>
      </c>
      <c r="RN74" s="76">
        <v>895</v>
      </c>
      <c r="RO74" s="113">
        <v>415</v>
      </c>
      <c r="RP74" s="76">
        <v>745</v>
      </c>
      <c r="RQ74" s="113">
        <v>514</v>
      </c>
      <c r="RR74" s="76">
        <v>829</v>
      </c>
      <c r="RS74" s="76">
        <v>1110</v>
      </c>
      <c r="RT74" s="100">
        <v>972</v>
      </c>
      <c r="RU74" s="76">
        <v>919</v>
      </c>
      <c r="RV74" s="76">
        <v>971</v>
      </c>
      <c r="RW74" s="76">
        <v>1100</v>
      </c>
      <c r="RX74" s="76">
        <v>1020</v>
      </c>
      <c r="RY74" s="76">
        <v>718</v>
      </c>
      <c r="RZ74" s="113">
        <v>393</v>
      </c>
      <c r="SA74" s="76">
        <v>814</v>
      </c>
      <c r="SB74" s="99">
        <v>1050</v>
      </c>
      <c r="SC74" s="76">
        <v>565</v>
      </c>
      <c r="SD74" s="113">
        <v>459</v>
      </c>
      <c r="SE74" s="76">
        <v>1240</v>
      </c>
      <c r="SF74" s="76">
        <v>1020</v>
      </c>
      <c r="SG74" s="76">
        <v>930</v>
      </c>
      <c r="SH74" s="76">
        <v>1080</v>
      </c>
      <c r="SI74" s="76">
        <v>1170</v>
      </c>
      <c r="SJ74" s="99">
        <v>1130</v>
      </c>
      <c r="SK74" s="113">
        <v>435</v>
      </c>
      <c r="SL74" s="76">
        <v>789</v>
      </c>
      <c r="SM74" s="76">
        <v>887</v>
      </c>
      <c r="SN74" s="76">
        <v>624</v>
      </c>
      <c r="SO74" s="113">
        <v>506</v>
      </c>
      <c r="SP74" s="76">
        <v>1110</v>
      </c>
      <c r="SQ74" s="76">
        <v>1280</v>
      </c>
      <c r="SR74" s="76">
        <v>1040</v>
      </c>
      <c r="SS74" s="76">
        <v>1200</v>
      </c>
      <c r="ST74" s="76">
        <v>1240</v>
      </c>
      <c r="SU74" s="76">
        <v>1210</v>
      </c>
      <c r="SV74" s="76">
        <v>1410</v>
      </c>
      <c r="SW74" s="76">
        <v>864</v>
      </c>
      <c r="SX74" s="76">
        <v>972</v>
      </c>
      <c r="SY74" s="113">
        <v>483</v>
      </c>
      <c r="SZ74" s="76">
        <v>558</v>
      </c>
      <c r="TA74" s="76">
        <v>1240</v>
      </c>
      <c r="TB74" s="76">
        <v>1140</v>
      </c>
      <c r="TC74" s="76">
        <v>1350</v>
      </c>
      <c r="TD74" s="76">
        <v>1420</v>
      </c>
      <c r="TE74" s="76">
        <v>1060</v>
      </c>
      <c r="TF74" s="76">
        <v>957</v>
      </c>
      <c r="TG74" s="76">
        <v>607</v>
      </c>
      <c r="TH74" s="76">
        <v>1460</v>
      </c>
      <c r="TI74" s="76">
        <v>1350</v>
      </c>
      <c r="TJ74" s="76">
        <v>1250</v>
      </c>
      <c r="TK74" s="76">
        <v>1440</v>
      </c>
      <c r="TL74" s="76">
        <v>1490</v>
      </c>
      <c r="TM74" s="76">
        <v>1560</v>
      </c>
      <c r="TN74" s="76">
        <v>656</v>
      </c>
      <c r="TO74" s="76">
        <v>706</v>
      </c>
      <c r="TP74" s="76">
        <v>1690</v>
      </c>
      <c r="TQ74" s="76">
        <v>1650</v>
      </c>
      <c r="TR74" s="76">
        <v>756</v>
      </c>
      <c r="TS74" s="76">
        <v>1830</v>
      </c>
      <c r="TT74" s="76">
        <v>838</v>
      </c>
      <c r="TU74" s="76">
        <v>1980</v>
      </c>
      <c r="TV74" s="76">
        <v>1990</v>
      </c>
      <c r="TW74" s="76">
        <v>1570</v>
      </c>
      <c r="TX74" s="76">
        <v>931</v>
      </c>
      <c r="TY74" s="76">
        <v>2340</v>
      </c>
      <c r="TZ74" s="76">
        <v>1040</v>
      </c>
      <c r="UA74" s="76">
        <v>2460</v>
      </c>
      <c r="UB74" s="76">
        <v>1150</v>
      </c>
      <c r="UC74" s="76">
        <v>1280</v>
      </c>
      <c r="UE74" s="113" t="s">
        <v>266</v>
      </c>
      <c r="UF74" s="76">
        <v>5.0999999999999996</v>
      </c>
      <c r="UG74" s="76">
        <v>5.56</v>
      </c>
      <c r="UH74" s="76">
        <v>7.81</v>
      </c>
      <c r="UI74" s="76">
        <v>10.9</v>
      </c>
      <c r="UJ74" s="76">
        <v>7.31</v>
      </c>
      <c r="UK74" s="76">
        <v>9.91</v>
      </c>
      <c r="UL74" s="76">
        <v>5.46</v>
      </c>
      <c r="UM74" s="76">
        <v>14.9</v>
      </c>
      <c r="UN74" s="76">
        <v>13.8</v>
      </c>
      <c r="UO74" s="76">
        <v>11.8</v>
      </c>
      <c r="UP74" s="76">
        <v>9.7200000000000006</v>
      </c>
      <c r="UQ74" s="76">
        <v>17.100000000000001</v>
      </c>
      <c r="UR74" s="76">
        <v>10.199999999999999</v>
      </c>
      <c r="US74" s="76">
        <v>8.5500000000000007</v>
      </c>
      <c r="UT74" s="76">
        <v>16.2</v>
      </c>
      <c r="UU74" s="76">
        <v>15.2</v>
      </c>
      <c r="UV74" s="76">
        <v>21.3</v>
      </c>
      <c r="UW74" s="76">
        <v>18.8</v>
      </c>
      <c r="UX74" s="76">
        <v>10.199999999999999</v>
      </c>
      <c r="UY74" s="76">
        <v>13.4</v>
      </c>
      <c r="UZ74" s="76">
        <v>18.2</v>
      </c>
      <c r="VA74" s="76">
        <v>29</v>
      </c>
      <c r="VB74" s="76">
        <v>25.4</v>
      </c>
      <c r="VC74" s="76">
        <v>23.2</v>
      </c>
      <c r="VD74" s="76">
        <v>20.9</v>
      </c>
      <c r="VE74" s="76">
        <v>16.7</v>
      </c>
      <c r="VF74" s="76">
        <v>38.4</v>
      </c>
      <c r="VG74" s="76">
        <v>35.299999999999997</v>
      </c>
      <c r="VH74" s="76">
        <v>33.4</v>
      </c>
      <c r="VI74" s="76">
        <v>27.9</v>
      </c>
      <c r="VJ74" s="76">
        <v>24.3</v>
      </c>
      <c r="VK74" s="76">
        <v>42</v>
      </c>
      <c r="VL74" s="76">
        <v>38.6</v>
      </c>
      <c r="VM74" s="76">
        <v>32.4</v>
      </c>
      <c r="VN74" s="76">
        <v>47.2</v>
      </c>
      <c r="VO74" s="76">
        <v>27.5</v>
      </c>
      <c r="VP74" s="76">
        <v>35</v>
      </c>
      <c r="VQ74" s="76">
        <v>48.6</v>
      </c>
      <c r="VR74" s="76">
        <v>57.6</v>
      </c>
      <c r="VS74" s="76">
        <v>45.6</v>
      </c>
      <c r="VT74" s="76">
        <v>31.2</v>
      </c>
      <c r="VU74" s="76">
        <v>56.5</v>
      </c>
      <c r="VV74" s="76">
        <v>54.6</v>
      </c>
      <c r="VW74" s="76">
        <v>42.1</v>
      </c>
      <c r="VX74" s="76">
        <v>68.400000000000006</v>
      </c>
      <c r="VY74" s="76">
        <v>64.7</v>
      </c>
      <c r="VZ74" s="76">
        <v>51.5</v>
      </c>
      <c r="WA74" s="76">
        <v>35.5</v>
      </c>
      <c r="WB74" s="76">
        <v>62.6</v>
      </c>
      <c r="WC74" s="76">
        <v>81.599999999999994</v>
      </c>
      <c r="WD74" s="76">
        <v>72.7</v>
      </c>
      <c r="WE74" s="76">
        <v>57.7</v>
      </c>
      <c r="WF74" s="76">
        <v>49.1</v>
      </c>
      <c r="WG74" s="76">
        <v>78.8</v>
      </c>
      <c r="WH74" s="76">
        <v>93</v>
      </c>
      <c r="WI74" s="76">
        <v>70.2</v>
      </c>
      <c r="WJ74" s="76">
        <v>43.2</v>
      </c>
      <c r="WK74" s="76">
        <v>54.6</v>
      </c>
      <c r="WL74" s="76">
        <v>94.5</v>
      </c>
      <c r="WM74" s="76">
        <v>88.9</v>
      </c>
      <c r="WN74" s="76">
        <v>81</v>
      </c>
      <c r="WO74" s="76">
        <v>64.2</v>
      </c>
      <c r="WP74" s="76">
        <v>77.8</v>
      </c>
      <c r="WQ74" s="76">
        <v>70.599999999999994</v>
      </c>
      <c r="WR74" s="76">
        <v>60</v>
      </c>
      <c r="WS74" s="76">
        <v>114</v>
      </c>
      <c r="WT74" s="76">
        <v>110</v>
      </c>
      <c r="WU74" s="76">
        <v>98.3</v>
      </c>
      <c r="WV74" s="76">
        <v>111</v>
      </c>
      <c r="WW74" s="76">
        <v>92.2</v>
      </c>
      <c r="WX74" s="76">
        <v>78</v>
      </c>
      <c r="WY74" s="76">
        <v>52</v>
      </c>
      <c r="WZ74" s="76">
        <v>108</v>
      </c>
      <c r="XA74" s="76">
        <v>66.7</v>
      </c>
      <c r="XB74" s="76">
        <v>92.1</v>
      </c>
      <c r="XC74" s="76">
        <v>131</v>
      </c>
      <c r="XD74" s="76">
        <v>127</v>
      </c>
      <c r="XE74" s="76">
        <v>117</v>
      </c>
      <c r="XF74" s="76">
        <v>87.9</v>
      </c>
      <c r="XG74" s="76">
        <v>117</v>
      </c>
      <c r="XH74" s="76">
        <v>60.4</v>
      </c>
      <c r="XI74" s="76">
        <v>154</v>
      </c>
      <c r="XJ74" s="76">
        <v>140</v>
      </c>
      <c r="XK74" s="76">
        <v>103</v>
      </c>
      <c r="XL74" s="76">
        <v>75.7</v>
      </c>
      <c r="XM74" s="76">
        <v>127</v>
      </c>
      <c r="XN74" s="76">
        <v>97.4</v>
      </c>
      <c r="XO74" s="76">
        <v>151</v>
      </c>
      <c r="XP74" s="76">
        <v>112</v>
      </c>
      <c r="XQ74" s="76">
        <v>176</v>
      </c>
      <c r="XR74" s="76">
        <v>146</v>
      </c>
      <c r="XS74" s="76">
        <v>134</v>
      </c>
      <c r="XT74" s="76">
        <v>85.9</v>
      </c>
      <c r="XU74" s="76">
        <v>107</v>
      </c>
      <c r="XV74" s="76">
        <v>123</v>
      </c>
      <c r="XW74" s="76">
        <v>171</v>
      </c>
      <c r="XX74" s="76">
        <v>213</v>
      </c>
      <c r="XY74" s="76">
        <v>196</v>
      </c>
      <c r="XZ74" s="76">
        <v>166</v>
      </c>
      <c r="YA74" s="76">
        <v>118</v>
      </c>
      <c r="YB74" s="76">
        <v>98.5</v>
      </c>
      <c r="YC74" s="76">
        <v>155</v>
      </c>
      <c r="YD74" s="76">
        <v>245</v>
      </c>
      <c r="YE74" s="76">
        <v>143</v>
      </c>
      <c r="YF74" s="76">
        <v>192</v>
      </c>
      <c r="YG74" s="76">
        <v>243</v>
      </c>
      <c r="YH74" s="76">
        <v>222</v>
      </c>
      <c r="YI74" s="76">
        <v>131</v>
      </c>
      <c r="YJ74" s="76">
        <v>188</v>
      </c>
      <c r="YK74" s="76">
        <v>269</v>
      </c>
      <c r="YL74" s="76">
        <v>157</v>
      </c>
      <c r="YM74" s="76">
        <v>175</v>
      </c>
      <c r="YN74" s="76">
        <v>112</v>
      </c>
      <c r="YO74" s="76">
        <v>227</v>
      </c>
      <c r="YP74" s="76">
        <v>267</v>
      </c>
      <c r="YQ74" s="76">
        <v>245</v>
      </c>
      <c r="YR74" s="76">
        <v>258</v>
      </c>
      <c r="YS74" s="76">
        <v>204</v>
      </c>
      <c r="YT74" s="76">
        <v>145</v>
      </c>
      <c r="YU74" s="76">
        <v>299</v>
      </c>
      <c r="YV74" s="76">
        <v>173</v>
      </c>
      <c r="YW74" s="76">
        <v>249</v>
      </c>
      <c r="YX74" s="76">
        <v>126</v>
      </c>
      <c r="YY74" s="76">
        <v>299</v>
      </c>
      <c r="YZ74" s="76">
        <v>329</v>
      </c>
      <c r="ZA74" s="76">
        <v>291</v>
      </c>
      <c r="ZB74" s="76">
        <v>359</v>
      </c>
      <c r="ZC74" s="76">
        <v>231</v>
      </c>
      <c r="ZD74" s="76">
        <v>190</v>
      </c>
      <c r="ZE74" s="76">
        <v>163</v>
      </c>
      <c r="ZF74" s="76">
        <v>273</v>
      </c>
      <c r="ZG74" s="76">
        <v>355</v>
      </c>
      <c r="ZH74" s="76">
        <v>345</v>
      </c>
      <c r="ZI74" s="76">
        <v>406</v>
      </c>
      <c r="ZJ74" s="76">
        <v>256</v>
      </c>
      <c r="ZK74" s="76">
        <v>329</v>
      </c>
      <c r="ZL74" s="76">
        <v>380</v>
      </c>
      <c r="ZM74" s="76">
        <v>295</v>
      </c>
      <c r="ZN74" s="76">
        <v>209</v>
      </c>
      <c r="ZO74" s="113">
        <v>439</v>
      </c>
      <c r="ZP74" s="76">
        <v>186</v>
      </c>
      <c r="ZQ74" s="113">
        <v>448</v>
      </c>
      <c r="ZR74" s="76">
        <v>282</v>
      </c>
      <c r="ZS74" s="76">
        <v>232</v>
      </c>
      <c r="ZT74" s="76">
        <v>414</v>
      </c>
      <c r="ZU74" s="76">
        <v>371</v>
      </c>
      <c r="ZV74" s="76">
        <v>329</v>
      </c>
      <c r="ZW74" s="113">
        <v>436</v>
      </c>
      <c r="ZX74" s="113">
        <v>513</v>
      </c>
      <c r="ZY74" s="113">
        <v>504</v>
      </c>
      <c r="ZZ74" s="113">
        <v>487</v>
      </c>
      <c r="AAA74" s="76">
        <v>209</v>
      </c>
      <c r="AAB74" s="76">
        <v>310</v>
      </c>
      <c r="AAC74" s="76">
        <v>254</v>
      </c>
      <c r="AAD74" s="113">
        <v>542</v>
      </c>
      <c r="AAE74" s="113">
        <v>458</v>
      </c>
      <c r="AAF74" s="76">
        <v>414</v>
      </c>
      <c r="AAG74" s="76">
        <v>380</v>
      </c>
      <c r="AAH74" s="76">
        <v>600</v>
      </c>
      <c r="AAI74" s="113">
        <v>549</v>
      </c>
      <c r="AAJ74" s="76">
        <v>581</v>
      </c>
      <c r="AAK74" s="76">
        <v>235</v>
      </c>
      <c r="AAL74" s="113">
        <v>541</v>
      </c>
      <c r="AAM74" s="76">
        <v>344</v>
      </c>
      <c r="AAN74" s="113">
        <v>450</v>
      </c>
      <c r="AAO74" s="76">
        <v>281</v>
      </c>
      <c r="AAP74" s="113">
        <v>505</v>
      </c>
      <c r="AAQ74" s="76">
        <v>623</v>
      </c>
      <c r="AAR74" s="76">
        <v>417</v>
      </c>
      <c r="AAS74" s="76">
        <v>675</v>
      </c>
      <c r="AAT74" s="76">
        <v>263</v>
      </c>
      <c r="AAU74" s="76">
        <v>600</v>
      </c>
      <c r="AAV74" s="113">
        <v>491</v>
      </c>
      <c r="AAW74" s="76">
        <v>380</v>
      </c>
      <c r="AAX74" s="76">
        <v>310</v>
      </c>
      <c r="AAY74" s="76">
        <v>664</v>
      </c>
      <c r="AAZ74" s="113">
        <v>559</v>
      </c>
      <c r="ABA74" s="76">
        <v>770</v>
      </c>
      <c r="ABB74" s="76">
        <v>686</v>
      </c>
      <c r="ABC74" s="113">
        <v>461</v>
      </c>
      <c r="ABD74" s="113">
        <v>531</v>
      </c>
      <c r="ABE74" s="76">
        <v>719</v>
      </c>
      <c r="ABF74" s="76">
        <v>292</v>
      </c>
      <c r="ABG74" s="76">
        <v>786</v>
      </c>
      <c r="ABH74" s="76">
        <v>665</v>
      </c>
      <c r="ABI74" s="113">
        <v>419</v>
      </c>
      <c r="ABJ74" s="76">
        <v>338</v>
      </c>
      <c r="ABK74" s="76">
        <v>859</v>
      </c>
      <c r="ABL74" s="76">
        <v>627</v>
      </c>
      <c r="ABM74" s="76">
        <v>759</v>
      </c>
      <c r="ABN74" s="76">
        <v>588</v>
      </c>
      <c r="ABO74" s="76">
        <v>971</v>
      </c>
      <c r="ABP74" s="76">
        <v>321</v>
      </c>
      <c r="ABQ74" s="76">
        <v>854</v>
      </c>
      <c r="ABR74" s="76">
        <v>809</v>
      </c>
      <c r="ABS74" s="76">
        <v>375</v>
      </c>
      <c r="ABT74" s="113">
        <v>466</v>
      </c>
      <c r="ABU74" s="76">
        <v>875</v>
      </c>
      <c r="ABV74" s="76">
        <v>748</v>
      </c>
      <c r="ABW74" s="76">
        <v>677</v>
      </c>
      <c r="ABX74" s="76">
        <v>831</v>
      </c>
      <c r="ABY74" s="100">
        <v>913</v>
      </c>
      <c r="ABZ74" s="76">
        <v>993</v>
      </c>
      <c r="ACA74" s="76">
        <v>644</v>
      </c>
      <c r="ACB74" s="76">
        <v>353</v>
      </c>
      <c r="ACC74" s="76">
        <v>895</v>
      </c>
      <c r="ACD74" s="113">
        <v>415</v>
      </c>
      <c r="ACE74" s="76">
        <v>745</v>
      </c>
      <c r="ACF74" s="113">
        <v>514</v>
      </c>
      <c r="ACG74" s="76">
        <v>829</v>
      </c>
      <c r="ACH74" s="76">
        <v>1110</v>
      </c>
      <c r="ACI74" s="100">
        <v>972</v>
      </c>
      <c r="ACJ74" s="76">
        <v>919</v>
      </c>
      <c r="ACK74" s="76">
        <v>971</v>
      </c>
      <c r="ACL74" s="76">
        <v>1100</v>
      </c>
      <c r="ACM74" s="76">
        <v>1020</v>
      </c>
      <c r="ACN74" s="76">
        <v>718</v>
      </c>
      <c r="ACO74" s="113">
        <v>393</v>
      </c>
      <c r="ACP74" s="76">
        <v>814</v>
      </c>
      <c r="ACQ74" s="99">
        <v>1050</v>
      </c>
      <c r="ACR74" s="76">
        <v>565</v>
      </c>
      <c r="ACS74" s="113">
        <v>459</v>
      </c>
      <c r="ACT74" s="76">
        <v>1240</v>
      </c>
      <c r="ACU74" s="76">
        <v>1020</v>
      </c>
      <c r="ACV74" s="76">
        <v>930</v>
      </c>
      <c r="ACW74" s="76">
        <v>1080</v>
      </c>
      <c r="ACX74" s="76">
        <v>1170</v>
      </c>
      <c r="ACY74" s="99">
        <v>1130</v>
      </c>
      <c r="ACZ74" s="113">
        <v>435</v>
      </c>
      <c r="ADA74" s="76">
        <v>789</v>
      </c>
      <c r="ADB74" s="76">
        <v>887</v>
      </c>
      <c r="ADC74" s="76">
        <v>624</v>
      </c>
      <c r="ADD74" s="113">
        <v>506</v>
      </c>
      <c r="ADE74" s="76">
        <v>1110</v>
      </c>
      <c r="ADF74" s="76">
        <v>1280</v>
      </c>
      <c r="ADG74" s="76">
        <v>1040</v>
      </c>
      <c r="ADH74" s="76">
        <v>1200</v>
      </c>
      <c r="ADI74" s="76">
        <v>1240</v>
      </c>
      <c r="ADJ74" s="76">
        <v>1210</v>
      </c>
      <c r="ADK74" s="76">
        <v>1410</v>
      </c>
      <c r="ADL74" s="76">
        <v>864</v>
      </c>
      <c r="ADM74" s="76">
        <v>972</v>
      </c>
      <c r="ADN74" s="113">
        <v>483</v>
      </c>
      <c r="ADO74" s="76">
        <v>558</v>
      </c>
      <c r="ADP74" s="76">
        <v>1240</v>
      </c>
      <c r="ADQ74" s="76">
        <v>1140</v>
      </c>
      <c r="ADR74" s="76">
        <v>1350</v>
      </c>
      <c r="ADS74" s="76">
        <v>1420</v>
      </c>
      <c r="ADT74" s="76">
        <v>1060</v>
      </c>
      <c r="ADU74" s="76">
        <v>957</v>
      </c>
      <c r="ADV74" s="76">
        <v>607</v>
      </c>
      <c r="ADW74" s="76">
        <v>1460</v>
      </c>
      <c r="ADX74" s="76">
        <v>1350</v>
      </c>
      <c r="ADY74" s="76">
        <v>1250</v>
      </c>
      <c r="ADZ74" s="76">
        <v>1440</v>
      </c>
      <c r="AEA74" s="76">
        <v>1490</v>
      </c>
      <c r="AEB74" s="76">
        <v>1560</v>
      </c>
      <c r="AEC74" s="76">
        <v>656</v>
      </c>
      <c r="AED74" s="76">
        <v>706</v>
      </c>
      <c r="AEE74" s="76">
        <v>1690</v>
      </c>
      <c r="AEF74" s="76">
        <v>1650</v>
      </c>
      <c r="AEG74" s="76">
        <v>756</v>
      </c>
      <c r="AEH74" s="76">
        <v>1830</v>
      </c>
      <c r="AEI74" s="76">
        <v>838</v>
      </c>
      <c r="AEJ74" s="76">
        <v>1980</v>
      </c>
      <c r="AEK74" s="76">
        <v>1990</v>
      </c>
      <c r="AEL74" s="76">
        <v>1570</v>
      </c>
      <c r="AEM74" s="76">
        <v>931</v>
      </c>
      <c r="AEN74" s="76">
        <v>2340</v>
      </c>
      <c r="AEO74" s="76">
        <v>1040</v>
      </c>
      <c r="AEP74" s="76">
        <v>2460</v>
      </c>
      <c r="AEQ74" s="76">
        <v>1150</v>
      </c>
      <c r="AER74" s="76">
        <v>1280</v>
      </c>
    </row>
    <row r="75" spans="1:824" ht="14.25">
      <c r="A75" s="113" t="s">
        <v>265</v>
      </c>
      <c r="B75" s="76">
        <v>14.9</v>
      </c>
      <c r="C75" s="76">
        <v>16.399999999999999</v>
      </c>
      <c r="D75" s="76">
        <v>30.8</v>
      </c>
      <c r="E75" s="76">
        <v>53.8</v>
      </c>
      <c r="F75" s="76">
        <v>22.1</v>
      </c>
      <c r="G75" s="76">
        <v>39.6</v>
      </c>
      <c r="H75" s="76">
        <v>11.3</v>
      </c>
      <c r="I75" s="76">
        <v>88.6</v>
      </c>
      <c r="J75" s="76">
        <v>68.900000000000006</v>
      </c>
      <c r="K75" s="76">
        <v>48</v>
      </c>
      <c r="L75" s="76">
        <v>29.1</v>
      </c>
      <c r="M75" s="76">
        <v>103</v>
      </c>
      <c r="N75" s="76">
        <v>32.1</v>
      </c>
      <c r="O75" s="76">
        <v>21.4</v>
      </c>
      <c r="P75" s="76">
        <v>81.900000000000006</v>
      </c>
      <c r="Q75" s="76">
        <v>61.9</v>
      </c>
      <c r="R75" s="76">
        <v>130</v>
      </c>
      <c r="S75" s="76">
        <v>96.3</v>
      </c>
      <c r="T75" s="76">
        <v>26.3</v>
      </c>
      <c r="U75" s="76">
        <v>41.4</v>
      </c>
      <c r="V75" s="76">
        <v>75.3</v>
      </c>
      <c r="W75" s="76">
        <v>199</v>
      </c>
      <c r="X75" s="76">
        <v>156</v>
      </c>
      <c r="Y75" s="76">
        <v>118</v>
      </c>
      <c r="Z75" s="76">
        <v>82.7</v>
      </c>
      <c r="AA75" s="76">
        <v>53.4</v>
      </c>
      <c r="AB75" s="76">
        <v>301</v>
      </c>
      <c r="AC75" s="76">
        <v>245</v>
      </c>
      <c r="AD75" s="76">
        <v>204</v>
      </c>
      <c r="AE75" s="76">
        <v>144</v>
      </c>
      <c r="AF75" s="76">
        <v>98</v>
      </c>
      <c r="AG75" s="76">
        <v>291</v>
      </c>
      <c r="AH75" s="76">
        <v>238</v>
      </c>
      <c r="AI75" s="76">
        <v>170</v>
      </c>
      <c r="AJ75" s="76">
        <v>375</v>
      </c>
      <c r="AK75" s="76">
        <v>110</v>
      </c>
      <c r="AL75" s="76">
        <v>171</v>
      </c>
      <c r="AM75" s="76">
        <v>340</v>
      </c>
      <c r="AN75" s="76">
        <v>510</v>
      </c>
      <c r="AO75" s="76">
        <v>285</v>
      </c>
      <c r="AP75" s="76">
        <v>127</v>
      </c>
      <c r="AQ75" s="76">
        <v>448</v>
      </c>
      <c r="AR75" s="76">
        <v>385</v>
      </c>
      <c r="AS75" s="76">
        <v>209</v>
      </c>
      <c r="AT75" s="76">
        <v>612</v>
      </c>
      <c r="AU75" s="76">
        <v>518</v>
      </c>
      <c r="AV75" s="76">
        <v>307</v>
      </c>
      <c r="AW75" s="76">
        <v>146</v>
      </c>
      <c r="AX75" s="76">
        <v>428</v>
      </c>
      <c r="AY75" s="76">
        <v>843</v>
      </c>
      <c r="AZ75" s="76">
        <v>586</v>
      </c>
      <c r="BA75" s="76">
        <v>348</v>
      </c>
      <c r="BB75" s="76">
        <v>248</v>
      </c>
      <c r="BC75" s="76">
        <v>712</v>
      </c>
      <c r="BD75" s="76">
        <v>959</v>
      </c>
      <c r="BE75" s="76">
        <v>484</v>
      </c>
      <c r="BF75" s="76">
        <v>184</v>
      </c>
      <c r="BG75" s="76">
        <v>272</v>
      </c>
      <c r="BH75" s="76">
        <v>984</v>
      </c>
      <c r="BI75" s="76">
        <v>800</v>
      </c>
      <c r="BJ75" s="76">
        <v>659</v>
      </c>
      <c r="BK75" s="76">
        <v>391</v>
      </c>
      <c r="BL75" s="76">
        <v>541</v>
      </c>
      <c r="BM75" s="76">
        <v>425</v>
      </c>
      <c r="BN75" s="76">
        <v>303</v>
      </c>
      <c r="BO75" s="76">
        <v>1350</v>
      </c>
      <c r="BP75" s="76">
        <v>1140</v>
      </c>
      <c r="BQ75" s="76">
        <v>890</v>
      </c>
      <c r="BR75" s="76">
        <v>1170</v>
      </c>
      <c r="BS75" s="76">
        <v>758</v>
      </c>
      <c r="BT75" s="76">
        <v>475</v>
      </c>
      <c r="BU75" s="76">
        <v>228</v>
      </c>
      <c r="BV75" s="76">
        <v>984</v>
      </c>
      <c r="BW75" s="76">
        <v>341</v>
      </c>
      <c r="BX75" s="76">
        <v>640</v>
      </c>
      <c r="BY75" s="76">
        <v>1550</v>
      </c>
      <c r="BZ75" s="76">
        <v>1330</v>
      </c>
      <c r="CA75" s="76">
        <v>1070</v>
      </c>
      <c r="CB75" s="76">
        <v>533</v>
      </c>
      <c r="CC75" s="76">
        <v>954</v>
      </c>
      <c r="CD75" s="76">
        <v>272</v>
      </c>
      <c r="CE75" s="76">
        <v>1830</v>
      </c>
      <c r="CF75" s="76">
        <v>1480</v>
      </c>
      <c r="CG75" s="76">
        <v>722</v>
      </c>
      <c r="CH75" s="76">
        <v>394</v>
      </c>
      <c r="CI75" s="76">
        <v>1170</v>
      </c>
      <c r="CJ75" s="76">
        <v>597</v>
      </c>
      <c r="CK75" s="76">
        <v>1600</v>
      </c>
      <c r="CL75" s="76">
        <v>795</v>
      </c>
      <c r="CM75" s="76">
        <v>2100</v>
      </c>
      <c r="CN75" s="76">
        <v>1330</v>
      </c>
      <c r="CO75" s="76">
        <v>1110</v>
      </c>
      <c r="CP75" s="76">
        <v>455</v>
      </c>
      <c r="CQ75" s="76">
        <v>662</v>
      </c>
      <c r="CR75" s="76">
        <v>881</v>
      </c>
      <c r="CS75" s="76">
        <v>1830</v>
      </c>
      <c r="CT75" s="76">
        <v>2850</v>
      </c>
      <c r="CU75" s="76">
        <v>2370</v>
      </c>
      <c r="CV75" s="76">
        <v>1530</v>
      </c>
      <c r="CW75" s="76">
        <v>740</v>
      </c>
      <c r="CX75" s="76">
        <v>534</v>
      </c>
      <c r="CY75" s="76">
        <v>1300</v>
      </c>
      <c r="CZ75" s="76">
        <v>3610</v>
      </c>
      <c r="DA75" s="76">
        <v>999</v>
      </c>
      <c r="DB75" s="76">
        <v>2070</v>
      </c>
      <c r="DC75" s="76">
        <v>3270</v>
      </c>
      <c r="DD75" s="76">
        <v>2700</v>
      </c>
      <c r="DE75" s="76">
        <v>833</v>
      </c>
      <c r="DF75" s="76">
        <v>1750</v>
      </c>
      <c r="DG75" s="76">
        <v>3990</v>
      </c>
      <c r="DH75" s="76">
        <v>1110</v>
      </c>
      <c r="DI75" s="76">
        <v>1490</v>
      </c>
      <c r="DJ75" s="76">
        <v>623</v>
      </c>
      <c r="DK75" s="76">
        <v>2420</v>
      </c>
      <c r="DL75" s="76">
        <v>3620</v>
      </c>
      <c r="DM75" s="76">
        <v>3000</v>
      </c>
      <c r="DN75" s="76">
        <v>3100</v>
      </c>
      <c r="DO75" s="76">
        <v>1910</v>
      </c>
      <c r="DP75" s="76">
        <v>933</v>
      </c>
      <c r="DQ75" s="76">
        <v>4470</v>
      </c>
      <c r="DR75" s="76">
        <v>1240</v>
      </c>
      <c r="DS75" s="76">
        <v>2670</v>
      </c>
      <c r="DT75" s="76">
        <v>716</v>
      </c>
      <c r="DU75" s="76">
        <v>4080</v>
      </c>
      <c r="DV75" s="76">
        <v>4930</v>
      </c>
      <c r="DW75" s="76">
        <v>3540</v>
      </c>
      <c r="DX75" s="76">
        <v>5900</v>
      </c>
      <c r="DY75" s="76">
        <v>2190</v>
      </c>
      <c r="DZ75" s="76">
        <v>1380</v>
      </c>
      <c r="EA75" s="76">
        <v>1070</v>
      </c>
      <c r="EB75" s="76">
        <v>2960</v>
      </c>
      <c r="EC75" s="76">
        <v>5360</v>
      </c>
      <c r="ED75" s="76">
        <v>4760</v>
      </c>
      <c r="EE75" s="76">
        <v>6710</v>
      </c>
      <c r="EF75" s="76">
        <v>2460</v>
      </c>
      <c r="EG75" s="76">
        <v>4020</v>
      </c>
      <c r="EH75" s="76">
        <v>5770</v>
      </c>
      <c r="EI75" s="76">
        <v>3220</v>
      </c>
      <c r="EJ75" s="76">
        <v>1530</v>
      </c>
      <c r="EK75" s="113">
        <v>7800</v>
      </c>
      <c r="EL75" s="76">
        <v>1240</v>
      </c>
      <c r="EM75" s="113">
        <v>7450</v>
      </c>
      <c r="EN75" s="76">
        <v>2750</v>
      </c>
      <c r="EO75" s="76">
        <v>1710</v>
      </c>
      <c r="EP75" s="76">
        <v>5660</v>
      </c>
      <c r="EQ75" s="76">
        <v>4580</v>
      </c>
      <c r="ER75" s="76">
        <v>3630</v>
      </c>
      <c r="ES75" s="113">
        <v>6680</v>
      </c>
      <c r="ET75" s="113">
        <v>9800</v>
      </c>
      <c r="EU75" s="113">
        <v>9040</v>
      </c>
      <c r="EV75" s="113">
        <v>8160</v>
      </c>
      <c r="EW75" s="76">
        <v>1430</v>
      </c>
      <c r="EX75" s="76">
        <v>3060</v>
      </c>
      <c r="EY75" s="76">
        <v>1900</v>
      </c>
      <c r="EZ75" s="113">
        <v>9760</v>
      </c>
      <c r="FA75" s="113">
        <v>6310</v>
      </c>
      <c r="FB75" s="76">
        <v>5170</v>
      </c>
      <c r="FC75" s="76">
        <v>4280</v>
      </c>
      <c r="FD75" s="76">
        <v>11600</v>
      </c>
      <c r="FE75" s="113">
        <v>9290</v>
      </c>
      <c r="FF75" s="76">
        <v>10500</v>
      </c>
      <c r="FG75" s="76">
        <v>1650</v>
      </c>
      <c r="FH75" s="113">
        <v>8230</v>
      </c>
      <c r="FI75" s="76">
        <v>3450</v>
      </c>
      <c r="FJ75" s="113">
        <v>5680</v>
      </c>
      <c r="FK75" s="76">
        <v>2140</v>
      </c>
      <c r="FL75" s="113">
        <v>7020</v>
      </c>
      <c r="FM75" s="76">
        <v>11300</v>
      </c>
      <c r="FN75" s="76">
        <v>4730</v>
      </c>
      <c r="FO75" s="76">
        <v>13200</v>
      </c>
      <c r="FP75" s="76">
        <v>1890</v>
      </c>
      <c r="FQ75" s="76">
        <v>9200</v>
      </c>
      <c r="FR75" s="113">
        <v>6260</v>
      </c>
      <c r="FS75" s="76">
        <v>3870</v>
      </c>
      <c r="FT75" s="76">
        <v>2400</v>
      </c>
      <c r="FU75" s="76">
        <v>12100</v>
      </c>
      <c r="FV75" s="113">
        <v>7860</v>
      </c>
      <c r="FW75" s="76">
        <v>14900</v>
      </c>
      <c r="FX75" s="76">
        <v>11600</v>
      </c>
      <c r="FY75" s="113">
        <v>5310</v>
      </c>
      <c r="FZ75" s="113">
        <v>6820</v>
      </c>
      <c r="GA75" s="76">
        <v>13200</v>
      </c>
      <c r="GB75" s="76">
        <v>2140</v>
      </c>
      <c r="GC75" s="76">
        <v>15500</v>
      </c>
      <c r="GD75" s="76">
        <v>10300</v>
      </c>
      <c r="GE75" s="113">
        <v>4330</v>
      </c>
      <c r="GF75" s="76">
        <v>2660</v>
      </c>
      <c r="GG75" s="76">
        <v>16700</v>
      </c>
      <c r="GH75" s="76">
        <v>8910</v>
      </c>
      <c r="GI75" s="76">
        <v>12900</v>
      </c>
      <c r="GJ75" s="76">
        <v>7650</v>
      </c>
      <c r="GK75" s="76">
        <v>20800</v>
      </c>
      <c r="GL75" s="76">
        <v>2420</v>
      </c>
      <c r="GM75" s="76">
        <v>15600</v>
      </c>
      <c r="GN75" s="76">
        <v>15000</v>
      </c>
      <c r="GO75" s="76">
        <v>3010</v>
      </c>
      <c r="GP75" s="113">
        <v>4900</v>
      </c>
      <c r="GQ75" s="76">
        <v>17400</v>
      </c>
      <c r="GR75" s="76">
        <v>11700</v>
      </c>
      <c r="GS75" s="76">
        <v>9700</v>
      </c>
      <c r="GT75" s="76">
        <v>14200</v>
      </c>
      <c r="GU75" s="114">
        <v>16700</v>
      </c>
      <c r="GV75" s="76">
        <v>19600</v>
      </c>
      <c r="GW75" s="76">
        <v>8490</v>
      </c>
      <c r="GX75" s="76">
        <v>2720</v>
      </c>
      <c r="GY75" s="76">
        <v>16800</v>
      </c>
      <c r="GZ75" s="113">
        <v>3400</v>
      </c>
      <c r="HA75" s="76">
        <v>10800</v>
      </c>
      <c r="HB75" s="113">
        <v>5510</v>
      </c>
      <c r="HC75" s="76">
        <v>13100</v>
      </c>
      <c r="HD75" s="76">
        <v>24100</v>
      </c>
      <c r="HE75" s="114">
        <v>17900</v>
      </c>
      <c r="HF75" s="76">
        <v>15900</v>
      </c>
      <c r="HG75" s="76">
        <v>19400</v>
      </c>
      <c r="HH75" s="76">
        <v>21900</v>
      </c>
      <c r="HI75" s="76">
        <v>20500</v>
      </c>
      <c r="HJ75" s="76">
        <v>9600</v>
      </c>
      <c r="HK75" s="113">
        <v>3110</v>
      </c>
      <c r="HL75" s="76">
        <v>11900</v>
      </c>
      <c r="HM75" s="114">
        <v>19600</v>
      </c>
      <c r="HN75" s="76">
        <v>6170</v>
      </c>
      <c r="HO75" s="113">
        <v>3840</v>
      </c>
      <c r="HP75" s="76">
        <v>27000</v>
      </c>
      <c r="HQ75" s="76">
        <v>17700</v>
      </c>
      <c r="HR75" s="76">
        <v>14900</v>
      </c>
      <c r="HS75" s="76">
        <v>21900</v>
      </c>
      <c r="HT75" s="76">
        <v>23200</v>
      </c>
      <c r="HU75" s="114">
        <v>21100</v>
      </c>
      <c r="HV75" s="113">
        <v>3550</v>
      </c>
      <c r="HW75" s="76">
        <v>10700</v>
      </c>
      <c r="HX75" s="76">
        <v>13100</v>
      </c>
      <c r="HY75" s="76">
        <v>6970</v>
      </c>
      <c r="HZ75" s="113">
        <v>4330</v>
      </c>
      <c r="IA75" s="76">
        <v>19500</v>
      </c>
      <c r="IB75" s="76">
        <v>25600</v>
      </c>
      <c r="IC75" s="76">
        <v>16800</v>
      </c>
      <c r="ID75" s="76">
        <v>24500</v>
      </c>
      <c r="IE75" s="76">
        <v>23300</v>
      </c>
      <c r="IF75" s="76">
        <v>24700</v>
      </c>
      <c r="IG75" s="76">
        <v>31100</v>
      </c>
      <c r="IH75" s="76">
        <v>11900</v>
      </c>
      <c r="II75" s="76">
        <v>14600</v>
      </c>
      <c r="IJ75" s="113">
        <v>4060</v>
      </c>
      <c r="IK75" s="76">
        <v>4900</v>
      </c>
      <c r="IL75" s="76">
        <v>22000</v>
      </c>
      <c r="IM75" s="76">
        <v>18700</v>
      </c>
      <c r="IN75" s="76">
        <v>25700</v>
      </c>
      <c r="IO75" s="76">
        <v>28900</v>
      </c>
      <c r="IP75" s="76">
        <v>16200</v>
      </c>
      <c r="IQ75" s="76">
        <v>13400</v>
      </c>
      <c r="IR75" s="76">
        <v>5440</v>
      </c>
      <c r="IS75" s="76">
        <v>29600</v>
      </c>
      <c r="IT75" s="76">
        <v>24300</v>
      </c>
      <c r="IU75" s="76">
        <v>20700</v>
      </c>
      <c r="IV75" s="76">
        <v>29900</v>
      </c>
      <c r="IW75" s="76">
        <v>28500</v>
      </c>
      <c r="IX75" s="76">
        <v>32000</v>
      </c>
      <c r="IY75" s="76">
        <v>6000</v>
      </c>
      <c r="IZ75" s="76">
        <v>6600</v>
      </c>
      <c r="JA75" s="76">
        <v>34800</v>
      </c>
      <c r="JB75" s="76">
        <v>32100</v>
      </c>
      <c r="JC75" s="76">
        <v>7190</v>
      </c>
      <c r="JD75" s="76">
        <v>36000</v>
      </c>
      <c r="JE75" s="76">
        <v>8210</v>
      </c>
      <c r="JF75" s="76">
        <v>41600</v>
      </c>
      <c r="JG75" s="76">
        <v>39600</v>
      </c>
      <c r="JH75" s="76">
        <v>25600</v>
      </c>
      <c r="JI75" s="76">
        <v>9430</v>
      </c>
      <c r="JJ75" s="76">
        <v>50400</v>
      </c>
      <c r="JK75" s="76">
        <v>10800</v>
      </c>
      <c r="JL75" s="76">
        <v>50600</v>
      </c>
      <c r="JM75" s="76">
        <v>12400</v>
      </c>
      <c r="JN75" s="76">
        <v>14300</v>
      </c>
      <c r="JP75" s="113" t="s">
        <v>265</v>
      </c>
      <c r="JQ75" s="76">
        <v>14.9</v>
      </c>
      <c r="JR75" s="76">
        <v>16.399999999999999</v>
      </c>
      <c r="JS75" s="76">
        <v>30.8</v>
      </c>
      <c r="JT75" s="76">
        <v>53.8</v>
      </c>
      <c r="JU75" s="76">
        <v>22.1</v>
      </c>
      <c r="JV75" s="76">
        <v>39.6</v>
      </c>
      <c r="JW75" s="76">
        <v>11.3</v>
      </c>
      <c r="JX75" s="76">
        <v>88.6</v>
      </c>
      <c r="JY75" s="76">
        <v>68.900000000000006</v>
      </c>
      <c r="JZ75" s="76">
        <v>48</v>
      </c>
      <c r="KA75" s="76">
        <v>29.1</v>
      </c>
      <c r="KB75" s="76">
        <v>103</v>
      </c>
      <c r="KC75" s="76">
        <v>32.1</v>
      </c>
      <c r="KD75" s="76">
        <v>21.4</v>
      </c>
      <c r="KE75" s="76">
        <v>81.900000000000006</v>
      </c>
      <c r="KF75" s="76">
        <v>61.9</v>
      </c>
      <c r="KG75" s="76">
        <v>130</v>
      </c>
      <c r="KH75" s="76">
        <v>96.3</v>
      </c>
      <c r="KI75" s="76">
        <v>26.3</v>
      </c>
      <c r="KJ75" s="76">
        <v>41.4</v>
      </c>
      <c r="KK75" s="76">
        <v>75.3</v>
      </c>
      <c r="KL75" s="76">
        <v>199</v>
      </c>
      <c r="KM75" s="76">
        <v>156</v>
      </c>
      <c r="KN75" s="76">
        <v>118</v>
      </c>
      <c r="KO75" s="76">
        <v>82.7</v>
      </c>
      <c r="KP75" s="76">
        <v>53.4</v>
      </c>
      <c r="KQ75" s="76">
        <v>301</v>
      </c>
      <c r="KR75" s="76">
        <v>245</v>
      </c>
      <c r="KS75" s="76">
        <v>204</v>
      </c>
      <c r="KT75" s="76">
        <v>144</v>
      </c>
      <c r="KU75" s="76">
        <v>98</v>
      </c>
      <c r="KV75" s="76">
        <v>291</v>
      </c>
      <c r="KW75" s="76">
        <v>238</v>
      </c>
      <c r="KX75" s="76">
        <v>170</v>
      </c>
      <c r="KY75" s="76">
        <v>375</v>
      </c>
      <c r="KZ75" s="76">
        <v>110</v>
      </c>
      <c r="LA75" s="76">
        <v>171</v>
      </c>
      <c r="LB75" s="76">
        <v>340</v>
      </c>
      <c r="LC75" s="76">
        <v>510</v>
      </c>
      <c r="LD75" s="76">
        <v>285</v>
      </c>
      <c r="LE75" s="76">
        <v>127</v>
      </c>
      <c r="LF75" s="76">
        <v>448</v>
      </c>
      <c r="LG75" s="76">
        <v>385</v>
      </c>
      <c r="LH75" s="76">
        <v>209</v>
      </c>
      <c r="LI75" s="76">
        <v>612</v>
      </c>
      <c r="LJ75" s="76">
        <v>518</v>
      </c>
      <c r="LK75" s="76">
        <v>307</v>
      </c>
      <c r="LL75" s="76">
        <v>146</v>
      </c>
      <c r="LM75" s="76">
        <v>428</v>
      </c>
      <c r="LN75" s="76">
        <v>843</v>
      </c>
      <c r="LO75" s="76">
        <v>586</v>
      </c>
      <c r="LP75" s="76">
        <v>348</v>
      </c>
      <c r="LQ75" s="76">
        <v>248</v>
      </c>
      <c r="LR75" s="76">
        <v>712</v>
      </c>
      <c r="LS75" s="76">
        <v>959</v>
      </c>
      <c r="LT75" s="76">
        <v>484</v>
      </c>
      <c r="LU75" s="76">
        <v>184</v>
      </c>
      <c r="LV75" s="76">
        <v>272</v>
      </c>
      <c r="LW75" s="76">
        <v>984</v>
      </c>
      <c r="LX75" s="76">
        <v>800</v>
      </c>
      <c r="LY75" s="76">
        <v>659</v>
      </c>
      <c r="LZ75" s="76">
        <v>391</v>
      </c>
      <c r="MA75" s="76">
        <v>541</v>
      </c>
      <c r="MB75" s="76">
        <v>425</v>
      </c>
      <c r="MC75" s="76">
        <v>303</v>
      </c>
      <c r="MD75" s="76">
        <v>1350</v>
      </c>
      <c r="ME75" s="76">
        <v>1140</v>
      </c>
      <c r="MF75" s="76">
        <v>890</v>
      </c>
      <c r="MG75" s="76">
        <v>1170</v>
      </c>
      <c r="MH75" s="76">
        <v>758</v>
      </c>
      <c r="MI75" s="76">
        <v>475</v>
      </c>
      <c r="MJ75" s="76">
        <v>228</v>
      </c>
      <c r="MK75" s="76">
        <v>984</v>
      </c>
      <c r="ML75" s="76">
        <v>341</v>
      </c>
      <c r="MM75" s="76">
        <v>640</v>
      </c>
      <c r="MN75" s="76">
        <v>1550</v>
      </c>
      <c r="MO75" s="76">
        <v>1330</v>
      </c>
      <c r="MP75" s="76">
        <v>1070</v>
      </c>
      <c r="MQ75" s="76">
        <v>533</v>
      </c>
      <c r="MR75" s="76">
        <v>954</v>
      </c>
      <c r="MS75" s="76">
        <v>272</v>
      </c>
      <c r="MT75" s="76">
        <v>1830</v>
      </c>
      <c r="MU75" s="76">
        <v>1480</v>
      </c>
      <c r="MV75" s="76">
        <v>722</v>
      </c>
      <c r="MW75" s="76">
        <v>394</v>
      </c>
      <c r="MX75" s="76">
        <v>1170</v>
      </c>
      <c r="MY75" s="76">
        <v>597</v>
      </c>
      <c r="MZ75" s="76">
        <v>1600</v>
      </c>
      <c r="NA75" s="76">
        <v>795</v>
      </c>
      <c r="NB75" s="76">
        <v>2100</v>
      </c>
      <c r="NC75" s="76">
        <v>1330</v>
      </c>
      <c r="ND75" s="76">
        <v>1110</v>
      </c>
      <c r="NE75" s="76">
        <v>455</v>
      </c>
      <c r="NF75" s="76">
        <v>662</v>
      </c>
      <c r="NG75" s="76">
        <v>881</v>
      </c>
      <c r="NH75" s="76">
        <v>1830</v>
      </c>
      <c r="NI75" s="76">
        <v>2850</v>
      </c>
      <c r="NJ75" s="76">
        <v>2370</v>
      </c>
      <c r="NK75" s="76">
        <v>1530</v>
      </c>
      <c r="NL75" s="76">
        <v>740</v>
      </c>
      <c r="NM75" s="76">
        <v>534</v>
      </c>
      <c r="NN75" s="76">
        <v>1300</v>
      </c>
      <c r="NO75" s="76">
        <v>3610</v>
      </c>
      <c r="NP75" s="76">
        <v>999</v>
      </c>
      <c r="NQ75" s="76">
        <v>2070</v>
      </c>
      <c r="NR75" s="76">
        <v>3270</v>
      </c>
      <c r="NS75" s="76">
        <v>2700</v>
      </c>
      <c r="NT75" s="76">
        <v>833</v>
      </c>
      <c r="NU75" s="76">
        <v>1750</v>
      </c>
      <c r="NV75" s="76">
        <v>3990</v>
      </c>
      <c r="NW75" s="76">
        <v>1110</v>
      </c>
      <c r="NX75" s="76">
        <v>1490</v>
      </c>
      <c r="NY75" s="76">
        <v>623</v>
      </c>
      <c r="NZ75" s="76">
        <v>2420</v>
      </c>
      <c r="OA75" s="76">
        <v>3620</v>
      </c>
      <c r="OB75" s="76">
        <v>3000</v>
      </c>
      <c r="OC75" s="76">
        <v>3100</v>
      </c>
      <c r="OD75" s="76">
        <v>1910</v>
      </c>
      <c r="OE75" s="76">
        <v>933</v>
      </c>
      <c r="OF75" s="76">
        <v>4470</v>
      </c>
      <c r="OG75" s="76">
        <v>1240</v>
      </c>
      <c r="OH75" s="76">
        <v>2670</v>
      </c>
      <c r="OI75" s="76">
        <v>716</v>
      </c>
      <c r="OJ75" s="76">
        <v>4080</v>
      </c>
      <c r="OK75" s="76">
        <v>4930</v>
      </c>
      <c r="OL75" s="76">
        <v>3540</v>
      </c>
      <c r="OM75" s="76">
        <v>5900</v>
      </c>
      <c r="ON75" s="76">
        <v>2190</v>
      </c>
      <c r="OO75" s="76">
        <v>1380</v>
      </c>
      <c r="OP75" s="76">
        <v>1070</v>
      </c>
      <c r="OQ75" s="76">
        <v>2960</v>
      </c>
      <c r="OR75" s="76">
        <v>5360</v>
      </c>
      <c r="OS75" s="76">
        <v>4760</v>
      </c>
      <c r="OT75" s="76">
        <v>6710</v>
      </c>
      <c r="OU75" s="76">
        <v>2460</v>
      </c>
      <c r="OV75" s="76">
        <v>4020</v>
      </c>
      <c r="OW75" s="76">
        <v>5770</v>
      </c>
      <c r="OX75" s="76">
        <v>3220</v>
      </c>
      <c r="OY75" s="76">
        <v>1530</v>
      </c>
      <c r="OZ75" s="113">
        <v>7800</v>
      </c>
      <c r="PA75" s="76">
        <v>1240</v>
      </c>
      <c r="PB75" s="113">
        <v>7450</v>
      </c>
      <c r="PC75" s="76">
        <v>2750</v>
      </c>
      <c r="PD75" s="76">
        <v>1710</v>
      </c>
      <c r="PE75" s="76">
        <v>5660</v>
      </c>
      <c r="PF75" s="76">
        <v>4580</v>
      </c>
      <c r="PG75" s="76">
        <v>3630</v>
      </c>
      <c r="PH75" s="113">
        <v>6680</v>
      </c>
      <c r="PI75" s="113">
        <v>9800</v>
      </c>
      <c r="PJ75" s="113">
        <v>9040</v>
      </c>
      <c r="PK75" s="113">
        <v>8160</v>
      </c>
      <c r="PL75" s="76">
        <v>1430</v>
      </c>
      <c r="PM75" s="76">
        <v>3060</v>
      </c>
      <c r="PN75" s="76">
        <v>1900</v>
      </c>
      <c r="PO75" s="113">
        <v>9760</v>
      </c>
      <c r="PP75" s="113">
        <v>6310</v>
      </c>
      <c r="PQ75" s="76">
        <v>5170</v>
      </c>
      <c r="PR75" s="76">
        <v>4280</v>
      </c>
      <c r="PS75" s="76">
        <v>11600</v>
      </c>
      <c r="PT75" s="113">
        <v>9290</v>
      </c>
      <c r="PU75" s="76">
        <v>10500</v>
      </c>
      <c r="PV75" s="76">
        <v>1650</v>
      </c>
      <c r="PW75" s="113">
        <v>8230</v>
      </c>
      <c r="PX75" s="76">
        <v>3450</v>
      </c>
      <c r="PY75" s="113">
        <v>5680</v>
      </c>
      <c r="PZ75" s="76">
        <v>2140</v>
      </c>
      <c r="QA75" s="113">
        <v>7020</v>
      </c>
      <c r="QB75" s="76">
        <v>11300</v>
      </c>
      <c r="QC75" s="76">
        <v>4730</v>
      </c>
      <c r="QD75" s="76">
        <v>13200</v>
      </c>
      <c r="QE75" s="76">
        <v>1890</v>
      </c>
      <c r="QF75" s="76">
        <v>9200</v>
      </c>
      <c r="QG75" s="113">
        <v>6260</v>
      </c>
      <c r="QH75" s="76">
        <v>3870</v>
      </c>
      <c r="QI75" s="76">
        <v>2400</v>
      </c>
      <c r="QJ75" s="76">
        <v>12100</v>
      </c>
      <c r="QK75" s="113">
        <v>7860</v>
      </c>
      <c r="QL75" s="76">
        <v>14900</v>
      </c>
      <c r="QM75" s="76">
        <v>11600</v>
      </c>
      <c r="QN75" s="113">
        <v>5310</v>
      </c>
      <c r="QO75" s="113">
        <v>6820</v>
      </c>
      <c r="QP75" s="76">
        <v>13200</v>
      </c>
      <c r="QQ75" s="76">
        <v>2140</v>
      </c>
      <c r="QR75" s="76">
        <v>15500</v>
      </c>
      <c r="QS75" s="76">
        <v>10300</v>
      </c>
      <c r="QT75" s="113">
        <v>4330</v>
      </c>
      <c r="QU75" s="76">
        <v>2660</v>
      </c>
      <c r="QV75" s="76">
        <v>16700</v>
      </c>
      <c r="QW75" s="76">
        <v>8910</v>
      </c>
      <c r="QX75" s="76">
        <v>12900</v>
      </c>
      <c r="QY75" s="76">
        <v>7650</v>
      </c>
      <c r="QZ75" s="76">
        <v>20800</v>
      </c>
      <c r="RA75" s="76">
        <v>2420</v>
      </c>
      <c r="RB75" s="76">
        <v>15600</v>
      </c>
      <c r="RC75" s="76">
        <v>15000</v>
      </c>
      <c r="RD75" s="76">
        <v>3010</v>
      </c>
      <c r="RE75" s="113">
        <v>4900</v>
      </c>
      <c r="RF75" s="76">
        <v>17400</v>
      </c>
      <c r="RG75" s="76">
        <v>11700</v>
      </c>
      <c r="RH75" s="76">
        <v>9700</v>
      </c>
      <c r="RI75" s="76">
        <v>14200</v>
      </c>
      <c r="RJ75" s="114">
        <v>16700</v>
      </c>
      <c r="RK75" s="76">
        <v>19600</v>
      </c>
      <c r="RL75" s="76">
        <v>8490</v>
      </c>
      <c r="RM75" s="76">
        <v>2720</v>
      </c>
      <c r="RN75" s="76">
        <v>16800</v>
      </c>
      <c r="RO75" s="113">
        <v>3400</v>
      </c>
      <c r="RP75" s="76">
        <v>10800</v>
      </c>
      <c r="RQ75" s="113">
        <v>5510</v>
      </c>
      <c r="RR75" s="76">
        <v>13100</v>
      </c>
      <c r="RS75" s="76">
        <v>24100</v>
      </c>
      <c r="RT75" s="114">
        <v>17900</v>
      </c>
      <c r="RU75" s="76">
        <v>15900</v>
      </c>
      <c r="RV75" s="76">
        <v>19400</v>
      </c>
      <c r="RW75" s="76">
        <v>21900</v>
      </c>
      <c r="RX75" s="76">
        <v>20500</v>
      </c>
      <c r="RY75" s="76">
        <v>9600</v>
      </c>
      <c r="RZ75" s="113">
        <v>3110</v>
      </c>
      <c r="SA75" s="76">
        <v>11900</v>
      </c>
      <c r="SB75" s="114">
        <v>19600</v>
      </c>
      <c r="SC75" s="76">
        <v>6170</v>
      </c>
      <c r="SD75" s="113">
        <v>3840</v>
      </c>
      <c r="SE75" s="76">
        <v>27000</v>
      </c>
      <c r="SF75" s="76">
        <v>17700</v>
      </c>
      <c r="SG75" s="76">
        <v>14900</v>
      </c>
      <c r="SH75" s="76">
        <v>21900</v>
      </c>
      <c r="SI75" s="76">
        <v>23200</v>
      </c>
      <c r="SJ75" s="114">
        <v>21100</v>
      </c>
      <c r="SK75" s="113">
        <v>3550</v>
      </c>
      <c r="SL75" s="76">
        <v>10700</v>
      </c>
      <c r="SM75" s="76">
        <v>13100</v>
      </c>
      <c r="SN75" s="76">
        <v>6970</v>
      </c>
      <c r="SO75" s="113">
        <v>4330</v>
      </c>
      <c r="SP75" s="76">
        <v>19500</v>
      </c>
      <c r="SQ75" s="76">
        <v>25600</v>
      </c>
      <c r="SR75" s="76">
        <v>16800</v>
      </c>
      <c r="SS75" s="76">
        <v>24500</v>
      </c>
      <c r="ST75" s="76">
        <v>23300</v>
      </c>
      <c r="SU75" s="76">
        <v>24700</v>
      </c>
      <c r="SV75" s="76">
        <v>31100</v>
      </c>
      <c r="SW75" s="76">
        <v>11900</v>
      </c>
      <c r="SX75" s="76">
        <v>14600</v>
      </c>
      <c r="SY75" s="113">
        <v>4060</v>
      </c>
      <c r="SZ75" s="76">
        <v>4900</v>
      </c>
      <c r="TA75" s="76">
        <v>22000</v>
      </c>
      <c r="TB75" s="76">
        <v>18700</v>
      </c>
      <c r="TC75" s="76">
        <v>25700</v>
      </c>
      <c r="TD75" s="76">
        <v>28900</v>
      </c>
      <c r="TE75" s="76">
        <v>16200</v>
      </c>
      <c r="TF75" s="76">
        <v>13400</v>
      </c>
      <c r="TG75" s="76">
        <v>5440</v>
      </c>
      <c r="TH75" s="76">
        <v>29600</v>
      </c>
      <c r="TI75" s="76">
        <v>24300</v>
      </c>
      <c r="TJ75" s="76">
        <v>20700</v>
      </c>
      <c r="TK75" s="76">
        <v>29900</v>
      </c>
      <c r="TL75" s="76">
        <v>28500</v>
      </c>
      <c r="TM75" s="76">
        <v>32000</v>
      </c>
      <c r="TN75" s="76">
        <v>6000</v>
      </c>
      <c r="TO75" s="76">
        <v>6600</v>
      </c>
      <c r="TP75" s="76">
        <v>34800</v>
      </c>
      <c r="TQ75" s="76">
        <v>32100</v>
      </c>
      <c r="TR75" s="76">
        <v>7190</v>
      </c>
      <c r="TS75" s="76">
        <v>36000</v>
      </c>
      <c r="TT75" s="76">
        <v>8210</v>
      </c>
      <c r="TU75" s="76">
        <v>41600</v>
      </c>
      <c r="TV75" s="76">
        <v>39600</v>
      </c>
      <c r="TW75" s="76">
        <v>25600</v>
      </c>
      <c r="TX75" s="76">
        <v>9430</v>
      </c>
      <c r="TY75" s="76">
        <v>50400</v>
      </c>
      <c r="TZ75" s="76">
        <v>10800</v>
      </c>
      <c r="UA75" s="76">
        <v>50600</v>
      </c>
      <c r="UB75" s="76">
        <v>12400</v>
      </c>
      <c r="UC75" s="76">
        <v>14300</v>
      </c>
      <c r="UE75" s="113" t="s">
        <v>265</v>
      </c>
      <c r="UF75" s="76">
        <v>14.9</v>
      </c>
      <c r="UG75" s="76">
        <v>16.399999999999999</v>
      </c>
      <c r="UH75" s="76">
        <v>30.8</v>
      </c>
      <c r="UI75" s="76">
        <v>53.8</v>
      </c>
      <c r="UJ75" s="76">
        <v>22.1</v>
      </c>
      <c r="UK75" s="76">
        <v>39.6</v>
      </c>
      <c r="UL75" s="76">
        <v>11.3</v>
      </c>
      <c r="UM75" s="76">
        <v>88.6</v>
      </c>
      <c r="UN75" s="76">
        <v>68.900000000000006</v>
      </c>
      <c r="UO75" s="76">
        <v>48</v>
      </c>
      <c r="UP75" s="76">
        <v>29.1</v>
      </c>
      <c r="UQ75" s="76">
        <v>103</v>
      </c>
      <c r="UR75" s="76">
        <v>32.1</v>
      </c>
      <c r="US75" s="76">
        <v>21.4</v>
      </c>
      <c r="UT75" s="76">
        <v>81.900000000000006</v>
      </c>
      <c r="UU75" s="76">
        <v>61.9</v>
      </c>
      <c r="UV75" s="76">
        <v>130</v>
      </c>
      <c r="UW75" s="76">
        <v>96.3</v>
      </c>
      <c r="UX75" s="76">
        <v>26.3</v>
      </c>
      <c r="UY75" s="76">
        <v>41.4</v>
      </c>
      <c r="UZ75" s="76">
        <v>75.3</v>
      </c>
      <c r="VA75" s="76">
        <v>199</v>
      </c>
      <c r="VB75" s="76">
        <v>156</v>
      </c>
      <c r="VC75" s="76">
        <v>118</v>
      </c>
      <c r="VD75" s="76">
        <v>82.7</v>
      </c>
      <c r="VE75" s="76">
        <v>53.4</v>
      </c>
      <c r="VF75" s="76">
        <v>301</v>
      </c>
      <c r="VG75" s="76">
        <v>245</v>
      </c>
      <c r="VH75" s="76">
        <v>204</v>
      </c>
      <c r="VI75" s="76">
        <v>144</v>
      </c>
      <c r="VJ75" s="76">
        <v>98</v>
      </c>
      <c r="VK75" s="76">
        <v>291</v>
      </c>
      <c r="VL75" s="76">
        <v>238</v>
      </c>
      <c r="VM75" s="76">
        <v>170</v>
      </c>
      <c r="VN75" s="76">
        <v>375</v>
      </c>
      <c r="VO75" s="76">
        <v>110</v>
      </c>
      <c r="VP75" s="76">
        <v>171</v>
      </c>
      <c r="VQ75" s="76">
        <v>340</v>
      </c>
      <c r="VR75" s="76">
        <v>510</v>
      </c>
      <c r="VS75" s="76">
        <v>285</v>
      </c>
      <c r="VT75" s="76">
        <v>127</v>
      </c>
      <c r="VU75" s="76">
        <v>448</v>
      </c>
      <c r="VV75" s="76">
        <v>385</v>
      </c>
      <c r="VW75" s="76">
        <v>209</v>
      </c>
      <c r="VX75" s="76">
        <v>612</v>
      </c>
      <c r="VY75" s="76">
        <v>518</v>
      </c>
      <c r="VZ75" s="76">
        <v>307</v>
      </c>
      <c r="WA75" s="76">
        <v>146</v>
      </c>
      <c r="WB75" s="76">
        <v>428</v>
      </c>
      <c r="WC75" s="76">
        <v>843</v>
      </c>
      <c r="WD75" s="76">
        <v>586</v>
      </c>
      <c r="WE75" s="76">
        <v>348</v>
      </c>
      <c r="WF75" s="76">
        <v>248</v>
      </c>
      <c r="WG75" s="76">
        <v>712</v>
      </c>
      <c r="WH75" s="76">
        <v>959</v>
      </c>
      <c r="WI75" s="76">
        <v>484</v>
      </c>
      <c r="WJ75" s="76">
        <v>184</v>
      </c>
      <c r="WK75" s="76">
        <v>272</v>
      </c>
      <c r="WL75" s="76">
        <v>984</v>
      </c>
      <c r="WM75" s="76">
        <v>800</v>
      </c>
      <c r="WN75" s="76">
        <v>659</v>
      </c>
      <c r="WO75" s="76">
        <v>391</v>
      </c>
      <c r="WP75" s="76">
        <v>541</v>
      </c>
      <c r="WQ75" s="76">
        <v>425</v>
      </c>
      <c r="WR75" s="76">
        <v>303</v>
      </c>
      <c r="WS75" s="76">
        <v>1350</v>
      </c>
      <c r="WT75" s="76">
        <v>1140</v>
      </c>
      <c r="WU75" s="76">
        <v>890</v>
      </c>
      <c r="WV75" s="76">
        <v>1170</v>
      </c>
      <c r="WW75" s="76">
        <v>758</v>
      </c>
      <c r="WX75" s="76">
        <v>475</v>
      </c>
      <c r="WY75" s="76">
        <v>228</v>
      </c>
      <c r="WZ75" s="76">
        <v>984</v>
      </c>
      <c r="XA75" s="76">
        <v>341</v>
      </c>
      <c r="XB75" s="76">
        <v>640</v>
      </c>
      <c r="XC75" s="76">
        <v>1550</v>
      </c>
      <c r="XD75" s="76">
        <v>1330</v>
      </c>
      <c r="XE75" s="76">
        <v>1070</v>
      </c>
      <c r="XF75" s="76">
        <v>533</v>
      </c>
      <c r="XG75" s="76">
        <v>954</v>
      </c>
      <c r="XH75" s="76">
        <v>272</v>
      </c>
      <c r="XI75" s="76">
        <v>1830</v>
      </c>
      <c r="XJ75" s="76">
        <v>1480</v>
      </c>
      <c r="XK75" s="76">
        <v>722</v>
      </c>
      <c r="XL75" s="76">
        <v>394</v>
      </c>
      <c r="XM75" s="76">
        <v>1170</v>
      </c>
      <c r="XN75" s="76">
        <v>597</v>
      </c>
      <c r="XO75" s="76">
        <v>1600</v>
      </c>
      <c r="XP75" s="76">
        <v>795</v>
      </c>
      <c r="XQ75" s="76">
        <v>2100</v>
      </c>
      <c r="XR75" s="76">
        <v>1330</v>
      </c>
      <c r="XS75" s="76">
        <v>1110</v>
      </c>
      <c r="XT75" s="76">
        <v>455</v>
      </c>
      <c r="XU75" s="76">
        <v>662</v>
      </c>
      <c r="XV75" s="76">
        <v>881</v>
      </c>
      <c r="XW75" s="76">
        <v>1830</v>
      </c>
      <c r="XX75" s="76">
        <v>2850</v>
      </c>
      <c r="XY75" s="76">
        <v>2370</v>
      </c>
      <c r="XZ75" s="76">
        <v>1530</v>
      </c>
      <c r="YA75" s="76">
        <v>740</v>
      </c>
      <c r="YB75" s="76">
        <v>534</v>
      </c>
      <c r="YC75" s="76">
        <v>1300</v>
      </c>
      <c r="YD75" s="76">
        <v>3610</v>
      </c>
      <c r="YE75" s="76">
        <v>999</v>
      </c>
      <c r="YF75" s="76">
        <v>2070</v>
      </c>
      <c r="YG75" s="76">
        <v>3270</v>
      </c>
      <c r="YH75" s="76">
        <v>2700</v>
      </c>
      <c r="YI75" s="76">
        <v>833</v>
      </c>
      <c r="YJ75" s="76">
        <v>1750</v>
      </c>
      <c r="YK75" s="76">
        <v>3990</v>
      </c>
      <c r="YL75" s="76">
        <v>1110</v>
      </c>
      <c r="YM75" s="76">
        <v>1490</v>
      </c>
      <c r="YN75" s="76">
        <v>623</v>
      </c>
      <c r="YO75" s="76">
        <v>2420</v>
      </c>
      <c r="YP75" s="76">
        <v>3620</v>
      </c>
      <c r="YQ75" s="76">
        <v>3000</v>
      </c>
      <c r="YR75" s="76">
        <v>3100</v>
      </c>
      <c r="YS75" s="76">
        <v>1910</v>
      </c>
      <c r="YT75" s="76">
        <v>933</v>
      </c>
      <c r="YU75" s="76">
        <v>4470</v>
      </c>
      <c r="YV75" s="76">
        <v>1240</v>
      </c>
      <c r="YW75" s="76">
        <v>2670</v>
      </c>
      <c r="YX75" s="76">
        <v>716</v>
      </c>
      <c r="YY75" s="76">
        <v>4080</v>
      </c>
      <c r="YZ75" s="76">
        <v>4930</v>
      </c>
      <c r="ZA75" s="76">
        <v>3540</v>
      </c>
      <c r="ZB75" s="76">
        <v>5900</v>
      </c>
      <c r="ZC75" s="76">
        <v>2190</v>
      </c>
      <c r="ZD75" s="76">
        <v>1380</v>
      </c>
      <c r="ZE75" s="76">
        <v>1070</v>
      </c>
      <c r="ZF75" s="76">
        <v>2960</v>
      </c>
      <c r="ZG75" s="76">
        <v>5360</v>
      </c>
      <c r="ZH75" s="76">
        <v>4760</v>
      </c>
      <c r="ZI75" s="76">
        <v>6710</v>
      </c>
      <c r="ZJ75" s="76">
        <v>2460</v>
      </c>
      <c r="ZK75" s="76">
        <v>4020</v>
      </c>
      <c r="ZL75" s="76">
        <v>5770</v>
      </c>
      <c r="ZM75" s="76">
        <v>3220</v>
      </c>
      <c r="ZN75" s="76">
        <v>1530</v>
      </c>
      <c r="ZO75" s="113">
        <v>7800</v>
      </c>
      <c r="ZP75" s="76">
        <v>1240</v>
      </c>
      <c r="ZQ75" s="113">
        <v>7450</v>
      </c>
      <c r="ZR75" s="76">
        <v>2750</v>
      </c>
      <c r="ZS75" s="76">
        <v>1710</v>
      </c>
      <c r="ZT75" s="76">
        <v>5660</v>
      </c>
      <c r="ZU75" s="76">
        <v>4580</v>
      </c>
      <c r="ZV75" s="76">
        <v>3630</v>
      </c>
      <c r="ZW75" s="113">
        <v>6680</v>
      </c>
      <c r="ZX75" s="113">
        <v>9800</v>
      </c>
      <c r="ZY75" s="113">
        <v>9040</v>
      </c>
      <c r="ZZ75" s="113">
        <v>8160</v>
      </c>
      <c r="AAA75" s="76">
        <v>1430</v>
      </c>
      <c r="AAB75" s="76">
        <v>3060</v>
      </c>
      <c r="AAC75" s="76">
        <v>1900</v>
      </c>
      <c r="AAD75" s="113">
        <v>9760</v>
      </c>
      <c r="AAE75" s="113">
        <v>6310</v>
      </c>
      <c r="AAF75" s="76">
        <v>5170</v>
      </c>
      <c r="AAG75" s="76">
        <v>4280</v>
      </c>
      <c r="AAH75" s="76">
        <v>11600</v>
      </c>
      <c r="AAI75" s="113">
        <v>9290</v>
      </c>
      <c r="AAJ75" s="76">
        <v>10500</v>
      </c>
      <c r="AAK75" s="76">
        <v>1650</v>
      </c>
      <c r="AAL75" s="113">
        <v>8230</v>
      </c>
      <c r="AAM75" s="76">
        <v>3450</v>
      </c>
      <c r="AAN75" s="113">
        <v>5680</v>
      </c>
      <c r="AAO75" s="76">
        <v>2140</v>
      </c>
      <c r="AAP75" s="113">
        <v>7020</v>
      </c>
      <c r="AAQ75" s="76">
        <v>11300</v>
      </c>
      <c r="AAR75" s="76">
        <v>4730</v>
      </c>
      <c r="AAS75" s="76">
        <v>13200</v>
      </c>
      <c r="AAT75" s="76">
        <v>1890</v>
      </c>
      <c r="AAU75" s="76">
        <v>9200</v>
      </c>
      <c r="AAV75" s="113">
        <v>6260</v>
      </c>
      <c r="AAW75" s="76">
        <v>3870</v>
      </c>
      <c r="AAX75" s="76">
        <v>2400</v>
      </c>
      <c r="AAY75" s="76">
        <v>12100</v>
      </c>
      <c r="AAZ75" s="113">
        <v>7860</v>
      </c>
      <c r="ABA75" s="76">
        <v>14900</v>
      </c>
      <c r="ABB75" s="76">
        <v>11600</v>
      </c>
      <c r="ABC75" s="113">
        <v>5310</v>
      </c>
      <c r="ABD75" s="113">
        <v>6820</v>
      </c>
      <c r="ABE75" s="76">
        <v>13200</v>
      </c>
      <c r="ABF75" s="76">
        <v>2140</v>
      </c>
      <c r="ABG75" s="76">
        <v>15500</v>
      </c>
      <c r="ABH75" s="76">
        <v>10300</v>
      </c>
      <c r="ABI75" s="113">
        <v>4330</v>
      </c>
      <c r="ABJ75" s="76">
        <v>2660</v>
      </c>
      <c r="ABK75" s="76">
        <v>16700</v>
      </c>
      <c r="ABL75" s="76">
        <v>8910</v>
      </c>
      <c r="ABM75" s="76">
        <v>12900</v>
      </c>
      <c r="ABN75" s="76">
        <v>7650</v>
      </c>
      <c r="ABO75" s="76">
        <v>20800</v>
      </c>
      <c r="ABP75" s="76">
        <v>2420</v>
      </c>
      <c r="ABQ75" s="76">
        <v>15600</v>
      </c>
      <c r="ABR75" s="76">
        <v>15000</v>
      </c>
      <c r="ABS75" s="76">
        <v>3010</v>
      </c>
      <c r="ABT75" s="113">
        <v>4900</v>
      </c>
      <c r="ABU75" s="76">
        <v>17400</v>
      </c>
      <c r="ABV75" s="76">
        <v>11700</v>
      </c>
      <c r="ABW75" s="76">
        <v>9700</v>
      </c>
      <c r="ABX75" s="76">
        <v>14200</v>
      </c>
      <c r="ABY75" s="114">
        <v>16700</v>
      </c>
      <c r="ABZ75" s="76">
        <v>19600</v>
      </c>
      <c r="ACA75" s="76">
        <v>8490</v>
      </c>
      <c r="ACB75" s="76">
        <v>2720</v>
      </c>
      <c r="ACC75" s="76">
        <v>16800</v>
      </c>
      <c r="ACD75" s="113">
        <v>3400</v>
      </c>
      <c r="ACE75" s="76">
        <v>10800</v>
      </c>
      <c r="ACF75" s="113">
        <v>5510</v>
      </c>
      <c r="ACG75" s="76">
        <v>13100</v>
      </c>
      <c r="ACH75" s="76">
        <v>24100</v>
      </c>
      <c r="ACI75" s="114">
        <v>17900</v>
      </c>
      <c r="ACJ75" s="76">
        <v>15900</v>
      </c>
      <c r="ACK75" s="76">
        <v>19400</v>
      </c>
      <c r="ACL75" s="76">
        <v>21900</v>
      </c>
      <c r="ACM75" s="76">
        <v>20500</v>
      </c>
      <c r="ACN75" s="76">
        <v>9600</v>
      </c>
      <c r="ACO75" s="113">
        <v>3110</v>
      </c>
      <c r="ACP75" s="76">
        <v>11900</v>
      </c>
      <c r="ACQ75" s="114">
        <v>19600</v>
      </c>
      <c r="ACR75" s="76">
        <v>6170</v>
      </c>
      <c r="ACS75" s="113">
        <v>3840</v>
      </c>
      <c r="ACT75" s="76">
        <v>27000</v>
      </c>
      <c r="ACU75" s="76">
        <v>17700</v>
      </c>
      <c r="ACV75" s="76">
        <v>14900</v>
      </c>
      <c r="ACW75" s="76">
        <v>21900</v>
      </c>
      <c r="ACX75" s="76">
        <v>23200</v>
      </c>
      <c r="ACY75" s="114">
        <v>21100</v>
      </c>
      <c r="ACZ75" s="113">
        <v>3550</v>
      </c>
      <c r="ADA75" s="76">
        <v>10700</v>
      </c>
      <c r="ADB75" s="76">
        <v>13100</v>
      </c>
      <c r="ADC75" s="76">
        <v>6970</v>
      </c>
      <c r="ADD75" s="113">
        <v>4330</v>
      </c>
      <c r="ADE75" s="76">
        <v>19500</v>
      </c>
      <c r="ADF75" s="76">
        <v>25600</v>
      </c>
      <c r="ADG75" s="76">
        <v>16800</v>
      </c>
      <c r="ADH75" s="76">
        <v>24500</v>
      </c>
      <c r="ADI75" s="76">
        <v>23300</v>
      </c>
      <c r="ADJ75" s="76">
        <v>24700</v>
      </c>
      <c r="ADK75" s="76">
        <v>31100</v>
      </c>
      <c r="ADL75" s="76">
        <v>11900</v>
      </c>
      <c r="ADM75" s="76">
        <v>14600</v>
      </c>
      <c r="ADN75" s="113">
        <v>4060</v>
      </c>
      <c r="ADO75" s="76">
        <v>4900</v>
      </c>
      <c r="ADP75" s="76">
        <v>22000</v>
      </c>
      <c r="ADQ75" s="76">
        <v>18700</v>
      </c>
      <c r="ADR75" s="76">
        <v>25700</v>
      </c>
      <c r="ADS75" s="76">
        <v>28900</v>
      </c>
      <c r="ADT75" s="76">
        <v>16200</v>
      </c>
      <c r="ADU75" s="76">
        <v>13400</v>
      </c>
      <c r="ADV75" s="76">
        <v>5440</v>
      </c>
      <c r="ADW75" s="76">
        <v>29600</v>
      </c>
      <c r="ADX75" s="76">
        <v>24300</v>
      </c>
      <c r="ADY75" s="76">
        <v>20700</v>
      </c>
      <c r="ADZ75" s="76">
        <v>29900</v>
      </c>
      <c r="AEA75" s="76">
        <v>28500</v>
      </c>
      <c r="AEB75" s="76">
        <v>32000</v>
      </c>
      <c r="AEC75" s="76">
        <v>6000</v>
      </c>
      <c r="AED75" s="76">
        <v>6600</v>
      </c>
      <c r="AEE75" s="76">
        <v>34800</v>
      </c>
      <c r="AEF75" s="76">
        <v>32100</v>
      </c>
      <c r="AEG75" s="76">
        <v>7190</v>
      </c>
      <c r="AEH75" s="76">
        <v>36000</v>
      </c>
      <c r="AEI75" s="76">
        <v>8210</v>
      </c>
      <c r="AEJ75" s="76">
        <v>41600</v>
      </c>
      <c r="AEK75" s="76">
        <v>39600</v>
      </c>
      <c r="AEL75" s="76">
        <v>25600</v>
      </c>
      <c r="AEM75" s="76">
        <v>9430</v>
      </c>
      <c r="AEN75" s="76">
        <v>50400</v>
      </c>
      <c r="AEO75" s="76">
        <v>10800</v>
      </c>
      <c r="AEP75" s="76">
        <v>50600</v>
      </c>
      <c r="AEQ75" s="76">
        <v>12400</v>
      </c>
      <c r="AER75" s="76">
        <v>14300</v>
      </c>
    </row>
    <row r="76" spans="1:824" ht="14.25">
      <c r="A76" s="107" t="s">
        <v>285</v>
      </c>
      <c r="B76" s="88">
        <v>29.7</v>
      </c>
      <c r="C76" s="88">
        <v>30.1</v>
      </c>
      <c r="D76" s="88">
        <v>40.200000000000003</v>
      </c>
      <c r="E76" s="88">
        <v>56.3</v>
      </c>
      <c r="F76" s="88">
        <v>41.6</v>
      </c>
      <c r="G76" s="88">
        <v>55.1</v>
      </c>
      <c r="H76" s="88">
        <v>34.9</v>
      </c>
      <c r="I76" s="88">
        <v>64.3</v>
      </c>
      <c r="J76" s="88">
        <v>69</v>
      </c>
      <c r="K76" s="88">
        <v>59.6</v>
      </c>
      <c r="L76" s="88">
        <v>41.3</v>
      </c>
      <c r="M76" s="88">
        <v>79.099999999999994</v>
      </c>
      <c r="N76" s="89">
        <v>49</v>
      </c>
      <c r="O76" s="89">
        <v>36.1</v>
      </c>
      <c r="P76" s="88">
        <v>72.8</v>
      </c>
      <c r="Q76" s="88">
        <v>56.2</v>
      </c>
      <c r="R76" s="88">
        <v>85.7</v>
      </c>
      <c r="S76" s="88">
        <v>76.8</v>
      </c>
      <c r="T76" s="88">
        <v>41.7</v>
      </c>
      <c r="U76" s="88">
        <v>48.4</v>
      </c>
      <c r="V76" s="88">
        <v>62.1</v>
      </c>
      <c r="W76" s="88">
        <v>94.8</v>
      </c>
      <c r="X76" s="89">
        <v>96</v>
      </c>
      <c r="Y76" s="88">
        <v>73.2</v>
      </c>
      <c r="Z76" s="88">
        <v>58.3</v>
      </c>
      <c r="AA76" s="88">
        <v>61.2</v>
      </c>
      <c r="AB76" s="88">
        <v>106</v>
      </c>
      <c r="AC76" s="88">
        <v>106</v>
      </c>
      <c r="AD76" s="88">
        <v>84.3</v>
      </c>
      <c r="AE76" s="88">
        <v>80.599999999999994</v>
      </c>
      <c r="AF76" s="88">
        <v>68.900000000000006</v>
      </c>
      <c r="AG76" s="88">
        <v>112</v>
      </c>
      <c r="AH76" s="88">
        <v>96.3</v>
      </c>
      <c r="AI76" s="88">
        <v>94.2</v>
      </c>
      <c r="AJ76" s="88">
        <v>131</v>
      </c>
      <c r="AK76" s="88">
        <v>68.400000000000006</v>
      </c>
      <c r="AL76" s="88">
        <v>84.7</v>
      </c>
      <c r="AM76" s="88">
        <v>120</v>
      </c>
      <c r="AN76" s="88">
        <v>159</v>
      </c>
      <c r="AO76" s="88">
        <v>113</v>
      </c>
      <c r="AP76" s="88">
        <v>75.5</v>
      </c>
      <c r="AQ76" s="88">
        <v>140</v>
      </c>
      <c r="AR76" s="88">
        <v>131</v>
      </c>
      <c r="AS76" s="88">
        <v>93.7</v>
      </c>
      <c r="AT76" s="88">
        <v>169</v>
      </c>
      <c r="AU76" s="88">
        <v>146</v>
      </c>
      <c r="AV76" s="88">
        <v>106</v>
      </c>
      <c r="AW76" s="88">
        <v>89.1</v>
      </c>
      <c r="AX76" s="88">
        <v>125</v>
      </c>
      <c r="AY76" s="88">
        <v>217</v>
      </c>
      <c r="AZ76" s="88">
        <v>167</v>
      </c>
      <c r="BA76" s="88">
        <v>121</v>
      </c>
      <c r="BB76" s="88">
        <v>106</v>
      </c>
      <c r="BC76" s="88">
        <v>195</v>
      </c>
      <c r="BD76" s="88">
        <v>217</v>
      </c>
      <c r="BE76" s="88">
        <v>141</v>
      </c>
      <c r="BF76" s="88">
        <v>102</v>
      </c>
      <c r="BG76" s="88">
        <v>102</v>
      </c>
      <c r="BH76" s="88">
        <v>237</v>
      </c>
      <c r="BI76" s="88">
        <v>192</v>
      </c>
      <c r="BJ76" s="88">
        <v>185</v>
      </c>
      <c r="BK76" s="88">
        <v>135</v>
      </c>
      <c r="BL76" s="88">
        <v>155</v>
      </c>
      <c r="BM76" s="88">
        <v>125</v>
      </c>
      <c r="BN76" s="88">
        <v>112</v>
      </c>
      <c r="BO76" s="88">
        <v>251</v>
      </c>
      <c r="BP76" s="88">
        <v>234</v>
      </c>
      <c r="BQ76" s="88">
        <v>212</v>
      </c>
      <c r="BR76" s="88">
        <v>256</v>
      </c>
      <c r="BS76" s="88">
        <v>212</v>
      </c>
      <c r="BT76" s="88">
        <v>132</v>
      </c>
      <c r="BU76" s="88">
        <v>134</v>
      </c>
      <c r="BV76" s="88">
        <v>227</v>
      </c>
      <c r="BW76" s="88">
        <v>129</v>
      </c>
      <c r="BX76" s="88">
        <v>156</v>
      </c>
      <c r="BY76" s="88">
        <v>306</v>
      </c>
      <c r="BZ76" s="88">
        <v>252</v>
      </c>
      <c r="CA76" s="88">
        <v>248</v>
      </c>
      <c r="CB76" s="88">
        <v>142</v>
      </c>
      <c r="CC76" s="88">
        <v>194</v>
      </c>
      <c r="CD76" s="88">
        <v>154</v>
      </c>
      <c r="CE76" s="88">
        <v>295</v>
      </c>
      <c r="CF76" s="88">
        <v>273</v>
      </c>
      <c r="CG76" s="88">
        <v>175</v>
      </c>
      <c r="CH76" s="88">
        <v>147</v>
      </c>
      <c r="CI76" s="88">
        <v>274</v>
      </c>
      <c r="CJ76" s="88">
        <v>158</v>
      </c>
      <c r="CK76" s="88">
        <v>290</v>
      </c>
      <c r="CL76" s="88">
        <v>191</v>
      </c>
      <c r="CM76" s="88">
        <v>316</v>
      </c>
      <c r="CN76" s="88">
        <v>232</v>
      </c>
      <c r="CO76" s="88">
        <v>225</v>
      </c>
      <c r="CP76" s="88">
        <v>169</v>
      </c>
      <c r="CQ76" s="88">
        <v>175</v>
      </c>
      <c r="CR76" s="88">
        <v>219</v>
      </c>
      <c r="CS76" s="88">
        <v>331</v>
      </c>
      <c r="CT76" s="88">
        <v>369</v>
      </c>
      <c r="CU76" s="88">
        <v>340</v>
      </c>
      <c r="CV76" s="88">
        <v>265</v>
      </c>
      <c r="CW76" s="88">
        <v>194</v>
      </c>
      <c r="CX76" s="88">
        <v>197</v>
      </c>
      <c r="CY76" s="88">
        <v>264</v>
      </c>
      <c r="CZ76" s="88">
        <v>375</v>
      </c>
      <c r="DA76" s="88">
        <v>185</v>
      </c>
      <c r="DB76" s="88">
        <v>376</v>
      </c>
      <c r="DC76" s="88">
        <v>396</v>
      </c>
      <c r="DD76" s="88">
        <v>376</v>
      </c>
      <c r="DE76" s="88">
        <v>210</v>
      </c>
      <c r="DF76" s="88">
        <v>298</v>
      </c>
      <c r="DG76" s="88">
        <v>463</v>
      </c>
      <c r="DH76" s="88">
        <v>206</v>
      </c>
      <c r="DI76" s="88">
        <v>298</v>
      </c>
      <c r="DJ76" s="88">
        <v>226</v>
      </c>
      <c r="DK76" s="88">
        <v>320</v>
      </c>
      <c r="DL76" s="88">
        <v>419</v>
      </c>
      <c r="DM76" s="88">
        <v>405</v>
      </c>
      <c r="DN76" s="88">
        <v>361</v>
      </c>
      <c r="DO76" s="88">
        <v>332</v>
      </c>
      <c r="DP76" s="88">
        <v>236</v>
      </c>
      <c r="DQ76" s="88">
        <v>488</v>
      </c>
      <c r="DR76" s="88">
        <v>226</v>
      </c>
      <c r="DS76" s="88">
        <v>355</v>
      </c>
      <c r="DT76" s="88">
        <v>257</v>
      </c>
      <c r="DU76" s="88">
        <v>467</v>
      </c>
      <c r="DV76" s="88">
        <v>509</v>
      </c>
      <c r="DW76" s="88">
        <v>400</v>
      </c>
      <c r="DX76" s="88">
        <v>488</v>
      </c>
      <c r="DY76" s="88">
        <v>373</v>
      </c>
      <c r="DZ76" s="88">
        <v>256</v>
      </c>
      <c r="EA76" s="88">
        <v>279</v>
      </c>
      <c r="EB76" s="88">
        <v>390</v>
      </c>
      <c r="EC76" s="88">
        <v>529</v>
      </c>
      <c r="ED76" s="88">
        <v>506</v>
      </c>
      <c r="EE76" s="88">
        <v>576</v>
      </c>
      <c r="EF76" s="88">
        <v>387</v>
      </c>
      <c r="EG76" s="88">
        <v>444</v>
      </c>
      <c r="EH76" s="88">
        <v>559</v>
      </c>
      <c r="EI76" s="88">
        <v>426</v>
      </c>
      <c r="EJ76" s="88">
        <v>284</v>
      </c>
      <c r="EK76" s="107">
        <v>576</v>
      </c>
      <c r="EL76" s="88">
        <v>318</v>
      </c>
      <c r="EM76" s="107">
        <v>604</v>
      </c>
      <c r="EN76" s="88">
        <v>427</v>
      </c>
      <c r="EO76" s="88">
        <v>302</v>
      </c>
      <c r="EP76" s="88">
        <v>497</v>
      </c>
      <c r="EQ76" s="88">
        <v>482</v>
      </c>
      <c r="ER76" s="88">
        <v>476</v>
      </c>
      <c r="ES76" s="107">
        <v>598</v>
      </c>
      <c r="ET76" s="107">
        <v>650</v>
      </c>
      <c r="EU76" s="107">
        <v>672</v>
      </c>
      <c r="EV76" s="107">
        <v>638</v>
      </c>
      <c r="EW76" s="88">
        <v>358</v>
      </c>
      <c r="EX76" s="88">
        <v>479</v>
      </c>
      <c r="EY76" s="88">
        <v>335</v>
      </c>
      <c r="EZ76" s="107">
        <v>702</v>
      </c>
      <c r="FA76" s="107">
        <v>546</v>
      </c>
      <c r="FB76" s="88">
        <v>529</v>
      </c>
      <c r="FC76" s="88">
        <v>506</v>
      </c>
      <c r="FD76" s="88">
        <v>753</v>
      </c>
      <c r="FE76" s="107">
        <v>680</v>
      </c>
      <c r="FF76" s="88">
        <v>738</v>
      </c>
      <c r="FG76" s="88">
        <v>404</v>
      </c>
      <c r="FH76" s="107">
        <v>598</v>
      </c>
      <c r="FI76" s="88">
        <v>535</v>
      </c>
      <c r="FJ76" s="107">
        <v>568</v>
      </c>
      <c r="FK76" s="88">
        <v>379</v>
      </c>
      <c r="FL76" s="107">
        <v>605</v>
      </c>
      <c r="FM76" s="88">
        <v>790</v>
      </c>
      <c r="FN76" s="88">
        <v>566</v>
      </c>
      <c r="FO76" s="88">
        <v>760</v>
      </c>
      <c r="FP76" s="88">
        <v>457</v>
      </c>
      <c r="FQ76" s="88">
        <v>653</v>
      </c>
      <c r="FR76" s="107">
        <v>619</v>
      </c>
      <c r="FS76" s="88">
        <v>586</v>
      </c>
      <c r="FT76" s="88">
        <v>413</v>
      </c>
      <c r="FU76" s="88">
        <v>837</v>
      </c>
      <c r="FV76" s="107">
        <v>632</v>
      </c>
      <c r="FW76" s="88">
        <v>754</v>
      </c>
      <c r="FX76" s="88">
        <v>722</v>
      </c>
      <c r="FY76" s="107">
        <v>629</v>
      </c>
      <c r="FZ76" s="107">
        <v>671</v>
      </c>
      <c r="GA76" s="88">
        <v>914</v>
      </c>
      <c r="GB76" s="88">
        <v>521</v>
      </c>
      <c r="GC76" s="88">
        <v>886</v>
      </c>
      <c r="GD76" s="88">
        <v>719</v>
      </c>
      <c r="GE76" s="107">
        <v>657</v>
      </c>
      <c r="GF76" s="88">
        <v>462</v>
      </c>
      <c r="GG76" s="88">
        <v>760</v>
      </c>
      <c r="GH76" s="88">
        <v>708</v>
      </c>
      <c r="GI76" s="88">
        <v>789</v>
      </c>
      <c r="GJ76" s="88">
        <v>749</v>
      </c>
      <c r="GK76" s="88">
        <v>823</v>
      </c>
      <c r="GL76" s="88">
        <v>580</v>
      </c>
      <c r="GM76" s="88">
        <v>832</v>
      </c>
      <c r="GN76" s="88">
        <v>969</v>
      </c>
      <c r="GO76" s="88">
        <v>515</v>
      </c>
      <c r="GP76" s="107">
        <v>733</v>
      </c>
      <c r="GQ76" s="88">
        <v>988</v>
      </c>
      <c r="GR76" s="88">
        <v>779</v>
      </c>
      <c r="GS76" s="88">
        <v>782</v>
      </c>
      <c r="GT76" s="88">
        <v>851</v>
      </c>
      <c r="GU76" s="88">
        <v>880</v>
      </c>
      <c r="GV76" s="88">
        <v>886</v>
      </c>
      <c r="GW76" s="88">
        <v>822</v>
      </c>
      <c r="GX76" s="88">
        <v>645</v>
      </c>
      <c r="GY76" s="88">
        <v>1080</v>
      </c>
      <c r="GZ76" s="107">
        <v>577</v>
      </c>
      <c r="HA76" s="88">
        <v>852</v>
      </c>
      <c r="HB76" s="107">
        <v>824</v>
      </c>
      <c r="HC76" s="88">
        <v>882</v>
      </c>
      <c r="HD76" s="88">
        <v>1020</v>
      </c>
      <c r="HE76" s="88">
        <v>929</v>
      </c>
      <c r="HF76" s="88">
        <v>901</v>
      </c>
      <c r="HG76" s="88">
        <v>1150</v>
      </c>
      <c r="HH76" s="88">
        <v>988</v>
      </c>
      <c r="HI76" s="88">
        <v>1230</v>
      </c>
      <c r="HJ76" s="88">
        <v>930</v>
      </c>
      <c r="HK76" s="107">
        <v>728</v>
      </c>
      <c r="HL76" s="88">
        <v>931</v>
      </c>
      <c r="HM76" s="88">
        <v>985</v>
      </c>
      <c r="HN76" s="88">
        <v>918</v>
      </c>
      <c r="HO76" s="107">
        <v>648</v>
      </c>
      <c r="HP76" s="88">
        <v>1130</v>
      </c>
      <c r="HQ76" s="88">
        <v>1000</v>
      </c>
      <c r="HR76" s="88">
        <v>980</v>
      </c>
      <c r="HS76" s="88">
        <v>1280</v>
      </c>
      <c r="HT76" s="88">
        <v>1110</v>
      </c>
      <c r="HU76" s="88">
        <v>1060</v>
      </c>
      <c r="HV76" s="107">
        <v>796</v>
      </c>
      <c r="HW76" s="88">
        <v>1030</v>
      </c>
      <c r="HX76" s="88">
        <v>1030</v>
      </c>
      <c r="HY76" s="88">
        <v>1020</v>
      </c>
      <c r="HZ76" s="107">
        <v>724</v>
      </c>
      <c r="IA76" s="88">
        <v>1100</v>
      </c>
      <c r="IB76" s="88">
        <v>1200</v>
      </c>
      <c r="IC76" s="88">
        <v>1110</v>
      </c>
      <c r="ID76" s="88">
        <v>1440</v>
      </c>
      <c r="IE76" s="88">
        <v>1150</v>
      </c>
      <c r="IF76" s="88">
        <v>1490</v>
      </c>
      <c r="IG76" s="88">
        <v>1350</v>
      </c>
      <c r="IH76" s="88">
        <v>1140</v>
      </c>
      <c r="II76" s="88">
        <v>1130</v>
      </c>
      <c r="IJ76" s="107">
        <v>896</v>
      </c>
      <c r="IK76" s="88">
        <v>810</v>
      </c>
      <c r="IL76" s="88">
        <v>1240</v>
      </c>
      <c r="IM76" s="88">
        <v>1220</v>
      </c>
      <c r="IN76" s="88">
        <v>1280</v>
      </c>
      <c r="IO76" s="88">
        <v>1360</v>
      </c>
      <c r="IP76" s="88">
        <v>1260</v>
      </c>
      <c r="IQ76" s="88">
        <v>1280</v>
      </c>
      <c r="IR76" s="88">
        <v>890</v>
      </c>
      <c r="IS76" s="88">
        <v>1410</v>
      </c>
      <c r="IT76" s="88">
        <v>1360</v>
      </c>
      <c r="IU76" s="88">
        <v>1350</v>
      </c>
      <c r="IV76" s="88">
        <v>1760</v>
      </c>
      <c r="IW76" s="88">
        <v>1410</v>
      </c>
      <c r="IX76" s="88">
        <v>1500</v>
      </c>
      <c r="IY76" s="88">
        <v>971</v>
      </c>
      <c r="IZ76" s="88">
        <v>1050</v>
      </c>
      <c r="JA76" s="88">
        <v>1660</v>
      </c>
      <c r="JB76" s="88">
        <v>1590</v>
      </c>
      <c r="JC76" s="88">
        <v>1150</v>
      </c>
      <c r="JD76" s="88">
        <v>1770</v>
      </c>
      <c r="JE76" s="88">
        <v>1290</v>
      </c>
      <c r="JF76" s="88">
        <v>1940</v>
      </c>
      <c r="JG76" s="88">
        <v>1920</v>
      </c>
      <c r="JH76" s="88">
        <v>1920</v>
      </c>
      <c r="JI76" s="88">
        <v>1450</v>
      </c>
      <c r="JJ76" s="88">
        <v>2310</v>
      </c>
      <c r="JK76" s="88">
        <v>1630</v>
      </c>
      <c r="JL76" s="88">
        <v>2430</v>
      </c>
      <c r="JM76" s="88">
        <v>1840</v>
      </c>
      <c r="JN76" s="88">
        <v>2060</v>
      </c>
      <c r="JP76" s="107" t="s">
        <v>285</v>
      </c>
      <c r="JQ76" s="88">
        <v>29.7</v>
      </c>
      <c r="JR76" s="88">
        <v>30.1</v>
      </c>
      <c r="JS76" s="88">
        <v>40.200000000000003</v>
      </c>
      <c r="JT76" s="88">
        <v>56.3</v>
      </c>
      <c r="JU76" s="88">
        <v>41.6</v>
      </c>
      <c r="JV76" s="88">
        <v>55.1</v>
      </c>
      <c r="JW76" s="88">
        <v>34.9</v>
      </c>
      <c r="JX76" s="88">
        <v>64.3</v>
      </c>
      <c r="JY76" s="88">
        <v>69</v>
      </c>
      <c r="JZ76" s="88">
        <v>59.6</v>
      </c>
      <c r="KA76" s="88">
        <v>41.3</v>
      </c>
      <c r="KB76" s="88">
        <v>79.099999999999994</v>
      </c>
      <c r="KC76" s="89">
        <v>49</v>
      </c>
      <c r="KD76" s="89">
        <v>36.1</v>
      </c>
      <c r="KE76" s="88">
        <v>72.8</v>
      </c>
      <c r="KF76" s="88">
        <v>56.2</v>
      </c>
      <c r="KG76" s="88">
        <v>85.7</v>
      </c>
      <c r="KH76" s="88">
        <v>76.8</v>
      </c>
      <c r="KI76" s="88">
        <v>41.7</v>
      </c>
      <c r="KJ76" s="88">
        <v>48.4</v>
      </c>
      <c r="KK76" s="88">
        <v>62.1</v>
      </c>
      <c r="KL76" s="88">
        <v>94.8</v>
      </c>
      <c r="KM76" s="89">
        <v>96</v>
      </c>
      <c r="KN76" s="88">
        <v>73.2</v>
      </c>
      <c r="KO76" s="88">
        <v>58.3</v>
      </c>
      <c r="KP76" s="88">
        <v>61.2</v>
      </c>
      <c r="KQ76" s="88">
        <v>106</v>
      </c>
      <c r="KR76" s="88">
        <v>106</v>
      </c>
      <c r="KS76" s="88">
        <v>84.3</v>
      </c>
      <c r="KT76" s="88">
        <v>80.599999999999994</v>
      </c>
      <c r="KU76" s="88">
        <v>68.900000000000006</v>
      </c>
      <c r="KV76" s="88">
        <v>112</v>
      </c>
      <c r="KW76" s="88">
        <v>96.3</v>
      </c>
      <c r="KX76" s="88">
        <v>94.2</v>
      </c>
      <c r="KY76" s="88">
        <v>131</v>
      </c>
      <c r="KZ76" s="88">
        <v>68.400000000000006</v>
      </c>
      <c r="LA76" s="88">
        <v>84.7</v>
      </c>
      <c r="LB76" s="88">
        <v>120</v>
      </c>
      <c r="LC76" s="88">
        <v>159</v>
      </c>
      <c r="LD76" s="88">
        <v>113</v>
      </c>
      <c r="LE76" s="88">
        <v>75.5</v>
      </c>
      <c r="LF76" s="88">
        <v>140</v>
      </c>
      <c r="LG76" s="88">
        <v>131</v>
      </c>
      <c r="LH76" s="88">
        <v>93.7</v>
      </c>
      <c r="LI76" s="88">
        <v>169</v>
      </c>
      <c r="LJ76" s="88">
        <v>146</v>
      </c>
      <c r="LK76" s="88">
        <v>106</v>
      </c>
      <c r="LL76" s="88">
        <v>89.1</v>
      </c>
      <c r="LM76" s="88">
        <v>125</v>
      </c>
      <c r="LN76" s="88">
        <v>217</v>
      </c>
      <c r="LO76" s="88">
        <v>167</v>
      </c>
      <c r="LP76" s="88">
        <v>121</v>
      </c>
      <c r="LQ76" s="88">
        <v>106</v>
      </c>
      <c r="LR76" s="88">
        <v>195</v>
      </c>
      <c r="LS76" s="88">
        <v>217</v>
      </c>
      <c r="LT76" s="88">
        <v>141</v>
      </c>
      <c r="LU76" s="88">
        <v>102</v>
      </c>
      <c r="LV76" s="88">
        <v>102</v>
      </c>
      <c r="LW76" s="88">
        <v>237</v>
      </c>
      <c r="LX76" s="88">
        <v>192</v>
      </c>
      <c r="LY76" s="88">
        <v>185</v>
      </c>
      <c r="LZ76" s="88">
        <v>135</v>
      </c>
      <c r="MA76" s="88">
        <v>155</v>
      </c>
      <c r="MB76" s="88">
        <v>125</v>
      </c>
      <c r="MC76" s="88">
        <v>112</v>
      </c>
      <c r="MD76" s="88">
        <v>251</v>
      </c>
      <c r="ME76" s="88">
        <v>234</v>
      </c>
      <c r="MF76" s="88">
        <v>212</v>
      </c>
      <c r="MG76" s="88">
        <v>256</v>
      </c>
      <c r="MH76" s="88">
        <v>212</v>
      </c>
      <c r="MI76" s="88">
        <v>132</v>
      </c>
      <c r="MJ76" s="88">
        <v>134</v>
      </c>
      <c r="MK76" s="88">
        <v>227</v>
      </c>
      <c r="ML76" s="88">
        <v>129</v>
      </c>
      <c r="MM76" s="88">
        <v>156</v>
      </c>
      <c r="MN76" s="88">
        <v>306</v>
      </c>
      <c r="MO76" s="88">
        <v>252</v>
      </c>
      <c r="MP76" s="88">
        <v>248</v>
      </c>
      <c r="MQ76" s="88">
        <v>142</v>
      </c>
      <c r="MR76" s="88">
        <v>194</v>
      </c>
      <c r="MS76" s="88">
        <v>154</v>
      </c>
      <c r="MT76" s="88">
        <v>295</v>
      </c>
      <c r="MU76" s="88">
        <v>273</v>
      </c>
      <c r="MV76" s="88">
        <v>175</v>
      </c>
      <c r="MW76" s="88">
        <v>147</v>
      </c>
      <c r="MX76" s="88">
        <v>274</v>
      </c>
      <c r="MY76" s="88">
        <v>158</v>
      </c>
      <c r="MZ76" s="88">
        <v>290</v>
      </c>
      <c r="NA76" s="88">
        <v>191</v>
      </c>
      <c r="NB76" s="88">
        <v>316</v>
      </c>
      <c r="NC76" s="88">
        <v>232</v>
      </c>
      <c r="ND76" s="88">
        <v>225</v>
      </c>
      <c r="NE76" s="88">
        <v>169</v>
      </c>
      <c r="NF76" s="88">
        <v>175</v>
      </c>
      <c r="NG76" s="88">
        <v>219</v>
      </c>
      <c r="NH76" s="88">
        <v>331</v>
      </c>
      <c r="NI76" s="88">
        <v>369</v>
      </c>
      <c r="NJ76" s="88">
        <v>340</v>
      </c>
      <c r="NK76" s="88">
        <v>265</v>
      </c>
      <c r="NL76" s="88">
        <v>194</v>
      </c>
      <c r="NM76" s="88">
        <v>197</v>
      </c>
      <c r="NN76" s="88">
        <v>264</v>
      </c>
      <c r="NO76" s="88">
        <v>375</v>
      </c>
      <c r="NP76" s="88">
        <v>185</v>
      </c>
      <c r="NQ76" s="88">
        <v>376</v>
      </c>
      <c r="NR76" s="88">
        <v>396</v>
      </c>
      <c r="NS76" s="88">
        <v>376</v>
      </c>
      <c r="NT76" s="88">
        <v>210</v>
      </c>
      <c r="NU76" s="88">
        <v>298</v>
      </c>
      <c r="NV76" s="88">
        <v>463</v>
      </c>
      <c r="NW76" s="88">
        <v>206</v>
      </c>
      <c r="NX76" s="88">
        <v>298</v>
      </c>
      <c r="NY76" s="88">
        <v>226</v>
      </c>
      <c r="NZ76" s="88">
        <v>320</v>
      </c>
      <c r="OA76" s="88">
        <v>419</v>
      </c>
      <c r="OB76" s="88">
        <v>405</v>
      </c>
      <c r="OC76" s="88">
        <v>361</v>
      </c>
      <c r="OD76" s="88">
        <v>332</v>
      </c>
      <c r="OE76" s="88">
        <v>236</v>
      </c>
      <c r="OF76" s="88">
        <v>488</v>
      </c>
      <c r="OG76" s="88">
        <v>226</v>
      </c>
      <c r="OH76" s="88">
        <v>355</v>
      </c>
      <c r="OI76" s="88">
        <v>257</v>
      </c>
      <c r="OJ76" s="88">
        <v>467</v>
      </c>
      <c r="OK76" s="88">
        <v>509</v>
      </c>
      <c r="OL76" s="88">
        <v>400</v>
      </c>
      <c r="OM76" s="88">
        <v>488</v>
      </c>
      <c r="ON76" s="88">
        <v>373</v>
      </c>
      <c r="OO76" s="88">
        <v>256</v>
      </c>
      <c r="OP76" s="88">
        <v>279</v>
      </c>
      <c r="OQ76" s="88">
        <v>390</v>
      </c>
      <c r="OR76" s="88">
        <v>529</v>
      </c>
      <c r="OS76" s="88">
        <v>506</v>
      </c>
      <c r="OT76" s="88">
        <v>576</v>
      </c>
      <c r="OU76" s="88">
        <v>387</v>
      </c>
      <c r="OV76" s="88">
        <v>444</v>
      </c>
      <c r="OW76" s="88">
        <v>559</v>
      </c>
      <c r="OX76" s="88">
        <v>426</v>
      </c>
      <c r="OY76" s="88">
        <v>284</v>
      </c>
      <c r="OZ76" s="107">
        <v>576</v>
      </c>
      <c r="PA76" s="88">
        <v>318</v>
      </c>
      <c r="PB76" s="107">
        <v>604</v>
      </c>
      <c r="PC76" s="88">
        <v>427</v>
      </c>
      <c r="PD76" s="88">
        <v>302</v>
      </c>
      <c r="PE76" s="88">
        <v>497</v>
      </c>
      <c r="PF76" s="88">
        <v>482</v>
      </c>
      <c r="PG76" s="88">
        <v>476</v>
      </c>
      <c r="PH76" s="107">
        <v>598</v>
      </c>
      <c r="PI76" s="107">
        <v>650</v>
      </c>
      <c r="PJ76" s="107">
        <v>672</v>
      </c>
      <c r="PK76" s="107">
        <v>638</v>
      </c>
      <c r="PL76" s="88">
        <v>358</v>
      </c>
      <c r="PM76" s="88">
        <v>479</v>
      </c>
      <c r="PN76" s="88">
        <v>335</v>
      </c>
      <c r="PO76" s="107">
        <v>702</v>
      </c>
      <c r="PP76" s="107">
        <v>546</v>
      </c>
      <c r="PQ76" s="88">
        <v>529</v>
      </c>
      <c r="PR76" s="88">
        <v>506</v>
      </c>
      <c r="PS76" s="88">
        <v>753</v>
      </c>
      <c r="PT76" s="107">
        <v>680</v>
      </c>
      <c r="PU76" s="88">
        <v>738</v>
      </c>
      <c r="PV76" s="88">
        <v>404</v>
      </c>
      <c r="PW76" s="107">
        <v>598</v>
      </c>
      <c r="PX76" s="88">
        <v>535</v>
      </c>
      <c r="PY76" s="107">
        <v>568</v>
      </c>
      <c r="PZ76" s="88">
        <v>379</v>
      </c>
      <c r="QA76" s="107">
        <v>605</v>
      </c>
      <c r="QB76" s="88">
        <v>790</v>
      </c>
      <c r="QC76" s="88">
        <v>566</v>
      </c>
      <c r="QD76" s="88">
        <v>760</v>
      </c>
      <c r="QE76" s="88">
        <v>457</v>
      </c>
      <c r="QF76" s="88">
        <v>653</v>
      </c>
      <c r="QG76" s="107">
        <v>619</v>
      </c>
      <c r="QH76" s="88">
        <v>586</v>
      </c>
      <c r="QI76" s="88">
        <v>413</v>
      </c>
      <c r="QJ76" s="88">
        <v>837</v>
      </c>
      <c r="QK76" s="107">
        <v>632</v>
      </c>
      <c r="QL76" s="88">
        <v>754</v>
      </c>
      <c r="QM76" s="88">
        <v>722</v>
      </c>
      <c r="QN76" s="107">
        <v>629</v>
      </c>
      <c r="QO76" s="107">
        <v>671</v>
      </c>
      <c r="QP76" s="88">
        <v>914</v>
      </c>
      <c r="QQ76" s="88">
        <v>521</v>
      </c>
      <c r="QR76" s="88">
        <v>886</v>
      </c>
      <c r="QS76" s="88">
        <v>719</v>
      </c>
      <c r="QT76" s="107">
        <v>657</v>
      </c>
      <c r="QU76" s="88">
        <v>462</v>
      </c>
      <c r="QV76" s="88">
        <v>760</v>
      </c>
      <c r="QW76" s="88">
        <v>708</v>
      </c>
      <c r="QX76" s="88">
        <v>789</v>
      </c>
      <c r="QY76" s="88">
        <v>749</v>
      </c>
      <c r="QZ76" s="88">
        <v>823</v>
      </c>
      <c r="RA76" s="88">
        <v>580</v>
      </c>
      <c r="RB76" s="88">
        <v>832</v>
      </c>
      <c r="RC76" s="88">
        <v>969</v>
      </c>
      <c r="RD76" s="88">
        <v>515</v>
      </c>
      <c r="RE76" s="107">
        <v>733</v>
      </c>
      <c r="RF76" s="88">
        <v>988</v>
      </c>
      <c r="RG76" s="88">
        <v>779</v>
      </c>
      <c r="RH76" s="88">
        <v>782</v>
      </c>
      <c r="RI76" s="88">
        <v>851</v>
      </c>
      <c r="RJ76" s="88">
        <v>880</v>
      </c>
      <c r="RK76" s="88">
        <v>886</v>
      </c>
      <c r="RL76" s="88">
        <v>822</v>
      </c>
      <c r="RM76" s="88">
        <v>645</v>
      </c>
      <c r="RN76" s="88">
        <v>1080</v>
      </c>
      <c r="RO76" s="107">
        <v>577</v>
      </c>
      <c r="RP76" s="88">
        <v>852</v>
      </c>
      <c r="RQ76" s="107">
        <v>824</v>
      </c>
      <c r="RR76" s="88">
        <v>882</v>
      </c>
      <c r="RS76" s="88">
        <v>1020</v>
      </c>
      <c r="RT76" s="88">
        <v>929</v>
      </c>
      <c r="RU76" s="88">
        <v>901</v>
      </c>
      <c r="RV76" s="88">
        <v>1150</v>
      </c>
      <c r="RW76" s="88">
        <v>988</v>
      </c>
      <c r="RX76" s="88">
        <v>1230</v>
      </c>
      <c r="RY76" s="88">
        <v>930</v>
      </c>
      <c r="RZ76" s="107">
        <v>728</v>
      </c>
      <c r="SA76" s="88">
        <v>931</v>
      </c>
      <c r="SB76" s="88">
        <v>985</v>
      </c>
      <c r="SC76" s="88">
        <v>918</v>
      </c>
      <c r="SD76" s="107">
        <v>648</v>
      </c>
      <c r="SE76" s="88">
        <v>1130</v>
      </c>
      <c r="SF76" s="88">
        <v>1000</v>
      </c>
      <c r="SG76" s="88">
        <v>980</v>
      </c>
      <c r="SH76" s="88">
        <v>1280</v>
      </c>
      <c r="SI76" s="88">
        <v>1110</v>
      </c>
      <c r="SJ76" s="88">
        <v>1060</v>
      </c>
      <c r="SK76" s="107">
        <v>796</v>
      </c>
      <c r="SL76" s="88">
        <v>1030</v>
      </c>
      <c r="SM76" s="88">
        <v>1030</v>
      </c>
      <c r="SN76" s="88">
        <v>1020</v>
      </c>
      <c r="SO76" s="107">
        <v>724</v>
      </c>
      <c r="SP76" s="88">
        <v>1100</v>
      </c>
      <c r="SQ76" s="88">
        <v>1200</v>
      </c>
      <c r="SR76" s="88">
        <v>1110</v>
      </c>
      <c r="SS76" s="88">
        <v>1440</v>
      </c>
      <c r="ST76" s="88">
        <v>1150</v>
      </c>
      <c r="SU76" s="88">
        <v>1490</v>
      </c>
      <c r="SV76" s="88">
        <v>1350</v>
      </c>
      <c r="SW76" s="88">
        <v>1140</v>
      </c>
      <c r="SX76" s="88">
        <v>1130</v>
      </c>
      <c r="SY76" s="107">
        <v>896</v>
      </c>
      <c r="SZ76" s="88">
        <v>810</v>
      </c>
      <c r="TA76" s="88">
        <v>1240</v>
      </c>
      <c r="TB76" s="88">
        <v>1220</v>
      </c>
      <c r="TC76" s="88">
        <v>1280</v>
      </c>
      <c r="TD76" s="88">
        <v>1360</v>
      </c>
      <c r="TE76" s="88">
        <v>1260</v>
      </c>
      <c r="TF76" s="88">
        <v>1280</v>
      </c>
      <c r="TG76" s="88">
        <v>890</v>
      </c>
      <c r="TH76" s="88">
        <v>1410</v>
      </c>
      <c r="TI76" s="88">
        <v>1360</v>
      </c>
      <c r="TJ76" s="88">
        <v>1350</v>
      </c>
      <c r="TK76" s="88">
        <v>1760</v>
      </c>
      <c r="TL76" s="88">
        <v>1410</v>
      </c>
      <c r="TM76" s="88">
        <v>1500</v>
      </c>
      <c r="TN76" s="88">
        <v>971</v>
      </c>
      <c r="TO76" s="88">
        <v>1050</v>
      </c>
      <c r="TP76" s="88">
        <v>1660</v>
      </c>
      <c r="TQ76" s="88">
        <v>1590</v>
      </c>
      <c r="TR76" s="88">
        <v>1150</v>
      </c>
      <c r="TS76" s="88">
        <v>1770</v>
      </c>
      <c r="TT76" s="88">
        <v>1290</v>
      </c>
      <c r="TU76" s="88">
        <v>1940</v>
      </c>
      <c r="TV76" s="88">
        <v>1920</v>
      </c>
      <c r="TW76" s="88">
        <v>1920</v>
      </c>
      <c r="TX76" s="88">
        <v>1450</v>
      </c>
      <c r="TY76" s="88">
        <v>2310</v>
      </c>
      <c r="TZ76" s="88">
        <v>1630</v>
      </c>
      <c r="UA76" s="88">
        <v>2430</v>
      </c>
      <c r="UB76" s="88">
        <v>1840</v>
      </c>
      <c r="UC76" s="88">
        <v>2060</v>
      </c>
      <c r="UE76" s="107" t="s">
        <v>285</v>
      </c>
      <c r="UF76" s="88">
        <v>29.7</v>
      </c>
      <c r="UG76" s="88">
        <v>30.1</v>
      </c>
      <c r="UH76" s="88">
        <v>40.200000000000003</v>
      </c>
      <c r="UI76" s="88">
        <v>56.3</v>
      </c>
      <c r="UJ76" s="88">
        <v>41.6</v>
      </c>
      <c r="UK76" s="88">
        <v>55.1</v>
      </c>
      <c r="UL76" s="88">
        <v>34.9</v>
      </c>
      <c r="UM76" s="88">
        <v>64.3</v>
      </c>
      <c r="UN76" s="88">
        <v>69</v>
      </c>
      <c r="UO76" s="88">
        <v>59.6</v>
      </c>
      <c r="UP76" s="88">
        <v>41.3</v>
      </c>
      <c r="UQ76" s="88">
        <v>79.099999999999994</v>
      </c>
      <c r="UR76" s="89">
        <v>49</v>
      </c>
      <c r="US76" s="89">
        <v>36.1</v>
      </c>
      <c r="UT76" s="88">
        <v>72.8</v>
      </c>
      <c r="UU76" s="88">
        <v>56.2</v>
      </c>
      <c r="UV76" s="88">
        <v>85.7</v>
      </c>
      <c r="UW76" s="88">
        <v>76.8</v>
      </c>
      <c r="UX76" s="88">
        <v>41.7</v>
      </c>
      <c r="UY76" s="88">
        <v>48.4</v>
      </c>
      <c r="UZ76" s="88">
        <v>62.1</v>
      </c>
      <c r="VA76" s="88">
        <v>94.8</v>
      </c>
      <c r="VB76" s="89">
        <v>96</v>
      </c>
      <c r="VC76" s="88">
        <v>73.2</v>
      </c>
      <c r="VD76" s="88">
        <v>58.3</v>
      </c>
      <c r="VE76" s="88">
        <v>61.2</v>
      </c>
      <c r="VF76" s="88">
        <v>106</v>
      </c>
      <c r="VG76" s="88">
        <v>106</v>
      </c>
      <c r="VH76" s="88">
        <v>84.3</v>
      </c>
      <c r="VI76" s="88">
        <v>80.599999999999994</v>
      </c>
      <c r="VJ76" s="88">
        <v>68.900000000000006</v>
      </c>
      <c r="VK76" s="88">
        <v>112</v>
      </c>
      <c r="VL76" s="88">
        <v>96.3</v>
      </c>
      <c r="VM76" s="88">
        <v>94.2</v>
      </c>
      <c r="VN76" s="88">
        <v>131</v>
      </c>
      <c r="VO76" s="88">
        <v>68.400000000000006</v>
      </c>
      <c r="VP76" s="88">
        <v>84.7</v>
      </c>
      <c r="VQ76" s="88">
        <v>120</v>
      </c>
      <c r="VR76" s="88">
        <v>159</v>
      </c>
      <c r="VS76" s="88">
        <v>113</v>
      </c>
      <c r="VT76" s="88">
        <v>75.5</v>
      </c>
      <c r="VU76" s="88">
        <v>140</v>
      </c>
      <c r="VV76" s="88">
        <v>131</v>
      </c>
      <c r="VW76" s="88">
        <v>93.7</v>
      </c>
      <c r="VX76" s="88">
        <v>169</v>
      </c>
      <c r="VY76" s="88">
        <v>146</v>
      </c>
      <c r="VZ76" s="88">
        <v>106</v>
      </c>
      <c r="WA76" s="88">
        <v>89.1</v>
      </c>
      <c r="WB76" s="88">
        <v>125</v>
      </c>
      <c r="WC76" s="88">
        <v>217</v>
      </c>
      <c r="WD76" s="88">
        <v>167</v>
      </c>
      <c r="WE76" s="88">
        <v>121</v>
      </c>
      <c r="WF76" s="88">
        <v>106</v>
      </c>
      <c r="WG76" s="88">
        <v>195</v>
      </c>
      <c r="WH76" s="88">
        <v>217</v>
      </c>
      <c r="WI76" s="88">
        <v>141</v>
      </c>
      <c r="WJ76" s="88">
        <v>102</v>
      </c>
      <c r="WK76" s="88">
        <v>102</v>
      </c>
      <c r="WL76" s="88">
        <v>237</v>
      </c>
      <c r="WM76" s="88">
        <v>192</v>
      </c>
      <c r="WN76" s="88">
        <v>185</v>
      </c>
      <c r="WO76" s="88">
        <v>135</v>
      </c>
      <c r="WP76" s="88">
        <v>155</v>
      </c>
      <c r="WQ76" s="88">
        <v>125</v>
      </c>
      <c r="WR76" s="88">
        <v>112</v>
      </c>
      <c r="WS76" s="88">
        <v>251</v>
      </c>
      <c r="WT76" s="88">
        <v>234</v>
      </c>
      <c r="WU76" s="88">
        <v>212</v>
      </c>
      <c r="WV76" s="88">
        <v>256</v>
      </c>
      <c r="WW76" s="88">
        <v>212</v>
      </c>
      <c r="WX76" s="88">
        <v>132</v>
      </c>
      <c r="WY76" s="88">
        <v>134</v>
      </c>
      <c r="WZ76" s="88">
        <v>227</v>
      </c>
      <c r="XA76" s="88">
        <v>129</v>
      </c>
      <c r="XB76" s="88">
        <v>156</v>
      </c>
      <c r="XC76" s="88">
        <v>306</v>
      </c>
      <c r="XD76" s="88">
        <v>252</v>
      </c>
      <c r="XE76" s="88">
        <v>248</v>
      </c>
      <c r="XF76" s="88">
        <v>142</v>
      </c>
      <c r="XG76" s="88">
        <v>194</v>
      </c>
      <c r="XH76" s="88">
        <v>154</v>
      </c>
      <c r="XI76" s="88">
        <v>295</v>
      </c>
      <c r="XJ76" s="88">
        <v>273</v>
      </c>
      <c r="XK76" s="88">
        <v>175</v>
      </c>
      <c r="XL76" s="88">
        <v>147</v>
      </c>
      <c r="XM76" s="88">
        <v>274</v>
      </c>
      <c r="XN76" s="88">
        <v>158</v>
      </c>
      <c r="XO76" s="88">
        <v>290</v>
      </c>
      <c r="XP76" s="88">
        <v>191</v>
      </c>
      <c r="XQ76" s="88">
        <v>316</v>
      </c>
      <c r="XR76" s="88">
        <v>232</v>
      </c>
      <c r="XS76" s="88">
        <v>225</v>
      </c>
      <c r="XT76" s="88">
        <v>169</v>
      </c>
      <c r="XU76" s="88">
        <v>175</v>
      </c>
      <c r="XV76" s="88">
        <v>219</v>
      </c>
      <c r="XW76" s="88">
        <v>331</v>
      </c>
      <c r="XX76" s="88">
        <v>369</v>
      </c>
      <c r="XY76" s="88">
        <v>340</v>
      </c>
      <c r="XZ76" s="88">
        <v>265</v>
      </c>
      <c r="YA76" s="88">
        <v>194</v>
      </c>
      <c r="YB76" s="88">
        <v>197</v>
      </c>
      <c r="YC76" s="88">
        <v>264</v>
      </c>
      <c r="YD76" s="88">
        <v>375</v>
      </c>
      <c r="YE76" s="88">
        <v>185</v>
      </c>
      <c r="YF76" s="88">
        <v>376</v>
      </c>
      <c r="YG76" s="88">
        <v>396</v>
      </c>
      <c r="YH76" s="88">
        <v>376</v>
      </c>
      <c r="YI76" s="88">
        <v>210</v>
      </c>
      <c r="YJ76" s="88">
        <v>298</v>
      </c>
      <c r="YK76" s="88">
        <v>463</v>
      </c>
      <c r="YL76" s="88">
        <v>206</v>
      </c>
      <c r="YM76" s="88">
        <v>298</v>
      </c>
      <c r="YN76" s="88">
        <v>226</v>
      </c>
      <c r="YO76" s="88">
        <v>320</v>
      </c>
      <c r="YP76" s="88">
        <v>419</v>
      </c>
      <c r="YQ76" s="88">
        <v>405</v>
      </c>
      <c r="YR76" s="88">
        <v>361</v>
      </c>
      <c r="YS76" s="88">
        <v>332</v>
      </c>
      <c r="YT76" s="88">
        <v>236</v>
      </c>
      <c r="YU76" s="88">
        <v>488</v>
      </c>
      <c r="YV76" s="88">
        <v>226</v>
      </c>
      <c r="YW76" s="88">
        <v>355</v>
      </c>
      <c r="YX76" s="88">
        <v>257</v>
      </c>
      <c r="YY76" s="88">
        <v>467</v>
      </c>
      <c r="YZ76" s="88">
        <v>509</v>
      </c>
      <c r="ZA76" s="88">
        <v>400</v>
      </c>
      <c r="ZB76" s="88">
        <v>488</v>
      </c>
      <c r="ZC76" s="88">
        <v>373</v>
      </c>
      <c r="ZD76" s="88">
        <v>256</v>
      </c>
      <c r="ZE76" s="88">
        <v>279</v>
      </c>
      <c r="ZF76" s="88">
        <v>390</v>
      </c>
      <c r="ZG76" s="88">
        <v>529</v>
      </c>
      <c r="ZH76" s="88">
        <v>506</v>
      </c>
      <c r="ZI76" s="88">
        <v>576</v>
      </c>
      <c r="ZJ76" s="88">
        <v>387</v>
      </c>
      <c r="ZK76" s="88">
        <v>444</v>
      </c>
      <c r="ZL76" s="88">
        <v>559</v>
      </c>
      <c r="ZM76" s="88">
        <v>426</v>
      </c>
      <c r="ZN76" s="88">
        <v>284</v>
      </c>
      <c r="ZO76" s="107">
        <v>576</v>
      </c>
      <c r="ZP76" s="88">
        <v>318</v>
      </c>
      <c r="ZQ76" s="107">
        <v>604</v>
      </c>
      <c r="ZR76" s="88">
        <v>427</v>
      </c>
      <c r="ZS76" s="88">
        <v>302</v>
      </c>
      <c r="ZT76" s="88">
        <v>497</v>
      </c>
      <c r="ZU76" s="88">
        <v>482</v>
      </c>
      <c r="ZV76" s="88">
        <v>476</v>
      </c>
      <c r="ZW76" s="107">
        <v>598</v>
      </c>
      <c r="ZX76" s="107">
        <v>650</v>
      </c>
      <c r="ZY76" s="107">
        <v>672</v>
      </c>
      <c r="ZZ76" s="107">
        <v>638</v>
      </c>
      <c r="AAA76" s="88">
        <v>358</v>
      </c>
      <c r="AAB76" s="88">
        <v>479</v>
      </c>
      <c r="AAC76" s="88">
        <v>335</v>
      </c>
      <c r="AAD76" s="107">
        <v>702</v>
      </c>
      <c r="AAE76" s="107">
        <v>546</v>
      </c>
      <c r="AAF76" s="88">
        <v>529</v>
      </c>
      <c r="AAG76" s="88">
        <v>506</v>
      </c>
      <c r="AAH76" s="88">
        <v>753</v>
      </c>
      <c r="AAI76" s="107">
        <v>680</v>
      </c>
      <c r="AAJ76" s="88">
        <v>738</v>
      </c>
      <c r="AAK76" s="88">
        <v>404</v>
      </c>
      <c r="AAL76" s="107">
        <v>598</v>
      </c>
      <c r="AAM76" s="88">
        <v>535</v>
      </c>
      <c r="AAN76" s="107">
        <v>568</v>
      </c>
      <c r="AAO76" s="88">
        <v>379</v>
      </c>
      <c r="AAP76" s="107">
        <v>605</v>
      </c>
      <c r="AAQ76" s="88">
        <v>790</v>
      </c>
      <c r="AAR76" s="88">
        <v>566</v>
      </c>
      <c r="AAS76" s="88">
        <v>760</v>
      </c>
      <c r="AAT76" s="88">
        <v>457</v>
      </c>
      <c r="AAU76" s="88">
        <v>653</v>
      </c>
      <c r="AAV76" s="107">
        <v>619</v>
      </c>
      <c r="AAW76" s="88">
        <v>586</v>
      </c>
      <c r="AAX76" s="88">
        <v>413</v>
      </c>
      <c r="AAY76" s="88">
        <v>837</v>
      </c>
      <c r="AAZ76" s="107">
        <v>632</v>
      </c>
      <c r="ABA76" s="88">
        <v>754</v>
      </c>
      <c r="ABB76" s="88">
        <v>722</v>
      </c>
      <c r="ABC76" s="107">
        <v>629</v>
      </c>
      <c r="ABD76" s="107">
        <v>671</v>
      </c>
      <c r="ABE76" s="88">
        <v>914</v>
      </c>
      <c r="ABF76" s="88">
        <v>521</v>
      </c>
      <c r="ABG76" s="88">
        <v>886</v>
      </c>
      <c r="ABH76" s="88">
        <v>719</v>
      </c>
      <c r="ABI76" s="107">
        <v>657</v>
      </c>
      <c r="ABJ76" s="88">
        <v>462</v>
      </c>
      <c r="ABK76" s="88">
        <v>760</v>
      </c>
      <c r="ABL76" s="88">
        <v>708</v>
      </c>
      <c r="ABM76" s="88">
        <v>789</v>
      </c>
      <c r="ABN76" s="88">
        <v>749</v>
      </c>
      <c r="ABO76" s="88">
        <v>823</v>
      </c>
      <c r="ABP76" s="88">
        <v>580</v>
      </c>
      <c r="ABQ76" s="88">
        <v>832</v>
      </c>
      <c r="ABR76" s="88">
        <v>969</v>
      </c>
      <c r="ABS76" s="88">
        <v>515</v>
      </c>
      <c r="ABT76" s="107">
        <v>733</v>
      </c>
      <c r="ABU76" s="88">
        <v>988</v>
      </c>
      <c r="ABV76" s="88">
        <v>779</v>
      </c>
      <c r="ABW76" s="88">
        <v>782</v>
      </c>
      <c r="ABX76" s="88">
        <v>851</v>
      </c>
      <c r="ABY76" s="88">
        <v>880</v>
      </c>
      <c r="ABZ76" s="88">
        <v>886</v>
      </c>
      <c r="ACA76" s="88">
        <v>822</v>
      </c>
      <c r="ACB76" s="88">
        <v>645</v>
      </c>
      <c r="ACC76" s="88">
        <v>1080</v>
      </c>
      <c r="ACD76" s="107">
        <v>577</v>
      </c>
      <c r="ACE76" s="88">
        <v>852</v>
      </c>
      <c r="ACF76" s="107">
        <v>824</v>
      </c>
      <c r="ACG76" s="88">
        <v>882</v>
      </c>
      <c r="ACH76" s="88">
        <v>1020</v>
      </c>
      <c r="ACI76" s="88">
        <v>929</v>
      </c>
      <c r="ACJ76" s="88">
        <v>901</v>
      </c>
      <c r="ACK76" s="88">
        <v>1150</v>
      </c>
      <c r="ACL76" s="88">
        <v>988</v>
      </c>
      <c r="ACM76" s="88">
        <v>1230</v>
      </c>
      <c r="ACN76" s="88">
        <v>930</v>
      </c>
      <c r="ACO76" s="107">
        <v>728</v>
      </c>
      <c r="ACP76" s="88">
        <v>931</v>
      </c>
      <c r="ACQ76" s="88">
        <v>985</v>
      </c>
      <c r="ACR76" s="88">
        <v>918</v>
      </c>
      <c r="ACS76" s="107">
        <v>648</v>
      </c>
      <c r="ACT76" s="88">
        <v>1130</v>
      </c>
      <c r="ACU76" s="88">
        <v>1000</v>
      </c>
      <c r="ACV76" s="88">
        <v>980</v>
      </c>
      <c r="ACW76" s="88">
        <v>1280</v>
      </c>
      <c r="ACX76" s="88">
        <v>1110</v>
      </c>
      <c r="ACY76" s="88">
        <v>1060</v>
      </c>
      <c r="ACZ76" s="107">
        <v>796</v>
      </c>
      <c r="ADA76" s="88">
        <v>1030</v>
      </c>
      <c r="ADB76" s="88">
        <v>1030</v>
      </c>
      <c r="ADC76" s="88">
        <v>1020</v>
      </c>
      <c r="ADD76" s="107">
        <v>724</v>
      </c>
      <c r="ADE76" s="88">
        <v>1100</v>
      </c>
      <c r="ADF76" s="88">
        <v>1200</v>
      </c>
      <c r="ADG76" s="88">
        <v>1110</v>
      </c>
      <c r="ADH76" s="88">
        <v>1440</v>
      </c>
      <c r="ADI76" s="88">
        <v>1150</v>
      </c>
      <c r="ADJ76" s="88">
        <v>1490</v>
      </c>
      <c r="ADK76" s="88">
        <v>1350</v>
      </c>
      <c r="ADL76" s="88">
        <v>1140</v>
      </c>
      <c r="ADM76" s="88">
        <v>1130</v>
      </c>
      <c r="ADN76" s="107">
        <v>896</v>
      </c>
      <c r="ADO76" s="88">
        <v>810</v>
      </c>
      <c r="ADP76" s="88">
        <v>1240</v>
      </c>
      <c r="ADQ76" s="88">
        <v>1220</v>
      </c>
      <c r="ADR76" s="88">
        <v>1280</v>
      </c>
      <c r="ADS76" s="88">
        <v>1360</v>
      </c>
      <c r="ADT76" s="88">
        <v>1260</v>
      </c>
      <c r="ADU76" s="88">
        <v>1280</v>
      </c>
      <c r="ADV76" s="88">
        <v>890</v>
      </c>
      <c r="ADW76" s="88">
        <v>1410</v>
      </c>
      <c r="ADX76" s="88">
        <v>1360</v>
      </c>
      <c r="ADY76" s="88">
        <v>1350</v>
      </c>
      <c r="ADZ76" s="88">
        <v>1760</v>
      </c>
      <c r="AEA76" s="88">
        <v>1410</v>
      </c>
      <c r="AEB76" s="88">
        <v>1500</v>
      </c>
      <c r="AEC76" s="88">
        <v>971</v>
      </c>
      <c r="AED76" s="88">
        <v>1050</v>
      </c>
      <c r="AEE76" s="88">
        <v>1660</v>
      </c>
      <c r="AEF76" s="88">
        <v>1590</v>
      </c>
      <c r="AEG76" s="88">
        <v>1150</v>
      </c>
      <c r="AEH76" s="88">
        <v>1770</v>
      </c>
      <c r="AEI76" s="88">
        <v>1290</v>
      </c>
      <c r="AEJ76" s="88">
        <v>1940</v>
      </c>
      <c r="AEK76" s="88">
        <v>1920</v>
      </c>
      <c r="AEL76" s="88">
        <v>1920</v>
      </c>
      <c r="AEM76" s="88">
        <v>1450</v>
      </c>
      <c r="AEN76" s="88">
        <v>2310</v>
      </c>
      <c r="AEO76" s="88">
        <v>1630</v>
      </c>
      <c r="AEP76" s="88">
        <v>2430</v>
      </c>
      <c r="AEQ76" s="88">
        <v>1840</v>
      </c>
      <c r="AER76" s="88">
        <v>2060</v>
      </c>
    </row>
    <row r="77" spans="1:824">
      <c r="A77" s="134" t="s">
        <v>622</v>
      </c>
      <c r="B77" s="139">
        <f>MIN(B5:B23)</f>
        <v>5.6730616551883708</v>
      </c>
      <c r="C77" s="139">
        <f t="shared" ref="C77:U77" si="810">MIN(C5:C23)</f>
        <v>6.518486172623831</v>
      </c>
      <c r="D77" s="139">
        <f t="shared" si="810"/>
        <v>6.927433499493838</v>
      </c>
      <c r="E77" s="139">
        <f t="shared" si="810"/>
        <v>8.3331555778950754</v>
      </c>
      <c r="F77" s="139">
        <f t="shared" si="810"/>
        <v>10.93637453612677</v>
      </c>
      <c r="G77" s="139">
        <f t="shared" si="810"/>
        <v>10.729976611830081</v>
      </c>
      <c r="H77" s="139">
        <f t="shared" si="810"/>
        <v>15.054015801620057</v>
      </c>
      <c r="I77" s="139">
        <f t="shared" si="810"/>
        <v>10.205689244939277</v>
      </c>
      <c r="J77" s="139">
        <f t="shared" si="810"/>
        <v>12.548792675149777</v>
      </c>
      <c r="K77" s="139">
        <f t="shared" si="810"/>
        <v>14.742545115768857</v>
      </c>
      <c r="L77" s="139">
        <f t="shared" si="810"/>
        <v>22.660919043719769</v>
      </c>
      <c r="M77" s="139">
        <f t="shared" si="810"/>
        <v>13.023885775732255</v>
      </c>
      <c r="N77" s="139">
        <f t="shared" si="810"/>
        <v>20.401456243503326</v>
      </c>
      <c r="O77" s="139">
        <f t="shared" si="810"/>
        <v>24.046430156257653</v>
      </c>
      <c r="P77" s="139">
        <f t="shared" si="810"/>
        <v>16.680444282096083</v>
      </c>
      <c r="Q77" s="139">
        <f t="shared" si="810"/>
        <v>27.108664408365286</v>
      </c>
      <c r="R77" s="139">
        <f t="shared" si="810"/>
        <v>19.078279955156905</v>
      </c>
      <c r="S77" s="139">
        <f t="shared" si="810"/>
        <v>21.93477742462046</v>
      </c>
      <c r="T77" s="139">
        <f t="shared" si="810"/>
        <v>31.317991942606653</v>
      </c>
      <c r="U77" s="139">
        <f t="shared" si="810"/>
        <v>37.764196116714473</v>
      </c>
      <c r="V77" s="139">
        <f>MIN(V5:V23)</f>
        <v>37.105149358234087</v>
      </c>
      <c r="W77" s="139">
        <f t="shared" ref="W77:AD77" si="811">MIN(W5:W23)</f>
        <v>32.053036443914074</v>
      </c>
      <c r="X77" s="139">
        <f t="shared" si="811"/>
        <v>26.215650004342162</v>
      </c>
      <c r="Y77" s="139">
        <f t="shared" si="811"/>
        <v>41.368194116775364</v>
      </c>
      <c r="Z77" s="139">
        <f t="shared" si="811"/>
        <v>57.195485339776468</v>
      </c>
      <c r="AA77" s="139">
        <f t="shared" si="811"/>
        <v>52.314812291778011</v>
      </c>
      <c r="AB77" s="139">
        <f t="shared" si="811"/>
        <v>45.984831695809753</v>
      </c>
      <c r="AC77" s="139">
        <f t="shared" si="811"/>
        <v>44.642296764116047</v>
      </c>
      <c r="AD77" s="139">
        <f t="shared" si="811"/>
        <v>65.012782856335448</v>
      </c>
      <c r="AE77" s="139">
        <f>MIN(AE5:AE23)</f>
        <v>56.748780966600854</v>
      </c>
      <c r="AF77" s="139">
        <f>MIN(AF5:AF27)</f>
        <v>60.353337530459591</v>
      </c>
      <c r="AG77" s="139">
        <f>MIN(AG5:AG26)</f>
        <v>64.034989567469765</v>
      </c>
      <c r="AH77" s="139">
        <f>MIN(AH5:AH27)</f>
        <v>61.554560301668459</v>
      </c>
      <c r="AI77" s="139">
        <f>MIN(AI5:AI26)</f>
        <v>60.993391115575804</v>
      </c>
      <c r="AJ77" s="139">
        <f>MIN(AJ5:AJ23)</f>
        <v>64.334101214893053</v>
      </c>
      <c r="AK77" s="139">
        <f>MIN(AK5:AK33)</f>
        <v>62.241604147270401</v>
      </c>
      <c r="AL77" s="139">
        <f>MIN(AL5:AL35)</f>
        <v>61.270048929501378</v>
      </c>
      <c r="AM77" s="139">
        <f>MIN(AM5:AM31)</f>
        <v>60.510178392641116</v>
      </c>
      <c r="AN77" s="139">
        <f>MIN(AN5:AN27)</f>
        <v>60.411808421836156</v>
      </c>
      <c r="AO77" s="139">
        <f>MIN(AO5:AO33)</f>
        <v>60.567622159153338</v>
      </c>
      <c r="AP77" s="139">
        <f>MIN(AP5:AP39)</f>
        <v>63.044774960898373</v>
      </c>
      <c r="AQ77" s="139">
        <f>MIN(AQ5:AQ32)</f>
        <v>61.457900395639314</v>
      </c>
      <c r="AR77" s="139">
        <f>MIN(AR5:AR35)</f>
        <v>62.074869191118161</v>
      </c>
      <c r="AS77" s="139">
        <f>MIN(AS5:AS39)</f>
        <v>74.054623514095454</v>
      </c>
      <c r="AT77" s="139">
        <f>MIN(AT5:AT32)</f>
        <v>61.62190028525572</v>
      </c>
      <c r="AU77" s="139">
        <f>MIN(AU5:AU37)</f>
        <v>62.068190468626163</v>
      </c>
      <c r="AV77" s="139">
        <f>MIN(AV5:AV39)</f>
        <v>73.389619731584432</v>
      </c>
      <c r="AW77" s="139">
        <f>MIN(AW5:AW39)</f>
        <v>80.809268083156653</v>
      </c>
      <c r="AX77" s="139">
        <f>MIN(AX5:AX39)</f>
        <v>81.095258080920672</v>
      </c>
      <c r="AY77" s="139">
        <f>MIN(AY5:AY34)</f>
        <v>61.080858475330395</v>
      </c>
      <c r="AZ77" s="139">
        <f>MIN(AZ5:AZ39)</f>
        <v>70.901269810998755</v>
      </c>
      <c r="BA77" s="139">
        <f>MIN(BA5:BA39)</f>
        <v>90.289686144581637</v>
      </c>
      <c r="BB77" s="139">
        <f t="shared" ref="BB77:CT77" si="812">MIN(BB5:BB39)</f>
        <v>98.851827505974157</v>
      </c>
      <c r="BC77" s="139">
        <f t="shared" si="812"/>
        <v>60.046795137516852</v>
      </c>
      <c r="BD77" s="139">
        <f t="shared" si="812"/>
        <v>76.830727689929375</v>
      </c>
      <c r="BE77" s="139">
        <f t="shared" si="812"/>
        <v>99.798156806518861</v>
      </c>
      <c r="BF77" s="139">
        <f t="shared" si="812"/>
        <v>116.44787552959245</v>
      </c>
      <c r="BG77" s="139">
        <f t="shared" si="812"/>
        <v>131.12843816189371</v>
      </c>
      <c r="BH77" s="139">
        <f t="shared" si="812"/>
        <v>64.318295288911401</v>
      </c>
      <c r="BI77" s="139">
        <f t="shared" si="812"/>
        <v>85.967513947612247</v>
      </c>
      <c r="BJ77" s="139">
        <f t="shared" si="812"/>
        <v>86.547827777592488</v>
      </c>
      <c r="BK77" s="139">
        <f t="shared" si="812"/>
        <v>110.23283156123919</v>
      </c>
      <c r="BL77" s="139">
        <f t="shared" si="812"/>
        <v>120.61937986885751</v>
      </c>
      <c r="BM77" s="139">
        <f t="shared" si="812"/>
        <v>146.01697034717833</v>
      </c>
      <c r="BN77" s="139">
        <f t="shared" si="812"/>
        <v>155.64944331733562</v>
      </c>
      <c r="BO77" s="139">
        <f t="shared" si="812"/>
        <v>74.665541811897057</v>
      </c>
      <c r="BP77" s="139">
        <f t="shared" si="812"/>
        <v>102.42305013978665</v>
      </c>
      <c r="BQ77" s="139">
        <f t="shared" si="812"/>
        <v>103.0173063719639</v>
      </c>
      <c r="BR77" s="139">
        <f t="shared" si="812"/>
        <v>86.38361158592032</v>
      </c>
      <c r="BS77" s="139">
        <f t="shared" si="812"/>
        <v>110.6982882637779</v>
      </c>
      <c r="BT77" s="139">
        <f t="shared" si="812"/>
        <v>174.91399808614935</v>
      </c>
      <c r="BU77" s="139">
        <f t="shared" si="812"/>
        <v>156.12100145515237</v>
      </c>
      <c r="BV77" s="139">
        <f t="shared" si="812"/>
        <v>122.32340036683529</v>
      </c>
      <c r="BW77" s="139">
        <f t="shared" si="812"/>
        <v>185.04189393177137</v>
      </c>
      <c r="BX77" s="139">
        <f t="shared" si="812"/>
        <v>183.59273223380487</v>
      </c>
      <c r="BY77" s="139">
        <f t="shared" si="812"/>
        <v>95.021424701147012</v>
      </c>
      <c r="BZ77" s="139">
        <f t="shared" si="812"/>
        <v>130.56083611260337</v>
      </c>
      <c r="CA77" s="139">
        <f t="shared" si="812"/>
        <v>141.28803207393184</v>
      </c>
      <c r="CB77" s="139">
        <f t="shared" si="812"/>
        <v>236.82965969328984</v>
      </c>
      <c r="CC77" s="139">
        <f t="shared" si="812"/>
        <v>212.62380316591816</v>
      </c>
      <c r="CD77" s="139">
        <f t="shared" si="812"/>
        <v>194.04554446347683</v>
      </c>
      <c r="CE77" s="139">
        <f t="shared" si="812"/>
        <v>158.97278093390315</v>
      </c>
      <c r="CF77" s="139">
        <f t="shared" si="812"/>
        <v>156.23774976863157</v>
      </c>
      <c r="CG77" s="139">
        <f t="shared" si="812"/>
        <v>224.30236928137197</v>
      </c>
      <c r="CH77" s="139">
        <f t="shared" si="812"/>
        <v>224.18862105440169</v>
      </c>
      <c r="CI77" s="139">
        <f t="shared" si="812"/>
        <v>165.50095613687483</v>
      </c>
      <c r="CJ77" s="139">
        <f t="shared" si="812"/>
        <v>274.69615552089624</v>
      </c>
      <c r="CK77" s="139">
        <f t="shared" si="812"/>
        <v>178.18931267936361</v>
      </c>
      <c r="CL77" s="139">
        <f t="shared" si="812"/>
        <v>262.97044725971034</v>
      </c>
      <c r="CM77" s="139">
        <f t="shared" si="812"/>
        <v>197.67770643788671</v>
      </c>
      <c r="CN77" s="139">
        <f t="shared" si="812"/>
        <v>275.83540624378594</v>
      </c>
      <c r="CO77" s="139">
        <f t="shared" si="812"/>
        <v>270.24632314392625</v>
      </c>
      <c r="CP77" s="139">
        <f t="shared" si="812"/>
        <v>269.36217831712105</v>
      </c>
      <c r="CQ77" s="139">
        <f>MIN(CQ5:CQ41)</f>
        <v>303.06290781509091</v>
      </c>
      <c r="CR77" s="139">
        <f>MIN(CR5:CR40)</f>
        <v>302.11821314324919</v>
      </c>
      <c r="CS77" s="139">
        <f>MIN(CS5:CS39)</f>
        <v>223.32430149686604</v>
      </c>
      <c r="CT77" s="139">
        <f t="shared" si="812"/>
        <v>252.2360529138646</v>
      </c>
      <c r="CU77" s="139">
        <f>MIN(CU5:CU39)</f>
        <v>240.28204645888161</v>
      </c>
      <c r="CV77" s="139">
        <f>MIN(CV5:CV42)</f>
        <v>305.99639122984485</v>
      </c>
      <c r="CW77" s="139">
        <f>MIN(CW5:CW43)</f>
        <v>338.81913612299576</v>
      </c>
      <c r="CX77" s="139">
        <f>MIN(CX5:CX43)</f>
        <v>310.65367741533902</v>
      </c>
      <c r="CY77" s="139">
        <f>MIN(CY5:CY43)</f>
        <v>306.58822992062755</v>
      </c>
      <c r="CZ77" s="139">
        <f>MIN(CZ5:CZ39)</f>
        <v>284.88610770279087</v>
      </c>
      <c r="DA77" s="139">
        <f>MIN(DA5:DA43)</f>
        <v>408.27012759647266</v>
      </c>
      <c r="DB77" s="139">
        <f>MIN(DB5:DB39)</f>
        <v>275.47409741954044</v>
      </c>
      <c r="DC77" s="139">
        <f>MIN(DC5:DC40)</f>
        <v>300.22653945737187</v>
      </c>
      <c r="DD77" s="139">
        <f>MIN(DD5:DD39)</f>
        <v>298.63725570219299</v>
      </c>
      <c r="DE77" s="139">
        <f>MIN(DE5:DE43)</f>
        <v>394.02423192875756</v>
      </c>
      <c r="DF77" s="139">
        <f>MIN(DF5:DF43)</f>
        <v>368.31808064240266</v>
      </c>
      <c r="DG77" s="139">
        <f>MIN(DG5:DG41)</f>
        <v>302.83861972633366</v>
      </c>
      <c r="DH77" s="139">
        <f>MIN(DH5:DH43)</f>
        <v>465.47815795506455</v>
      </c>
      <c r="DI77" s="139">
        <f t="shared" ref="DI77:FT77" si="813">MIN(DI5:DI43)</f>
        <v>384.3387231469149</v>
      </c>
      <c r="DJ77" s="139">
        <f t="shared" si="813"/>
        <v>373.11296037353679</v>
      </c>
      <c r="DK77" s="139">
        <f t="shared" si="813"/>
        <v>425.07155716059691</v>
      </c>
      <c r="DL77" s="139">
        <f t="shared" si="813"/>
        <v>314.65738168051865</v>
      </c>
      <c r="DM77" s="139">
        <f t="shared" si="813"/>
        <v>306.72710081092487</v>
      </c>
      <c r="DN77" s="139">
        <f t="shared" si="813"/>
        <v>450.18294742160577</v>
      </c>
      <c r="DO77" s="139">
        <f t="shared" si="813"/>
        <v>428.06047014108725</v>
      </c>
      <c r="DP77" s="139">
        <f t="shared" si="813"/>
        <v>455.38144023096351</v>
      </c>
      <c r="DQ77" s="139">
        <f t="shared" si="813"/>
        <v>333.41865101047307</v>
      </c>
      <c r="DR77" s="139">
        <f t="shared" si="813"/>
        <v>532.74873991900483</v>
      </c>
      <c r="DS77" s="139">
        <f t="shared" si="813"/>
        <v>497.17218856392378</v>
      </c>
      <c r="DT77" s="139">
        <f t="shared" si="813"/>
        <v>436.27190301338089</v>
      </c>
      <c r="DU77" s="139">
        <f t="shared" si="813"/>
        <v>383.95762754320248</v>
      </c>
      <c r="DV77" s="139">
        <f t="shared" si="813"/>
        <v>390.15344759190589</v>
      </c>
      <c r="DW77" s="139">
        <f t="shared" si="813"/>
        <v>549.15956085528342</v>
      </c>
      <c r="DX77" s="139">
        <f t="shared" si="813"/>
        <v>426.4655057198201</v>
      </c>
      <c r="DY77" s="139">
        <f t="shared" si="813"/>
        <v>534.97249566493542</v>
      </c>
      <c r="DZ77" s="139">
        <f t="shared" si="813"/>
        <v>605.46292252125727</v>
      </c>
      <c r="EA77" s="139">
        <f t="shared" si="813"/>
        <v>537.86638962645088</v>
      </c>
      <c r="EB77" s="139">
        <f t="shared" si="813"/>
        <v>585.36617930449768</v>
      </c>
      <c r="EC77" s="139">
        <f t="shared" si="813"/>
        <v>446.29738296319766</v>
      </c>
      <c r="ED77" s="139">
        <f t="shared" si="813"/>
        <v>490.70187071531399</v>
      </c>
      <c r="EE77" s="139">
        <f t="shared" si="813"/>
        <v>519.88556336729573</v>
      </c>
      <c r="EF77" s="139">
        <f t="shared" si="813"/>
        <v>644.29673870069996</v>
      </c>
      <c r="EG77" s="139">
        <f t="shared" si="813"/>
        <v>670.69251182652886</v>
      </c>
      <c r="EH77" s="139">
        <f t="shared" si="813"/>
        <v>502.65667807676914</v>
      </c>
      <c r="EI77" s="139">
        <f t="shared" si="813"/>
        <v>673.44658960068557</v>
      </c>
      <c r="EJ77" s="139">
        <f t="shared" si="813"/>
        <v>686.69496475911069</v>
      </c>
      <c r="EK77" s="139">
        <f t="shared" si="813"/>
        <v>547.14195966521004</v>
      </c>
      <c r="EL77" s="139">
        <f t="shared" si="813"/>
        <v>640.49005326164456</v>
      </c>
      <c r="EM77" s="139">
        <f t="shared" si="813"/>
        <v>612.53692109582482</v>
      </c>
      <c r="EN77" s="139">
        <f t="shared" si="813"/>
        <v>765.26568357931842</v>
      </c>
      <c r="EO77" s="139">
        <f t="shared" si="813"/>
        <v>790.83646670038456</v>
      </c>
      <c r="EP77" s="139">
        <f t="shared" si="813"/>
        <v>892.61234293380073</v>
      </c>
      <c r="EQ77" s="139">
        <f t="shared" si="813"/>
        <v>825.11499270727791</v>
      </c>
      <c r="ER77" s="139">
        <f t="shared" si="813"/>
        <v>814.98270146944981</v>
      </c>
      <c r="ES77" s="139">
        <f t="shared" si="813"/>
        <v>635.47959900275373</v>
      </c>
      <c r="ET77" s="139">
        <f t="shared" si="813"/>
        <v>616.8927755717549</v>
      </c>
      <c r="EU77" s="139">
        <f t="shared" si="813"/>
        <v>686.87389669692766</v>
      </c>
      <c r="EV77" s="139">
        <f t="shared" si="813"/>
        <v>707.7688114806939</v>
      </c>
      <c r="EW77" s="139">
        <f t="shared" si="813"/>
        <v>747.81172148753467</v>
      </c>
      <c r="EX77" s="139">
        <f t="shared" si="813"/>
        <v>889.98293107232098</v>
      </c>
      <c r="EY77" s="139">
        <f t="shared" si="813"/>
        <v>890.01471659444769</v>
      </c>
      <c r="EZ77" s="139">
        <f t="shared" si="813"/>
        <v>774.3830320941023</v>
      </c>
      <c r="FA77" s="139">
        <f t="shared" si="813"/>
        <v>1053.9002332691227</v>
      </c>
      <c r="FB77" s="139">
        <f t="shared" si="813"/>
        <v>1001.8555948631287</v>
      </c>
      <c r="FC77" s="139">
        <f t="shared" si="813"/>
        <v>1036.2351913142797</v>
      </c>
      <c r="FD77" s="139">
        <f t="shared" si="813"/>
        <v>801.77927511990856</v>
      </c>
      <c r="FE77" s="139">
        <f t="shared" si="813"/>
        <v>864.21126617538494</v>
      </c>
      <c r="FF77" s="139">
        <f t="shared" si="813"/>
        <v>867.99582390480555</v>
      </c>
      <c r="FG77" s="139">
        <f t="shared" si="813"/>
        <v>866.78015514466472</v>
      </c>
      <c r="FH77" s="139">
        <f>MIN(FH5:FH44)</f>
        <v>1227.8559453578641</v>
      </c>
      <c r="FI77" s="139">
        <f t="shared" si="813"/>
        <v>1043.268339329961</v>
      </c>
      <c r="FJ77" s="139">
        <f t="shared" si="813"/>
        <v>1157.6938232038212</v>
      </c>
      <c r="FK77" s="139">
        <f t="shared" si="813"/>
        <v>1013.5820030463161</v>
      </c>
      <c r="FL77" s="139">
        <f>MIN(FL5:FL44)</f>
        <v>1200.2653070864237</v>
      </c>
      <c r="FM77" s="139">
        <f t="shared" si="813"/>
        <v>974.95194328913976</v>
      </c>
      <c r="FN77" s="139">
        <f t="shared" si="813"/>
        <v>1194.040125207021</v>
      </c>
      <c r="FO77" s="139">
        <f t="shared" si="813"/>
        <v>983.787253449991</v>
      </c>
      <c r="FP77" s="139">
        <f t="shared" si="813"/>
        <v>999.76588567408214</v>
      </c>
      <c r="FQ77" s="139">
        <f>MIN(FQ5:FQ49)</f>
        <v>1221.4838638771289</v>
      </c>
      <c r="FR77" s="139">
        <f>MIN(FR5:FR47)</f>
        <v>1200.6817399196113</v>
      </c>
      <c r="FS77" s="139">
        <f>MIN(FS5:FS43)</f>
        <v>1206.4231447561174</v>
      </c>
      <c r="FT77" s="139">
        <f t="shared" si="813"/>
        <v>1143.3758845354157</v>
      </c>
      <c r="FU77" s="139">
        <f>MIN(FU5:FU43)</f>
        <v>1087.1078630800359</v>
      </c>
      <c r="FV77" s="139">
        <f>MIN(FV5:FV49)</f>
        <v>1220.5098741072388</v>
      </c>
      <c r="FW77" s="139">
        <f>MIN(FW5:FW52)</f>
        <v>1223.5686044632375</v>
      </c>
      <c r="FX77" s="139">
        <f>MIN(FX5:FX53)</f>
        <v>1209.9106313686007</v>
      </c>
      <c r="FY77" s="139">
        <f>MIN(FY5:FY51)</f>
        <v>1214.1003318579599</v>
      </c>
      <c r="FZ77" s="139">
        <f>MIN(FZ5:FZ52)</f>
        <v>1213.1771388277325</v>
      </c>
      <c r="GA77" s="139">
        <f>MIN(GA5:GA44)</f>
        <v>1203.4952922080859</v>
      </c>
      <c r="GB77" s="139">
        <f>MIN(GB5:GB43)</f>
        <v>1136.4246547011444</v>
      </c>
      <c r="GC77" s="139">
        <f>MIN(GC5:GC44)</f>
        <v>1225.6731014229786</v>
      </c>
      <c r="GD77" s="139">
        <f>MIN(GD5:GD56)</f>
        <v>1202.3373450454819</v>
      </c>
      <c r="GE77" s="139">
        <f>MIN(GE5:GE54)</f>
        <v>1208.3851817927157</v>
      </c>
      <c r="GF77" s="139">
        <f>MIN(GF5:GF52)</f>
        <v>1202.4847902280558</v>
      </c>
      <c r="GG77" s="139">
        <f>MIN(GG5:GG58)</f>
        <v>1230.3203492330751</v>
      </c>
      <c r="GH77" s="139">
        <f>MIN(GH5:GH57)</f>
        <v>1224.2122895536043</v>
      </c>
      <c r="GI77" s="139">
        <f>MIN(GI5:GI59)</f>
        <v>1221.6432904157784</v>
      </c>
      <c r="GJ77" s="139">
        <f>MIN(GJ5:GJ59)</f>
        <v>1262.7654928746547</v>
      </c>
      <c r="GK77" s="139">
        <f>MIN(GK5:GK59)</f>
        <v>1252.3748007928714</v>
      </c>
      <c r="GL77" s="139">
        <f>MIN(GL5:GL54)</f>
        <v>1204.7759876535199</v>
      </c>
      <c r="GM77" s="139">
        <f>MIN(GM5:GM59)</f>
        <v>1368.3194336241104</v>
      </c>
      <c r="GN77" s="139">
        <f>MIN(GN5:GN50)</f>
        <v>1232.360060414178</v>
      </c>
      <c r="GO77" s="139">
        <f>MIN(GO5:GO59)</f>
        <v>1315.6153992167658</v>
      </c>
      <c r="GP77" s="139">
        <f>MIN(GP5:GP59)</f>
        <v>1343.5941713428556</v>
      </c>
      <c r="GQ77" s="139">
        <f>MIN(GQ5:GQ50)</f>
        <v>1231.4536748321341</v>
      </c>
      <c r="GR77" s="139">
        <f>MIN(GR5:GR59)</f>
        <v>1378.3916855838208</v>
      </c>
      <c r="GS77" s="139">
        <f>MIN(GS5:GS59)</f>
        <v>1352.6953043663725</v>
      </c>
      <c r="GT77" s="139">
        <f t="shared" ref="GT77:JE77" si="814">MIN(GT5:GT59)</f>
        <v>1434.4756411187848</v>
      </c>
      <c r="GU77" s="139">
        <f t="shared" si="814"/>
        <v>1528.1382572287182</v>
      </c>
      <c r="GV77" s="139">
        <f t="shared" si="814"/>
        <v>1522.6374940740932</v>
      </c>
      <c r="GW77" s="139">
        <f t="shared" si="814"/>
        <v>1506.4846741430549</v>
      </c>
      <c r="GX77" s="139">
        <f t="shared" si="814"/>
        <v>1325.7598585034063</v>
      </c>
      <c r="GY77" s="139">
        <f>MIN(GY5:GY58)</f>
        <v>1221.0521167464906</v>
      </c>
      <c r="GZ77" s="139">
        <f t="shared" si="814"/>
        <v>1502.6226320401033</v>
      </c>
      <c r="HA77" s="139">
        <f t="shared" si="814"/>
        <v>1618.6362716262602</v>
      </c>
      <c r="HB77" s="139">
        <f t="shared" si="814"/>
        <v>1568.2317623140916</v>
      </c>
      <c r="HC77" s="139">
        <f t="shared" si="814"/>
        <v>1661.040705986504</v>
      </c>
      <c r="HD77" s="139">
        <f t="shared" si="814"/>
        <v>1565.5480046377415</v>
      </c>
      <c r="HE77" s="139">
        <f t="shared" si="814"/>
        <v>1706.7797906124144</v>
      </c>
      <c r="HF77" s="139">
        <f t="shared" si="814"/>
        <v>1711.0882875589887</v>
      </c>
      <c r="HG77" s="139">
        <f>MIN(HG5:HG58)</f>
        <v>1217.2787161741933</v>
      </c>
      <c r="HH77" s="139">
        <f t="shared" si="814"/>
        <v>1823.7400479499163</v>
      </c>
      <c r="HI77" s="139">
        <f t="shared" si="814"/>
        <v>1308.0371951855329</v>
      </c>
      <c r="HJ77" s="139">
        <f t="shared" si="814"/>
        <v>1860.5199320844192</v>
      </c>
      <c r="HK77" s="139">
        <f t="shared" si="814"/>
        <v>1517.5958497789015</v>
      </c>
      <c r="HL77" s="139">
        <f t="shared" si="814"/>
        <v>1918.7473524323807</v>
      </c>
      <c r="HM77" s="139">
        <f t="shared" si="814"/>
        <v>1972.1866388635744</v>
      </c>
      <c r="HN77" s="139">
        <f t="shared" si="814"/>
        <v>1809.7428435007973</v>
      </c>
      <c r="HO77" s="139">
        <f t="shared" si="814"/>
        <v>1706.1921320916811</v>
      </c>
      <c r="HP77" s="139">
        <f t="shared" si="814"/>
        <v>1877.0579093269232</v>
      </c>
      <c r="HQ77" s="139">
        <f t="shared" si="814"/>
        <v>2051.4623428271439</v>
      </c>
      <c r="HR77" s="139">
        <f t="shared" si="814"/>
        <v>2063.7740336028492</v>
      </c>
      <c r="HS77" s="139">
        <f t="shared" si="814"/>
        <v>1465.6962586748243</v>
      </c>
      <c r="HT77" s="139">
        <f t="shared" si="814"/>
        <v>2000.0676204771271</v>
      </c>
      <c r="HU77" s="139">
        <f t="shared" si="814"/>
        <v>2230.6492571583653</v>
      </c>
      <c r="HV77" s="139">
        <f t="shared" si="814"/>
        <v>1720.4054112553808</v>
      </c>
      <c r="HW77" s="139">
        <f t="shared" si="814"/>
        <v>2184.1137690545211</v>
      </c>
      <c r="HX77" s="139">
        <f t="shared" si="814"/>
        <v>2255.8347837916426</v>
      </c>
      <c r="HY77" s="139">
        <f t="shared" si="814"/>
        <v>2095.375987916706</v>
      </c>
      <c r="HZ77" s="139">
        <f t="shared" si="814"/>
        <v>1929.972157256627</v>
      </c>
      <c r="IA77" s="139">
        <f t="shared" si="814"/>
        <v>2420.3174005331243</v>
      </c>
      <c r="IB77" s="139">
        <f t="shared" si="814"/>
        <v>2359.5147855221599</v>
      </c>
      <c r="IC77" s="139">
        <f t="shared" si="814"/>
        <v>2531.8449302592894</v>
      </c>
      <c r="ID77" s="139">
        <f t="shared" si="814"/>
        <v>1794.3056329671056</v>
      </c>
      <c r="IE77" s="139">
        <f t="shared" si="814"/>
        <v>2610.3897900934498</v>
      </c>
      <c r="IF77" s="139">
        <f t="shared" si="814"/>
        <v>1816.9091576173639</v>
      </c>
      <c r="IG77" s="139">
        <f t="shared" si="814"/>
        <v>2348.2547580711844</v>
      </c>
      <c r="IH77" s="139">
        <f t="shared" si="814"/>
        <v>2541.860528669858</v>
      </c>
      <c r="II77" s="139">
        <f t="shared" si="814"/>
        <v>2662.6124506168549</v>
      </c>
      <c r="IJ77" s="139">
        <f t="shared" si="814"/>
        <v>1960.3226248211647</v>
      </c>
      <c r="IK77" s="139">
        <f t="shared" si="814"/>
        <v>2184.1637268562285</v>
      </c>
      <c r="IL77" s="139">
        <f t="shared" si="814"/>
        <v>2954.0402622823899</v>
      </c>
      <c r="IM77" s="139">
        <f t="shared" si="814"/>
        <v>3017.2815437917952</v>
      </c>
      <c r="IN77" s="139">
        <f t="shared" si="814"/>
        <v>3068.7162474400179</v>
      </c>
      <c r="IO77" s="139">
        <f t="shared" si="814"/>
        <v>2878.0491857013935</v>
      </c>
      <c r="IP77" s="139">
        <f t="shared" si="814"/>
        <v>3082.4247402705823</v>
      </c>
      <c r="IQ77" s="139">
        <f t="shared" si="814"/>
        <v>2966.1345620630254</v>
      </c>
      <c r="IR77" s="139">
        <f t="shared" si="814"/>
        <v>2418.1400533330047</v>
      </c>
      <c r="IS77" s="139">
        <f t="shared" si="814"/>
        <v>3002.0341098164263</v>
      </c>
      <c r="IT77" s="139">
        <f t="shared" si="814"/>
        <v>3491.1399534853676</v>
      </c>
      <c r="IU77" s="139">
        <f t="shared" si="814"/>
        <v>3504.0548211369951</v>
      </c>
      <c r="IV77" s="139">
        <f t="shared" si="814"/>
        <v>2558.8384694138908</v>
      </c>
      <c r="IW77" s="139">
        <f t="shared" si="814"/>
        <v>3644.3007827153742</v>
      </c>
      <c r="IX77" s="139">
        <f t="shared" si="814"/>
        <v>3418.3025419357923</v>
      </c>
      <c r="IY77" s="139">
        <f t="shared" si="814"/>
        <v>2655.8644682253512</v>
      </c>
      <c r="IZ77" s="139">
        <f t="shared" si="814"/>
        <v>2904.1109523187711</v>
      </c>
      <c r="JA77" s="139">
        <f t="shared" si="814"/>
        <v>3948.9062774260815</v>
      </c>
      <c r="JB77" s="139">
        <f t="shared" si="814"/>
        <v>4431.8861711781192</v>
      </c>
      <c r="JC77" s="139">
        <f t="shared" si="814"/>
        <v>3151.4893171239255</v>
      </c>
      <c r="JD77" s="139">
        <f t="shared" si="814"/>
        <v>5217.6323118243236</v>
      </c>
      <c r="JE77" s="139">
        <f t="shared" si="814"/>
        <v>3567.4476933793067</v>
      </c>
      <c r="JF77" s="139">
        <f t="shared" ref="JF77:JN77" si="815">MIN(JF5:JF59)</f>
        <v>5298.4189908940698</v>
      </c>
      <c r="JG77" s="139">
        <f t="shared" si="815"/>
        <v>5947.7680229078178</v>
      </c>
      <c r="JH77" s="139">
        <f t="shared" si="815"/>
        <v>5477.9184133505241</v>
      </c>
      <c r="JI77" s="139">
        <f t="shared" si="815"/>
        <v>4042.9376297549779</v>
      </c>
      <c r="JJ77" s="139">
        <f t="shared" si="815"/>
        <v>6964.9202074991872</v>
      </c>
      <c r="JK77" s="139">
        <f t="shared" si="815"/>
        <v>4559.4616498843634</v>
      </c>
      <c r="JL77" s="139">
        <f>MIN(JL5:JL67)</f>
        <v>7564.1228405368083</v>
      </c>
      <c r="JM77" s="139">
        <f t="shared" si="815"/>
        <v>5147.5217930406261</v>
      </c>
      <c r="JN77" s="139">
        <f t="shared" si="815"/>
        <v>5810.7531363760781</v>
      </c>
      <c r="UF77" s="145">
        <f>MIN(UF5:UF67)</f>
        <v>5.6730616551883708</v>
      </c>
      <c r="UG77" s="145">
        <f t="shared" ref="UG77:WR77" si="816">MIN(UG5:UG67)</f>
        <v>6.518486172623831</v>
      </c>
      <c r="UH77" s="145">
        <f t="shared" si="816"/>
        <v>6.927433499493838</v>
      </c>
      <c r="UI77" s="145">
        <f t="shared" si="816"/>
        <v>8.3331555778950754</v>
      </c>
      <c r="UJ77" s="145">
        <f t="shared" si="816"/>
        <v>10.93637453612677</v>
      </c>
      <c r="UK77" s="145">
        <f t="shared" si="816"/>
        <v>10.729976611830081</v>
      </c>
      <c r="UL77" s="145">
        <f t="shared" si="816"/>
        <v>15.054015801620057</v>
      </c>
      <c r="UM77" s="145">
        <f t="shared" si="816"/>
        <v>10.205689244939277</v>
      </c>
      <c r="UN77" s="145">
        <f t="shared" si="816"/>
        <v>12.548792675149777</v>
      </c>
      <c r="UO77" s="145">
        <f t="shared" si="816"/>
        <v>14.742545115768857</v>
      </c>
      <c r="UP77" s="145">
        <f t="shared" si="816"/>
        <v>22.660919043719769</v>
      </c>
      <c r="UQ77" s="145">
        <f t="shared" si="816"/>
        <v>13.023885775732255</v>
      </c>
      <c r="UR77" s="145">
        <f t="shared" si="816"/>
        <v>20.401456243503326</v>
      </c>
      <c r="US77" s="145">
        <f t="shared" si="816"/>
        <v>24.046430156257653</v>
      </c>
      <c r="UT77" s="145">
        <f t="shared" si="816"/>
        <v>16.680444282096083</v>
      </c>
      <c r="UU77" s="145">
        <f t="shared" si="816"/>
        <v>27.108664408365286</v>
      </c>
      <c r="UV77" s="145">
        <f t="shared" si="816"/>
        <v>19.078279955156905</v>
      </c>
      <c r="UW77" s="145">
        <f t="shared" si="816"/>
        <v>21.93477742462046</v>
      </c>
      <c r="UX77" s="145">
        <f t="shared" si="816"/>
        <v>31.317991942606653</v>
      </c>
      <c r="UY77" s="145">
        <f t="shared" si="816"/>
        <v>37.764196116714473</v>
      </c>
      <c r="UZ77" s="145">
        <f t="shared" si="816"/>
        <v>37.105149358234087</v>
      </c>
      <c r="VA77" s="145">
        <f t="shared" si="816"/>
        <v>32.053036443914074</v>
      </c>
      <c r="VB77" s="145">
        <f t="shared" si="816"/>
        <v>26.215650004342162</v>
      </c>
      <c r="VC77" s="145">
        <f t="shared" si="816"/>
        <v>41.368194116775364</v>
      </c>
      <c r="VD77" s="145">
        <f t="shared" si="816"/>
        <v>57.195485339776468</v>
      </c>
      <c r="VE77" s="145">
        <f t="shared" si="816"/>
        <v>52.314812291778011</v>
      </c>
      <c r="VF77" s="145">
        <f t="shared" si="816"/>
        <v>45.984831695809753</v>
      </c>
      <c r="VG77" s="145">
        <f t="shared" si="816"/>
        <v>44.642296764116047</v>
      </c>
      <c r="VH77" s="145">
        <f t="shared" si="816"/>
        <v>65.012782856335448</v>
      </c>
      <c r="VI77" s="145">
        <f t="shared" si="816"/>
        <v>56.748780966600854</v>
      </c>
      <c r="VJ77" s="145">
        <f t="shared" si="816"/>
        <v>60.353337530459591</v>
      </c>
      <c r="VK77" s="145">
        <f t="shared" si="816"/>
        <v>64.034989567469765</v>
      </c>
      <c r="VL77" s="145">
        <f t="shared" si="816"/>
        <v>61.554560301668459</v>
      </c>
      <c r="VM77" s="145">
        <f t="shared" si="816"/>
        <v>60.993391115575804</v>
      </c>
      <c r="VN77" s="145">
        <f t="shared" si="816"/>
        <v>64.334101214893053</v>
      </c>
      <c r="VO77" s="145">
        <f t="shared" si="816"/>
        <v>62.241604147270401</v>
      </c>
      <c r="VP77" s="145">
        <f t="shared" si="816"/>
        <v>61.270048929501378</v>
      </c>
      <c r="VQ77" s="145">
        <f t="shared" si="816"/>
        <v>60.510178392641116</v>
      </c>
      <c r="VR77" s="145">
        <f t="shared" si="816"/>
        <v>60.411808421836156</v>
      </c>
      <c r="VS77" s="145">
        <f t="shared" si="816"/>
        <v>60.567622159153338</v>
      </c>
      <c r="VT77" s="145">
        <f t="shared" si="816"/>
        <v>63.044774960898373</v>
      </c>
      <c r="VU77" s="145">
        <f t="shared" si="816"/>
        <v>61.457900395639314</v>
      </c>
      <c r="VV77" s="145">
        <f t="shared" si="816"/>
        <v>62.074869191118161</v>
      </c>
      <c r="VW77" s="145">
        <f t="shared" si="816"/>
        <v>74.054623514095454</v>
      </c>
      <c r="VX77" s="145">
        <f t="shared" si="816"/>
        <v>61.62190028525572</v>
      </c>
      <c r="VY77" s="145">
        <f t="shared" si="816"/>
        <v>62.068190468626163</v>
      </c>
      <c r="VZ77" s="145">
        <f t="shared" si="816"/>
        <v>73.389619731584432</v>
      </c>
      <c r="WA77" s="145">
        <f t="shared" si="816"/>
        <v>80.809268083156653</v>
      </c>
      <c r="WB77" s="145">
        <f t="shared" si="816"/>
        <v>81.095258080920672</v>
      </c>
      <c r="WC77" s="145">
        <f t="shared" si="816"/>
        <v>61.080858475330395</v>
      </c>
      <c r="WD77" s="145">
        <f t="shared" si="816"/>
        <v>70.901269810998755</v>
      </c>
      <c r="WE77" s="145">
        <f t="shared" si="816"/>
        <v>90.289686144581637</v>
      </c>
      <c r="WF77" s="145">
        <f t="shared" si="816"/>
        <v>98.851827505974157</v>
      </c>
      <c r="WG77" s="145">
        <f t="shared" si="816"/>
        <v>60.046795137516852</v>
      </c>
      <c r="WH77" s="145">
        <f t="shared" si="816"/>
        <v>76.830727689929375</v>
      </c>
      <c r="WI77" s="145">
        <f t="shared" si="816"/>
        <v>99.798156806518861</v>
      </c>
      <c r="WJ77" s="145">
        <f t="shared" si="816"/>
        <v>116.44787552959245</v>
      </c>
      <c r="WK77" s="145">
        <f t="shared" si="816"/>
        <v>131.12843816189371</v>
      </c>
      <c r="WL77" s="145">
        <f t="shared" si="816"/>
        <v>64.318295288911401</v>
      </c>
      <c r="WM77" s="145">
        <f t="shared" si="816"/>
        <v>85.967513947612247</v>
      </c>
      <c r="WN77" s="145">
        <f t="shared" si="816"/>
        <v>86.547827777592488</v>
      </c>
      <c r="WO77" s="145">
        <f t="shared" si="816"/>
        <v>110.23283156123919</v>
      </c>
      <c r="WP77" s="145">
        <f t="shared" si="816"/>
        <v>120.61937986885751</v>
      </c>
      <c r="WQ77" s="145">
        <f t="shared" si="816"/>
        <v>146.01697034717833</v>
      </c>
      <c r="WR77" s="145">
        <f t="shared" si="816"/>
        <v>155.64944331733562</v>
      </c>
      <c r="WS77" s="145">
        <f t="shared" ref="WS77:ZD77" si="817">MIN(WS5:WS67)</f>
        <v>74.665541811897057</v>
      </c>
      <c r="WT77" s="145">
        <f t="shared" si="817"/>
        <v>102.42305013978665</v>
      </c>
      <c r="WU77" s="145">
        <f t="shared" si="817"/>
        <v>103.0173063719639</v>
      </c>
      <c r="WV77" s="145">
        <f t="shared" si="817"/>
        <v>86.38361158592032</v>
      </c>
      <c r="WW77" s="145">
        <f t="shared" si="817"/>
        <v>110.6982882637779</v>
      </c>
      <c r="WX77" s="145">
        <f t="shared" si="817"/>
        <v>174.91399808614935</v>
      </c>
      <c r="WY77" s="145">
        <f t="shared" si="817"/>
        <v>156.12100145515237</v>
      </c>
      <c r="WZ77" s="145">
        <f t="shared" si="817"/>
        <v>122.32340036683529</v>
      </c>
      <c r="XA77" s="145">
        <f t="shared" si="817"/>
        <v>185.04189393177137</v>
      </c>
      <c r="XB77" s="145">
        <f t="shared" si="817"/>
        <v>183.59273223380487</v>
      </c>
      <c r="XC77" s="145">
        <f t="shared" si="817"/>
        <v>95.021424701147012</v>
      </c>
      <c r="XD77" s="145">
        <f t="shared" si="817"/>
        <v>130.56083611260337</v>
      </c>
      <c r="XE77" s="145">
        <f t="shared" si="817"/>
        <v>141.28803207393184</v>
      </c>
      <c r="XF77" s="145">
        <f t="shared" si="817"/>
        <v>236.82965969328984</v>
      </c>
      <c r="XG77" s="145">
        <f t="shared" si="817"/>
        <v>212.62380316591816</v>
      </c>
      <c r="XH77" s="145">
        <f t="shared" si="817"/>
        <v>194.04554446347683</v>
      </c>
      <c r="XI77" s="145">
        <f t="shared" si="817"/>
        <v>158.97278093390315</v>
      </c>
      <c r="XJ77" s="145">
        <f t="shared" si="817"/>
        <v>156.23774976863157</v>
      </c>
      <c r="XK77" s="145">
        <f t="shared" si="817"/>
        <v>224.30236928137197</v>
      </c>
      <c r="XL77" s="145">
        <f t="shared" si="817"/>
        <v>224.18862105440169</v>
      </c>
      <c r="XM77" s="145">
        <f t="shared" si="817"/>
        <v>165.50095613687483</v>
      </c>
      <c r="XN77" s="145">
        <f t="shared" si="817"/>
        <v>274.69615552089624</v>
      </c>
      <c r="XO77" s="145">
        <f t="shared" si="817"/>
        <v>178.18931267936361</v>
      </c>
      <c r="XP77" s="145">
        <f t="shared" si="817"/>
        <v>262.97044725971034</v>
      </c>
      <c r="XQ77" s="145">
        <f t="shared" si="817"/>
        <v>197.67770643788671</v>
      </c>
      <c r="XR77" s="145">
        <f t="shared" si="817"/>
        <v>275.83540624378594</v>
      </c>
      <c r="XS77" s="145">
        <f t="shared" si="817"/>
        <v>270.24632314392625</v>
      </c>
      <c r="XT77" s="145">
        <f t="shared" si="817"/>
        <v>269.36217831712105</v>
      </c>
      <c r="XU77" s="145">
        <f t="shared" si="817"/>
        <v>303.06290781509091</v>
      </c>
      <c r="XV77" s="145">
        <f t="shared" si="817"/>
        <v>302.11821314324919</v>
      </c>
      <c r="XW77" s="145">
        <f t="shared" si="817"/>
        <v>223.32430149686604</v>
      </c>
      <c r="XX77" s="145">
        <f t="shared" si="817"/>
        <v>252.2360529138646</v>
      </c>
      <c r="XY77" s="145">
        <f t="shared" si="817"/>
        <v>240.28204645888161</v>
      </c>
      <c r="XZ77" s="145">
        <f t="shared" si="817"/>
        <v>305.99639122984485</v>
      </c>
      <c r="YA77" s="145">
        <f t="shared" si="817"/>
        <v>338.81913612299576</v>
      </c>
      <c r="YB77" s="145">
        <f t="shared" si="817"/>
        <v>310.65367741533902</v>
      </c>
      <c r="YC77" s="145">
        <f t="shared" si="817"/>
        <v>306.58822992062755</v>
      </c>
      <c r="YD77" s="145">
        <f t="shared" si="817"/>
        <v>284.88610770279087</v>
      </c>
      <c r="YE77" s="145">
        <f t="shared" si="817"/>
        <v>408.27012759647266</v>
      </c>
      <c r="YF77" s="145">
        <f t="shared" si="817"/>
        <v>275.47409741954044</v>
      </c>
      <c r="YG77" s="145">
        <f t="shared" si="817"/>
        <v>300.22653945737187</v>
      </c>
      <c r="YH77" s="145">
        <f t="shared" si="817"/>
        <v>298.63725570219299</v>
      </c>
      <c r="YI77" s="145">
        <f t="shared" si="817"/>
        <v>394.02423192875756</v>
      </c>
      <c r="YJ77" s="145">
        <f t="shared" si="817"/>
        <v>368.31808064240266</v>
      </c>
      <c r="YK77" s="145">
        <f t="shared" si="817"/>
        <v>0</v>
      </c>
      <c r="YL77" s="145">
        <f t="shared" si="817"/>
        <v>465.47815795506455</v>
      </c>
      <c r="YM77" s="145">
        <f t="shared" si="817"/>
        <v>384.3387231469149</v>
      </c>
      <c r="YN77" s="145">
        <f t="shared" si="817"/>
        <v>373.11296037353679</v>
      </c>
      <c r="YO77" s="145">
        <f t="shared" si="817"/>
        <v>425.07155716059691</v>
      </c>
      <c r="YP77" s="145">
        <f t="shared" si="817"/>
        <v>314.65738168051865</v>
      </c>
      <c r="YQ77" s="145">
        <f t="shared" si="817"/>
        <v>306.72710081092487</v>
      </c>
      <c r="YR77" s="145">
        <f t="shared" si="817"/>
        <v>450.18294742160577</v>
      </c>
      <c r="YS77" s="145">
        <f t="shared" si="817"/>
        <v>428.06047014108725</v>
      </c>
      <c r="YT77" s="145">
        <f t="shared" si="817"/>
        <v>455.38144023096351</v>
      </c>
      <c r="YU77" s="145">
        <f t="shared" si="817"/>
        <v>333.41865101047307</v>
      </c>
      <c r="YV77" s="145">
        <f t="shared" si="817"/>
        <v>532.74873991900483</v>
      </c>
      <c r="YW77" s="145">
        <f t="shared" si="817"/>
        <v>497.17218856392378</v>
      </c>
      <c r="YX77" s="145">
        <f t="shared" si="817"/>
        <v>436.27190301338089</v>
      </c>
      <c r="YY77" s="145">
        <f t="shared" si="817"/>
        <v>383.95762754320248</v>
      </c>
      <c r="YZ77" s="145">
        <f t="shared" si="817"/>
        <v>390.15344759190589</v>
      </c>
      <c r="ZA77" s="145">
        <f t="shared" si="817"/>
        <v>549.15956085528342</v>
      </c>
      <c r="ZB77" s="145">
        <f t="shared" si="817"/>
        <v>426.4655057198201</v>
      </c>
      <c r="ZC77" s="145">
        <f t="shared" si="817"/>
        <v>534.97249566493542</v>
      </c>
      <c r="ZD77" s="145">
        <f t="shared" si="817"/>
        <v>605.46292252125727</v>
      </c>
      <c r="ZE77" s="145">
        <f t="shared" ref="ZE77:ABP77" si="818">MIN(ZE5:ZE67)</f>
        <v>537.86638962645088</v>
      </c>
      <c r="ZF77" s="145">
        <f t="shared" si="818"/>
        <v>585.36617930449768</v>
      </c>
      <c r="ZG77" s="145">
        <f t="shared" si="818"/>
        <v>446.29738296319766</v>
      </c>
      <c r="ZH77" s="145">
        <f t="shared" si="818"/>
        <v>490.70187071531399</v>
      </c>
      <c r="ZI77" s="145">
        <f t="shared" si="818"/>
        <v>519.88556336729573</v>
      </c>
      <c r="ZJ77" s="145">
        <f t="shared" si="818"/>
        <v>644.29673870069996</v>
      </c>
      <c r="ZK77" s="145">
        <f t="shared" si="818"/>
        <v>670.69251182652886</v>
      </c>
      <c r="ZL77" s="145">
        <f t="shared" si="818"/>
        <v>502.65667807676914</v>
      </c>
      <c r="ZM77" s="145">
        <f t="shared" si="818"/>
        <v>673.44658960068557</v>
      </c>
      <c r="ZN77" s="145">
        <f t="shared" si="818"/>
        <v>686.69496475911069</v>
      </c>
      <c r="ZO77" s="145">
        <f t="shared" si="818"/>
        <v>547.14195966521004</v>
      </c>
      <c r="ZP77" s="145">
        <f t="shared" si="818"/>
        <v>640.49005326164456</v>
      </c>
      <c r="ZQ77" s="145">
        <f t="shared" si="818"/>
        <v>612.53692109582482</v>
      </c>
      <c r="ZR77" s="145">
        <f t="shared" si="818"/>
        <v>765.26568357931842</v>
      </c>
      <c r="ZS77" s="145">
        <f t="shared" si="818"/>
        <v>790.83646670038456</v>
      </c>
      <c r="ZT77" s="145">
        <f t="shared" si="818"/>
        <v>892.61234293380073</v>
      </c>
      <c r="ZU77" s="145">
        <f t="shared" si="818"/>
        <v>825.11499270727791</v>
      </c>
      <c r="ZV77" s="145">
        <f t="shared" si="818"/>
        <v>814.98270146944981</v>
      </c>
      <c r="ZW77" s="145">
        <f t="shared" si="818"/>
        <v>635.47959900275373</v>
      </c>
      <c r="ZX77" s="145">
        <f t="shared" si="818"/>
        <v>616.8927755717549</v>
      </c>
      <c r="ZY77" s="145">
        <f t="shared" si="818"/>
        <v>686.87389669692766</v>
      </c>
      <c r="ZZ77" s="145">
        <f t="shared" si="818"/>
        <v>707.7688114806939</v>
      </c>
      <c r="AAA77" s="145">
        <f t="shared" si="818"/>
        <v>747.81172148753467</v>
      </c>
      <c r="AAB77" s="145">
        <f t="shared" si="818"/>
        <v>889.98293107232098</v>
      </c>
      <c r="AAC77" s="145">
        <f t="shared" si="818"/>
        <v>890.01471659444769</v>
      </c>
      <c r="AAD77" s="145">
        <f t="shared" si="818"/>
        <v>774.3830320941023</v>
      </c>
      <c r="AAE77" s="145">
        <f t="shared" si="818"/>
        <v>1053.9002332691227</v>
      </c>
      <c r="AAF77" s="145">
        <f t="shared" si="818"/>
        <v>1001.8555948631287</v>
      </c>
      <c r="AAG77" s="145">
        <f t="shared" si="818"/>
        <v>1036.2351913142797</v>
      </c>
      <c r="AAH77" s="145">
        <f t="shared" si="818"/>
        <v>801.77927511990856</v>
      </c>
      <c r="AAI77" s="145">
        <f t="shared" si="818"/>
        <v>864.21126617538494</v>
      </c>
      <c r="AAJ77" s="145">
        <f t="shared" si="818"/>
        <v>867.99582390480555</v>
      </c>
      <c r="AAK77" s="145">
        <f t="shared" si="818"/>
        <v>866.78015514466472</v>
      </c>
      <c r="AAL77" s="145">
        <f t="shared" si="818"/>
        <v>1227.8559453578641</v>
      </c>
      <c r="AAM77" s="145">
        <f t="shared" si="818"/>
        <v>1043.268339329961</v>
      </c>
      <c r="AAN77" s="145">
        <f t="shared" si="818"/>
        <v>1157.6938232038212</v>
      </c>
      <c r="AAO77" s="145">
        <f t="shared" si="818"/>
        <v>1013.5820030463161</v>
      </c>
      <c r="AAP77" s="145">
        <f t="shared" si="818"/>
        <v>1200.2653070864237</v>
      </c>
      <c r="AAQ77" s="145">
        <f t="shared" si="818"/>
        <v>974.95194328913976</v>
      </c>
      <c r="AAR77" s="145">
        <f t="shared" si="818"/>
        <v>1194.040125207021</v>
      </c>
      <c r="AAS77" s="145">
        <f t="shared" si="818"/>
        <v>983.787253449991</v>
      </c>
      <c r="AAT77" s="145">
        <f t="shared" si="818"/>
        <v>999.76588567408214</v>
      </c>
      <c r="AAU77" s="145">
        <f t="shared" si="818"/>
        <v>1221.4838638771289</v>
      </c>
      <c r="AAV77" s="145">
        <f t="shared" si="818"/>
        <v>1200.6817399196113</v>
      </c>
      <c r="AAW77" s="145">
        <f t="shared" si="818"/>
        <v>1206.4231447561174</v>
      </c>
      <c r="AAX77" s="145">
        <f t="shared" si="818"/>
        <v>1143.3758845354157</v>
      </c>
      <c r="AAY77" s="145">
        <f t="shared" si="818"/>
        <v>1087.1078630800359</v>
      </c>
      <c r="AAZ77" s="145">
        <f t="shared" si="818"/>
        <v>1220.5098741072388</v>
      </c>
      <c r="ABA77" s="145">
        <f t="shared" si="818"/>
        <v>1223.5686044632375</v>
      </c>
      <c r="ABB77" s="145">
        <f t="shared" si="818"/>
        <v>1209.9106313686007</v>
      </c>
      <c r="ABC77" s="145">
        <f t="shared" si="818"/>
        <v>1214.1003318579599</v>
      </c>
      <c r="ABD77" s="145">
        <f t="shared" si="818"/>
        <v>1213.1771388277325</v>
      </c>
      <c r="ABE77" s="145">
        <f t="shared" si="818"/>
        <v>1203.4952922080859</v>
      </c>
      <c r="ABF77" s="145">
        <f t="shared" si="818"/>
        <v>1136.4246547011444</v>
      </c>
      <c r="ABG77" s="145">
        <f t="shared" si="818"/>
        <v>1225.6731014229786</v>
      </c>
      <c r="ABH77" s="145">
        <f t="shared" si="818"/>
        <v>1202.3373450454819</v>
      </c>
      <c r="ABI77" s="145">
        <f t="shared" si="818"/>
        <v>1208.3851817927157</v>
      </c>
      <c r="ABJ77" s="145">
        <f t="shared" si="818"/>
        <v>1202.4847902280558</v>
      </c>
      <c r="ABK77" s="145">
        <f t="shared" si="818"/>
        <v>1230.3203492330751</v>
      </c>
      <c r="ABL77" s="145">
        <f t="shared" si="818"/>
        <v>1224.2122895536043</v>
      </c>
      <c r="ABM77" s="145">
        <f t="shared" si="818"/>
        <v>1221.6432904157784</v>
      </c>
      <c r="ABN77" s="145">
        <f t="shared" si="818"/>
        <v>1262.7654928746547</v>
      </c>
      <c r="ABO77" s="145">
        <f t="shared" si="818"/>
        <v>1252.3748007928714</v>
      </c>
      <c r="ABP77" s="145">
        <f t="shared" si="818"/>
        <v>1204.7759876535199</v>
      </c>
      <c r="ABQ77" s="145">
        <f t="shared" ref="ABQ77:AEB77" si="819">MIN(ABQ5:ABQ67)</f>
        <v>1368.3194336241104</v>
      </c>
      <c r="ABR77" s="145">
        <f t="shared" si="819"/>
        <v>1232.360060414178</v>
      </c>
      <c r="ABS77" s="145">
        <f t="shared" si="819"/>
        <v>1315.6153992167658</v>
      </c>
      <c r="ABT77" s="145">
        <f t="shared" si="819"/>
        <v>1343.5941713428556</v>
      </c>
      <c r="ABU77" s="145">
        <f t="shared" si="819"/>
        <v>1231.4536748321341</v>
      </c>
      <c r="ABV77" s="145">
        <f t="shared" si="819"/>
        <v>1378.3916855838208</v>
      </c>
      <c r="ABW77" s="145">
        <f t="shared" si="819"/>
        <v>1352.6953043663725</v>
      </c>
      <c r="ABX77" s="145">
        <f t="shared" si="819"/>
        <v>1434.4756411187848</v>
      </c>
      <c r="ABY77" s="145">
        <f t="shared" si="819"/>
        <v>1528.1382572287182</v>
      </c>
      <c r="ABZ77" s="145">
        <f t="shared" si="819"/>
        <v>1522.6374940740932</v>
      </c>
      <c r="ACA77" s="145">
        <f t="shared" si="819"/>
        <v>1506.4846741430549</v>
      </c>
      <c r="ACB77" s="145">
        <f t="shared" si="819"/>
        <v>1325.7598585034063</v>
      </c>
      <c r="ACC77" s="145">
        <f t="shared" si="819"/>
        <v>1221.0521167464906</v>
      </c>
      <c r="ACD77" s="145">
        <f t="shared" si="819"/>
        <v>1502.6226320401033</v>
      </c>
      <c r="ACE77" s="145">
        <f t="shared" si="819"/>
        <v>1618.6362716262602</v>
      </c>
      <c r="ACF77" s="145">
        <f t="shared" si="819"/>
        <v>1568.2317623140916</v>
      </c>
      <c r="ACG77" s="145">
        <f t="shared" si="819"/>
        <v>1661.040705986504</v>
      </c>
      <c r="ACH77" s="145">
        <f t="shared" si="819"/>
        <v>1565.5480046377415</v>
      </c>
      <c r="ACI77" s="145">
        <f t="shared" si="819"/>
        <v>1706.7797906124144</v>
      </c>
      <c r="ACJ77" s="145">
        <f t="shared" si="819"/>
        <v>1711.0882875589887</v>
      </c>
      <c r="ACK77" s="145">
        <f t="shared" si="819"/>
        <v>1217.2787161741933</v>
      </c>
      <c r="ACL77" s="145">
        <f t="shared" si="819"/>
        <v>1823.7400479499163</v>
      </c>
      <c r="ACM77" s="145">
        <f t="shared" si="819"/>
        <v>1308.0371951855329</v>
      </c>
      <c r="ACN77" s="145">
        <f t="shared" si="819"/>
        <v>1860.5199320844192</v>
      </c>
      <c r="ACO77" s="145">
        <f t="shared" si="819"/>
        <v>1517.5958497789015</v>
      </c>
      <c r="ACP77" s="145">
        <f t="shared" si="819"/>
        <v>1918.7473524323807</v>
      </c>
      <c r="ACQ77" s="145">
        <f t="shared" si="819"/>
        <v>1972.1866388635744</v>
      </c>
      <c r="ACR77" s="145">
        <f t="shared" si="819"/>
        <v>1809.7428435007973</v>
      </c>
      <c r="ACS77" s="145">
        <f t="shared" si="819"/>
        <v>1706.1921320916811</v>
      </c>
      <c r="ACT77" s="145">
        <f t="shared" si="819"/>
        <v>1877.0579093269232</v>
      </c>
      <c r="ACU77" s="145">
        <f t="shared" si="819"/>
        <v>2051.4623428271439</v>
      </c>
      <c r="ACV77" s="145">
        <f t="shared" si="819"/>
        <v>2063.7740336028492</v>
      </c>
      <c r="ACW77" s="145">
        <f t="shared" si="819"/>
        <v>1465.6962586748243</v>
      </c>
      <c r="ACX77" s="145">
        <f t="shared" si="819"/>
        <v>2000.0676204771271</v>
      </c>
      <c r="ACY77" s="145">
        <f t="shared" si="819"/>
        <v>2230.6492571583653</v>
      </c>
      <c r="ACZ77" s="145">
        <f t="shared" si="819"/>
        <v>1720.4054112553808</v>
      </c>
      <c r="ADA77" s="145">
        <f t="shared" si="819"/>
        <v>2184.1137690545211</v>
      </c>
      <c r="ADB77" s="145">
        <f t="shared" si="819"/>
        <v>2255.8347837916426</v>
      </c>
      <c r="ADC77" s="145">
        <f t="shared" si="819"/>
        <v>2095.375987916706</v>
      </c>
      <c r="ADD77" s="145">
        <f t="shared" si="819"/>
        <v>1929.972157256627</v>
      </c>
      <c r="ADE77" s="145">
        <f t="shared" si="819"/>
        <v>2420.3174005331243</v>
      </c>
      <c r="ADF77" s="145">
        <f t="shared" si="819"/>
        <v>2359.5147855221599</v>
      </c>
      <c r="ADG77" s="145">
        <f t="shared" si="819"/>
        <v>2531.8449302592894</v>
      </c>
      <c r="ADH77" s="145">
        <f t="shared" si="819"/>
        <v>1794.3056329671056</v>
      </c>
      <c r="ADI77" s="145">
        <f t="shared" si="819"/>
        <v>2610.3897900934498</v>
      </c>
      <c r="ADJ77" s="145">
        <f t="shared" si="819"/>
        <v>1816.9091576173639</v>
      </c>
      <c r="ADK77" s="145">
        <f t="shared" si="819"/>
        <v>2348.2547580711844</v>
      </c>
      <c r="ADL77" s="145">
        <f t="shared" si="819"/>
        <v>2541.860528669858</v>
      </c>
      <c r="ADM77" s="145">
        <f t="shared" si="819"/>
        <v>2662.6124506168549</v>
      </c>
      <c r="ADN77" s="145">
        <f t="shared" si="819"/>
        <v>1960.3226248211647</v>
      </c>
      <c r="ADO77" s="145">
        <f t="shared" si="819"/>
        <v>2184.1637268562285</v>
      </c>
      <c r="ADP77" s="145">
        <f t="shared" si="819"/>
        <v>2954.0402622823899</v>
      </c>
      <c r="ADQ77" s="145">
        <f t="shared" si="819"/>
        <v>3017.2815437917952</v>
      </c>
      <c r="ADR77" s="145">
        <f t="shared" si="819"/>
        <v>3068.7162474400179</v>
      </c>
      <c r="ADS77" s="145">
        <f t="shared" si="819"/>
        <v>2878.0491857013935</v>
      </c>
      <c r="ADT77" s="145">
        <f t="shared" si="819"/>
        <v>3082.4247402705823</v>
      </c>
      <c r="ADU77" s="145">
        <f t="shared" si="819"/>
        <v>2966.1345620630254</v>
      </c>
      <c r="ADV77" s="145">
        <f t="shared" si="819"/>
        <v>2418.1400533330047</v>
      </c>
      <c r="ADW77" s="145">
        <f t="shared" si="819"/>
        <v>3002.0341098164263</v>
      </c>
      <c r="ADX77" s="145">
        <f t="shared" si="819"/>
        <v>3491.1399534853676</v>
      </c>
      <c r="ADY77" s="145">
        <f t="shared" si="819"/>
        <v>3504.0548211369951</v>
      </c>
      <c r="ADZ77" s="145">
        <f t="shared" si="819"/>
        <v>2558.8384694138908</v>
      </c>
      <c r="AEA77" s="145">
        <f t="shared" si="819"/>
        <v>3644.3007827153742</v>
      </c>
      <c r="AEB77" s="145">
        <f t="shared" si="819"/>
        <v>3418.3025419357923</v>
      </c>
      <c r="AEC77" s="145">
        <f t="shared" ref="AEC77:AER77" si="820">MIN(AEC5:AEC67)</f>
        <v>2655.8644682253512</v>
      </c>
      <c r="AED77" s="145">
        <f t="shared" si="820"/>
        <v>2904.1109523187711</v>
      </c>
      <c r="AEE77" s="145">
        <f t="shared" si="820"/>
        <v>3948.9062774260815</v>
      </c>
      <c r="AEF77" s="145">
        <f t="shared" si="820"/>
        <v>4431.8861711781192</v>
      </c>
      <c r="AEG77" s="145">
        <f t="shared" si="820"/>
        <v>3151.4893171239255</v>
      </c>
      <c r="AEH77" s="145">
        <f t="shared" si="820"/>
        <v>5217.6323118243236</v>
      </c>
      <c r="AEI77" s="145">
        <f t="shared" si="820"/>
        <v>3567.4476933793067</v>
      </c>
      <c r="AEJ77" s="145">
        <f t="shared" si="820"/>
        <v>5298.4189908940698</v>
      </c>
      <c r="AEK77" s="145">
        <f t="shared" si="820"/>
        <v>5947.7680229078178</v>
      </c>
      <c r="AEL77" s="145">
        <f t="shared" si="820"/>
        <v>5477.9184133505241</v>
      </c>
      <c r="AEM77" s="145">
        <f t="shared" si="820"/>
        <v>4042.9376297549779</v>
      </c>
      <c r="AEN77" s="145">
        <f t="shared" si="820"/>
        <v>6964.9202074991872</v>
      </c>
      <c r="AEO77" s="145">
        <f t="shared" si="820"/>
        <v>4559.4616498843634</v>
      </c>
      <c r="AEP77" s="145">
        <f t="shared" si="820"/>
        <v>7564.1228405368083</v>
      </c>
      <c r="AEQ77" s="145">
        <f t="shared" si="820"/>
        <v>5147.5217930406261</v>
      </c>
      <c r="AER77" s="145">
        <f t="shared" si="820"/>
        <v>5810.7531363760781</v>
      </c>
    </row>
    <row r="78" spans="1:824" ht="14.25">
      <c r="A78" s="76" t="s">
        <v>587</v>
      </c>
      <c r="B78" s="139" t="str">
        <f>IF(B70&gt;B77,"OK",B70)</f>
        <v>OK</v>
      </c>
      <c r="C78" s="139" t="str">
        <f t="shared" ref="C78:W78" si="821">IF(C70&gt;C77,"OK",C70)</f>
        <v>OK</v>
      </c>
      <c r="D78" s="139" t="str">
        <f t="shared" si="821"/>
        <v>OK</v>
      </c>
      <c r="E78" s="139" t="str">
        <f t="shared" si="821"/>
        <v>OK</v>
      </c>
      <c r="F78" s="139" t="str">
        <f t="shared" si="821"/>
        <v>OK</v>
      </c>
      <c r="G78" s="139" t="str">
        <f t="shared" si="821"/>
        <v>OK</v>
      </c>
      <c r="H78" s="99">
        <v>14.332500000000001</v>
      </c>
      <c r="I78" s="139" t="str">
        <f t="shared" si="821"/>
        <v>OK</v>
      </c>
      <c r="J78" s="139" t="str">
        <f t="shared" si="821"/>
        <v>OK</v>
      </c>
      <c r="K78" s="139" t="str">
        <f t="shared" si="821"/>
        <v>OK</v>
      </c>
      <c r="L78" s="139" t="str">
        <f t="shared" si="821"/>
        <v>OK</v>
      </c>
      <c r="M78" s="139" t="str">
        <f t="shared" si="821"/>
        <v>OK</v>
      </c>
      <c r="N78" s="139" t="str">
        <f t="shared" si="821"/>
        <v>OK</v>
      </c>
      <c r="O78" s="99">
        <v>22.443750000000005</v>
      </c>
      <c r="P78" s="139" t="str">
        <f t="shared" si="821"/>
        <v>OK</v>
      </c>
      <c r="Q78" s="139" t="str">
        <f t="shared" si="821"/>
        <v>OK</v>
      </c>
      <c r="R78" s="139" t="str">
        <f t="shared" si="821"/>
        <v>OK</v>
      </c>
      <c r="S78" s="139" t="str">
        <f t="shared" si="821"/>
        <v>OK</v>
      </c>
      <c r="T78" s="99">
        <v>26.774999999999995</v>
      </c>
      <c r="U78" s="99">
        <v>35.175000000000004</v>
      </c>
      <c r="V78" s="139" t="str">
        <f t="shared" si="821"/>
        <v>OK</v>
      </c>
      <c r="W78" s="139" t="str">
        <f t="shared" si="821"/>
        <v>OK</v>
      </c>
      <c r="X78" s="139" t="str">
        <f>IF(X70&gt;X77,"OK",X70)</f>
        <v>OK</v>
      </c>
      <c r="Y78" s="139" t="str">
        <f>IF(Y70&gt;Y77,"OK",Y70)</f>
        <v>OK</v>
      </c>
      <c r="Z78" s="99">
        <v>54.86249999999999</v>
      </c>
      <c r="AA78" s="99">
        <v>43.837499999999999</v>
      </c>
      <c r="AB78" s="139" t="str">
        <f t="shared" ref="AB78:BE78" si="822">IF(AB70&gt;AB77,"OK",AB70)</f>
        <v>OK</v>
      </c>
      <c r="AC78" s="139" t="str">
        <f t="shared" si="822"/>
        <v>OK</v>
      </c>
      <c r="AD78" s="139" t="str">
        <f t="shared" si="822"/>
        <v>OK</v>
      </c>
      <c r="AE78" s="139" t="str">
        <f t="shared" si="822"/>
        <v>OK</v>
      </c>
      <c r="AF78" s="139" t="str">
        <f t="shared" si="822"/>
        <v>OK</v>
      </c>
      <c r="AG78" s="139" t="str">
        <f t="shared" si="822"/>
        <v>OK</v>
      </c>
      <c r="AH78" s="139" t="str">
        <f t="shared" si="822"/>
        <v>OK</v>
      </c>
      <c r="AI78" s="139" t="str">
        <f t="shared" si="822"/>
        <v>OK</v>
      </c>
      <c r="AJ78" s="139" t="str">
        <f t="shared" si="822"/>
        <v>OK</v>
      </c>
      <c r="AK78" s="139" t="str">
        <f t="shared" si="822"/>
        <v>OK</v>
      </c>
      <c r="AL78" s="139" t="str">
        <f t="shared" si="822"/>
        <v>OK</v>
      </c>
      <c r="AM78" s="139" t="str">
        <f t="shared" si="822"/>
        <v>OK</v>
      </c>
      <c r="AN78" s="139" t="str">
        <f t="shared" si="822"/>
        <v>OK</v>
      </c>
      <c r="AO78" s="139" t="str">
        <f t="shared" si="822"/>
        <v>OK</v>
      </c>
      <c r="AP78" s="139" t="str">
        <f t="shared" si="822"/>
        <v>OK</v>
      </c>
      <c r="AQ78" s="139" t="str">
        <f t="shared" si="822"/>
        <v>OK</v>
      </c>
      <c r="AR78" s="139" t="str">
        <f t="shared" si="822"/>
        <v>OK</v>
      </c>
      <c r="AS78" s="139" t="str">
        <f t="shared" si="822"/>
        <v>OK</v>
      </c>
      <c r="AT78" s="139" t="str">
        <f t="shared" si="822"/>
        <v>OK</v>
      </c>
      <c r="AU78" s="139" t="str">
        <f t="shared" si="822"/>
        <v>OK</v>
      </c>
      <c r="AV78" s="139" t="str">
        <f t="shared" si="822"/>
        <v>OK</v>
      </c>
      <c r="AW78" s="139" t="str">
        <f t="shared" si="822"/>
        <v>OK</v>
      </c>
      <c r="AX78" s="139" t="str">
        <f t="shared" si="822"/>
        <v>OK</v>
      </c>
      <c r="AY78" s="139" t="str">
        <f t="shared" si="822"/>
        <v>OK</v>
      </c>
      <c r="AZ78" s="139" t="str">
        <f t="shared" si="822"/>
        <v>OK</v>
      </c>
      <c r="BA78" s="139" t="str">
        <f t="shared" si="822"/>
        <v>OK</v>
      </c>
      <c r="BB78" s="139" t="str">
        <f t="shared" si="822"/>
        <v>OK</v>
      </c>
      <c r="BC78" s="139" t="str">
        <f t="shared" si="822"/>
        <v>OK</v>
      </c>
      <c r="BD78" s="139" t="str">
        <f t="shared" si="822"/>
        <v>OK</v>
      </c>
      <c r="BE78" s="139" t="str">
        <f t="shared" si="822"/>
        <v>OK</v>
      </c>
      <c r="BF78" s="99">
        <v>113.40000000000002</v>
      </c>
      <c r="BG78" s="139" t="str">
        <f t="shared" ref="BG78:BT78" si="823">IF(BG70&gt;BG77,"OK",BG70)</f>
        <v>OK</v>
      </c>
      <c r="BH78" s="139" t="str">
        <f t="shared" si="823"/>
        <v>OK</v>
      </c>
      <c r="BI78" s="139" t="str">
        <f t="shared" si="823"/>
        <v>OK</v>
      </c>
      <c r="BJ78" s="139" t="str">
        <f t="shared" si="823"/>
        <v>OK</v>
      </c>
      <c r="BK78" s="139" t="str">
        <f t="shared" si="823"/>
        <v>OK</v>
      </c>
      <c r="BL78" s="139" t="str">
        <f t="shared" si="823"/>
        <v>OK</v>
      </c>
      <c r="BM78" s="139" t="str">
        <f t="shared" si="823"/>
        <v>OK</v>
      </c>
      <c r="BN78" s="139" t="str">
        <f t="shared" si="823"/>
        <v>OK</v>
      </c>
      <c r="BO78" s="139" t="str">
        <f t="shared" si="823"/>
        <v>OK</v>
      </c>
      <c r="BP78" s="139" t="str">
        <f t="shared" si="823"/>
        <v>OK</v>
      </c>
      <c r="BQ78" s="139" t="str">
        <f t="shared" si="823"/>
        <v>OK</v>
      </c>
      <c r="BR78" s="139" t="str">
        <f t="shared" si="823"/>
        <v>OK</v>
      </c>
      <c r="BS78" s="139" t="str">
        <f t="shared" si="823"/>
        <v>OK</v>
      </c>
      <c r="BT78" s="139" t="str">
        <f t="shared" si="823"/>
        <v>OK</v>
      </c>
      <c r="BU78" s="99">
        <v>136.5</v>
      </c>
      <c r="BV78" s="139" t="str">
        <f>IF(BV70&gt;BV77,"OK",BV70)</f>
        <v>OK</v>
      </c>
      <c r="BW78" s="99">
        <v>175.08750000000001</v>
      </c>
      <c r="BX78" s="139" t="str">
        <f>IF(BX70&gt;BX77,"OK",BX70)</f>
        <v>OK</v>
      </c>
      <c r="BY78" s="139" t="str">
        <f>IF(BY70&gt;BY77,"OK",BY70)</f>
        <v>OK</v>
      </c>
      <c r="BZ78" s="139" t="str">
        <f>IF(BZ70&gt;BZ77,"OK",BZ70)</f>
        <v>OK</v>
      </c>
      <c r="CA78" s="139" t="str">
        <f>IF(CA70&gt;CA77,"OK",CA70)</f>
        <v>OK</v>
      </c>
      <c r="CB78" s="99">
        <v>230.73750000000004</v>
      </c>
      <c r="CC78" s="139" t="str">
        <f>IF(CC70&gt;CC77,"OK",CC70)</f>
        <v>OK</v>
      </c>
      <c r="CD78" s="99">
        <v>158.54999999999998</v>
      </c>
      <c r="CE78" s="139" t="str">
        <f>IF(CE70&gt;CE77,"OK",CE70)</f>
        <v>OK</v>
      </c>
      <c r="CF78" s="139" t="str">
        <f>IF(CF70&gt;CF77,"OK",CF70)</f>
        <v>OK</v>
      </c>
      <c r="CG78" s="139" t="str">
        <f>IF(CG70&gt;CG77,"OK",CG70)</f>
        <v>OK</v>
      </c>
      <c r="CH78" s="99">
        <v>198.71250000000001</v>
      </c>
      <c r="CI78" s="139" t="str">
        <f>IF(CI70&gt;CI77,"OK",CI70)</f>
        <v>OK</v>
      </c>
      <c r="CJ78" s="99">
        <v>255.67500000000004</v>
      </c>
      <c r="CK78" s="139" t="str">
        <f>IF(CK70&gt;CK77,"OK",CK70)</f>
        <v>OK</v>
      </c>
      <c r="CL78" s="139" t="str">
        <f>IF(CL70&gt;CL77,"OK",CL70)</f>
        <v>OK</v>
      </c>
      <c r="CM78" s="139" t="str">
        <f>IF(CM70&gt;CM77,"OK",CM70)</f>
        <v>OK</v>
      </c>
      <c r="CN78" s="139" t="str">
        <f>IF(CN70&gt;CN77,"OK",CN70)</f>
        <v>OK</v>
      </c>
      <c r="CO78" s="139" t="str">
        <f>IF(CO70&gt;CO77,"OK",CO70)</f>
        <v>OK</v>
      </c>
      <c r="CP78" s="99">
        <v>225.48750000000004</v>
      </c>
      <c r="CQ78" s="99">
        <v>280.875</v>
      </c>
      <c r="CR78" s="139" t="str">
        <f>IF(CR70&gt;CR77,"OK",CR70)</f>
        <v>OK</v>
      </c>
      <c r="CS78" s="139" t="str">
        <f>IF(CS70&gt;CS77,"OK",CS70)</f>
        <v>OK</v>
      </c>
      <c r="CT78" s="139" t="str">
        <f>IF(CT70&gt;CT77,"OK",CT70)</f>
        <v>OK</v>
      </c>
      <c r="CU78" s="139" t="str">
        <f>IF(CU70&gt;CU77,"OK",CU70)</f>
        <v>OK</v>
      </c>
      <c r="CV78" s="139" t="str">
        <f>IF(CV70&gt;CV77,"OK",CV70)</f>
        <v>OK</v>
      </c>
      <c r="CW78" s="99">
        <v>309.75</v>
      </c>
      <c r="CX78" s="99">
        <v>258.5625</v>
      </c>
      <c r="CY78" s="139" t="str">
        <f>IF(CY70&gt;CY77,"OK",CY70)</f>
        <v>OK</v>
      </c>
      <c r="CZ78" s="139" t="str">
        <f>IF(CZ70&gt;CZ77,"OK",CZ70)</f>
        <v>OK</v>
      </c>
      <c r="DA78" s="99">
        <v>375.375</v>
      </c>
      <c r="DB78" s="139" t="str">
        <f>IF(DB70&gt;DB77,"OK",DB70)</f>
        <v>OK</v>
      </c>
      <c r="DC78" s="139" t="str">
        <f>IF(DC70&gt;DC77,"OK",DC70)</f>
        <v>OK</v>
      </c>
      <c r="DD78" s="139" t="str">
        <f>IF(DD70&gt;DD77,"OK",DD70)</f>
        <v>OK</v>
      </c>
      <c r="DE78" s="99">
        <v>343.875</v>
      </c>
      <c r="DF78" s="139" t="str">
        <f>IF(DF70&gt;DF77,"OK",DF70)</f>
        <v>OK</v>
      </c>
      <c r="DG78" s="139" t="str">
        <f>IF(DG70&gt;DG77,"OK",DG70)</f>
        <v>OK</v>
      </c>
      <c r="DH78" s="99">
        <v>412.125</v>
      </c>
      <c r="DI78" s="139" t="str">
        <f>IF(DI70&gt;DI77,"OK",DI70)</f>
        <v>OK</v>
      </c>
      <c r="DJ78" s="99">
        <v>294</v>
      </c>
      <c r="DK78" s="139" t="str">
        <f>IF(DK70&gt;DK77,"OK",DK70)</f>
        <v>OK</v>
      </c>
      <c r="DL78" s="139" t="str">
        <f>IF(DL70&gt;DL77,"OK",DL70)</f>
        <v>OK</v>
      </c>
      <c r="DM78" s="139" t="str">
        <f>IF(DM70&gt;DM77,"OK",DM70)</f>
        <v>OK</v>
      </c>
      <c r="DN78" s="139" t="str">
        <f>IF(DN70&gt;DN77,"OK",DN70)</f>
        <v>OK</v>
      </c>
      <c r="DO78" s="139" t="str">
        <f>IF(DO70&gt;DO77,"OK",DO70)</f>
        <v>OK</v>
      </c>
      <c r="DP78" s="99">
        <v>380.625</v>
      </c>
      <c r="DQ78" s="139" t="str">
        <f>IF(DQ70&gt;DQ77,"OK",DQ70)</f>
        <v>OK</v>
      </c>
      <c r="DR78" s="99">
        <v>454.125</v>
      </c>
      <c r="DS78" s="139" t="str">
        <f>IF(DS70&gt;DS77,"OK",DS70)</f>
        <v>OK</v>
      </c>
      <c r="DT78" s="99">
        <v>330.75</v>
      </c>
      <c r="DU78" s="139" t="str">
        <f>IF(DU70&gt;DU77,"OK",DU70)</f>
        <v>OK</v>
      </c>
      <c r="DV78" s="139" t="str">
        <f>IF(DV70&gt;DV77,"OK",DV70)</f>
        <v>OK</v>
      </c>
      <c r="DW78" s="139" t="str">
        <f>IF(DW70&gt;DW77,"OK",DW70)</f>
        <v>OK</v>
      </c>
      <c r="DX78" s="139" t="str">
        <f>IF(DX70&gt;DX77,"OK",DX70)</f>
        <v>OK</v>
      </c>
      <c r="DY78" s="139" t="str">
        <f>IF(DY70&gt;DY77,"OK",DY70)</f>
        <v>OK</v>
      </c>
      <c r="DZ78" s="99">
        <v>498.75</v>
      </c>
      <c r="EA78" s="99">
        <v>427.875</v>
      </c>
      <c r="EB78" s="139" t="str">
        <f t="shared" ref="EB78:EI78" si="824">IF(EB70&gt;EB77,"OK",EB70)</f>
        <v>OK</v>
      </c>
      <c r="EC78" s="139" t="str">
        <f t="shared" si="824"/>
        <v>OK</v>
      </c>
      <c r="ED78" s="139" t="str">
        <f t="shared" si="824"/>
        <v>OK</v>
      </c>
      <c r="EE78" s="139" t="str">
        <f t="shared" si="824"/>
        <v>OK</v>
      </c>
      <c r="EF78" s="139" t="str">
        <f t="shared" si="824"/>
        <v>OK</v>
      </c>
      <c r="EG78" s="139" t="str">
        <f t="shared" si="824"/>
        <v>OK</v>
      </c>
      <c r="EH78" s="139" t="str">
        <f t="shared" si="824"/>
        <v>OK</v>
      </c>
      <c r="EI78" s="139" t="str">
        <f t="shared" si="824"/>
        <v>OK</v>
      </c>
      <c r="EJ78" s="99">
        <v>548.625</v>
      </c>
      <c r="EK78" s="139" t="str">
        <f>IF(EK70&gt;EK77,"OK",EK70)</f>
        <v>OK</v>
      </c>
      <c r="EL78" s="99">
        <v>488.25</v>
      </c>
      <c r="EM78" s="139" t="str">
        <f>IF(EM70&gt;EM77,"OK",EM70)</f>
        <v>OK</v>
      </c>
      <c r="EN78" s="99">
        <v>740.25</v>
      </c>
      <c r="EO78" s="99">
        <v>609</v>
      </c>
      <c r="EP78" s="139" t="str">
        <f t="shared" ref="EP78:EV78" si="825">IF(EP70&gt;EP77,"OK",EP70)</f>
        <v>OK</v>
      </c>
      <c r="EQ78" s="139" t="str">
        <f t="shared" si="825"/>
        <v>OK</v>
      </c>
      <c r="ER78" s="139" t="str">
        <f t="shared" si="825"/>
        <v>OK</v>
      </c>
      <c r="ES78" s="139" t="str">
        <f t="shared" si="825"/>
        <v>OK</v>
      </c>
      <c r="ET78" s="139" t="str">
        <f t="shared" si="825"/>
        <v>OK</v>
      </c>
      <c r="EU78" s="139" t="str">
        <f t="shared" si="825"/>
        <v>OK</v>
      </c>
      <c r="EV78" s="139" t="str">
        <f t="shared" si="825"/>
        <v>OK</v>
      </c>
      <c r="EW78" s="99">
        <v>548.625</v>
      </c>
      <c r="EX78" s="99">
        <v>813.75</v>
      </c>
      <c r="EY78" s="99">
        <v>666.75</v>
      </c>
      <c r="EZ78" s="139" t="str">
        <f>IF(EZ70&gt;EZ77,"OK",EZ70)</f>
        <v>OK</v>
      </c>
      <c r="FA78" s="139" t="str">
        <f>IF(FA70&gt;FA77,"OK",FA70)</f>
        <v>OK</v>
      </c>
      <c r="FB78" s="139" t="str">
        <f>IF(FB70&gt;FB77,"OK",FB70)</f>
        <v>OK</v>
      </c>
      <c r="FC78" s="99">
        <v>997.5</v>
      </c>
      <c r="FD78" s="139" t="str">
        <f>IF(FD70&gt;FD77,"OK",FD70)</f>
        <v>OK</v>
      </c>
      <c r="FE78" s="139" t="str">
        <f>IF(FE70&gt;FE77,"OK",FE70)</f>
        <v>OK</v>
      </c>
      <c r="FF78" s="139" t="str">
        <f>IF(FF70&gt;FF77,"OK",FF70)</f>
        <v>OK</v>
      </c>
      <c r="FG78" s="99">
        <v>616.875</v>
      </c>
      <c r="FH78" s="139" t="str">
        <f>IF(FH70&gt;FH77,"OK",FH70)</f>
        <v>OK</v>
      </c>
      <c r="FI78" s="99">
        <v>903</v>
      </c>
      <c r="FJ78" s="139" t="str">
        <f>IF(FJ70&gt;FJ77,"OK",FJ70)</f>
        <v>OK</v>
      </c>
      <c r="FK78" s="99">
        <v>737.625</v>
      </c>
      <c r="FL78" s="139" t="str">
        <f>IF(FL70&gt;FL77,"OK",FL70)</f>
        <v>OK</v>
      </c>
      <c r="FM78" s="139" t="str">
        <f>IF(FM70&gt;FM77,"OK",FM70)</f>
        <v>OK</v>
      </c>
      <c r="FN78" s="99">
        <v>1094.625</v>
      </c>
      <c r="FO78" s="139" t="str">
        <f>IF(FO70&gt;FO77,"OK",FO70)</f>
        <v>OK</v>
      </c>
      <c r="FP78" s="99">
        <v>690.375</v>
      </c>
      <c r="FQ78" s="139" t="str">
        <f>IF(FQ70&gt;FQ77,"OK",FQ70)</f>
        <v>OK</v>
      </c>
      <c r="FR78" s="139" t="str">
        <f>IF(FR70&gt;FR77,"OK",FR70)</f>
        <v>OK</v>
      </c>
      <c r="FS78" s="99">
        <v>997.5</v>
      </c>
      <c r="FT78" s="99">
        <v>813.75</v>
      </c>
      <c r="FU78" s="139" t="str">
        <f t="shared" ref="FU78:GC78" si="826">IF(FU70&gt;FU77,"OK",FU70)</f>
        <v>OK</v>
      </c>
      <c r="FV78" s="139" t="str">
        <f t="shared" si="826"/>
        <v>OK</v>
      </c>
      <c r="FW78" s="139" t="str">
        <f t="shared" si="826"/>
        <v>OK</v>
      </c>
      <c r="FX78" s="139" t="str">
        <f t="shared" si="826"/>
        <v>OK</v>
      </c>
      <c r="FY78" s="99">
        <v>1210.125</v>
      </c>
      <c r="FZ78" s="139" t="str">
        <f t="shared" si="826"/>
        <v>OK</v>
      </c>
      <c r="GA78" s="139" t="str">
        <f t="shared" si="826"/>
        <v>OK</v>
      </c>
      <c r="GB78" s="99">
        <v>766.5</v>
      </c>
      <c r="GC78" s="139" t="str">
        <f t="shared" si="826"/>
        <v>OK</v>
      </c>
      <c r="GD78" s="139" t="str">
        <f t="shared" ref="GD78" si="827">IF(GD70&gt;GD77,"OK",GD70)</f>
        <v>OK</v>
      </c>
      <c r="GE78" s="99">
        <v>1099.875</v>
      </c>
      <c r="GF78" s="99">
        <v>887.25</v>
      </c>
      <c r="GG78" s="139" t="str">
        <f t="shared" ref="GG78" si="828">IF(GG70&gt;GG77,"OK",GG70)</f>
        <v>OK</v>
      </c>
      <c r="GH78" s="139" t="str">
        <f t="shared" ref="GH78" si="829">IF(GH70&gt;GH77,"OK",GH70)</f>
        <v>OK</v>
      </c>
      <c r="GI78" s="139" t="str">
        <f t="shared" ref="GI78" si="830">IF(GI70&gt;GI77,"OK",GI70)</f>
        <v>OK</v>
      </c>
      <c r="GJ78" s="139" t="str">
        <f t="shared" ref="GJ78" si="831">IF(GJ70&gt;GJ77,"OK",GJ70)</f>
        <v>OK</v>
      </c>
      <c r="GK78" s="139" t="str">
        <f t="shared" ref="GK78" si="832">IF(GK70&gt;GK77,"OK",GK70)</f>
        <v>OK</v>
      </c>
      <c r="GL78" s="99">
        <v>842.625</v>
      </c>
      <c r="GM78" s="139" t="str">
        <f t="shared" ref="GM78" si="833">IF(GM70&gt;GM77,"OK",GM70)</f>
        <v>OK</v>
      </c>
      <c r="GN78" s="139" t="str">
        <f t="shared" ref="GN78" si="834">IF(GN70&gt;GN77,"OK",GN70)</f>
        <v>OK</v>
      </c>
      <c r="GO78" s="99">
        <v>984.375</v>
      </c>
      <c r="GP78" s="99">
        <v>1223.25</v>
      </c>
      <c r="GQ78" s="139" t="str">
        <f t="shared" ref="GQ78" si="835">IF(GQ70&gt;GQ77,"OK",GQ70)</f>
        <v>OK</v>
      </c>
      <c r="GR78" s="139" t="str">
        <f t="shared" ref="GR78" si="836">IF(GR70&gt;GR77,"OK",GR70)</f>
        <v>OK</v>
      </c>
      <c r="GS78" s="139" t="str">
        <f t="shared" ref="GS78" si="837">IF(GS70&gt;GS77,"OK",GS70)</f>
        <v>OK</v>
      </c>
      <c r="GT78" s="139" t="str">
        <f t="shared" ref="GT78" si="838">IF(GT70&gt;GT77,"OK",GT70)</f>
        <v>OK</v>
      </c>
      <c r="GU78" s="139" t="str">
        <f t="shared" ref="GU78" si="839">IF(GU70&gt;GU77,"OK",GU70)</f>
        <v>OK</v>
      </c>
      <c r="GV78" s="139" t="str">
        <f t="shared" ref="GV78" si="840">IF(GV70&gt;GV77,"OK",GV70)</f>
        <v>OK</v>
      </c>
      <c r="GW78" s="139" t="str">
        <f t="shared" ref="GW78" si="841">IF(GW70&gt;GW77,"OK",GW70)</f>
        <v>OK</v>
      </c>
      <c r="GX78" s="99">
        <v>926.625</v>
      </c>
      <c r="GY78" s="139" t="str">
        <f t="shared" ref="GY78" si="842">IF(GY70&gt;GY77,"OK",GY70)</f>
        <v>OK</v>
      </c>
      <c r="GZ78" s="99">
        <v>1089.375</v>
      </c>
      <c r="HA78" s="139" t="str">
        <f t="shared" ref="HA78" si="843">IF(HA70&gt;HA77,"OK",HA70)</f>
        <v>OK</v>
      </c>
      <c r="HB78" s="99">
        <v>1349.25</v>
      </c>
      <c r="HC78" s="139" t="str">
        <f t="shared" ref="HC78" si="844">IF(HC70&gt;HC77,"OK",HC70)</f>
        <v>OK</v>
      </c>
      <c r="HD78" s="139" t="str">
        <f t="shared" ref="HD78" si="845">IF(HD70&gt;HD77,"OK",HD70)</f>
        <v>OK</v>
      </c>
      <c r="HE78" s="139" t="str">
        <f t="shared" ref="HE78" si="846">IF(HE70&gt;HE77,"OK",HE70)</f>
        <v>OK</v>
      </c>
      <c r="HF78" s="139" t="str">
        <f t="shared" ref="HF78" si="847">IF(HF70&gt;HF77,"OK",HF70)</f>
        <v>OK</v>
      </c>
      <c r="HG78" s="139" t="str">
        <f t="shared" ref="HG78" si="848">IF(HG70&gt;HG77,"OK",HG70)</f>
        <v>OK</v>
      </c>
      <c r="HH78" s="139" t="str">
        <f t="shared" ref="HH78" si="849">IF(HH70&gt;HH77,"OK",HH70)</f>
        <v>OK</v>
      </c>
      <c r="HI78" s="139" t="str">
        <f t="shared" ref="HI78" si="850">IF(HI70&gt;HI77,"OK",HI70)</f>
        <v>OK</v>
      </c>
      <c r="HJ78" s="139" t="str">
        <f t="shared" ref="HJ78" si="851">IF(HJ70&gt;HJ77,"OK",HJ70)</f>
        <v>OK</v>
      </c>
      <c r="HK78" s="99">
        <v>1031.625</v>
      </c>
      <c r="HL78" s="139" t="str">
        <f t="shared" ref="HL78" si="852">IF(HL70&gt;HL77,"OK",HL70)</f>
        <v>OK</v>
      </c>
      <c r="HM78" s="139" t="str">
        <f t="shared" ref="HM78" si="853">IF(HM70&gt;HM77,"OK",HM70)</f>
        <v>OK</v>
      </c>
      <c r="HN78" s="99">
        <v>1483.125</v>
      </c>
      <c r="HO78" s="99">
        <v>1204.875</v>
      </c>
      <c r="HP78" s="139" t="str">
        <f t="shared" ref="HP78" si="854">IF(HP70&gt;HP77,"OK",HP70)</f>
        <v>OK</v>
      </c>
      <c r="HQ78" s="139" t="str">
        <f t="shared" ref="HQ78" si="855">IF(HQ70&gt;HQ77,"OK",HQ70)</f>
        <v>OK</v>
      </c>
      <c r="HR78" s="139" t="str">
        <f t="shared" ref="HR78" si="856">IF(HR70&gt;HR77,"OK",HR70)</f>
        <v>OK</v>
      </c>
      <c r="HS78" s="139" t="str">
        <f t="shared" ref="HS78" si="857">IF(HS70&gt;HS77,"OK",HS70)</f>
        <v>OK</v>
      </c>
      <c r="HT78" s="139" t="str">
        <f t="shared" ref="HT78" si="858">IF(HT70&gt;HT77,"OK",HT70)</f>
        <v>OK</v>
      </c>
      <c r="HU78" s="139" t="str">
        <f t="shared" ref="HU78" si="859">IF(HU70&gt;HU77,"OK",HU70)</f>
        <v>OK</v>
      </c>
      <c r="HV78" s="99">
        <v>1141.875</v>
      </c>
      <c r="HW78" s="99">
        <v>2071.125</v>
      </c>
      <c r="HX78" s="139" t="str">
        <f t="shared" ref="HX78" si="860">IF(HX70&gt;HX77,"OK",HX70)</f>
        <v>OK</v>
      </c>
      <c r="HY78" s="99">
        <v>1638</v>
      </c>
      <c r="HZ78" s="99">
        <v>1328.25</v>
      </c>
      <c r="IA78" s="139" t="str">
        <f t="shared" ref="IA78" si="861">IF(IA70&gt;IA77,"OK",IA70)</f>
        <v>OK</v>
      </c>
      <c r="IB78" s="139" t="str">
        <f t="shared" ref="IB78" si="862">IF(IB70&gt;IB77,"OK",IB70)</f>
        <v>OK</v>
      </c>
      <c r="IC78" s="139" t="str">
        <f t="shared" ref="IC78" si="863">IF(IC70&gt;IC77,"OK",IC70)</f>
        <v>OK</v>
      </c>
      <c r="ID78" s="139" t="str">
        <f t="shared" ref="ID78" si="864">IF(ID70&gt;ID77,"OK",ID70)</f>
        <v>OK</v>
      </c>
      <c r="IE78" s="139" t="str">
        <f t="shared" ref="IE78" si="865">IF(IE70&gt;IE77,"OK",IE70)</f>
        <v>OK</v>
      </c>
      <c r="IF78" s="139" t="str">
        <f t="shared" ref="IF78" si="866">IF(IF70&gt;IF77,"OK",IF70)</f>
        <v>OK</v>
      </c>
      <c r="IG78" s="139" t="str">
        <f t="shared" ref="IG78" si="867">IF(IG70&gt;IG77,"OK",IG70)</f>
        <v>OK</v>
      </c>
      <c r="IH78" s="99">
        <v>2268</v>
      </c>
      <c r="II78" s="99">
        <v>2551.5</v>
      </c>
      <c r="IJ78" s="99">
        <v>1267.875</v>
      </c>
      <c r="IK78" s="99">
        <v>1464.75</v>
      </c>
      <c r="IL78" s="139" t="str">
        <f t="shared" ref="IL78" si="868">IF(IL70&gt;IL77,"OK",IL70)</f>
        <v>OK</v>
      </c>
      <c r="IM78" s="99">
        <v>2992.5</v>
      </c>
      <c r="IN78" s="139" t="str">
        <f t="shared" ref="IN78" si="869">IF(IN70&gt;IN77,"OK",IN70)</f>
        <v>OK</v>
      </c>
      <c r="IO78" s="139" t="str">
        <f t="shared" ref="IO78" si="870">IF(IO70&gt;IO77,"OK",IO70)</f>
        <v>OK</v>
      </c>
      <c r="IP78" s="99">
        <v>2782.5</v>
      </c>
      <c r="IQ78" s="99">
        <v>2512.125</v>
      </c>
      <c r="IR78" s="99">
        <v>1593.375</v>
      </c>
      <c r="IS78" s="139" t="str">
        <f t="shared" ref="IS78" si="871">IF(IS70&gt;IS77,"OK",IS70)</f>
        <v>OK</v>
      </c>
      <c r="IT78" s="139" t="str">
        <f t="shared" ref="IT78" si="872">IF(IT70&gt;IT77,"OK",IT70)</f>
        <v>OK</v>
      </c>
      <c r="IU78" s="99">
        <v>3281.25</v>
      </c>
      <c r="IV78" s="139" t="str">
        <f t="shared" ref="IV78" si="873">IF(IV70&gt;IV77,"OK",IV70)</f>
        <v>OK</v>
      </c>
      <c r="IW78" s="139" t="str">
        <f t="shared" ref="IW78" si="874">IF(IW70&gt;IW77,"OK",IW70)</f>
        <v>OK</v>
      </c>
      <c r="IX78" s="139" t="str">
        <f t="shared" ref="IX78" si="875">IF(IX70&gt;IX77,"OK",IX70)</f>
        <v>OK</v>
      </c>
      <c r="IY78" s="99">
        <v>1722</v>
      </c>
      <c r="IZ78" s="99">
        <v>1853.25</v>
      </c>
      <c r="JA78" s="139" t="str">
        <f t="shared" ref="JA78" si="876">IF(JA70&gt;JA77,"OK",JA70)</f>
        <v>OK</v>
      </c>
      <c r="JB78" s="99">
        <v>4331.25</v>
      </c>
      <c r="JC78" s="99">
        <v>1984.5</v>
      </c>
      <c r="JD78" s="99">
        <v>4803.75</v>
      </c>
      <c r="JE78" s="99">
        <v>2199.75</v>
      </c>
      <c r="JF78" s="99">
        <v>5197.5</v>
      </c>
      <c r="JG78" s="99">
        <v>5223.75</v>
      </c>
      <c r="JH78" s="99">
        <v>4121.25</v>
      </c>
      <c r="JI78" s="99">
        <v>2443.875</v>
      </c>
      <c r="JJ78" s="99">
        <v>6142.5</v>
      </c>
      <c r="JK78" s="99">
        <v>2730</v>
      </c>
      <c r="JL78" s="99">
        <v>6457.5</v>
      </c>
      <c r="JM78" s="99">
        <v>3018.75</v>
      </c>
      <c r="JN78" s="99">
        <v>3360</v>
      </c>
      <c r="UF78" s="139" t="str">
        <f>IF(UF70&gt;UF77,"OK",UF70)</f>
        <v>OK</v>
      </c>
      <c r="UG78" s="139" t="str">
        <f t="shared" ref="UG78:WR78" si="877">IF(UG70&gt;UG77,"OK",UG70)</f>
        <v>OK</v>
      </c>
      <c r="UH78" s="139" t="str">
        <f t="shared" si="877"/>
        <v>OK</v>
      </c>
      <c r="UI78" s="139" t="str">
        <f t="shared" si="877"/>
        <v>OK</v>
      </c>
      <c r="UJ78" s="139" t="str">
        <f t="shared" si="877"/>
        <v>OK</v>
      </c>
      <c r="UK78" s="139" t="str">
        <f t="shared" si="877"/>
        <v>OK</v>
      </c>
      <c r="UL78" s="139">
        <f t="shared" si="877"/>
        <v>0</v>
      </c>
      <c r="UM78" s="139" t="str">
        <f t="shared" si="877"/>
        <v>OK</v>
      </c>
      <c r="UN78" s="139" t="str">
        <f t="shared" si="877"/>
        <v>OK</v>
      </c>
      <c r="UO78" s="139" t="str">
        <f t="shared" si="877"/>
        <v>OK</v>
      </c>
      <c r="UP78" s="139" t="str">
        <f t="shared" si="877"/>
        <v>OK</v>
      </c>
      <c r="UQ78" s="139" t="str">
        <f t="shared" si="877"/>
        <v>OK</v>
      </c>
      <c r="UR78" s="139" t="str">
        <f t="shared" si="877"/>
        <v>OK</v>
      </c>
      <c r="US78" s="139">
        <f t="shared" si="877"/>
        <v>0</v>
      </c>
      <c r="UT78" s="139" t="str">
        <f t="shared" si="877"/>
        <v>OK</v>
      </c>
      <c r="UU78" s="139" t="str">
        <f t="shared" si="877"/>
        <v>OK</v>
      </c>
      <c r="UV78" s="139" t="str">
        <f t="shared" si="877"/>
        <v>OK</v>
      </c>
      <c r="UW78" s="139" t="str">
        <f t="shared" si="877"/>
        <v>OK</v>
      </c>
      <c r="UX78" s="139">
        <f t="shared" si="877"/>
        <v>0</v>
      </c>
      <c r="UY78" s="139">
        <f t="shared" si="877"/>
        <v>0</v>
      </c>
      <c r="UZ78" s="139" t="str">
        <f t="shared" si="877"/>
        <v>OK</v>
      </c>
      <c r="VA78" s="139" t="str">
        <f t="shared" si="877"/>
        <v>OK</v>
      </c>
      <c r="VB78" s="139" t="str">
        <f t="shared" si="877"/>
        <v>OK</v>
      </c>
      <c r="VC78" s="139" t="str">
        <f t="shared" si="877"/>
        <v>OK</v>
      </c>
      <c r="VD78" s="139">
        <f t="shared" si="877"/>
        <v>0</v>
      </c>
      <c r="VE78" s="139">
        <f t="shared" si="877"/>
        <v>0</v>
      </c>
      <c r="VF78" s="139" t="str">
        <f t="shared" si="877"/>
        <v>OK</v>
      </c>
      <c r="VG78" s="139" t="str">
        <f t="shared" si="877"/>
        <v>OK</v>
      </c>
      <c r="VH78" s="139" t="str">
        <f t="shared" si="877"/>
        <v>OK</v>
      </c>
      <c r="VI78" s="139" t="str">
        <f t="shared" si="877"/>
        <v>OK</v>
      </c>
      <c r="VJ78" s="139" t="str">
        <f t="shared" si="877"/>
        <v>OK</v>
      </c>
      <c r="VK78" s="139" t="str">
        <f t="shared" si="877"/>
        <v>OK</v>
      </c>
      <c r="VL78" s="139" t="str">
        <f t="shared" si="877"/>
        <v>OK</v>
      </c>
      <c r="VM78" s="139" t="str">
        <f t="shared" si="877"/>
        <v>OK</v>
      </c>
      <c r="VN78" s="139" t="str">
        <f t="shared" si="877"/>
        <v>OK</v>
      </c>
      <c r="VO78" s="139" t="str">
        <f t="shared" si="877"/>
        <v>OK</v>
      </c>
      <c r="VP78" s="139" t="str">
        <f t="shared" si="877"/>
        <v>OK</v>
      </c>
      <c r="VQ78" s="139" t="str">
        <f t="shared" si="877"/>
        <v>OK</v>
      </c>
      <c r="VR78" s="139" t="str">
        <f t="shared" si="877"/>
        <v>OK</v>
      </c>
      <c r="VS78" s="139" t="str">
        <f t="shared" si="877"/>
        <v>OK</v>
      </c>
      <c r="VT78" s="139" t="str">
        <f t="shared" si="877"/>
        <v>OK</v>
      </c>
      <c r="VU78" s="139" t="str">
        <f t="shared" si="877"/>
        <v>OK</v>
      </c>
      <c r="VV78" s="139" t="str">
        <f t="shared" si="877"/>
        <v>OK</v>
      </c>
      <c r="VW78" s="139" t="str">
        <f t="shared" si="877"/>
        <v>OK</v>
      </c>
      <c r="VX78" s="139" t="str">
        <f t="shared" si="877"/>
        <v>OK</v>
      </c>
      <c r="VY78" s="139" t="str">
        <f t="shared" si="877"/>
        <v>OK</v>
      </c>
      <c r="VZ78" s="139" t="str">
        <f t="shared" si="877"/>
        <v>OK</v>
      </c>
      <c r="WA78" s="139" t="str">
        <f t="shared" si="877"/>
        <v>OK</v>
      </c>
      <c r="WB78" s="139" t="str">
        <f t="shared" si="877"/>
        <v>OK</v>
      </c>
      <c r="WC78" s="139" t="str">
        <f t="shared" si="877"/>
        <v>OK</v>
      </c>
      <c r="WD78" s="139" t="str">
        <f t="shared" si="877"/>
        <v>OK</v>
      </c>
      <c r="WE78" s="139" t="str">
        <f t="shared" si="877"/>
        <v>OK</v>
      </c>
      <c r="WF78" s="139" t="str">
        <f t="shared" si="877"/>
        <v>OK</v>
      </c>
      <c r="WG78" s="139" t="str">
        <f t="shared" si="877"/>
        <v>OK</v>
      </c>
      <c r="WH78" s="139" t="str">
        <f t="shared" si="877"/>
        <v>OK</v>
      </c>
      <c r="WI78" s="139" t="str">
        <f t="shared" si="877"/>
        <v>OK</v>
      </c>
      <c r="WJ78" s="139">
        <f t="shared" si="877"/>
        <v>0</v>
      </c>
      <c r="WK78" s="139" t="str">
        <f t="shared" si="877"/>
        <v>OK</v>
      </c>
      <c r="WL78" s="139" t="str">
        <f t="shared" si="877"/>
        <v>OK</v>
      </c>
      <c r="WM78" s="139" t="str">
        <f t="shared" si="877"/>
        <v>OK</v>
      </c>
      <c r="WN78" s="139" t="str">
        <f t="shared" si="877"/>
        <v>OK</v>
      </c>
      <c r="WO78" s="139" t="str">
        <f t="shared" si="877"/>
        <v>OK</v>
      </c>
      <c r="WP78" s="139" t="str">
        <f t="shared" si="877"/>
        <v>OK</v>
      </c>
      <c r="WQ78" s="139" t="str">
        <f t="shared" si="877"/>
        <v>OK</v>
      </c>
      <c r="WR78" s="139" t="str">
        <f t="shared" si="877"/>
        <v>OK</v>
      </c>
      <c r="WS78" s="139" t="str">
        <f t="shared" ref="WS78:ZD78" si="878">IF(WS70&gt;WS77,"OK",WS70)</f>
        <v>OK</v>
      </c>
      <c r="WT78" s="139" t="str">
        <f t="shared" si="878"/>
        <v>OK</v>
      </c>
      <c r="WU78" s="139" t="str">
        <f t="shared" si="878"/>
        <v>OK</v>
      </c>
      <c r="WV78" s="139" t="str">
        <f t="shared" si="878"/>
        <v>OK</v>
      </c>
      <c r="WW78" s="139" t="str">
        <f t="shared" si="878"/>
        <v>OK</v>
      </c>
      <c r="WX78" s="139" t="str">
        <f t="shared" si="878"/>
        <v>OK</v>
      </c>
      <c r="WY78" s="139">
        <f t="shared" si="878"/>
        <v>0</v>
      </c>
      <c r="WZ78" s="139" t="str">
        <f t="shared" si="878"/>
        <v>OK</v>
      </c>
      <c r="XA78" s="139">
        <f t="shared" si="878"/>
        <v>0</v>
      </c>
      <c r="XB78" s="139" t="str">
        <f t="shared" si="878"/>
        <v>OK</v>
      </c>
      <c r="XC78" s="139" t="str">
        <f t="shared" si="878"/>
        <v>OK</v>
      </c>
      <c r="XD78" s="139" t="str">
        <f t="shared" si="878"/>
        <v>OK</v>
      </c>
      <c r="XE78" s="139" t="str">
        <f t="shared" si="878"/>
        <v>OK</v>
      </c>
      <c r="XF78" s="139">
        <f t="shared" si="878"/>
        <v>0</v>
      </c>
      <c r="XG78" s="139" t="str">
        <f t="shared" si="878"/>
        <v>OK</v>
      </c>
      <c r="XH78" s="139">
        <f t="shared" si="878"/>
        <v>0</v>
      </c>
      <c r="XI78" s="139" t="str">
        <f t="shared" si="878"/>
        <v>OK</v>
      </c>
      <c r="XJ78" s="139" t="str">
        <f t="shared" si="878"/>
        <v>OK</v>
      </c>
      <c r="XK78" s="139" t="str">
        <f t="shared" si="878"/>
        <v>OK</v>
      </c>
      <c r="XL78" s="139">
        <f t="shared" si="878"/>
        <v>0</v>
      </c>
      <c r="XM78" s="139" t="str">
        <f t="shared" si="878"/>
        <v>OK</v>
      </c>
      <c r="XN78" s="139">
        <f t="shared" si="878"/>
        <v>0</v>
      </c>
      <c r="XO78" s="139" t="str">
        <f t="shared" si="878"/>
        <v>OK</v>
      </c>
      <c r="XP78" s="139" t="str">
        <f t="shared" si="878"/>
        <v>OK</v>
      </c>
      <c r="XQ78" s="139" t="str">
        <f t="shared" si="878"/>
        <v>OK</v>
      </c>
      <c r="XR78" s="139" t="str">
        <f t="shared" si="878"/>
        <v>OK</v>
      </c>
      <c r="XS78" s="139" t="str">
        <f t="shared" si="878"/>
        <v>OK</v>
      </c>
      <c r="XT78" s="139">
        <f t="shared" si="878"/>
        <v>0</v>
      </c>
      <c r="XU78" s="139">
        <f t="shared" si="878"/>
        <v>0</v>
      </c>
      <c r="XV78" s="139" t="str">
        <f t="shared" si="878"/>
        <v>OK</v>
      </c>
      <c r="XW78" s="139" t="str">
        <f t="shared" si="878"/>
        <v>OK</v>
      </c>
      <c r="XX78" s="139" t="str">
        <f t="shared" si="878"/>
        <v>OK</v>
      </c>
      <c r="XY78" s="139" t="str">
        <f t="shared" si="878"/>
        <v>OK</v>
      </c>
      <c r="XZ78" s="139" t="str">
        <f t="shared" si="878"/>
        <v>OK</v>
      </c>
      <c r="YA78" s="139">
        <f t="shared" si="878"/>
        <v>0</v>
      </c>
      <c r="YB78" s="139">
        <f t="shared" si="878"/>
        <v>0</v>
      </c>
      <c r="YC78" s="139" t="str">
        <f t="shared" si="878"/>
        <v>OK</v>
      </c>
      <c r="YD78" s="139" t="str">
        <f t="shared" si="878"/>
        <v>OK</v>
      </c>
      <c r="YE78" s="139">
        <f t="shared" si="878"/>
        <v>0</v>
      </c>
      <c r="YF78" s="139" t="str">
        <f t="shared" si="878"/>
        <v>OK</v>
      </c>
      <c r="YG78" s="139" t="str">
        <f t="shared" si="878"/>
        <v>OK</v>
      </c>
      <c r="YH78" s="139" t="str">
        <f t="shared" si="878"/>
        <v>OK</v>
      </c>
      <c r="YI78" s="139">
        <f t="shared" si="878"/>
        <v>0</v>
      </c>
      <c r="YJ78" s="139" t="str">
        <f t="shared" si="878"/>
        <v>OK</v>
      </c>
      <c r="YK78" s="139" t="str">
        <f t="shared" si="878"/>
        <v>OK</v>
      </c>
      <c r="YL78" s="139">
        <f t="shared" si="878"/>
        <v>0</v>
      </c>
      <c r="YM78" s="139" t="str">
        <f t="shared" si="878"/>
        <v>OK</v>
      </c>
      <c r="YN78" s="139">
        <f t="shared" si="878"/>
        <v>0</v>
      </c>
      <c r="YO78" s="139" t="str">
        <f t="shared" si="878"/>
        <v>OK</v>
      </c>
      <c r="YP78" s="139" t="str">
        <f t="shared" si="878"/>
        <v>OK</v>
      </c>
      <c r="YQ78" s="139" t="str">
        <f t="shared" si="878"/>
        <v>OK</v>
      </c>
      <c r="YR78" s="139" t="str">
        <f t="shared" si="878"/>
        <v>OK</v>
      </c>
      <c r="YS78" s="139" t="str">
        <f t="shared" si="878"/>
        <v>OK</v>
      </c>
      <c r="YT78" s="139">
        <f t="shared" si="878"/>
        <v>0</v>
      </c>
      <c r="YU78" s="139" t="str">
        <f t="shared" si="878"/>
        <v>OK</v>
      </c>
      <c r="YV78" s="139">
        <f t="shared" si="878"/>
        <v>0</v>
      </c>
      <c r="YW78" s="139" t="str">
        <f t="shared" si="878"/>
        <v>OK</v>
      </c>
      <c r="YX78" s="139">
        <f t="shared" si="878"/>
        <v>0</v>
      </c>
      <c r="YY78" s="139" t="str">
        <f t="shared" si="878"/>
        <v>OK</v>
      </c>
      <c r="YZ78" s="139" t="str">
        <f t="shared" si="878"/>
        <v>OK</v>
      </c>
      <c r="ZA78" s="139" t="str">
        <f t="shared" si="878"/>
        <v>OK</v>
      </c>
      <c r="ZB78" s="139" t="str">
        <f t="shared" si="878"/>
        <v>OK</v>
      </c>
      <c r="ZC78" s="139" t="str">
        <f t="shared" si="878"/>
        <v>OK</v>
      </c>
      <c r="ZD78" s="139">
        <f t="shared" si="878"/>
        <v>0</v>
      </c>
      <c r="ZE78" s="139">
        <f t="shared" ref="ZE78:ABP78" si="879">IF(ZE70&gt;ZE77,"OK",ZE70)</f>
        <v>0</v>
      </c>
      <c r="ZF78" s="139" t="str">
        <f t="shared" si="879"/>
        <v>OK</v>
      </c>
      <c r="ZG78" s="139" t="str">
        <f t="shared" si="879"/>
        <v>OK</v>
      </c>
      <c r="ZH78" s="139" t="str">
        <f t="shared" si="879"/>
        <v>OK</v>
      </c>
      <c r="ZI78" s="139" t="str">
        <f t="shared" si="879"/>
        <v>OK</v>
      </c>
      <c r="ZJ78" s="139" t="str">
        <f t="shared" si="879"/>
        <v>OK</v>
      </c>
      <c r="ZK78" s="139" t="str">
        <f t="shared" si="879"/>
        <v>OK</v>
      </c>
      <c r="ZL78" s="139" t="str">
        <f t="shared" si="879"/>
        <v>OK</v>
      </c>
      <c r="ZM78" s="139" t="str">
        <f t="shared" si="879"/>
        <v>OK</v>
      </c>
      <c r="ZN78" s="139">
        <f t="shared" si="879"/>
        <v>0</v>
      </c>
      <c r="ZO78" s="139" t="str">
        <f t="shared" si="879"/>
        <v>OK</v>
      </c>
      <c r="ZP78" s="139">
        <f t="shared" si="879"/>
        <v>0</v>
      </c>
      <c r="ZQ78" s="139" t="str">
        <f t="shared" si="879"/>
        <v>OK</v>
      </c>
      <c r="ZR78" s="139">
        <f t="shared" si="879"/>
        <v>0</v>
      </c>
      <c r="ZS78" s="139">
        <f t="shared" si="879"/>
        <v>0</v>
      </c>
      <c r="ZT78" s="139" t="str">
        <f t="shared" si="879"/>
        <v>OK</v>
      </c>
      <c r="ZU78" s="139" t="str">
        <f t="shared" si="879"/>
        <v>OK</v>
      </c>
      <c r="ZV78" s="139" t="str">
        <f t="shared" si="879"/>
        <v>OK</v>
      </c>
      <c r="ZW78" s="139" t="str">
        <f t="shared" si="879"/>
        <v>OK</v>
      </c>
      <c r="ZX78" s="139" t="str">
        <f t="shared" si="879"/>
        <v>OK</v>
      </c>
      <c r="ZY78" s="139" t="str">
        <f t="shared" si="879"/>
        <v>OK</v>
      </c>
      <c r="ZZ78" s="139" t="str">
        <f t="shared" si="879"/>
        <v>OK</v>
      </c>
      <c r="AAA78" s="139">
        <f t="shared" si="879"/>
        <v>0</v>
      </c>
      <c r="AAB78" s="139">
        <f t="shared" si="879"/>
        <v>0</v>
      </c>
      <c r="AAC78" s="139">
        <f t="shared" si="879"/>
        <v>0</v>
      </c>
      <c r="AAD78" s="139" t="str">
        <f t="shared" si="879"/>
        <v>OK</v>
      </c>
      <c r="AAE78" s="139" t="str">
        <f t="shared" si="879"/>
        <v>OK</v>
      </c>
      <c r="AAF78" s="139" t="str">
        <f t="shared" si="879"/>
        <v>OK</v>
      </c>
      <c r="AAG78" s="139">
        <f t="shared" si="879"/>
        <v>0</v>
      </c>
      <c r="AAH78" s="139" t="str">
        <f t="shared" si="879"/>
        <v>OK</v>
      </c>
      <c r="AAI78" s="139" t="str">
        <f t="shared" si="879"/>
        <v>OK</v>
      </c>
      <c r="AAJ78" s="139" t="str">
        <f t="shared" si="879"/>
        <v>OK</v>
      </c>
      <c r="AAK78" s="139">
        <f t="shared" si="879"/>
        <v>0</v>
      </c>
      <c r="AAL78" s="139" t="str">
        <f t="shared" si="879"/>
        <v>OK</v>
      </c>
      <c r="AAM78" s="139">
        <f t="shared" si="879"/>
        <v>0</v>
      </c>
      <c r="AAN78" s="139" t="str">
        <f t="shared" si="879"/>
        <v>OK</v>
      </c>
      <c r="AAO78" s="139">
        <f t="shared" si="879"/>
        <v>0</v>
      </c>
      <c r="AAP78" s="139" t="str">
        <f t="shared" si="879"/>
        <v>OK</v>
      </c>
      <c r="AAQ78" s="139" t="str">
        <f t="shared" si="879"/>
        <v>OK</v>
      </c>
      <c r="AAR78" s="139">
        <f t="shared" si="879"/>
        <v>0</v>
      </c>
      <c r="AAS78" s="139" t="str">
        <f t="shared" si="879"/>
        <v>OK</v>
      </c>
      <c r="AAT78" s="139">
        <f t="shared" si="879"/>
        <v>0</v>
      </c>
      <c r="AAU78" s="139" t="str">
        <f t="shared" si="879"/>
        <v>OK</v>
      </c>
      <c r="AAV78" s="139" t="str">
        <f t="shared" si="879"/>
        <v>OK</v>
      </c>
      <c r="AAW78" s="139">
        <f t="shared" si="879"/>
        <v>0</v>
      </c>
      <c r="AAX78" s="139">
        <f t="shared" si="879"/>
        <v>0</v>
      </c>
      <c r="AAY78" s="139" t="str">
        <f t="shared" si="879"/>
        <v>OK</v>
      </c>
      <c r="AAZ78" s="139" t="str">
        <f t="shared" si="879"/>
        <v>OK</v>
      </c>
      <c r="ABA78" s="139" t="str">
        <f t="shared" si="879"/>
        <v>OK</v>
      </c>
      <c r="ABB78" s="139" t="str">
        <f t="shared" si="879"/>
        <v>OK</v>
      </c>
      <c r="ABC78" s="139">
        <f t="shared" si="879"/>
        <v>1210.125</v>
      </c>
      <c r="ABD78" s="139" t="str">
        <f t="shared" si="879"/>
        <v>OK</v>
      </c>
      <c r="ABE78" s="139" t="str">
        <f t="shared" si="879"/>
        <v>OK</v>
      </c>
      <c r="ABF78" s="139">
        <f t="shared" si="879"/>
        <v>0</v>
      </c>
      <c r="ABG78" s="139" t="str">
        <f t="shared" si="879"/>
        <v>OK</v>
      </c>
      <c r="ABH78" s="139" t="str">
        <f t="shared" si="879"/>
        <v>OK</v>
      </c>
      <c r="ABI78" s="139">
        <f t="shared" si="879"/>
        <v>0</v>
      </c>
      <c r="ABJ78" s="139">
        <f t="shared" si="879"/>
        <v>0</v>
      </c>
      <c r="ABK78" s="139" t="str">
        <f t="shared" si="879"/>
        <v>OK</v>
      </c>
      <c r="ABL78" s="139" t="str">
        <f t="shared" si="879"/>
        <v>OK</v>
      </c>
      <c r="ABM78" s="139" t="str">
        <f t="shared" si="879"/>
        <v>OK</v>
      </c>
      <c r="ABN78" s="139" t="str">
        <f t="shared" si="879"/>
        <v>OK</v>
      </c>
      <c r="ABO78" s="139" t="str">
        <f t="shared" si="879"/>
        <v>OK</v>
      </c>
      <c r="ABP78" s="139">
        <f t="shared" si="879"/>
        <v>0</v>
      </c>
      <c r="ABQ78" s="139" t="str">
        <f t="shared" ref="ABQ78:AEB78" si="880">IF(ABQ70&gt;ABQ77,"OK",ABQ70)</f>
        <v>OK</v>
      </c>
      <c r="ABR78" s="139" t="str">
        <f t="shared" si="880"/>
        <v>OK</v>
      </c>
      <c r="ABS78" s="139">
        <f t="shared" si="880"/>
        <v>0</v>
      </c>
      <c r="ABT78" s="139">
        <f t="shared" si="880"/>
        <v>0</v>
      </c>
      <c r="ABU78" s="139" t="str">
        <f t="shared" si="880"/>
        <v>OK</v>
      </c>
      <c r="ABV78" s="139" t="str">
        <f t="shared" si="880"/>
        <v>OK</v>
      </c>
      <c r="ABW78" s="139" t="str">
        <f t="shared" si="880"/>
        <v>OK</v>
      </c>
      <c r="ABX78" s="139" t="str">
        <f t="shared" si="880"/>
        <v>OK</v>
      </c>
      <c r="ABY78" s="139" t="str">
        <f t="shared" si="880"/>
        <v>OK</v>
      </c>
      <c r="ABZ78" s="139" t="str">
        <f t="shared" si="880"/>
        <v>OK</v>
      </c>
      <c r="ACA78" s="139" t="str">
        <f t="shared" si="880"/>
        <v>OK</v>
      </c>
      <c r="ACB78" s="139">
        <f t="shared" si="880"/>
        <v>0</v>
      </c>
      <c r="ACC78" s="139" t="str">
        <f t="shared" si="880"/>
        <v>OK</v>
      </c>
      <c r="ACD78" s="139">
        <f t="shared" si="880"/>
        <v>0</v>
      </c>
      <c r="ACE78" s="139" t="str">
        <f t="shared" si="880"/>
        <v>OK</v>
      </c>
      <c r="ACF78" s="139">
        <f t="shared" si="880"/>
        <v>0</v>
      </c>
      <c r="ACG78" s="139" t="str">
        <f t="shared" si="880"/>
        <v>OK</v>
      </c>
      <c r="ACH78" s="139" t="str">
        <f t="shared" si="880"/>
        <v>OK</v>
      </c>
      <c r="ACI78" s="139" t="str">
        <f t="shared" si="880"/>
        <v>OK</v>
      </c>
      <c r="ACJ78" s="139" t="str">
        <f t="shared" si="880"/>
        <v>OK</v>
      </c>
      <c r="ACK78" s="139" t="str">
        <f t="shared" si="880"/>
        <v>OK</v>
      </c>
      <c r="ACL78" s="139" t="str">
        <f t="shared" si="880"/>
        <v>OK</v>
      </c>
      <c r="ACM78" s="139" t="str">
        <f t="shared" si="880"/>
        <v>OK</v>
      </c>
      <c r="ACN78" s="139" t="str">
        <f t="shared" si="880"/>
        <v>OK</v>
      </c>
      <c r="ACO78" s="139">
        <f t="shared" si="880"/>
        <v>0</v>
      </c>
      <c r="ACP78" s="139" t="str">
        <f t="shared" si="880"/>
        <v>OK</v>
      </c>
      <c r="ACQ78" s="139" t="str">
        <f t="shared" si="880"/>
        <v>OK</v>
      </c>
      <c r="ACR78" s="139">
        <f t="shared" si="880"/>
        <v>0</v>
      </c>
      <c r="ACS78" s="139">
        <f t="shared" si="880"/>
        <v>0</v>
      </c>
      <c r="ACT78" s="139" t="str">
        <f t="shared" si="880"/>
        <v>OK</v>
      </c>
      <c r="ACU78" s="139" t="str">
        <f t="shared" si="880"/>
        <v>OK</v>
      </c>
      <c r="ACV78" s="139" t="str">
        <f t="shared" si="880"/>
        <v>OK</v>
      </c>
      <c r="ACW78" s="139" t="str">
        <f t="shared" si="880"/>
        <v>OK</v>
      </c>
      <c r="ACX78" s="139" t="str">
        <f t="shared" si="880"/>
        <v>OK</v>
      </c>
      <c r="ACY78" s="139" t="str">
        <f t="shared" si="880"/>
        <v>OK</v>
      </c>
      <c r="ACZ78" s="139">
        <f t="shared" si="880"/>
        <v>0</v>
      </c>
      <c r="ADA78" s="139">
        <f t="shared" si="880"/>
        <v>0</v>
      </c>
      <c r="ADB78" s="139" t="str">
        <f t="shared" si="880"/>
        <v>OK</v>
      </c>
      <c r="ADC78" s="139">
        <f t="shared" si="880"/>
        <v>0</v>
      </c>
      <c r="ADD78" s="139">
        <f t="shared" si="880"/>
        <v>0</v>
      </c>
      <c r="ADE78" s="139" t="str">
        <f t="shared" si="880"/>
        <v>OK</v>
      </c>
      <c r="ADF78" s="139" t="str">
        <f t="shared" si="880"/>
        <v>OK</v>
      </c>
      <c r="ADG78" s="139" t="str">
        <f t="shared" si="880"/>
        <v>OK</v>
      </c>
      <c r="ADH78" s="139" t="str">
        <f t="shared" si="880"/>
        <v>OK</v>
      </c>
      <c r="ADI78" s="139" t="str">
        <f t="shared" si="880"/>
        <v>OK</v>
      </c>
      <c r="ADJ78" s="139" t="str">
        <f t="shared" si="880"/>
        <v>OK</v>
      </c>
      <c r="ADK78" s="139" t="str">
        <f t="shared" si="880"/>
        <v>OK</v>
      </c>
      <c r="ADL78" s="139">
        <f t="shared" si="880"/>
        <v>0</v>
      </c>
      <c r="ADM78" s="139">
        <f t="shared" si="880"/>
        <v>0</v>
      </c>
      <c r="ADN78" s="139">
        <f t="shared" si="880"/>
        <v>0</v>
      </c>
      <c r="ADO78" s="139">
        <f t="shared" si="880"/>
        <v>0</v>
      </c>
      <c r="ADP78" s="139" t="str">
        <f t="shared" si="880"/>
        <v>OK</v>
      </c>
      <c r="ADQ78" s="139">
        <f t="shared" si="880"/>
        <v>2992.5</v>
      </c>
      <c r="ADR78" s="139" t="str">
        <f t="shared" si="880"/>
        <v>OK</v>
      </c>
      <c r="ADS78" s="139" t="str">
        <f t="shared" si="880"/>
        <v>OK</v>
      </c>
      <c r="ADT78" s="139">
        <f t="shared" si="880"/>
        <v>0</v>
      </c>
      <c r="ADU78" s="139">
        <f t="shared" si="880"/>
        <v>0</v>
      </c>
      <c r="ADV78" s="139">
        <f t="shared" si="880"/>
        <v>0</v>
      </c>
      <c r="ADW78" s="139" t="str">
        <f t="shared" si="880"/>
        <v>OK</v>
      </c>
      <c r="ADX78" s="139" t="str">
        <f t="shared" si="880"/>
        <v>OK</v>
      </c>
      <c r="ADY78" s="139">
        <f t="shared" si="880"/>
        <v>0</v>
      </c>
      <c r="ADZ78" s="139" t="str">
        <f t="shared" si="880"/>
        <v>OK</v>
      </c>
      <c r="AEA78" s="139" t="str">
        <f t="shared" si="880"/>
        <v>OK</v>
      </c>
      <c r="AEB78" s="139" t="str">
        <f t="shared" si="880"/>
        <v>OK</v>
      </c>
      <c r="AEC78" s="139">
        <f t="shared" ref="AEC78:AER78" si="881">IF(AEC70&gt;AEC77,"OK",AEC70)</f>
        <v>0</v>
      </c>
      <c r="AED78" s="139">
        <f t="shared" si="881"/>
        <v>0</v>
      </c>
      <c r="AEE78" s="139" t="str">
        <f t="shared" si="881"/>
        <v>OK</v>
      </c>
      <c r="AEF78" s="139">
        <f t="shared" si="881"/>
        <v>0</v>
      </c>
      <c r="AEG78" s="139">
        <f t="shared" si="881"/>
        <v>0</v>
      </c>
      <c r="AEH78" s="139">
        <f t="shared" si="881"/>
        <v>0</v>
      </c>
      <c r="AEI78" s="139">
        <f t="shared" si="881"/>
        <v>0</v>
      </c>
      <c r="AEJ78" s="139">
        <f t="shared" si="881"/>
        <v>0</v>
      </c>
      <c r="AEK78" s="139">
        <f t="shared" si="881"/>
        <v>0</v>
      </c>
      <c r="AEL78" s="139">
        <f t="shared" si="881"/>
        <v>0</v>
      </c>
      <c r="AEM78" s="139">
        <f t="shared" si="881"/>
        <v>0</v>
      </c>
      <c r="AEN78" s="139">
        <f t="shared" si="881"/>
        <v>0</v>
      </c>
      <c r="AEO78" s="139">
        <f t="shared" si="881"/>
        <v>0</v>
      </c>
      <c r="AEP78" s="139">
        <f t="shared" si="881"/>
        <v>0</v>
      </c>
      <c r="AEQ78" s="139">
        <f t="shared" si="881"/>
        <v>0</v>
      </c>
      <c r="AER78" s="139">
        <f t="shared" si="881"/>
        <v>0</v>
      </c>
    </row>
    <row r="80" spans="1:824">
      <c r="B80" s="133">
        <v>1</v>
      </c>
      <c r="C80" s="133">
        <v>2</v>
      </c>
      <c r="D80" s="133">
        <v>3</v>
      </c>
      <c r="E80" s="133">
        <v>4</v>
      </c>
      <c r="F80" s="133">
        <v>5</v>
      </c>
      <c r="G80" s="133">
        <v>6</v>
      </c>
      <c r="H80" s="133">
        <v>7</v>
      </c>
      <c r="I80" s="133">
        <v>8</v>
      </c>
      <c r="J80" s="133">
        <v>9</v>
      </c>
      <c r="K80" s="133">
        <v>10</v>
      </c>
      <c r="L80" s="133">
        <v>11</v>
      </c>
      <c r="M80" s="133">
        <v>12</v>
      </c>
      <c r="N80" s="133">
        <v>13</v>
      </c>
      <c r="O80" s="133">
        <v>14</v>
      </c>
      <c r="P80" s="133">
        <v>15</v>
      </c>
      <c r="Q80" s="133">
        <v>16</v>
      </c>
      <c r="R80" s="133">
        <v>17</v>
      </c>
      <c r="S80" s="133">
        <v>18</v>
      </c>
      <c r="T80" s="133">
        <v>19</v>
      </c>
      <c r="U80" s="133">
        <v>20</v>
      </c>
      <c r="V80" s="133">
        <v>21</v>
      </c>
      <c r="W80" s="133">
        <v>22</v>
      </c>
      <c r="X80" s="133">
        <v>23</v>
      </c>
      <c r="Y80" s="133">
        <v>24</v>
      </c>
      <c r="Z80" s="133">
        <v>25</v>
      </c>
      <c r="AA80" s="133">
        <v>26</v>
      </c>
      <c r="AB80" s="133">
        <v>27</v>
      </c>
      <c r="AC80" s="133">
        <v>28</v>
      </c>
      <c r="AD80" s="133">
        <v>29</v>
      </c>
      <c r="AE80" s="133">
        <v>30</v>
      </c>
      <c r="AF80" s="133">
        <v>31</v>
      </c>
      <c r="AG80" s="133">
        <v>32</v>
      </c>
      <c r="AH80" s="133">
        <v>33</v>
      </c>
      <c r="AI80" s="133">
        <v>34</v>
      </c>
      <c r="AJ80" s="133">
        <v>35</v>
      </c>
      <c r="AK80" s="133">
        <v>36</v>
      </c>
      <c r="AL80" s="133">
        <v>37</v>
      </c>
      <c r="AM80" s="133">
        <v>38</v>
      </c>
      <c r="AN80" s="133">
        <v>39</v>
      </c>
      <c r="AO80" s="133">
        <v>40</v>
      </c>
      <c r="AP80" s="133">
        <v>41</v>
      </c>
      <c r="AQ80" s="133">
        <v>42</v>
      </c>
      <c r="AR80" s="133">
        <v>43</v>
      </c>
      <c r="AS80" s="133">
        <v>44</v>
      </c>
      <c r="AT80" s="133">
        <v>45</v>
      </c>
      <c r="AU80" s="133">
        <v>46</v>
      </c>
      <c r="AV80" s="133">
        <v>47</v>
      </c>
      <c r="AW80" s="133">
        <v>48</v>
      </c>
      <c r="AX80" s="133">
        <v>49</v>
      </c>
      <c r="AY80" s="133">
        <v>50</v>
      </c>
      <c r="AZ80" s="133">
        <v>51</v>
      </c>
      <c r="BA80" s="133">
        <v>52</v>
      </c>
      <c r="BB80" s="133">
        <v>53</v>
      </c>
      <c r="BC80" s="133">
        <v>54</v>
      </c>
      <c r="BD80" s="133">
        <v>55</v>
      </c>
      <c r="BE80" s="133">
        <v>56</v>
      </c>
      <c r="BF80" s="133">
        <v>57</v>
      </c>
      <c r="BG80" s="133">
        <v>58</v>
      </c>
      <c r="BH80" s="133">
        <v>59</v>
      </c>
      <c r="BI80" s="133">
        <v>60</v>
      </c>
      <c r="BJ80" s="133">
        <v>61</v>
      </c>
      <c r="BK80" s="133">
        <v>62</v>
      </c>
      <c r="BL80" s="133">
        <v>63</v>
      </c>
      <c r="BM80" s="133">
        <v>64</v>
      </c>
      <c r="BN80" s="133">
        <v>65</v>
      </c>
      <c r="BO80" s="133">
        <v>66</v>
      </c>
      <c r="BP80" s="133">
        <v>67</v>
      </c>
      <c r="BQ80" s="133">
        <v>68</v>
      </c>
      <c r="BR80" s="133">
        <v>69</v>
      </c>
      <c r="BS80" s="133">
        <v>70</v>
      </c>
      <c r="BT80" s="133">
        <v>71</v>
      </c>
      <c r="BU80" s="133">
        <v>72</v>
      </c>
      <c r="BV80" s="133">
        <v>73</v>
      </c>
      <c r="BW80" s="133">
        <v>74</v>
      </c>
      <c r="BX80" s="133">
        <v>75</v>
      </c>
      <c r="BY80" s="133">
        <v>76</v>
      </c>
      <c r="BZ80" s="133">
        <v>77</v>
      </c>
      <c r="CA80" s="133">
        <v>78</v>
      </c>
      <c r="CB80" s="133">
        <v>79</v>
      </c>
      <c r="CC80" s="133">
        <v>80</v>
      </c>
      <c r="CD80" s="133">
        <v>81</v>
      </c>
      <c r="CE80" s="133">
        <v>82</v>
      </c>
      <c r="CF80" s="133">
        <v>83</v>
      </c>
      <c r="CG80" s="133">
        <v>84</v>
      </c>
      <c r="CH80" s="133">
        <v>85</v>
      </c>
      <c r="CI80" s="133">
        <v>86</v>
      </c>
      <c r="CJ80" s="133">
        <v>87</v>
      </c>
      <c r="CK80" s="133">
        <v>88</v>
      </c>
      <c r="CL80" s="133">
        <v>89</v>
      </c>
      <c r="CM80" s="133">
        <v>90</v>
      </c>
      <c r="CN80" s="133">
        <v>91</v>
      </c>
      <c r="CO80" s="133">
        <v>92</v>
      </c>
      <c r="CP80" s="133">
        <v>93</v>
      </c>
      <c r="CQ80" s="133">
        <v>94</v>
      </c>
      <c r="CR80" s="133">
        <v>95</v>
      </c>
      <c r="CS80" s="133">
        <v>96</v>
      </c>
      <c r="CT80" s="133">
        <v>97</v>
      </c>
      <c r="CU80" s="133">
        <v>98</v>
      </c>
      <c r="CV80" s="133">
        <v>99</v>
      </c>
      <c r="CW80" s="133">
        <v>100</v>
      </c>
      <c r="CX80" s="133">
        <v>101</v>
      </c>
      <c r="CY80" s="133">
        <v>102</v>
      </c>
      <c r="CZ80" s="133">
        <v>103</v>
      </c>
      <c r="DA80" s="133">
        <v>104</v>
      </c>
      <c r="DB80" s="133">
        <v>105</v>
      </c>
      <c r="DC80" s="133">
        <v>106</v>
      </c>
      <c r="DD80" s="133">
        <v>107</v>
      </c>
      <c r="DE80" s="133">
        <v>108</v>
      </c>
      <c r="DF80" s="133">
        <v>109</v>
      </c>
      <c r="DG80" s="133">
        <v>110</v>
      </c>
      <c r="DH80" s="133">
        <v>111</v>
      </c>
      <c r="DI80" s="133">
        <v>112</v>
      </c>
      <c r="DJ80" s="133">
        <v>113</v>
      </c>
      <c r="DK80" s="133">
        <v>114</v>
      </c>
      <c r="DL80" s="133">
        <v>115</v>
      </c>
      <c r="DM80" s="133">
        <v>116</v>
      </c>
      <c r="DN80" s="133">
        <v>117</v>
      </c>
      <c r="DO80" s="133">
        <v>118</v>
      </c>
      <c r="DP80" s="133">
        <v>119</v>
      </c>
      <c r="DQ80" s="133">
        <v>120</v>
      </c>
      <c r="DR80" s="133">
        <v>121</v>
      </c>
      <c r="DS80" s="133">
        <v>122</v>
      </c>
      <c r="DT80" s="133">
        <v>123</v>
      </c>
      <c r="DU80" s="133">
        <v>124</v>
      </c>
      <c r="DV80" s="133">
        <v>125</v>
      </c>
      <c r="DW80" s="133">
        <v>126</v>
      </c>
      <c r="DX80" s="133">
        <v>127</v>
      </c>
      <c r="DY80" s="133">
        <v>128</v>
      </c>
      <c r="DZ80" s="133">
        <v>129</v>
      </c>
      <c r="EA80" s="133">
        <v>130</v>
      </c>
      <c r="EB80" s="133">
        <v>131</v>
      </c>
      <c r="EC80" s="133">
        <v>132</v>
      </c>
      <c r="ED80" s="133">
        <v>133</v>
      </c>
      <c r="EE80" s="133">
        <v>134</v>
      </c>
      <c r="EF80" s="133">
        <v>135</v>
      </c>
      <c r="EG80" s="133">
        <v>136</v>
      </c>
      <c r="EH80" s="133">
        <v>137</v>
      </c>
      <c r="EI80" s="133">
        <v>138</v>
      </c>
      <c r="EJ80" s="133">
        <v>139</v>
      </c>
      <c r="EK80" s="133">
        <v>140</v>
      </c>
      <c r="EL80" s="133">
        <v>141</v>
      </c>
      <c r="EM80" s="133">
        <v>142</v>
      </c>
      <c r="EN80" s="133">
        <v>143</v>
      </c>
      <c r="EO80" s="133">
        <v>144</v>
      </c>
      <c r="EP80" s="133">
        <v>145</v>
      </c>
      <c r="EQ80" s="133">
        <v>146</v>
      </c>
      <c r="ER80" s="133">
        <v>147</v>
      </c>
      <c r="ES80" s="133">
        <v>148</v>
      </c>
      <c r="ET80" s="133">
        <v>149</v>
      </c>
      <c r="EU80" s="133">
        <v>150</v>
      </c>
      <c r="EV80" s="133">
        <v>151</v>
      </c>
      <c r="EW80" s="133">
        <v>152</v>
      </c>
      <c r="EX80" s="133">
        <v>153</v>
      </c>
      <c r="EY80" s="133">
        <v>154</v>
      </c>
      <c r="EZ80" s="133">
        <v>155</v>
      </c>
      <c r="FA80" s="133">
        <v>156</v>
      </c>
      <c r="FB80" s="133">
        <v>157</v>
      </c>
      <c r="FC80" s="133">
        <v>158</v>
      </c>
      <c r="FD80" s="133">
        <v>159</v>
      </c>
      <c r="FE80" s="133">
        <v>160</v>
      </c>
      <c r="FF80" s="133">
        <v>161</v>
      </c>
      <c r="FG80" s="133">
        <v>162</v>
      </c>
      <c r="FH80" s="133">
        <v>163</v>
      </c>
      <c r="FI80" s="133">
        <v>164</v>
      </c>
      <c r="FJ80" s="133">
        <v>165</v>
      </c>
      <c r="FK80" s="133">
        <v>166</v>
      </c>
      <c r="FL80" s="133">
        <v>167</v>
      </c>
      <c r="FM80" s="133">
        <v>168</v>
      </c>
      <c r="FN80" s="133">
        <v>169</v>
      </c>
      <c r="FO80" s="133">
        <v>170</v>
      </c>
      <c r="FP80" s="133">
        <v>171</v>
      </c>
      <c r="FQ80" s="133">
        <v>172</v>
      </c>
      <c r="FR80" s="133">
        <v>173</v>
      </c>
      <c r="FS80" s="133">
        <v>174</v>
      </c>
      <c r="FT80" s="133">
        <v>175</v>
      </c>
      <c r="FU80" s="133">
        <v>176</v>
      </c>
      <c r="FV80" s="133">
        <v>177</v>
      </c>
      <c r="FW80" s="133">
        <v>178</v>
      </c>
      <c r="FX80" s="133">
        <v>179</v>
      </c>
      <c r="FY80" s="133">
        <v>180</v>
      </c>
      <c r="FZ80" s="133">
        <v>181</v>
      </c>
      <c r="GA80" s="133">
        <v>182</v>
      </c>
      <c r="GB80" s="133">
        <v>183</v>
      </c>
      <c r="GC80" s="133">
        <v>184</v>
      </c>
      <c r="GD80" s="133">
        <v>185</v>
      </c>
      <c r="GE80" s="133">
        <v>186</v>
      </c>
      <c r="GF80" s="133">
        <v>187</v>
      </c>
      <c r="GG80" s="133">
        <v>188</v>
      </c>
      <c r="GH80" s="133">
        <v>189</v>
      </c>
      <c r="GI80" s="133">
        <v>190</v>
      </c>
      <c r="GJ80" s="133">
        <v>191</v>
      </c>
      <c r="GK80" s="133">
        <v>192</v>
      </c>
      <c r="GL80" s="133">
        <v>193</v>
      </c>
      <c r="GM80" s="133">
        <v>194</v>
      </c>
      <c r="GN80" s="133">
        <v>195</v>
      </c>
      <c r="GO80" s="133">
        <v>196</v>
      </c>
      <c r="GP80" s="133">
        <v>197</v>
      </c>
      <c r="GQ80" s="133">
        <v>198</v>
      </c>
      <c r="GR80" s="133">
        <v>199</v>
      </c>
      <c r="GS80" s="133">
        <v>200</v>
      </c>
      <c r="GT80" s="133">
        <v>201</v>
      </c>
      <c r="GU80" s="133">
        <v>202</v>
      </c>
      <c r="GV80" s="133">
        <v>203</v>
      </c>
      <c r="GW80" s="133">
        <v>204</v>
      </c>
      <c r="GX80" s="133">
        <v>205</v>
      </c>
      <c r="GY80" s="133">
        <v>206</v>
      </c>
      <c r="GZ80" s="133">
        <v>207</v>
      </c>
      <c r="HA80" s="133">
        <v>208</v>
      </c>
      <c r="HB80" s="133">
        <v>209</v>
      </c>
      <c r="HC80" s="133">
        <v>210</v>
      </c>
      <c r="HD80" s="133">
        <v>211</v>
      </c>
      <c r="HE80" s="133">
        <v>212</v>
      </c>
      <c r="HF80" s="133">
        <v>213</v>
      </c>
      <c r="HG80" s="133">
        <v>214</v>
      </c>
      <c r="HH80" s="133">
        <v>215</v>
      </c>
      <c r="HI80" s="133">
        <v>216</v>
      </c>
      <c r="HJ80" s="133">
        <v>217</v>
      </c>
      <c r="HK80" s="133">
        <v>218</v>
      </c>
      <c r="HL80" s="133">
        <v>219</v>
      </c>
      <c r="HM80" s="133">
        <v>220</v>
      </c>
      <c r="HN80" s="133">
        <v>221</v>
      </c>
      <c r="HO80" s="133">
        <v>222</v>
      </c>
      <c r="HP80" s="133">
        <v>223</v>
      </c>
      <c r="HQ80" s="133">
        <v>224</v>
      </c>
      <c r="HR80" s="133">
        <v>225</v>
      </c>
      <c r="HS80" s="133">
        <v>226</v>
      </c>
      <c r="HT80" s="133">
        <v>227</v>
      </c>
      <c r="HU80" s="133">
        <v>228</v>
      </c>
      <c r="HV80" s="133">
        <v>229</v>
      </c>
      <c r="HW80" s="133">
        <v>230</v>
      </c>
      <c r="HX80" s="133">
        <v>231</v>
      </c>
      <c r="HY80" s="133">
        <v>232</v>
      </c>
      <c r="HZ80" s="133">
        <v>233</v>
      </c>
      <c r="IA80" s="133">
        <v>234</v>
      </c>
      <c r="IB80" s="133">
        <v>235</v>
      </c>
      <c r="IC80" s="133">
        <v>236</v>
      </c>
      <c r="ID80" s="133">
        <v>237</v>
      </c>
      <c r="IE80" s="133">
        <v>238</v>
      </c>
      <c r="IF80" s="133">
        <v>239</v>
      </c>
      <c r="IG80" s="133">
        <v>240</v>
      </c>
      <c r="IH80" s="133">
        <v>241</v>
      </c>
      <c r="II80" s="133">
        <v>242</v>
      </c>
      <c r="IJ80" s="133">
        <v>243</v>
      </c>
      <c r="IK80" s="133">
        <v>244</v>
      </c>
      <c r="IL80" s="133">
        <v>245</v>
      </c>
      <c r="IM80" s="133">
        <v>246</v>
      </c>
      <c r="IN80" s="133">
        <v>247</v>
      </c>
      <c r="IO80" s="133">
        <v>248</v>
      </c>
      <c r="IP80" s="133">
        <v>249</v>
      </c>
      <c r="IQ80" s="133">
        <v>250</v>
      </c>
      <c r="IR80" s="133">
        <v>251</v>
      </c>
      <c r="IS80" s="133">
        <v>252</v>
      </c>
      <c r="IT80" s="133">
        <v>253</v>
      </c>
      <c r="IU80" s="133">
        <v>254</v>
      </c>
      <c r="IV80" s="133">
        <v>255</v>
      </c>
      <c r="IW80" s="133">
        <v>256</v>
      </c>
      <c r="IX80" s="133">
        <v>257</v>
      </c>
      <c r="IY80" s="133">
        <v>258</v>
      </c>
      <c r="IZ80" s="133">
        <v>259</v>
      </c>
      <c r="JA80" s="133">
        <v>260</v>
      </c>
      <c r="JB80" s="133">
        <v>261</v>
      </c>
      <c r="JC80" s="133">
        <v>262</v>
      </c>
      <c r="JD80" s="133">
        <v>263</v>
      </c>
      <c r="JE80" s="133">
        <v>264</v>
      </c>
      <c r="JF80" s="133">
        <v>265</v>
      </c>
      <c r="JG80" s="133">
        <v>266</v>
      </c>
      <c r="JH80" s="133">
        <v>267</v>
      </c>
      <c r="JI80" s="133">
        <v>268</v>
      </c>
      <c r="JJ80" s="133">
        <v>269</v>
      </c>
      <c r="JK80" s="133">
        <v>270</v>
      </c>
      <c r="JL80" s="133">
        <v>271</v>
      </c>
      <c r="JM80" s="133">
        <v>272</v>
      </c>
      <c r="JN80" s="133">
        <v>273</v>
      </c>
    </row>
    <row r="81" spans="1:274" ht="14.25">
      <c r="A81" s="109" t="s">
        <v>284</v>
      </c>
      <c r="B81" s="110" t="s">
        <v>489</v>
      </c>
      <c r="C81" s="110" t="s">
        <v>489</v>
      </c>
      <c r="D81" s="110" t="s">
        <v>488</v>
      </c>
      <c r="E81" s="110" t="s">
        <v>438</v>
      </c>
      <c r="F81" s="110" t="s">
        <v>489</v>
      </c>
      <c r="G81" s="110" t="s">
        <v>488</v>
      </c>
      <c r="H81" s="110" t="s">
        <v>499</v>
      </c>
      <c r="I81" s="110" t="s">
        <v>297</v>
      </c>
      <c r="J81" s="110" t="s">
        <v>438</v>
      </c>
      <c r="K81" s="110" t="s">
        <v>488</v>
      </c>
      <c r="L81" s="110" t="s">
        <v>489</v>
      </c>
      <c r="M81" s="110" t="s">
        <v>297</v>
      </c>
      <c r="N81" s="110" t="s">
        <v>489</v>
      </c>
      <c r="O81" s="110" t="s">
        <v>500</v>
      </c>
      <c r="P81" s="110" t="s">
        <v>438</v>
      </c>
      <c r="Q81" s="110" t="s">
        <v>488</v>
      </c>
      <c r="R81" s="110" t="s">
        <v>297</v>
      </c>
      <c r="S81" s="110" t="s">
        <v>438</v>
      </c>
      <c r="T81" s="110" t="s">
        <v>500</v>
      </c>
      <c r="U81" s="110" t="s">
        <v>489</v>
      </c>
      <c r="V81" s="110" t="s">
        <v>488</v>
      </c>
      <c r="W81" s="110" t="s">
        <v>296</v>
      </c>
      <c r="X81" s="110" t="s">
        <v>297</v>
      </c>
      <c r="Y81" s="110" t="s">
        <v>438</v>
      </c>
      <c r="Z81" s="110" t="s">
        <v>488</v>
      </c>
      <c r="AA81" s="110" t="s">
        <v>489</v>
      </c>
      <c r="AB81" s="110" t="s">
        <v>435</v>
      </c>
      <c r="AC81" s="110" t="s">
        <v>296</v>
      </c>
      <c r="AD81" s="110" t="s">
        <v>297</v>
      </c>
      <c r="AE81" s="110" t="s">
        <v>438</v>
      </c>
      <c r="AF81" s="110" t="s">
        <v>488</v>
      </c>
      <c r="AG81" s="110" t="s">
        <v>296</v>
      </c>
      <c r="AH81" s="110" t="s">
        <v>297</v>
      </c>
      <c r="AI81" s="110" t="s">
        <v>438</v>
      </c>
      <c r="AJ81" s="110" t="s">
        <v>435</v>
      </c>
      <c r="AK81" s="110" t="s">
        <v>488</v>
      </c>
      <c r="AL81" s="110" t="s">
        <v>438</v>
      </c>
      <c r="AM81" s="110" t="s">
        <v>296</v>
      </c>
      <c r="AN81" s="110" t="s">
        <v>294</v>
      </c>
      <c r="AO81" s="110" t="s">
        <v>297</v>
      </c>
      <c r="AP81" s="109" t="s">
        <v>488</v>
      </c>
      <c r="AQ81" s="110" t="s">
        <v>435</v>
      </c>
      <c r="AR81" s="110" t="s">
        <v>296</v>
      </c>
      <c r="AS81" s="110" t="s">
        <v>438</v>
      </c>
      <c r="AT81" s="110" t="s">
        <v>294</v>
      </c>
      <c r="AU81" s="110" t="s">
        <v>435</v>
      </c>
      <c r="AV81" s="110" t="s">
        <v>297</v>
      </c>
      <c r="AW81" s="109" t="s">
        <v>488</v>
      </c>
      <c r="AX81" s="110" t="s">
        <v>296</v>
      </c>
      <c r="AY81" s="110" t="s">
        <v>293</v>
      </c>
      <c r="AZ81" s="110" t="s">
        <v>435</v>
      </c>
      <c r="BA81" s="110" t="s">
        <v>297</v>
      </c>
      <c r="BB81" s="110" t="s">
        <v>438</v>
      </c>
      <c r="BC81" s="110" t="s">
        <v>294</v>
      </c>
      <c r="BD81" s="110" t="s">
        <v>293</v>
      </c>
      <c r="BE81" s="110" t="s">
        <v>296</v>
      </c>
      <c r="BF81" s="109" t="s">
        <v>488</v>
      </c>
      <c r="BG81" s="110" t="s">
        <v>438</v>
      </c>
      <c r="BH81" s="110" t="s">
        <v>293</v>
      </c>
      <c r="BI81" s="110" t="s">
        <v>294</v>
      </c>
      <c r="BJ81" s="110" t="s">
        <v>435</v>
      </c>
      <c r="BK81" s="110" t="s">
        <v>297</v>
      </c>
      <c r="BL81" s="110" t="s">
        <v>296</v>
      </c>
      <c r="BM81" s="110" t="s">
        <v>297</v>
      </c>
      <c r="BN81" s="110" t="s">
        <v>438</v>
      </c>
      <c r="BO81" s="110" t="s">
        <v>292</v>
      </c>
      <c r="BP81" s="110" t="s">
        <v>293</v>
      </c>
      <c r="BQ81" s="110" t="s">
        <v>294</v>
      </c>
      <c r="BR81" s="110" t="s">
        <v>293</v>
      </c>
      <c r="BS81" s="110" t="s">
        <v>435</v>
      </c>
      <c r="BT81" s="110" t="s">
        <v>297</v>
      </c>
      <c r="BU81" s="109" t="s">
        <v>488</v>
      </c>
      <c r="BV81" s="110" t="s">
        <v>294</v>
      </c>
      <c r="BW81" s="110" t="s">
        <v>438</v>
      </c>
      <c r="BX81" s="110" t="s">
        <v>296</v>
      </c>
      <c r="BY81" s="110" t="s">
        <v>292</v>
      </c>
      <c r="BZ81" s="110" t="s">
        <v>293</v>
      </c>
      <c r="CA81" s="110" t="s">
        <v>294</v>
      </c>
      <c r="CB81" s="110" t="s">
        <v>297</v>
      </c>
      <c r="CC81" s="110" t="s">
        <v>435</v>
      </c>
      <c r="CD81" s="109" t="s">
        <v>488</v>
      </c>
      <c r="CE81" s="110" t="s">
        <v>292</v>
      </c>
      <c r="CF81" s="110" t="s">
        <v>293</v>
      </c>
      <c r="CG81" s="110" t="s">
        <v>296</v>
      </c>
      <c r="CH81" s="110" t="s">
        <v>438</v>
      </c>
      <c r="CI81" s="110" t="s">
        <v>294</v>
      </c>
      <c r="CJ81" s="110" t="s">
        <v>297</v>
      </c>
      <c r="CK81" s="110" t="s">
        <v>293</v>
      </c>
      <c r="CL81" s="110" t="s">
        <v>296</v>
      </c>
      <c r="CM81" s="110" t="s">
        <v>292</v>
      </c>
      <c r="CN81" s="110" t="s">
        <v>294</v>
      </c>
      <c r="CO81" s="110" t="s">
        <v>435</v>
      </c>
      <c r="CP81" s="110" t="s">
        <v>438</v>
      </c>
      <c r="CQ81" s="110" t="s">
        <v>297</v>
      </c>
      <c r="CR81" s="110" t="s">
        <v>296</v>
      </c>
      <c r="CS81" s="110" t="s">
        <v>293</v>
      </c>
      <c r="CT81" s="110" t="s">
        <v>291</v>
      </c>
      <c r="CU81" s="110" t="s">
        <v>292</v>
      </c>
      <c r="CV81" s="110" t="s">
        <v>294</v>
      </c>
      <c r="CW81" s="110" t="s">
        <v>297</v>
      </c>
      <c r="CX81" s="110" t="s">
        <v>438</v>
      </c>
      <c r="CY81" s="110" t="s">
        <v>435</v>
      </c>
      <c r="CZ81" s="110" t="s">
        <v>289</v>
      </c>
      <c r="DA81" s="110" t="s">
        <v>296</v>
      </c>
      <c r="DB81" s="110" t="s">
        <v>293</v>
      </c>
      <c r="DC81" s="110" t="s">
        <v>291</v>
      </c>
      <c r="DD81" s="110" t="s">
        <v>292</v>
      </c>
      <c r="DE81" s="110" t="s">
        <v>297</v>
      </c>
      <c r="DF81" s="110" t="s">
        <v>294</v>
      </c>
      <c r="DG81" s="110" t="s">
        <v>289</v>
      </c>
      <c r="DH81" s="110" t="s">
        <v>296</v>
      </c>
      <c r="DI81" s="110" t="s">
        <v>435</v>
      </c>
      <c r="DJ81" s="110" t="s">
        <v>438</v>
      </c>
      <c r="DK81" s="110" t="s">
        <v>293</v>
      </c>
      <c r="DL81" s="110" t="s">
        <v>291</v>
      </c>
      <c r="DM81" s="110" t="s">
        <v>292</v>
      </c>
      <c r="DN81" s="110" t="s">
        <v>292</v>
      </c>
      <c r="DO81" s="110" t="s">
        <v>294</v>
      </c>
      <c r="DP81" s="110" t="s">
        <v>297</v>
      </c>
      <c r="DQ81" s="110" t="s">
        <v>289</v>
      </c>
      <c r="DR81" s="110" t="s">
        <v>296</v>
      </c>
      <c r="DS81" s="110" t="s">
        <v>293</v>
      </c>
      <c r="DT81" s="110" t="s">
        <v>438</v>
      </c>
      <c r="DU81" s="110" t="s">
        <v>291</v>
      </c>
      <c r="DV81" s="110" t="s">
        <v>289</v>
      </c>
      <c r="DW81" s="110" t="s">
        <v>292</v>
      </c>
      <c r="DX81" s="110" t="s">
        <v>288</v>
      </c>
      <c r="DY81" s="110" t="s">
        <v>294</v>
      </c>
      <c r="DZ81" s="110" t="s">
        <v>296</v>
      </c>
      <c r="EA81" s="110" t="s">
        <v>297</v>
      </c>
      <c r="EB81" s="110" t="s">
        <v>293</v>
      </c>
      <c r="EC81" s="110" t="s">
        <v>289</v>
      </c>
      <c r="ED81" s="110" t="s">
        <v>291</v>
      </c>
      <c r="EE81" s="110" t="s">
        <v>288</v>
      </c>
      <c r="EF81" s="110" t="s">
        <v>294</v>
      </c>
      <c r="EG81" s="110" t="s">
        <v>292</v>
      </c>
      <c r="EH81" s="110" t="s">
        <v>289</v>
      </c>
      <c r="EI81" s="110" t="s">
        <v>293</v>
      </c>
      <c r="EJ81" s="110" t="s">
        <v>296</v>
      </c>
      <c r="EK81" s="109" t="s">
        <v>287</v>
      </c>
      <c r="EL81" s="110" t="s">
        <v>297</v>
      </c>
      <c r="EM81" s="109" t="s">
        <v>288</v>
      </c>
      <c r="EN81" s="110" t="s">
        <v>294</v>
      </c>
      <c r="EO81" s="110" t="s">
        <v>296</v>
      </c>
      <c r="EP81" s="110" t="s">
        <v>291</v>
      </c>
      <c r="EQ81" s="110" t="s">
        <v>292</v>
      </c>
      <c r="ER81" s="110" t="s">
        <v>293</v>
      </c>
      <c r="ES81" s="109" t="s">
        <v>289</v>
      </c>
      <c r="ET81" s="109" t="s">
        <v>290</v>
      </c>
      <c r="EU81" s="109" t="s">
        <v>287</v>
      </c>
      <c r="EV81" s="109" t="s">
        <v>288</v>
      </c>
      <c r="EW81" s="110" t="s">
        <v>297</v>
      </c>
      <c r="EX81" s="110" t="s">
        <v>294</v>
      </c>
      <c r="EY81" s="110" t="s">
        <v>296</v>
      </c>
      <c r="EZ81" s="109" t="s">
        <v>287</v>
      </c>
      <c r="FA81" s="109" t="s">
        <v>291</v>
      </c>
      <c r="FB81" s="110" t="s">
        <v>292</v>
      </c>
      <c r="FC81" s="110" t="s">
        <v>293</v>
      </c>
      <c r="FD81" s="110" t="s">
        <v>290</v>
      </c>
      <c r="FE81" s="109" t="s">
        <v>288</v>
      </c>
      <c r="FF81" s="110" t="s">
        <v>287</v>
      </c>
      <c r="FG81" s="110" t="s">
        <v>297</v>
      </c>
      <c r="FH81" s="109" t="s">
        <v>289</v>
      </c>
      <c r="FI81" s="110" t="s">
        <v>294</v>
      </c>
      <c r="FJ81" s="109" t="s">
        <v>292</v>
      </c>
      <c r="FK81" s="110" t="s">
        <v>296</v>
      </c>
      <c r="FL81" s="109" t="s">
        <v>291</v>
      </c>
      <c r="FM81" s="110" t="s">
        <v>287</v>
      </c>
      <c r="FN81" s="110" t="s">
        <v>293</v>
      </c>
      <c r="FO81" s="110" t="s">
        <v>290</v>
      </c>
      <c r="FP81" s="110" t="s">
        <v>297</v>
      </c>
      <c r="FQ81" s="110" t="s">
        <v>289</v>
      </c>
      <c r="FR81" s="109" t="s">
        <v>292</v>
      </c>
      <c r="FS81" s="110" t="s">
        <v>294</v>
      </c>
      <c r="FT81" s="110" t="s">
        <v>296</v>
      </c>
      <c r="FU81" s="110" t="s">
        <v>287</v>
      </c>
      <c r="FV81" s="109" t="s">
        <v>291</v>
      </c>
      <c r="FW81" s="109" t="s">
        <v>290</v>
      </c>
      <c r="FX81" s="110" t="s">
        <v>288</v>
      </c>
      <c r="FY81" s="109" t="s">
        <v>293</v>
      </c>
      <c r="FZ81" s="109" t="s">
        <v>292</v>
      </c>
      <c r="GA81" s="109" t="s">
        <v>287</v>
      </c>
      <c r="GB81" s="110" t="s">
        <v>297</v>
      </c>
      <c r="GC81" s="109" t="s">
        <v>290</v>
      </c>
      <c r="GD81" s="110" t="s">
        <v>289</v>
      </c>
      <c r="GE81" s="109" t="s">
        <v>294</v>
      </c>
      <c r="GF81" s="110" t="s">
        <v>296</v>
      </c>
      <c r="GG81" s="109" t="s">
        <v>290</v>
      </c>
      <c r="GH81" s="110" t="s">
        <v>291</v>
      </c>
      <c r="GI81" s="109" t="s">
        <v>288</v>
      </c>
      <c r="GJ81" s="110" t="s">
        <v>292</v>
      </c>
      <c r="GK81" s="109" t="s">
        <v>295</v>
      </c>
      <c r="GL81" s="110" t="s">
        <v>297</v>
      </c>
      <c r="GM81" s="109" t="s">
        <v>287</v>
      </c>
      <c r="GN81" s="109" t="s">
        <v>287</v>
      </c>
      <c r="GO81" s="110" t="s">
        <v>296</v>
      </c>
      <c r="GP81" s="109" t="s">
        <v>294</v>
      </c>
      <c r="GQ81" s="109" t="s">
        <v>290</v>
      </c>
      <c r="GR81" s="109" t="s">
        <v>289</v>
      </c>
      <c r="GS81" s="110" t="s">
        <v>291</v>
      </c>
      <c r="GT81" s="109" t="s">
        <v>288</v>
      </c>
      <c r="GU81" s="109" t="s">
        <v>287</v>
      </c>
      <c r="GV81" s="109" t="s">
        <v>290</v>
      </c>
      <c r="GW81" s="110" t="s">
        <v>292</v>
      </c>
      <c r="GX81" s="110" t="s">
        <v>297</v>
      </c>
      <c r="GY81" s="109" t="s">
        <v>287</v>
      </c>
      <c r="GZ81" s="109" t="s">
        <v>296</v>
      </c>
      <c r="HA81" s="109" t="s">
        <v>291</v>
      </c>
      <c r="HB81" s="109" t="s">
        <v>294</v>
      </c>
      <c r="HC81" s="109" t="s">
        <v>289</v>
      </c>
      <c r="HD81" s="110" t="s">
        <v>295</v>
      </c>
      <c r="HE81" s="109" t="s">
        <v>287</v>
      </c>
      <c r="HF81" s="109" t="s">
        <v>288</v>
      </c>
      <c r="HG81" s="109" t="s">
        <v>290</v>
      </c>
      <c r="HH81" s="110" t="s">
        <v>290</v>
      </c>
      <c r="HI81" s="109" t="s">
        <v>290</v>
      </c>
      <c r="HJ81" s="109" t="s">
        <v>292</v>
      </c>
      <c r="HK81" s="109" t="s">
        <v>297</v>
      </c>
      <c r="HL81" s="109" t="s">
        <v>291</v>
      </c>
      <c r="HM81" s="109" t="s">
        <v>287</v>
      </c>
      <c r="HN81" s="110" t="s">
        <v>294</v>
      </c>
      <c r="HO81" s="109" t="s">
        <v>296</v>
      </c>
      <c r="HP81" s="110" t="s">
        <v>295</v>
      </c>
      <c r="HQ81" s="109" t="s">
        <v>288</v>
      </c>
      <c r="HR81" s="109" t="s">
        <v>289</v>
      </c>
      <c r="HS81" s="110" t="s">
        <v>290</v>
      </c>
      <c r="HT81" s="110" t="s">
        <v>290</v>
      </c>
      <c r="HU81" s="110" t="s">
        <v>287</v>
      </c>
      <c r="HV81" s="109" t="s">
        <v>297</v>
      </c>
      <c r="HW81" s="110" t="s">
        <v>292</v>
      </c>
      <c r="HX81" s="110" t="s">
        <v>291</v>
      </c>
      <c r="HY81" s="110" t="s">
        <v>294</v>
      </c>
      <c r="HZ81" s="109" t="s">
        <v>296</v>
      </c>
      <c r="IA81" s="110" t="s">
        <v>288</v>
      </c>
      <c r="IB81" s="110" t="s">
        <v>290</v>
      </c>
      <c r="IC81" s="110" t="s">
        <v>289</v>
      </c>
      <c r="ID81" s="110" t="s">
        <v>290</v>
      </c>
      <c r="IE81" s="110" t="s">
        <v>287</v>
      </c>
      <c r="IF81" s="110" t="s">
        <v>290</v>
      </c>
      <c r="IG81" s="110" t="s">
        <v>295</v>
      </c>
      <c r="IH81" s="110" t="s">
        <v>292</v>
      </c>
      <c r="II81" s="110" t="s">
        <v>291</v>
      </c>
      <c r="IJ81" s="109" t="s">
        <v>297</v>
      </c>
      <c r="IK81" s="110" t="s">
        <v>296</v>
      </c>
      <c r="IL81" s="110" t="s">
        <v>288</v>
      </c>
      <c r="IM81" s="110" t="s">
        <v>289</v>
      </c>
      <c r="IN81" s="110" t="s">
        <v>287</v>
      </c>
      <c r="IO81" s="110" t="s">
        <v>290</v>
      </c>
      <c r="IP81" s="110" t="s">
        <v>291</v>
      </c>
      <c r="IQ81" s="110" t="s">
        <v>292</v>
      </c>
      <c r="IR81" s="110" t="s">
        <v>296</v>
      </c>
      <c r="IS81" s="110" t="s">
        <v>290</v>
      </c>
      <c r="IT81" s="110" t="s">
        <v>288</v>
      </c>
      <c r="IU81" s="110" t="s">
        <v>289</v>
      </c>
      <c r="IV81" s="110" t="s">
        <v>290</v>
      </c>
      <c r="IW81" s="110" t="s">
        <v>287</v>
      </c>
      <c r="IX81" s="110" t="s">
        <v>290</v>
      </c>
      <c r="IY81" s="110" t="s">
        <v>296</v>
      </c>
      <c r="IZ81" s="110" t="s">
        <v>296</v>
      </c>
      <c r="JA81" s="110" t="s">
        <v>290</v>
      </c>
      <c r="JB81" s="110" t="s">
        <v>287</v>
      </c>
      <c r="JC81" s="110" t="s">
        <v>296</v>
      </c>
      <c r="JD81" s="109" t="s">
        <v>287</v>
      </c>
      <c r="JE81" s="110" t="s">
        <v>296</v>
      </c>
      <c r="JF81" s="109" t="s">
        <v>290</v>
      </c>
      <c r="JG81" s="109" t="s">
        <v>287</v>
      </c>
      <c r="JH81" s="110" t="s">
        <v>291</v>
      </c>
      <c r="JI81" s="110" t="s">
        <v>296</v>
      </c>
      <c r="JJ81" s="109" t="s">
        <v>290</v>
      </c>
      <c r="JK81" s="110" t="s">
        <v>296</v>
      </c>
      <c r="JL81" s="109" t="s">
        <v>287</v>
      </c>
      <c r="JM81" s="110" t="s">
        <v>296</v>
      </c>
      <c r="JN81" s="110" t="s">
        <v>296</v>
      </c>
    </row>
    <row r="82" spans="1:274" ht="15.75">
      <c r="A82" s="107" t="s">
        <v>299</v>
      </c>
      <c r="B82" s="107" t="s">
        <v>566</v>
      </c>
      <c r="C82" s="107" t="s">
        <v>565</v>
      </c>
      <c r="D82" s="107" t="s">
        <v>564</v>
      </c>
      <c r="E82" s="107" t="s">
        <v>563</v>
      </c>
      <c r="F82" s="88" t="s">
        <v>501</v>
      </c>
      <c r="G82" s="88" t="s">
        <v>502</v>
      </c>
      <c r="H82" s="88" t="s">
        <v>502</v>
      </c>
      <c r="I82" s="107" t="s">
        <v>562</v>
      </c>
      <c r="J82" s="88" t="s">
        <v>490</v>
      </c>
      <c r="K82" s="88" t="s">
        <v>490</v>
      </c>
      <c r="L82" s="88" t="s">
        <v>332</v>
      </c>
      <c r="M82" s="88" t="s">
        <v>491</v>
      </c>
      <c r="N82" s="88" t="s">
        <v>491</v>
      </c>
      <c r="O82" s="88" t="s">
        <v>491</v>
      </c>
      <c r="P82" s="88" t="s">
        <v>492</v>
      </c>
      <c r="Q82" s="88" t="s">
        <v>493</v>
      </c>
      <c r="R82" s="88" t="s">
        <v>494</v>
      </c>
      <c r="S82" s="88" t="s">
        <v>494</v>
      </c>
      <c r="T82" s="88" t="s">
        <v>494</v>
      </c>
      <c r="U82" s="88" t="s">
        <v>503</v>
      </c>
      <c r="V82" s="88" t="s">
        <v>495</v>
      </c>
      <c r="W82" s="88" t="s">
        <v>483</v>
      </c>
      <c r="X82" s="88" t="s">
        <v>483</v>
      </c>
      <c r="Y82" s="88" t="s">
        <v>483</v>
      </c>
      <c r="Z82" s="88" t="s">
        <v>496</v>
      </c>
      <c r="AA82" s="88" t="s">
        <v>497</v>
      </c>
      <c r="AB82" s="107" t="s">
        <v>560</v>
      </c>
      <c r="AC82" s="88" t="s">
        <v>484</v>
      </c>
      <c r="AD82" s="88" t="s">
        <v>484</v>
      </c>
      <c r="AE82" s="88" t="s">
        <v>484</v>
      </c>
      <c r="AF82" s="88" t="s">
        <v>498</v>
      </c>
      <c r="AG82" s="88" t="s">
        <v>485</v>
      </c>
      <c r="AH82" s="88" t="s">
        <v>485</v>
      </c>
      <c r="AI82" s="88" t="s">
        <v>485</v>
      </c>
      <c r="AJ82" s="88" t="s">
        <v>479</v>
      </c>
      <c r="AK82" s="107" t="s">
        <v>561</v>
      </c>
      <c r="AL82" s="88" t="s">
        <v>486</v>
      </c>
      <c r="AM82" s="88" t="s">
        <v>480</v>
      </c>
      <c r="AN82" s="88" t="s">
        <v>473</v>
      </c>
      <c r="AO82" s="88" t="s">
        <v>473</v>
      </c>
      <c r="AP82" s="88" t="s">
        <v>473</v>
      </c>
      <c r="AQ82" s="88" t="s">
        <v>474</v>
      </c>
      <c r="AR82" s="88" t="s">
        <v>481</v>
      </c>
      <c r="AS82" s="88" t="s">
        <v>487</v>
      </c>
      <c r="AT82" s="88" t="s">
        <v>475</v>
      </c>
      <c r="AU82" s="88" t="s">
        <v>475</v>
      </c>
      <c r="AV82" s="88" t="s">
        <v>475</v>
      </c>
      <c r="AW82" s="88" t="s">
        <v>475</v>
      </c>
      <c r="AX82" s="88" t="s">
        <v>476</v>
      </c>
      <c r="AY82" s="88" t="s">
        <v>463</v>
      </c>
      <c r="AZ82" s="88" t="s">
        <v>464</v>
      </c>
      <c r="BA82" s="88" t="s">
        <v>464</v>
      </c>
      <c r="BB82" s="88" t="s">
        <v>464</v>
      </c>
      <c r="BC82" s="88" t="s">
        <v>465</v>
      </c>
      <c r="BD82" s="107" t="s">
        <v>558</v>
      </c>
      <c r="BE82" s="88" t="s">
        <v>477</v>
      </c>
      <c r="BF82" s="88" t="s">
        <v>477</v>
      </c>
      <c r="BG82" s="88" t="s">
        <v>482</v>
      </c>
      <c r="BH82" s="88" t="s">
        <v>466</v>
      </c>
      <c r="BI82" s="88" t="s">
        <v>466</v>
      </c>
      <c r="BJ82" s="88" t="s">
        <v>466</v>
      </c>
      <c r="BK82" s="88" t="s">
        <v>466</v>
      </c>
      <c r="BL82" s="88" t="s">
        <v>467</v>
      </c>
      <c r="BM82" s="88" t="s">
        <v>467</v>
      </c>
      <c r="BN82" s="88" t="s">
        <v>478</v>
      </c>
      <c r="BO82" s="107" t="s">
        <v>557</v>
      </c>
      <c r="BP82" s="88" t="s">
        <v>439</v>
      </c>
      <c r="BQ82" s="88" t="s">
        <v>439</v>
      </c>
      <c r="BR82" s="88" t="s">
        <v>440</v>
      </c>
      <c r="BS82" s="88" t="s">
        <v>440</v>
      </c>
      <c r="BT82" s="88" t="s">
        <v>468</v>
      </c>
      <c r="BU82" s="88" t="s">
        <v>468</v>
      </c>
      <c r="BV82" s="88" t="s">
        <v>441</v>
      </c>
      <c r="BW82" s="88" t="s">
        <v>441</v>
      </c>
      <c r="BX82" s="88" t="s">
        <v>469</v>
      </c>
      <c r="BY82" s="88" t="s">
        <v>442</v>
      </c>
      <c r="BZ82" s="88" t="s">
        <v>442</v>
      </c>
      <c r="CA82" s="88" t="s">
        <v>443</v>
      </c>
      <c r="CB82" s="107" t="s">
        <v>559</v>
      </c>
      <c r="CC82" s="88" t="s">
        <v>444</v>
      </c>
      <c r="CD82" s="88" t="s">
        <v>444</v>
      </c>
      <c r="CE82" s="88">
        <v>68</v>
      </c>
      <c r="CF82" s="88">
        <v>68</v>
      </c>
      <c r="CG82" s="88" t="s">
        <v>445</v>
      </c>
      <c r="CH82" s="88" t="s">
        <v>445</v>
      </c>
      <c r="CI82" s="88" t="s">
        <v>446</v>
      </c>
      <c r="CJ82" s="88" t="s">
        <v>470</v>
      </c>
      <c r="CK82" s="88">
        <v>73</v>
      </c>
      <c r="CL82" s="88" t="s">
        <v>448</v>
      </c>
      <c r="CM82" s="88">
        <v>76</v>
      </c>
      <c r="CN82" s="88">
        <v>76</v>
      </c>
      <c r="CO82" s="88" t="s">
        <v>450</v>
      </c>
      <c r="CP82" s="88" t="s">
        <v>450</v>
      </c>
      <c r="CQ82" s="88" t="s">
        <v>471</v>
      </c>
      <c r="CR82" s="88" t="s">
        <v>451</v>
      </c>
      <c r="CS82" s="88">
        <v>83</v>
      </c>
      <c r="CT82" s="88">
        <v>84</v>
      </c>
      <c r="CU82" s="88">
        <v>84</v>
      </c>
      <c r="CV82" s="88">
        <v>86</v>
      </c>
      <c r="CW82" s="88" t="s">
        <v>455</v>
      </c>
      <c r="CX82" s="88" t="s">
        <v>472</v>
      </c>
      <c r="CY82" s="88">
        <v>89</v>
      </c>
      <c r="CZ82" s="107" t="s">
        <v>554</v>
      </c>
      <c r="DA82" s="107" t="s">
        <v>556</v>
      </c>
      <c r="DB82" s="88">
        <v>93</v>
      </c>
      <c r="DC82" s="88">
        <v>94</v>
      </c>
      <c r="DD82" s="88">
        <v>94</v>
      </c>
      <c r="DE82" s="88" t="s">
        <v>459</v>
      </c>
      <c r="DF82" s="88">
        <v>97</v>
      </c>
      <c r="DG82" s="88">
        <v>99</v>
      </c>
      <c r="DH82" s="107" t="s">
        <v>555</v>
      </c>
      <c r="DI82" s="88" t="s">
        <v>436</v>
      </c>
      <c r="DJ82" s="88" t="s">
        <v>436</v>
      </c>
      <c r="DK82" s="88" t="s">
        <v>428</v>
      </c>
      <c r="DL82" s="88" t="s">
        <v>422</v>
      </c>
      <c r="DM82" s="88" t="s">
        <v>423</v>
      </c>
      <c r="DN82" s="88" t="s">
        <v>424</v>
      </c>
      <c r="DO82" s="88" t="s">
        <v>432</v>
      </c>
      <c r="DP82" s="88" t="s">
        <v>432</v>
      </c>
      <c r="DQ82" s="88" t="s">
        <v>416</v>
      </c>
      <c r="DR82" s="88" t="s">
        <v>437</v>
      </c>
      <c r="DS82" s="88" t="s">
        <v>429</v>
      </c>
      <c r="DT82" s="88" t="s">
        <v>462</v>
      </c>
      <c r="DU82" s="88" t="s">
        <v>417</v>
      </c>
      <c r="DV82" s="88" t="s">
        <v>411</v>
      </c>
      <c r="DW82" s="88" t="s">
        <v>418</v>
      </c>
      <c r="DX82" s="107" t="s">
        <v>551</v>
      </c>
      <c r="DY82" s="88" t="s">
        <v>430</v>
      </c>
      <c r="DZ82" s="88" t="s">
        <v>433</v>
      </c>
      <c r="EA82" s="88" t="s">
        <v>433</v>
      </c>
      <c r="EB82" s="88" t="s">
        <v>425</v>
      </c>
      <c r="EC82" s="88" t="s">
        <v>404</v>
      </c>
      <c r="ED82" s="88" t="s">
        <v>412</v>
      </c>
      <c r="EE82" s="88" t="s">
        <v>405</v>
      </c>
      <c r="EF82" s="88" t="s">
        <v>405</v>
      </c>
      <c r="EG82" s="88" t="s">
        <v>413</v>
      </c>
      <c r="EH82" s="88" t="s">
        <v>406</v>
      </c>
      <c r="EI82" s="88" t="s">
        <v>406</v>
      </c>
      <c r="EJ82" s="88" t="s">
        <v>406</v>
      </c>
      <c r="EK82" s="115" t="s">
        <v>546</v>
      </c>
      <c r="EL82" s="88" t="s">
        <v>434</v>
      </c>
      <c r="EM82" s="115">
        <v>141</v>
      </c>
      <c r="EN82" s="88" t="s">
        <v>419</v>
      </c>
      <c r="EO82" s="88" t="s">
        <v>431</v>
      </c>
      <c r="EP82" s="88" t="s">
        <v>407</v>
      </c>
      <c r="EQ82" s="88" t="s">
        <v>407</v>
      </c>
      <c r="ER82" s="88" t="s">
        <v>414</v>
      </c>
      <c r="ES82" s="115">
        <v>148</v>
      </c>
      <c r="ET82" s="115" t="s">
        <v>547</v>
      </c>
      <c r="EU82" s="115">
        <v>150</v>
      </c>
      <c r="EV82" s="115">
        <v>152</v>
      </c>
      <c r="EW82" s="88" t="s">
        <v>394</v>
      </c>
      <c r="EX82" s="88" t="s">
        <v>420</v>
      </c>
      <c r="EY82" s="88" t="s">
        <v>426</v>
      </c>
      <c r="EZ82" s="115">
        <v>160</v>
      </c>
      <c r="FA82" s="115">
        <v>161</v>
      </c>
      <c r="FB82" s="88" t="s">
        <v>408</v>
      </c>
      <c r="FC82" s="88" t="s">
        <v>409</v>
      </c>
      <c r="FD82" s="111">
        <v>167</v>
      </c>
      <c r="FE82" s="115">
        <v>169</v>
      </c>
      <c r="FF82" s="111">
        <v>170</v>
      </c>
      <c r="FG82" s="88" t="s">
        <v>361</v>
      </c>
      <c r="FH82" s="115">
        <v>173</v>
      </c>
      <c r="FI82" s="88" t="s">
        <v>415</v>
      </c>
      <c r="FJ82" s="115">
        <v>176</v>
      </c>
      <c r="FK82" s="88" t="s">
        <v>399</v>
      </c>
      <c r="FL82" s="115">
        <v>178</v>
      </c>
      <c r="FM82" s="111">
        <v>182</v>
      </c>
      <c r="FN82" s="88" t="s">
        <v>362</v>
      </c>
      <c r="FO82" s="111">
        <v>183</v>
      </c>
      <c r="FP82" s="88" t="s">
        <v>427</v>
      </c>
      <c r="FQ82" s="111">
        <v>191</v>
      </c>
      <c r="FR82" s="115">
        <v>192</v>
      </c>
      <c r="FS82" s="88" t="s">
        <v>401</v>
      </c>
      <c r="FT82" s="88" t="s">
        <v>421</v>
      </c>
      <c r="FU82" s="111">
        <v>194</v>
      </c>
      <c r="FV82" s="115">
        <v>194</v>
      </c>
      <c r="FW82" s="88">
        <v>199</v>
      </c>
      <c r="FX82" s="111">
        <v>201</v>
      </c>
      <c r="FY82" s="115">
        <v>201</v>
      </c>
      <c r="FZ82" s="115">
        <v>207</v>
      </c>
      <c r="GA82" s="88">
        <v>210</v>
      </c>
      <c r="GB82" s="88" t="s">
        <v>368</v>
      </c>
      <c r="GC82" s="88">
        <v>211</v>
      </c>
      <c r="GD82" s="111">
        <v>211</v>
      </c>
      <c r="GE82" s="115">
        <v>211</v>
      </c>
      <c r="GF82" s="88" t="s">
        <v>369</v>
      </c>
      <c r="GG82" s="88">
        <v>215</v>
      </c>
      <c r="GH82" s="111">
        <v>217</v>
      </c>
      <c r="GI82" s="88">
        <v>221</v>
      </c>
      <c r="GJ82" s="111">
        <v>229</v>
      </c>
      <c r="GK82" s="112" t="s">
        <v>541</v>
      </c>
      <c r="GL82" s="107" t="s">
        <v>553</v>
      </c>
      <c r="GM82" s="88">
        <v>231</v>
      </c>
      <c r="GN82" s="88">
        <v>232</v>
      </c>
      <c r="GO82" s="88" t="s">
        <v>410</v>
      </c>
      <c r="GP82" s="115" t="s">
        <v>548</v>
      </c>
      <c r="GQ82" s="88">
        <v>235</v>
      </c>
      <c r="GR82" s="88">
        <v>235</v>
      </c>
      <c r="GS82" s="111">
        <v>235</v>
      </c>
      <c r="GT82" s="88">
        <v>241</v>
      </c>
      <c r="GU82" s="88">
        <v>247</v>
      </c>
      <c r="GV82" s="88">
        <v>249</v>
      </c>
      <c r="GW82" s="111">
        <v>250</v>
      </c>
      <c r="GX82" s="107" t="s">
        <v>552</v>
      </c>
      <c r="GY82" s="88">
        <v>256</v>
      </c>
      <c r="GZ82" s="115">
        <v>257</v>
      </c>
      <c r="HA82" s="88">
        <v>258</v>
      </c>
      <c r="HB82" s="115" t="s">
        <v>549</v>
      </c>
      <c r="HC82" s="88">
        <v>261</v>
      </c>
      <c r="HD82" s="111">
        <v>262</v>
      </c>
      <c r="HE82" s="88">
        <v>262</v>
      </c>
      <c r="HF82" s="88">
        <v>263</v>
      </c>
      <c r="HG82" s="88">
        <v>264</v>
      </c>
      <c r="HH82" s="111">
        <v>277</v>
      </c>
      <c r="HI82" s="88">
        <v>278</v>
      </c>
      <c r="HJ82" s="112" t="s">
        <v>542</v>
      </c>
      <c r="HK82" s="115" t="s">
        <v>542</v>
      </c>
      <c r="HL82" s="88">
        <v>281</v>
      </c>
      <c r="HM82" s="88">
        <v>282</v>
      </c>
      <c r="HN82" s="112" t="s">
        <v>543</v>
      </c>
      <c r="HO82" s="115" t="s">
        <v>543</v>
      </c>
      <c r="HP82" s="111">
        <v>290</v>
      </c>
      <c r="HQ82" s="88">
        <v>291</v>
      </c>
      <c r="HR82" s="88">
        <v>292</v>
      </c>
      <c r="HS82" s="111">
        <v>294</v>
      </c>
      <c r="HT82" s="111">
        <v>297</v>
      </c>
      <c r="HU82" s="111">
        <v>302</v>
      </c>
      <c r="HV82" s="115" t="s">
        <v>550</v>
      </c>
      <c r="HW82" s="112" t="s">
        <v>540</v>
      </c>
      <c r="HX82" s="112" t="s">
        <v>539</v>
      </c>
      <c r="HY82" s="112" t="s">
        <v>544</v>
      </c>
      <c r="HZ82" s="115" t="s">
        <v>544</v>
      </c>
      <c r="IA82" s="111">
        <v>318</v>
      </c>
      <c r="IB82" s="111">
        <v>324</v>
      </c>
      <c r="IC82" s="112" t="s">
        <v>538</v>
      </c>
      <c r="ID82" s="112" t="s">
        <v>512</v>
      </c>
      <c r="IE82" s="111">
        <v>330</v>
      </c>
      <c r="IF82" s="112" t="s">
        <v>513</v>
      </c>
      <c r="IG82" s="111">
        <v>335</v>
      </c>
      <c r="IH82" s="112" t="s">
        <v>537</v>
      </c>
      <c r="II82" s="112" t="s">
        <v>536</v>
      </c>
      <c r="IJ82" s="115" t="s">
        <v>536</v>
      </c>
      <c r="IK82" s="112" t="s">
        <v>545</v>
      </c>
      <c r="IL82" s="112" t="s">
        <v>514</v>
      </c>
      <c r="IM82" s="112" t="s">
        <v>515</v>
      </c>
      <c r="IN82" s="112" t="s">
        <v>516</v>
      </c>
      <c r="IO82" s="112" t="s">
        <v>517</v>
      </c>
      <c r="IP82" s="112" t="s">
        <v>518</v>
      </c>
      <c r="IQ82" s="112" t="s">
        <v>535</v>
      </c>
      <c r="IR82" s="112" t="s">
        <v>535</v>
      </c>
      <c r="IS82" s="112" t="s">
        <v>519</v>
      </c>
      <c r="IT82" s="112" t="s">
        <v>520</v>
      </c>
      <c r="IU82" s="112" t="s">
        <v>521</v>
      </c>
      <c r="IV82" s="112" t="s">
        <v>522</v>
      </c>
      <c r="IW82" s="112" t="s">
        <v>523</v>
      </c>
      <c r="IX82" s="112" t="s">
        <v>524</v>
      </c>
      <c r="IY82" s="112" t="s">
        <v>534</v>
      </c>
      <c r="IZ82" s="112" t="s">
        <v>533</v>
      </c>
      <c r="JA82" s="112" t="s">
        <v>525</v>
      </c>
      <c r="JB82" s="112" t="s">
        <v>526</v>
      </c>
      <c r="JC82" s="112" t="s">
        <v>532</v>
      </c>
      <c r="JD82" s="107" t="s">
        <v>511</v>
      </c>
      <c r="JE82" s="112" t="s">
        <v>531</v>
      </c>
      <c r="JF82" s="107" t="s">
        <v>510</v>
      </c>
      <c r="JG82" s="107" t="s">
        <v>509</v>
      </c>
      <c r="JH82" s="111">
        <v>539</v>
      </c>
      <c r="JI82" s="112" t="s">
        <v>530</v>
      </c>
      <c r="JJ82" s="107" t="s">
        <v>508</v>
      </c>
      <c r="JK82" s="112" t="s">
        <v>527</v>
      </c>
      <c r="JL82" s="107" t="s">
        <v>506</v>
      </c>
      <c r="JM82" s="112" t="s">
        <v>528</v>
      </c>
      <c r="JN82" s="112" t="s">
        <v>529</v>
      </c>
    </row>
    <row r="83" spans="1:274">
      <c r="A83" s="53">
        <f t="array" ref="A83:JN83">INDEX(Lb_Moments,MATCH(Chart!C4,$A$5:$A$67,0),)</f>
        <v>20</v>
      </c>
      <c r="B83" s="139">
        <v>0</v>
      </c>
      <c r="C83" s="139">
        <v>0</v>
      </c>
      <c r="D83" s="139">
        <v>0</v>
      </c>
      <c r="E83" s="139">
        <v>0</v>
      </c>
      <c r="F83" s="139">
        <v>0</v>
      </c>
      <c r="G83" s="139">
        <v>0</v>
      </c>
      <c r="H83" s="139">
        <v>0</v>
      </c>
      <c r="I83" s="139">
        <v>0</v>
      </c>
      <c r="J83" s="139">
        <v>0</v>
      </c>
      <c r="K83" s="139">
        <v>0</v>
      </c>
      <c r="L83" s="139">
        <v>0</v>
      </c>
      <c r="M83" s="139">
        <v>0</v>
      </c>
      <c r="N83" s="139">
        <v>0</v>
      </c>
      <c r="O83" s="139">
        <v>0</v>
      </c>
      <c r="P83" s="139">
        <v>0</v>
      </c>
      <c r="Q83" s="139">
        <v>0</v>
      </c>
      <c r="R83" s="139">
        <v>0</v>
      </c>
      <c r="S83" s="139">
        <v>0</v>
      </c>
      <c r="T83" s="139">
        <v>0</v>
      </c>
      <c r="U83" s="139">
        <v>0</v>
      </c>
      <c r="V83" s="139">
        <v>0</v>
      </c>
      <c r="W83" s="139">
        <v>0</v>
      </c>
      <c r="X83" s="139">
        <v>0</v>
      </c>
      <c r="Y83" s="139">
        <v>0</v>
      </c>
      <c r="Z83" s="139">
        <v>0</v>
      </c>
      <c r="AA83" s="139">
        <v>0</v>
      </c>
      <c r="AB83" s="139">
        <v>0</v>
      </c>
      <c r="AC83" s="139">
        <v>0</v>
      </c>
      <c r="AD83" s="139">
        <v>0</v>
      </c>
      <c r="AE83" s="139">
        <v>0</v>
      </c>
      <c r="AF83" s="139">
        <v>66.305391299585935</v>
      </c>
      <c r="AG83" s="139">
        <v>68.885917261918266</v>
      </c>
      <c r="AH83" s="139">
        <v>70.263538609234161</v>
      </c>
      <c r="AI83" s="139">
        <v>64.736308999644947</v>
      </c>
      <c r="AJ83" s="139">
        <v>0</v>
      </c>
      <c r="AK83" s="139">
        <v>83.494832295010397</v>
      </c>
      <c r="AL83" s="139">
        <v>98.416617896531008</v>
      </c>
      <c r="AM83" s="139">
        <v>87.18751192963164</v>
      </c>
      <c r="AN83" s="139">
        <v>69.544511160078116</v>
      </c>
      <c r="AO83" s="139">
        <v>93.03308514675895</v>
      </c>
      <c r="AP83" s="139">
        <v>98.954781971102548</v>
      </c>
      <c r="AQ83" s="139">
        <v>95.529284802512507</v>
      </c>
      <c r="AR83" s="139">
        <v>105.84876587135777</v>
      </c>
      <c r="AS83" s="139">
        <v>126.50749677789933</v>
      </c>
      <c r="AT83" s="139">
        <v>92.975823978747954</v>
      </c>
      <c r="AU83" s="139">
        <v>118.71760282661121</v>
      </c>
      <c r="AV83" s="139">
        <v>141.50966588692606</v>
      </c>
      <c r="AW83" s="139">
        <v>117.63318775856396</v>
      </c>
      <c r="AX83" s="139">
        <v>164.44461386038299</v>
      </c>
      <c r="AY83" s="139">
        <v>105.00091333467731</v>
      </c>
      <c r="AZ83" s="139">
        <v>143.02713751495381</v>
      </c>
      <c r="BA83" s="139">
        <v>165.27998822060263</v>
      </c>
      <c r="BB83" s="139">
        <v>155.7834076561451</v>
      </c>
      <c r="BC83" s="139">
        <v>118.04837209726026</v>
      </c>
      <c r="BD83" s="139">
        <v>175.91057500936688</v>
      </c>
      <c r="BE83" s="139">
        <v>192.53137387228358</v>
      </c>
      <c r="BF83" s="139">
        <v>151.79957977667615</v>
      </c>
      <c r="BG83" s="139">
        <v>185.94099306092423</v>
      </c>
      <c r="BH83" s="139">
        <v>133.29690073876085</v>
      </c>
      <c r="BI83" s="139">
        <v>180.08617759351122</v>
      </c>
      <c r="BJ83" s="139">
        <v>171.22443156483826</v>
      </c>
      <c r="BK83" s="139">
        <v>191.56794272005934</v>
      </c>
      <c r="BL83" s="139">
        <v>221.93995044597659</v>
      </c>
      <c r="BM83" s="139">
        <v>230.40007523175177</v>
      </c>
      <c r="BN83" s="139">
        <v>208.71575010687383</v>
      </c>
      <c r="BO83" s="139">
        <v>162.29839488066267</v>
      </c>
      <c r="BP83" s="139">
        <v>228.49686009956943</v>
      </c>
      <c r="BQ83" s="139">
        <v>211.32680299862693</v>
      </c>
      <c r="BR83" s="139">
        <v>174.4476644303256</v>
      </c>
      <c r="BS83" s="139">
        <v>214.07442985834606</v>
      </c>
      <c r="BT83" s="139">
        <v>260.97099833700918</v>
      </c>
      <c r="BU83" s="139">
        <v>192.00214004163237</v>
      </c>
      <c r="BV83" s="139">
        <v>246.50185838047506</v>
      </c>
      <c r="BW83" s="139">
        <v>238.24390598705463</v>
      </c>
      <c r="BX83" s="139">
        <v>297.73010520777973</v>
      </c>
      <c r="BY83" s="139">
        <v>201.42409440372981</v>
      </c>
      <c r="BZ83" s="139">
        <v>283.53362007022633</v>
      </c>
      <c r="CA83" s="139">
        <v>280.70620973112926</v>
      </c>
      <c r="CB83" s="139">
        <v>312.53374756005525</v>
      </c>
      <c r="CC83" s="139">
        <v>370.10754069487621</v>
      </c>
      <c r="CD83" s="139">
        <v>230.39218206037779</v>
      </c>
      <c r="CE83" s="139">
        <v>365.15426778223281</v>
      </c>
      <c r="CF83" s="139">
        <v>332.07345589362438</v>
      </c>
      <c r="CG83" s="139">
        <v>342.83834307302573</v>
      </c>
      <c r="CH83" s="139">
        <v>278.09297118536733</v>
      </c>
      <c r="CI83" s="139">
        <v>323.88473794255509</v>
      </c>
      <c r="CJ83" s="139">
        <v>353.11784308452735</v>
      </c>
      <c r="CK83" s="139">
        <v>373.20212889695932</v>
      </c>
      <c r="CL83" s="139">
        <v>382.3673318189621</v>
      </c>
      <c r="CM83" s="139">
        <v>442.84315574895362</v>
      </c>
      <c r="CN83" s="139">
        <v>473.74589032301429</v>
      </c>
      <c r="CO83" s="139">
        <v>438.11917035782443</v>
      </c>
      <c r="CP83" s="139">
        <v>323.880005168791</v>
      </c>
      <c r="CQ83" s="139">
        <v>393.87881317291283</v>
      </c>
      <c r="CR83" s="139">
        <v>429.58639255388755</v>
      </c>
      <c r="CS83" s="139">
        <v>453.66706261116582</v>
      </c>
      <c r="CT83" s="139">
        <v>579.84341796511694</v>
      </c>
      <c r="CU83" s="139">
        <v>521.57854040758207</v>
      </c>
      <c r="CV83" s="139">
        <v>551.93269173014949</v>
      </c>
      <c r="CW83" s="139">
        <v>442.34103838017575</v>
      </c>
      <c r="CX83" s="139">
        <v>381.55969423084792</v>
      </c>
      <c r="CY83" s="139">
        <v>525.66613656225843</v>
      </c>
      <c r="CZ83" s="139">
        <v>671.92616128958321</v>
      </c>
      <c r="DA83" s="139">
        <v>538.5760304916098</v>
      </c>
      <c r="DB83" s="139">
        <v>532.76170010704823</v>
      </c>
      <c r="DC83" s="139">
        <v>682.84490173122151</v>
      </c>
      <c r="DD83" s="139">
        <v>614.22452097132691</v>
      </c>
      <c r="DE83" s="139">
        <v>498.51054245852146</v>
      </c>
      <c r="DF83" s="139">
        <v>640.21223494920025</v>
      </c>
      <c r="DG83" s="139">
        <v>751.58241498592247</v>
      </c>
      <c r="DH83" s="139">
        <v>597.98759342098367</v>
      </c>
      <c r="DI83" s="139">
        <v>610.20982173736229</v>
      </c>
      <c r="DJ83" s="139">
        <v>445.00509175474616</v>
      </c>
      <c r="DK83" s="139">
        <v>774.85089478491125</v>
      </c>
      <c r="DL83" s="139">
        <v>767.98854351504383</v>
      </c>
      <c r="DM83" s="139">
        <v>694.22824002016307</v>
      </c>
      <c r="DN83" s="139">
        <v>874.85813452668106</v>
      </c>
      <c r="DO83" s="139">
        <v>707.81356013697018</v>
      </c>
      <c r="DP83" s="139">
        <v>561.7353004618185</v>
      </c>
      <c r="DQ83" s="139">
        <v>856.62518360384706</v>
      </c>
      <c r="DR83" s="139">
        <v>668.52064801260985</v>
      </c>
      <c r="DS83" s="139">
        <v>863.77909633541401</v>
      </c>
      <c r="DT83" s="139">
        <v>508.8038797593652</v>
      </c>
      <c r="DU83" s="139">
        <v>885.88705392449003</v>
      </c>
      <c r="DV83" s="139">
        <v>960.93173793633923</v>
      </c>
      <c r="DW83" s="139">
        <v>1004.6021234363546</v>
      </c>
      <c r="DX83" s="139">
        <v>1081.9037394245199</v>
      </c>
      <c r="DY83" s="139">
        <v>823.12174150239809</v>
      </c>
      <c r="DZ83" s="139">
        <v>743.08804766191463</v>
      </c>
      <c r="EA83" s="139">
        <v>644.50914959089766</v>
      </c>
      <c r="EB83" s="139">
        <v>963.28178505976939</v>
      </c>
      <c r="EC83" s="139">
        <v>1057.8746506243938</v>
      </c>
      <c r="ED83" s="139">
        <v>1054.5576854771198</v>
      </c>
      <c r="EE83" s="139">
        <v>1250.2238260424626</v>
      </c>
      <c r="EF83" s="139">
        <v>927.30359000680107</v>
      </c>
      <c r="EG83" s="139">
        <v>1154.0921685602132</v>
      </c>
      <c r="EH83" s="139">
        <v>1150.9265274031179</v>
      </c>
      <c r="EI83" s="139">
        <v>1056.5094911677811</v>
      </c>
      <c r="EJ83" s="139">
        <v>825.63671808651463</v>
      </c>
      <c r="EK83" s="139">
        <v>1354.2589146224534</v>
      </c>
      <c r="EL83" s="139">
        <v>749.14764562373341</v>
      </c>
      <c r="EM83" s="139">
        <v>1404.6382572292207</v>
      </c>
      <c r="EN83" s="139">
        <v>1045.6299370637651</v>
      </c>
      <c r="EO83" s="139">
        <v>929.29464864255669</v>
      </c>
      <c r="EP83" s="139">
        <v>1482.0050791060914</v>
      </c>
      <c r="EQ83" s="139">
        <v>1326.0961812480971</v>
      </c>
      <c r="ER83" s="139">
        <v>1200.7371062509453</v>
      </c>
      <c r="ES83" s="139">
        <v>1357.6372142890214</v>
      </c>
      <c r="ET83" s="139">
        <v>1551.9327276422796</v>
      </c>
      <c r="EU83" s="139">
        <v>1594.940511336174</v>
      </c>
      <c r="EV83" s="139">
        <v>1553.9311621535171</v>
      </c>
      <c r="EW83" s="139">
        <v>857.8617872141009</v>
      </c>
      <c r="EX83" s="139">
        <v>1172.8150954898847</v>
      </c>
      <c r="EY83" s="139">
        <v>1030.4448460375254</v>
      </c>
      <c r="EZ83" s="139">
        <v>1736.4283087921958</v>
      </c>
      <c r="FA83" s="139">
        <v>1662.3643976880624</v>
      </c>
      <c r="FB83" s="139">
        <v>1507.9575749181045</v>
      </c>
      <c r="FC83" s="139">
        <v>1419.1891710553264</v>
      </c>
      <c r="FD83" s="139">
        <v>1874.2810398129179</v>
      </c>
      <c r="FE83" s="139">
        <v>1786.0123004752684</v>
      </c>
      <c r="FF83" s="139">
        <v>1882.5718069492343</v>
      </c>
      <c r="FG83" s="139">
        <v>977.96555506187053</v>
      </c>
      <c r="FH83" s="139">
        <v>1986.1971060836054</v>
      </c>
      <c r="FI83" s="139">
        <v>1329.4930430809582</v>
      </c>
      <c r="FJ83" s="139">
        <v>1661.1359642956877</v>
      </c>
      <c r="FK83" s="139">
        <v>1154.5671361353477</v>
      </c>
      <c r="FL83" s="139">
        <v>1859.0016132548142</v>
      </c>
      <c r="FM83" s="139">
        <v>2044.7433972334811</v>
      </c>
      <c r="FN83" s="139">
        <v>1582.2138189755819</v>
      </c>
      <c r="FO83" s="139">
        <v>2160.1346492599273</v>
      </c>
      <c r="FP83" s="139">
        <v>1112.7626769373949</v>
      </c>
      <c r="FQ83" s="139">
        <v>2229.5652669240958</v>
      </c>
      <c r="FR83" s="139">
        <v>1839.4825695824925</v>
      </c>
      <c r="FS83" s="139">
        <v>1494.9055582090723</v>
      </c>
      <c r="FT83" s="139">
        <v>1286.0976915206074</v>
      </c>
      <c r="FU83" s="139">
        <v>2206.7101243461752</v>
      </c>
      <c r="FV83" s="139">
        <v>2083.1291934289579</v>
      </c>
      <c r="FW83" s="139">
        <v>2822.4349589781646</v>
      </c>
      <c r="FX83" s="139">
        <v>2562.0021686438763</v>
      </c>
      <c r="FY83" s="139">
        <v>1783.2150995202667</v>
      </c>
      <c r="FZ83" s="139">
        <v>2012.9113337457288</v>
      </c>
      <c r="GA83" s="139">
        <v>2427.8702253366523</v>
      </c>
      <c r="GB83" s="139">
        <v>1251.2998159380659</v>
      </c>
      <c r="GC83" s="139">
        <v>2586.0709417807698</v>
      </c>
      <c r="GD83" s="139">
        <v>2504.6328194937209</v>
      </c>
      <c r="GE83" s="139">
        <v>1675.7188621953196</v>
      </c>
      <c r="GF83" s="139">
        <v>1417.6767724189117</v>
      </c>
      <c r="GG83" s="139">
        <v>3173.5425020839648</v>
      </c>
      <c r="GH83" s="139">
        <v>2376.343260346322</v>
      </c>
      <c r="GI83" s="139">
        <v>2863.5412873915748</v>
      </c>
      <c r="GJ83" s="139">
        <v>2270.7643530128303</v>
      </c>
      <c r="GK83" s="139">
        <v>3566.637056184124</v>
      </c>
      <c r="GL83" s="139">
        <v>1393.4464649245613</v>
      </c>
      <c r="GM83" s="139">
        <v>3240.6397062959636</v>
      </c>
      <c r="GN83" s="139">
        <v>2789.6205478078568</v>
      </c>
      <c r="GO83" s="139">
        <v>1590.4036763348804</v>
      </c>
      <c r="GP83" s="139">
        <v>1897.054499033022</v>
      </c>
      <c r="GQ83" s="139">
        <v>2942.3253944729704</v>
      </c>
      <c r="GR83" s="139">
        <v>2853.3941128925908</v>
      </c>
      <c r="GS83" s="139">
        <v>2599.6828623930678</v>
      </c>
      <c r="GT83" s="139">
        <v>3165.6893881073943</v>
      </c>
      <c r="GU83" s="139">
        <v>3483.518201275971</v>
      </c>
      <c r="GV83" s="139">
        <v>3717.6675060451075</v>
      </c>
      <c r="GW83" s="139">
        <v>2529.2092659691593</v>
      </c>
      <c r="GX83" s="139">
        <v>1550.7270149073772</v>
      </c>
      <c r="GY83" s="139">
        <v>3155.2605316047802</v>
      </c>
      <c r="GZ83" s="139">
        <v>1781.8098806751282</v>
      </c>
      <c r="HA83" s="139">
        <v>2898.7142880070401</v>
      </c>
      <c r="HB83" s="139">
        <v>2129.1296960796199</v>
      </c>
      <c r="HC83" s="139">
        <v>3205.108674747416</v>
      </c>
      <c r="HD83" s="139">
        <v>4152.4537846557359</v>
      </c>
      <c r="HE83" s="139">
        <v>3737.4735906193064</v>
      </c>
      <c r="HF83" s="139">
        <v>3533.2763914815491</v>
      </c>
      <c r="HG83" s="139">
        <v>3335.1594496815546</v>
      </c>
      <c r="HH83" s="139">
        <v>4181.0853109458076</v>
      </c>
      <c r="HI83" s="139">
        <v>3542.3622904761291</v>
      </c>
      <c r="HJ83" s="139">
        <v>2871.1492967394515</v>
      </c>
      <c r="HK83" s="139">
        <v>1748.9076116007798</v>
      </c>
      <c r="HL83" s="139">
        <v>3213.3431722525984</v>
      </c>
      <c r="HM83" s="139">
        <v>4073.1485206004672</v>
      </c>
      <c r="HN83" s="139">
        <v>2373.741311425375</v>
      </c>
      <c r="HO83" s="139">
        <v>1988.7045760179458</v>
      </c>
      <c r="HP83" s="139">
        <v>4653.9741312893366</v>
      </c>
      <c r="HQ83" s="139">
        <v>3969.9514686079328</v>
      </c>
      <c r="HR83" s="139">
        <v>3645.8695002778554</v>
      </c>
      <c r="HS83" s="139">
        <v>3822.3752375918066</v>
      </c>
      <c r="HT83" s="139">
        <v>4452.734043512779</v>
      </c>
      <c r="HU83" s="139">
        <v>4403.601781840378</v>
      </c>
      <c r="HV83" s="139">
        <v>1958.3287508477642</v>
      </c>
      <c r="HW83" s="139">
        <v>3198.1235567544213</v>
      </c>
      <c r="HX83" s="139">
        <v>3560.9064498491352</v>
      </c>
      <c r="HY83" s="139">
        <v>2666.5603044103532</v>
      </c>
      <c r="HZ83" s="139">
        <v>2217.5635520078295</v>
      </c>
      <c r="IA83" s="139">
        <v>4380.5006126171811</v>
      </c>
      <c r="IB83" s="139">
        <v>4931.688805954961</v>
      </c>
      <c r="IC83" s="139">
        <v>4129.5114127439292</v>
      </c>
      <c r="ID83" s="139">
        <v>4339.4151993109672</v>
      </c>
      <c r="IE83" s="139">
        <v>4875.9758783819861</v>
      </c>
      <c r="IF83" s="139">
        <v>4394.5739833489934</v>
      </c>
      <c r="IG83" s="139">
        <v>5388.4047185490017</v>
      </c>
      <c r="IH83" s="139">
        <v>3566.1790873467994</v>
      </c>
      <c r="II83" s="139">
        <v>3943.195429696696</v>
      </c>
      <c r="IJ83" s="139">
        <v>2205.428785695527</v>
      </c>
      <c r="IK83" s="139">
        <v>2476.7679990330394</v>
      </c>
      <c r="IL83" s="139">
        <v>4940.9380400851669</v>
      </c>
      <c r="IM83" s="139">
        <v>4614.4612823289472</v>
      </c>
      <c r="IN83" s="139">
        <v>5391.8725655540784</v>
      </c>
      <c r="IO83" s="139">
        <v>5586.3017142027893</v>
      </c>
      <c r="IP83" s="139">
        <v>4360.3003319746958</v>
      </c>
      <c r="IQ83" s="139">
        <v>3984.4320380041172</v>
      </c>
      <c r="IR83" s="139">
        <v>2716.8035791884859</v>
      </c>
      <c r="IS83" s="139">
        <v>5733.8973234478435</v>
      </c>
      <c r="IT83" s="139">
        <v>5464.8716833826275</v>
      </c>
      <c r="IU83" s="139">
        <v>5105.9609337043212</v>
      </c>
      <c r="IV83" s="139">
        <v>5442.9479161124154</v>
      </c>
      <c r="IW83" s="139">
        <v>5989.8619644140135</v>
      </c>
      <c r="IX83" s="139">
        <v>6188.3561626730643</v>
      </c>
      <c r="IY83" s="139">
        <v>2960.8996187793036</v>
      </c>
      <c r="IZ83" s="139">
        <v>3215.9198610857143</v>
      </c>
      <c r="JA83" s="139">
        <v>6776.7960885930133</v>
      </c>
      <c r="JB83" s="139">
        <v>6744.019404585033</v>
      </c>
      <c r="JC83" s="139">
        <v>3467.8581846961943</v>
      </c>
      <c r="JD83" s="139">
        <v>7571.2852871391478</v>
      </c>
      <c r="JE83" s="139">
        <v>3895.5052616187118</v>
      </c>
      <c r="JF83" s="139">
        <v>8128.8926634730042</v>
      </c>
      <c r="JG83" s="139">
        <v>8326.7006224860015</v>
      </c>
      <c r="JH83" s="139">
        <v>6809.2039236662604</v>
      </c>
      <c r="JI83" s="139">
        <v>4383.5243761331039</v>
      </c>
      <c r="JJ83" s="139">
        <v>9801.2784714872741</v>
      </c>
      <c r="JK83" s="139">
        <v>4909.5495552716338</v>
      </c>
      <c r="JL83" s="139">
        <v>10523.673178308216</v>
      </c>
      <c r="JM83" s="139">
        <v>5510.68028504633</v>
      </c>
      <c r="JN83" s="139">
        <v>6186.9993840422767</v>
      </c>
    </row>
    <row r="84" spans="1:274">
      <c r="B84" s="96" t="str">
        <f>B81&amp;B82</f>
        <v>W6x8.5f</v>
      </c>
      <c r="C84" s="96" t="str">
        <f t="shared" ref="C84:BN84" si="882">C81&amp;C82</f>
        <v>W6x9f</v>
      </c>
      <c r="D84" s="96" t="str">
        <f t="shared" si="882"/>
        <v>W8x10f</v>
      </c>
      <c r="E84" s="96" t="str">
        <f t="shared" si="882"/>
        <v>W10x12f</v>
      </c>
      <c r="F84" s="96" t="str">
        <f t="shared" si="882"/>
        <v>W6x12</v>
      </c>
      <c r="G84" s="96" t="str">
        <f t="shared" si="882"/>
        <v>W8x13</v>
      </c>
      <c r="H84" s="96" t="str">
        <f t="shared" si="882"/>
        <v>W4x13</v>
      </c>
      <c r="I84" s="96" t="str">
        <f t="shared" si="882"/>
        <v>W12x14v</v>
      </c>
      <c r="J84" s="96" t="str">
        <f t="shared" si="882"/>
        <v>W10x15</v>
      </c>
      <c r="K84" s="96" t="str">
        <f t="shared" si="882"/>
        <v>W8x15</v>
      </c>
      <c r="L84" s="96" t="str">
        <f t="shared" si="882"/>
        <v>W6x15f</v>
      </c>
      <c r="M84" s="96" t="str">
        <f t="shared" si="882"/>
        <v>W12x16</v>
      </c>
      <c r="N84" s="96" t="str">
        <f t="shared" si="882"/>
        <v>W6x16</v>
      </c>
      <c r="O84" s="96" t="str">
        <f t="shared" si="882"/>
        <v>W5x16</v>
      </c>
      <c r="P84" s="96" t="str">
        <f t="shared" si="882"/>
        <v>W10x17</v>
      </c>
      <c r="Q84" s="96" t="str">
        <f t="shared" si="882"/>
        <v>W8x18</v>
      </c>
      <c r="R84" s="96" t="str">
        <f t="shared" si="882"/>
        <v>W12x19</v>
      </c>
      <c r="S84" s="96" t="str">
        <f t="shared" si="882"/>
        <v>W10x19</v>
      </c>
      <c r="T84" s="96" t="str">
        <f t="shared" si="882"/>
        <v>W5x19</v>
      </c>
      <c r="U84" s="96" t="str">
        <f t="shared" si="882"/>
        <v>W6x20</v>
      </c>
      <c r="V84" s="96" t="str">
        <f t="shared" si="882"/>
        <v>W8x21</v>
      </c>
      <c r="W84" s="96" t="str">
        <f t="shared" si="882"/>
        <v>W14x22</v>
      </c>
      <c r="X84" s="96" t="str">
        <f t="shared" si="882"/>
        <v>W12x22</v>
      </c>
      <c r="Y84" s="96" t="str">
        <f t="shared" si="882"/>
        <v>W10x22</v>
      </c>
      <c r="Z84" s="96" t="str">
        <f t="shared" si="882"/>
        <v>W8x24</v>
      </c>
      <c r="AA84" s="96" t="str">
        <f t="shared" si="882"/>
        <v>W6x25</v>
      </c>
      <c r="AB84" s="96" t="str">
        <f t="shared" si="882"/>
        <v>W16x26v</v>
      </c>
      <c r="AC84" s="96" t="str">
        <f t="shared" si="882"/>
        <v>W14x26</v>
      </c>
      <c r="AD84" s="96" t="str">
        <f t="shared" si="882"/>
        <v>W12x26</v>
      </c>
      <c r="AE84" s="96" t="str">
        <f t="shared" si="882"/>
        <v>W10x26</v>
      </c>
      <c r="AF84" s="96" t="str">
        <f t="shared" si="882"/>
        <v>W8x28</v>
      </c>
      <c r="AG84" s="96" t="str">
        <f t="shared" si="882"/>
        <v>W14x30</v>
      </c>
      <c r="AH84" s="96" t="str">
        <f t="shared" si="882"/>
        <v>W12x30</v>
      </c>
      <c r="AI84" s="96" t="str">
        <f t="shared" si="882"/>
        <v>W10x30</v>
      </c>
      <c r="AJ84" s="96" t="str">
        <f t="shared" si="882"/>
        <v>W16x31</v>
      </c>
      <c r="AK84" s="96" t="str">
        <f t="shared" si="882"/>
        <v>W8x31f</v>
      </c>
      <c r="AL84" s="96" t="str">
        <f t="shared" si="882"/>
        <v>W10x33</v>
      </c>
      <c r="AM84" s="96" t="str">
        <f t="shared" si="882"/>
        <v>W14x34</v>
      </c>
      <c r="AN84" s="96" t="str">
        <f t="shared" si="882"/>
        <v>W18x35</v>
      </c>
      <c r="AO84" s="96" t="str">
        <f t="shared" si="882"/>
        <v>W12x35</v>
      </c>
      <c r="AP84" s="96" t="str">
        <f t="shared" si="882"/>
        <v>W8x35</v>
      </c>
      <c r="AQ84" s="96" t="str">
        <f t="shared" si="882"/>
        <v>W16x36</v>
      </c>
      <c r="AR84" s="96" t="str">
        <f t="shared" si="882"/>
        <v>W14x38</v>
      </c>
      <c r="AS84" s="96" t="str">
        <f t="shared" si="882"/>
        <v>W10x39</v>
      </c>
      <c r="AT84" s="96" t="str">
        <f t="shared" si="882"/>
        <v>W18x40</v>
      </c>
      <c r="AU84" s="96" t="str">
        <f t="shared" si="882"/>
        <v>W16x40</v>
      </c>
      <c r="AV84" s="96" t="str">
        <f t="shared" si="882"/>
        <v>W12x40</v>
      </c>
      <c r="AW84" s="96" t="str">
        <f t="shared" si="882"/>
        <v>W8x40</v>
      </c>
      <c r="AX84" s="96" t="str">
        <f t="shared" si="882"/>
        <v>W14x43</v>
      </c>
      <c r="AY84" s="96" t="str">
        <f t="shared" si="882"/>
        <v>W21x44</v>
      </c>
      <c r="AZ84" s="96" t="str">
        <f t="shared" si="882"/>
        <v>W16x45</v>
      </c>
      <c r="BA84" s="96" t="str">
        <f t="shared" si="882"/>
        <v>W12x45</v>
      </c>
      <c r="BB84" s="96" t="str">
        <f t="shared" si="882"/>
        <v>W10x45</v>
      </c>
      <c r="BC84" s="96" t="str">
        <f t="shared" si="882"/>
        <v>W18x46</v>
      </c>
      <c r="BD84" s="96" t="str">
        <f t="shared" si="882"/>
        <v>W21x48f</v>
      </c>
      <c r="BE84" s="96" t="str">
        <f t="shared" si="882"/>
        <v>W14x48</v>
      </c>
      <c r="BF84" s="96" t="str">
        <f t="shared" si="882"/>
        <v>W8x48</v>
      </c>
      <c r="BG84" s="96" t="str">
        <f t="shared" si="882"/>
        <v>W10x49</v>
      </c>
      <c r="BH84" s="96" t="str">
        <f t="shared" si="882"/>
        <v>W21x50</v>
      </c>
      <c r="BI84" s="96" t="str">
        <f t="shared" si="882"/>
        <v>W18x50</v>
      </c>
      <c r="BJ84" s="96" t="str">
        <f t="shared" si="882"/>
        <v>W16x50</v>
      </c>
      <c r="BK84" s="96" t="str">
        <f t="shared" si="882"/>
        <v>W12x50</v>
      </c>
      <c r="BL84" s="96" t="str">
        <f t="shared" si="882"/>
        <v>W14x53</v>
      </c>
      <c r="BM84" s="96" t="str">
        <f t="shared" si="882"/>
        <v>W12x53</v>
      </c>
      <c r="BN84" s="96" t="str">
        <f t="shared" si="882"/>
        <v>W10x54</v>
      </c>
      <c r="BO84" s="96" t="str">
        <f t="shared" ref="BO84:DZ84" si="883">BO81&amp;BO82</f>
        <v>W24x55v</v>
      </c>
      <c r="BP84" s="96" t="str">
        <f t="shared" si="883"/>
        <v>W21x55</v>
      </c>
      <c r="BQ84" s="96" t="str">
        <f t="shared" si="883"/>
        <v>W18x55</v>
      </c>
      <c r="BR84" s="96" t="str">
        <f t="shared" si="883"/>
        <v>W21x57</v>
      </c>
      <c r="BS84" s="96" t="str">
        <f t="shared" si="883"/>
        <v>W16x57</v>
      </c>
      <c r="BT84" s="96" t="str">
        <f t="shared" si="883"/>
        <v>W12x58</v>
      </c>
      <c r="BU84" s="96" t="str">
        <f t="shared" si="883"/>
        <v>W8x58</v>
      </c>
      <c r="BV84" s="96" t="str">
        <f t="shared" si="883"/>
        <v>W18x60</v>
      </c>
      <c r="BW84" s="96" t="str">
        <f t="shared" si="883"/>
        <v>W10x60</v>
      </c>
      <c r="BX84" s="96" t="str">
        <f t="shared" si="883"/>
        <v>W14x61</v>
      </c>
      <c r="BY84" s="96" t="str">
        <f t="shared" si="883"/>
        <v>W24x62</v>
      </c>
      <c r="BZ84" s="96" t="str">
        <f t="shared" si="883"/>
        <v>W21x62</v>
      </c>
      <c r="CA84" s="96" t="str">
        <f t="shared" si="883"/>
        <v>W18x65</v>
      </c>
      <c r="CB84" s="96" t="str">
        <f t="shared" si="883"/>
        <v>W12x65f</v>
      </c>
      <c r="CC84" s="96" t="str">
        <f t="shared" si="883"/>
        <v>W16x67</v>
      </c>
      <c r="CD84" s="96" t="str">
        <f t="shared" si="883"/>
        <v>W8x67</v>
      </c>
      <c r="CE84" s="96" t="str">
        <f t="shared" si="883"/>
        <v>W24x68</v>
      </c>
      <c r="CF84" s="96" t="str">
        <f t="shared" si="883"/>
        <v>W21x68</v>
      </c>
      <c r="CG84" s="96" t="str">
        <f t="shared" si="883"/>
        <v>W14x68</v>
      </c>
      <c r="CH84" s="96" t="str">
        <f t="shared" si="883"/>
        <v>W10x68</v>
      </c>
      <c r="CI84" s="96" t="str">
        <f t="shared" si="883"/>
        <v>W18x71</v>
      </c>
      <c r="CJ84" s="96" t="str">
        <f t="shared" si="883"/>
        <v>W12x72</v>
      </c>
      <c r="CK84" s="96" t="str">
        <f t="shared" si="883"/>
        <v>W21x73</v>
      </c>
      <c r="CL84" s="96" t="str">
        <f t="shared" si="883"/>
        <v>W14x74</v>
      </c>
      <c r="CM84" s="96" t="str">
        <f t="shared" si="883"/>
        <v>W24x76</v>
      </c>
      <c r="CN84" s="96" t="str">
        <f t="shared" si="883"/>
        <v>W18x76</v>
      </c>
      <c r="CO84" s="96" t="str">
        <f t="shared" si="883"/>
        <v>W16x77</v>
      </c>
      <c r="CP84" s="96" t="str">
        <f t="shared" si="883"/>
        <v>W10x77</v>
      </c>
      <c r="CQ84" s="96" t="str">
        <f t="shared" si="883"/>
        <v>W12x79</v>
      </c>
      <c r="CR84" s="96" t="str">
        <f t="shared" si="883"/>
        <v>W14x82</v>
      </c>
      <c r="CS84" s="96" t="str">
        <f t="shared" si="883"/>
        <v>W21x83</v>
      </c>
      <c r="CT84" s="96" t="str">
        <f t="shared" si="883"/>
        <v>W27x84</v>
      </c>
      <c r="CU84" s="96" t="str">
        <f t="shared" si="883"/>
        <v>W24x84</v>
      </c>
      <c r="CV84" s="96" t="str">
        <f t="shared" si="883"/>
        <v>W18x86</v>
      </c>
      <c r="CW84" s="96" t="str">
        <f t="shared" si="883"/>
        <v>W12x87</v>
      </c>
      <c r="CX84" s="96" t="str">
        <f t="shared" si="883"/>
        <v>W10x88</v>
      </c>
      <c r="CY84" s="96" t="str">
        <f t="shared" si="883"/>
        <v>W16x89</v>
      </c>
      <c r="CZ84" s="96" t="str">
        <f t="shared" si="883"/>
        <v>W30x90v</v>
      </c>
      <c r="DA84" s="96" t="str">
        <f t="shared" si="883"/>
        <v>W14x90f</v>
      </c>
      <c r="DB84" s="96" t="str">
        <f t="shared" si="883"/>
        <v>W21x93</v>
      </c>
      <c r="DC84" s="96" t="str">
        <f t="shared" si="883"/>
        <v>W27x94</v>
      </c>
      <c r="DD84" s="96" t="str">
        <f t="shared" si="883"/>
        <v>W24x94</v>
      </c>
      <c r="DE84" s="96" t="str">
        <f t="shared" si="883"/>
        <v>W12x96</v>
      </c>
      <c r="DF84" s="96" t="str">
        <f t="shared" si="883"/>
        <v>W18x97</v>
      </c>
      <c r="DG84" s="96" t="str">
        <f t="shared" si="883"/>
        <v>W30x99</v>
      </c>
      <c r="DH84" s="96" t="str">
        <f t="shared" si="883"/>
        <v>W14x99f</v>
      </c>
      <c r="DI84" s="96" t="str">
        <f t="shared" si="883"/>
        <v>W16x100</v>
      </c>
      <c r="DJ84" s="96" t="str">
        <f t="shared" si="883"/>
        <v>W10x100</v>
      </c>
      <c r="DK84" s="96" t="str">
        <f t="shared" si="883"/>
        <v>W21x101</v>
      </c>
      <c r="DL84" s="96" t="str">
        <f t="shared" si="883"/>
        <v>W27x102</v>
      </c>
      <c r="DM84" s="96" t="str">
        <f t="shared" si="883"/>
        <v>W24x103</v>
      </c>
      <c r="DN84" s="96" t="str">
        <f t="shared" si="883"/>
        <v>W24x104</v>
      </c>
      <c r="DO84" s="96" t="str">
        <f t="shared" si="883"/>
        <v>W18x106</v>
      </c>
      <c r="DP84" s="96" t="str">
        <f t="shared" si="883"/>
        <v>W12x106</v>
      </c>
      <c r="DQ84" s="96" t="str">
        <f t="shared" si="883"/>
        <v>W30x108</v>
      </c>
      <c r="DR84" s="96" t="str">
        <f t="shared" si="883"/>
        <v>W14x109</v>
      </c>
      <c r="DS84" s="96" t="str">
        <f t="shared" si="883"/>
        <v>W21x111</v>
      </c>
      <c r="DT84" s="96" t="str">
        <f t="shared" si="883"/>
        <v>W10x112</v>
      </c>
      <c r="DU84" s="96" t="str">
        <f t="shared" si="883"/>
        <v>W27x114</v>
      </c>
      <c r="DV84" s="96" t="str">
        <f t="shared" si="883"/>
        <v>W30x116</v>
      </c>
      <c r="DW84" s="96" t="str">
        <f t="shared" si="883"/>
        <v>W24x117</v>
      </c>
      <c r="DX84" s="96" t="str">
        <f t="shared" si="883"/>
        <v>W33x118v</v>
      </c>
      <c r="DY84" s="96" t="str">
        <f t="shared" si="883"/>
        <v>W18x119</v>
      </c>
      <c r="DZ84" s="96" t="str">
        <f t="shared" si="883"/>
        <v>W14x120</v>
      </c>
      <c r="EA84" s="96" t="str">
        <f t="shared" ref="EA84:GL84" si="884">EA81&amp;EA82</f>
        <v>W12x120</v>
      </c>
      <c r="EB84" s="96" t="str">
        <f t="shared" si="884"/>
        <v>W21x122</v>
      </c>
      <c r="EC84" s="96" t="str">
        <f t="shared" si="884"/>
        <v>W30x124</v>
      </c>
      <c r="ED84" s="96" t="str">
        <f t="shared" si="884"/>
        <v>W27x129</v>
      </c>
      <c r="EE84" s="96" t="str">
        <f t="shared" si="884"/>
        <v>W33x130</v>
      </c>
      <c r="EF84" s="96" t="str">
        <f t="shared" si="884"/>
        <v>W18x130</v>
      </c>
      <c r="EG84" s="96" t="str">
        <f t="shared" si="884"/>
        <v>W24x131</v>
      </c>
      <c r="EH84" s="96" t="str">
        <f t="shared" si="884"/>
        <v>W30x132</v>
      </c>
      <c r="EI84" s="96" t="str">
        <f t="shared" si="884"/>
        <v>W21x132</v>
      </c>
      <c r="EJ84" s="96" t="str">
        <f t="shared" si="884"/>
        <v>W14x132</v>
      </c>
      <c r="EK84" s="96" t="str">
        <f t="shared" si="884"/>
        <v>W36x135v</v>
      </c>
      <c r="EL84" s="96" t="str">
        <f t="shared" si="884"/>
        <v>W12x136</v>
      </c>
      <c r="EM84" s="96" t="str">
        <f t="shared" si="884"/>
        <v>W33x141</v>
      </c>
      <c r="EN84" s="96" t="str">
        <f t="shared" si="884"/>
        <v>W18x143</v>
      </c>
      <c r="EO84" s="96" t="str">
        <f t="shared" si="884"/>
        <v>W14x145</v>
      </c>
      <c r="EP84" s="96" t="str">
        <f t="shared" si="884"/>
        <v>W27x146</v>
      </c>
      <c r="EQ84" s="96" t="str">
        <f t="shared" si="884"/>
        <v>W24x146</v>
      </c>
      <c r="ER84" s="96" t="str">
        <f t="shared" si="884"/>
        <v>W21x147</v>
      </c>
      <c r="ES84" s="96" t="str">
        <f t="shared" si="884"/>
        <v>W30x148</v>
      </c>
      <c r="ET84" s="96" t="str">
        <f t="shared" si="884"/>
        <v>W40x149v</v>
      </c>
      <c r="EU84" s="96" t="str">
        <f t="shared" si="884"/>
        <v>W36x150</v>
      </c>
      <c r="EV84" s="96" t="str">
        <f t="shared" si="884"/>
        <v>W33x152</v>
      </c>
      <c r="EW84" s="96" t="str">
        <f t="shared" si="884"/>
        <v>W12x152</v>
      </c>
      <c r="EX84" s="96" t="str">
        <f t="shared" si="884"/>
        <v>W18x158</v>
      </c>
      <c r="EY84" s="96" t="str">
        <f t="shared" si="884"/>
        <v>W14x159</v>
      </c>
      <c r="EZ84" s="96" t="str">
        <f t="shared" si="884"/>
        <v>W36x160</v>
      </c>
      <c r="FA84" s="96" t="str">
        <f t="shared" si="884"/>
        <v>W27x161</v>
      </c>
      <c r="FB84" s="96" t="str">
        <f t="shared" si="884"/>
        <v>W24x162</v>
      </c>
      <c r="FC84" s="96" t="str">
        <f t="shared" si="884"/>
        <v>W21x166</v>
      </c>
      <c r="FD84" s="96" t="str">
        <f t="shared" si="884"/>
        <v>W40x167</v>
      </c>
      <c r="FE84" s="96" t="str">
        <f t="shared" si="884"/>
        <v>W33x169</v>
      </c>
      <c r="FF84" s="96" t="str">
        <f t="shared" si="884"/>
        <v>W36x170</v>
      </c>
      <c r="FG84" s="96" t="str">
        <f t="shared" si="884"/>
        <v>W12x170</v>
      </c>
      <c r="FH84" s="96" t="str">
        <f t="shared" si="884"/>
        <v>W30x173</v>
      </c>
      <c r="FI84" s="96" t="str">
        <f t="shared" si="884"/>
        <v>W18x175</v>
      </c>
      <c r="FJ84" s="96" t="str">
        <f t="shared" si="884"/>
        <v>W24x176</v>
      </c>
      <c r="FK84" s="96" t="str">
        <f t="shared" si="884"/>
        <v>W14x176</v>
      </c>
      <c r="FL84" s="96" t="str">
        <f t="shared" si="884"/>
        <v>W27x178</v>
      </c>
      <c r="FM84" s="96" t="str">
        <f t="shared" si="884"/>
        <v>W36x182</v>
      </c>
      <c r="FN84" s="96" t="str">
        <f t="shared" si="884"/>
        <v>W21x182</v>
      </c>
      <c r="FO84" s="96" t="str">
        <f t="shared" si="884"/>
        <v>W40x183</v>
      </c>
      <c r="FP84" s="96" t="str">
        <f t="shared" si="884"/>
        <v>W12x190</v>
      </c>
      <c r="FQ84" s="96" t="str">
        <f t="shared" si="884"/>
        <v>W30x191</v>
      </c>
      <c r="FR84" s="96" t="str">
        <f t="shared" si="884"/>
        <v>W24x192</v>
      </c>
      <c r="FS84" s="96" t="str">
        <f t="shared" si="884"/>
        <v>W18x192</v>
      </c>
      <c r="FT84" s="96" t="str">
        <f t="shared" si="884"/>
        <v>W14x193</v>
      </c>
      <c r="FU84" s="96" t="str">
        <f t="shared" si="884"/>
        <v>W36x194</v>
      </c>
      <c r="FV84" s="96" t="str">
        <f t="shared" si="884"/>
        <v>W27x194</v>
      </c>
      <c r="FW84" s="96" t="str">
        <f t="shared" si="884"/>
        <v>W40x199</v>
      </c>
      <c r="FX84" s="96" t="str">
        <f t="shared" si="884"/>
        <v>W33x201</v>
      </c>
      <c r="FY84" s="96" t="str">
        <f t="shared" si="884"/>
        <v>W21x201</v>
      </c>
      <c r="FZ84" s="96" t="str">
        <f t="shared" si="884"/>
        <v>W24x207</v>
      </c>
      <c r="GA84" s="96" t="str">
        <f t="shared" si="884"/>
        <v>W36x210</v>
      </c>
      <c r="GB84" s="96" t="str">
        <f t="shared" si="884"/>
        <v>W12x210</v>
      </c>
      <c r="GC84" s="96" t="str">
        <f t="shared" si="884"/>
        <v>W40x211</v>
      </c>
      <c r="GD84" s="96" t="str">
        <f t="shared" si="884"/>
        <v>W30x211</v>
      </c>
      <c r="GE84" s="96" t="str">
        <f t="shared" si="884"/>
        <v>W18x211</v>
      </c>
      <c r="GF84" s="96" t="str">
        <f t="shared" si="884"/>
        <v>W14x211</v>
      </c>
      <c r="GG84" s="96" t="str">
        <f t="shared" si="884"/>
        <v>W40x215</v>
      </c>
      <c r="GH84" s="96" t="str">
        <f t="shared" si="884"/>
        <v>W27x217</v>
      </c>
      <c r="GI84" s="96" t="str">
        <f t="shared" si="884"/>
        <v>W33x221</v>
      </c>
      <c r="GJ84" s="96" t="str">
        <f t="shared" si="884"/>
        <v>W24x229</v>
      </c>
      <c r="GK84" s="96" t="str">
        <f t="shared" si="884"/>
        <v>W44x230v</v>
      </c>
      <c r="GL84" s="96" t="str">
        <f t="shared" si="884"/>
        <v>W12x230h</v>
      </c>
      <c r="GM84" s="96" t="str">
        <f t="shared" ref="GM84:IX84" si="885">GM81&amp;GM82</f>
        <v>W36x231</v>
      </c>
      <c r="GN84" s="96" t="str">
        <f t="shared" si="885"/>
        <v>W36x232</v>
      </c>
      <c r="GO84" s="96" t="str">
        <f t="shared" si="885"/>
        <v>W14x233</v>
      </c>
      <c r="GP84" s="96" t="str">
        <f t="shared" si="885"/>
        <v>W18x234h</v>
      </c>
      <c r="GQ84" s="96" t="str">
        <f t="shared" si="885"/>
        <v>W40x235</v>
      </c>
      <c r="GR84" s="96" t="str">
        <f t="shared" si="885"/>
        <v>W30x235</v>
      </c>
      <c r="GS84" s="96" t="str">
        <f t="shared" si="885"/>
        <v>W27x235</v>
      </c>
      <c r="GT84" s="96" t="str">
        <f t="shared" si="885"/>
        <v>W33x241</v>
      </c>
      <c r="GU84" s="96" t="str">
        <f t="shared" si="885"/>
        <v>W36x247</v>
      </c>
      <c r="GV84" s="96" t="str">
        <f t="shared" si="885"/>
        <v>W40x249</v>
      </c>
      <c r="GW84" s="96" t="str">
        <f t="shared" si="885"/>
        <v>W24x250</v>
      </c>
      <c r="GX84" s="96" t="str">
        <f t="shared" si="885"/>
        <v>W12x252h</v>
      </c>
      <c r="GY84" s="96" t="str">
        <f t="shared" si="885"/>
        <v>W36x256</v>
      </c>
      <c r="GZ84" s="96" t="str">
        <f t="shared" si="885"/>
        <v>W14x257</v>
      </c>
      <c r="HA84" s="96" t="str">
        <f t="shared" si="885"/>
        <v>W27x258</v>
      </c>
      <c r="HB84" s="96" t="str">
        <f t="shared" si="885"/>
        <v>W18x258h</v>
      </c>
      <c r="HC84" s="96" t="str">
        <f t="shared" si="885"/>
        <v>W30x261</v>
      </c>
      <c r="HD84" s="96" t="str">
        <f t="shared" si="885"/>
        <v>W44x262</v>
      </c>
      <c r="HE84" s="96" t="str">
        <f t="shared" si="885"/>
        <v>W36x262</v>
      </c>
      <c r="HF84" s="96" t="str">
        <f t="shared" si="885"/>
        <v>W33x263</v>
      </c>
      <c r="HG84" s="96" t="str">
        <f t="shared" si="885"/>
        <v>W40x264</v>
      </c>
      <c r="HH84" s="96" t="str">
        <f t="shared" si="885"/>
        <v>W40x277</v>
      </c>
      <c r="HI84" s="96" t="str">
        <f t="shared" si="885"/>
        <v>W40x278</v>
      </c>
      <c r="HJ84" s="96" t="str">
        <f t="shared" si="885"/>
        <v>W24x279h</v>
      </c>
      <c r="HK84" s="96" t="str">
        <f t="shared" si="885"/>
        <v>W12x279h</v>
      </c>
      <c r="HL84" s="96" t="str">
        <f t="shared" si="885"/>
        <v>W27x281</v>
      </c>
      <c r="HM84" s="96" t="str">
        <f t="shared" si="885"/>
        <v>W36x282</v>
      </c>
      <c r="HN84" s="96" t="str">
        <f t="shared" si="885"/>
        <v>W18x283h</v>
      </c>
      <c r="HO84" s="96" t="str">
        <f t="shared" si="885"/>
        <v>W14x283h</v>
      </c>
      <c r="HP84" s="96" t="str">
        <f t="shared" si="885"/>
        <v>W44x290</v>
      </c>
      <c r="HQ84" s="96" t="str">
        <f t="shared" si="885"/>
        <v>W33x291</v>
      </c>
      <c r="HR84" s="96" t="str">
        <f t="shared" si="885"/>
        <v>W30x292</v>
      </c>
      <c r="HS84" s="96" t="str">
        <f t="shared" si="885"/>
        <v>W40x294</v>
      </c>
      <c r="HT84" s="96" t="str">
        <f t="shared" si="885"/>
        <v>W40x297</v>
      </c>
      <c r="HU84" s="96" t="str">
        <f t="shared" si="885"/>
        <v>W36x302</v>
      </c>
      <c r="HV84" s="96" t="str">
        <f t="shared" si="885"/>
        <v>W12x305h</v>
      </c>
      <c r="HW84" s="96" t="str">
        <f t="shared" si="885"/>
        <v>W24x306h</v>
      </c>
      <c r="HX84" s="96" t="str">
        <f t="shared" si="885"/>
        <v>W27x307h</v>
      </c>
      <c r="HY84" s="96" t="str">
        <f t="shared" si="885"/>
        <v>W18x311h</v>
      </c>
      <c r="HZ84" s="96" t="str">
        <f t="shared" si="885"/>
        <v>W14x311h</v>
      </c>
      <c r="IA84" s="96" t="str">
        <f t="shared" si="885"/>
        <v>W33x318</v>
      </c>
      <c r="IB84" s="96" t="str">
        <f t="shared" si="885"/>
        <v>W40x324</v>
      </c>
      <c r="IC84" s="96" t="str">
        <f t="shared" si="885"/>
        <v>W30x326h</v>
      </c>
      <c r="ID84" s="96" t="str">
        <f t="shared" si="885"/>
        <v>W40x327h</v>
      </c>
      <c r="IE84" s="96" t="str">
        <f t="shared" si="885"/>
        <v>W36x330</v>
      </c>
      <c r="IF84" s="96" t="str">
        <f t="shared" si="885"/>
        <v>W40x331h</v>
      </c>
      <c r="IG84" s="96" t="str">
        <f t="shared" si="885"/>
        <v>W44x335</v>
      </c>
      <c r="IH84" s="96" t="str">
        <f t="shared" si="885"/>
        <v>W24x335h</v>
      </c>
      <c r="II84" s="96" t="str">
        <f t="shared" si="885"/>
        <v>W27x336h</v>
      </c>
      <c r="IJ84" s="96" t="str">
        <f t="shared" si="885"/>
        <v>W12x336h</v>
      </c>
      <c r="IK84" s="96" t="str">
        <f t="shared" si="885"/>
        <v>W14x342h</v>
      </c>
      <c r="IL84" s="96" t="str">
        <f t="shared" si="885"/>
        <v>W33x354h</v>
      </c>
      <c r="IM84" s="96" t="str">
        <f t="shared" si="885"/>
        <v>W30x357h</v>
      </c>
      <c r="IN84" s="96" t="str">
        <f t="shared" si="885"/>
        <v>W36x361h</v>
      </c>
      <c r="IO84" s="96" t="str">
        <f t="shared" si="885"/>
        <v>W40x362h</v>
      </c>
      <c r="IP84" s="96" t="str">
        <f t="shared" si="885"/>
        <v>W27x368h</v>
      </c>
      <c r="IQ84" s="96" t="str">
        <f t="shared" si="885"/>
        <v>W24x370h</v>
      </c>
      <c r="IR84" s="96" t="str">
        <f t="shared" si="885"/>
        <v>W14x370h</v>
      </c>
      <c r="IS84" s="96" t="str">
        <f t="shared" si="885"/>
        <v>W40x372h</v>
      </c>
      <c r="IT84" s="96" t="str">
        <f t="shared" si="885"/>
        <v>W33x387h</v>
      </c>
      <c r="IU84" s="96" t="str">
        <f t="shared" si="885"/>
        <v>W30x391h</v>
      </c>
      <c r="IV84" s="96" t="str">
        <f t="shared" si="885"/>
        <v>W40x392h</v>
      </c>
      <c r="IW84" s="96" t="str">
        <f t="shared" si="885"/>
        <v>W36x395h</v>
      </c>
      <c r="IX84" s="96" t="str">
        <f t="shared" si="885"/>
        <v>W40x397h</v>
      </c>
      <c r="IY84" s="96" t="str">
        <f t="shared" ref="IY84:JN84" si="886">IY81&amp;IY82</f>
        <v>W14x398h</v>
      </c>
      <c r="IZ84" s="96" t="str">
        <f t="shared" si="886"/>
        <v>W14x426h</v>
      </c>
      <c r="JA84" s="96" t="str">
        <f t="shared" si="886"/>
        <v>W40x431h</v>
      </c>
      <c r="JB84" s="96" t="str">
        <f t="shared" si="886"/>
        <v>W36x441h</v>
      </c>
      <c r="JC84" s="96" t="str">
        <f t="shared" si="886"/>
        <v>W14x455h</v>
      </c>
      <c r="JD84" s="96" t="str">
        <f t="shared" si="886"/>
        <v>W36x487h</v>
      </c>
      <c r="JE84" s="96" t="str">
        <f t="shared" si="886"/>
        <v>W14x500h</v>
      </c>
      <c r="JF84" s="96" t="str">
        <f t="shared" si="886"/>
        <v>W40x503h</v>
      </c>
      <c r="JG84" s="96" t="str">
        <f t="shared" si="886"/>
        <v>W36x529h</v>
      </c>
      <c r="JH84" s="96" t="str">
        <f t="shared" si="886"/>
        <v>W27x539</v>
      </c>
      <c r="JI84" s="96" t="str">
        <f t="shared" si="886"/>
        <v>W14x550h</v>
      </c>
      <c r="JJ84" s="96" t="str">
        <f t="shared" si="886"/>
        <v>W40x593h</v>
      </c>
      <c r="JK84" s="96" t="str">
        <f t="shared" si="886"/>
        <v>W14x605h</v>
      </c>
      <c r="JL84" s="96" t="str">
        <f t="shared" si="886"/>
        <v>W36x652h</v>
      </c>
      <c r="JM84" s="96" t="str">
        <f t="shared" si="886"/>
        <v>W14x665h</v>
      </c>
      <c r="JN84" s="96" t="str">
        <f t="shared" si="886"/>
        <v>W14x730h</v>
      </c>
    </row>
    <row r="86" spans="1:274" ht="14.25">
      <c r="B86" s="3" t="s">
        <v>613</v>
      </c>
      <c r="C86" s="96">
        <f>Chart!C3</f>
        <v>1100</v>
      </c>
      <c r="F86" s="96" t="s">
        <v>637</v>
      </c>
      <c r="I86" s="96" t="s">
        <v>638</v>
      </c>
    </row>
    <row r="87" spans="1:274" ht="14.25">
      <c r="B87" s="3" t="s">
        <v>627</v>
      </c>
      <c r="C87" s="151">
        <f>Chart!C5</f>
        <v>1</v>
      </c>
      <c r="E87" s="3" t="s">
        <v>635</v>
      </c>
      <c r="F87" s="151" t="s">
        <v>637</v>
      </c>
      <c r="H87" s="3" t="s">
        <v>636</v>
      </c>
      <c r="I87" s="157" t="s">
        <v>638</v>
      </c>
      <c r="J87" s="156"/>
    </row>
    <row r="88" spans="1:274" ht="14.25">
      <c r="B88" s="3" t="s">
        <v>628</v>
      </c>
      <c r="C88" s="146">
        <f>C86/C87</f>
        <v>1100</v>
      </c>
    </row>
    <row r="89" spans="1:274">
      <c r="P89" s="134" t="s">
        <v>639</v>
      </c>
    </row>
    <row r="90" spans="1:274" ht="14.25">
      <c r="D90" s="53"/>
      <c r="E90" s="134" t="s">
        <v>619</v>
      </c>
      <c r="F90" s="134" t="s">
        <v>614</v>
      </c>
      <c r="H90" s="3" t="s">
        <v>620</v>
      </c>
      <c r="I90" s="134" t="s">
        <v>621</v>
      </c>
      <c r="O90" s="134" t="s">
        <v>616</v>
      </c>
      <c r="P90" s="172" t="s">
        <v>615</v>
      </c>
      <c r="Q90" s="173" t="s">
        <v>616</v>
      </c>
      <c r="R90" s="175" t="s">
        <v>623</v>
      </c>
      <c r="U90" s="182">
        <f>P91</f>
        <v>134</v>
      </c>
      <c r="V90" s="184"/>
      <c r="W90" s="183"/>
      <c r="X90" s="184"/>
      <c r="Y90" s="184"/>
      <c r="Z90" s="184"/>
      <c r="AA90" s="185">
        <f>P92</f>
        <v>136</v>
      </c>
      <c r="AB90" s="187"/>
      <c r="AC90" s="186"/>
      <c r="AD90" s="187"/>
      <c r="AE90" s="187"/>
      <c r="AF90" s="187"/>
      <c r="AG90" s="192">
        <f>P93</f>
        <v>137</v>
      </c>
      <c r="AH90" s="193"/>
      <c r="AI90" s="193"/>
      <c r="AJ90" s="193"/>
      <c r="AK90" s="193"/>
      <c r="AL90" s="193"/>
      <c r="AM90" s="190">
        <f>P94</f>
        <v>140</v>
      </c>
      <c r="AN90" s="191"/>
      <c r="AO90" s="191"/>
      <c r="AP90" s="191"/>
      <c r="AQ90" s="191"/>
      <c r="AR90" s="191"/>
      <c r="AS90" s="197">
        <f>P95</f>
        <v>142</v>
      </c>
      <c r="AT90" s="198"/>
      <c r="AU90" s="198"/>
      <c r="AV90" s="198"/>
      <c r="AW90" s="198"/>
      <c r="AX90" s="198"/>
      <c r="AY90" s="199">
        <f>P96</f>
        <v>145</v>
      </c>
      <c r="AZ90" s="200"/>
      <c r="BA90" s="200"/>
      <c r="BB90" s="200"/>
      <c r="BC90" s="200"/>
      <c r="BD90" s="200"/>
      <c r="BE90" s="202">
        <f>P97</f>
        <v>146</v>
      </c>
      <c r="BF90" s="203"/>
      <c r="BG90" s="203"/>
      <c r="BH90" s="203"/>
      <c r="BI90" s="203"/>
      <c r="BJ90" s="203"/>
      <c r="BK90" s="188">
        <f>P98</f>
        <v>147</v>
      </c>
      <c r="BL90" s="189"/>
      <c r="BM90" s="189"/>
      <c r="BN90" s="189"/>
      <c r="BO90" s="189"/>
      <c r="BP90" s="201"/>
      <c r="BR90" s="294" t="str">
        <f>IFERROR(V91,"")</f>
        <v>W33x130</v>
      </c>
      <c r="BS90" s="294"/>
      <c r="BT90" s="295" t="str">
        <f>IFERROR(AB91,"")</f>
        <v>W24x131</v>
      </c>
      <c r="BU90" s="295"/>
      <c r="BV90" s="298" t="str">
        <f>IFERROR(AH91,"")</f>
        <v>W30x132</v>
      </c>
      <c r="BW90" s="298"/>
      <c r="BX90" s="300" t="str">
        <f>IFERROR(AN91,"")</f>
        <v>W36x135v</v>
      </c>
      <c r="BY90" s="300"/>
      <c r="BZ90" s="301" t="str">
        <f>IFERROR(AT91,"")</f>
        <v>W33x141</v>
      </c>
      <c r="CA90" s="301"/>
      <c r="CB90" s="302" t="str">
        <f>IFERROR(AZ91,"")</f>
        <v>W27x146</v>
      </c>
      <c r="CC90" s="302"/>
      <c r="CD90" s="297" t="str">
        <f>IFERROR(BF91,"")</f>
        <v>W24x146</v>
      </c>
      <c r="CE90" s="297"/>
      <c r="CF90" s="296" t="str">
        <f>IFERROR(BL91,"")</f>
        <v>W21x147</v>
      </c>
      <c r="CG90" s="296"/>
      <c r="CH90" s="133"/>
      <c r="CI90" s="133"/>
      <c r="CJ90" s="53"/>
    </row>
    <row r="91" spans="1:274">
      <c r="A91" s="53">
        <v>1</v>
      </c>
      <c r="B91" s="96" t="str">
        <f t="array" ref="B91:D363">TRANSPOSE($B$81:$JN$83)</f>
        <v>W6x</v>
      </c>
      <c r="C91" s="135" t="str">
        <v>8.5f</v>
      </c>
      <c r="D91" s="145">
        <v>0</v>
      </c>
      <c r="E91" s="145">
        <f>D91-$C$86</f>
        <v>-1100</v>
      </c>
      <c r="F91" s="53">
        <f>IF(E91&gt;0,2,1)</f>
        <v>1</v>
      </c>
      <c r="G91" s="96" t="str">
        <f>B91&amp;C91</f>
        <v>W6x8.5f</v>
      </c>
      <c r="H91" s="145">
        <f>D91-O93</f>
        <v>-1250.2238260424626</v>
      </c>
      <c r="I91" s="169">
        <f>IF(E91&lt;0,300,IF(E91=0,3,1))</f>
        <v>300</v>
      </c>
      <c r="J91" s="169">
        <f>A91+I91</f>
        <v>301</v>
      </c>
      <c r="K91" s="53">
        <f>RANK(J91,$J$91:$J$363,1)</f>
        <v>132</v>
      </c>
      <c r="L91" s="53">
        <f t="shared" ref="L91:L155" si="887">COUNTIF($K$91:$K$363,"&lt;"&amp;K91)</f>
        <v>131</v>
      </c>
      <c r="M91" s="299" t="str">
        <f>IF(E91&lt;0,"",L91)</f>
        <v/>
      </c>
      <c r="O91" s="53" t="str">
        <f>HLOOKUP($P$91,$B$80:$JN$83,2,FALSE)</f>
        <v>W33x</v>
      </c>
      <c r="P91" s="171">
        <f>INDEX($A$91:$M$363,MATCH(0,$M$91:$M$363,0),1)</f>
        <v>134</v>
      </c>
      <c r="Q91" s="171" t="str">
        <f>INDEX($A$91:$L$363,MATCH(P91,$A$91:$A$363,0),7)</f>
        <v>W33x130</v>
      </c>
      <c r="R91" s="174">
        <f>INDEX($A$91:$D$363,MATCH(P91,$A$91:$A$363,0),4)</f>
        <v>1250.2238260424626</v>
      </c>
      <c r="T91" s="179" t="s">
        <v>640</v>
      </c>
      <c r="U91" s="107" t="s">
        <v>589</v>
      </c>
      <c r="V91" s="88" t="str">
        <f>Q91</f>
        <v>W33x130</v>
      </c>
      <c r="W91" s="180" t="s">
        <v>643</v>
      </c>
      <c r="X91" s="181" t="s">
        <v>645</v>
      </c>
      <c r="Y91" s="204" t="s">
        <v>644</v>
      </c>
      <c r="Z91" s="204" t="s">
        <v>646</v>
      </c>
      <c r="AA91" s="107" t="s">
        <v>589</v>
      </c>
      <c r="AB91" s="88" t="str">
        <f>Q92</f>
        <v>W24x131</v>
      </c>
      <c r="AC91" s="180" t="s">
        <v>643</v>
      </c>
      <c r="AD91" s="181" t="s">
        <v>645</v>
      </c>
      <c r="AE91" s="213" t="s">
        <v>644</v>
      </c>
      <c r="AF91" s="213" t="s">
        <v>646</v>
      </c>
      <c r="AG91" s="107" t="s">
        <v>589</v>
      </c>
      <c r="AH91" s="88" t="str">
        <f>Q93</f>
        <v>W30x132</v>
      </c>
      <c r="AI91" s="180" t="s">
        <v>643</v>
      </c>
      <c r="AJ91" s="181" t="s">
        <v>645</v>
      </c>
      <c r="AK91" s="222" t="s">
        <v>644</v>
      </c>
      <c r="AL91" s="222" t="s">
        <v>646</v>
      </c>
      <c r="AM91" s="107" t="s">
        <v>589</v>
      </c>
      <c r="AN91" s="88" t="str">
        <f>Q94</f>
        <v>W36x135v</v>
      </c>
      <c r="AO91" s="180" t="s">
        <v>643</v>
      </c>
      <c r="AP91" s="181" t="s">
        <v>645</v>
      </c>
      <c r="AQ91" s="231" t="s">
        <v>644</v>
      </c>
      <c r="AR91" s="231" t="s">
        <v>646</v>
      </c>
      <c r="AS91" s="107" t="s">
        <v>589</v>
      </c>
      <c r="AT91" s="88" t="str">
        <f>Q95</f>
        <v>W33x141</v>
      </c>
      <c r="AU91" s="180" t="s">
        <v>643</v>
      </c>
      <c r="AV91" s="181" t="s">
        <v>645</v>
      </c>
      <c r="AW91" s="240" t="s">
        <v>644</v>
      </c>
      <c r="AX91" s="240" t="s">
        <v>646</v>
      </c>
      <c r="AY91" s="107" t="s">
        <v>589</v>
      </c>
      <c r="AZ91" s="88" t="str">
        <f>Q96</f>
        <v>W27x146</v>
      </c>
      <c r="BA91" s="180" t="s">
        <v>643</v>
      </c>
      <c r="BB91" s="181" t="s">
        <v>645</v>
      </c>
      <c r="BC91" s="249" t="s">
        <v>644</v>
      </c>
      <c r="BD91" s="249" t="s">
        <v>646</v>
      </c>
      <c r="BE91" s="107" t="s">
        <v>589</v>
      </c>
      <c r="BF91" s="88" t="str">
        <f>Q97</f>
        <v>W24x146</v>
      </c>
      <c r="BG91" s="180" t="s">
        <v>643</v>
      </c>
      <c r="BH91" s="181" t="s">
        <v>645</v>
      </c>
      <c r="BI91" s="258" t="s">
        <v>644</v>
      </c>
      <c r="BJ91" s="258" t="s">
        <v>646</v>
      </c>
      <c r="BK91" s="107" t="s">
        <v>589</v>
      </c>
      <c r="BL91" s="88" t="str">
        <f>Q98</f>
        <v>W21x147</v>
      </c>
      <c r="BM91" s="180" t="s">
        <v>643</v>
      </c>
      <c r="BN91" s="181" t="s">
        <v>645</v>
      </c>
      <c r="BO91" s="267" t="s">
        <v>644</v>
      </c>
      <c r="BP91" s="267" t="s">
        <v>646</v>
      </c>
      <c r="BR91" s="53" t="str">
        <f>Y91</f>
        <v>New Lb</v>
      </c>
      <c r="BS91" s="53" t="str">
        <f>Z91</f>
        <v>Avail. Mt</v>
      </c>
      <c r="BT91" s="53" t="str">
        <f>AE91</f>
        <v>New Lb</v>
      </c>
      <c r="BU91" s="53" t="str">
        <f>AF91</f>
        <v>Avail. Mt</v>
      </c>
      <c r="BV91" s="53" t="str">
        <f>AK91</f>
        <v>New Lb</v>
      </c>
      <c r="BW91" s="53" t="str">
        <f>AL91</f>
        <v>Avail. Mt</v>
      </c>
      <c r="BX91" s="53" t="str">
        <f>AQ91</f>
        <v>New Lb</v>
      </c>
      <c r="BY91" s="53" t="str">
        <f>AR91</f>
        <v>Avail. Mt</v>
      </c>
      <c r="BZ91" s="53" t="str">
        <f>AW91</f>
        <v>New Lb</v>
      </c>
      <c r="CA91" s="53" t="str">
        <f>AX91</f>
        <v>Avail. Mt</v>
      </c>
      <c r="CB91" s="53" t="str">
        <f>BC91</f>
        <v>New Lb</v>
      </c>
      <c r="CC91" s="53" t="str">
        <f>BD91</f>
        <v>Avail. Mt</v>
      </c>
      <c r="CD91" s="53" t="str">
        <f>BI91</f>
        <v>New Lb</v>
      </c>
      <c r="CE91" s="53" t="str">
        <f>BJ91</f>
        <v>Avail. Mt</v>
      </c>
      <c r="CF91" s="133" t="str">
        <f>BO91</f>
        <v>New Lb</v>
      </c>
      <c r="CG91" s="133" t="str">
        <f>BP91</f>
        <v>Avail. Mt</v>
      </c>
      <c r="CH91" s="133"/>
      <c r="CI91" s="3" t="s">
        <v>647</v>
      </c>
      <c r="CK91" s="3"/>
      <c r="CM91" s="134"/>
      <c r="CR91" s="134"/>
    </row>
    <row r="92" spans="1:274">
      <c r="A92" s="53">
        <v>2</v>
      </c>
      <c r="B92" s="96" t="str">
        <v>W6x</v>
      </c>
      <c r="C92" s="135" t="str">
        <v>9f</v>
      </c>
      <c r="D92" s="145">
        <v>0</v>
      </c>
      <c r="E92" s="145">
        <f t="shared" ref="E92:E155" si="888">D92-$C$86</f>
        <v>-1100</v>
      </c>
      <c r="F92" s="53">
        <f t="shared" ref="F92:F155" si="889">IF(E92&gt;0,2,1)</f>
        <v>1</v>
      </c>
      <c r="G92" s="96" t="str">
        <f t="shared" ref="G92:G155" si="890">B92&amp;C92</f>
        <v>W6x9f</v>
      </c>
      <c r="H92" s="145">
        <f t="shared" ref="H92:H155" si="891">D92-O94</f>
        <v>0</v>
      </c>
      <c r="I92" s="169">
        <f t="shared" ref="I92:I155" si="892">IF(E92&lt;0,300,IF(E92=0,3,1))</f>
        <v>300</v>
      </c>
      <c r="J92" s="169">
        <f t="shared" ref="J92:J155" si="893">A92+I92</f>
        <v>302</v>
      </c>
      <c r="K92" s="53">
        <f t="shared" ref="K92:K155" si="894">RANK(J92,$J$91:$J$363,1)</f>
        <v>133</v>
      </c>
      <c r="L92" s="53">
        <f t="shared" si="887"/>
        <v>132</v>
      </c>
      <c r="M92" s="299" t="str">
        <f t="shared" ref="M92:M155" si="895">IF(E92&lt;0,"",L92)</f>
        <v/>
      </c>
      <c r="O92" s="53" t="str">
        <f>HLOOKUP($P$91,$B$80:$JN$83,3,FALSE)</f>
        <v>130</v>
      </c>
      <c r="P92" s="171">
        <f>INDEX($A$91:$M$363,MATCH(1,$M$91:$M$363,0),1)</f>
        <v>136</v>
      </c>
      <c r="Q92" s="171" t="str">
        <f t="shared" ref="Q92:Q98" si="896">INDEX($A$91:$L$363,MATCH(P92,$A$91:$A$363,0),7)</f>
        <v>W24x131</v>
      </c>
      <c r="R92" s="174">
        <f t="shared" ref="R92:R98" si="897">INDEX($A$91:$D$363,MATCH(P92,$A$91:$A$363,0),4)</f>
        <v>1154.0921685602132</v>
      </c>
      <c r="T92" s="114">
        <v>5</v>
      </c>
      <c r="U92" s="114">
        <v>0</v>
      </c>
      <c r="V92" s="137">
        <f t="shared" ref="V92:V123" si="898">HLOOKUP($U$90,Moment_Values_Graph,T92,FALSE)</f>
        <v>1751.25</v>
      </c>
      <c r="W92" s="114">
        <f>RANK(U92,$U$92:$U$156,1)</f>
        <v>1</v>
      </c>
      <c r="X92" s="114">
        <f>COUNTIF($W$92:$W$156,"&lt;"&amp;W92)</f>
        <v>0</v>
      </c>
      <c r="Y92" s="205">
        <f t="array" ref="Y92:Y156">INDEX($U$92:$U$156,MATCH(SMALL($X$92:$X$156,ROW()-ROW($U$91)),$X$92:$X$156,0))</f>
        <v>0</v>
      </c>
      <c r="Z92" s="206">
        <f t="array" ref="Z92:Z156">INDEX($V$92:$V$156,MATCH(SMALL($X$92:$X$156,ROW()-ROW($V$91)),$X$92:$X$156,0))</f>
        <v>1751.25</v>
      </c>
      <c r="AA92" s="140">
        <v>0</v>
      </c>
      <c r="AB92" s="136">
        <f t="shared" ref="AB92:AB123" si="899">HLOOKUP($AA$90,Moment_Values_Graph,T92,FALSE)</f>
        <v>1387.5</v>
      </c>
      <c r="AC92" s="114">
        <f>RANK(AA92,$AA$92:$AA$156,1)</f>
        <v>1</v>
      </c>
      <c r="AD92" s="194">
        <f>COUNTIF($AC$92:$AC$156,"&lt;"&amp;AC92)</f>
        <v>0</v>
      </c>
      <c r="AE92" s="214">
        <f t="array" ref="AE92:AE156">INDEX($AA$92:$AA$156,MATCH(SMALL($AD$92:$AD$156,ROW()-ROW($AA$91)),$AD$92:$AD$156,0))</f>
        <v>0</v>
      </c>
      <c r="AF92" s="215">
        <f t="array" ref="AF92:AF156">INDEX($AB$92:$AB$156,MATCH(SMALL($AD$92:$AD$156,ROW()-ROW($AB$91)),$AD$92:$AD$156,0))</f>
        <v>1387.5</v>
      </c>
      <c r="AG92" s="140">
        <v>0</v>
      </c>
      <c r="AH92" s="136">
        <f t="shared" ref="AH92:AH123" si="900">HLOOKUP($AG$90,Moment_Values_Graph,T92,FALSE)</f>
        <v>1638.75</v>
      </c>
      <c r="AI92" s="114">
        <f>RANK(AG92,$AG$92:$AG$156,1)</f>
        <v>1</v>
      </c>
      <c r="AJ92" s="194">
        <f>COUNTIF($AI$92:$AI$156,"&lt;"&amp;AI92)</f>
        <v>0</v>
      </c>
      <c r="AK92" s="223">
        <f t="array" ref="AK92:AK156">INDEX($AG$92:$AG$156,MATCH(SMALL($AJ$92:$AJ$156,ROW()-ROW($AG$91)),$AJ$92:$AJ$156,0))</f>
        <v>0</v>
      </c>
      <c r="AL92" s="224">
        <f t="array" ref="AL92:AL156">INDEX($AH$92:$AH$156,MATCH(SMALL($AJ$92:$AJ$156,ROW()-ROW($AH$91)),$AJ$92:$AJ$156,0))</f>
        <v>1638.75</v>
      </c>
      <c r="AM92" s="140">
        <v>0</v>
      </c>
      <c r="AN92" s="136">
        <f t="shared" ref="AN92:AN123" si="901">HLOOKUP($AM$90,Moment_Values_Graph,T92,FALSE)</f>
        <v>1908.7500000000002</v>
      </c>
      <c r="AO92" s="114">
        <f>RANK(AM92,$AM$92:$AM$156,1)</f>
        <v>1</v>
      </c>
      <c r="AP92" s="194">
        <f>COUNTIF($AO$92:$AO$156,"&lt;"&amp;AO92)</f>
        <v>0</v>
      </c>
      <c r="AQ92" s="232">
        <f t="array" ref="AQ92:AQ156">INDEX($AM$92:$AM$156,MATCH(SMALL($AP$92:$AP$156,ROW()-ROW($AM$91)),$AP$92:$AP$156,0))</f>
        <v>0</v>
      </c>
      <c r="AR92" s="233">
        <f t="array" ref="AR92:AR156">INDEX($AN$92:$AN$156,MATCH(SMALL($AP$92:$AP$156,ROW()-ROW($AN$91)),$AP$92:$AP$156,0))</f>
        <v>1908.7500000000002</v>
      </c>
      <c r="AS92" s="140">
        <v>0</v>
      </c>
      <c r="AT92" s="136">
        <f t="shared" ref="AT92:AT123" si="902">HLOOKUP($AS$90,Moment_Values_Graph,T92,FALSE)</f>
        <v>1927.5</v>
      </c>
      <c r="AU92" s="114">
        <f>_xlfn.RANK.EQ(AS92,$AS$92:$AS$156,1)</f>
        <v>1</v>
      </c>
      <c r="AV92" s="194">
        <f>COUNTIF($AU$92:$AU$156,"&lt;"&amp;AU92)</f>
        <v>0</v>
      </c>
      <c r="AW92" s="241">
        <f t="array" ref="AW92:AW156">INDEX($AS$92:$AS$156,MATCH(SMALL($AV$92:$AV$156,ROW()-ROW($AS$91)),$AV$92:$AV$156,0))</f>
        <v>0</v>
      </c>
      <c r="AX92" s="242">
        <f t="array" ref="AX92:AX156">INDEX($AT$92:$AT$156,MATCH(SMALL($AV$92:$AV$156,ROW()-ROW($AT$91)),$AV$92:$AV$156,0))</f>
        <v>1927.5</v>
      </c>
      <c r="AY92" s="140">
        <v>0</v>
      </c>
      <c r="AZ92" s="136">
        <f t="shared" ref="AZ92:AZ123" si="903">HLOOKUP($AY$90,Moment_Values_Graph,T92,FALSE)</f>
        <v>1740</v>
      </c>
      <c r="BA92" s="114">
        <f>RANK(AY92,$AY$92:$AY$156,1)</f>
        <v>1</v>
      </c>
      <c r="BB92" s="114">
        <f>COUNTIF($BA$92:$BA$156,"&lt;"&amp;BA92)</f>
        <v>0</v>
      </c>
      <c r="BC92" s="250">
        <f t="array" ref="BC92:BC156">INDEX($AY$92:$AY$156,MATCH(SMALL($BB$92:$BB$156,ROW()-ROW($AY$91)),$BB$92:$BB$156,0))</f>
        <v>0</v>
      </c>
      <c r="BD92" s="251">
        <f t="array" ref="BD92:BD156">INDEX($AZ$92:$AZ$156,MATCH(SMALL($BB$92:$BB$156,ROW()-ROW($AZ$91)),$BB$92:$BB$156,0))</f>
        <v>1740</v>
      </c>
      <c r="BE92" s="140">
        <v>0</v>
      </c>
      <c r="BF92" s="136">
        <f t="shared" ref="BF92:BF123" si="904">HLOOKUP($BE$90,Moment_Values_Graph,T92,FALSE)</f>
        <v>1567.5</v>
      </c>
      <c r="BG92" s="114">
        <f>RANK(BE92,$BE$92:$BE$156,1)</f>
        <v>1</v>
      </c>
      <c r="BH92" s="114">
        <f>COUNTIF($BG$92:$BG$156,"&lt;"&amp;BG92)</f>
        <v>0</v>
      </c>
      <c r="BI92" s="259">
        <f t="array" ref="BI92:BI156">INDEX($BE$92:$BE$156,MATCH(SMALL($BH$92:$BH$156,ROW()-ROW($BE$91)),$BH$92:$BH$156,0))</f>
        <v>0</v>
      </c>
      <c r="BJ92" s="260">
        <f t="array" ref="BJ92:BJ156">INDEX($BF$92:$BF$156,MATCH(SMALL($BH$92:$BH$156,ROW()-ROW($BF$91)),$BH$92:$BH$156,0))</f>
        <v>1567.5</v>
      </c>
      <c r="BK92" s="140">
        <v>0</v>
      </c>
      <c r="BL92" s="136">
        <f t="shared" ref="BL92:BL123" si="905">HLOOKUP($BK$90,Moment_Values_Graph,T92,FALSE)</f>
        <v>1398.75</v>
      </c>
      <c r="BM92" s="114">
        <f>RANK(BK92,$BK$92:$BK$156,1)</f>
        <v>1</v>
      </c>
      <c r="BN92" s="114">
        <f>COUNTIF($BM$92:$BM$156,"&lt;"&amp;BM92)</f>
        <v>0</v>
      </c>
      <c r="BO92" s="268">
        <f t="array" ref="BO92:BO156">INDEX($BK$92:$BK$156,MATCH(SMALL($BN$92:$BN$156,ROW()-ROW($BK$91)),$BN$92:$BN$156,0))</f>
        <v>0</v>
      </c>
      <c r="BP92" s="269">
        <f t="array" ref="BP92:BP156">INDEX($BL$92:$BL$156,MATCH(SMALL($BN$92:$BN$156,ROW()-ROW($BL$91)),$BN$92:$BN$156,0))</f>
        <v>1398.75</v>
      </c>
      <c r="BR92" s="178">
        <f>Y92</f>
        <v>0</v>
      </c>
      <c r="BS92" s="178">
        <f>IF(Z92=0,NA(),Z92)</f>
        <v>1751.25</v>
      </c>
      <c r="BT92" s="178">
        <f>AE92</f>
        <v>0</v>
      </c>
      <c r="BU92" s="178">
        <f>IF(AF92=0,NA(),AF92)</f>
        <v>1387.5</v>
      </c>
      <c r="BV92" s="178">
        <f t="shared" ref="BV92:BV155" si="906">AK92</f>
        <v>0</v>
      </c>
      <c r="BW92" s="178">
        <f>IF(AL92=0,NA(),AL92)</f>
        <v>1638.75</v>
      </c>
      <c r="BX92" s="178">
        <f t="shared" ref="BX92:BX155" si="907">AQ92</f>
        <v>0</v>
      </c>
      <c r="BY92" s="178">
        <f>IF(AR92=0,NA(),AR92)</f>
        <v>1908.7500000000002</v>
      </c>
      <c r="BZ92" s="178">
        <f t="shared" ref="BZ92:BZ155" si="908">AW92</f>
        <v>0</v>
      </c>
      <c r="CA92" s="178">
        <f>IF(AX92=0,NA(),AX92)</f>
        <v>1927.5</v>
      </c>
      <c r="CB92" s="178">
        <f t="shared" ref="CB92:CB155" si="909">BC92</f>
        <v>0</v>
      </c>
      <c r="CC92" s="178">
        <f>IF(BD92=0,NA(),BD92)</f>
        <v>1740</v>
      </c>
      <c r="CD92" s="178">
        <f t="shared" ref="CD92:CD155" si="910">BI92</f>
        <v>0</v>
      </c>
      <c r="CE92" s="178">
        <f>IF(BJ92=0,NA(),BJ92)</f>
        <v>1567.5</v>
      </c>
      <c r="CF92" s="277">
        <f t="shared" ref="CF92:CF155" si="911">BO92</f>
        <v>0</v>
      </c>
      <c r="CG92" s="277">
        <f>IF(BP92=0,NA(),BP92)</f>
        <v>1398.75</v>
      </c>
      <c r="CH92" s="277"/>
      <c r="CI92" s="53">
        <f>Chart!C4</f>
        <v>20</v>
      </c>
      <c r="CJ92" s="53">
        <v>0</v>
      </c>
      <c r="CK92" s="151"/>
      <c r="CM92" s="53"/>
      <c r="CN92" s="139"/>
      <c r="CR92" s="178"/>
      <c r="CS92" s="138"/>
    </row>
    <row r="93" spans="1:274">
      <c r="A93" s="53">
        <v>3</v>
      </c>
      <c r="B93" s="96" t="str">
        <v>W8x</v>
      </c>
      <c r="C93" s="135" t="str">
        <v>10f</v>
      </c>
      <c r="D93" s="145">
        <v>0</v>
      </c>
      <c r="E93" s="145">
        <f t="shared" si="888"/>
        <v>-1100</v>
      </c>
      <c r="F93" s="53">
        <f t="shared" si="889"/>
        <v>1</v>
      </c>
      <c r="G93" s="96" t="str">
        <f t="shared" si="890"/>
        <v>W8x10f</v>
      </c>
      <c r="H93" s="145">
        <f t="shared" si="891"/>
        <v>0</v>
      </c>
      <c r="I93" s="169">
        <f t="shared" si="892"/>
        <v>300</v>
      </c>
      <c r="J93" s="169">
        <f t="shared" si="893"/>
        <v>303</v>
      </c>
      <c r="K93" s="53">
        <f t="shared" si="894"/>
        <v>134</v>
      </c>
      <c r="L93" s="53">
        <f t="shared" si="887"/>
        <v>133</v>
      </c>
      <c r="M93" s="299" t="str">
        <f t="shared" si="895"/>
        <v/>
      </c>
      <c r="O93" s="139">
        <f>HLOOKUP($P$91,$B$80:$JN$83,4,FALSE)</f>
        <v>1250.2238260424626</v>
      </c>
      <c r="P93" s="171">
        <f>INDEX($A$91:$M$363,MATCH(2,$M$91:$M$363,0),1)</f>
        <v>137</v>
      </c>
      <c r="Q93" s="171" t="str">
        <f t="shared" si="896"/>
        <v>W30x132</v>
      </c>
      <c r="R93" s="174">
        <f t="shared" si="897"/>
        <v>1150.9265274031179</v>
      </c>
      <c r="T93" s="114">
        <v>6</v>
      </c>
      <c r="U93" s="114">
        <v>1</v>
      </c>
      <c r="V93" s="137">
        <f t="shared" si="898"/>
        <v>1751.25</v>
      </c>
      <c r="W93" s="114">
        <f t="shared" ref="W93:W156" si="912">RANK(U93,$U$92:$U$156,1)</f>
        <v>2</v>
      </c>
      <c r="X93" s="114">
        <f t="shared" ref="X93:X156" si="913">COUNTIF($W$92:$W$156,"&lt;"&amp;W93)</f>
        <v>1</v>
      </c>
      <c r="Y93" s="205">
        <v>1</v>
      </c>
      <c r="Z93" s="206">
        <v>1751.25</v>
      </c>
      <c r="AA93" s="114">
        <v>1</v>
      </c>
      <c r="AB93" s="137">
        <f t="shared" si="899"/>
        <v>1387.5</v>
      </c>
      <c r="AC93" s="114">
        <f t="shared" ref="AC93:AC156" si="914">RANK(AA93,$AA$92:$AA$156,1)</f>
        <v>2</v>
      </c>
      <c r="AD93" s="194">
        <f t="shared" ref="AD93:AD156" si="915">COUNTIF($AC$92:$AC$156,"&lt;"&amp;AC93)</f>
        <v>1</v>
      </c>
      <c r="AE93" s="214">
        <v>1</v>
      </c>
      <c r="AF93" s="215">
        <v>1387.5</v>
      </c>
      <c r="AG93" s="114">
        <v>1</v>
      </c>
      <c r="AH93" s="137">
        <f t="shared" si="900"/>
        <v>1638.75</v>
      </c>
      <c r="AI93" s="114">
        <f t="shared" ref="AI93:AI156" si="916">RANK(AG93,$AG$92:$AG$156,1)</f>
        <v>2</v>
      </c>
      <c r="AJ93" s="194">
        <f t="shared" ref="AJ93:AJ156" si="917">COUNTIF($AI$92:$AI$156,"&lt;"&amp;AI93)</f>
        <v>1</v>
      </c>
      <c r="AK93" s="223">
        <v>1</v>
      </c>
      <c r="AL93" s="224">
        <v>1638.75</v>
      </c>
      <c r="AM93" s="114">
        <v>1</v>
      </c>
      <c r="AN93" s="137">
        <f t="shared" si="901"/>
        <v>1908.7500000000002</v>
      </c>
      <c r="AO93" s="114">
        <f t="shared" ref="AO93:AO156" si="918">RANK(AM93,$AM$92:$AM$156,1)</f>
        <v>2</v>
      </c>
      <c r="AP93" s="194">
        <f t="shared" ref="AP93:AP156" si="919">COUNTIF($AO$92:$AO$156,"&lt;"&amp;AO93)</f>
        <v>1</v>
      </c>
      <c r="AQ93" s="232">
        <v>1</v>
      </c>
      <c r="AR93" s="233">
        <v>1908.7500000000002</v>
      </c>
      <c r="AS93" s="114">
        <v>1</v>
      </c>
      <c r="AT93" s="137">
        <f t="shared" si="902"/>
        <v>1927.5</v>
      </c>
      <c r="AU93" s="114">
        <f t="shared" ref="AU93:AU156" si="920">_xlfn.RANK.EQ(AS93,$AS$92:$AS$156,1)</f>
        <v>2</v>
      </c>
      <c r="AV93" s="194">
        <f t="shared" ref="AV93:AV156" si="921">COUNTIF($AU$92:$AU$156,"&lt;"&amp;AU93)</f>
        <v>1</v>
      </c>
      <c r="AW93" s="241">
        <v>1</v>
      </c>
      <c r="AX93" s="242">
        <v>1927.5</v>
      </c>
      <c r="AY93" s="114">
        <v>1</v>
      </c>
      <c r="AZ93" s="137">
        <f t="shared" si="903"/>
        <v>1740</v>
      </c>
      <c r="BA93" s="114">
        <f t="shared" ref="BA93:BA156" si="922">RANK(AY93,$AY$92:$AY$156,1)</f>
        <v>2</v>
      </c>
      <c r="BB93" s="114">
        <f t="shared" ref="BB93:BB156" si="923">COUNTIF($BA$92:$BA$156,"&lt;"&amp;BA93)</f>
        <v>1</v>
      </c>
      <c r="BC93" s="250">
        <v>1</v>
      </c>
      <c r="BD93" s="251">
        <v>1740</v>
      </c>
      <c r="BE93" s="114">
        <v>1</v>
      </c>
      <c r="BF93" s="137">
        <f t="shared" si="904"/>
        <v>1567.5</v>
      </c>
      <c r="BG93" s="114">
        <f t="shared" ref="BG93:BG156" si="924">RANK(BE93,$BE$92:$BE$156,1)</f>
        <v>2</v>
      </c>
      <c r="BH93" s="114">
        <f t="shared" ref="BH93:BH156" si="925">COUNTIF($BG$92:$BG$156,"&lt;"&amp;BG93)</f>
        <v>1</v>
      </c>
      <c r="BI93" s="259">
        <v>1</v>
      </c>
      <c r="BJ93" s="260">
        <v>1567.5</v>
      </c>
      <c r="BK93" s="114">
        <v>1</v>
      </c>
      <c r="BL93" s="137">
        <f t="shared" si="905"/>
        <v>1398.75</v>
      </c>
      <c r="BM93" s="114">
        <f t="shared" ref="BM93:BM156" si="926">RANK(BK93,$BK$92:$BK$156,1)</f>
        <v>2</v>
      </c>
      <c r="BN93" s="114">
        <f t="shared" ref="BN93:BN156" si="927">COUNTIF($BM$92:$BM$156,"&lt;"&amp;BM93)</f>
        <v>1</v>
      </c>
      <c r="BO93" s="268">
        <v>1</v>
      </c>
      <c r="BP93" s="269">
        <v>1398.75</v>
      </c>
      <c r="BR93" s="178">
        <f t="shared" ref="BR93:BR156" si="928">Y93</f>
        <v>1</v>
      </c>
      <c r="BS93" s="178">
        <f t="shared" ref="BS93:BS156" si="929">IF(Z93=0,NA(),Z93)</f>
        <v>1751.25</v>
      </c>
      <c r="BT93" s="178">
        <f t="shared" ref="BT93:BT156" si="930">AE93</f>
        <v>1</v>
      </c>
      <c r="BU93" s="178">
        <f t="shared" ref="BU93:BU156" si="931">IF(AF93=0,NA(),AF93)</f>
        <v>1387.5</v>
      </c>
      <c r="BV93" s="178">
        <f t="shared" si="906"/>
        <v>1</v>
      </c>
      <c r="BW93" s="178">
        <f t="shared" ref="BW93:BW156" si="932">IF(AL93=0,NA(),AL93)</f>
        <v>1638.75</v>
      </c>
      <c r="BX93" s="178">
        <f t="shared" si="907"/>
        <v>1</v>
      </c>
      <c r="BY93" s="178">
        <f t="shared" ref="BY93:BY156" si="933">IF(AR93=0,NA(),AR93)</f>
        <v>1908.7500000000002</v>
      </c>
      <c r="BZ93" s="178">
        <f t="shared" si="908"/>
        <v>1</v>
      </c>
      <c r="CA93" s="178">
        <f t="shared" ref="CA93:CA156" si="934">IF(AX93=0,NA(),AX93)</f>
        <v>1927.5</v>
      </c>
      <c r="CB93" s="178">
        <f t="shared" si="909"/>
        <v>1</v>
      </c>
      <c r="CC93" s="178">
        <f t="shared" ref="CC93:CC156" si="935">IF(BD93=0,NA(),BD93)</f>
        <v>1740</v>
      </c>
      <c r="CD93" s="178">
        <f t="shared" si="910"/>
        <v>1</v>
      </c>
      <c r="CE93" s="178">
        <f t="shared" ref="CE93:CE156" si="936">IF(BJ93=0,NA(),BJ93)</f>
        <v>1567.5</v>
      </c>
      <c r="CF93" s="277">
        <f t="shared" si="911"/>
        <v>1</v>
      </c>
      <c r="CG93" s="277">
        <f t="shared" ref="CG93:CG156" si="937">IF(BP93=0,NA(),BP93)</f>
        <v>1398.75</v>
      </c>
      <c r="CH93" s="277"/>
      <c r="CI93" s="53">
        <f>CI92</f>
        <v>20</v>
      </c>
      <c r="CJ93" s="145">
        <f>MAX(BR157:CG157)</f>
        <v>1927.5</v>
      </c>
      <c r="CM93" s="139"/>
      <c r="CN93" s="139"/>
      <c r="CO93" s="138"/>
      <c r="CP93" s="138"/>
      <c r="CR93" s="178"/>
    </row>
    <row r="94" spans="1:274">
      <c r="A94" s="53">
        <v>4</v>
      </c>
      <c r="B94" s="96" t="str">
        <v>W10x</v>
      </c>
      <c r="C94" s="135" t="str">
        <v>12f</v>
      </c>
      <c r="D94" s="145">
        <v>0</v>
      </c>
      <c r="E94" s="145">
        <f t="shared" si="888"/>
        <v>-1100</v>
      </c>
      <c r="F94" s="53">
        <f t="shared" si="889"/>
        <v>1</v>
      </c>
      <c r="G94" s="96" t="str">
        <f t="shared" si="890"/>
        <v>W10x12f</v>
      </c>
      <c r="H94" s="145">
        <f t="shared" si="891"/>
        <v>0</v>
      </c>
      <c r="I94" s="169">
        <f t="shared" si="892"/>
        <v>300</v>
      </c>
      <c r="J94" s="169">
        <f t="shared" si="893"/>
        <v>304</v>
      </c>
      <c r="K94" s="53">
        <f t="shared" si="894"/>
        <v>135</v>
      </c>
      <c r="L94" s="53">
        <f t="shared" si="887"/>
        <v>134</v>
      </c>
      <c r="M94" s="299" t="str">
        <f t="shared" si="895"/>
        <v/>
      </c>
      <c r="P94" s="171">
        <f>INDEX($A$91:$M$363,MATCH(3,$M$91:$M$363,0),1)</f>
        <v>140</v>
      </c>
      <c r="Q94" s="171" t="str">
        <f t="shared" si="896"/>
        <v>W36x135v</v>
      </c>
      <c r="R94" s="174">
        <f t="shared" si="897"/>
        <v>1354.2589146224534</v>
      </c>
      <c r="T94" s="114">
        <v>7</v>
      </c>
      <c r="U94" s="114">
        <v>2</v>
      </c>
      <c r="V94" s="137">
        <f t="shared" si="898"/>
        <v>1751.25</v>
      </c>
      <c r="W94" s="114">
        <f t="shared" si="912"/>
        <v>3</v>
      </c>
      <c r="X94" s="114">
        <f t="shared" si="913"/>
        <v>2</v>
      </c>
      <c r="Y94" s="205">
        <v>2</v>
      </c>
      <c r="Z94" s="206">
        <v>1751.25</v>
      </c>
      <c r="AA94" s="114">
        <v>2</v>
      </c>
      <c r="AB94" s="137">
        <f t="shared" si="899"/>
        <v>1387.5</v>
      </c>
      <c r="AC94" s="114">
        <f t="shared" si="914"/>
        <v>3</v>
      </c>
      <c r="AD94" s="194">
        <f t="shared" si="915"/>
        <v>2</v>
      </c>
      <c r="AE94" s="214">
        <v>2</v>
      </c>
      <c r="AF94" s="215">
        <v>1387.5</v>
      </c>
      <c r="AG94" s="114">
        <v>2</v>
      </c>
      <c r="AH94" s="137">
        <f t="shared" si="900"/>
        <v>1638.75</v>
      </c>
      <c r="AI94" s="114">
        <f t="shared" si="916"/>
        <v>3</v>
      </c>
      <c r="AJ94" s="194">
        <f t="shared" si="917"/>
        <v>2</v>
      </c>
      <c r="AK94" s="223">
        <v>2</v>
      </c>
      <c r="AL94" s="224">
        <v>1638.75</v>
      </c>
      <c r="AM94" s="114">
        <v>2</v>
      </c>
      <c r="AN94" s="137">
        <f t="shared" si="901"/>
        <v>1908.7500000000002</v>
      </c>
      <c r="AO94" s="114">
        <f t="shared" si="918"/>
        <v>3</v>
      </c>
      <c r="AP94" s="194">
        <f t="shared" si="919"/>
        <v>2</v>
      </c>
      <c r="AQ94" s="232">
        <v>2</v>
      </c>
      <c r="AR94" s="233">
        <v>1908.7500000000002</v>
      </c>
      <c r="AS94" s="114">
        <v>2</v>
      </c>
      <c r="AT94" s="137">
        <f t="shared" si="902"/>
        <v>1927.5</v>
      </c>
      <c r="AU94" s="114">
        <f t="shared" si="920"/>
        <v>3</v>
      </c>
      <c r="AV94" s="194">
        <f t="shared" si="921"/>
        <v>2</v>
      </c>
      <c r="AW94" s="241">
        <v>2</v>
      </c>
      <c r="AX94" s="242">
        <v>1927.5</v>
      </c>
      <c r="AY94" s="114">
        <v>2</v>
      </c>
      <c r="AZ94" s="137">
        <f t="shared" si="903"/>
        <v>1740</v>
      </c>
      <c r="BA94" s="114">
        <f t="shared" si="922"/>
        <v>3</v>
      </c>
      <c r="BB94" s="114">
        <f t="shared" si="923"/>
        <v>2</v>
      </c>
      <c r="BC94" s="250">
        <v>2</v>
      </c>
      <c r="BD94" s="251">
        <v>1740</v>
      </c>
      <c r="BE94" s="114">
        <v>2</v>
      </c>
      <c r="BF94" s="137">
        <f t="shared" si="904"/>
        <v>1567.5</v>
      </c>
      <c r="BG94" s="114">
        <f t="shared" si="924"/>
        <v>3</v>
      </c>
      <c r="BH94" s="114">
        <f t="shared" si="925"/>
        <v>2</v>
      </c>
      <c r="BI94" s="259">
        <v>2</v>
      </c>
      <c r="BJ94" s="260">
        <v>1567.5</v>
      </c>
      <c r="BK94" s="114">
        <v>2</v>
      </c>
      <c r="BL94" s="137">
        <f t="shared" si="905"/>
        <v>1398.75</v>
      </c>
      <c r="BM94" s="114">
        <f t="shared" si="926"/>
        <v>3</v>
      </c>
      <c r="BN94" s="114">
        <f t="shared" si="927"/>
        <v>2</v>
      </c>
      <c r="BO94" s="268">
        <v>2</v>
      </c>
      <c r="BP94" s="269">
        <v>1398.75</v>
      </c>
      <c r="BR94" s="178">
        <f t="shared" si="928"/>
        <v>2</v>
      </c>
      <c r="BS94" s="178">
        <f t="shared" si="929"/>
        <v>1751.25</v>
      </c>
      <c r="BT94" s="178">
        <f t="shared" si="930"/>
        <v>2</v>
      </c>
      <c r="BU94" s="178">
        <f t="shared" si="931"/>
        <v>1387.5</v>
      </c>
      <c r="BV94" s="178">
        <f t="shared" si="906"/>
        <v>2</v>
      </c>
      <c r="BW94" s="178">
        <f t="shared" si="932"/>
        <v>1638.75</v>
      </c>
      <c r="BX94" s="178">
        <f t="shared" si="907"/>
        <v>2</v>
      </c>
      <c r="BY94" s="178">
        <f t="shared" si="933"/>
        <v>1908.7500000000002</v>
      </c>
      <c r="BZ94" s="178">
        <f t="shared" si="908"/>
        <v>2</v>
      </c>
      <c r="CA94" s="178">
        <f t="shared" si="934"/>
        <v>1927.5</v>
      </c>
      <c r="CB94" s="178">
        <f t="shared" si="909"/>
        <v>2</v>
      </c>
      <c r="CC94" s="178">
        <f t="shared" si="935"/>
        <v>1740</v>
      </c>
      <c r="CD94" s="178">
        <f t="shared" si="910"/>
        <v>2</v>
      </c>
      <c r="CE94" s="178">
        <f t="shared" si="936"/>
        <v>1567.5</v>
      </c>
      <c r="CF94" s="277">
        <f t="shared" si="911"/>
        <v>2</v>
      </c>
      <c r="CG94" s="277">
        <f t="shared" si="937"/>
        <v>1398.75</v>
      </c>
      <c r="CH94" s="277"/>
      <c r="CI94" s="53">
        <f>CI92</f>
        <v>20</v>
      </c>
      <c r="CJ94" s="53">
        <f>C86</f>
        <v>1100</v>
      </c>
      <c r="CM94" s="139"/>
      <c r="CN94" s="139"/>
      <c r="CO94" s="138"/>
      <c r="CP94" s="138"/>
      <c r="CR94" s="178"/>
    </row>
    <row r="95" spans="1:274">
      <c r="A95" s="53">
        <v>5</v>
      </c>
      <c r="B95" s="96" t="str">
        <v>W6x</v>
      </c>
      <c r="C95" s="135" t="str">
        <v>12</v>
      </c>
      <c r="D95" s="145">
        <v>0</v>
      </c>
      <c r="E95" s="145">
        <f t="shared" si="888"/>
        <v>-1100</v>
      </c>
      <c r="F95" s="53">
        <f t="shared" si="889"/>
        <v>1</v>
      </c>
      <c r="G95" s="96" t="str">
        <f t="shared" si="890"/>
        <v>W6x12</v>
      </c>
      <c r="H95" s="145">
        <f t="shared" si="891"/>
        <v>0</v>
      </c>
      <c r="I95" s="169">
        <f t="shared" si="892"/>
        <v>300</v>
      </c>
      <c r="J95" s="169">
        <f t="shared" si="893"/>
        <v>305</v>
      </c>
      <c r="K95" s="53">
        <f t="shared" si="894"/>
        <v>136</v>
      </c>
      <c r="L95" s="53">
        <f t="shared" si="887"/>
        <v>135</v>
      </c>
      <c r="M95" s="299" t="str">
        <f t="shared" si="895"/>
        <v/>
      </c>
      <c r="P95" s="171">
        <f>INDEX($A$91:$M$363,MATCH(4,$M$91:$M$363,0),1)</f>
        <v>142</v>
      </c>
      <c r="Q95" s="171" t="str">
        <f t="shared" si="896"/>
        <v>W33x141</v>
      </c>
      <c r="R95" s="174">
        <f t="shared" si="897"/>
        <v>1404.6382572292207</v>
      </c>
      <c r="T95" s="114">
        <v>8</v>
      </c>
      <c r="U95" s="114">
        <v>3</v>
      </c>
      <c r="V95" s="137">
        <f t="shared" si="898"/>
        <v>1751.25</v>
      </c>
      <c r="W95" s="114">
        <f t="shared" si="912"/>
        <v>4</v>
      </c>
      <c r="X95" s="114">
        <f t="shared" si="913"/>
        <v>3</v>
      </c>
      <c r="Y95" s="205">
        <v>3</v>
      </c>
      <c r="Z95" s="206">
        <v>1751.25</v>
      </c>
      <c r="AA95" s="114">
        <v>3</v>
      </c>
      <c r="AB95" s="137">
        <f t="shared" si="899"/>
        <v>1387.5</v>
      </c>
      <c r="AC95" s="114">
        <f t="shared" si="914"/>
        <v>4</v>
      </c>
      <c r="AD95" s="194">
        <f t="shared" si="915"/>
        <v>3</v>
      </c>
      <c r="AE95" s="214">
        <v>3</v>
      </c>
      <c r="AF95" s="215">
        <v>1387.5</v>
      </c>
      <c r="AG95" s="114">
        <v>3</v>
      </c>
      <c r="AH95" s="137">
        <f t="shared" si="900"/>
        <v>1638.75</v>
      </c>
      <c r="AI95" s="114">
        <f t="shared" si="916"/>
        <v>4</v>
      </c>
      <c r="AJ95" s="194">
        <f t="shared" si="917"/>
        <v>3</v>
      </c>
      <c r="AK95" s="223">
        <v>3</v>
      </c>
      <c r="AL95" s="224">
        <v>1638.75</v>
      </c>
      <c r="AM95" s="114">
        <v>3</v>
      </c>
      <c r="AN95" s="137">
        <f t="shared" si="901"/>
        <v>1908.7500000000002</v>
      </c>
      <c r="AO95" s="114">
        <f t="shared" si="918"/>
        <v>4</v>
      </c>
      <c r="AP95" s="194">
        <f t="shared" si="919"/>
        <v>3</v>
      </c>
      <c r="AQ95" s="232">
        <v>3</v>
      </c>
      <c r="AR95" s="233">
        <v>1908.7500000000002</v>
      </c>
      <c r="AS95" s="114">
        <v>3</v>
      </c>
      <c r="AT95" s="137">
        <f t="shared" si="902"/>
        <v>1927.5</v>
      </c>
      <c r="AU95" s="114">
        <f t="shared" si="920"/>
        <v>4</v>
      </c>
      <c r="AV95" s="194">
        <f t="shared" si="921"/>
        <v>3</v>
      </c>
      <c r="AW95" s="241">
        <v>3</v>
      </c>
      <c r="AX95" s="242">
        <v>1927.5</v>
      </c>
      <c r="AY95" s="114">
        <v>3</v>
      </c>
      <c r="AZ95" s="137">
        <f t="shared" si="903"/>
        <v>1740</v>
      </c>
      <c r="BA95" s="114">
        <f t="shared" si="922"/>
        <v>4</v>
      </c>
      <c r="BB95" s="114">
        <f t="shared" si="923"/>
        <v>3</v>
      </c>
      <c r="BC95" s="250">
        <v>3</v>
      </c>
      <c r="BD95" s="251">
        <v>1740</v>
      </c>
      <c r="BE95" s="114">
        <v>3</v>
      </c>
      <c r="BF95" s="137">
        <f t="shared" si="904"/>
        <v>1567.5</v>
      </c>
      <c r="BG95" s="114">
        <f t="shared" si="924"/>
        <v>4</v>
      </c>
      <c r="BH95" s="114">
        <f t="shared" si="925"/>
        <v>3</v>
      </c>
      <c r="BI95" s="259">
        <v>3</v>
      </c>
      <c r="BJ95" s="260">
        <v>1567.5</v>
      </c>
      <c r="BK95" s="114">
        <v>3</v>
      </c>
      <c r="BL95" s="137">
        <f t="shared" si="905"/>
        <v>1398.75</v>
      </c>
      <c r="BM95" s="114">
        <f t="shared" si="926"/>
        <v>4</v>
      </c>
      <c r="BN95" s="114">
        <f t="shared" si="927"/>
        <v>3</v>
      </c>
      <c r="BO95" s="268">
        <v>3</v>
      </c>
      <c r="BP95" s="269">
        <v>1398.75</v>
      </c>
      <c r="BR95" s="178">
        <f t="shared" si="928"/>
        <v>3</v>
      </c>
      <c r="BS95" s="178">
        <f t="shared" si="929"/>
        <v>1751.25</v>
      </c>
      <c r="BT95" s="178">
        <f t="shared" si="930"/>
        <v>3</v>
      </c>
      <c r="BU95" s="178">
        <f t="shared" si="931"/>
        <v>1387.5</v>
      </c>
      <c r="BV95" s="178">
        <f t="shared" si="906"/>
        <v>3</v>
      </c>
      <c r="BW95" s="178">
        <f t="shared" si="932"/>
        <v>1638.75</v>
      </c>
      <c r="BX95" s="178">
        <f t="shared" si="907"/>
        <v>3</v>
      </c>
      <c r="BY95" s="178">
        <f t="shared" si="933"/>
        <v>1908.7500000000002</v>
      </c>
      <c r="BZ95" s="178">
        <f t="shared" si="908"/>
        <v>3</v>
      </c>
      <c r="CA95" s="178">
        <f t="shared" si="934"/>
        <v>1927.5</v>
      </c>
      <c r="CB95" s="178">
        <f t="shared" si="909"/>
        <v>3</v>
      </c>
      <c r="CC95" s="178">
        <f t="shared" si="935"/>
        <v>1740</v>
      </c>
      <c r="CD95" s="178">
        <f t="shared" si="910"/>
        <v>3</v>
      </c>
      <c r="CE95" s="178">
        <f t="shared" si="936"/>
        <v>1567.5</v>
      </c>
      <c r="CF95" s="277">
        <f t="shared" si="911"/>
        <v>3</v>
      </c>
      <c r="CG95" s="277">
        <f t="shared" si="937"/>
        <v>1398.75</v>
      </c>
      <c r="CH95" s="277"/>
      <c r="CI95" s="53">
        <f>CI92</f>
        <v>20</v>
      </c>
      <c r="CJ95" s="53">
        <f>CJ94</f>
        <v>1100</v>
      </c>
      <c r="CM95" s="139"/>
      <c r="CN95" s="53"/>
      <c r="CO95" s="138"/>
      <c r="CR95" s="178"/>
    </row>
    <row r="96" spans="1:274">
      <c r="A96" s="53">
        <v>6</v>
      </c>
      <c r="B96" s="96" t="str">
        <v>W8x</v>
      </c>
      <c r="C96" s="135" t="str">
        <v>13</v>
      </c>
      <c r="D96" s="145">
        <v>0</v>
      </c>
      <c r="E96" s="145">
        <f t="shared" si="888"/>
        <v>-1100</v>
      </c>
      <c r="F96" s="53">
        <f t="shared" si="889"/>
        <v>1</v>
      </c>
      <c r="G96" s="96" t="str">
        <f t="shared" si="890"/>
        <v>W8x13</v>
      </c>
      <c r="H96" s="145">
        <f t="shared" si="891"/>
        <v>0</v>
      </c>
      <c r="I96" s="169">
        <f t="shared" si="892"/>
        <v>300</v>
      </c>
      <c r="J96" s="169">
        <f t="shared" si="893"/>
        <v>306</v>
      </c>
      <c r="K96" s="53">
        <f t="shared" si="894"/>
        <v>137</v>
      </c>
      <c r="L96" s="53">
        <f t="shared" si="887"/>
        <v>136</v>
      </c>
      <c r="M96" s="299" t="str">
        <f t="shared" si="895"/>
        <v/>
      </c>
      <c r="P96" s="171">
        <f>INDEX($A$91:$M$363,MATCH(5,$M$91:$M$363,0),1)</f>
        <v>145</v>
      </c>
      <c r="Q96" s="171" t="str">
        <f t="shared" si="896"/>
        <v>W27x146</v>
      </c>
      <c r="R96" s="174">
        <f t="shared" si="897"/>
        <v>1482.0050791060914</v>
      </c>
      <c r="T96" s="114">
        <v>9</v>
      </c>
      <c r="U96" s="114">
        <v>4</v>
      </c>
      <c r="V96" s="137">
        <f t="shared" si="898"/>
        <v>1751.25</v>
      </c>
      <c r="W96" s="114">
        <f t="shared" si="912"/>
        <v>5</v>
      </c>
      <c r="X96" s="114">
        <f t="shared" si="913"/>
        <v>4</v>
      </c>
      <c r="Y96" s="205">
        <v>4</v>
      </c>
      <c r="Z96" s="206">
        <v>1751.25</v>
      </c>
      <c r="AA96" s="114">
        <v>4</v>
      </c>
      <c r="AB96" s="137">
        <f t="shared" si="899"/>
        <v>1387.5</v>
      </c>
      <c r="AC96" s="114">
        <f t="shared" si="914"/>
        <v>5</v>
      </c>
      <c r="AD96" s="194">
        <f t="shared" si="915"/>
        <v>4</v>
      </c>
      <c r="AE96" s="214">
        <v>4</v>
      </c>
      <c r="AF96" s="215">
        <v>1387.5</v>
      </c>
      <c r="AG96" s="114">
        <v>4</v>
      </c>
      <c r="AH96" s="137">
        <f t="shared" si="900"/>
        <v>1638.75</v>
      </c>
      <c r="AI96" s="114">
        <f t="shared" si="916"/>
        <v>5</v>
      </c>
      <c r="AJ96" s="194">
        <f t="shared" si="917"/>
        <v>4</v>
      </c>
      <c r="AK96" s="223">
        <v>4</v>
      </c>
      <c r="AL96" s="224">
        <v>1638.75</v>
      </c>
      <c r="AM96" s="114">
        <v>4</v>
      </c>
      <c r="AN96" s="137">
        <f t="shared" si="901"/>
        <v>1908.7500000000002</v>
      </c>
      <c r="AO96" s="114">
        <f t="shared" si="918"/>
        <v>5</v>
      </c>
      <c r="AP96" s="194">
        <f t="shared" si="919"/>
        <v>4</v>
      </c>
      <c r="AQ96" s="232">
        <v>4</v>
      </c>
      <c r="AR96" s="233">
        <v>1908.7500000000002</v>
      </c>
      <c r="AS96" s="114">
        <v>4</v>
      </c>
      <c r="AT96" s="137">
        <f t="shared" si="902"/>
        <v>1927.5</v>
      </c>
      <c r="AU96" s="114">
        <f t="shared" si="920"/>
        <v>5</v>
      </c>
      <c r="AV96" s="194">
        <f t="shared" si="921"/>
        <v>4</v>
      </c>
      <c r="AW96" s="241">
        <v>4</v>
      </c>
      <c r="AX96" s="242">
        <v>1927.5</v>
      </c>
      <c r="AY96" s="114">
        <v>4</v>
      </c>
      <c r="AZ96" s="137">
        <f t="shared" si="903"/>
        <v>1740</v>
      </c>
      <c r="BA96" s="114">
        <f t="shared" si="922"/>
        <v>5</v>
      </c>
      <c r="BB96" s="114">
        <f t="shared" si="923"/>
        <v>4</v>
      </c>
      <c r="BC96" s="250">
        <v>4</v>
      </c>
      <c r="BD96" s="251">
        <v>1740</v>
      </c>
      <c r="BE96" s="114">
        <v>4</v>
      </c>
      <c r="BF96" s="137">
        <f t="shared" si="904"/>
        <v>1567.5</v>
      </c>
      <c r="BG96" s="114">
        <f t="shared" si="924"/>
        <v>5</v>
      </c>
      <c r="BH96" s="114">
        <f t="shared" si="925"/>
        <v>4</v>
      </c>
      <c r="BI96" s="259">
        <v>4</v>
      </c>
      <c r="BJ96" s="260">
        <v>1567.5</v>
      </c>
      <c r="BK96" s="114">
        <v>4</v>
      </c>
      <c r="BL96" s="137">
        <f t="shared" si="905"/>
        <v>1398.75</v>
      </c>
      <c r="BM96" s="114">
        <f t="shared" si="926"/>
        <v>5</v>
      </c>
      <c r="BN96" s="114">
        <f t="shared" si="927"/>
        <v>4</v>
      </c>
      <c r="BO96" s="268">
        <v>4</v>
      </c>
      <c r="BP96" s="269">
        <v>1398.75</v>
      </c>
      <c r="BR96" s="178">
        <f t="shared" si="928"/>
        <v>4</v>
      </c>
      <c r="BS96" s="178">
        <f t="shared" si="929"/>
        <v>1751.25</v>
      </c>
      <c r="BT96" s="178">
        <f t="shared" si="930"/>
        <v>4</v>
      </c>
      <c r="BU96" s="178">
        <f t="shared" si="931"/>
        <v>1387.5</v>
      </c>
      <c r="BV96" s="178">
        <f t="shared" si="906"/>
        <v>4</v>
      </c>
      <c r="BW96" s="178">
        <f t="shared" si="932"/>
        <v>1638.75</v>
      </c>
      <c r="BX96" s="178">
        <f t="shared" si="907"/>
        <v>4</v>
      </c>
      <c r="BY96" s="178">
        <f t="shared" si="933"/>
        <v>1908.7500000000002</v>
      </c>
      <c r="BZ96" s="178">
        <f t="shared" si="908"/>
        <v>4</v>
      </c>
      <c r="CA96" s="178">
        <f t="shared" si="934"/>
        <v>1927.5</v>
      </c>
      <c r="CB96" s="178">
        <f t="shared" si="909"/>
        <v>4</v>
      </c>
      <c r="CC96" s="178">
        <f t="shared" si="935"/>
        <v>1740</v>
      </c>
      <c r="CD96" s="178">
        <f t="shared" si="910"/>
        <v>4</v>
      </c>
      <c r="CE96" s="178">
        <f t="shared" si="936"/>
        <v>1567.5</v>
      </c>
      <c r="CF96" s="277">
        <f t="shared" si="911"/>
        <v>4</v>
      </c>
      <c r="CG96" s="277">
        <f t="shared" si="937"/>
        <v>1398.75</v>
      </c>
      <c r="CH96" s="277"/>
      <c r="CI96" s="278"/>
      <c r="CJ96" s="53"/>
      <c r="CM96" s="139"/>
      <c r="CN96" s="53"/>
      <c r="CO96" s="138"/>
      <c r="CR96" s="178"/>
    </row>
    <row r="97" spans="1:96">
      <c r="A97" s="53">
        <v>7</v>
      </c>
      <c r="B97" s="96" t="str">
        <v>W4x</v>
      </c>
      <c r="C97" s="135" t="str">
        <v>13</v>
      </c>
      <c r="D97" s="145">
        <v>0</v>
      </c>
      <c r="E97" s="145">
        <f t="shared" si="888"/>
        <v>-1100</v>
      </c>
      <c r="F97" s="53">
        <f t="shared" si="889"/>
        <v>1</v>
      </c>
      <c r="G97" s="96" t="str">
        <f t="shared" si="890"/>
        <v>W4x13</v>
      </c>
      <c r="H97" s="145">
        <f t="shared" si="891"/>
        <v>0</v>
      </c>
      <c r="I97" s="169">
        <f t="shared" si="892"/>
        <v>300</v>
      </c>
      <c r="J97" s="169">
        <f t="shared" si="893"/>
        <v>307</v>
      </c>
      <c r="K97" s="53">
        <f t="shared" si="894"/>
        <v>138</v>
      </c>
      <c r="L97" s="53">
        <f t="shared" si="887"/>
        <v>137</v>
      </c>
      <c r="M97" s="299" t="str">
        <f t="shared" si="895"/>
        <v/>
      </c>
      <c r="P97" s="171">
        <f>INDEX($A$91:$M$363,MATCH(6,$M$91:$M$363,0),1)</f>
        <v>146</v>
      </c>
      <c r="Q97" s="171" t="str">
        <f t="shared" si="896"/>
        <v>W24x146</v>
      </c>
      <c r="R97" s="174">
        <f t="shared" si="897"/>
        <v>1326.0961812480971</v>
      </c>
      <c r="T97" s="114">
        <v>10</v>
      </c>
      <c r="U97" s="114">
        <v>5</v>
      </c>
      <c r="V97" s="137">
        <f t="shared" si="898"/>
        <v>1751.25</v>
      </c>
      <c r="W97" s="114">
        <f t="shared" si="912"/>
        <v>6</v>
      </c>
      <c r="X97" s="114">
        <f t="shared" si="913"/>
        <v>5</v>
      </c>
      <c r="Y97" s="205">
        <v>5</v>
      </c>
      <c r="Z97" s="206">
        <v>1751.25</v>
      </c>
      <c r="AA97" s="114">
        <v>5</v>
      </c>
      <c r="AB97" s="137">
        <f t="shared" si="899"/>
        <v>1387.5</v>
      </c>
      <c r="AC97" s="114">
        <f t="shared" si="914"/>
        <v>6</v>
      </c>
      <c r="AD97" s="194">
        <f t="shared" si="915"/>
        <v>5</v>
      </c>
      <c r="AE97" s="214">
        <v>5</v>
      </c>
      <c r="AF97" s="215">
        <v>1387.5</v>
      </c>
      <c r="AG97" s="114">
        <v>5</v>
      </c>
      <c r="AH97" s="137">
        <f t="shared" si="900"/>
        <v>1638.75</v>
      </c>
      <c r="AI97" s="114">
        <f t="shared" si="916"/>
        <v>6</v>
      </c>
      <c r="AJ97" s="194">
        <f t="shared" si="917"/>
        <v>5</v>
      </c>
      <c r="AK97" s="223">
        <v>5</v>
      </c>
      <c r="AL97" s="224">
        <v>1638.75</v>
      </c>
      <c r="AM97" s="114">
        <v>5</v>
      </c>
      <c r="AN97" s="137">
        <f t="shared" si="901"/>
        <v>1908.7500000000002</v>
      </c>
      <c r="AO97" s="114">
        <f t="shared" si="918"/>
        <v>6</v>
      </c>
      <c r="AP97" s="194">
        <f t="shared" si="919"/>
        <v>5</v>
      </c>
      <c r="AQ97" s="232">
        <v>5</v>
      </c>
      <c r="AR97" s="233">
        <v>1908.7500000000002</v>
      </c>
      <c r="AS97" s="114">
        <v>5</v>
      </c>
      <c r="AT97" s="137">
        <f t="shared" si="902"/>
        <v>1927.5</v>
      </c>
      <c r="AU97" s="114">
        <f t="shared" si="920"/>
        <v>6</v>
      </c>
      <c r="AV97" s="194">
        <f t="shared" si="921"/>
        <v>5</v>
      </c>
      <c r="AW97" s="241">
        <v>5</v>
      </c>
      <c r="AX97" s="242">
        <v>1927.5</v>
      </c>
      <c r="AY97" s="114">
        <v>5</v>
      </c>
      <c r="AZ97" s="137">
        <f t="shared" si="903"/>
        <v>1740</v>
      </c>
      <c r="BA97" s="114">
        <f t="shared" si="922"/>
        <v>6</v>
      </c>
      <c r="BB97" s="114">
        <f t="shared" si="923"/>
        <v>5</v>
      </c>
      <c r="BC97" s="250">
        <v>5</v>
      </c>
      <c r="BD97" s="251">
        <v>1740</v>
      </c>
      <c r="BE97" s="114">
        <v>5</v>
      </c>
      <c r="BF97" s="137">
        <f t="shared" si="904"/>
        <v>1567.5</v>
      </c>
      <c r="BG97" s="114">
        <f t="shared" si="924"/>
        <v>6</v>
      </c>
      <c r="BH97" s="114">
        <f t="shared" si="925"/>
        <v>5</v>
      </c>
      <c r="BI97" s="259">
        <v>5</v>
      </c>
      <c r="BJ97" s="260">
        <v>1567.5</v>
      </c>
      <c r="BK97" s="114">
        <v>5</v>
      </c>
      <c r="BL97" s="137">
        <f t="shared" si="905"/>
        <v>1398.75</v>
      </c>
      <c r="BM97" s="114">
        <f t="shared" si="926"/>
        <v>6</v>
      </c>
      <c r="BN97" s="114">
        <f t="shared" si="927"/>
        <v>5</v>
      </c>
      <c r="BO97" s="268">
        <v>5</v>
      </c>
      <c r="BP97" s="269">
        <v>1398.75</v>
      </c>
      <c r="BR97" s="178">
        <f t="shared" si="928"/>
        <v>5</v>
      </c>
      <c r="BS97" s="178">
        <f t="shared" si="929"/>
        <v>1751.25</v>
      </c>
      <c r="BT97" s="178">
        <f t="shared" si="930"/>
        <v>5</v>
      </c>
      <c r="BU97" s="178">
        <f t="shared" si="931"/>
        <v>1387.5</v>
      </c>
      <c r="BV97" s="178">
        <f t="shared" si="906"/>
        <v>5</v>
      </c>
      <c r="BW97" s="178">
        <f t="shared" si="932"/>
        <v>1638.75</v>
      </c>
      <c r="BX97" s="178">
        <f t="shared" si="907"/>
        <v>5</v>
      </c>
      <c r="BY97" s="178">
        <f t="shared" si="933"/>
        <v>1908.7500000000002</v>
      </c>
      <c r="BZ97" s="178">
        <f t="shared" si="908"/>
        <v>5</v>
      </c>
      <c r="CA97" s="178">
        <f t="shared" si="934"/>
        <v>1927.5</v>
      </c>
      <c r="CB97" s="178">
        <f t="shared" si="909"/>
        <v>5</v>
      </c>
      <c r="CC97" s="178">
        <f t="shared" si="935"/>
        <v>1740</v>
      </c>
      <c r="CD97" s="178">
        <f t="shared" si="910"/>
        <v>5</v>
      </c>
      <c r="CE97" s="178">
        <f t="shared" si="936"/>
        <v>1567.5</v>
      </c>
      <c r="CF97" s="277">
        <f t="shared" si="911"/>
        <v>5</v>
      </c>
      <c r="CG97" s="277">
        <f t="shared" si="937"/>
        <v>1398.75</v>
      </c>
      <c r="CH97" s="277"/>
      <c r="CI97" s="278"/>
      <c r="CJ97" s="53"/>
      <c r="CM97" s="139"/>
      <c r="CN97" s="53"/>
      <c r="CO97" s="138"/>
      <c r="CR97" s="178"/>
    </row>
    <row r="98" spans="1:96">
      <c r="A98" s="53">
        <v>8</v>
      </c>
      <c r="B98" s="96" t="str">
        <v>W12x</v>
      </c>
      <c r="C98" s="135" t="str">
        <v>14v</v>
      </c>
      <c r="D98" s="145">
        <v>0</v>
      </c>
      <c r="E98" s="145">
        <f t="shared" si="888"/>
        <v>-1100</v>
      </c>
      <c r="F98" s="53">
        <f t="shared" si="889"/>
        <v>1</v>
      </c>
      <c r="G98" s="96" t="str">
        <f t="shared" si="890"/>
        <v>W12x14v</v>
      </c>
      <c r="H98" s="145">
        <f t="shared" si="891"/>
        <v>0</v>
      </c>
      <c r="I98" s="169">
        <f t="shared" si="892"/>
        <v>300</v>
      </c>
      <c r="J98" s="169">
        <f t="shared" si="893"/>
        <v>308</v>
      </c>
      <c r="K98" s="53">
        <f t="shared" si="894"/>
        <v>139</v>
      </c>
      <c r="L98" s="53">
        <f t="shared" si="887"/>
        <v>138</v>
      </c>
      <c r="M98" s="299" t="str">
        <f t="shared" si="895"/>
        <v/>
      </c>
      <c r="P98" s="171">
        <f>INDEX($A$91:$M$363,MATCH(7,$M$91:$M$363,0),1)</f>
        <v>147</v>
      </c>
      <c r="Q98" s="171" t="str">
        <f t="shared" si="896"/>
        <v>W21x147</v>
      </c>
      <c r="R98" s="174">
        <f t="shared" si="897"/>
        <v>1200.7371062509453</v>
      </c>
      <c r="T98" s="114">
        <v>11</v>
      </c>
      <c r="U98" s="114">
        <v>6</v>
      </c>
      <c r="V98" s="137">
        <f t="shared" si="898"/>
        <v>1751.25</v>
      </c>
      <c r="W98" s="114">
        <f t="shared" si="912"/>
        <v>7</v>
      </c>
      <c r="X98" s="114">
        <f t="shared" si="913"/>
        <v>6</v>
      </c>
      <c r="Y98" s="205">
        <v>6</v>
      </c>
      <c r="Z98" s="206">
        <v>1751.25</v>
      </c>
      <c r="AA98" s="114">
        <v>6</v>
      </c>
      <c r="AB98" s="137">
        <f t="shared" si="899"/>
        <v>1387.5</v>
      </c>
      <c r="AC98" s="114">
        <f t="shared" si="914"/>
        <v>7</v>
      </c>
      <c r="AD98" s="194">
        <f t="shared" si="915"/>
        <v>6</v>
      </c>
      <c r="AE98" s="214">
        <v>6</v>
      </c>
      <c r="AF98" s="215">
        <v>1387.5</v>
      </c>
      <c r="AG98" s="114">
        <v>6</v>
      </c>
      <c r="AH98" s="137">
        <f t="shared" si="900"/>
        <v>1638.75</v>
      </c>
      <c r="AI98" s="114">
        <f t="shared" si="916"/>
        <v>7</v>
      </c>
      <c r="AJ98" s="194">
        <f t="shared" si="917"/>
        <v>6</v>
      </c>
      <c r="AK98" s="223">
        <v>6</v>
      </c>
      <c r="AL98" s="224">
        <v>1638.75</v>
      </c>
      <c r="AM98" s="114">
        <v>6</v>
      </c>
      <c r="AN98" s="137">
        <f t="shared" si="901"/>
        <v>1908.7500000000002</v>
      </c>
      <c r="AO98" s="114">
        <f t="shared" si="918"/>
        <v>7</v>
      </c>
      <c r="AP98" s="194">
        <f t="shared" si="919"/>
        <v>6</v>
      </c>
      <c r="AQ98" s="232">
        <v>6</v>
      </c>
      <c r="AR98" s="233">
        <v>1908.7500000000002</v>
      </c>
      <c r="AS98" s="114">
        <v>6</v>
      </c>
      <c r="AT98" s="137">
        <f t="shared" si="902"/>
        <v>1927.5</v>
      </c>
      <c r="AU98" s="114">
        <f t="shared" si="920"/>
        <v>7</v>
      </c>
      <c r="AV98" s="194">
        <f t="shared" si="921"/>
        <v>6</v>
      </c>
      <c r="AW98" s="241">
        <v>6</v>
      </c>
      <c r="AX98" s="242">
        <v>1927.5</v>
      </c>
      <c r="AY98" s="114">
        <v>6</v>
      </c>
      <c r="AZ98" s="137">
        <f t="shared" si="903"/>
        <v>1740</v>
      </c>
      <c r="BA98" s="114">
        <f t="shared" si="922"/>
        <v>7</v>
      </c>
      <c r="BB98" s="114">
        <f t="shared" si="923"/>
        <v>6</v>
      </c>
      <c r="BC98" s="250">
        <v>6</v>
      </c>
      <c r="BD98" s="251">
        <v>1740</v>
      </c>
      <c r="BE98" s="114">
        <v>6</v>
      </c>
      <c r="BF98" s="137">
        <f t="shared" si="904"/>
        <v>1567.5</v>
      </c>
      <c r="BG98" s="114">
        <f t="shared" si="924"/>
        <v>7</v>
      </c>
      <c r="BH98" s="114">
        <f t="shared" si="925"/>
        <v>6</v>
      </c>
      <c r="BI98" s="259">
        <v>6</v>
      </c>
      <c r="BJ98" s="260">
        <v>1567.5</v>
      </c>
      <c r="BK98" s="114">
        <v>6</v>
      </c>
      <c r="BL98" s="137">
        <f t="shared" si="905"/>
        <v>1398.75</v>
      </c>
      <c r="BM98" s="114">
        <f t="shared" si="926"/>
        <v>7</v>
      </c>
      <c r="BN98" s="114">
        <f t="shared" si="927"/>
        <v>6</v>
      </c>
      <c r="BO98" s="268">
        <v>6</v>
      </c>
      <c r="BP98" s="269">
        <v>1398.75</v>
      </c>
      <c r="BR98" s="178">
        <f t="shared" si="928"/>
        <v>6</v>
      </c>
      <c r="BS98" s="178">
        <f t="shared" si="929"/>
        <v>1751.25</v>
      </c>
      <c r="BT98" s="178">
        <f t="shared" si="930"/>
        <v>6</v>
      </c>
      <c r="BU98" s="178">
        <f t="shared" si="931"/>
        <v>1387.5</v>
      </c>
      <c r="BV98" s="178">
        <f t="shared" si="906"/>
        <v>6</v>
      </c>
      <c r="BW98" s="178">
        <f t="shared" si="932"/>
        <v>1638.75</v>
      </c>
      <c r="BX98" s="178">
        <f t="shared" si="907"/>
        <v>6</v>
      </c>
      <c r="BY98" s="178">
        <f t="shared" si="933"/>
        <v>1908.7500000000002</v>
      </c>
      <c r="BZ98" s="178">
        <f t="shared" si="908"/>
        <v>6</v>
      </c>
      <c r="CA98" s="178">
        <f t="shared" si="934"/>
        <v>1927.5</v>
      </c>
      <c r="CB98" s="178">
        <f t="shared" si="909"/>
        <v>6</v>
      </c>
      <c r="CC98" s="178">
        <f t="shared" si="935"/>
        <v>1740</v>
      </c>
      <c r="CD98" s="178">
        <f t="shared" si="910"/>
        <v>6</v>
      </c>
      <c r="CE98" s="178">
        <f t="shared" si="936"/>
        <v>1567.5</v>
      </c>
      <c r="CF98" s="277">
        <f t="shared" si="911"/>
        <v>6</v>
      </c>
      <c r="CG98" s="277">
        <f t="shared" si="937"/>
        <v>1398.75</v>
      </c>
      <c r="CH98" s="277"/>
      <c r="CI98" s="278"/>
      <c r="CJ98" s="53"/>
      <c r="CM98" s="139"/>
      <c r="CN98" s="53"/>
      <c r="CO98" s="138"/>
      <c r="CR98" s="178"/>
    </row>
    <row r="99" spans="1:96">
      <c r="A99" s="53">
        <v>9</v>
      </c>
      <c r="B99" s="96" t="str">
        <v>W10x</v>
      </c>
      <c r="C99" s="135" t="str">
        <v>15</v>
      </c>
      <c r="D99" s="145">
        <v>0</v>
      </c>
      <c r="E99" s="145">
        <f t="shared" si="888"/>
        <v>-1100</v>
      </c>
      <c r="F99" s="53">
        <f t="shared" si="889"/>
        <v>1</v>
      </c>
      <c r="G99" s="96" t="str">
        <f t="shared" si="890"/>
        <v>W10x15</v>
      </c>
      <c r="H99" s="145">
        <f t="shared" si="891"/>
        <v>0</v>
      </c>
      <c r="I99" s="169">
        <f t="shared" si="892"/>
        <v>300</v>
      </c>
      <c r="J99" s="169">
        <f t="shared" si="893"/>
        <v>309</v>
      </c>
      <c r="K99" s="53">
        <f t="shared" si="894"/>
        <v>140</v>
      </c>
      <c r="L99" s="53">
        <f t="shared" si="887"/>
        <v>139</v>
      </c>
      <c r="M99" s="299" t="str">
        <f t="shared" si="895"/>
        <v/>
      </c>
      <c r="T99" s="114">
        <v>12</v>
      </c>
      <c r="U99" s="114">
        <v>7</v>
      </c>
      <c r="V99" s="137">
        <f t="shared" si="898"/>
        <v>1751.25</v>
      </c>
      <c r="W99" s="114">
        <f t="shared" si="912"/>
        <v>8</v>
      </c>
      <c r="X99" s="114">
        <f t="shared" si="913"/>
        <v>7</v>
      </c>
      <c r="Y99" s="205">
        <v>7</v>
      </c>
      <c r="Z99" s="206">
        <v>1751.25</v>
      </c>
      <c r="AA99" s="114">
        <v>7</v>
      </c>
      <c r="AB99" s="137">
        <f t="shared" si="899"/>
        <v>1387.5</v>
      </c>
      <c r="AC99" s="114">
        <f t="shared" si="914"/>
        <v>8</v>
      </c>
      <c r="AD99" s="194">
        <f t="shared" si="915"/>
        <v>7</v>
      </c>
      <c r="AE99" s="214">
        <v>7</v>
      </c>
      <c r="AF99" s="215">
        <v>1387.5</v>
      </c>
      <c r="AG99" s="114">
        <v>7</v>
      </c>
      <c r="AH99" s="137">
        <f t="shared" si="900"/>
        <v>1638.75</v>
      </c>
      <c r="AI99" s="114">
        <f t="shared" si="916"/>
        <v>8</v>
      </c>
      <c r="AJ99" s="194">
        <f t="shared" si="917"/>
        <v>7</v>
      </c>
      <c r="AK99" s="223">
        <v>7</v>
      </c>
      <c r="AL99" s="224">
        <v>1638.75</v>
      </c>
      <c r="AM99" s="114">
        <v>7</v>
      </c>
      <c r="AN99" s="137">
        <f t="shared" si="901"/>
        <v>1908.7500000000002</v>
      </c>
      <c r="AO99" s="114">
        <f t="shared" si="918"/>
        <v>8</v>
      </c>
      <c r="AP99" s="194">
        <f t="shared" si="919"/>
        <v>7</v>
      </c>
      <c r="AQ99" s="232">
        <v>7</v>
      </c>
      <c r="AR99" s="233">
        <v>1908.7500000000002</v>
      </c>
      <c r="AS99" s="114">
        <v>7</v>
      </c>
      <c r="AT99" s="137">
        <f t="shared" si="902"/>
        <v>1927.5</v>
      </c>
      <c r="AU99" s="114">
        <f t="shared" si="920"/>
        <v>8</v>
      </c>
      <c r="AV99" s="194">
        <f t="shared" si="921"/>
        <v>7</v>
      </c>
      <c r="AW99" s="241">
        <v>7</v>
      </c>
      <c r="AX99" s="242">
        <v>1927.5</v>
      </c>
      <c r="AY99" s="114">
        <v>7</v>
      </c>
      <c r="AZ99" s="137">
        <f t="shared" si="903"/>
        <v>1740</v>
      </c>
      <c r="BA99" s="114">
        <f t="shared" si="922"/>
        <v>8</v>
      </c>
      <c r="BB99" s="114">
        <f t="shared" si="923"/>
        <v>7</v>
      </c>
      <c r="BC99" s="250">
        <v>7</v>
      </c>
      <c r="BD99" s="251">
        <v>1740</v>
      </c>
      <c r="BE99" s="114">
        <v>7</v>
      </c>
      <c r="BF99" s="137">
        <f t="shared" si="904"/>
        <v>1567.5</v>
      </c>
      <c r="BG99" s="114">
        <f t="shared" si="924"/>
        <v>8</v>
      </c>
      <c r="BH99" s="114">
        <f t="shared" si="925"/>
        <v>7</v>
      </c>
      <c r="BI99" s="259">
        <v>7</v>
      </c>
      <c r="BJ99" s="260">
        <v>1567.5</v>
      </c>
      <c r="BK99" s="114">
        <v>7</v>
      </c>
      <c r="BL99" s="137">
        <f t="shared" si="905"/>
        <v>1398.75</v>
      </c>
      <c r="BM99" s="114">
        <f t="shared" si="926"/>
        <v>8</v>
      </c>
      <c r="BN99" s="114">
        <f t="shared" si="927"/>
        <v>7</v>
      </c>
      <c r="BO99" s="268">
        <v>7</v>
      </c>
      <c r="BP99" s="269">
        <v>1398.75</v>
      </c>
      <c r="BR99" s="178">
        <f t="shared" si="928"/>
        <v>7</v>
      </c>
      <c r="BS99" s="178">
        <f t="shared" si="929"/>
        <v>1751.25</v>
      </c>
      <c r="BT99" s="178">
        <f t="shared" si="930"/>
        <v>7</v>
      </c>
      <c r="BU99" s="178">
        <f t="shared" si="931"/>
        <v>1387.5</v>
      </c>
      <c r="BV99" s="178">
        <f t="shared" si="906"/>
        <v>7</v>
      </c>
      <c r="BW99" s="178">
        <f t="shared" si="932"/>
        <v>1638.75</v>
      </c>
      <c r="BX99" s="178">
        <f t="shared" si="907"/>
        <v>7</v>
      </c>
      <c r="BY99" s="178">
        <f t="shared" si="933"/>
        <v>1908.7500000000002</v>
      </c>
      <c r="BZ99" s="178">
        <f t="shared" si="908"/>
        <v>7</v>
      </c>
      <c r="CA99" s="178">
        <f t="shared" si="934"/>
        <v>1927.5</v>
      </c>
      <c r="CB99" s="178">
        <f t="shared" si="909"/>
        <v>7</v>
      </c>
      <c r="CC99" s="178">
        <f t="shared" si="935"/>
        <v>1740</v>
      </c>
      <c r="CD99" s="178">
        <f t="shared" si="910"/>
        <v>7</v>
      </c>
      <c r="CE99" s="178">
        <f t="shared" si="936"/>
        <v>1567.5</v>
      </c>
      <c r="CF99" s="277">
        <f t="shared" si="911"/>
        <v>7</v>
      </c>
      <c r="CG99" s="277">
        <f t="shared" si="937"/>
        <v>1398.75</v>
      </c>
      <c r="CH99" s="277"/>
      <c r="CI99" s="278"/>
      <c r="CJ99" s="53"/>
      <c r="CM99" s="139"/>
      <c r="CN99" s="53"/>
      <c r="CO99" s="138"/>
      <c r="CR99" s="178"/>
    </row>
    <row r="100" spans="1:96">
      <c r="A100" s="53">
        <v>10</v>
      </c>
      <c r="B100" s="96" t="str">
        <v>W8x</v>
      </c>
      <c r="C100" s="135" t="str">
        <v>15</v>
      </c>
      <c r="D100" s="145">
        <v>0</v>
      </c>
      <c r="E100" s="145">
        <f t="shared" si="888"/>
        <v>-1100</v>
      </c>
      <c r="F100" s="53">
        <f t="shared" si="889"/>
        <v>1</v>
      </c>
      <c r="G100" s="96" t="str">
        <f t="shared" si="890"/>
        <v>W8x15</v>
      </c>
      <c r="H100" s="145">
        <f t="shared" si="891"/>
        <v>0</v>
      </c>
      <c r="I100" s="169">
        <f t="shared" si="892"/>
        <v>300</v>
      </c>
      <c r="J100" s="169">
        <f t="shared" si="893"/>
        <v>310</v>
      </c>
      <c r="K100" s="53">
        <f t="shared" si="894"/>
        <v>141</v>
      </c>
      <c r="L100" s="53">
        <f t="shared" si="887"/>
        <v>140</v>
      </c>
      <c r="M100" s="299" t="str">
        <f t="shared" si="895"/>
        <v/>
      </c>
      <c r="T100" s="114">
        <v>13</v>
      </c>
      <c r="U100" s="114">
        <v>8</v>
      </c>
      <c r="V100" s="137">
        <f t="shared" si="898"/>
        <v>1751.25</v>
      </c>
      <c r="W100" s="114">
        <f t="shared" si="912"/>
        <v>9</v>
      </c>
      <c r="X100" s="114">
        <f t="shared" si="913"/>
        <v>8</v>
      </c>
      <c r="Y100" s="205">
        <v>8</v>
      </c>
      <c r="Z100" s="206">
        <v>1751.25</v>
      </c>
      <c r="AA100" s="114">
        <v>8</v>
      </c>
      <c r="AB100" s="137">
        <f t="shared" si="899"/>
        <v>1387.5</v>
      </c>
      <c r="AC100" s="114">
        <f t="shared" si="914"/>
        <v>9</v>
      </c>
      <c r="AD100" s="194">
        <f t="shared" si="915"/>
        <v>8</v>
      </c>
      <c r="AE100" s="214">
        <v>8</v>
      </c>
      <c r="AF100" s="215">
        <v>1387.5</v>
      </c>
      <c r="AG100" s="114">
        <v>8</v>
      </c>
      <c r="AH100" s="137">
        <f t="shared" si="900"/>
        <v>1636.6231515632521</v>
      </c>
      <c r="AI100" s="114">
        <f t="shared" si="916"/>
        <v>10</v>
      </c>
      <c r="AJ100" s="194">
        <f t="shared" si="917"/>
        <v>9</v>
      </c>
      <c r="AK100" s="223">
        <v>7.9474524220029146</v>
      </c>
      <c r="AL100" s="224">
        <v>1638.75</v>
      </c>
      <c r="AM100" s="114">
        <v>8</v>
      </c>
      <c r="AN100" s="137">
        <f t="shared" si="901"/>
        <v>1908.7500000000002</v>
      </c>
      <c r="AO100" s="114">
        <f t="shared" si="918"/>
        <v>9</v>
      </c>
      <c r="AP100" s="194">
        <f t="shared" si="919"/>
        <v>8</v>
      </c>
      <c r="AQ100" s="232">
        <v>8</v>
      </c>
      <c r="AR100" s="233">
        <v>1908.7500000000002</v>
      </c>
      <c r="AS100" s="114">
        <v>8</v>
      </c>
      <c r="AT100" s="137">
        <f t="shared" si="902"/>
        <v>1927.5</v>
      </c>
      <c r="AU100" s="114">
        <f t="shared" si="920"/>
        <v>9</v>
      </c>
      <c r="AV100" s="194">
        <f t="shared" si="921"/>
        <v>8</v>
      </c>
      <c r="AW100" s="241">
        <v>8</v>
      </c>
      <c r="AX100" s="242">
        <v>1927.5</v>
      </c>
      <c r="AY100" s="114">
        <v>8</v>
      </c>
      <c r="AZ100" s="137">
        <f t="shared" si="903"/>
        <v>1740</v>
      </c>
      <c r="BA100" s="114">
        <f t="shared" si="922"/>
        <v>9</v>
      </c>
      <c r="BB100" s="114">
        <f t="shared" si="923"/>
        <v>8</v>
      </c>
      <c r="BC100" s="250">
        <v>8</v>
      </c>
      <c r="BD100" s="251">
        <v>1740</v>
      </c>
      <c r="BE100" s="114">
        <v>8</v>
      </c>
      <c r="BF100" s="137">
        <f t="shared" si="904"/>
        <v>1567.5</v>
      </c>
      <c r="BG100" s="114">
        <f t="shared" si="924"/>
        <v>9</v>
      </c>
      <c r="BH100" s="114">
        <f t="shared" si="925"/>
        <v>8</v>
      </c>
      <c r="BI100" s="259">
        <v>8</v>
      </c>
      <c r="BJ100" s="260">
        <v>1567.5</v>
      </c>
      <c r="BK100" s="114">
        <v>8</v>
      </c>
      <c r="BL100" s="137">
        <f t="shared" si="905"/>
        <v>1398.75</v>
      </c>
      <c r="BM100" s="114">
        <f t="shared" si="926"/>
        <v>9</v>
      </c>
      <c r="BN100" s="114">
        <f t="shared" si="927"/>
        <v>8</v>
      </c>
      <c r="BO100" s="268">
        <v>8</v>
      </c>
      <c r="BP100" s="269">
        <v>1398.75</v>
      </c>
      <c r="BR100" s="178">
        <f t="shared" si="928"/>
        <v>8</v>
      </c>
      <c r="BS100" s="178">
        <f t="shared" si="929"/>
        <v>1751.25</v>
      </c>
      <c r="BT100" s="178">
        <f t="shared" si="930"/>
        <v>8</v>
      </c>
      <c r="BU100" s="178">
        <f t="shared" si="931"/>
        <v>1387.5</v>
      </c>
      <c r="BV100" s="178">
        <f t="shared" si="906"/>
        <v>7.9474524220029146</v>
      </c>
      <c r="BW100" s="178">
        <f t="shared" si="932"/>
        <v>1638.75</v>
      </c>
      <c r="BX100" s="178">
        <f t="shared" si="907"/>
        <v>8</v>
      </c>
      <c r="BY100" s="178">
        <f t="shared" si="933"/>
        <v>1908.7500000000002</v>
      </c>
      <c r="BZ100" s="178">
        <f t="shared" si="908"/>
        <v>8</v>
      </c>
      <c r="CA100" s="178">
        <f t="shared" si="934"/>
        <v>1927.5</v>
      </c>
      <c r="CB100" s="178">
        <f t="shared" si="909"/>
        <v>8</v>
      </c>
      <c r="CC100" s="178">
        <f t="shared" si="935"/>
        <v>1740</v>
      </c>
      <c r="CD100" s="178">
        <f t="shared" si="910"/>
        <v>8</v>
      </c>
      <c r="CE100" s="178">
        <f t="shared" si="936"/>
        <v>1567.5</v>
      </c>
      <c r="CF100" s="277">
        <f t="shared" si="911"/>
        <v>8</v>
      </c>
      <c r="CG100" s="277">
        <f t="shared" si="937"/>
        <v>1398.75</v>
      </c>
      <c r="CH100" s="277"/>
      <c r="CI100" s="278"/>
      <c r="CJ100" s="53"/>
      <c r="CM100" s="139"/>
      <c r="CN100" s="53"/>
      <c r="CO100" s="138"/>
      <c r="CR100" s="178"/>
    </row>
    <row r="101" spans="1:96">
      <c r="A101" s="53">
        <v>11</v>
      </c>
      <c r="B101" s="96" t="str">
        <v>W6x</v>
      </c>
      <c r="C101" s="135" t="str">
        <v>15f</v>
      </c>
      <c r="D101" s="145">
        <v>0</v>
      </c>
      <c r="E101" s="145">
        <f t="shared" si="888"/>
        <v>-1100</v>
      </c>
      <c r="F101" s="53">
        <f t="shared" si="889"/>
        <v>1</v>
      </c>
      <c r="G101" s="96" t="str">
        <f t="shared" si="890"/>
        <v>W6x15f</v>
      </c>
      <c r="H101" s="145">
        <f t="shared" si="891"/>
        <v>0</v>
      </c>
      <c r="I101" s="169">
        <f t="shared" si="892"/>
        <v>300</v>
      </c>
      <c r="J101" s="169">
        <f t="shared" si="893"/>
        <v>311</v>
      </c>
      <c r="K101" s="53">
        <f t="shared" si="894"/>
        <v>142</v>
      </c>
      <c r="L101" s="53">
        <f t="shared" si="887"/>
        <v>141</v>
      </c>
      <c r="M101" s="299" t="str">
        <f t="shared" si="895"/>
        <v/>
      </c>
      <c r="T101" s="114">
        <v>14</v>
      </c>
      <c r="U101" s="114">
        <v>9</v>
      </c>
      <c r="V101" s="137">
        <f t="shared" si="898"/>
        <v>1727.0597070931735</v>
      </c>
      <c r="W101" s="114">
        <f t="shared" si="912"/>
        <v>11</v>
      </c>
      <c r="X101" s="114">
        <f t="shared" si="913"/>
        <v>10</v>
      </c>
      <c r="Y101" s="205">
        <v>8.4419605727053195</v>
      </c>
      <c r="Z101" s="206">
        <v>1751.25</v>
      </c>
      <c r="AA101" s="114">
        <v>9</v>
      </c>
      <c r="AB101" s="137">
        <f t="shared" si="899"/>
        <v>1387.5</v>
      </c>
      <c r="AC101" s="114">
        <f t="shared" si="914"/>
        <v>10</v>
      </c>
      <c r="AD101" s="194">
        <f t="shared" si="915"/>
        <v>9</v>
      </c>
      <c r="AE101" s="214">
        <v>9</v>
      </c>
      <c r="AF101" s="215">
        <v>1387.5</v>
      </c>
      <c r="AG101" s="114">
        <v>9</v>
      </c>
      <c r="AH101" s="137">
        <f t="shared" si="900"/>
        <v>1596.1484328832407</v>
      </c>
      <c r="AI101" s="114">
        <f t="shared" si="916"/>
        <v>11</v>
      </c>
      <c r="AJ101" s="194">
        <f t="shared" si="917"/>
        <v>10</v>
      </c>
      <c r="AK101" s="223">
        <v>8</v>
      </c>
      <c r="AL101" s="224">
        <v>1636.6231515632521</v>
      </c>
      <c r="AM101" s="114">
        <v>9</v>
      </c>
      <c r="AN101" s="137">
        <f t="shared" si="901"/>
        <v>1880.3705149327534</v>
      </c>
      <c r="AO101" s="114">
        <f t="shared" si="918"/>
        <v>11</v>
      </c>
      <c r="AP101" s="194">
        <f t="shared" si="919"/>
        <v>10</v>
      </c>
      <c r="AQ101" s="232">
        <v>8.406638561940861</v>
      </c>
      <c r="AR101" s="233">
        <v>1908.75</v>
      </c>
      <c r="AS101" s="114">
        <v>9</v>
      </c>
      <c r="AT101" s="137">
        <f t="shared" si="902"/>
        <v>1908.413716368995</v>
      </c>
      <c r="AU101" s="114">
        <f t="shared" si="920"/>
        <v>11</v>
      </c>
      <c r="AV101" s="194">
        <f t="shared" si="921"/>
        <v>10</v>
      </c>
      <c r="AW101" s="241">
        <v>8.58324861576315</v>
      </c>
      <c r="AX101" s="242">
        <v>1927.5</v>
      </c>
      <c r="AY101" s="114">
        <v>9</v>
      </c>
      <c r="AZ101" s="137">
        <f t="shared" si="903"/>
        <v>1740</v>
      </c>
      <c r="BA101" s="114">
        <f t="shared" si="922"/>
        <v>10</v>
      </c>
      <c r="BB101" s="114">
        <f t="shared" si="923"/>
        <v>9</v>
      </c>
      <c r="BC101" s="250">
        <v>9</v>
      </c>
      <c r="BD101" s="251">
        <v>1740</v>
      </c>
      <c r="BE101" s="114">
        <v>9</v>
      </c>
      <c r="BF101" s="137">
        <f t="shared" si="904"/>
        <v>1567.5</v>
      </c>
      <c r="BG101" s="114">
        <f t="shared" si="924"/>
        <v>10</v>
      </c>
      <c r="BH101" s="114">
        <f t="shared" si="925"/>
        <v>9</v>
      </c>
      <c r="BI101" s="259">
        <v>9</v>
      </c>
      <c r="BJ101" s="260">
        <v>1567.5</v>
      </c>
      <c r="BK101" s="114">
        <v>9</v>
      </c>
      <c r="BL101" s="137">
        <f t="shared" si="905"/>
        <v>1398.75</v>
      </c>
      <c r="BM101" s="114">
        <f t="shared" si="926"/>
        <v>10</v>
      </c>
      <c r="BN101" s="114">
        <f t="shared" si="927"/>
        <v>9</v>
      </c>
      <c r="BO101" s="268">
        <v>9</v>
      </c>
      <c r="BP101" s="269">
        <v>1398.75</v>
      </c>
      <c r="BR101" s="178">
        <f t="shared" si="928"/>
        <v>8.4419605727053195</v>
      </c>
      <c r="BS101" s="178">
        <f t="shared" si="929"/>
        <v>1751.25</v>
      </c>
      <c r="BT101" s="178">
        <f t="shared" si="930"/>
        <v>9</v>
      </c>
      <c r="BU101" s="178">
        <f t="shared" si="931"/>
        <v>1387.5</v>
      </c>
      <c r="BV101" s="178">
        <f t="shared" si="906"/>
        <v>8</v>
      </c>
      <c r="BW101" s="178">
        <f t="shared" si="932"/>
        <v>1636.6231515632521</v>
      </c>
      <c r="BX101" s="178">
        <f t="shared" si="907"/>
        <v>8.406638561940861</v>
      </c>
      <c r="BY101" s="178">
        <f t="shared" si="933"/>
        <v>1908.75</v>
      </c>
      <c r="BZ101" s="178">
        <f t="shared" si="908"/>
        <v>8.58324861576315</v>
      </c>
      <c r="CA101" s="178">
        <f t="shared" si="934"/>
        <v>1927.5</v>
      </c>
      <c r="CB101" s="178">
        <f t="shared" si="909"/>
        <v>9</v>
      </c>
      <c r="CC101" s="178">
        <f t="shared" si="935"/>
        <v>1740</v>
      </c>
      <c r="CD101" s="178">
        <f t="shared" si="910"/>
        <v>9</v>
      </c>
      <c r="CE101" s="178">
        <f t="shared" si="936"/>
        <v>1567.5</v>
      </c>
      <c r="CF101" s="277">
        <f t="shared" si="911"/>
        <v>9</v>
      </c>
      <c r="CG101" s="277">
        <f t="shared" si="937"/>
        <v>1398.75</v>
      </c>
      <c r="CH101" s="277"/>
      <c r="CI101" s="278"/>
      <c r="CJ101" s="53"/>
      <c r="CM101" s="139"/>
      <c r="CN101" s="53"/>
      <c r="CO101" s="138"/>
      <c r="CR101" s="178"/>
    </row>
    <row r="102" spans="1:96">
      <c r="A102" s="53">
        <v>12</v>
      </c>
      <c r="B102" s="96" t="str">
        <v>W12x</v>
      </c>
      <c r="C102" s="135" t="str">
        <v>16</v>
      </c>
      <c r="D102" s="145">
        <v>0</v>
      </c>
      <c r="E102" s="145">
        <f t="shared" si="888"/>
        <v>-1100</v>
      </c>
      <c r="F102" s="53">
        <f t="shared" si="889"/>
        <v>1</v>
      </c>
      <c r="G102" s="96" t="str">
        <f t="shared" si="890"/>
        <v>W12x16</v>
      </c>
      <c r="H102" s="145">
        <f t="shared" si="891"/>
        <v>0</v>
      </c>
      <c r="I102" s="169">
        <f t="shared" si="892"/>
        <v>300</v>
      </c>
      <c r="J102" s="169">
        <f t="shared" si="893"/>
        <v>312</v>
      </c>
      <c r="K102" s="53">
        <f t="shared" si="894"/>
        <v>143</v>
      </c>
      <c r="L102" s="53">
        <f t="shared" si="887"/>
        <v>142</v>
      </c>
      <c r="M102" s="299" t="str">
        <f t="shared" si="895"/>
        <v/>
      </c>
      <c r="T102" s="141">
        <v>15</v>
      </c>
      <c r="U102" s="141">
        <v>10</v>
      </c>
      <c r="V102" s="89">
        <f t="shared" si="898"/>
        <v>1683.7109906340179</v>
      </c>
      <c r="W102" s="141">
        <f t="shared" si="912"/>
        <v>12</v>
      </c>
      <c r="X102" s="141">
        <f t="shared" si="913"/>
        <v>11</v>
      </c>
      <c r="Y102" s="207">
        <v>9</v>
      </c>
      <c r="Z102" s="208">
        <v>1727.0597070931735</v>
      </c>
      <c r="AA102" s="141">
        <v>10</v>
      </c>
      <c r="AB102" s="89">
        <f t="shared" si="899"/>
        <v>1387.5</v>
      </c>
      <c r="AC102" s="141">
        <f t="shared" si="914"/>
        <v>11</v>
      </c>
      <c r="AD102" s="195">
        <f t="shared" si="915"/>
        <v>10</v>
      </c>
      <c r="AE102" s="216">
        <v>10</v>
      </c>
      <c r="AF102" s="217">
        <v>1387.5</v>
      </c>
      <c r="AG102" s="141">
        <v>10</v>
      </c>
      <c r="AH102" s="89">
        <f t="shared" si="900"/>
        <v>1555.6737142032296</v>
      </c>
      <c r="AI102" s="141">
        <f t="shared" si="916"/>
        <v>12</v>
      </c>
      <c r="AJ102" s="195">
        <f t="shared" si="917"/>
        <v>11</v>
      </c>
      <c r="AK102" s="225">
        <v>9</v>
      </c>
      <c r="AL102" s="226">
        <v>1596.1484328832407</v>
      </c>
      <c r="AM102" s="141">
        <v>10</v>
      </c>
      <c r="AN102" s="89">
        <f t="shared" si="901"/>
        <v>1832.5421876318171</v>
      </c>
      <c r="AO102" s="141">
        <f t="shared" si="918"/>
        <v>12</v>
      </c>
      <c r="AP102" s="195">
        <f t="shared" si="919"/>
        <v>11</v>
      </c>
      <c r="AQ102" s="234">
        <v>9</v>
      </c>
      <c r="AR102" s="235">
        <v>1880.3705149327534</v>
      </c>
      <c r="AS102" s="141">
        <v>10</v>
      </c>
      <c r="AT102" s="89">
        <f t="shared" si="902"/>
        <v>1862.6159473562882</v>
      </c>
      <c r="AU102" s="141">
        <f t="shared" si="920"/>
        <v>12</v>
      </c>
      <c r="AV102" s="195">
        <f t="shared" si="921"/>
        <v>11</v>
      </c>
      <c r="AW102" s="243">
        <v>9</v>
      </c>
      <c r="AX102" s="244">
        <v>1908.413716368995</v>
      </c>
      <c r="AY102" s="141">
        <v>10</v>
      </c>
      <c r="AZ102" s="89">
        <f t="shared" si="903"/>
        <v>1740</v>
      </c>
      <c r="BA102" s="141">
        <f t="shared" si="922"/>
        <v>11</v>
      </c>
      <c r="BB102" s="141">
        <f t="shared" si="923"/>
        <v>10</v>
      </c>
      <c r="BC102" s="252">
        <v>10</v>
      </c>
      <c r="BD102" s="253">
        <v>1740</v>
      </c>
      <c r="BE102" s="141">
        <v>10</v>
      </c>
      <c r="BF102" s="89">
        <f t="shared" si="904"/>
        <v>1567.5</v>
      </c>
      <c r="BG102" s="141">
        <f t="shared" si="924"/>
        <v>11</v>
      </c>
      <c r="BH102" s="141">
        <f t="shared" si="925"/>
        <v>10</v>
      </c>
      <c r="BI102" s="261">
        <v>10</v>
      </c>
      <c r="BJ102" s="262">
        <v>1567.5</v>
      </c>
      <c r="BK102" s="141">
        <v>10</v>
      </c>
      <c r="BL102" s="89">
        <f t="shared" si="905"/>
        <v>1398.75</v>
      </c>
      <c r="BM102" s="141">
        <f t="shared" si="926"/>
        <v>11</v>
      </c>
      <c r="BN102" s="141">
        <f t="shared" si="927"/>
        <v>10</v>
      </c>
      <c r="BO102" s="270">
        <v>10</v>
      </c>
      <c r="BP102" s="271">
        <v>1398.75</v>
      </c>
      <c r="BR102" s="178">
        <f t="shared" si="928"/>
        <v>9</v>
      </c>
      <c r="BS102" s="178">
        <f t="shared" si="929"/>
        <v>1727.0597070931735</v>
      </c>
      <c r="BT102" s="178">
        <f t="shared" si="930"/>
        <v>10</v>
      </c>
      <c r="BU102" s="178">
        <f t="shared" si="931"/>
        <v>1387.5</v>
      </c>
      <c r="BV102" s="178">
        <f t="shared" si="906"/>
        <v>9</v>
      </c>
      <c r="BW102" s="178">
        <f t="shared" si="932"/>
        <v>1596.1484328832407</v>
      </c>
      <c r="BX102" s="178">
        <f t="shared" si="907"/>
        <v>9</v>
      </c>
      <c r="BY102" s="178">
        <f t="shared" si="933"/>
        <v>1880.3705149327534</v>
      </c>
      <c r="BZ102" s="178">
        <f t="shared" si="908"/>
        <v>9</v>
      </c>
      <c r="CA102" s="178">
        <f t="shared" si="934"/>
        <v>1908.413716368995</v>
      </c>
      <c r="CB102" s="178">
        <f t="shared" si="909"/>
        <v>10</v>
      </c>
      <c r="CC102" s="178">
        <f t="shared" si="935"/>
        <v>1740</v>
      </c>
      <c r="CD102" s="178">
        <f t="shared" si="910"/>
        <v>10</v>
      </c>
      <c r="CE102" s="178">
        <f t="shared" si="936"/>
        <v>1567.5</v>
      </c>
      <c r="CF102" s="277">
        <f t="shared" si="911"/>
        <v>10</v>
      </c>
      <c r="CG102" s="277">
        <f t="shared" si="937"/>
        <v>1398.75</v>
      </c>
      <c r="CH102" s="277"/>
      <c r="CI102" s="278"/>
      <c r="CJ102" s="53"/>
      <c r="CM102" s="139"/>
      <c r="CN102" s="53"/>
      <c r="CO102" s="138"/>
      <c r="CR102" s="178"/>
    </row>
    <row r="103" spans="1:96">
      <c r="A103" s="53">
        <v>13</v>
      </c>
      <c r="B103" s="96" t="str">
        <v>W6x</v>
      </c>
      <c r="C103" s="135" t="str">
        <v>16</v>
      </c>
      <c r="D103" s="145">
        <v>0</v>
      </c>
      <c r="E103" s="145">
        <f t="shared" si="888"/>
        <v>-1100</v>
      </c>
      <c r="F103" s="53">
        <f t="shared" si="889"/>
        <v>1</v>
      </c>
      <c r="G103" s="96" t="str">
        <f t="shared" si="890"/>
        <v>W6x16</v>
      </c>
      <c r="H103" s="145">
        <f t="shared" si="891"/>
        <v>0</v>
      </c>
      <c r="I103" s="169">
        <f t="shared" si="892"/>
        <v>300</v>
      </c>
      <c r="J103" s="169">
        <f t="shared" si="893"/>
        <v>313</v>
      </c>
      <c r="K103" s="53">
        <f t="shared" si="894"/>
        <v>144</v>
      </c>
      <c r="L103" s="53">
        <f t="shared" si="887"/>
        <v>143</v>
      </c>
      <c r="M103" s="299" t="str">
        <f t="shared" si="895"/>
        <v/>
      </c>
      <c r="T103" s="114">
        <v>16</v>
      </c>
      <c r="U103" s="114">
        <v>11</v>
      </c>
      <c r="V103" s="137">
        <f t="shared" si="898"/>
        <v>1640.3622741748623</v>
      </c>
      <c r="W103" s="114">
        <f t="shared" si="912"/>
        <v>13</v>
      </c>
      <c r="X103" s="114">
        <f t="shared" si="913"/>
        <v>12</v>
      </c>
      <c r="Y103" s="205">
        <v>10</v>
      </c>
      <c r="Z103" s="206">
        <v>1683.7109906340179</v>
      </c>
      <c r="AA103" s="114">
        <v>11</v>
      </c>
      <c r="AB103" s="137">
        <f t="shared" si="899"/>
        <v>1374.9976620707828</v>
      </c>
      <c r="AC103" s="114">
        <f t="shared" si="914"/>
        <v>13</v>
      </c>
      <c r="AD103" s="194">
        <f t="shared" si="915"/>
        <v>12</v>
      </c>
      <c r="AE103" s="214">
        <v>10.490637197043849</v>
      </c>
      <c r="AF103" s="215">
        <v>1387.5</v>
      </c>
      <c r="AG103" s="114">
        <v>11</v>
      </c>
      <c r="AH103" s="137">
        <f t="shared" si="900"/>
        <v>1515.1989955232184</v>
      </c>
      <c r="AI103" s="114">
        <f t="shared" si="916"/>
        <v>13</v>
      </c>
      <c r="AJ103" s="194">
        <f t="shared" si="917"/>
        <v>12</v>
      </c>
      <c r="AK103" s="223">
        <v>10</v>
      </c>
      <c r="AL103" s="224">
        <v>1555.6737142032296</v>
      </c>
      <c r="AM103" s="114">
        <v>11</v>
      </c>
      <c r="AN103" s="137">
        <f t="shared" si="901"/>
        <v>1784.7138603308806</v>
      </c>
      <c r="AO103" s="114">
        <f t="shared" si="918"/>
        <v>13</v>
      </c>
      <c r="AP103" s="194">
        <f t="shared" si="919"/>
        <v>12</v>
      </c>
      <c r="AQ103" s="232">
        <v>10</v>
      </c>
      <c r="AR103" s="233">
        <v>1832.5421876318171</v>
      </c>
      <c r="AS103" s="114">
        <v>11</v>
      </c>
      <c r="AT103" s="137">
        <f t="shared" si="902"/>
        <v>1816.8181783435812</v>
      </c>
      <c r="AU103" s="114">
        <f t="shared" si="920"/>
        <v>13</v>
      </c>
      <c r="AV103" s="194">
        <f t="shared" si="921"/>
        <v>12</v>
      </c>
      <c r="AW103" s="241">
        <v>10</v>
      </c>
      <c r="AX103" s="242">
        <v>1862.6159473562882</v>
      </c>
      <c r="AY103" s="114">
        <v>11</v>
      </c>
      <c r="AZ103" s="137">
        <f t="shared" si="903"/>
        <v>1740</v>
      </c>
      <c r="BA103" s="114">
        <f t="shared" si="922"/>
        <v>12</v>
      </c>
      <c r="BB103" s="114">
        <f t="shared" si="923"/>
        <v>11</v>
      </c>
      <c r="BC103" s="250">
        <v>11</v>
      </c>
      <c r="BD103" s="251">
        <v>1740</v>
      </c>
      <c r="BE103" s="114">
        <v>11</v>
      </c>
      <c r="BF103" s="137">
        <f t="shared" si="904"/>
        <v>1558.0151640114998</v>
      </c>
      <c r="BG103" s="114">
        <f t="shared" si="924"/>
        <v>13</v>
      </c>
      <c r="BH103" s="114">
        <f t="shared" si="925"/>
        <v>12</v>
      </c>
      <c r="BI103" s="259">
        <v>10.631925240101678</v>
      </c>
      <c r="BJ103" s="260">
        <v>1567.5</v>
      </c>
      <c r="BK103" s="114">
        <v>11</v>
      </c>
      <c r="BL103" s="137">
        <f t="shared" si="905"/>
        <v>1386.761612954497</v>
      </c>
      <c r="BM103" s="114">
        <f t="shared" si="926"/>
        <v>13</v>
      </c>
      <c r="BN103" s="114">
        <f t="shared" si="927"/>
        <v>12</v>
      </c>
      <c r="BO103" s="268">
        <v>10.419993175514934</v>
      </c>
      <c r="BP103" s="269">
        <v>1398.75</v>
      </c>
      <c r="BR103" s="178">
        <f t="shared" si="928"/>
        <v>10</v>
      </c>
      <c r="BS103" s="178">
        <f t="shared" si="929"/>
        <v>1683.7109906340179</v>
      </c>
      <c r="BT103" s="178">
        <f t="shared" si="930"/>
        <v>10.490637197043849</v>
      </c>
      <c r="BU103" s="178">
        <f t="shared" si="931"/>
        <v>1387.5</v>
      </c>
      <c r="BV103" s="178">
        <f t="shared" si="906"/>
        <v>10</v>
      </c>
      <c r="BW103" s="178">
        <f t="shared" si="932"/>
        <v>1555.6737142032296</v>
      </c>
      <c r="BX103" s="178">
        <f t="shared" si="907"/>
        <v>10</v>
      </c>
      <c r="BY103" s="178">
        <f t="shared" si="933"/>
        <v>1832.5421876318171</v>
      </c>
      <c r="BZ103" s="178">
        <f t="shared" si="908"/>
        <v>10</v>
      </c>
      <c r="CA103" s="178">
        <f t="shared" si="934"/>
        <v>1862.6159473562882</v>
      </c>
      <c r="CB103" s="178">
        <f t="shared" si="909"/>
        <v>11</v>
      </c>
      <c r="CC103" s="178">
        <f t="shared" si="935"/>
        <v>1740</v>
      </c>
      <c r="CD103" s="178">
        <f t="shared" si="910"/>
        <v>10.631925240101678</v>
      </c>
      <c r="CE103" s="178">
        <f t="shared" si="936"/>
        <v>1567.5</v>
      </c>
      <c r="CF103" s="277">
        <f t="shared" si="911"/>
        <v>10.419993175514934</v>
      </c>
      <c r="CG103" s="277">
        <f t="shared" si="937"/>
        <v>1398.75</v>
      </c>
      <c r="CH103" s="277"/>
      <c r="CI103" s="278"/>
      <c r="CJ103" s="53"/>
      <c r="CM103" s="139"/>
      <c r="CN103" s="53"/>
      <c r="CO103" s="138"/>
      <c r="CR103" s="178"/>
    </row>
    <row r="104" spans="1:96">
      <c r="A104" s="53">
        <v>14</v>
      </c>
      <c r="B104" s="96" t="str">
        <v>W5x</v>
      </c>
      <c r="C104" s="135" t="str">
        <v>16</v>
      </c>
      <c r="D104" s="145">
        <v>0</v>
      </c>
      <c r="E104" s="145">
        <f t="shared" si="888"/>
        <v>-1100</v>
      </c>
      <c r="F104" s="53">
        <f t="shared" si="889"/>
        <v>1</v>
      </c>
      <c r="G104" s="96" t="str">
        <f t="shared" si="890"/>
        <v>W5x16</v>
      </c>
      <c r="H104" s="145">
        <f t="shared" si="891"/>
        <v>0</v>
      </c>
      <c r="I104" s="169">
        <f t="shared" si="892"/>
        <v>300</v>
      </c>
      <c r="J104" s="169">
        <f t="shared" si="893"/>
        <v>314</v>
      </c>
      <c r="K104" s="53">
        <f t="shared" si="894"/>
        <v>145</v>
      </c>
      <c r="L104" s="53">
        <f t="shared" si="887"/>
        <v>144</v>
      </c>
      <c r="M104" s="299" t="str">
        <f t="shared" si="895"/>
        <v/>
      </c>
      <c r="T104" s="114">
        <v>17</v>
      </c>
      <c r="U104" s="114">
        <v>12</v>
      </c>
      <c r="V104" s="137">
        <f t="shared" si="898"/>
        <v>1597.0135577157068</v>
      </c>
      <c r="W104" s="114">
        <f t="shared" si="912"/>
        <v>14</v>
      </c>
      <c r="X104" s="114">
        <f t="shared" si="913"/>
        <v>13</v>
      </c>
      <c r="Y104" s="205">
        <v>11</v>
      </c>
      <c r="Z104" s="206">
        <v>1640.3622741748623</v>
      </c>
      <c r="AA104" s="114">
        <v>12</v>
      </c>
      <c r="AB104" s="137">
        <f t="shared" si="899"/>
        <v>1350.4526072362751</v>
      </c>
      <c r="AC104" s="114">
        <f t="shared" si="914"/>
        <v>14</v>
      </c>
      <c r="AD104" s="194">
        <f t="shared" si="915"/>
        <v>13</v>
      </c>
      <c r="AE104" s="214">
        <v>11</v>
      </c>
      <c r="AF104" s="215">
        <v>1374.9976620707828</v>
      </c>
      <c r="AG104" s="114">
        <v>12</v>
      </c>
      <c r="AH104" s="137">
        <f t="shared" si="900"/>
        <v>1474.7242768432072</v>
      </c>
      <c r="AI104" s="114">
        <f t="shared" si="916"/>
        <v>14</v>
      </c>
      <c r="AJ104" s="194">
        <f t="shared" si="917"/>
        <v>13</v>
      </c>
      <c r="AK104" s="223">
        <v>11</v>
      </c>
      <c r="AL104" s="224">
        <v>1515.1989955232184</v>
      </c>
      <c r="AM104" s="114">
        <v>12</v>
      </c>
      <c r="AN104" s="137">
        <f t="shared" si="901"/>
        <v>1736.8855330299443</v>
      </c>
      <c r="AO104" s="114">
        <f t="shared" si="918"/>
        <v>14</v>
      </c>
      <c r="AP104" s="194">
        <f t="shared" si="919"/>
        <v>13</v>
      </c>
      <c r="AQ104" s="232">
        <v>11</v>
      </c>
      <c r="AR104" s="233">
        <v>1784.7138603308806</v>
      </c>
      <c r="AS104" s="114">
        <v>12</v>
      </c>
      <c r="AT104" s="137">
        <f t="shared" si="902"/>
        <v>1771.0204093308748</v>
      </c>
      <c r="AU104" s="114">
        <f t="shared" si="920"/>
        <v>14</v>
      </c>
      <c r="AV104" s="194">
        <f t="shared" si="921"/>
        <v>13</v>
      </c>
      <c r="AW104" s="241">
        <v>11</v>
      </c>
      <c r="AX104" s="242">
        <v>1816.8181783435812</v>
      </c>
      <c r="AY104" s="114">
        <v>12</v>
      </c>
      <c r="AZ104" s="137">
        <f t="shared" si="903"/>
        <v>1719.3248074512906</v>
      </c>
      <c r="BA104" s="114">
        <f t="shared" si="922"/>
        <v>14</v>
      </c>
      <c r="BB104" s="114">
        <f t="shared" si="923"/>
        <v>13</v>
      </c>
      <c r="BC104" s="250">
        <v>11.303043444626368</v>
      </c>
      <c r="BD104" s="251">
        <v>1740</v>
      </c>
      <c r="BE104" s="114">
        <v>12</v>
      </c>
      <c r="BF104" s="137">
        <f t="shared" si="904"/>
        <v>1532.2463881488995</v>
      </c>
      <c r="BG104" s="114">
        <f t="shared" si="924"/>
        <v>14</v>
      </c>
      <c r="BH104" s="114">
        <f t="shared" si="925"/>
        <v>13</v>
      </c>
      <c r="BI104" s="259">
        <v>11</v>
      </c>
      <c r="BJ104" s="260">
        <v>1558.0151640114998</v>
      </c>
      <c r="BK104" s="114">
        <v>12</v>
      </c>
      <c r="BL104" s="137">
        <f t="shared" si="905"/>
        <v>1366.0922233207689</v>
      </c>
      <c r="BM104" s="114">
        <f t="shared" si="926"/>
        <v>14</v>
      </c>
      <c r="BN104" s="114">
        <f t="shared" si="927"/>
        <v>13</v>
      </c>
      <c r="BO104" s="268">
        <v>11</v>
      </c>
      <c r="BP104" s="269">
        <v>1386.761612954497</v>
      </c>
      <c r="BR104" s="178">
        <f t="shared" si="928"/>
        <v>11</v>
      </c>
      <c r="BS104" s="178">
        <f t="shared" si="929"/>
        <v>1640.3622741748623</v>
      </c>
      <c r="BT104" s="178">
        <f t="shared" si="930"/>
        <v>11</v>
      </c>
      <c r="BU104" s="178">
        <f t="shared" si="931"/>
        <v>1374.9976620707828</v>
      </c>
      <c r="BV104" s="178">
        <f t="shared" si="906"/>
        <v>11</v>
      </c>
      <c r="BW104" s="178">
        <f t="shared" si="932"/>
        <v>1515.1989955232184</v>
      </c>
      <c r="BX104" s="178">
        <f t="shared" si="907"/>
        <v>11</v>
      </c>
      <c r="BY104" s="178">
        <f t="shared" si="933"/>
        <v>1784.7138603308806</v>
      </c>
      <c r="BZ104" s="178">
        <f t="shared" si="908"/>
        <v>11</v>
      </c>
      <c r="CA104" s="178">
        <f t="shared" si="934"/>
        <v>1816.8181783435812</v>
      </c>
      <c r="CB104" s="178">
        <f t="shared" si="909"/>
        <v>11.303043444626368</v>
      </c>
      <c r="CC104" s="178">
        <f t="shared" si="935"/>
        <v>1740</v>
      </c>
      <c r="CD104" s="178">
        <f t="shared" si="910"/>
        <v>11</v>
      </c>
      <c r="CE104" s="178">
        <f t="shared" si="936"/>
        <v>1558.0151640114998</v>
      </c>
      <c r="CF104" s="277">
        <f t="shared" si="911"/>
        <v>11</v>
      </c>
      <c r="CG104" s="277">
        <f t="shared" si="937"/>
        <v>1386.761612954497</v>
      </c>
      <c r="CH104" s="277"/>
      <c r="CI104" s="278"/>
      <c r="CJ104" s="53"/>
      <c r="CM104" s="139"/>
      <c r="CN104" s="53"/>
      <c r="CO104" s="138"/>
      <c r="CR104" s="178"/>
    </row>
    <row r="105" spans="1:96">
      <c r="A105" s="53">
        <v>15</v>
      </c>
      <c r="B105" s="96" t="str">
        <v>W10x</v>
      </c>
      <c r="C105" s="135" t="str">
        <v>17</v>
      </c>
      <c r="D105" s="145">
        <v>0</v>
      </c>
      <c r="E105" s="145">
        <f t="shared" si="888"/>
        <v>-1100</v>
      </c>
      <c r="F105" s="53">
        <f t="shared" si="889"/>
        <v>1</v>
      </c>
      <c r="G105" s="96" t="str">
        <f t="shared" si="890"/>
        <v>W10x17</v>
      </c>
      <c r="H105" s="145">
        <f t="shared" si="891"/>
        <v>0</v>
      </c>
      <c r="I105" s="169">
        <f t="shared" si="892"/>
        <v>300</v>
      </c>
      <c r="J105" s="169">
        <f t="shared" si="893"/>
        <v>315</v>
      </c>
      <c r="K105" s="53">
        <f t="shared" si="894"/>
        <v>146</v>
      </c>
      <c r="L105" s="53">
        <f t="shared" si="887"/>
        <v>145</v>
      </c>
      <c r="M105" s="299" t="str">
        <f t="shared" si="895"/>
        <v/>
      </c>
      <c r="T105" s="114">
        <v>18</v>
      </c>
      <c r="U105" s="114">
        <v>13</v>
      </c>
      <c r="V105" s="137">
        <f t="shared" si="898"/>
        <v>1553.6648412565512</v>
      </c>
      <c r="W105" s="114">
        <f t="shared" si="912"/>
        <v>15</v>
      </c>
      <c r="X105" s="114">
        <f t="shared" si="913"/>
        <v>14</v>
      </c>
      <c r="Y105" s="205">
        <v>12</v>
      </c>
      <c r="Z105" s="206">
        <v>1597.0135577157068</v>
      </c>
      <c r="AA105" s="114">
        <v>13</v>
      </c>
      <c r="AB105" s="137">
        <f t="shared" si="899"/>
        <v>1325.9075524017674</v>
      </c>
      <c r="AC105" s="114">
        <f t="shared" si="914"/>
        <v>15</v>
      </c>
      <c r="AD105" s="194">
        <f t="shared" si="915"/>
        <v>14</v>
      </c>
      <c r="AE105" s="214">
        <v>12</v>
      </c>
      <c r="AF105" s="215">
        <v>1350.4526072362751</v>
      </c>
      <c r="AG105" s="114">
        <v>13</v>
      </c>
      <c r="AH105" s="137">
        <f t="shared" si="900"/>
        <v>1434.2495581631963</v>
      </c>
      <c r="AI105" s="114">
        <f t="shared" si="916"/>
        <v>15</v>
      </c>
      <c r="AJ105" s="194">
        <f t="shared" si="917"/>
        <v>14</v>
      </c>
      <c r="AK105" s="223">
        <v>12</v>
      </c>
      <c r="AL105" s="224">
        <v>1474.7242768432072</v>
      </c>
      <c r="AM105" s="114">
        <v>13</v>
      </c>
      <c r="AN105" s="137">
        <f t="shared" si="901"/>
        <v>1689.0572057290078</v>
      </c>
      <c r="AO105" s="114">
        <f t="shared" si="918"/>
        <v>15</v>
      </c>
      <c r="AP105" s="194">
        <f t="shared" si="919"/>
        <v>14</v>
      </c>
      <c r="AQ105" s="232">
        <v>12</v>
      </c>
      <c r="AR105" s="233">
        <v>1736.8855330299443</v>
      </c>
      <c r="AS105" s="114">
        <v>13</v>
      </c>
      <c r="AT105" s="137">
        <f t="shared" si="902"/>
        <v>1725.222640318168</v>
      </c>
      <c r="AU105" s="114">
        <f t="shared" si="920"/>
        <v>15</v>
      </c>
      <c r="AV105" s="194">
        <f t="shared" si="921"/>
        <v>14</v>
      </c>
      <c r="AW105" s="241">
        <v>12</v>
      </c>
      <c r="AX105" s="242">
        <v>1771.0204093308748</v>
      </c>
      <c r="AY105" s="114">
        <v>13</v>
      </c>
      <c r="AZ105" s="137">
        <f t="shared" si="903"/>
        <v>1689.6598414081407</v>
      </c>
      <c r="BA105" s="114">
        <f t="shared" si="922"/>
        <v>15</v>
      </c>
      <c r="BB105" s="114">
        <f t="shared" si="923"/>
        <v>14</v>
      </c>
      <c r="BC105" s="250">
        <v>12</v>
      </c>
      <c r="BD105" s="251">
        <v>1719.3248074512906</v>
      </c>
      <c r="BE105" s="114">
        <v>13</v>
      </c>
      <c r="BF105" s="137">
        <f t="shared" si="904"/>
        <v>1506.4776122862993</v>
      </c>
      <c r="BG105" s="114">
        <f t="shared" si="924"/>
        <v>15</v>
      </c>
      <c r="BH105" s="114">
        <f t="shared" si="925"/>
        <v>14</v>
      </c>
      <c r="BI105" s="259">
        <v>12</v>
      </c>
      <c r="BJ105" s="260">
        <v>1532.2463881488995</v>
      </c>
      <c r="BK105" s="114">
        <v>13</v>
      </c>
      <c r="BL105" s="137">
        <f t="shared" si="905"/>
        <v>1345.4228336870412</v>
      </c>
      <c r="BM105" s="114">
        <f t="shared" si="926"/>
        <v>15</v>
      </c>
      <c r="BN105" s="114">
        <f t="shared" si="927"/>
        <v>14</v>
      </c>
      <c r="BO105" s="268">
        <v>12</v>
      </c>
      <c r="BP105" s="269">
        <v>1366.0922233207689</v>
      </c>
      <c r="BR105" s="178">
        <f t="shared" si="928"/>
        <v>12</v>
      </c>
      <c r="BS105" s="178">
        <f t="shared" si="929"/>
        <v>1597.0135577157068</v>
      </c>
      <c r="BT105" s="178">
        <f t="shared" si="930"/>
        <v>12</v>
      </c>
      <c r="BU105" s="178">
        <f t="shared" si="931"/>
        <v>1350.4526072362751</v>
      </c>
      <c r="BV105" s="178">
        <f t="shared" si="906"/>
        <v>12</v>
      </c>
      <c r="BW105" s="178">
        <f t="shared" si="932"/>
        <v>1474.7242768432072</v>
      </c>
      <c r="BX105" s="178">
        <f t="shared" si="907"/>
        <v>12</v>
      </c>
      <c r="BY105" s="178">
        <f t="shared" si="933"/>
        <v>1736.8855330299443</v>
      </c>
      <c r="BZ105" s="178">
        <f t="shared" si="908"/>
        <v>12</v>
      </c>
      <c r="CA105" s="178">
        <f t="shared" si="934"/>
        <v>1771.0204093308748</v>
      </c>
      <c r="CB105" s="178">
        <f t="shared" si="909"/>
        <v>12</v>
      </c>
      <c r="CC105" s="178">
        <f t="shared" si="935"/>
        <v>1719.3248074512906</v>
      </c>
      <c r="CD105" s="178">
        <f t="shared" si="910"/>
        <v>12</v>
      </c>
      <c r="CE105" s="178">
        <f t="shared" si="936"/>
        <v>1532.2463881488995</v>
      </c>
      <c r="CF105" s="277">
        <f t="shared" si="911"/>
        <v>12</v>
      </c>
      <c r="CG105" s="277">
        <f t="shared" si="937"/>
        <v>1366.0922233207689</v>
      </c>
      <c r="CH105" s="277"/>
      <c r="CI105" s="278"/>
      <c r="CJ105" s="53"/>
      <c r="CM105" s="139"/>
      <c r="CN105" s="53"/>
      <c r="CO105" s="138"/>
      <c r="CR105" s="178"/>
    </row>
    <row r="106" spans="1:96">
      <c r="A106" s="53">
        <v>16</v>
      </c>
      <c r="B106" s="96" t="str">
        <v>W8x</v>
      </c>
      <c r="C106" s="135" t="str">
        <v>18</v>
      </c>
      <c r="D106" s="145">
        <v>0</v>
      </c>
      <c r="E106" s="145">
        <f t="shared" si="888"/>
        <v>-1100</v>
      </c>
      <c r="F106" s="53">
        <f t="shared" si="889"/>
        <v>1</v>
      </c>
      <c r="G106" s="96" t="str">
        <f t="shared" si="890"/>
        <v>W8x18</v>
      </c>
      <c r="H106" s="145">
        <f t="shared" si="891"/>
        <v>0</v>
      </c>
      <c r="I106" s="169">
        <f t="shared" si="892"/>
        <v>300</v>
      </c>
      <c r="J106" s="169">
        <f t="shared" si="893"/>
        <v>316</v>
      </c>
      <c r="K106" s="53">
        <f t="shared" si="894"/>
        <v>147</v>
      </c>
      <c r="L106" s="53">
        <f t="shared" si="887"/>
        <v>146</v>
      </c>
      <c r="M106" s="299" t="str">
        <f t="shared" si="895"/>
        <v/>
      </c>
      <c r="T106" s="114">
        <v>19</v>
      </c>
      <c r="U106" s="114">
        <v>14</v>
      </c>
      <c r="V106" s="137">
        <f t="shared" si="898"/>
        <v>1510.3161247973956</v>
      </c>
      <c r="W106" s="114">
        <f t="shared" si="912"/>
        <v>16</v>
      </c>
      <c r="X106" s="114">
        <f t="shared" si="913"/>
        <v>15</v>
      </c>
      <c r="Y106" s="205">
        <v>13</v>
      </c>
      <c r="Z106" s="206">
        <v>1553.6648412565512</v>
      </c>
      <c r="AA106" s="114">
        <v>14</v>
      </c>
      <c r="AB106" s="137">
        <f t="shared" si="899"/>
        <v>1301.3624975672597</v>
      </c>
      <c r="AC106" s="114">
        <f t="shared" si="914"/>
        <v>16</v>
      </c>
      <c r="AD106" s="194">
        <f t="shared" si="915"/>
        <v>15</v>
      </c>
      <c r="AE106" s="214">
        <v>13</v>
      </c>
      <c r="AF106" s="215">
        <v>1325.9075524017674</v>
      </c>
      <c r="AG106" s="114">
        <v>14</v>
      </c>
      <c r="AH106" s="137">
        <f t="shared" si="900"/>
        <v>1393.7748394831849</v>
      </c>
      <c r="AI106" s="114">
        <f t="shared" si="916"/>
        <v>16</v>
      </c>
      <c r="AJ106" s="194">
        <f t="shared" si="917"/>
        <v>15</v>
      </c>
      <c r="AK106" s="223">
        <v>13</v>
      </c>
      <c r="AL106" s="224">
        <v>1434.2495581631963</v>
      </c>
      <c r="AM106" s="114">
        <v>14</v>
      </c>
      <c r="AN106" s="137">
        <f t="shared" si="901"/>
        <v>1641.2288784280715</v>
      </c>
      <c r="AO106" s="114">
        <f t="shared" si="918"/>
        <v>16</v>
      </c>
      <c r="AP106" s="194">
        <f t="shared" si="919"/>
        <v>15</v>
      </c>
      <c r="AQ106" s="232">
        <v>13</v>
      </c>
      <c r="AR106" s="233">
        <v>1689.0572057290078</v>
      </c>
      <c r="AS106" s="114">
        <v>14</v>
      </c>
      <c r="AT106" s="137">
        <f t="shared" si="902"/>
        <v>1679.4248713054612</v>
      </c>
      <c r="AU106" s="114">
        <f t="shared" si="920"/>
        <v>16</v>
      </c>
      <c r="AV106" s="194">
        <f t="shared" si="921"/>
        <v>15</v>
      </c>
      <c r="AW106" s="241">
        <v>13</v>
      </c>
      <c r="AX106" s="242">
        <v>1725.222640318168</v>
      </c>
      <c r="AY106" s="114">
        <v>14</v>
      </c>
      <c r="AZ106" s="137">
        <f t="shared" si="903"/>
        <v>1659.9948753649908</v>
      </c>
      <c r="BA106" s="114">
        <f t="shared" si="922"/>
        <v>16</v>
      </c>
      <c r="BB106" s="114">
        <f t="shared" si="923"/>
        <v>15</v>
      </c>
      <c r="BC106" s="250">
        <v>13</v>
      </c>
      <c r="BD106" s="251">
        <v>1689.6598414081407</v>
      </c>
      <c r="BE106" s="114">
        <v>14</v>
      </c>
      <c r="BF106" s="137">
        <f t="shared" si="904"/>
        <v>1480.708836423699</v>
      </c>
      <c r="BG106" s="114">
        <f t="shared" si="924"/>
        <v>16</v>
      </c>
      <c r="BH106" s="114">
        <f t="shared" si="925"/>
        <v>15</v>
      </c>
      <c r="BI106" s="259">
        <v>13</v>
      </c>
      <c r="BJ106" s="260">
        <v>1506.4776122862993</v>
      </c>
      <c r="BK106" s="114">
        <v>14</v>
      </c>
      <c r="BL106" s="137">
        <f t="shared" si="905"/>
        <v>1324.7534440533132</v>
      </c>
      <c r="BM106" s="114">
        <f t="shared" si="926"/>
        <v>16</v>
      </c>
      <c r="BN106" s="114">
        <f t="shared" si="927"/>
        <v>15</v>
      </c>
      <c r="BO106" s="268">
        <v>13</v>
      </c>
      <c r="BP106" s="269">
        <v>1345.4228336870412</v>
      </c>
      <c r="BR106" s="178">
        <f t="shared" si="928"/>
        <v>13</v>
      </c>
      <c r="BS106" s="178">
        <f t="shared" si="929"/>
        <v>1553.6648412565512</v>
      </c>
      <c r="BT106" s="178">
        <f t="shared" si="930"/>
        <v>13</v>
      </c>
      <c r="BU106" s="178">
        <f t="shared" si="931"/>
        <v>1325.9075524017674</v>
      </c>
      <c r="BV106" s="178">
        <f t="shared" si="906"/>
        <v>13</v>
      </c>
      <c r="BW106" s="178">
        <f t="shared" si="932"/>
        <v>1434.2495581631963</v>
      </c>
      <c r="BX106" s="178">
        <f t="shared" si="907"/>
        <v>13</v>
      </c>
      <c r="BY106" s="178">
        <f t="shared" si="933"/>
        <v>1689.0572057290078</v>
      </c>
      <c r="BZ106" s="178">
        <f t="shared" si="908"/>
        <v>13</v>
      </c>
      <c r="CA106" s="178">
        <f t="shared" si="934"/>
        <v>1725.222640318168</v>
      </c>
      <c r="CB106" s="178">
        <f t="shared" si="909"/>
        <v>13</v>
      </c>
      <c r="CC106" s="178">
        <f t="shared" si="935"/>
        <v>1689.6598414081407</v>
      </c>
      <c r="CD106" s="178">
        <f t="shared" si="910"/>
        <v>13</v>
      </c>
      <c r="CE106" s="178">
        <f t="shared" si="936"/>
        <v>1506.4776122862993</v>
      </c>
      <c r="CF106" s="277">
        <f t="shared" si="911"/>
        <v>13</v>
      </c>
      <c r="CG106" s="277">
        <f t="shared" si="937"/>
        <v>1345.4228336870412</v>
      </c>
      <c r="CH106" s="277"/>
      <c r="CI106" s="278"/>
      <c r="CJ106" s="53"/>
      <c r="CM106" s="139"/>
      <c r="CN106" s="53"/>
      <c r="CO106" s="138"/>
      <c r="CR106" s="178"/>
    </row>
    <row r="107" spans="1:96">
      <c r="A107" s="53">
        <v>17</v>
      </c>
      <c r="B107" s="96" t="str">
        <v>W12x</v>
      </c>
      <c r="C107" s="135" t="str">
        <v>19</v>
      </c>
      <c r="D107" s="145">
        <v>0</v>
      </c>
      <c r="E107" s="145">
        <f t="shared" si="888"/>
        <v>-1100</v>
      </c>
      <c r="F107" s="53">
        <f t="shared" si="889"/>
        <v>1</v>
      </c>
      <c r="G107" s="96" t="str">
        <f t="shared" si="890"/>
        <v>W12x19</v>
      </c>
      <c r="H107" s="145">
        <f t="shared" si="891"/>
        <v>0</v>
      </c>
      <c r="I107" s="169">
        <f t="shared" si="892"/>
        <v>300</v>
      </c>
      <c r="J107" s="169">
        <f t="shared" si="893"/>
        <v>317</v>
      </c>
      <c r="K107" s="53">
        <f t="shared" si="894"/>
        <v>148</v>
      </c>
      <c r="L107" s="53">
        <f t="shared" si="887"/>
        <v>147</v>
      </c>
      <c r="M107" s="299" t="str">
        <f t="shared" si="895"/>
        <v/>
      </c>
      <c r="T107" s="114">
        <v>20</v>
      </c>
      <c r="U107" s="114">
        <v>15</v>
      </c>
      <c r="V107" s="137">
        <f t="shared" si="898"/>
        <v>1466.9674083382401</v>
      </c>
      <c r="W107" s="114">
        <f t="shared" si="912"/>
        <v>17</v>
      </c>
      <c r="X107" s="114">
        <f t="shared" si="913"/>
        <v>16</v>
      </c>
      <c r="Y107" s="205">
        <v>14</v>
      </c>
      <c r="Z107" s="206">
        <v>1510.3161247973956</v>
      </c>
      <c r="AA107" s="114">
        <v>15</v>
      </c>
      <c r="AB107" s="137">
        <f t="shared" si="899"/>
        <v>1276.8174427327519</v>
      </c>
      <c r="AC107" s="114">
        <f t="shared" si="914"/>
        <v>17</v>
      </c>
      <c r="AD107" s="194">
        <f t="shared" si="915"/>
        <v>16</v>
      </c>
      <c r="AE107" s="214">
        <v>14</v>
      </c>
      <c r="AF107" s="215">
        <v>1301.3624975672597</v>
      </c>
      <c r="AG107" s="114">
        <v>15</v>
      </c>
      <c r="AH107" s="137">
        <f t="shared" si="900"/>
        <v>1353.3001208031737</v>
      </c>
      <c r="AI107" s="114">
        <f t="shared" si="916"/>
        <v>17</v>
      </c>
      <c r="AJ107" s="194">
        <f t="shared" si="917"/>
        <v>16</v>
      </c>
      <c r="AK107" s="223">
        <v>14</v>
      </c>
      <c r="AL107" s="224">
        <v>1393.7748394831849</v>
      </c>
      <c r="AM107" s="114">
        <v>15</v>
      </c>
      <c r="AN107" s="137">
        <f t="shared" si="901"/>
        <v>1593.4005511271353</v>
      </c>
      <c r="AO107" s="114">
        <f t="shared" si="918"/>
        <v>17</v>
      </c>
      <c r="AP107" s="194">
        <f t="shared" si="919"/>
        <v>16</v>
      </c>
      <c r="AQ107" s="232">
        <v>14</v>
      </c>
      <c r="AR107" s="233">
        <v>1641.2288784280715</v>
      </c>
      <c r="AS107" s="114">
        <v>15</v>
      </c>
      <c r="AT107" s="137">
        <f t="shared" si="902"/>
        <v>1633.6271022927544</v>
      </c>
      <c r="AU107" s="114">
        <f t="shared" si="920"/>
        <v>17</v>
      </c>
      <c r="AV107" s="194">
        <f t="shared" si="921"/>
        <v>16</v>
      </c>
      <c r="AW107" s="241">
        <v>14</v>
      </c>
      <c r="AX107" s="242">
        <v>1679.4248713054612</v>
      </c>
      <c r="AY107" s="114">
        <v>15</v>
      </c>
      <c r="AZ107" s="137">
        <f t="shared" si="903"/>
        <v>1630.3299093218407</v>
      </c>
      <c r="BA107" s="114">
        <f t="shared" si="922"/>
        <v>17</v>
      </c>
      <c r="BB107" s="114">
        <f t="shared" si="923"/>
        <v>16</v>
      </c>
      <c r="BC107" s="250">
        <v>14</v>
      </c>
      <c r="BD107" s="251">
        <v>1659.9948753649908</v>
      </c>
      <c r="BE107" s="114">
        <v>15</v>
      </c>
      <c r="BF107" s="137">
        <f t="shared" si="904"/>
        <v>1454.9400605610986</v>
      </c>
      <c r="BG107" s="114">
        <f t="shared" si="924"/>
        <v>17</v>
      </c>
      <c r="BH107" s="114">
        <f t="shared" si="925"/>
        <v>16</v>
      </c>
      <c r="BI107" s="259">
        <v>14</v>
      </c>
      <c r="BJ107" s="260">
        <v>1480.708836423699</v>
      </c>
      <c r="BK107" s="114">
        <v>15</v>
      </c>
      <c r="BL107" s="137">
        <f t="shared" si="905"/>
        <v>1304.0840544195851</v>
      </c>
      <c r="BM107" s="114">
        <f t="shared" si="926"/>
        <v>17</v>
      </c>
      <c r="BN107" s="114">
        <f t="shared" si="927"/>
        <v>16</v>
      </c>
      <c r="BO107" s="268">
        <v>14</v>
      </c>
      <c r="BP107" s="269">
        <v>1324.7534440533132</v>
      </c>
      <c r="BR107" s="178">
        <f t="shared" si="928"/>
        <v>14</v>
      </c>
      <c r="BS107" s="178">
        <f t="shared" si="929"/>
        <v>1510.3161247973956</v>
      </c>
      <c r="BT107" s="178">
        <f t="shared" si="930"/>
        <v>14</v>
      </c>
      <c r="BU107" s="178">
        <f t="shared" si="931"/>
        <v>1301.3624975672597</v>
      </c>
      <c r="BV107" s="178">
        <f t="shared" si="906"/>
        <v>14</v>
      </c>
      <c r="BW107" s="178">
        <f t="shared" si="932"/>
        <v>1393.7748394831849</v>
      </c>
      <c r="BX107" s="178">
        <f t="shared" si="907"/>
        <v>14</v>
      </c>
      <c r="BY107" s="178">
        <f t="shared" si="933"/>
        <v>1641.2288784280715</v>
      </c>
      <c r="BZ107" s="178">
        <f t="shared" si="908"/>
        <v>14</v>
      </c>
      <c r="CA107" s="178">
        <f t="shared" si="934"/>
        <v>1679.4248713054612</v>
      </c>
      <c r="CB107" s="178">
        <f t="shared" si="909"/>
        <v>14</v>
      </c>
      <c r="CC107" s="178">
        <f t="shared" si="935"/>
        <v>1659.9948753649908</v>
      </c>
      <c r="CD107" s="178">
        <f t="shared" si="910"/>
        <v>14</v>
      </c>
      <c r="CE107" s="178">
        <f t="shared" si="936"/>
        <v>1480.708836423699</v>
      </c>
      <c r="CF107" s="277">
        <f t="shared" si="911"/>
        <v>14</v>
      </c>
      <c r="CG107" s="277">
        <f t="shared" si="937"/>
        <v>1324.7534440533132</v>
      </c>
      <c r="CH107" s="277"/>
      <c r="CI107" s="278"/>
      <c r="CJ107" s="53"/>
      <c r="CM107" s="139"/>
      <c r="CN107" s="53"/>
      <c r="CO107" s="138"/>
      <c r="CR107" s="178"/>
    </row>
    <row r="108" spans="1:96">
      <c r="A108" s="53">
        <v>18</v>
      </c>
      <c r="B108" s="96" t="str">
        <v>W10x</v>
      </c>
      <c r="C108" s="135" t="str">
        <v>19</v>
      </c>
      <c r="D108" s="145">
        <v>0</v>
      </c>
      <c r="E108" s="145">
        <f t="shared" si="888"/>
        <v>-1100</v>
      </c>
      <c r="F108" s="53">
        <f t="shared" si="889"/>
        <v>1</v>
      </c>
      <c r="G108" s="96" t="str">
        <f t="shared" si="890"/>
        <v>W10x19</v>
      </c>
      <c r="H108" s="145">
        <f t="shared" si="891"/>
        <v>0</v>
      </c>
      <c r="I108" s="169">
        <f t="shared" si="892"/>
        <v>300</v>
      </c>
      <c r="J108" s="169">
        <f t="shared" si="893"/>
        <v>318</v>
      </c>
      <c r="K108" s="53">
        <f t="shared" si="894"/>
        <v>149</v>
      </c>
      <c r="L108" s="53">
        <f t="shared" si="887"/>
        <v>148</v>
      </c>
      <c r="M108" s="299" t="str">
        <f t="shared" si="895"/>
        <v/>
      </c>
      <c r="T108" s="114">
        <v>21</v>
      </c>
      <c r="U108" s="114">
        <v>16</v>
      </c>
      <c r="V108" s="137">
        <f t="shared" si="898"/>
        <v>1423.6186918790847</v>
      </c>
      <c r="W108" s="114">
        <f t="shared" si="912"/>
        <v>18</v>
      </c>
      <c r="X108" s="114">
        <f t="shared" si="913"/>
        <v>17</v>
      </c>
      <c r="Y108" s="205">
        <v>15</v>
      </c>
      <c r="Z108" s="206">
        <v>1466.9674083382401</v>
      </c>
      <c r="AA108" s="114">
        <v>16</v>
      </c>
      <c r="AB108" s="137">
        <f t="shared" si="899"/>
        <v>1252.2723878982442</v>
      </c>
      <c r="AC108" s="114">
        <f t="shared" si="914"/>
        <v>18</v>
      </c>
      <c r="AD108" s="194">
        <f t="shared" si="915"/>
        <v>17</v>
      </c>
      <c r="AE108" s="214">
        <v>15</v>
      </c>
      <c r="AF108" s="215">
        <v>1276.8174427327519</v>
      </c>
      <c r="AG108" s="114">
        <v>16</v>
      </c>
      <c r="AH108" s="137">
        <f t="shared" si="900"/>
        <v>1312.8254021231626</v>
      </c>
      <c r="AI108" s="114">
        <f t="shared" si="916"/>
        <v>18</v>
      </c>
      <c r="AJ108" s="194">
        <f t="shared" si="917"/>
        <v>17</v>
      </c>
      <c r="AK108" s="223">
        <v>15</v>
      </c>
      <c r="AL108" s="224">
        <v>1353.3001208031737</v>
      </c>
      <c r="AM108" s="114">
        <v>16</v>
      </c>
      <c r="AN108" s="137">
        <f t="shared" si="901"/>
        <v>1545.5722238261988</v>
      </c>
      <c r="AO108" s="114">
        <f t="shared" si="918"/>
        <v>18</v>
      </c>
      <c r="AP108" s="194">
        <f t="shared" si="919"/>
        <v>17</v>
      </c>
      <c r="AQ108" s="232">
        <v>15</v>
      </c>
      <c r="AR108" s="233">
        <v>1593.4005511271353</v>
      </c>
      <c r="AS108" s="114">
        <v>16</v>
      </c>
      <c r="AT108" s="137">
        <f t="shared" si="902"/>
        <v>1587.8293332800476</v>
      </c>
      <c r="AU108" s="114">
        <f t="shared" si="920"/>
        <v>18</v>
      </c>
      <c r="AV108" s="194">
        <f t="shared" si="921"/>
        <v>17</v>
      </c>
      <c r="AW108" s="241">
        <v>15</v>
      </c>
      <c r="AX108" s="242">
        <v>1633.6271022927544</v>
      </c>
      <c r="AY108" s="114">
        <v>16</v>
      </c>
      <c r="AZ108" s="137">
        <f t="shared" si="903"/>
        <v>1600.6649432786908</v>
      </c>
      <c r="BA108" s="114">
        <f t="shared" si="922"/>
        <v>18</v>
      </c>
      <c r="BB108" s="114">
        <f t="shared" si="923"/>
        <v>17</v>
      </c>
      <c r="BC108" s="250">
        <v>15</v>
      </c>
      <c r="BD108" s="251">
        <v>1630.3299093218407</v>
      </c>
      <c r="BE108" s="114">
        <v>16</v>
      </c>
      <c r="BF108" s="137">
        <f t="shared" si="904"/>
        <v>1429.1712846984983</v>
      </c>
      <c r="BG108" s="114">
        <f t="shared" si="924"/>
        <v>18</v>
      </c>
      <c r="BH108" s="114">
        <f t="shared" si="925"/>
        <v>17</v>
      </c>
      <c r="BI108" s="259">
        <v>15</v>
      </c>
      <c r="BJ108" s="260">
        <v>1454.9400605610986</v>
      </c>
      <c r="BK108" s="114">
        <v>16</v>
      </c>
      <c r="BL108" s="137">
        <f t="shared" si="905"/>
        <v>1283.4146647858572</v>
      </c>
      <c r="BM108" s="114">
        <f t="shared" si="926"/>
        <v>18</v>
      </c>
      <c r="BN108" s="114">
        <f t="shared" si="927"/>
        <v>17</v>
      </c>
      <c r="BO108" s="268">
        <v>15</v>
      </c>
      <c r="BP108" s="269">
        <v>1304.0840544195851</v>
      </c>
      <c r="BR108" s="178">
        <f t="shared" si="928"/>
        <v>15</v>
      </c>
      <c r="BS108" s="178">
        <f t="shared" si="929"/>
        <v>1466.9674083382401</v>
      </c>
      <c r="BT108" s="178">
        <f t="shared" si="930"/>
        <v>15</v>
      </c>
      <c r="BU108" s="178">
        <f t="shared" si="931"/>
        <v>1276.8174427327519</v>
      </c>
      <c r="BV108" s="178">
        <f t="shared" si="906"/>
        <v>15</v>
      </c>
      <c r="BW108" s="178">
        <f t="shared" si="932"/>
        <v>1353.3001208031737</v>
      </c>
      <c r="BX108" s="178">
        <f t="shared" si="907"/>
        <v>15</v>
      </c>
      <c r="BY108" s="178">
        <f t="shared" si="933"/>
        <v>1593.4005511271353</v>
      </c>
      <c r="BZ108" s="178">
        <f t="shared" si="908"/>
        <v>15</v>
      </c>
      <c r="CA108" s="178">
        <f t="shared" si="934"/>
        <v>1633.6271022927544</v>
      </c>
      <c r="CB108" s="178">
        <f t="shared" si="909"/>
        <v>15</v>
      </c>
      <c r="CC108" s="178">
        <f t="shared" si="935"/>
        <v>1630.3299093218407</v>
      </c>
      <c r="CD108" s="178">
        <f t="shared" si="910"/>
        <v>15</v>
      </c>
      <c r="CE108" s="178">
        <f t="shared" si="936"/>
        <v>1454.9400605610986</v>
      </c>
      <c r="CF108" s="277">
        <f t="shared" si="911"/>
        <v>15</v>
      </c>
      <c r="CG108" s="277">
        <f t="shared" si="937"/>
        <v>1304.0840544195851</v>
      </c>
      <c r="CH108" s="277"/>
      <c r="CI108" s="278"/>
      <c r="CJ108" s="53"/>
      <c r="CM108" s="139"/>
      <c r="CN108" s="53"/>
      <c r="CO108" s="138"/>
      <c r="CR108" s="178"/>
    </row>
    <row r="109" spans="1:96">
      <c r="A109" s="53">
        <v>19</v>
      </c>
      <c r="B109" s="96" t="str">
        <v>W5x</v>
      </c>
      <c r="C109" s="135" t="str">
        <v>19</v>
      </c>
      <c r="D109" s="145">
        <v>0</v>
      </c>
      <c r="E109" s="145">
        <f t="shared" si="888"/>
        <v>-1100</v>
      </c>
      <c r="F109" s="53">
        <f t="shared" si="889"/>
        <v>1</v>
      </c>
      <c r="G109" s="96" t="str">
        <f t="shared" si="890"/>
        <v>W5x19</v>
      </c>
      <c r="H109" s="145">
        <f t="shared" si="891"/>
        <v>0</v>
      </c>
      <c r="I109" s="169">
        <f t="shared" si="892"/>
        <v>300</v>
      </c>
      <c r="J109" s="169">
        <f t="shared" si="893"/>
        <v>319</v>
      </c>
      <c r="K109" s="53">
        <f t="shared" si="894"/>
        <v>150</v>
      </c>
      <c r="L109" s="53">
        <f t="shared" si="887"/>
        <v>149</v>
      </c>
      <c r="M109" s="299" t="str">
        <f t="shared" si="895"/>
        <v/>
      </c>
      <c r="T109" s="114">
        <v>22</v>
      </c>
      <c r="U109" s="114">
        <v>17</v>
      </c>
      <c r="V109" s="137">
        <f t="shared" si="898"/>
        <v>1380.2699754199291</v>
      </c>
      <c r="W109" s="114">
        <f t="shared" si="912"/>
        <v>19</v>
      </c>
      <c r="X109" s="114">
        <f t="shared" si="913"/>
        <v>18</v>
      </c>
      <c r="Y109" s="205">
        <v>16</v>
      </c>
      <c r="Z109" s="206">
        <v>1423.6186918790847</v>
      </c>
      <c r="AA109" s="114">
        <v>17</v>
      </c>
      <c r="AB109" s="137">
        <f t="shared" si="899"/>
        <v>1227.7273330637363</v>
      </c>
      <c r="AC109" s="114">
        <f t="shared" si="914"/>
        <v>19</v>
      </c>
      <c r="AD109" s="194">
        <f t="shared" si="915"/>
        <v>18</v>
      </c>
      <c r="AE109" s="214">
        <v>16</v>
      </c>
      <c r="AF109" s="215">
        <v>1252.2723878982442</v>
      </c>
      <c r="AG109" s="114">
        <v>17</v>
      </c>
      <c r="AH109" s="137">
        <f t="shared" si="900"/>
        <v>1272.3506834431514</v>
      </c>
      <c r="AI109" s="114">
        <f t="shared" si="916"/>
        <v>19</v>
      </c>
      <c r="AJ109" s="194">
        <f t="shared" si="917"/>
        <v>18</v>
      </c>
      <c r="AK109" s="223">
        <v>16</v>
      </c>
      <c r="AL109" s="224">
        <v>1312.8254021231626</v>
      </c>
      <c r="AM109" s="114">
        <v>17</v>
      </c>
      <c r="AN109" s="137">
        <f t="shared" si="901"/>
        <v>1497.7438965252625</v>
      </c>
      <c r="AO109" s="114">
        <f t="shared" si="918"/>
        <v>19</v>
      </c>
      <c r="AP109" s="194">
        <f t="shared" si="919"/>
        <v>18</v>
      </c>
      <c r="AQ109" s="232">
        <v>16</v>
      </c>
      <c r="AR109" s="233">
        <v>1545.5722238261988</v>
      </c>
      <c r="AS109" s="114">
        <v>17</v>
      </c>
      <c r="AT109" s="137">
        <f t="shared" si="902"/>
        <v>1542.0315642673411</v>
      </c>
      <c r="AU109" s="114">
        <f t="shared" si="920"/>
        <v>19</v>
      </c>
      <c r="AV109" s="194">
        <f t="shared" si="921"/>
        <v>18</v>
      </c>
      <c r="AW109" s="241">
        <v>16</v>
      </c>
      <c r="AX109" s="242">
        <v>1587.8293332800476</v>
      </c>
      <c r="AY109" s="114">
        <v>17</v>
      </c>
      <c r="AZ109" s="137">
        <f t="shared" si="903"/>
        <v>1570.9999772355411</v>
      </c>
      <c r="BA109" s="114">
        <f t="shared" si="922"/>
        <v>19</v>
      </c>
      <c r="BB109" s="114">
        <f t="shared" si="923"/>
        <v>18</v>
      </c>
      <c r="BC109" s="250">
        <v>16</v>
      </c>
      <c r="BD109" s="251">
        <v>1600.6649432786908</v>
      </c>
      <c r="BE109" s="114">
        <v>17</v>
      </c>
      <c r="BF109" s="137">
        <f t="shared" si="904"/>
        <v>1403.4025088358981</v>
      </c>
      <c r="BG109" s="114">
        <f t="shared" si="924"/>
        <v>19</v>
      </c>
      <c r="BH109" s="114">
        <f t="shared" si="925"/>
        <v>18</v>
      </c>
      <c r="BI109" s="259">
        <v>16</v>
      </c>
      <c r="BJ109" s="260">
        <v>1429.1712846984983</v>
      </c>
      <c r="BK109" s="114">
        <v>17</v>
      </c>
      <c r="BL109" s="137">
        <f t="shared" si="905"/>
        <v>1262.7452751521294</v>
      </c>
      <c r="BM109" s="114">
        <f t="shared" si="926"/>
        <v>19</v>
      </c>
      <c r="BN109" s="114">
        <f t="shared" si="927"/>
        <v>18</v>
      </c>
      <c r="BO109" s="268">
        <v>16</v>
      </c>
      <c r="BP109" s="269">
        <v>1283.4146647858572</v>
      </c>
      <c r="BR109" s="178">
        <f t="shared" si="928"/>
        <v>16</v>
      </c>
      <c r="BS109" s="178">
        <f t="shared" si="929"/>
        <v>1423.6186918790847</v>
      </c>
      <c r="BT109" s="178">
        <f t="shared" si="930"/>
        <v>16</v>
      </c>
      <c r="BU109" s="178">
        <f t="shared" si="931"/>
        <v>1252.2723878982442</v>
      </c>
      <c r="BV109" s="178">
        <f t="shared" si="906"/>
        <v>16</v>
      </c>
      <c r="BW109" s="178">
        <f t="shared" si="932"/>
        <v>1312.8254021231626</v>
      </c>
      <c r="BX109" s="178">
        <f t="shared" si="907"/>
        <v>16</v>
      </c>
      <c r="BY109" s="178">
        <f t="shared" si="933"/>
        <v>1545.5722238261988</v>
      </c>
      <c r="BZ109" s="178">
        <f t="shared" si="908"/>
        <v>16</v>
      </c>
      <c r="CA109" s="178">
        <f t="shared" si="934"/>
        <v>1587.8293332800476</v>
      </c>
      <c r="CB109" s="178">
        <f t="shared" si="909"/>
        <v>16</v>
      </c>
      <c r="CC109" s="178">
        <f t="shared" si="935"/>
        <v>1600.6649432786908</v>
      </c>
      <c r="CD109" s="178">
        <f t="shared" si="910"/>
        <v>16</v>
      </c>
      <c r="CE109" s="178">
        <f t="shared" si="936"/>
        <v>1429.1712846984983</v>
      </c>
      <c r="CF109" s="277">
        <f t="shared" si="911"/>
        <v>16</v>
      </c>
      <c r="CG109" s="277">
        <f t="shared" si="937"/>
        <v>1283.4146647858572</v>
      </c>
      <c r="CH109" s="277"/>
      <c r="CI109" s="278"/>
      <c r="CJ109" s="53"/>
      <c r="CM109" s="139"/>
      <c r="CN109" s="53"/>
      <c r="CO109" s="138"/>
      <c r="CR109" s="178"/>
    </row>
    <row r="110" spans="1:96">
      <c r="A110" s="53">
        <v>20</v>
      </c>
      <c r="B110" s="96" t="str">
        <v>W6x</v>
      </c>
      <c r="C110" s="135" t="str">
        <v>20</v>
      </c>
      <c r="D110" s="145">
        <v>0</v>
      </c>
      <c r="E110" s="145">
        <f t="shared" si="888"/>
        <v>-1100</v>
      </c>
      <c r="F110" s="53">
        <f t="shared" si="889"/>
        <v>1</v>
      </c>
      <c r="G110" s="96" t="str">
        <f t="shared" si="890"/>
        <v>W6x20</v>
      </c>
      <c r="H110" s="145">
        <f t="shared" si="891"/>
        <v>0</v>
      </c>
      <c r="I110" s="169">
        <f t="shared" si="892"/>
        <v>300</v>
      </c>
      <c r="J110" s="169">
        <f t="shared" si="893"/>
        <v>320</v>
      </c>
      <c r="K110" s="53">
        <f t="shared" si="894"/>
        <v>151</v>
      </c>
      <c r="L110" s="53">
        <f t="shared" si="887"/>
        <v>150</v>
      </c>
      <c r="M110" s="299" t="str">
        <f t="shared" si="895"/>
        <v/>
      </c>
      <c r="T110" s="114">
        <v>23</v>
      </c>
      <c r="U110" s="114">
        <v>18</v>
      </c>
      <c r="V110" s="137">
        <f t="shared" si="898"/>
        <v>1336.9212589607735</v>
      </c>
      <c r="W110" s="114">
        <f t="shared" si="912"/>
        <v>20</v>
      </c>
      <c r="X110" s="114">
        <f t="shared" si="913"/>
        <v>19</v>
      </c>
      <c r="Y110" s="205">
        <v>17</v>
      </c>
      <c r="Z110" s="206">
        <v>1380.2699754199291</v>
      </c>
      <c r="AA110" s="114">
        <v>18</v>
      </c>
      <c r="AB110" s="137">
        <f t="shared" si="899"/>
        <v>1203.1822782292288</v>
      </c>
      <c r="AC110" s="114">
        <f t="shared" si="914"/>
        <v>20</v>
      </c>
      <c r="AD110" s="194">
        <f t="shared" si="915"/>
        <v>19</v>
      </c>
      <c r="AE110" s="214">
        <v>17</v>
      </c>
      <c r="AF110" s="215">
        <v>1227.7273330637363</v>
      </c>
      <c r="AG110" s="114">
        <v>18</v>
      </c>
      <c r="AH110" s="137">
        <f t="shared" si="900"/>
        <v>1231.8759647631402</v>
      </c>
      <c r="AI110" s="114">
        <f t="shared" si="916"/>
        <v>20</v>
      </c>
      <c r="AJ110" s="194">
        <f t="shared" si="917"/>
        <v>19</v>
      </c>
      <c r="AK110" s="223">
        <v>17</v>
      </c>
      <c r="AL110" s="224">
        <v>1272.3506834431514</v>
      </c>
      <c r="AM110" s="114">
        <v>18</v>
      </c>
      <c r="AN110" s="137">
        <f t="shared" si="901"/>
        <v>1449.9155692243262</v>
      </c>
      <c r="AO110" s="114">
        <f t="shared" si="918"/>
        <v>20</v>
      </c>
      <c r="AP110" s="194">
        <f t="shared" si="919"/>
        <v>19</v>
      </c>
      <c r="AQ110" s="232">
        <v>17</v>
      </c>
      <c r="AR110" s="233">
        <v>1497.7438965252625</v>
      </c>
      <c r="AS110" s="114">
        <v>18</v>
      </c>
      <c r="AT110" s="137">
        <f t="shared" si="902"/>
        <v>1496.2337952546343</v>
      </c>
      <c r="AU110" s="114">
        <f t="shared" si="920"/>
        <v>20</v>
      </c>
      <c r="AV110" s="194">
        <f t="shared" si="921"/>
        <v>19</v>
      </c>
      <c r="AW110" s="241">
        <v>17</v>
      </c>
      <c r="AX110" s="242">
        <v>1542.0315642673411</v>
      </c>
      <c r="AY110" s="114">
        <v>18</v>
      </c>
      <c r="AZ110" s="137">
        <f t="shared" si="903"/>
        <v>1541.3350111923912</v>
      </c>
      <c r="BA110" s="114">
        <f t="shared" si="922"/>
        <v>20</v>
      </c>
      <c r="BB110" s="114">
        <f t="shared" si="923"/>
        <v>19</v>
      </c>
      <c r="BC110" s="250">
        <v>17</v>
      </c>
      <c r="BD110" s="251">
        <v>1570.9999772355411</v>
      </c>
      <c r="BE110" s="114">
        <v>18</v>
      </c>
      <c r="BF110" s="137">
        <f t="shared" si="904"/>
        <v>1377.6337329732978</v>
      </c>
      <c r="BG110" s="114">
        <f t="shared" si="924"/>
        <v>20</v>
      </c>
      <c r="BH110" s="114">
        <f t="shared" si="925"/>
        <v>19</v>
      </c>
      <c r="BI110" s="259">
        <v>17</v>
      </c>
      <c r="BJ110" s="260">
        <v>1403.4025088358981</v>
      </c>
      <c r="BK110" s="114">
        <v>18</v>
      </c>
      <c r="BL110" s="137">
        <f t="shared" si="905"/>
        <v>1242.0758855184015</v>
      </c>
      <c r="BM110" s="114">
        <f t="shared" si="926"/>
        <v>20</v>
      </c>
      <c r="BN110" s="114">
        <f t="shared" si="927"/>
        <v>19</v>
      </c>
      <c r="BO110" s="268">
        <v>17</v>
      </c>
      <c r="BP110" s="269">
        <v>1262.7452751521294</v>
      </c>
      <c r="BR110" s="178">
        <f t="shared" si="928"/>
        <v>17</v>
      </c>
      <c r="BS110" s="178">
        <f t="shared" si="929"/>
        <v>1380.2699754199291</v>
      </c>
      <c r="BT110" s="178">
        <f t="shared" si="930"/>
        <v>17</v>
      </c>
      <c r="BU110" s="178">
        <f t="shared" si="931"/>
        <v>1227.7273330637363</v>
      </c>
      <c r="BV110" s="178">
        <f t="shared" si="906"/>
        <v>17</v>
      </c>
      <c r="BW110" s="178">
        <f t="shared" si="932"/>
        <v>1272.3506834431514</v>
      </c>
      <c r="BX110" s="178">
        <f t="shared" si="907"/>
        <v>17</v>
      </c>
      <c r="BY110" s="178">
        <f t="shared" si="933"/>
        <v>1497.7438965252625</v>
      </c>
      <c r="BZ110" s="178">
        <f t="shared" si="908"/>
        <v>17</v>
      </c>
      <c r="CA110" s="178">
        <f t="shared" si="934"/>
        <v>1542.0315642673411</v>
      </c>
      <c r="CB110" s="178">
        <f t="shared" si="909"/>
        <v>17</v>
      </c>
      <c r="CC110" s="178">
        <f t="shared" si="935"/>
        <v>1570.9999772355411</v>
      </c>
      <c r="CD110" s="178">
        <f t="shared" si="910"/>
        <v>17</v>
      </c>
      <c r="CE110" s="178">
        <f t="shared" si="936"/>
        <v>1403.4025088358981</v>
      </c>
      <c r="CF110" s="277">
        <f t="shared" si="911"/>
        <v>17</v>
      </c>
      <c r="CG110" s="277">
        <f t="shared" si="937"/>
        <v>1262.7452751521294</v>
      </c>
      <c r="CH110" s="277"/>
      <c r="CI110" s="278"/>
      <c r="CJ110" s="53"/>
      <c r="CM110" s="139"/>
      <c r="CN110" s="53"/>
      <c r="CO110" s="138"/>
      <c r="CR110" s="178"/>
    </row>
    <row r="111" spans="1:96">
      <c r="A111" s="53">
        <v>21</v>
      </c>
      <c r="B111" s="96" t="str">
        <v>W8x</v>
      </c>
      <c r="C111" s="135" t="str">
        <v>21</v>
      </c>
      <c r="D111" s="145">
        <v>0</v>
      </c>
      <c r="E111" s="145">
        <f t="shared" si="888"/>
        <v>-1100</v>
      </c>
      <c r="F111" s="53">
        <f t="shared" si="889"/>
        <v>1</v>
      </c>
      <c r="G111" s="96" t="str">
        <f t="shared" si="890"/>
        <v>W8x21</v>
      </c>
      <c r="H111" s="145">
        <f t="shared" si="891"/>
        <v>0</v>
      </c>
      <c r="I111" s="169">
        <f t="shared" si="892"/>
        <v>300</v>
      </c>
      <c r="J111" s="169">
        <f t="shared" si="893"/>
        <v>321</v>
      </c>
      <c r="K111" s="53">
        <f t="shared" si="894"/>
        <v>152</v>
      </c>
      <c r="L111" s="53">
        <f t="shared" si="887"/>
        <v>151</v>
      </c>
      <c r="M111" s="299" t="str">
        <f t="shared" si="895"/>
        <v/>
      </c>
      <c r="T111" s="114">
        <v>24</v>
      </c>
      <c r="U111" s="114">
        <v>19</v>
      </c>
      <c r="V111" s="137">
        <f t="shared" si="898"/>
        <v>1293.572542501618</v>
      </c>
      <c r="W111" s="114">
        <f t="shared" si="912"/>
        <v>21</v>
      </c>
      <c r="X111" s="114">
        <f t="shared" si="913"/>
        <v>20</v>
      </c>
      <c r="Y111" s="205">
        <v>18</v>
      </c>
      <c r="Z111" s="206">
        <v>1336.9212589607735</v>
      </c>
      <c r="AA111" s="114">
        <v>19</v>
      </c>
      <c r="AB111" s="137">
        <f t="shared" si="899"/>
        <v>1178.6372233947209</v>
      </c>
      <c r="AC111" s="114">
        <f t="shared" si="914"/>
        <v>21</v>
      </c>
      <c r="AD111" s="194">
        <f t="shared" si="915"/>
        <v>20</v>
      </c>
      <c r="AE111" s="214">
        <v>18</v>
      </c>
      <c r="AF111" s="215">
        <v>1203.1822782292288</v>
      </c>
      <c r="AG111" s="114">
        <v>19</v>
      </c>
      <c r="AH111" s="137">
        <f t="shared" si="900"/>
        <v>1191.4012460831289</v>
      </c>
      <c r="AI111" s="114">
        <f t="shared" si="916"/>
        <v>21</v>
      </c>
      <c r="AJ111" s="194">
        <f t="shared" si="917"/>
        <v>20</v>
      </c>
      <c r="AK111" s="223">
        <v>18</v>
      </c>
      <c r="AL111" s="224">
        <v>1231.8759647631402</v>
      </c>
      <c r="AM111" s="114">
        <v>19</v>
      </c>
      <c r="AN111" s="137">
        <f t="shared" si="901"/>
        <v>1402.0872419233897</v>
      </c>
      <c r="AO111" s="114">
        <f t="shared" si="918"/>
        <v>21</v>
      </c>
      <c r="AP111" s="194">
        <f t="shared" si="919"/>
        <v>20</v>
      </c>
      <c r="AQ111" s="232">
        <v>18</v>
      </c>
      <c r="AR111" s="233">
        <v>1449.9155692243262</v>
      </c>
      <c r="AS111" s="114">
        <v>19</v>
      </c>
      <c r="AT111" s="137">
        <f t="shared" si="902"/>
        <v>1450.4360262419275</v>
      </c>
      <c r="AU111" s="114">
        <f t="shared" si="920"/>
        <v>21</v>
      </c>
      <c r="AV111" s="194">
        <f t="shared" si="921"/>
        <v>20</v>
      </c>
      <c r="AW111" s="241">
        <v>18</v>
      </c>
      <c r="AX111" s="242">
        <v>1496.2337952546343</v>
      </c>
      <c r="AY111" s="114">
        <v>19</v>
      </c>
      <c r="AZ111" s="137">
        <f t="shared" si="903"/>
        <v>1511.6700451492413</v>
      </c>
      <c r="BA111" s="114">
        <f t="shared" si="922"/>
        <v>21</v>
      </c>
      <c r="BB111" s="114">
        <f t="shared" si="923"/>
        <v>20</v>
      </c>
      <c r="BC111" s="250">
        <v>18</v>
      </c>
      <c r="BD111" s="251">
        <v>1541.3350111923912</v>
      </c>
      <c r="BE111" s="114">
        <v>19</v>
      </c>
      <c r="BF111" s="137">
        <f t="shared" si="904"/>
        <v>1351.8649571106976</v>
      </c>
      <c r="BG111" s="114">
        <f t="shared" si="924"/>
        <v>21</v>
      </c>
      <c r="BH111" s="114">
        <f t="shared" si="925"/>
        <v>20</v>
      </c>
      <c r="BI111" s="259">
        <v>18</v>
      </c>
      <c r="BJ111" s="260">
        <v>1377.6337329732978</v>
      </c>
      <c r="BK111" s="114">
        <v>19</v>
      </c>
      <c r="BL111" s="137">
        <f t="shared" si="905"/>
        <v>1221.4064958846734</v>
      </c>
      <c r="BM111" s="114">
        <f t="shared" si="926"/>
        <v>21</v>
      </c>
      <c r="BN111" s="114">
        <f t="shared" si="927"/>
        <v>20</v>
      </c>
      <c r="BO111" s="268">
        <v>18</v>
      </c>
      <c r="BP111" s="269">
        <v>1242.0758855184015</v>
      </c>
      <c r="BR111" s="178">
        <f t="shared" si="928"/>
        <v>18</v>
      </c>
      <c r="BS111" s="178">
        <f t="shared" si="929"/>
        <v>1336.9212589607735</v>
      </c>
      <c r="BT111" s="178">
        <f t="shared" si="930"/>
        <v>18</v>
      </c>
      <c r="BU111" s="178">
        <f t="shared" si="931"/>
        <v>1203.1822782292288</v>
      </c>
      <c r="BV111" s="178">
        <f t="shared" si="906"/>
        <v>18</v>
      </c>
      <c r="BW111" s="178">
        <f t="shared" si="932"/>
        <v>1231.8759647631402</v>
      </c>
      <c r="BX111" s="178">
        <f t="shared" si="907"/>
        <v>18</v>
      </c>
      <c r="BY111" s="178">
        <f t="shared" si="933"/>
        <v>1449.9155692243262</v>
      </c>
      <c r="BZ111" s="178">
        <f t="shared" si="908"/>
        <v>18</v>
      </c>
      <c r="CA111" s="178">
        <f t="shared" si="934"/>
        <v>1496.2337952546343</v>
      </c>
      <c r="CB111" s="178">
        <f t="shared" si="909"/>
        <v>18</v>
      </c>
      <c r="CC111" s="178">
        <f t="shared" si="935"/>
        <v>1541.3350111923912</v>
      </c>
      <c r="CD111" s="178">
        <f t="shared" si="910"/>
        <v>18</v>
      </c>
      <c r="CE111" s="178">
        <f t="shared" si="936"/>
        <v>1377.6337329732978</v>
      </c>
      <c r="CF111" s="277">
        <f t="shared" si="911"/>
        <v>18</v>
      </c>
      <c r="CG111" s="277">
        <f t="shared" si="937"/>
        <v>1242.0758855184015</v>
      </c>
      <c r="CH111" s="277"/>
      <c r="CI111" s="278"/>
      <c r="CJ111" s="53"/>
      <c r="CM111" s="139"/>
      <c r="CN111" s="53"/>
      <c r="CO111" s="138"/>
      <c r="CR111" s="178"/>
    </row>
    <row r="112" spans="1:96">
      <c r="A112" s="53">
        <v>22</v>
      </c>
      <c r="B112" s="96" t="str">
        <v>W14x</v>
      </c>
      <c r="C112" s="135" t="str">
        <v>22</v>
      </c>
      <c r="D112" s="145">
        <v>0</v>
      </c>
      <c r="E112" s="145">
        <f t="shared" si="888"/>
        <v>-1100</v>
      </c>
      <c r="F112" s="53">
        <f t="shared" si="889"/>
        <v>1</v>
      </c>
      <c r="G112" s="96" t="str">
        <f t="shared" si="890"/>
        <v>W14x22</v>
      </c>
      <c r="H112" s="145">
        <f t="shared" si="891"/>
        <v>0</v>
      </c>
      <c r="I112" s="169">
        <f t="shared" si="892"/>
        <v>300</v>
      </c>
      <c r="J112" s="169">
        <f t="shared" si="893"/>
        <v>322</v>
      </c>
      <c r="K112" s="53">
        <f t="shared" si="894"/>
        <v>153</v>
      </c>
      <c r="L112" s="53">
        <f t="shared" si="887"/>
        <v>152</v>
      </c>
      <c r="M112" s="299" t="str">
        <f t="shared" si="895"/>
        <v/>
      </c>
      <c r="T112" s="141">
        <v>25</v>
      </c>
      <c r="U112" s="141">
        <v>20</v>
      </c>
      <c r="V112" s="89">
        <f t="shared" si="898"/>
        <v>1250.2238260424626</v>
      </c>
      <c r="W112" s="141">
        <f t="shared" si="912"/>
        <v>22</v>
      </c>
      <c r="X112" s="141">
        <f t="shared" si="913"/>
        <v>21</v>
      </c>
      <c r="Y112" s="207">
        <v>19</v>
      </c>
      <c r="Z112" s="208">
        <v>1293.572542501618</v>
      </c>
      <c r="AA112" s="141">
        <v>20</v>
      </c>
      <c r="AB112" s="89">
        <f t="shared" si="899"/>
        <v>1154.0921685602132</v>
      </c>
      <c r="AC112" s="141">
        <f t="shared" si="914"/>
        <v>22</v>
      </c>
      <c r="AD112" s="195">
        <f t="shared" si="915"/>
        <v>21</v>
      </c>
      <c r="AE112" s="216">
        <v>19</v>
      </c>
      <c r="AF112" s="217">
        <v>1178.6372233947209</v>
      </c>
      <c r="AG112" s="141">
        <v>20</v>
      </c>
      <c r="AH112" s="89">
        <f t="shared" si="900"/>
        <v>1150.9265274031179</v>
      </c>
      <c r="AI112" s="141">
        <f t="shared" si="916"/>
        <v>22</v>
      </c>
      <c r="AJ112" s="195">
        <f t="shared" si="917"/>
        <v>21</v>
      </c>
      <c r="AK112" s="225">
        <v>19</v>
      </c>
      <c r="AL112" s="226">
        <v>1191.4012460831289</v>
      </c>
      <c r="AM112" s="141">
        <v>20</v>
      </c>
      <c r="AN112" s="89">
        <f t="shared" si="901"/>
        <v>1354.2589146224534</v>
      </c>
      <c r="AO112" s="141">
        <f t="shared" si="918"/>
        <v>22</v>
      </c>
      <c r="AP112" s="195">
        <f t="shared" si="919"/>
        <v>21</v>
      </c>
      <c r="AQ112" s="234">
        <v>19</v>
      </c>
      <c r="AR112" s="235">
        <v>1402.0872419233897</v>
      </c>
      <c r="AS112" s="141">
        <v>20</v>
      </c>
      <c r="AT112" s="89">
        <f t="shared" si="902"/>
        <v>1404.6382572292207</v>
      </c>
      <c r="AU112" s="141">
        <f t="shared" si="920"/>
        <v>22</v>
      </c>
      <c r="AV112" s="195">
        <f t="shared" si="921"/>
        <v>21</v>
      </c>
      <c r="AW112" s="243">
        <v>19</v>
      </c>
      <c r="AX112" s="244">
        <v>1450.4360262419275</v>
      </c>
      <c r="AY112" s="141">
        <v>20</v>
      </c>
      <c r="AZ112" s="89">
        <f t="shared" si="903"/>
        <v>1482.0050791060914</v>
      </c>
      <c r="BA112" s="141">
        <f t="shared" si="922"/>
        <v>22</v>
      </c>
      <c r="BB112" s="141">
        <f t="shared" si="923"/>
        <v>21</v>
      </c>
      <c r="BC112" s="252">
        <v>19</v>
      </c>
      <c r="BD112" s="253">
        <v>1511.6700451492413</v>
      </c>
      <c r="BE112" s="141">
        <v>20</v>
      </c>
      <c r="BF112" s="89">
        <f t="shared" si="904"/>
        <v>1326.0961812480971</v>
      </c>
      <c r="BG112" s="141">
        <f t="shared" si="924"/>
        <v>22</v>
      </c>
      <c r="BH112" s="141">
        <f t="shared" si="925"/>
        <v>21</v>
      </c>
      <c r="BI112" s="261">
        <v>19</v>
      </c>
      <c r="BJ112" s="262">
        <v>1351.8649571106976</v>
      </c>
      <c r="BK112" s="141">
        <v>20</v>
      </c>
      <c r="BL112" s="89">
        <f t="shared" si="905"/>
        <v>1200.7371062509453</v>
      </c>
      <c r="BM112" s="141">
        <f t="shared" si="926"/>
        <v>22</v>
      </c>
      <c r="BN112" s="141">
        <f t="shared" si="927"/>
        <v>21</v>
      </c>
      <c r="BO112" s="270">
        <v>19</v>
      </c>
      <c r="BP112" s="271">
        <v>1221.4064958846734</v>
      </c>
      <c r="BR112" s="178">
        <f t="shared" si="928"/>
        <v>19</v>
      </c>
      <c r="BS112" s="178">
        <f t="shared" si="929"/>
        <v>1293.572542501618</v>
      </c>
      <c r="BT112" s="178">
        <f t="shared" si="930"/>
        <v>19</v>
      </c>
      <c r="BU112" s="178">
        <f t="shared" si="931"/>
        <v>1178.6372233947209</v>
      </c>
      <c r="BV112" s="178">
        <f t="shared" si="906"/>
        <v>19</v>
      </c>
      <c r="BW112" s="178">
        <f t="shared" si="932"/>
        <v>1191.4012460831289</v>
      </c>
      <c r="BX112" s="178">
        <f t="shared" si="907"/>
        <v>19</v>
      </c>
      <c r="BY112" s="178">
        <f t="shared" si="933"/>
        <v>1402.0872419233897</v>
      </c>
      <c r="BZ112" s="178">
        <f t="shared" si="908"/>
        <v>19</v>
      </c>
      <c r="CA112" s="178">
        <f t="shared" si="934"/>
        <v>1450.4360262419275</v>
      </c>
      <c r="CB112" s="178">
        <f t="shared" si="909"/>
        <v>19</v>
      </c>
      <c r="CC112" s="178">
        <f t="shared" si="935"/>
        <v>1511.6700451492413</v>
      </c>
      <c r="CD112" s="178">
        <f t="shared" si="910"/>
        <v>19</v>
      </c>
      <c r="CE112" s="178">
        <f t="shared" si="936"/>
        <v>1351.8649571106976</v>
      </c>
      <c r="CF112" s="277">
        <f t="shared" si="911"/>
        <v>19</v>
      </c>
      <c r="CG112" s="277">
        <f t="shared" si="937"/>
        <v>1221.4064958846734</v>
      </c>
      <c r="CH112" s="277"/>
      <c r="CI112" s="278"/>
      <c r="CJ112" s="53"/>
      <c r="CM112" s="139"/>
      <c r="CN112" s="53"/>
      <c r="CO112" s="138"/>
      <c r="CR112" s="178"/>
    </row>
    <row r="113" spans="1:96">
      <c r="A113" s="53">
        <v>23</v>
      </c>
      <c r="B113" s="96" t="str">
        <v>W12x</v>
      </c>
      <c r="C113" s="135" t="str">
        <v>22</v>
      </c>
      <c r="D113" s="145">
        <v>0</v>
      </c>
      <c r="E113" s="145">
        <f t="shared" si="888"/>
        <v>-1100</v>
      </c>
      <c r="F113" s="53">
        <f t="shared" si="889"/>
        <v>1</v>
      </c>
      <c r="G113" s="96" t="str">
        <f t="shared" si="890"/>
        <v>W12x22</v>
      </c>
      <c r="H113" s="145">
        <f t="shared" si="891"/>
        <v>0</v>
      </c>
      <c r="I113" s="169">
        <f t="shared" si="892"/>
        <v>300</v>
      </c>
      <c r="J113" s="169">
        <f t="shared" si="893"/>
        <v>323</v>
      </c>
      <c r="K113" s="53">
        <f t="shared" si="894"/>
        <v>154</v>
      </c>
      <c r="L113" s="53">
        <f t="shared" si="887"/>
        <v>153</v>
      </c>
      <c r="M113" s="299" t="str">
        <f t="shared" si="895"/>
        <v/>
      </c>
      <c r="T113" s="114">
        <v>26</v>
      </c>
      <c r="U113" s="114">
        <v>21</v>
      </c>
      <c r="V113" s="137">
        <f t="shared" si="898"/>
        <v>1206.8751095833068</v>
      </c>
      <c r="W113" s="114">
        <f t="shared" si="912"/>
        <v>23</v>
      </c>
      <c r="X113" s="114">
        <f t="shared" si="913"/>
        <v>22</v>
      </c>
      <c r="Y113" s="205">
        <v>20</v>
      </c>
      <c r="Z113" s="206">
        <v>1250.2238260424626</v>
      </c>
      <c r="AA113" s="114">
        <v>21</v>
      </c>
      <c r="AB113" s="137">
        <f t="shared" si="899"/>
        <v>1129.5471137257055</v>
      </c>
      <c r="AC113" s="114">
        <f t="shared" si="914"/>
        <v>23</v>
      </c>
      <c r="AD113" s="194">
        <f t="shared" si="915"/>
        <v>22</v>
      </c>
      <c r="AE113" s="214">
        <v>20</v>
      </c>
      <c r="AF113" s="215">
        <v>1154.0921685602132</v>
      </c>
      <c r="AG113" s="114">
        <v>21</v>
      </c>
      <c r="AH113" s="137">
        <f t="shared" si="900"/>
        <v>1110.4518087231068</v>
      </c>
      <c r="AI113" s="114">
        <f t="shared" si="916"/>
        <v>23</v>
      </c>
      <c r="AJ113" s="194">
        <f t="shared" si="917"/>
        <v>22</v>
      </c>
      <c r="AK113" s="223">
        <v>20</v>
      </c>
      <c r="AL113" s="224">
        <v>1150.9265274031179</v>
      </c>
      <c r="AM113" s="114">
        <v>21</v>
      </c>
      <c r="AN113" s="137">
        <f t="shared" si="901"/>
        <v>1306.4305873215171</v>
      </c>
      <c r="AO113" s="114">
        <f t="shared" si="918"/>
        <v>23</v>
      </c>
      <c r="AP113" s="194">
        <f t="shared" si="919"/>
        <v>22</v>
      </c>
      <c r="AQ113" s="232">
        <v>20</v>
      </c>
      <c r="AR113" s="233">
        <v>1354.2589146224534</v>
      </c>
      <c r="AS113" s="114">
        <v>21</v>
      </c>
      <c r="AT113" s="137">
        <f t="shared" si="902"/>
        <v>1358.8404882165139</v>
      </c>
      <c r="AU113" s="114">
        <f t="shared" si="920"/>
        <v>23</v>
      </c>
      <c r="AV113" s="194">
        <f t="shared" si="921"/>
        <v>22</v>
      </c>
      <c r="AW113" s="241">
        <v>20</v>
      </c>
      <c r="AX113" s="242">
        <v>1404.6382572292207</v>
      </c>
      <c r="AY113" s="114">
        <v>21</v>
      </c>
      <c r="AZ113" s="137">
        <f t="shared" si="903"/>
        <v>1452.3401130629416</v>
      </c>
      <c r="BA113" s="114">
        <f t="shared" si="922"/>
        <v>23</v>
      </c>
      <c r="BB113" s="114">
        <f t="shared" si="923"/>
        <v>22</v>
      </c>
      <c r="BC113" s="250">
        <v>20</v>
      </c>
      <c r="BD113" s="251">
        <v>1482.0050791060914</v>
      </c>
      <c r="BE113" s="114">
        <v>21</v>
      </c>
      <c r="BF113" s="137">
        <f t="shared" si="904"/>
        <v>1300.3274053854971</v>
      </c>
      <c r="BG113" s="114">
        <f t="shared" si="924"/>
        <v>23</v>
      </c>
      <c r="BH113" s="114">
        <f t="shared" si="925"/>
        <v>22</v>
      </c>
      <c r="BI113" s="259">
        <v>20</v>
      </c>
      <c r="BJ113" s="260">
        <v>1326.0961812480971</v>
      </c>
      <c r="BK113" s="114">
        <v>21</v>
      </c>
      <c r="BL113" s="137">
        <f t="shared" si="905"/>
        <v>1180.0677166172177</v>
      </c>
      <c r="BM113" s="114">
        <f t="shared" si="926"/>
        <v>23</v>
      </c>
      <c r="BN113" s="114">
        <f t="shared" si="927"/>
        <v>22</v>
      </c>
      <c r="BO113" s="268">
        <v>20</v>
      </c>
      <c r="BP113" s="269">
        <v>1200.7371062509453</v>
      </c>
      <c r="BR113" s="178">
        <f t="shared" si="928"/>
        <v>20</v>
      </c>
      <c r="BS113" s="178">
        <f t="shared" si="929"/>
        <v>1250.2238260424626</v>
      </c>
      <c r="BT113" s="178">
        <f t="shared" si="930"/>
        <v>20</v>
      </c>
      <c r="BU113" s="178">
        <f t="shared" si="931"/>
        <v>1154.0921685602132</v>
      </c>
      <c r="BV113" s="178">
        <f t="shared" si="906"/>
        <v>20</v>
      </c>
      <c r="BW113" s="178">
        <f t="shared" si="932"/>
        <v>1150.9265274031179</v>
      </c>
      <c r="BX113" s="178">
        <f t="shared" si="907"/>
        <v>20</v>
      </c>
      <c r="BY113" s="178">
        <f t="shared" si="933"/>
        <v>1354.2589146224534</v>
      </c>
      <c r="BZ113" s="178">
        <f t="shared" si="908"/>
        <v>20</v>
      </c>
      <c r="CA113" s="178">
        <f t="shared" si="934"/>
        <v>1404.6382572292207</v>
      </c>
      <c r="CB113" s="178">
        <f t="shared" si="909"/>
        <v>20</v>
      </c>
      <c r="CC113" s="178">
        <f t="shared" si="935"/>
        <v>1482.0050791060914</v>
      </c>
      <c r="CD113" s="178">
        <f t="shared" si="910"/>
        <v>20</v>
      </c>
      <c r="CE113" s="178">
        <f t="shared" si="936"/>
        <v>1326.0961812480971</v>
      </c>
      <c r="CF113" s="277">
        <f t="shared" si="911"/>
        <v>20</v>
      </c>
      <c r="CG113" s="277">
        <f t="shared" si="937"/>
        <v>1200.7371062509453</v>
      </c>
      <c r="CH113" s="277"/>
      <c r="CI113" s="278"/>
      <c r="CJ113" s="53"/>
      <c r="CM113" s="139"/>
      <c r="CN113" s="53"/>
      <c r="CO113" s="138"/>
      <c r="CR113" s="178"/>
    </row>
    <row r="114" spans="1:96">
      <c r="A114" s="53">
        <v>24</v>
      </c>
      <c r="B114" s="96" t="str">
        <v>W10x</v>
      </c>
      <c r="C114" s="135" t="str">
        <v>22</v>
      </c>
      <c r="D114" s="145">
        <v>0</v>
      </c>
      <c r="E114" s="145">
        <f t="shared" si="888"/>
        <v>-1100</v>
      </c>
      <c r="F114" s="53">
        <f t="shared" si="889"/>
        <v>1</v>
      </c>
      <c r="G114" s="96" t="str">
        <f t="shared" si="890"/>
        <v>W10x22</v>
      </c>
      <c r="H114" s="145">
        <f t="shared" si="891"/>
        <v>0</v>
      </c>
      <c r="I114" s="169">
        <f t="shared" si="892"/>
        <v>300</v>
      </c>
      <c r="J114" s="169">
        <f t="shared" si="893"/>
        <v>324</v>
      </c>
      <c r="K114" s="53">
        <f t="shared" si="894"/>
        <v>155</v>
      </c>
      <c r="L114" s="53">
        <f t="shared" si="887"/>
        <v>154</v>
      </c>
      <c r="M114" s="299" t="str">
        <f t="shared" si="895"/>
        <v/>
      </c>
      <c r="T114" s="114">
        <v>27</v>
      </c>
      <c r="U114" s="114">
        <v>22</v>
      </c>
      <c r="V114" s="137">
        <f t="shared" si="898"/>
        <v>1163.5263931241514</v>
      </c>
      <c r="W114" s="114">
        <f t="shared" si="912"/>
        <v>24</v>
      </c>
      <c r="X114" s="114">
        <f t="shared" si="913"/>
        <v>23</v>
      </c>
      <c r="Y114" s="205">
        <v>21</v>
      </c>
      <c r="Z114" s="206">
        <v>1206.8751095833068</v>
      </c>
      <c r="AA114" s="114">
        <v>22</v>
      </c>
      <c r="AB114" s="137">
        <f t="shared" si="899"/>
        <v>1105.002058891198</v>
      </c>
      <c r="AC114" s="114">
        <f t="shared" si="914"/>
        <v>24</v>
      </c>
      <c r="AD114" s="194">
        <f t="shared" si="915"/>
        <v>23</v>
      </c>
      <c r="AE114" s="214">
        <v>21</v>
      </c>
      <c r="AF114" s="215">
        <v>1129.5471137257055</v>
      </c>
      <c r="AG114" s="114">
        <v>22</v>
      </c>
      <c r="AH114" s="137">
        <f t="shared" si="900"/>
        <v>1069.9770900430956</v>
      </c>
      <c r="AI114" s="114">
        <f t="shared" si="916"/>
        <v>24</v>
      </c>
      <c r="AJ114" s="194">
        <f t="shared" si="917"/>
        <v>23</v>
      </c>
      <c r="AK114" s="223">
        <v>21</v>
      </c>
      <c r="AL114" s="224">
        <v>1110.4518087231068</v>
      </c>
      <c r="AM114" s="114">
        <v>22</v>
      </c>
      <c r="AN114" s="137">
        <f t="shared" si="901"/>
        <v>1258.6022600205806</v>
      </c>
      <c r="AO114" s="114">
        <f t="shared" si="918"/>
        <v>24</v>
      </c>
      <c r="AP114" s="194">
        <f t="shared" si="919"/>
        <v>23</v>
      </c>
      <c r="AQ114" s="232">
        <v>21</v>
      </c>
      <c r="AR114" s="233">
        <v>1306.4305873215171</v>
      </c>
      <c r="AS114" s="114">
        <v>22</v>
      </c>
      <c r="AT114" s="137">
        <f t="shared" si="902"/>
        <v>1313.0427192038073</v>
      </c>
      <c r="AU114" s="114">
        <f t="shared" si="920"/>
        <v>24</v>
      </c>
      <c r="AV114" s="194">
        <f t="shared" si="921"/>
        <v>23</v>
      </c>
      <c r="AW114" s="241">
        <v>21</v>
      </c>
      <c r="AX114" s="242">
        <v>1358.8404882165139</v>
      </c>
      <c r="AY114" s="114">
        <v>22</v>
      </c>
      <c r="AZ114" s="137">
        <f t="shared" si="903"/>
        <v>1422.6751470197917</v>
      </c>
      <c r="BA114" s="114">
        <f t="shared" si="922"/>
        <v>24</v>
      </c>
      <c r="BB114" s="114">
        <f t="shared" si="923"/>
        <v>23</v>
      </c>
      <c r="BC114" s="250">
        <v>21</v>
      </c>
      <c r="BD114" s="251">
        <v>1452.3401130629416</v>
      </c>
      <c r="BE114" s="114">
        <v>22</v>
      </c>
      <c r="BF114" s="137">
        <f t="shared" si="904"/>
        <v>1274.5586295228966</v>
      </c>
      <c r="BG114" s="114">
        <f t="shared" si="924"/>
        <v>24</v>
      </c>
      <c r="BH114" s="114">
        <f t="shared" si="925"/>
        <v>23</v>
      </c>
      <c r="BI114" s="259">
        <v>21</v>
      </c>
      <c r="BJ114" s="260">
        <v>1300.3274053854971</v>
      </c>
      <c r="BK114" s="114">
        <v>22</v>
      </c>
      <c r="BL114" s="137">
        <f t="shared" si="905"/>
        <v>1159.3983269834896</v>
      </c>
      <c r="BM114" s="114">
        <f t="shared" si="926"/>
        <v>24</v>
      </c>
      <c r="BN114" s="114">
        <f t="shared" si="927"/>
        <v>23</v>
      </c>
      <c r="BO114" s="268">
        <v>21</v>
      </c>
      <c r="BP114" s="269">
        <v>1180.0677166172177</v>
      </c>
      <c r="BR114" s="178">
        <f t="shared" si="928"/>
        <v>21</v>
      </c>
      <c r="BS114" s="178">
        <f t="shared" si="929"/>
        <v>1206.8751095833068</v>
      </c>
      <c r="BT114" s="178">
        <f t="shared" si="930"/>
        <v>21</v>
      </c>
      <c r="BU114" s="178">
        <f t="shared" si="931"/>
        <v>1129.5471137257055</v>
      </c>
      <c r="BV114" s="178">
        <f t="shared" si="906"/>
        <v>21</v>
      </c>
      <c r="BW114" s="178">
        <f t="shared" si="932"/>
        <v>1110.4518087231068</v>
      </c>
      <c r="BX114" s="178">
        <f t="shared" si="907"/>
        <v>21</v>
      </c>
      <c r="BY114" s="178">
        <f t="shared" si="933"/>
        <v>1306.4305873215171</v>
      </c>
      <c r="BZ114" s="178">
        <f t="shared" si="908"/>
        <v>21</v>
      </c>
      <c r="CA114" s="178">
        <f t="shared" si="934"/>
        <v>1358.8404882165139</v>
      </c>
      <c r="CB114" s="178">
        <f t="shared" si="909"/>
        <v>21</v>
      </c>
      <c r="CC114" s="178">
        <f t="shared" si="935"/>
        <v>1452.3401130629416</v>
      </c>
      <c r="CD114" s="178">
        <f t="shared" si="910"/>
        <v>21</v>
      </c>
      <c r="CE114" s="178">
        <f t="shared" si="936"/>
        <v>1300.3274053854971</v>
      </c>
      <c r="CF114" s="277">
        <f t="shared" si="911"/>
        <v>21</v>
      </c>
      <c r="CG114" s="277">
        <f t="shared" si="937"/>
        <v>1180.0677166172177</v>
      </c>
      <c r="CH114" s="277"/>
      <c r="CI114" s="278"/>
      <c r="CJ114" s="53"/>
      <c r="CM114" s="139"/>
      <c r="CN114" s="53"/>
      <c r="CO114" s="138"/>
      <c r="CR114" s="178"/>
    </row>
    <row r="115" spans="1:96">
      <c r="A115" s="53">
        <v>25</v>
      </c>
      <c r="B115" s="96" t="str">
        <v>W8x</v>
      </c>
      <c r="C115" s="135" t="str">
        <v>24</v>
      </c>
      <c r="D115" s="145">
        <v>0</v>
      </c>
      <c r="E115" s="145">
        <f t="shared" si="888"/>
        <v>-1100</v>
      </c>
      <c r="F115" s="53">
        <f t="shared" si="889"/>
        <v>1</v>
      </c>
      <c r="G115" s="96" t="str">
        <f t="shared" si="890"/>
        <v>W8x24</v>
      </c>
      <c r="H115" s="145">
        <f t="shared" si="891"/>
        <v>0</v>
      </c>
      <c r="I115" s="169">
        <f t="shared" si="892"/>
        <v>300</v>
      </c>
      <c r="J115" s="169">
        <f t="shared" si="893"/>
        <v>325</v>
      </c>
      <c r="K115" s="53">
        <f t="shared" si="894"/>
        <v>156</v>
      </c>
      <c r="L115" s="53">
        <f t="shared" si="887"/>
        <v>155</v>
      </c>
      <c r="M115" s="299" t="str">
        <f t="shared" si="895"/>
        <v/>
      </c>
      <c r="T115" s="114">
        <v>28</v>
      </c>
      <c r="U115" s="114">
        <v>23</v>
      </c>
      <c r="V115" s="137">
        <f t="shared" si="898"/>
        <v>1120.1776766649959</v>
      </c>
      <c r="W115" s="114">
        <f t="shared" si="912"/>
        <v>25</v>
      </c>
      <c r="X115" s="114">
        <f t="shared" si="913"/>
        <v>24</v>
      </c>
      <c r="Y115" s="205">
        <v>22</v>
      </c>
      <c r="Z115" s="206">
        <v>1163.5263931241514</v>
      </c>
      <c r="AA115" s="114">
        <v>23</v>
      </c>
      <c r="AB115" s="137">
        <f t="shared" si="899"/>
        <v>1080.45700405669</v>
      </c>
      <c r="AC115" s="114">
        <f t="shared" si="914"/>
        <v>25</v>
      </c>
      <c r="AD115" s="194">
        <f t="shared" si="915"/>
        <v>24</v>
      </c>
      <c r="AE115" s="214">
        <v>22</v>
      </c>
      <c r="AF115" s="215">
        <v>1105.002058891198</v>
      </c>
      <c r="AG115" s="114">
        <v>23</v>
      </c>
      <c r="AH115" s="137">
        <f t="shared" si="900"/>
        <v>1029.5023713630844</v>
      </c>
      <c r="AI115" s="114">
        <f t="shared" si="916"/>
        <v>25</v>
      </c>
      <c r="AJ115" s="194">
        <f t="shared" si="917"/>
        <v>24</v>
      </c>
      <c r="AK115" s="223">
        <v>22</v>
      </c>
      <c r="AL115" s="224">
        <v>1069.9770900430956</v>
      </c>
      <c r="AM115" s="114">
        <v>23</v>
      </c>
      <c r="AN115" s="137">
        <f t="shared" si="901"/>
        <v>1210.7739327196443</v>
      </c>
      <c r="AO115" s="114">
        <f t="shared" si="918"/>
        <v>25</v>
      </c>
      <c r="AP115" s="194">
        <f t="shared" si="919"/>
        <v>24</v>
      </c>
      <c r="AQ115" s="232">
        <v>22</v>
      </c>
      <c r="AR115" s="233">
        <v>1258.6022600205806</v>
      </c>
      <c r="AS115" s="114">
        <v>23</v>
      </c>
      <c r="AT115" s="137">
        <f t="shared" si="902"/>
        <v>1267.2449501911005</v>
      </c>
      <c r="AU115" s="114">
        <f t="shared" si="920"/>
        <v>25</v>
      </c>
      <c r="AV115" s="194">
        <f t="shared" si="921"/>
        <v>24</v>
      </c>
      <c r="AW115" s="241">
        <v>22</v>
      </c>
      <c r="AX115" s="242">
        <v>1313.0427192038073</v>
      </c>
      <c r="AY115" s="114">
        <v>23</v>
      </c>
      <c r="AZ115" s="137">
        <f t="shared" si="903"/>
        <v>1393.0101809766418</v>
      </c>
      <c r="BA115" s="114">
        <f t="shared" si="922"/>
        <v>25</v>
      </c>
      <c r="BB115" s="114">
        <f t="shared" si="923"/>
        <v>24</v>
      </c>
      <c r="BC115" s="250">
        <v>22</v>
      </c>
      <c r="BD115" s="251">
        <v>1422.6751470197917</v>
      </c>
      <c r="BE115" s="114">
        <v>23</v>
      </c>
      <c r="BF115" s="137">
        <f t="shared" si="904"/>
        <v>1248.7898536602963</v>
      </c>
      <c r="BG115" s="114">
        <f t="shared" si="924"/>
        <v>25</v>
      </c>
      <c r="BH115" s="114">
        <f t="shared" si="925"/>
        <v>24</v>
      </c>
      <c r="BI115" s="259">
        <v>22</v>
      </c>
      <c r="BJ115" s="260">
        <v>1274.5586295228966</v>
      </c>
      <c r="BK115" s="114">
        <v>23</v>
      </c>
      <c r="BL115" s="137">
        <f t="shared" si="905"/>
        <v>1138.7289373497615</v>
      </c>
      <c r="BM115" s="114">
        <f t="shared" si="926"/>
        <v>25</v>
      </c>
      <c r="BN115" s="114">
        <f t="shared" si="927"/>
        <v>24</v>
      </c>
      <c r="BO115" s="268">
        <v>22</v>
      </c>
      <c r="BP115" s="269">
        <v>1159.3983269834896</v>
      </c>
      <c r="BR115" s="178">
        <f t="shared" si="928"/>
        <v>22</v>
      </c>
      <c r="BS115" s="178">
        <f t="shared" si="929"/>
        <v>1163.5263931241514</v>
      </c>
      <c r="BT115" s="178">
        <f t="shared" si="930"/>
        <v>22</v>
      </c>
      <c r="BU115" s="178">
        <f t="shared" si="931"/>
        <v>1105.002058891198</v>
      </c>
      <c r="BV115" s="178">
        <f t="shared" si="906"/>
        <v>22</v>
      </c>
      <c r="BW115" s="178">
        <f t="shared" si="932"/>
        <v>1069.9770900430956</v>
      </c>
      <c r="BX115" s="178">
        <f t="shared" si="907"/>
        <v>22</v>
      </c>
      <c r="BY115" s="178">
        <f t="shared" si="933"/>
        <v>1258.6022600205806</v>
      </c>
      <c r="BZ115" s="178">
        <f t="shared" si="908"/>
        <v>22</v>
      </c>
      <c r="CA115" s="178">
        <f t="shared" si="934"/>
        <v>1313.0427192038073</v>
      </c>
      <c r="CB115" s="178">
        <f t="shared" si="909"/>
        <v>22</v>
      </c>
      <c r="CC115" s="178">
        <f t="shared" si="935"/>
        <v>1422.6751470197917</v>
      </c>
      <c r="CD115" s="178">
        <f t="shared" si="910"/>
        <v>22</v>
      </c>
      <c r="CE115" s="178">
        <f t="shared" si="936"/>
        <v>1274.5586295228966</v>
      </c>
      <c r="CF115" s="277">
        <f t="shared" si="911"/>
        <v>22</v>
      </c>
      <c r="CG115" s="277">
        <f t="shared" si="937"/>
        <v>1159.3983269834896</v>
      </c>
      <c r="CH115" s="277"/>
      <c r="CI115" s="278"/>
      <c r="CJ115" s="53"/>
      <c r="CM115" s="139"/>
      <c r="CN115" s="53"/>
      <c r="CO115" s="138"/>
      <c r="CR115" s="178"/>
    </row>
    <row r="116" spans="1:96">
      <c r="A116" s="53">
        <v>26</v>
      </c>
      <c r="B116" s="96" t="str">
        <v>W6x</v>
      </c>
      <c r="C116" s="135" t="str">
        <v>25</v>
      </c>
      <c r="D116" s="145">
        <v>0</v>
      </c>
      <c r="E116" s="145">
        <f t="shared" si="888"/>
        <v>-1100</v>
      </c>
      <c r="F116" s="53">
        <f t="shared" si="889"/>
        <v>1</v>
      </c>
      <c r="G116" s="96" t="str">
        <f t="shared" si="890"/>
        <v>W6x25</v>
      </c>
      <c r="H116" s="145">
        <f t="shared" si="891"/>
        <v>0</v>
      </c>
      <c r="I116" s="169">
        <f t="shared" si="892"/>
        <v>300</v>
      </c>
      <c r="J116" s="169">
        <f t="shared" si="893"/>
        <v>326</v>
      </c>
      <c r="K116" s="53">
        <f t="shared" si="894"/>
        <v>157</v>
      </c>
      <c r="L116" s="53">
        <f t="shared" si="887"/>
        <v>156</v>
      </c>
      <c r="M116" s="299" t="str">
        <f t="shared" si="895"/>
        <v/>
      </c>
      <c r="T116" s="114">
        <v>29</v>
      </c>
      <c r="U116" s="114">
        <v>24</v>
      </c>
      <c r="V116" s="137">
        <f t="shared" si="898"/>
        <v>1076.8289602058403</v>
      </c>
      <c r="W116" s="114">
        <f t="shared" si="912"/>
        <v>26</v>
      </c>
      <c r="X116" s="114">
        <f t="shared" si="913"/>
        <v>25</v>
      </c>
      <c r="Y116" s="205">
        <v>23</v>
      </c>
      <c r="Z116" s="206">
        <v>1120.1776766649959</v>
      </c>
      <c r="AA116" s="114">
        <v>24</v>
      </c>
      <c r="AB116" s="137">
        <f t="shared" si="899"/>
        <v>1055.9119492221823</v>
      </c>
      <c r="AC116" s="114">
        <f t="shared" si="914"/>
        <v>26</v>
      </c>
      <c r="AD116" s="194">
        <f t="shared" si="915"/>
        <v>25</v>
      </c>
      <c r="AE116" s="214">
        <v>23</v>
      </c>
      <c r="AF116" s="215">
        <v>1080.45700405669</v>
      </c>
      <c r="AG116" s="114">
        <v>24</v>
      </c>
      <c r="AH116" s="137">
        <f t="shared" si="900"/>
        <v>982.67180914644166</v>
      </c>
      <c r="AI116" s="114">
        <f t="shared" si="916"/>
        <v>27</v>
      </c>
      <c r="AJ116" s="194">
        <f t="shared" si="917"/>
        <v>26</v>
      </c>
      <c r="AK116" s="223">
        <v>23</v>
      </c>
      <c r="AL116" s="224">
        <v>1029.5023713630844</v>
      </c>
      <c r="AM116" s="114">
        <v>24</v>
      </c>
      <c r="AN116" s="137">
        <f t="shared" si="901"/>
        <v>1162.9456054187078</v>
      </c>
      <c r="AO116" s="114">
        <f t="shared" si="918"/>
        <v>26</v>
      </c>
      <c r="AP116" s="194">
        <f t="shared" si="919"/>
        <v>25</v>
      </c>
      <c r="AQ116" s="232">
        <v>23</v>
      </c>
      <c r="AR116" s="233">
        <v>1210.7739327196443</v>
      </c>
      <c r="AS116" s="114">
        <v>24</v>
      </c>
      <c r="AT116" s="137">
        <f t="shared" si="902"/>
        <v>1221.4471811783937</v>
      </c>
      <c r="AU116" s="114">
        <f t="shared" si="920"/>
        <v>26</v>
      </c>
      <c r="AV116" s="194">
        <f t="shared" si="921"/>
        <v>25</v>
      </c>
      <c r="AW116" s="241">
        <v>23</v>
      </c>
      <c r="AX116" s="242">
        <v>1267.2449501911005</v>
      </c>
      <c r="AY116" s="114">
        <v>24</v>
      </c>
      <c r="AZ116" s="137">
        <f t="shared" si="903"/>
        <v>1363.3452149334919</v>
      </c>
      <c r="BA116" s="114">
        <f t="shared" si="922"/>
        <v>26</v>
      </c>
      <c r="BB116" s="114">
        <f t="shared" si="923"/>
        <v>25</v>
      </c>
      <c r="BC116" s="250">
        <v>23</v>
      </c>
      <c r="BD116" s="251">
        <v>1393.0101809766418</v>
      </c>
      <c r="BE116" s="114">
        <v>24</v>
      </c>
      <c r="BF116" s="137">
        <f t="shared" si="904"/>
        <v>1223.0210777976961</v>
      </c>
      <c r="BG116" s="114">
        <f t="shared" si="924"/>
        <v>26</v>
      </c>
      <c r="BH116" s="114">
        <f t="shared" si="925"/>
        <v>25</v>
      </c>
      <c r="BI116" s="259">
        <v>23</v>
      </c>
      <c r="BJ116" s="260">
        <v>1248.7898536602963</v>
      </c>
      <c r="BK116" s="114">
        <v>24</v>
      </c>
      <c r="BL116" s="137">
        <f t="shared" si="905"/>
        <v>1118.0595477160336</v>
      </c>
      <c r="BM116" s="114">
        <f t="shared" si="926"/>
        <v>26</v>
      </c>
      <c r="BN116" s="114">
        <f t="shared" si="927"/>
        <v>25</v>
      </c>
      <c r="BO116" s="268">
        <v>23</v>
      </c>
      <c r="BP116" s="269">
        <v>1138.7289373497615</v>
      </c>
      <c r="BR116" s="178">
        <f t="shared" si="928"/>
        <v>23</v>
      </c>
      <c r="BS116" s="178">
        <f t="shared" si="929"/>
        <v>1120.1776766649959</v>
      </c>
      <c r="BT116" s="178">
        <f t="shared" si="930"/>
        <v>23</v>
      </c>
      <c r="BU116" s="178">
        <f t="shared" si="931"/>
        <v>1080.45700405669</v>
      </c>
      <c r="BV116" s="178">
        <f t="shared" si="906"/>
        <v>23</v>
      </c>
      <c r="BW116" s="178">
        <f t="shared" si="932"/>
        <v>1029.5023713630844</v>
      </c>
      <c r="BX116" s="178">
        <f t="shared" si="907"/>
        <v>23</v>
      </c>
      <c r="BY116" s="178">
        <f t="shared" si="933"/>
        <v>1210.7739327196443</v>
      </c>
      <c r="BZ116" s="178">
        <f t="shared" si="908"/>
        <v>23</v>
      </c>
      <c r="CA116" s="178">
        <f t="shared" si="934"/>
        <v>1267.2449501911005</v>
      </c>
      <c r="CB116" s="178">
        <f t="shared" si="909"/>
        <v>23</v>
      </c>
      <c r="CC116" s="178">
        <f t="shared" si="935"/>
        <v>1393.0101809766418</v>
      </c>
      <c r="CD116" s="178">
        <f t="shared" si="910"/>
        <v>23</v>
      </c>
      <c r="CE116" s="178">
        <f t="shared" si="936"/>
        <v>1248.7898536602963</v>
      </c>
      <c r="CF116" s="277">
        <f t="shared" si="911"/>
        <v>23</v>
      </c>
      <c r="CG116" s="277">
        <f t="shared" si="937"/>
        <v>1138.7289373497615</v>
      </c>
      <c r="CH116" s="277"/>
      <c r="CI116" s="278"/>
      <c r="CJ116" s="53"/>
      <c r="CM116" s="139"/>
      <c r="CN116" s="53"/>
      <c r="CO116" s="138"/>
      <c r="CR116" s="178"/>
    </row>
    <row r="117" spans="1:96">
      <c r="A117" s="53">
        <v>27</v>
      </c>
      <c r="B117" s="96" t="str">
        <v>W16x</v>
      </c>
      <c r="C117" s="135" t="str">
        <v>26v</v>
      </c>
      <c r="D117" s="145">
        <v>0</v>
      </c>
      <c r="E117" s="145">
        <f t="shared" si="888"/>
        <v>-1100</v>
      </c>
      <c r="F117" s="53">
        <f t="shared" si="889"/>
        <v>1</v>
      </c>
      <c r="G117" s="96" t="str">
        <f t="shared" si="890"/>
        <v>W16x26v</v>
      </c>
      <c r="H117" s="145">
        <f t="shared" si="891"/>
        <v>0</v>
      </c>
      <c r="I117" s="169">
        <f t="shared" si="892"/>
        <v>300</v>
      </c>
      <c r="J117" s="169">
        <f t="shared" si="893"/>
        <v>327</v>
      </c>
      <c r="K117" s="53">
        <f t="shared" si="894"/>
        <v>158</v>
      </c>
      <c r="L117" s="53">
        <f t="shared" si="887"/>
        <v>157</v>
      </c>
      <c r="M117" s="299" t="str">
        <f t="shared" si="895"/>
        <v/>
      </c>
      <c r="T117" s="114">
        <v>30</v>
      </c>
      <c r="U117" s="114">
        <v>25</v>
      </c>
      <c r="V117" s="137">
        <f t="shared" si="898"/>
        <v>1011.2295157530544</v>
      </c>
      <c r="W117" s="114">
        <f t="shared" si="912"/>
        <v>28</v>
      </c>
      <c r="X117" s="114">
        <f t="shared" si="913"/>
        <v>27</v>
      </c>
      <c r="Y117" s="205">
        <v>24</v>
      </c>
      <c r="Z117" s="206">
        <v>1076.8289602058403</v>
      </c>
      <c r="AA117" s="114">
        <v>25</v>
      </c>
      <c r="AB117" s="137">
        <f t="shared" si="899"/>
        <v>1031.3668943876744</v>
      </c>
      <c r="AC117" s="114">
        <f t="shared" si="914"/>
        <v>27</v>
      </c>
      <c r="AD117" s="194">
        <f t="shared" si="915"/>
        <v>26</v>
      </c>
      <c r="AE117" s="214">
        <v>24</v>
      </c>
      <c r="AF117" s="215">
        <v>1055.9119492221823</v>
      </c>
      <c r="AG117" s="114">
        <v>25</v>
      </c>
      <c r="AH117" s="137">
        <f t="shared" si="900"/>
        <v>921.9561948003161</v>
      </c>
      <c r="AI117" s="114">
        <f t="shared" si="916"/>
        <v>28</v>
      </c>
      <c r="AJ117" s="194">
        <f t="shared" si="917"/>
        <v>27</v>
      </c>
      <c r="AK117" s="223">
        <v>23.790675572475049</v>
      </c>
      <c r="AL117" s="224">
        <v>997.5</v>
      </c>
      <c r="AM117" s="114">
        <v>25</v>
      </c>
      <c r="AN117" s="137">
        <f t="shared" si="901"/>
        <v>1089.0602948039307</v>
      </c>
      <c r="AO117" s="114">
        <f t="shared" si="918"/>
        <v>28</v>
      </c>
      <c r="AP117" s="194">
        <f t="shared" si="919"/>
        <v>27</v>
      </c>
      <c r="AQ117" s="232">
        <v>24</v>
      </c>
      <c r="AR117" s="233">
        <v>1162.9456054187078</v>
      </c>
      <c r="AS117" s="114">
        <v>25</v>
      </c>
      <c r="AT117" s="137">
        <f t="shared" si="902"/>
        <v>1173.9002343719487</v>
      </c>
      <c r="AU117" s="114">
        <f t="shared" si="920"/>
        <v>28</v>
      </c>
      <c r="AV117" s="194">
        <f t="shared" si="921"/>
        <v>27</v>
      </c>
      <c r="AW117" s="241">
        <v>24</v>
      </c>
      <c r="AX117" s="242">
        <v>1221.4471811783937</v>
      </c>
      <c r="AY117" s="114">
        <v>25</v>
      </c>
      <c r="AZ117" s="137">
        <f t="shared" si="903"/>
        <v>1333.680248890342</v>
      </c>
      <c r="BA117" s="114">
        <f t="shared" si="922"/>
        <v>27</v>
      </c>
      <c r="BB117" s="114">
        <f t="shared" si="923"/>
        <v>26</v>
      </c>
      <c r="BC117" s="250">
        <v>24</v>
      </c>
      <c r="BD117" s="251">
        <v>1363.3452149334919</v>
      </c>
      <c r="BE117" s="114">
        <v>25</v>
      </c>
      <c r="BF117" s="137">
        <f t="shared" si="904"/>
        <v>1197.2523019350956</v>
      </c>
      <c r="BG117" s="114">
        <f t="shared" si="924"/>
        <v>27</v>
      </c>
      <c r="BH117" s="114">
        <f t="shared" si="925"/>
        <v>26</v>
      </c>
      <c r="BI117" s="259">
        <v>24</v>
      </c>
      <c r="BJ117" s="260">
        <v>1223.0210777976961</v>
      </c>
      <c r="BK117" s="114">
        <v>25</v>
      </c>
      <c r="BL117" s="137">
        <f t="shared" si="905"/>
        <v>1097.3901580823058</v>
      </c>
      <c r="BM117" s="114">
        <f t="shared" si="926"/>
        <v>27</v>
      </c>
      <c r="BN117" s="114">
        <f t="shared" si="927"/>
        <v>26</v>
      </c>
      <c r="BO117" s="268">
        <v>24</v>
      </c>
      <c r="BP117" s="269">
        <v>1118.0595477160336</v>
      </c>
      <c r="BR117" s="178">
        <f t="shared" si="928"/>
        <v>24</v>
      </c>
      <c r="BS117" s="178">
        <f t="shared" si="929"/>
        <v>1076.8289602058403</v>
      </c>
      <c r="BT117" s="178">
        <f t="shared" si="930"/>
        <v>24</v>
      </c>
      <c r="BU117" s="178">
        <f t="shared" si="931"/>
        <v>1055.9119492221823</v>
      </c>
      <c r="BV117" s="178">
        <f t="shared" si="906"/>
        <v>23.790675572475049</v>
      </c>
      <c r="BW117" s="178">
        <f t="shared" si="932"/>
        <v>997.5</v>
      </c>
      <c r="BX117" s="178">
        <f t="shared" si="907"/>
        <v>24</v>
      </c>
      <c r="BY117" s="178">
        <f t="shared" si="933"/>
        <v>1162.9456054187078</v>
      </c>
      <c r="BZ117" s="178">
        <f t="shared" si="908"/>
        <v>24</v>
      </c>
      <c r="CA117" s="178">
        <f t="shared" si="934"/>
        <v>1221.4471811783937</v>
      </c>
      <c r="CB117" s="178">
        <f t="shared" si="909"/>
        <v>24</v>
      </c>
      <c r="CC117" s="178">
        <f t="shared" si="935"/>
        <v>1363.3452149334919</v>
      </c>
      <c r="CD117" s="178">
        <f t="shared" si="910"/>
        <v>24</v>
      </c>
      <c r="CE117" s="178">
        <f t="shared" si="936"/>
        <v>1223.0210777976961</v>
      </c>
      <c r="CF117" s="277">
        <f t="shared" si="911"/>
        <v>24</v>
      </c>
      <c r="CG117" s="277">
        <f t="shared" si="937"/>
        <v>1118.0595477160336</v>
      </c>
      <c r="CH117" s="277"/>
      <c r="CI117" s="278"/>
      <c r="CJ117" s="53"/>
      <c r="CM117" s="139"/>
      <c r="CN117" s="53"/>
      <c r="CO117" s="138"/>
      <c r="CR117" s="178"/>
    </row>
    <row r="118" spans="1:96">
      <c r="A118" s="53">
        <v>28</v>
      </c>
      <c r="B118" s="96" t="str">
        <v>W14x</v>
      </c>
      <c r="C118" s="135" t="str">
        <v>26</v>
      </c>
      <c r="D118" s="145">
        <v>0</v>
      </c>
      <c r="E118" s="145">
        <f t="shared" si="888"/>
        <v>-1100</v>
      </c>
      <c r="F118" s="53">
        <f t="shared" si="889"/>
        <v>1</v>
      </c>
      <c r="G118" s="96" t="str">
        <f t="shared" si="890"/>
        <v>W14x26</v>
      </c>
      <c r="H118" s="145">
        <f t="shared" si="891"/>
        <v>0</v>
      </c>
      <c r="I118" s="169">
        <f t="shared" si="892"/>
        <v>300</v>
      </c>
      <c r="J118" s="169">
        <f t="shared" si="893"/>
        <v>328</v>
      </c>
      <c r="K118" s="53">
        <f t="shared" si="894"/>
        <v>159</v>
      </c>
      <c r="L118" s="53">
        <f t="shared" si="887"/>
        <v>158</v>
      </c>
      <c r="M118" s="299" t="str">
        <f t="shared" si="895"/>
        <v/>
      </c>
      <c r="T118" s="114">
        <v>31</v>
      </c>
      <c r="U118" s="114">
        <v>26</v>
      </c>
      <c r="V118" s="137">
        <f t="shared" si="898"/>
        <v>946.82365619023483</v>
      </c>
      <c r="W118" s="114">
        <f t="shared" si="912"/>
        <v>29</v>
      </c>
      <c r="X118" s="114">
        <f t="shared" si="913"/>
        <v>28</v>
      </c>
      <c r="Y118" s="205">
        <v>24.25557758362417</v>
      </c>
      <c r="Z118" s="206">
        <v>1065.75</v>
      </c>
      <c r="AA118" s="114">
        <v>26</v>
      </c>
      <c r="AB118" s="137">
        <f t="shared" si="899"/>
        <v>1006.8218395531668</v>
      </c>
      <c r="AC118" s="114">
        <f t="shared" si="914"/>
        <v>28</v>
      </c>
      <c r="AD118" s="194">
        <f t="shared" si="915"/>
        <v>27</v>
      </c>
      <c r="AE118" s="214">
        <v>25</v>
      </c>
      <c r="AF118" s="215">
        <v>1031.3668943876744</v>
      </c>
      <c r="AG118" s="114">
        <v>26</v>
      </c>
      <c r="AH118" s="137">
        <f t="shared" si="900"/>
        <v>867.83180801391916</v>
      </c>
      <c r="AI118" s="114">
        <f t="shared" si="916"/>
        <v>29</v>
      </c>
      <c r="AJ118" s="194">
        <f t="shared" si="917"/>
        <v>28</v>
      </c>
      <c r="AK118" s="223">
        <v>24</v>
      </c>
      <c r="AL118" s="224">
        <v>982.67180914644166</v>
      </c>
      <c r="AM118" s="114">
        <v>26</v>
      </c>
      <c r="AN118" s="137">
        <f t="shared" si="901"/>
        <v>1017.7277770410545</v>
      </c>
      <c r="AO118" s="114">
        <f t="shared" si="918"/>
        <v>29</v>
      </c>
      <c r="AP118" s="194">
        <f t="shared" si="919"/>
        <v>28</v>
      </c>
      <c r="AQ118" s="232">
        <v>24.221011396702156</v>
      </c>
      <c r="AR118" s="233">
        <v>1152.375</v>
      </c>
      <c r="AS118" s="114">
        <v>26</v>
      </c>
      <c r="AT118" s="137">
        <f t="shared" si="902"/>
        <v>1100.5506818700385</v>
      </c>
      <c r="AU118" s="114">
        <f t="shared" si="920"/>
        <v>29</v>
      </c>
      <c r="AV118" s="194">
        <f t="shared" si="921"/>
        <v>28</v>
      </c>
      <c r="AW118" s="241">
        <v>24.99234487089937</v>
      </c>
      <c r="AX118" s="242">
        <v>1176</v>
      </c>
      <c r="AY118" s="114">
        <v>26</v>
      </c>
      <c r="AZ118" s="137">
        <f t="shared" si="903"/>
        <v>1304.0152828471921</v>
      </c>
      <c r="BA118" s="114">
        <f t="shared" si="922"/>
        <v>28</v>
      </c>
      <c r="BB118" s="114">
        <f t="shared" si="923"/>
        <v>27</v>
      </c>
      <c r="BC118" s="250">
        <v>25</v>
      </c>
      <c r="BD118" s="251">
        <v>1333.680248890342</v>
      </c>
      <c r="BE118" s="114">
        <v>26</v>
      </c>
      <c r="BF118" s="137">
        <f t="shared" si="904"/>
        <v>1171.4835260724956</v>
      </c>
      <c r="BG118" s="114">
        <f t="shared" si="924"/>
        <v>28</v>
      </c>
      <c r="BH118" s="114">
        <f t="shared" si="925"/>
        <v>27</v>
      </c>
      <c r="BI118" s="259">
        <v>25</v>
      </c>
      <c r="BJ118" s="260">
        <v>1197.2523019350956</v>
      </c>
      <c r="BK118" s="114">
        <v>26</v>
      </c>
      <c r="BL118" s="137">
        <f t="shared" si="905"/>
        <v>1076.7207684485779</v>
      </c>
      <c r="BM118" s="114">
        <f t="shared" si="926"/>
        <v>28</v>
      </c>
      <c r="BN118" s="114">
        <f t="shared" si="927"/>
        <v>27</v>
      </c>
      <c r="BO118" s="268">
        <v>25</v>
      </c>
      <c r="BP118" s="269">
        <v>1097.3901580823058</v>
      </c>
      <c r="BR118" s="178">
        <f t="shared" si="928"/>
        <v>24.25557758362417</v>
      </c>
      <c r="BS118" s="178">
        <f t="shared" si="929"/>
        <v>1065.75</v>
      </c>
      <c r="BT118" s="178">
        <f t="shared" si="930"/>
        <v>25</v>
      </c>
      <c r="BU118" s="178">
        <f t="shared" si="931"/>
        <v>1031.3668943876744</v>
      </c>
      <c r="BV118" s="178">
        <f t="shared" si="906"/>
        <v>24</v>
      </c>
      <c r="BW118" s="178">
        <f t="shared" si="932"/>
        <v>982.67180914644166</v>
      </c>
      <c r="BX118" s="178">
        <f t="shared" si="907"/>
        <v>24.221011396702156</v>
      </c>
      <c r="BY118" s="178">
        <f t="shared" si="933"/>
        <v>1152.375</v>
      </c>
      <c r="BZ118" s="178">
        <f t="shared" si="908"/>
        <v>24.99234487089937</v>
      </c>
      <c r="CA118" s="178">
        <f t="shared" si="934"/>
        <v>1176</v>
      </c>
      <c r="CB118" s="178">
        <f t="shared" si="909"/>
        <v>25</v>
      </c>
      <c r="CC118" s="178">
        <f t="shared" si="935"/>
        <v>1333.680248890342</v>
      </c>
      <c r="CD118" s="178">
        <f t="shared" si="910"/>
        <v>25</v>
      </c>
      <c r="CE118" s="178">
        <f t="shared" si="936"/>
        <v>1197.2523019350956</v>
      </c>
      <c r="CF118" s="277">
        <f t="shared" si="911"/>
        <v>25</v>
      </c>
      <c r="CG118" s="277">
        <f t="shared" si="937"/>
        <v>1097.3901580823058</v>
      </c>
      <c r="CH118" s="277"/>
      <c r="CI118" s="278"/>
      <c r="CJ118" s="53"/>
      <c r="CM118" s="139"/>
      <c r="CN118" s="53"/>
      <c r="CO118" s="138"/>
      <c r="CR118" s="178"/>
    </row>
    <row r="119" spans="1:96">
      <c r="A119" s="53">
        <v>29</v>
      </c>
      <c r="B119" s="96" t="str">
        <v>W12x</v>
      </c>
      <c r="C119" s="135" t="str">
        <v>26</v>
      </c>
      <c r="D119" s="145">
        <v>0</v>
      </c>
      <c r="E119" s="145">
        <f t="shared" si="888"/>
        <v>-1100</v>
      </c>
      <c r="F119" s="53">
        <f t="shared" si="889"/>
        <v>1</v>
      </c>
      <c r="G119" s="96" t="str">
        <f t="shared" si="890"/>
        <v>W12x26</v>
      </c>
      <c r="H119" s="145">
        <f t="shared" si="891"/>
        <v>0</v>
      </c>
      <c r="I119" s="169">
        <f t="shared" si="892"/>
        <v>300</v>
      </c>
      <c r="J119" s="169">
        <f t="shared" si="893"/>
        <v>329</v>
      </c>
      <c r="K119" s="53">
        <f t="shared" si="894"/>
        <v>160</v>
      </c>
      <c r="L119" s="53">
        <f t="shared" si="887"/>
        <v>159</v>
      </c>
      <c r="M119" s="299" t="str">
        <f t="shared" si="895"/>
        <v/>
      </c>
      <c r="T119" s="114">
        <v>32</v>
      </c>
      <c r="U119" s="114">
        <v>27</v>
      </c>
      <c r="V119" s="137">
        <f t="shared" si="898"/>
        <v>889.29590324007665</v>
      </c>
      <c r="W119" s="114">
        <f t="shared" si="912"/>
        <v>30</v>
      </c>
      <c r="X119" s="114">
        <f t="shared" si="913"/>
        <v>29</v>
      </c>
      <c r="Y119" s="205">
        <v>25</v>
      </c>
      <c r="Z119" s="206">
        <v>1011.2295157530544</v>
      </c>
      <c r="AA119" s="114">
        <v>27</v>
      </c>
      <c r="AB119" s="137">
        <f t="shared" si="899"/>
        <v>982.27678471865909</v>
      </c>
      <c r="AC119" s="114">
        <f t="shared" si="914"/>
        <v>29</v>
      </c>
      <c r="AD119" s="194">
        <f t="shared" si="915"/>
        <v>28</v>
      </c>
      <c r="AE119" s="214">
        <v>26</v>
      </c>
      <c r="AF119" s="215">
        <v>1006.8218395531668</v>
      </c>
      <c r="AG119" s="114">
        <v>27</v>
      </c>
      <c r="AH119" s="137">
        <f t="shared" si="900"/>
        <v>819.34438500604654</v>
      </c>
      <c r="AI119" s="114">
        <f t="shared" si="916"/>
        <v>30</v>
      </c>
      <c r="AJ119" s="194">
        <f t="shared" si="917"/>
        <v>29</v>
      </c>
      <c r="AK119" s="223">
        <v>25</v>
      </c>
      <c r="AL119" s="224">
        <v>921.9561948003161</v>
      </c>
      <c r="AM119" s="114">
        <v>27</v>
      </c>
      <c r="AN119" s="137">
        <f t="shared" si="901"/>
        <v>954.06135034150714</v>
      </c>
      <c r="AO119" s="114">
        <f t="shared" si="918"/>
        <v>30</v>
      </c>
      <c r="AP119" s="194">
        <f t="shared" si="919"/>
        <v>29</v>
      </c>
      <c r="AQ119" s="232">
        <v>25</v>
      </c>
      <c r="AR119" s="233">
        <v>1089.0602948039307</v>
      </c>
      <c r="AS119" s="114">
        <v>27</v>
      </c>
      <c r="AT119" s="137">
        <f t="shared" si="902"/>
        <v>1034.9954270959845</v>
      </c>
      <c r="AU119" s="114">
        <f t="shared" si="920"/>
        <v>30</v>
      </c>
      <c r="AV119" s="194">
        <f t="shared" si="921"/>
        <v>29</v>
      </c>
      <c r="AW119" s="241">
        <v>25</v>
      </c>
      <c r="AX119" s="242">
        <v>1173.9002343719487</v>
      </c>
      <c r="AY119" s="114">
        <v>27</v>
      </c>
      <c r="AZ119" s="137">
        <f t="shared" si="903"/>
        <v>1274.3503168040424</v>
      </c>
      <c r="BA119" s="114">
        <f t="shared" si="922"/>
        <v>29</v>
      </c>
      <c r="BB119" s="114">
        <f t="shared" si="923"/>
        <v>28</v>
      </c>
      <c r="BC119" s="250">
        <v>26</v>
      </c>
      <c r="BD119" s="251">
        <v>1304.0152828471921</v>
      </c>
      <c r="BE119" s="114">
        <v>27</v>
      </c>
      <c r="BF119" s="137">
        <f t="shared" si="904"/>
        <v>1145.7147502098951</v>
      </c>
      <c r="BG119" s="114">
        <f t="shared" si="924"/>
        <v>29</v>
      </c>
      <c r="BH119" s="114">
        <f t="shared" si="925"/>
        <v>28</v>
      </c>
      <c r="BI119" s="259">
        <v>26</v>
      </c>
      <c r="BJ119" s="260">
        <v>1171.4835260724956</v>
      </c>
      <c r="BK119" s="114">
        <v>27</v>
      </c>
      <c r="BL119" s="137">
        <f t="shared" si="905"/>
        <v>1056.0513788148496</v>
      </c>
      <c r="BM119" s="114">
        <f t="shared" si="926"/>
        <v>29</v>
      </c>
      <c r="BN119" s="114">
        <f t="shared" si="927"/>
        <v>28</v>
      </c>
      <c r="BO119" s="268">
        <v>26</v>
      </c>
      <c r="BP119" s="269">
        <v>1076.7207684485779</v>
      </c>
      <c r="BR119" s="178">
        <f t="shared" si="928"/>
        <v>25</v>
      </c>
      <c r="BS119" s="178">
        <f t="shared" si="929"/>
        <v>1011.2295157530544</v>
      </c>
      <c r="BT119" s="178">
        <f t="shared" si="930"/>
        <v>26</v>
      </c>
      <c r="BU119" s="178">
        <f t="shared" si="931"/>
        <v>1006.8218395531668</v>
      </c>
      <c r="BV119" s="178">
        <f t="shared" si="906"/>
        <v>25</v>
      </c>
      <c r="BW119" s="178">
        <f t="shared" si="932"/>
        <v>921.9561948003161</v>
      </c>
      <c r="BX119" s="178">
        <f t="shared" si="907"/>
        <v>25</v>
      </c>
      <c r="BY119" s="178">
        <f t="shared" si="933"/>
        <v>1089.0602948039307</v>
      </c>
      <c r="BZ119" s="178">
        <f t="shared" si="908"/>
        <v>25</v>
      </c>
      <c r="CA119" s="178">
        <f t="shared" si="934"/>
        <v>1173.9002343719487</v>
      </c>
      <c r="CB119" s="178">
        <f t="shared" si="909"/>
        <v>26</v>
      </c>
      <c r="CC119" s="178">
        <f t="shared" si="935"/>
        <v>1304.0152828471921</v>
      </c>
      <c r="CD119" s="178">
        <f t="shared" si="910"/>
        <v>26</v>
      </c>
      <c r="CE119" s="178">
        <f t="shared" si="936"/>
        <v>1171.4835260724956</v>
      </c>
      <c r="CF119" s="277">
        <f t="shared" si="911"/>
        <v>26</v>
      </c>
      <c r="CG119" s="277">
        <f t="shared" si="937"/>
        <v>1076.7207684485779</v>
      </c>
      <c r="CH119" s="277"/>
      <c r="CI119" s="278"/>
      <c r="CJ119" s="53"/>
      <c r="CM119" s="139"/>
      <c r="CN119" s="53"/>
      <c r="CO119" s="138"/>
      <c r="CR119" s="178"/>
    </row>
    <row r="120" spans="1:96">
      <c r="A120" s="53">
        <v>30</v>
      </c>
      <c r="B120" s="96" t="str">
        <v>W10x</v>
      </c>
      <c r="C120" s="135" t="str">
        <v>26</v>
      </c>
      <c r="D120" s="145">
        <v>0</v>
      </c>
      <c r="E120" s="145">
        <f t="shared" si="888"/>
        <v>-1100</v>
      </c>
      <c r="F120" s="53">
        <f t="shared" si="889"/>
        <v>1</v>
      </c>
      <c r="G120" s="96" t="str">
        <f t="shared" si="890"/>
        <v>W10x26</v>
      </c>
      <c r="H120" s="145">
        <f t="shared" si="891"/>
        <v>0</v>
      </c>
      <c r="I120" s="169">
        <f t="shared" si="892"/>
        <v>300</v>
      </c>
      <c r="J120" s="169">
        <f t="shared" si="893"/>
        <v>330</v>
      </c>
      <c r="K120" s="53">
        <f t="shared" si="894"/>
        <v>161</v>
      </c>
      <c r="L120" s="53">
        <f t="shared" si="887"/>
        <v>160</v>
      </c>
      <c r="M120" s="299" t="str">
        <f t="shared" si="895"/>
        <v/>
      </c>
      <c r="T120" s="114">
        <v>33</v>
      </c>
      <c r="U120" s="114">
        <v>28</v>
      </c>
      <c r="V120" s="137">
        <f t="shared" si="898"/>
        <v>837.68153150319461</v>
      </c>
      <c r="W120" s="114">
        <f t="shared" si="912"/>
        <v>31</v>
      </c>
      <c r="X120" s="114">
        <f t="shared" si="913"/>
        <v>30</v>
      </c>
      <c r="Y120" s="205">
        <v>26</v>
      </c>
      <c r="Z120" s="206">
        <v>946.82365619023483</v>
      </c>
      <c r="AA120" s="114">
        <v>28</v>
      </c>
      <c r="AB120" s="137">
        <f t="shared" si="899"/>
        <v>957.73172988415126</v>
      </c>
      <c r="AC120" s="114">
        <f t="shared" si="914"/>
        <v>30</v>
      </c>
      <c r="AD120" s="194">
        <f t="shared" si="915"/>
        <v>29</v>
      </c>
      <c r="AE120" s="214">
        <v>27</v>
      </c>
      <c r="AF120" s="215">
        <v>982.27678471865909</v>
      </c>
      <c r="AG120" s="114">
        <v>28</v>
      </c>
      <c r="AH120" s="137">
        <f t="shared" si="900"/>
        <v>775.70731625650421</v>
      </c>
      <c r="AI120" s="114">
        <f t="shared" si="916"/>
        <v>31</v>
      </c>
      <c r="AJ120" s="194">
        <f t="shared" si="917"/>
        <v>30</v>
      </c>
      <c r="AK120" s="223">
        <v>26</v>
      </c>
      <c r="AL120" s="224">
        <v>867.83180801391916</v>
      </c>
      <c r="AM120" s="114">
        <v>28</v>
      </c>
      <c r="AN120" s="137">
        <f t="shared" si="901"/>
        <v>896.98511314790812</v>
      </c>
      <c r="AO120" s="114">
        <f t="shared" si="918"/>
        <v>31</v>
      </c>
      <c r="AP120" s="194">
        <f t="shared" si="919"/>
        <v>30</v>
      </c>
      <c r="AQ120" s="232">
        <v>26</v>
      </c>
      <c r="AR120" s="233">
        <v>1017.7277770410545</v>
      </c>
      <c r="AS120" s="114">
        <v>28</v>
      </c>
      <c r="AT120" s="137">
        <f t="shared" si="902"/>
        <v>976.14201030642937</v>
      </c>
      <c r="AU120" s="114">
        <f t="shared" si="920"/>
        <v>31</v>
      </c>
      <c r="AV120" s="194">
        <f t="shared" si="921"/>
        <v>30</v>
      </c>
      <c r="AW120" s="241">
        <v>26</v>
      </c>
      <c r="AX120" s="242">
        <v>1100.5506818700385</v>
      </c>
      <c r="AY120" s="114">
        <v>28</v>
      </c>
      <c r="AZ120" s="137">
        <f t="shared" si="903"/>
        <v>1244.6853507608923</v>
      </c>
      <c r="BA120" s="114">
        <f t="shared" si="922"/>
        <v>30</v>
      </c>
      <c r="BB120" s="114">
        <f t="shared" si="923"/>
        <v>29</v>
      </c>
      <c r="BC120" s="250">
        <v>27</v>
      </c>
      <c r="BD120" s="251">
        <v>1274.3503168040424</v>
      </c>
      <c r="BE120" s="114">
        <v>28</v>
      </c>
      <c r="BF120" s="137">
        <f t="shared" si="904"/>
        <v>1119.9459743472949</v>
      </c>
      <c r="BG120" s="114">
        <f t="shared" si="924"/>
        <v>30</v>
      </c>
      <c r="BH120" s="114">
        <f t="shared" si="925"/>
        <v>29</v>
      </c>
      <c r="BI120" s="259">
        <v>27</v>
      </c>
      <c r="BJ120" s="260">
        <v>1145.7147502098951</v>
      </c>
      <c r="BK120" s="114">
        <v>28</v>
      </c>
      <c r="BL120" s="137">
        <f t="shared" si="905"/>
        <v>1035.381989181122</v>
      </c>
      <c r="BM120" s="114">
        <f t="shared" si="926"/>
        <v>30</v>
      </c>
      <c r="BN120" s="114">
        <f t="shared" si="927"/>
        <v>29</v>
      </c>
      <c r="BO120" s="268">
        <v>27</v>
      </c>
      <c r="BP120" s="269">
        <v>1056.0513788148496</v>
      </c>
      <c r="BR120" s="178">
        <f t="shared" si="928"/>
        <v>26</v>
      </c>
      <c r="BS120" s="178">
        <f t="shared" si="929"/>
        <v>946.82365619023483</v>
      </c>
      <c r="BT120" s="178">
        <f t="shared" si="930"/>
        <v>27</v>
      </c>
      <c r="BU120" s="178">
        <f t="shared" si="931"/>
        <v>982.27678471865909</v>
      </c>
      <c r="BV120" s="178">
        <f t="shared" si="906"/>
        <v>26</v>
      </c>
      <c r="BW120" s="178">
        <f t="shared" si="932"/>
        <v>867.83180801391916</v>
      </c>
      <c r="BX120" s="178">
        <f t="shared" si="907"/>
        <v>26</v>
      </c>
      <c r="BY120" s="178">
        <f t="shared" si="933"/>
        <v>1017.7277770410545</v>
      </c>
      <c r="BZ120" s="178">
        <f t="shared" si="908"/>
        <v>26</v>
      </c>
      <c r="CA120" s="178">
        <f t="shared" si="934"/>
        <v>1100.5506818700385</v>
      </c>
      <c r="CB120" s="178">
        <f t="shared" si="909"/>
        <v>27</v>
      </c>
      <c r="CC120" s="178">
        <f t="shared" si="935"/>
        <v>1274.3503168040424</v>
      </c>
      <c r="CD120" s="178">
        <f t="shared" si="910"/>
        <v>27</v>
      </c>
      <c r="CE120" s="178">
        <f t="shared" si="936"/>
        <v>1145.7147502098951</v>
      </c>
      <c r="CF120" s="277">
        <f t="shared" si="911"/>
        <v>27</v>
      </c>
      <c r="CG120" s="277">
        <f t="shared" si="937"/>
        <v>1056.0513788148496</v>
      </c>
      <c r="CH120" s="277"/>
      <c r="CI120" s="278"/>
      <c r="CJ120" s="53"/>
      <c r="CM120" s="139"/>
      <c r="CN120" s="53"/>
      <c r="CO120" s="138"/>
      <c r="CR120" s="178"/>
    </row>
    <row r="121" spans="1:96">
      <c r="A121" s="53">
        <v>31</v>
      </c>
      <c r="B121" s="96" t="str">
        <v>W8x</v>
      </c>
      <c r="C121" s="135" t="str">
        <v>28</v>
      </c>
      <c r="D121" s="145">
        <v>66.305391299585935</v>
      </c>
      <c r="E121" s="145">
        <f t="shared" si="888"/>
        <v>-1033.6946087004142</v>
      </c>
      <c r="F121" s="53">
        <f t="shared" si="889"/>
        <v>1</v>
      </c>
      <c r="G121" s="96" t="str">
        <f t="shared" si="890"/>
        <v>W8x28</v>
      </c>
      <c r="H121" s="145">
        <f t="shared" si="891"/>
        <v>66.305391299585935</v>
      </c>
      <c r="I121" s="169">
        <f t="shared" si="892"/>
        <v>300</v>
      </c>
      <c r="J121" s="169">
        <f t="shared" si="893"/>
        <v>331</v>
      </c>
      <c r="K121" s="53">
        <f t="shared" si="894"/>
        <v>162</v>
      </c>
      <c r="L121" s="53">
        <f t="shared" si="887"/>
        <v>161</v>
      </c>
      <c r="M121" s="299" t="str">
        <f t="shared" si="895"/>
        <v/>
      </c>
      <c r="T121" s="114">
        <v>34</v>
      </c>
      <c r="U121" s="114">
        <v>29</v>
      </c>
      <c r="V121" s="137">
        <f t="shared" si="898"/>
        <v>791.1794690124575</v>
      </c>
      <c r="W121" s="114">
        <f t="shared" si="912"/>
        <v>32</v>
      </c>
      <c r="X121" s="114">
        <f t="shared" si="913"/>
        <v>31</v>
      </c>
      <c r="Y121" s="205">
        <v>27</v>
      </c>
      <c r="Z121" s="206">
        <v>889.29590324007665</v>
      </c>
      <c r="AA121" s="114">
        <v>29</v>
      </c>
      <c r="AB121" s="137">
        <f t="shared" si="899"/>
        <v>933.18667504964355</v>
      </c>
      <c r="AC121" s="114">
        <f t="shared" si="914"/>
        <v>31</v>
      </c>
      <c r="AD121" s="194">
        <f t="shared" si="915"/>
        <v>30</v>
      </c>
      <c r="AE121" s="214">
        <v>28</v>
      </c>
      <c r="AF121" s="215">
        <v>957.73172988415126</v>
      </c>
      <c r="AG121" s="114">
        <v>29</v>
      </c>
      <c r="AH121" s="137">
        <f t="shared" si="900"/>
        <v>736.2675098171693</v>
      </c>
      <c r="AI121" s="114">
        <f t="shared" si="916"/>
        <v>32</v>
      </c>
      <c r="AJ121" s="194">
        <f t="shared" si="917"/>
        <v>31</v>
      </c>
      <c r="AK121" s="223">
        <v>27</v>
      </c>
      <c r="AL121" s="224">
        <v>819.34438500604654</v>
      </c>
      <c r="AM121" s="114">
        <v>29</v>
      </c>
      <c r="AN121" s="137">
        <f t="shared" si="901"/>
        <v>845.60559976012519</v>
      </c>
      <c r="AO121" s="114">
        <f t="shared" si="918"/>
        <v>32</v>
      </c>
      <c r="AP121" s="194">
        <f t="shared" si="919"/>
        <v>31</v>
      </c>
      <c r="AQ121" s="232">
        <v>27</v>
      </c>
      <c r="AR121" s="233">
        <v>954.06135034150714</v>
      </c>
      <c r="AS121" s="114">
        <v>29</v>
      </c>
      <c r="AT121" s="137">
        <f t="shared" si="902"/>
        <v>923.08334251583028</v>
      </c>
      <c r="AU121" s="114">
        <f t="shared" si="920"/>
        <v>32</v>
      </c>
      <c r="AV121" s="194">
        <f t="shared" si="921"/>
        <v>31</v>
      </c>
      <c r="AW121" s="241">
        <v>27</v>
      </c>
      <c r="AX121" s="242">
        <v>1034.9954270959845</v>
      </c>
      <c r="AY121" s="114">
        <v>29</v>
      </c>
      <c r="AZ121" s="137">
        <f t="shared" si="903"/>
        <v>1215.0203847177427</v>
      </c>
      <c r="BA121" s="114">
        <f t="shared" si="922"/>
        <v>31</v>
      </c>
      <c r="BB121" s="114">
        <f t="shared" si="923"/>
        <v>30</v>
      </c>
      <c r="BC121" s="250">
        <v>28</v>
      </c>
      <c r="BD121" s="251">
        <v>1244.6853507608923</v>
      </c>
      <c r="BE121" s="114">
        <v>29</v>
      </c>
      <c r="BF121" s="137">
        <f t="shared" si="904"/>
        <v>1094.1771984846946</v>
      </c>
      <c r="BG121" s="114">
        <f t="shared" si="924"/>
        <v>31</v>
      </c>
      <c r="BH121" s="114">
        <f t="shared" si="925"/>
        <v>30</v>
      </c>
      <c r="BI121" s="259">
        <v>28</v>
      </c>
      <c r="BJ121" s="260">
        <v>1119.9459743472949</v>
      </c>
      <c r="BK121" s="114">
        <v>29</v>
      </c>
      <c r="BL121" s="137">
        <f t="shared" si="905"/>
        <v>1014.7125995473939</v>
      </c>
      <c r="BM121" s="114">
        <f t="shared" si="926"/>
        <v>31</v>
      </c>
      <c r="BN121" s="114">
        <f t="shared" si="927"/>
        <v>30</v>
      </c>
      <c r="BO121" s="268">
        <v>28</v>
      </c>
      <c r="BP121" s="269">
        <v>1035.381989181122</v>
      </c>
      <c r="BR121" s="178">
        <f t="shared" si="928"/>
        <v>27</v>
      </c>
      <c r="BS121" s="178">
        <f t="shared" si="929"/>
        <v>889.29590324007665</v>
      </c>
      <c r="BT121" s="178">
        <f t="shared" si="930"/>
        <v>28</v>
      </c>
      <c r="BU121" s="178">
        <f t="shared" si="931"/>
        <v>957.73172988415126</v>
      </c>
      <c r="BV121" s="178">
        <f t="shared" si="906"/>
        <v>27</v>
      </c>
      <c r="BW121" s="178">
        <f t="shared" si="932"/>
        <v>819.34438500604654</v>
      </c>
      <c r="BX121" s="178">
        <f t="shared" si="907"/>
        <v>27</v>
      </c>
      <c r="BY121" s="178">
        <f t="shared" si="933"/>
        <v>954.06135034150714</v>
      </c>
      <c r="BZ121" s="178">
        <f t="shared" si="908"/>
        <v>27</v>
      </c>
      <c r="CA121" s="178">
        <f t="shared" si="934"/>
        <v>1034.9954270959845</v>
      </c>
      <c r="CB121" s="178">
        <f t="shared" si="909"/>
        <v>28</v>
      </c>
      <c r="CC121" s="178">
        <f t="shared" si="935"/>
        <v>1244.6853507608923</v>
      </c>
      <c r="CD121" s="178">
        <f t="shared" si="910"/>
        <v>28</v>
      </c>
      <c r="CE121" s="178">
        <f t="shared" si="936"/>
        <v>1119.9459743472949</v>
      </c>
      <c r="CF121" s="277">
        <f t="shared" si="911"/>
        <v>28</v>
      </c>
      <c r="CG121" s="277">
        <f t="shared" si="937"/>
        <v>1035.381989181122</v>
      </c>
      <c r="CH121" s="277"/>
      <c r="CI121" s="278"/>
      <c r="CJ121" s="53"/>
      <c r="CM121" s="139"/>
      <c r="CN121" s="53"/>
      <c r="CO121" s="138"/>
      <c r="CR121" s="178"/>
    </row>
    <row r="122" spans="1:96">
      <c r="A122" s="53">
        <v>32</v>
      </c>
      <c r="B122" s="96" t="str">
        <v>W14x</v>
      </c>
      <c r="C122" s="135" t="str">
        <v>30</v>
      </c>
      <c r="D122" s="145">
        <v>68.885917261918266</v>
      </c>
      <c r="E122" s="145">
        <f t="shared" si="888"/>
        <v>-1031.1140827380818</v>
      </c>
      <c r="F122" s="53">
        <f t="shared" si="889"/>
        <v>1</v>
      </c>
      <c r="G122" s="96" t="str">
        <f t="shared" si="890"/>
        <v>W14x30</v>
      </c>
      <c r="H122" s="145">
        <f t="shared" si="891"/>
        <v>68.885917261918266</v>
      </c>
      <c r="I122" s="169">
        <f t="shared" si="892"/>
        <v>300</v>
      </c>
      <c r="J122" s="169">
        <f t="shared" si="893"/>
        <v>332</v>
      </c>
      <c r="K122" s="53">
        <f t="shared" si="894"/>
        <v>163</v>
      </c>
      <c r="L122" s="53">
        <f t="shared" si="887"/>
        <v>162</v>
      </c>
      <c r="M122" s="299" t="str">
        <f t="shared" si="895"/>
        <v/>
      </c>
      <c r="T122" s="141">
        <v>35</v>
      </c>
      <c r="U122" s="141">
        <v>30</v>
      </c>
      <c r="V122" s="89">
        <f t="shared" si="898"/>
        <v>749.12010388752424</v>
      </c>
      <c r="W122" s="141">
        <f t="shared" si="912"/>
        <v>33</v>
      </c>
      <c r="X122" s="141">
        <f t="shared" si="913"/>
        <v>32</v>
      </c>
      <c r="Y122" s="207">
        <v>28</v>
      </c>
      <c r="Z122" s="208">
        <v>837.68153150319461</v>
      </c>
      <c r="AA122" s="141">
        <v>30</v>
      </c>
      <c r="AB122" s="89">
        <f t="shared" si="899"/>
        <v>908.64162021513596</v>
      </c>
      <c r="AC122" s="141">
        <f t="shared" si="914"/>
        <v>32</v>
      </c>
      <c r="AD122" s="195">
        <f t="shared" si="915"/>
        <v>31</v>
      </c>
      <c r="AE122" s="216">
        <v>29</v>
      </c>
      <c r="AF122" s="217">
        <v>933.18667504964355</v>
      </c>
      <c r="AG122" s="141">
        <v>30</v>
      </c>
      <c r="AH122" s="89">
        <f t="shared" si="900"/>
        <v>700.47908936999841</v>
      </c>
      <c r="AI122" s="141">
        <f t="shared" si="916"/>
        <v>33</v>
      </c>
      <c r="AJ122" s="195">
        <f t="shared" si="917"/>
        <v>32</v>
      </c>
      <c r="AK122" s="225">
        <v>28</v>
      </c>
      <c r="AL122" s="226">
        <v>775.70731625650421</v>
      </c>
      <c r="AM122" s="141">
        <v>30</v>
      </c>
      <c r="AN122" s="89">
        <f t="shared" si="901"/>
        <v>799.17590350139233</v>
      </c>
      <c r="AO122" s="141">
        <f t="shared" si="918"/>
        <v>33</v>
      </c>
      <c r="AP122" s="195">
        <f t="shared" si="919"/>
        <v>32</v>
      </c>
      <c r="AQ122" s="234">
        <v>28</v>
      </c>
      <c r="AR122" s="235">
        <v>896.98511314790812</v>
      </c>
      <c r="AS122" s="141">
        <v>30</v>
      </c>
      <c r="AT122" s="89">
        <f t="shared" si="902"/>
        <v>875.06122989866446</v>
      </c>
      <c r="AU122" s="141">
        <f t="shared" si="920"/>
        <v>33</v>
      </c>
      <c r="AV122" s="195">
        <f t="shared" si="921"/>
        <v>32</v>
      </c>
      <c r="AW122" s="243">
        <v>28</v>
      </c>
      <c r="AX122" s="244">
        <v>976.14201030642937</v>
      </c>
      <c r="AY122" s="141">
        <v>30</v>
      </c>
      <c r="AZ122" s="89">
        <f t="shared" si="903"/>
        <v>1185.3554186745926</v>
      </c>
      <c r="BA122" s="141">
        <f t="shared" si="922"/>
        <v>32</v>
      </c>
      <c r="BB122" s="141">
        <f t="shared" si="923"/>
        <v>31</v>
      </c>
      <c r="BC122" s="252">
        <v>29</v>
      </c>
      <c r="BD122" s="253">
        <v>1215.0203847177427</v>
      </c>
      <c r="BE122" s="141">
        <v>30</v>
      </c>
      <c r="BF122" s="89">
        <f t="shared" si="904"/>
        <v>1068.4084226220943</v>
      </c>
      <c r="BG122" s="141">
        <f t="shared" si="924"/>
        <v>32</v>
      </c>
      <c r="BH122" s="141">
        <f t="shared" si="925"/>
        <v>31</v>
      </c>
      <c r="BI122" s="261">
        <v>29</v>
      </c>
      <c r="BJ122" s="262">
        <v>1094.1771984846946</v>
      </c>
      <c r="BK122" s="141">
        <v>30</v>
      </c>
      <c r="BL122" s="89">
        <f t="shared" si="905"/>
        <v>994.04320991366581</v>
      </c>
      <c r="BM122" s="141">
        <f t="shared" si="926"/>
        <v>32</v>
      </c>
      <c r="BN122" s="141">
        <f t="shared" si="927"/>
        <v>31</v>
      </c>
      <c r="BO122" s="270">
        <v>29</v>
      </c>
      <c r="BP122" s="271">
        <v>1014.7125995473939</v>
      </c>
      <c r="BR122" s="178">
        <f t="shared" si="928"/>
        <v>28</v>
      </c>
      <c r="BS122" s="178">
        <f t="shared" si="929"/>
        <v>837.68153150319461</v>
      </c>
      <c r="BT122" s="178">
        <f t="shared" si="930"/>
        <v>29</v>
      </c>
      <c r="BU122" s="178">
        <f t="shared" si="931"/>
        <v>933.18667504964355</v>
      </c>
      <c r="BV122" s="178">
        <f t="shared" si="906"/>
        <v>28</v>
      </c>
      <c r="BW122" s="178">
        <f t="shared" si="932"/>
        <v>775.70731625650421</v>
      </c>
      <c r="BX122" s="178">
        <f t="shared" si="907"/>
        <v>28</v>
      </c>
      <c r="BY122" s="178">
        <f t="shared" si="933"/>
        <v>896.98511314790812</v>
      </c>
      <c r="BZ122" s="178">
        <f t="shared" si="908"/>
        <v>28</v>
      </c>
      <c r="CA122" s="178">
        <f t="shared" si="934"/>
        <v>976.14201030642937</v>
      </c>
      <c r="CB122" s="178">
        <f t="shared" si="909"/>
        <v>29</v>
      </c>
      <c r="CC122" s="178">
        <f t="shared" si="935"/>
        <v>1215.0203847177427</v>
      </c>
      <c r="CD122" s="178">
        <f t="shared" si="910"/>
        <v>29</v>
      </c>
      <c r="CE122" s="178">
        <f t="shared" si="936"/>
        <v>1094.1771984846946</v>
      </c>
      <c r="CF122" s="277">
        <f t="shared" si="911"/>
        <v>29</v>
      </c>
      <c r="CG122" s="277">
        <f t="shared" si="937"/>
        <v>1014.7125995473939</v>
      </c>
      <c r="CH122" s="277"/>
      <c r="CI122" s="278"/>
      <c r="CJ122" s="53"/>
      <c r="CM122" s="139"/>
      <c r="CN122" s="53"/>
      <c r="CO122" s="138"/>
      <c r="CR122" s="178"/>
    </row>
    <row r="123" spans="1:96">
      <c r="A123" s="53">
        <v>33</v>
      </c>
      <c r="B123" s="96" t="str">
        <v>W12x</v>
      </c>
      <c r="C123" s="135" t="str">
        <v>30</v>
      </c>
      <c r="D123" s="145">
        <v>70.263538609234161</v>
      </c>
      <c r="E123" s="145">
        <f t="shared" si="888"/>
        <v>-1029.7364613907657</v>
      </c>
      <c r="F123" s="53">
        <f t="shared" si="889"/>
        <v>1</v>
      </c>
      <c r="G123" s="96" t="str">
        <f t="shared" si="890"/>
        <v>W12x30</v>
      </c>
      <c r="H123" s="145">
        <f t="shared" si="891"/>
        <v>70.263538609234161</v>
      </c>
      <c r="I123" s="169">
        <f t="shared" si="892"/>
        <v>300</v>
      </c>
      <c r="J123" s="169">
        <f t="shared" si="893"/>
        <v>333</v>
      </c>
      <c r="K123" s="53">
        <f t="shared" si="894"/>
        <v>164</v>
      </c>
      <c r="L123" s="53">
        <f t="shared" si="887"/>
        <v>163</v>
      </c>
      <c r="M123" s="299" t="str">
        <f t="shared" si="895"/>
        <v/>
      </c>
      <c r="T123" s="114">
        <v>36</v>
      </c>
      <c r="U123" s="114">
        <v>31</v>
      </c>
      <c r="V123" s="137">
        <f t="shared" si="898"/>
        <v>710.94024050609778</v>
      </c>
      <c r="W123" s="114">
        <f t="shared" si="912"/>
        <v>34</v>
      </c>
      <c r="X123" s="114">
        <f t="shared" si="913"/>
        <v>33</v>
      </c>
      <c r="Y123" s="205">
        <v>29</v>
      </c>
      <c r="Z123" s="206">
        <v>791.1794690124575</v>
      </c>
      <c r="AA123" s="114">
        <v>31</v>
      </c>
      <c r="AB123" s="137">
        <f t="shared" si="899"/>
        <v>884.09656538062814</v>
      </c>
      <c r="AC123" s="114">
        <f t="shared" si="914"/>
        <v>33</v>
      </c>
      <c r="AD123" s="194">
        <f t="shared" si="915"/>
        <v>32</v>
      </c>
      <c r="AE123" s="214">
        <v>30</v>
      </c>
      <c r="AF123" s="215">
        <v>908.64162021513596</v>
      </c>
      <c r="AG123" s="114">
        <v>31</v>
      </c>
      <c r="AH123" s="137">
        <f t="shared" si="900"/>
        <v>667.88293864587502</v>
      </c>
      <c r="AI123" s="114">
        <f t="shared" si="916"/>
        <v>34</v>
      </c>
      <c r="AJ123" s="194">
        <f t="shared" si="917"/>
        <v>33</v>
      </c>
      <c r="AK123" s="223">
        <v>29</v>
      </c>
      <c r="AL123" s="224">
        <v>736.2675098171693</v>
      </c>
      <c r="AM123" s="114">
        <v>31</v>
      </c>
      <c r="AN123" s="137">
        <f t="shared" si="901"/>
        <v>757.0677666267087</v>
      </c>
      <c r="AO123" s="114">
        <f t="shared" si="918"/>
        <v>34</v>
      </c>
      <c r="AP123" s="194">
        <f t="shared" si="919"/>
        <v>33</v>
      </c>
      <c r="AQ123" s="232">
        <v>29</v>
      </c>
      <c r="AR123" s="233">
        <v>845.60559976012519</v>
      </c>
      <c r="AS123" s="114">
        <v>31</v>
      </c>
      <c r="AT123" s="137">
        <f t="shared" si="902"/>
        <v>831.43799970086604</v>
      </c>
      <c r="AU123" s="114">
        <f t="shared" si="920"/>
        <v>34</v>
      </c>
      <c r="AV123" s="194">
        <f t="shared" si="921"/>
        <v>33</v>
      </c>
      <c r="AW123" s="241">
        <v>29</v>
      </c>
      <c r="AX123" s="242">
        <v>923.08334251583028</v>
      </c>
      <c r="AY123" s="114">
        <v>31</v>
      </c>
      <c r="AZ123" s="137">
        <f t="shared" si="903"/>
        <v>1155.6904526314427</v>
      </c>
      <c r="BA123" s="114">
        <f t="shared" si="922"/>
        <v>33</v>
      </c>
      <c r="BB123" s="114">
        <f t="shared" si="923"/>
        <v>32</v>
      </c>
      <c r="BC123" s="250">
        <v>30</v>
      </c>
      <c r="BD123" s="251">
        <v>1185.3554186745926</v>
      </c>
      <c r="BE123" s="114">
        <v>31</v>
      </c>
      <c r="BF123" s="137">
        <f t="shared" si="904"/>
        <v>1042.6396467594941</v>
      </c>
      <c r="BG123" s="114">
        <f t="shared" si="924"/>
        <v>33</v>
      </c>
      <c r="BH123" s="114">
        <f t="shared" si="925"/>
        <v>32</v>
      </c>
      <c r="BI123" s="259">
        <v>30</v>
      </c>
      <c r="BJ123" s="260">
        <v>1068.4084226220943</v>
      </c>
      <c r="BK123" s="114">
        <v>31</v>
      </c>
      <c r="BL123" s="137">
        <f t="shared" si="905"/>
        <v>973.37382027993806</v>
      </c>
      <c r="BM123" s="114">
        <f t="shared" si="926"/>
        <v>33</v>
      </c>
      <c r="BN123" s="114">
        <f t="shared" si="927"/>
        <v>32</v>
      </c>
      <c r="BO123" s="268">
        <v>30</v>
      </c>
      <c r="BP123" s="269">
        <v>994.04320991366581</v>
      </c>
      <c r="BR123" s="178">
        <f t="shared" si="928"/>
        <v>29</v>
      </c>
      <c r="BS123" s="178">
        <f t="shared" si="929"/>
        <v>791.1794690124575</v>
      </c>
      <c r="BT123" s="178">
        <f t="shared" si="930"/>
        <v>30</v>
      </c>
      <c r="BU123" s="178">
        <f t="shared" si="931"/>
        <v>908.64162021513596</v>
      </c>
      <c r="BV123" s="178">
        <f t="shared" si="906"/>
        <v>29</v>
      </c>
      <c r="BW123" s="178">
        <f t="shared" si="932"/>
        <v>736.2675098171693</v>
      </c>
      <c r="BX123" s="178">
        <f t="shared" si="907"/>
        <v>29</v>
      </c>
      <c r="BY123" s="178">
        <f t="shared" si="933"/>
        <v>845.60559976012519</v>
      </c>
      <c r="BZ123" s="178">
        <f t="shared" si="908"/>
        <v>29</v>
      </c>
      <c r="CA123" s="178">
        <f t="shared" si="934"/>
        <v>923.08334251583028</v>
      </c>
      <c r="CB123" s="178">
        <f t="shared" si="909"/>
        <v>30</v>
      </c>
      <c r="CC123" s="178">
        <f t="shared" si="935"/>
        <v>1185.3554186745926</v>
      </c>
      <c r="CD123" s="178">
        <f t="shared" si="910"/>
        <v>30</v>
      </c>
      <c r="CE123" s="178">
        <f t="shared" si="936"/>
        <v>1068.4084226220943</v>
      </c>
      <c r="CF123" s="277">
        <f t="shared" si="911"/>
        <v>30</v>
      </c>
      <c r="CG123" s="277">
        <f t="shared" si="937"/>
        <v>994.04320991366581</v>
      </c>
      <c r="CH123" s="277"/>
      <c r="CI123" s="278"/>
      <c r="CJ123" s="53"/>
      <c r="CM123" s="139"/>
      <c r="CN123" s="53"/>
      <c r="CO123" s="138"/>
      <c r="CR123" s="178"/>
    </row>
    <row r="124" spans="1:96">
      <c r="A124" s="53">
        <v>34</v>
      </c>
      <c r="B124" s="96" t="str">
        <v>W10x</v>
      </c>
      <c r="C124" s="135" t="str">
        <v>30</v>
      </c>
      <c r="D124" s="145">
        <v>64.736308999644947</v>
      </c>
      <c r="E124" s="145">
        <f t="shared" si="888"/>
        <v>-1035.263691000355</v>
      </c>
      <c r="F124" s="53">
        <f t="shared" si="889"/>
        <v>1</v>
      </c>
      <c r="G124" s="96" t="str">
        <f t="shared" si="890"/>
        <v>W10x30</v>
      </c>
      <c r="H124" s="145">
        <f t="shared" si="891"/>
        <v>64.736308999644947</v>
      </c>
      <c r="I124" s="169">
        <f t="shared" si="892"/>
        <v>300</v>
      </c>
      <c r="J124" s="169">
        <f t="shared" si="893"/>
        <v>334</v>
      </c>
      <c r="K124" s="53">
        <f t="shared" si="894"/>
        <v>165</v>
      </c>
      <c r="L124" s="53">
        <f t="shared" si="887"/>
        <v>164</v>
      </c>
      <c r="M124" s="299" t="str">
        <f t="shared" si="895"/>
        <v/>
      </c>
      <c r="T124" s="114">
        <v>37</v>
      </c>
      <c r="U124" s="114">
        <v>32</v>
      </c>
      <c r="V124" s="137">
        <f t="shared" ref="V124:V154" si="938">HLOOKUP($U$90,Moment_Values_Graph,T124,FALSE)</f>
        <v>676.16344683765772</v>
      </c>
      <c r="W124" s="114">
        <f t="shared" si="912"/>
        <v>35</v>
      </c>
      <c r="X124" s="114">
        <f t="shared" si="913"/>
        <v>34</v>
      </c>
      <c r="Y124" s="205">
        <v>30</v>
      </c>
      <c r="Z124" s="206">
        <v>749.12010388752424</v>
      </c>
      <c r="AA124" s="114">
        <v>32</v>
      </c>
      <c r="AB124" s="137">
        <f t="shared" ref="AB124:AB154" si="939">HLOOKUP($AA$90,Moment_Values_Graph,T124,FALSE)</f>
        <v>856.17845672233216</v>
      </c>
      <c r="AC124" s="114">
        <f t="shared" si="914"/>
        <v>35</v>
      </c>
      <c r="AD124" s="194">
        <f t="shared" si="915"/>
        <v>34</v>
      </c>
      <c r="AE124" s="214">
        <v>31</v>
      </c>
      <c r="AF124" s="215">
        <v>884.09656538062814</v>
      </c>
      <c r="AG124" s="114">
        <v>32</v>
      </c>
      <c r="AH124" s="137">
        <f t="shared" ref="AH124:AH154" si="940">HLOOKUP($AG$90,Moment_Values_Graph,T124,FALSE)</f>
        <v>638.09065389147224</v>
      </c>
      <c r="AI124" s="114">
        <f t="shared" si="916"/>
        <v>35</v>
      </c>
      <c r="AJ124" s="194">
        <f t="shared" si="917"/>
        <v>34</v>
      </c>
      <c r="AK124" s="223">
        <v>30</v>
      </c>
      <c r="AL124" s="224">
        <v>700.47908936999841</v>
      </c>
      <c r="AM124" s="114">
        <v>32</v>
      </c>
      <c r="AN124" s="137">
        <f t="shared" ref="AN124:AN154" si="941">HLOOKUP($AM$90,Moment_Values_Graph,T124,FALSE)</f>
        <v>718.74967761573316</v>
      </c>
      <c r="AO124" s="114">
        <f t="shared" si="918"/>
        <v>35</v>
      </c>
      <c r="AP124" s="194">
        <f t="shared" si="919"/>
        <v>34</v>
      </c>
      <c r="AQ124" s="232">
        <v>30</v>
      </c>
      <c r="AR124" s="233">
        <v>799.17590350139233</v>
      </c>
      <c r="AS124" s="114">
        <v>32</v>
      </c>
      <c r="AT124" s="137">
        <f t="shared" ref="AT124:AT154" si="942">HLOOKUP($AS$90,Moment_Values_Graph,T124,FALSE)</f>
        <v>791.67423514191671</v>
      </c>
      <c r="AU124" s="114">
        <f t="shared" si="920"/>
        <v>35</v>
      </c>
      <c r="AV124" s="194">
        <f t="shared" si="921"/>
        <v>34</v>
      </c>
      <c r="AW124" s="241">
        <v>30</v>
      </c>
      <c r="AX124" s="242">
        <v>875.06122989866446</v>
      </c>
      <c r="AY124" s="114">
        <v>32</v>
      </c>
      <c r="AZ124" s="137">
        <f t="shared" ref="AZ124:AZ154" si="943">HLOOKUP($AY$90,Moment_Values_Graph,T124,FALSE)</f>
        <v>1126.0254865882928</v>
      </c>
      <c r="BA124" s="114">
        <f t="shared" si="922"/>
        <v>34</v>
      </c>
      <c r="BB124" s="114">
        <f t="shared" si="923"/>
        <v>33</v>
      </c>
      <c r="BC124" s="250">
        <v>31</v>
      </c>
      <c r="BD124" s="251">
        <v>1155.6904526314427</v>
      </c>
      <c r="BE124" s="114">
        <v>32</v>
      </c>
      <c r="BF124" s="137">
        <f t="shared" ref="BF124:BF154" si="944">HLOOKUP($BE$90,Moment_Values_Graph,T124,FALSE)</f>
        <v>1016.8708708968936</v>
      </c>
      <c r="BG124" s="114">
        <f t="shared" si="924"/>
        <v>34</v>
      </c>
      <c r="BH124" s="114">
        <f t="shared" si="925"/>
        <v>33</v>
      </c>
      <c r="BI124" s="259">
        <v>31</v>
      </c>
      <c r="BJ124" s="260">
        <v>1042.6396467594941</v>
      </c>
      <c r="BK124" s="114">
        <v>32</v>
      </c>
      <c r="BL124" s="137">
        <f t="shared" ref="BL124:BL154" si="945">HLOOKUP($BK$90,Moment_Values_Graph,T124,FALSE)</f>
        <v>952.70443064620997</v>
      </c>
      <c r="BM124" s="114">
        <f t="shared" si="926"/>
        <v>34</v>
      </c>
      <c r="BN124" s="114">
        <f t="shared" si="927"/>
        <v>33</v>
      </c>
      <c r="BO124" s="268">
        <v>31</v>
      </c>
      <c r="BP124" s="269">
        <v>973.37382027993806</v>
      </c>
      <c r="BR124" s="178">
        <f t="shared" si="928"/>
        <v>30</v>
      </c>
      <c r="BS124" s="178">
        <f t="shared" si="929"/>
        <v>749.12010388752424</v>
      </c>
      <c r="BT124" s="178">
        <f t="shared" si="930"/>
        <v>31</v>
      </c>
      <c r="BU124" s="178">
        <f t="shared" si="931"/>
        <v>884.09656538062814</v>
      </c>
      <c r="BV124" s="178">
        <f t="shared" si="906"/>
        <v>30</v>
      </c>
      <c r="BW124" s="178">
        <f t="shared" si="932"/>
        <v>700.47908936999841</v>
      </c>
      <c r="BX124" s="178">
        <f t="shared" si="907"/>
        <v>30</v>
      </c>
      <c r="BY124" s="178">
        <f t="shared" si="933"/>
        <v>799.17590350139233</v>
      </c>
      <c r="BZ124" s="178">
        <f t="shared" si="908"/>
        <v>30</v>
      </c>
      <c r="CA124" s="178">
        <f t="shared" si="934"/>
        <v>875.06122989866446</v>
      </c>
      <c r="CB124" s="178">
        <f t="shared" si="909"/>
        <v>31</v>
      </c>
      <c r="CC124" s="178">
        <f t="shared" si="935"/>
        <v>1155.6904526314427</v>
      </c>
      <c r="CD124" s="178">
        <f t="shared" si="910"/>
        <v>31</v>
      </c>
      <c r="CE124" s="178">
        <f t="shared" si="936"/>
        <v>1042.6396467594941</v>
      </c>
      <c r="CF124" s="277">
        <f t="shared" si="911"/>
        <v>31</v>
      </c>
      <c r="CG124" s="277">
        <f t="shared" si="937"/>
        <v>973.37382027993806</v>
      </c>
      <c r="CH124" s="277"/>
      <c r="CI124" s="278"/>
      <c r="CJ124" s="53"/>
      <c r="CM124" s="139"/>
      <c r="CN124" s="53"/>
      <c r="CO124" s="138"/>
      <c r="CR124" s="178"/>
    </row>
    <row r="125" spans="1:96">
      <c r="A125" s="53">
        <v>35</v>
      </c>
      <c r="B125" s="96" t="str">
        <v>W16x</v>
      </c>
      <c r="C125" s="135" t="str">
        <v>31</v>
      </c>
      <c r="D125" s="145">
        <v>0</v>
      </c>
      <c r="E125" s="145">
        <f t="shared" si="888"/>
        <v>-1100</v>
      </c>
      <c r="F125" s="53">
        <f t="shared" si="889"/>
        <v>1</v>
      </c>
      <c r="G125" s="96" t="str">
        <f t="shared" si="890"/>
        <v>W16x31</v>
      </c>
      <c r="H125" s="145">
        <f t="shared" si="891"/>
        <v>0</v>
      </c>
      <c r="I125" s="169">
        <f t="shared" si="892"/>
        <v>300</v>
      </c>
      <c r="J125" s="169">
        <f t="shared" si="893"/>
        <v>335</v>
      </c>
      <c r="K125" s="53">
        <f t="shared" si="894"/>
        <v>166</v>
      </c>
      <c r="L125" s="53">
        <f t="shared" si="887"/>
        <v>165</v>
      </c>
      <c r="M125" s="299" t="str">
        <f t="shared" si="895"/>
        <v/>
      </c>
      <c r="T125" s="114">
        <v>38</v>
      </c>
      <c r="U125" s="114">
        <v>33</v>
      </c>
      <c r="V125" s="137">
        <f t="shared" si="938"/>
        <v>644.38450654364806</v>
      </c>
      <c r="W125" s="114">
        <f t="shared" si="912"/>
        <v>36</v>
      </c>
      <c r="X125" s="114">
        <f t="shared" si="913"/>
        <v>35</v>
      </c>
      <c r="Y125" s="205">
        <v>31</v>
      </c>
      <c r="Z125" s="206">
        <v>710.94024050609778</v>
      </c>
      <c r="AA125" s="114">
        <v>33</v>
      </c>
      <c r="AB125" s="137">
        <f t="shared" si="939"/>
        <v>818.68178992408582</v>
      </c>
      <c r="AC125" s="114">
        <f t="shared" si="914"/>
        <v>36</v>
      </c>
      <c r="AD125" s="194">
        <f t="shared" si="915"/>
        <v>35</v>
      </c>
      <c r="AE125" s="214">
        <v>31.834040319675605</v>
      </c>
      <c r="AF125" s="215">
        <v>863.625</v>
      </c>
      <c r="AG125" s="114">
        <v>33</v>
      </c>
      <c r="AH125" s="137">
        <f t="shared" si="940"/>
        <v>610.77185212365691</v>
      </c>
      <c r="AI125" s="114">
        <f t="shared" si="916"/>
        <v>36</v>
      </c>
      <c r="AJ125" s="194">
        <f t="shared" si="917"/>
        <v>35</v>
      </c>
      <c r="AK125" s="223">
        <v>31</v>
      </c>
      <c r="AL125" s="224">
        <v>667.88293864587502</v>
      </c>
      <c r="AM125" s="114">
        <v>33</v>
      </c>
      <c r="AN125" s="137">
        <f t="shared" si="941"/>
        <v>683.7695424178786</v>
      </c>
      <c r="AO125" s="114">
        <f t="shared" si="918"/>
        <v>36</v>
      </c>
      <c r="AP125" s="194">
        <f t="shared" si="919"/>
        <v>35</v>
      </c>
      <c r="AQ125" s="232">
        <v>31</v>
      </c>
      <c r="AR125" s="233">
        <v>757.0677666267087</v>
      </c>
      <c r="AS125" s="114">
        <v>33</v>
      </c>
      <c r="AT125" s="137">
        <f t="shared" si="942"/>
        <v>755.31116158694556</v>
      </c>
      <c r="AU125" s="114">
        <f t="shared" si="920"/>
        <v>36</v>
      </c>
      <c r="AV125" s="194">
        <f t="shared" si="921"/>
        <v>35</v>
      </c>
      <c r="AW125" s="241">
        <v>31</v>
      </c>
      <c r="AX125" s="242">
        <v>831.43799970086604</v>
      </c>
      <c r="AY125" s="114">
        <v>33</v>
      </c>
      <c r="AZ125" s="137">
        <f t="shared" si="943"/>
        <v>1096.3605205451429</v>
      </c>
      <c r="BA125" s="114">
        <f t="shared" si="922"/>
        <v>35</v>
      </c>
      <c r="BB125" s="114">
        <f t="shared" si="923"/>
        <v>34</v>
      </c>
      <c r="BC125" s="250">
        <v>32</v>
      </c>
      <c r="BD125" s="251">
        <v>1126.0254865882928</v>
      </c>
      <c r="BE125" s="114">
        <v>33</v>
      </c>
      <c r="BF125" s="137">
        <f t="shared" si="944"/>
        <v>991.10209503429326</v>
      </c>
      <c r="BG125" s="114">
        <f t="shared" si="924"/>
        <v>35</v>
      </c>
      <c r="BH125" s="114">
        <f t="shared" si="925"/>
        <v>34</v>
      </c>
      <c r="BI125" s="259">
        <v>32</v>
      </c>
      <c r="BJ125" s="260">
        <v>1016.8708708968936</v>
      </c>
      <c r="BK125" s="114">
        <v>33</v>
      </c>
      <c r="BL125" s="137">
        <f t="shared" si="945"/>
        <v>932.035041012482</v>
      </c>
      <c r="BM125" s="114">
        <f t="shared" si="926"/>
        <v>35</v>
      </c>
      <c r="BN125" s="114">
        <f t="shared" si="927"/>
        <v>34</v>
      </c>
      <c r="BO125" s="268">
        <v>32</v>
      </c>
      <c r="BP125" s="269">
        <v>952.70443064620997</v>
      </c>
      <c r="BR125" s="178">
        <f t="shared" si="928"/>
        <v>31</v>
      </c>
      <c r="BS125" s="178">
        <f t="shared" si="929"/>
        <v>710.94024050609778</v>
      </c>
      <c r="BT125" s="178">
        <f t="shared" si="930"/>
        <v>31.834040319675605</v>
      </c>
      <c r="BU125" s="178">
        <f t="shared" si="931"/>
        <v>863.625</v>
      </c>
      <c r="BV125" s="178">
        <f t="shared" si="906"/>
        <v>31</v>
      </c>
      <c r="BW125" s="178">
        <f t="shared" si="932"/>
        <v>667.88293864587502</v>
      </c>
      <c r="BX125" s="178">
        <f t="shared" si="907"/>
        <v>31</v>
      </c>
      <c r="BY125" s="178">
        <f t="shared" si="933"/>
        <v>757.0677666267087</v>
      </c>
      <c r="BZ125" s="178">
        <f t="shared" si="908"/>
        <v>31</v>
      </c>
      <c r="CA125" s="178">
        <f t="shared" si="934"/>
        <v>831.43799970086604</v>
      </c>
      <c r="CB125" s="178">
        <f t="shared" si="909"/>
        <v>32</v>
      </c>
      <c r="CC125" s="178">
        <f t="shared" si="935"/>
        <v>1126.0254865882928</v>
      </c>
      <c r="CD125" s="178">
        <f t="shared" si="910"/>
        <v>32</v>
      </c>
      <c r="CE125" s="178">
        <f t="shared" si="936"/>
        <v>1016.8708708968936</v>
      </c>
      <c r="CF125" s="277">
        <f t="shared" si="911"/>
        <v>32</v>
      </c>
      <c r="CG125" s="277">
        <f t="shared" si="937"/>
        <v>952.70443064620997</v>
      </c>
      <c r="CH125" s="277"/>
      <c r="CI125" s="278"/>
      <c r="CJ125" s="53"/>
      <c r="CM125" s="139"/>
      <c r="CN125" s="53"/>
      <c r="CO125" s="138"/>
      <c r="CR125" s="178"/>
    </row>
    <row r="126" spans="1:96">
      <c r="A126" s="53">
        <v>36</v>
      </c>
      <c r="B126" s="96" t="str">
        <v>W8x</v>
      </c>
      <c r="C126" s="135" t="str">
        <v>31f</v>
      </c>
      <c r="D126" s="145">
        <v>83.494832295010397</v>
      </c>
      <c r="E126" s="145">
        <f t="shared" si="888"/>
        <v>-1016.5051677049896</v>
      </c>
      <c r="F126" s="53">
        <f t="shared" si="889"/>
        <v>1</v>
      </c>
      <c r="G126" s="96" t="str">
        <f t="shared" si="890"/>
        <v>W8x31f</v>
      </c>
      <c r="H126" s="145">
        <f t="shared" si="891"/>
        <v>83.494832295010397</v>
      </c>
      <c r="I126" s="169">
        <f t="shared" si="892"/>
        <v>300</v>
      </c>
      <c r="J126" s="169">
        <f t="shared" si="893"/>
        <v>336</v>
      </c>
      <c r="K126" s="53">
        <f t="shared" si="894"/>
        <v>167</v>
      </c>
      <c r="L126" s="53">
        <f t="shared" si="887"/>
        <v>166</v>
      </c>
      <c r="M126" s="299" t="str">
        <f t="shared" si="895"/>
        <v/>
      </c>
      <c r="T126" s="114">
        <v>39</v>
      </c>
      <c r="U126" s="114">
        <v>34</v>
      </c>
      <c r="V126" s="137">
        <f t="shared" si="938"/>
        <v>615.25702473450519</v>
      </c>
      <c r="W126" s="114">
        <f t="shared" si="912"/>
        <v>37</v>
      </c>
      <c r="X126" s="114">
        <f t="shared" si="913"/>
        <v>36</v>
      </c>
      <c r="Y126" s="205">
        <v>32</v>
      </c>
      <c r="Z126" s="206">
        <v>676.16344683765772</v>
      </c>
      <c r="AA126" s="114">
        <v>34</v>
      </c>
      <c r="AB126" s="137">
        <f t="shared" si="939"/>
        <v>784.22549899119861</v>
      </c>
      <c r="AC126" s="114">
        <f t="shared" si="914"/>
        <v>37</v>
      </c>
      <c r="AD126" s="194">
        <f t="shared" si="915"/>
        <v>36</v>
      </c>
      <c r="AE126" s="214">
        <v>32</v>
      </c>
      <c r="AF126" s="215">
        <v>856.17845672233216</v>
      </c>
      <c r="AG126" s="114">
        <v>34</v>
      </c>
      <c r="AH126" s="137">
        <f t="shared" si="940"/>
        <v>585.64405718167802</v>
      </c>
      <c r="AI126" s="114">
        <f t="shared" si="916"/>
        <v>37</v>
      </c>
      <c r="AJ126" s="194">
        <f t="shared" si="917"/>
        <v>36</v>
      </c>
      <c r="AK126" s="223">
        <v>32</v>
      </c>
      <c r="AL126" s="224">
        <v>638.09065389147224</v>
      </c>
      <c r="AM126" s="114">
        <v>34</v>
      </c>
      <c r="AN126" s="137">
        <f t="shared" si="941"/>
        <v>651.74086983990355</v>
      </c>
      <c r="AO126" s="114">
        <f t="shared" si="918"/>
        <v>37</v>
      </c>
      <c r="AP126" s="194">
        <f t="shared" si="919"/>
        <v>36</v>
      </c>
      <c r="AQ126" s="232">
        <v>32</v>
      </c>
      <c r="AR126" s="233">
        <v>718.74967761573316</v>
      </c>
      <c r="AS126" s="114">
        <v>34</v>
      </c>
      <c r="AT126" s="137">
        <f t="shared" si="942"/>
        <v>721.95660620038325</v>
      </c>
      <c r="AU126" s="114">
        <f t="shared" si="920"/>
        <v>37</v>
      </c>
      <c r="AV126" s="194">
        <f t="shared" si="921"/>
        <v>36</v>
      </c>
      <c r="AW126" s="241">
        <v>32</v>
      </c>
      <c r="AX126" s="242">
        <v>791.67423514191671</v>
      </c>
      <c r="AY126" s="114">
        <v>34</v>
      </c>
      <c r="AZ126" s="137">
        <f t="shared" si="943"/>
        <v>1052.9414264082761</v>
      </c>
      <c r="BA126" s="114">
        <f t="shared" si="922"/>
        <v>37</v>
      </c>
      <c r="BB126" s="114">
        <f t="shared" si="923"/>
        <v>36</v>
      </c>
      <c r="BC126" s="250">
        <v>33</v>
      </c>
      <c r="BD126" s="251">
        <v>1096.3605205451429</v>
      </c>
      <c r="BE126" s="114">
        <v>34</v>
      </c>
      <c r="BF126" s="137">
        <f t="shared" si="944"/>
        <v>959.81030632668956</v>
      </c>
      <c r="BG126" s="114">
        <f t="shared" si="924"/>
        <v>37</v>
      </c>
      <c r="BH126" s="114">
        <f t="shared" si="925"/>
        <v>36</v>
      </c>
      <c r="BI126" s="259">
        <v>33</v>
      </c>
      <c r="BJ126" s="260">
        <v>991.10209503429326</v>
      </c>
      <c r="BK126" s="114">
        <v>34</v>
      </c>
      <c r="BL126" s="137">
        <f t="shared" si="945"/>
        <v>911.36565137875414</v>
      </c>
      <c r="BM126" s="114">
        <f t="shared" si="926"/>
        <v>36</v>
      </c>
      <c r="BN126" s="114">
        <f t="shared" si="927"/>
        <v>35</v>
      </c>
      <c r="BO126" s="268">
        <v>33</v>
      </c>
      <c r="BP126" s="269">
        <v>932.035041012482</v>
      </c>
      <c r="BR126" s="178">
        <f t="shared" si="928"/>
        <v>32</v>
      </c>
      <c r="BS126" s="178">
        <f t="shared" si="929"/>
        <v>676.16344683765772</v>
      </c>
      <c r="BT126" s="178">
        <f t="shared" si="930"/>
        <v>32</v>
      </c>
      <c r="BU126" s="178">
        <f t="shared" si="931"/>
        <v>856.17845672233216</v>
      </c>
      <c r="BV126" s="178">
        <f t="shared" si="906"/>
        <v>32</v>
      </c>
      <c r="BW126" s="178">
        <f t="shared" si="932"/>
        <v>638.09065389147224</v>
      </c>
      <c r="BX126" s="178">
        <f t="shared" si="907"/>
        <v>32</v>
      </c>
      <c r="BY126" s="178">
        <f t="shared" si="933"/>
        <v>718.74967761573316</v>
      </c>
      <c r="BZ126" s="178">
        <f t="shared" si="908"/>
        <v>32</v>
      </c>
      <c r="CA126" s="178">
        <f t="shared" si="934"/>
        <v>791.67423514191671</v>
      </c>
      <c r="CB126" s="178">
        <f t="shared" si="909"/>
        <v>33</v>
      </c>
      <c r="CC126" s="178">
        <f t="shared" si="935"/>
        <v>1096.3605205451429</v>
      </c>
      <c r="CD126" s="178">
        <f t="shared" si="910"/>
        <v>33</v>
      </c>
      <c r="CE126" s="178">
        <f t="shared" si="936"/>
        <v>991.10209503429326</v>
      </c>
      <c r="CF126" s="277">
        <f t="shared" si="911"/>
        <v>33</v>
      </c>
      <c r="CG126" s="277">
        <f t="shared" si="937"/>
        <v>932.035041012482</v>
      </c>
      <c r="CH126" s="277"/>
      <c r="CI126" s="278"/>
      <c r="CJ126" s="53"/>
      <c r="CM126" s="139"/>
      <c r="CN126" s="53"/>
      <c r="CO126" s="138"/>
      <c r="CR126" s="178"/>
    </row>
    <row r="127" spans="1:96">
      <c r="A127" s="53">
        <v>37</v>
      </c>
      <c r="B127" s="96" t="str">
        <v>W10x</v>
      </c>
      <c r="C127" s="135" t="str">
        <v>33</v>
      </c>
      <c r="D127" s="145">
        <v>98.416617896531008</v>
      </c>
      <c r="E127" s="145">
        <f t="shared" si="888"/>
        <v>-1001.583382103469</v>
      </c>
      <c r="F127" s="53">
        <f t="shared" si="889"/>
        <v>1</v>
      </c>
      <c r="G127" s="96" t="str">
        <f t="shared" si="890"/>
        <v>W10x33</v>
      </c>
      <c r="H127" s="145">
        <f t="shared" si="891"/>
        <v>98.416617896531008</v>
      </c>
      <c r="I127" s="169">
        <f t="shared" si="892"/>
        <v>300</v>
      </c>
      <c r="J127" s="169">
        <f t="shared" si="893"/>
        <v>337</v>
      </c>
      <c r="K127" s="53">
        <f t="shared" si="894"/>
        <v>168</v>
      </c>
      <c r="L127" s="53">
        <f t="shared" si="887"/>
        <v>167</v>
      </c>
      <c r="M127" s="299" t="str">
        <f t="shared" si="895"/>
        <v/>
      </c>
      <c r="T127" s="114">
        <v>40</v>
      </c>
      <c r="U127" s="114">
        <v>35</v>
      </c>
      <c r="V127" s="137">
        <f t="shared" si="938"/>
        <v>588.48347719726155</v>
      </c>
      <c r="W127" s="114">
        <f t="shared" si="912"/>
        <v>38</v>
      </c>
      <c r="X127" s="114">
        <f t="shared" si="913"/>
        <v>37</v>
      </c>
      <c r="Y127" s="205">
        <v>33</v>
      </c>
      <c r="Z127" s="206">
        <v>644.38450654364806</v>
      </c>
      <c r="AA127" s="114">
        <v>35</v>
      </c>
      <c r="AB127" s="137">
        <f t="shared" si="939"/>
        <v>752.47139960744073</v>
      </c>
      <c r="AC127" s="114">
        <f t="shared" si="914"/>
        <v>38</v>
      </c>
      <c r="AD127" s="194">
        <f t="shared" si="915"/>
        <v>37</v>
      </c>
      <c r="AE127" s="214">
        <v>33</v>
      </c>
      <c r="AF127" s="215">
        <v>818.68178992408582</v>
      </c>
      <c r="AG127" s="114">
        <v>35</v>
      </c>
      <c r="AH127" s="137">
        <f t="shared" si="940"/>
        <v>562.46458267640855</v>
      </c>
      <c r="AI127" s="114">
        <f t="shared" si="916"/>
        <v>38</v>
      </c>
      <c r="AJ127" s="194">
        <f t="shared" si="917"/>
        <v>37</v>
      </c>
      <c r="AK127" s="223">
        <v>33</v>
      </c>
      <c r="AL127" s="224">
        <v>610.77185212365691</v>
      </c>
      <c r="AM127" s="114">
        <v>35</v>
      </c>
      <c r="AN127" s="137">
        <f t="shared" si="941"/>
        <v>622.33167973387356</v>
      </c>
      <c r="AO127" s="114">
        <f t="shared" si="918"/>
        <v>38</v>
      </c>
      <c r="AP127" s="194">
        <f t="shared" si="919"/>
        <v>37</v>
      </c>
      <c r="AQ127" s="232">
        <v>33</v>
      </c>
      <c r="AR127" s="233">
        <v>683.7695424178786</v>
      </c>
      <c r="AS127" s="114">
        <v>35</v>
      </c>
      <c r="AT127" s="137">
        <f t="shared" si="942"/>
        <v>691.27372629959837</v>
      </c>
      <c r="AU127" s="114">
        <f t="shared" si="920"/>
        <v>38</v>
      </c>
      <c r="AV127" s="194">
        <f t="shared" si="921"/>
        <v>37</v>
      </c>
      <c r="AW127" s="241">
        <v>33</v>
      </c>
      <c r="AX127" s="242">
        <v>755.31116158694556</v>
      </c>
      <c r="AY127" s="114">
        <v>35</v>
      </c>
      <c r="AZ127" s="137">
        <f t="shared" si="943"/>
        <v>1007.9720136339921</v>
      </c>
      <c r="BA127" s="114">
        <f t="shared" si="922"/>
        <v>38</v>
      </c>
      <c r="BB127" s="114">
        <f t="shared" si="923"/>
        <v>37</v>
      </c>
      <c r="BC127" s="250">
        <v>33.323968702042798</v>
      </c>
      <c r="BD127" s="251">
        <v>1086.75</v>
      </c>
      <c r="BE127" s="114">
        <v>35</v>
      </c>
      <c r="BF127" s="137">
        <f t="shared" si="944"/>
        <v>922.21222546461888</v>
      </c>
      <c r="BG127" s="114">
        <f t="shared" si="924"/>
        <v>38</v>
      </c>
      <c r="BH127" s="114">
        <f t="shared" si="925"/>
        <v>37</v>
      </c>
      <c r="BI127" s="259">
        <v>33.668525937209772</v>
      </c>
      <c r="BJ127" s="260">
        <v>973.875</v>
      </c>
      <c r="BK127" s="114">
        <v>35</v>
      </c>
      <c r="BL127" s="137">
        <f t="shared" si="945"/>
        <v>890.69626174502628</v>
      </c>
      <c r="BM127" s="114">
        <f t="shared" si="926"/>
        <v>37</v>
      </c>
      <c r="BN127" s="114">
        <f t="shared" si="927"/>
        <v>36</v>
      </c>
      <c r="BO127" s="268">
        <v>34</v>
      </c>
      <c r="BP127" s="269">
        <v>911.36565137875414</v>
      </c>
      <c r="BR127" s="178">
        <f t="shared" si="928"/>
        <v>33</v>
      </c>
      <c r="BS127" s="178">
        <f t="shared" si="929"/>
        <v>644.38450654364806</v>
      </c>
      <c r="BT127" s="178">
        <f t="shared" si="930"/>
        <v>33</v>
      </c>
      <c r="BU127" s="178">
        <f t="shared" si="931"/>
        <v>818.68178992408582</v>
      </c>
      <c r="BV127" s="178">
        <f t="shared" si="906"/>
        <v>33</v>
      </c>
      <c r="BW127" s="178">
        <f t="shared" si="932"/>
        <v>610.77185212365691</v>
      </c>
      <c r="BX127" s="178">
        <f t="shared" si="907"/>
        <v>33</v>
      </c>
      <c r="BY127" s="178">
        <f t="shared" si="933"/>
        <v>683.7695424178786</v>
      </c>
      <c r="BZ127" s="178">
        <f t="shared" si="908"/>
        <v>33</v>
      </c>
      <c r="CA127" s="178">
        <f t="shared" si="934"/>
        <v>755.31116158694556</v>
      </c>
      <c r="CB127" s="178">
        <f t="shared" si="909"/>
        <v>33.323968702042798</v>
      </c>
      <c r="CC127" s="178">
        <f t="shared" si="935"/>
        <v>1086.75</v>
      </c>
      <c r="CD127" s="178">
        <f t="shared" si="910"/>
        <v>33.668525937209772</v>
      </c>
      <c r="CE127" s="178">
        <f t="shared" si="936"/>
        <v>973.875</v>
      </c>
      <c r="CF127" s="277">
        <f t="shared" si="911"/>
        <v>34</v>
      </c>
      <c r="CG127" s="277">
        <f t="shared" si="937"/>
        <v>911.36565137875414</v>
      </c>
      <c r="CH127" s="277"/>
      <c r="CI127" s="278"/>
      <c r="CJ127" s="53"/>
      <c r="CM127" s="139"/>
      <c r="CN127" s="53"/>
      <c r="CO127" s="138"/>
      <c r="CR127" s="178"/>
    </row>
    <row r="128" spans="1:96">
      <c r="A128" s="53">
        <v>38</v>
      </c>
      <c r="B128" s="96" t="str">
        <v>W14x</v>
      </c>
      <c r="C128" s="135" t="str">
        <v>34</v>
      </c>
      <c r="D128" s="145">
        <v>87.18751192963164</v>
      </c>
      <c r="E128" s="145">
        <f t="shared" si="888"/>
        <v>-1012.8124880703683</v>
      </c>
      <c r="F128" s="53">
        <f t="shared" si="889"/>
        <v>1</v>
      </c>
      <c r="G128" s="96" t="str">
        <f t="shared" si="890"/>
        <v>W14x34</v>
      </c>
      <c r="H128" s="145">
        <f t="shared" si="891"/>
        <v>87.18751192963164</v>
      </c>
      <c r="I128" s="169">
        <f t="shared" si="892"/>
        <v>300</v>
      </c>
      <c r="J128" s="169">
        <f t="shared" si="893"/>
        <v>338</v>
      </c>
      <c r="K128" s="53">
        <f t="shared" si="894"/>
        <v>169</v>
      </c>
      <c r="L128" s="53">
        <f t="shared" si="887"/>
        <v>168</v>
      </c>
      <c r="M128" s="299" t="str">
        <f t="shared" si="895"/>
        <v/>
      </c>
      <c r="T128" s="114">
        <v>41</v>
      </c>
      <c r="U128" s="114">
        <v>36</v>
      </c>
      <c r="V128" s="137">
        <f t="shared" si="938"/>
        <v>563.80716788047391</v>
      </c>
      <c r="W128" s="114">
        <f t="shared" si="912"/>
        <v>39</v>
      </c>
      <c r="X128" s="114">
        <f t="shared" si="913"/>
        <v>38</v>
      </c>
      <c r="Y128" s="205">
        <v>34</v>
      </c>
      <c r="Z128" s="206">
        <v>615.25702473450519</v>
      </c>
      <c r="AA128" s="114">
        <v>36</v>
      </c>
      <c r="AB128" s="137">
        <f t="shared" si="939"/>
        <v>723.12766519136505</v>
      </c>
      <c r="AC128" s="114">
        <f t="shared" si="914"/>
        <v>39</v>
      </c>
      <c r="AD128" s="194">
        <f t="shared" si="915"/>
        <v>38</v>
      </c>
      <c r="AE128" s="214">
        <v>34</v>
      </c>
      <c r="AF128" s="215">
        <v>784.22549899119861</v>
      </c>
      <c r="AG128" s="114">
        <v>36</v>
      </c>
      <c r="AH128" s="137">
        <f t="shared" si="940"/>
        <v>541.02397407974479</v>
      </c>
      <c r="AI128" s="114">
        <f t="shared" si="916"/>
        <v>39</v>
      </c>
      <c r="AJ128" s="194">
        <f t="shared" si="917"/>
        <v>38</v>
      </c>
      <c r="AK128" s="223">
        <v>34</v>
      </c>
      <c r="AL128" s="224">
        <v>585.64405718167802</v>
      </c>
      <c r="AM128" s="114">
        <v>36</v>
      </c>
      <c r="AN128" s="137">
        <f t="shared" si="941"/>
        <v>595.2555376183218</v>
      </c>
      <c r="AO128" s="114">
        <f t="shared" si="918"/>
        <v>39</v>
      </c>
      <c r="AP128" s="194">
        <f t="shared" si="919"/>
        <v>38</v>
      </c>
      <c r="AQ128" s="232">
        <v>34</v>
      </c>
      <c r="AR128" s="233">
        <v>651.74086983990355</v>
      </c>
      <c r="AS128" s="114">
        <v>36</v>
      </c>
      <c r="AT128" s="137">
        <f t="shared" si="942"/>
        <v>662.97189990323886</v>
      </c>
      <c r="AU128" s="114">
        <f t="shared" si="920"/>
        <v>39</v>
      </c>
      <c r="AV128" s="194">
        <f t="shared" si="921"/>
        <v>38</v>
      </c>
      <c r="AW128" s="241">
        <v>34</v>
      </c>
      <c r="AX128" s="242">
        <v>721.95660620038325</v>
      </c>
      <c r="AY128" s="114">
        <v>36</v>
      </c>
      <c r="AZ128" s="137">
        <f t="shared" si="943"/>
        <v>966.49936266978773</v>
      </c>
      <c r="BA128" s="114">
        <f t="shared" si="922"/>
        <v>39</v>
      </c>
      <c r="BB128" s="114">
        <f t="shared" si="923"/>
        <v>38</v>
      </c>
      <c r="BC128" s="250">
        <v>34</v>
      </c>
      <c r="BD128" s="251">
        <v>1052.9414264082761</v>
      </c>
      <c r="BE128" s="114">
        <v>36</v>
      </c>
      <c r="BF128" s="137">
        <f t="shared" si="944"/>
        <v>887.41873249511173</v>
      </c>
      <c r="BG128" s="114">
        <f t="shared" si="924"/>
        <v>39</v>
      </c>
      <c r="BH128" s="114">
        <f t="shared" si="925"/>
        <v>38</v>
      </c>
      <c r="BI128" s="259">
        <v>34</v>
      </c>
      <c r="BJ128" s="260">
        <v>959.81030632668956</v>
      </c>
      <c r="BK128" s="114">
        <v>36</v>
      </c>
      <c r="BL128" s="137">
        <f t="shared" si="945"/>
        <v>870.02687211129819</v>
      </c>
      <c r="BM128" s="114">
        <f t="shared" si="926"/>
        <v>38</v>
      </c>
      <c r="BN128" s="114">
        <f t="shared" si="927"/>
        <v>37</v>
      </c>
      <c r="BO128" s="268">
        <v>35</v>
      </c>
      <c r="BP128" s="269">
        <v>890.69626174502628</v>
      </c>
      <c r="BR128" s="178">
        <f t="shared" si="928"/>
        <v>34</v>
      </c>
      <c r="BS128" s="178">
        <f t="shared" si="929"/>
        <v>615.25702473450519</v>
      </c>
      <c r="BT128" s="178">
        <f t="shared" si="930"/>
        <v>34</v>
      </c>
      <c r="BU128" s="178">
        <f t="shared" si="931"/>
        <v>784.22549899119861</v>
      </c>
      <c r="BV128" s="178">
        <f t="shared" si="906"/>
        <v>34</v>
      </c>
      <c r="BW128" s="178">
        <f t="shared" si="932"/>
        <v>585.64405718167802</v>
      </c>
      <c r="BX128" s="178">
        <f t="shared" si="907"/>
        <v>34</v>
      </c>
      <c r="BY128" s="178">
        <f t="shared" si="933"/>
        <v>651.74086983990355</v>
      </c>
      <c r="BZ128" s="178">
        <f t="shared" si="908"/>
        <v>34</v>
      </c>
      <c r="CA128" s="178">
        <f t="shared" si="934"/>
        <v>721.95660620038325</v>
      </c>
      <c r="CB128" s="178">
        <f t="shared" si="909"/>
        <v>34</v>
      </c>
      <c r="CC128" s="178">
        <f t="shared" si="935"/>
        <v>1052.9414264082761</v>
      </c>
      <c r="CD128" s="178">
        <f t="shared" si="910"/>
        <v>34</v>
      </c>
      <c r="CE128" s="178">
        <f t="shared" si="936"/>
        <v>959.81030632668956</v>
      </c>
      <c r="CF128" s="277">
        <f t="shared" si="911"/>
        <v>35</v>
      </c>
      <c r="CG128" s="277">
        <f t="shared" si="937"/>
        <v>890.69626174502628</v>
      </c>
      <c r="CH128" s="277"/>
      <c r="CI128" s="278"/>
      <c r="CJ128" s="53"/>
      <c r="CM128" s="139"/>
      <c r="CN128" s="53"/>
      <c r="CO128" s="138"/>
      <c r="CR128" s="178"/>
    </row>
    <row r="129" spans="1:96">
      <c r="A129" s="53">
        <v>39</v>
      </c>
      <c r="B129" s="96" t="str">
        <v>W18x</v>
      </c>
      <c r="C129" s="135" t="str">
        <v>35</v>
      </c>
      <c r="D129" s="145">
        <v>69.544511160078116</v>
      </c>
      <c r="E129" s="145">
        <f t="shared" si="888"/>
        <v>-1030.4554888399218</v>
      </c>
      <c r="F129" s="53">
        <f t="shared" si="889"/>
        <v>1</v>
      </c>
      <c r="G129" s="96" t="str">
        <f t="shared" si="890"/>
        <v>W18x35</v>
      </c>
      <c r="H129" s="145">
        <f t="shared" si="891"/>
        <v>69.544511160078116</v>
      </c>
      <c r="I129" s="169">
        <f t="shared" si="892"/>
        <v>300</v>
      </c>
      <c r="J129" s="169">
        <f t="shared" si="893"/>
        <v>339</v>
      </c>
      <c r="K129" s="53">
        <f t="shared" si="894"/>
        <v>170</v>
      </c>
      <c r="L129" s="53">
        <f t="shared" si="887"/>
        <v>169</v>
      </c>
      <c r="M129" s="299" t="str">
        <f t="shared" si="895"/>
        <v/>
      </c>
      <c r="T129" s="114">
        <v>42</v>
      </c>
      <c r="U129" s="114">
        <v>37</v>
      </c>
      <c r="V129" s="137">
        <f t="shared" si="938"/>
        <v>541.00568777479532</v>
      </c>
      <c r="W129" s="114">
        <f t="shared" si="912"/>
        <v>40</v>
      </c>
      <c r="X129" s="114">
        <f t="shared" si="913"/>
        <v>39</v>
      </c>
      <c r="Y129" s="205">
        <v>35</v>
      </c>
      <c r="Z129" s="206">
        <v>588.48347719726155</v>
      </c>
      <c r="AA129" s="114">
        <v>37</v>
      </c>
      <c r="AB129" s="137">
        <f t="shared" si="939"/>
        <v>695.94139091036789</v>
      </c>
      <c r="AC129" s="114">
        <f t="shared" si="914"/>
        <v>40</v>
      </c>
      <c r="AD129" s="194">
        <f t="shared" si="915"/>
        <v>39</v>
      </c>
      <c r="AE129" s="214">
        <v>35</v>
      </c>
      <c r="AF129" s="215">
        <v>752.47139960744073</v>
      </c>
      <c r="AG129" s="114">
        <v>37</v>
      </c>
      <c r="AH129" s="137">
        <f t="shared" si="940"/>
        <v>521.1406772040209</v>
      </c>
      <c r="AI129" s="114">
        <f t="shared" si="916"/>
        <v>40</v>
      </c>
      <c r="AJ129" s="194">
        <f t="shared" si="917"/>
        <v>39</v>
      </c>
      <c r="AK129" s="223">
        <v>35</v>
      </c>
      <c r="AL129" s="224">
        <v>562.46458267640855</v>
      </c>
      <c r="AM129" s="114">
        <v>37</v>
      </c>
      <c r="AN129" s="137">
        <f t="shared" si="941"/>
        <v>570.26426238755778</v>
      </c>
      <c r="AO129" s="114">
        <f t="shared" si="918"/>
        <v>40</v>
      </c>
      <c r="AP129" s="194">
        <f t="shared" si="919"/>
        <v>39</v>
      </c>
      <c r="AQ129" s="232">
        <v>35</v>
      </c>
      <c r="AR129" s="233">
        <v>622.33167973387356</v>
      </c>
      <c r="AS129" s="114">
        <v>37</v>
      </c>
      <c r="AT129" s="137">
        <f t="shared" si="942"/>
        <v>636.79931741652524</v>
      </c>
      <c r="AU129" s="114">
        <f t="shared" si="920"/>
        <v>40</v>
      </c>
      <c r="AV129" s="194">
        <f t="shared" si="921"/>
        <v>39</v>
      </c>
      <c r="AW129" s="241">
        <v>35</v>
      </c>
      <c r="AX129" s="242">
        <v>691.27372629959837</v>
      </c>
      <c r="AY129" s="114">
        <v>37</v>
      </c>
      <c r="AZ129" s="137">
        <f t="shared" si="943"/>
        <v>928.15343955186972</v>
      </c>
      <c r="BA129" s="114">
        <f t="shared" si="922"/>
        <v>40</v>
      </c>
      <c r="BB129" s="114">
        <f t="shared" si="923"/>
        <v>39</v>
      </c>
      <c r="BC129" s="250">
        <v>35</v>
      </c>
      <c r="BD129" s="251">
        <v>1007.9720136339921</v>
      </c>
      <c r="BE129" s="114">
        <v>37</v>
      </c>
      <c r="BF129" s="137">
        <f t="shared" si="944"/>
        <v>855.13773808154963</v>
      </c>
      <c r="BG129" s="114">
        <f t="shared" si="924"/>
        <v>40</v>
      </c>
      <c r="BH129" s="114">
        <f t="shared" si="925"/>
        <v>39</v>
      </c>
      <c r="BI129" s="259">
        <v>35</v>
      </c>
      <c r="BJ129" s="260">
        <v>922.21222546461888</v>
      </c>
      <c r="BK129" s="114">
        <v>37</v>
      </c>
      <c r="BL129" s="137">
        <f t="shared" si="945"/>
        <v>842.67533351581767</v>
      </c>
      <c r="BM129" s="114">
        <f t="shared" si="926"/>
        <v>40</v>
      </c>
      <c r="BN129" s="114">
        <f t="shared" si="927"/>
        <v>39</v>
      </c>
      <c r="BO129" s="268">
        <v>36</v>
      </c>
      <c r="BP129" s="269">
        <v>870.02687211129819</v>
      </c>
      <c r="BR129" s="178">
        <f t="shared" si="928"/>
        <v>35</v>
      </c>
      <c r="BS129" s="178">
        <f t="shared" si="929"/>
        <v>588.48347719726155</v>
      </c>
      <c r="BT129" s="178">
        <f t="shared" si="930"/>
        <v>35</v>
      </c>
      <c r="BU129" s="178">
        <f t="shared" si="931"/>
        <v>752.47139960744073</v>
      </c>
      <c r="BV129" s="178">
        <f t="shared" si="906"/>
        <v>35</v>
      </c>
      <c r="BW129" s="178">
        <f t="shared" si="932"/>
        <v>562.46458267640855</v>
      </c>
      <c r="BX129" s="178">
        <f t="shared" si="907"/>
        <v>35</v>
      </c>
      <c r="BY129" s="178">
        <f t="shared" si="933"/>
        <v>622.33167973387356</v>
      </c>
      <c r="BZ129" s="178">
        <f t="shared" si="908"/>
        <v>35</v>
      </c>
      <c r="CA129" s="178">
        <f t="shared" si="934"/>
        <v>691.27372629959837</v>
      </c>
      <c r="CB129" s="178">
        <f t="shared" si="909"/>
        <v>35</v>
      </c>
      <c r="CC129" s="178">
        <f t="shared" si="935"/>
        <v>1007.9720136339921</v>
      </c>
      <c r="CD129" s="178">
        <f t="shared" si="910"/>
        <v>35</v>
      </c>
      <c r="CE129" s="178">
        <f t="shared" si="936"/>
        <v>922.21222546461888</v>
      </c>
      <c r="CF129" s="277">
        <f t="shared" si="911"/>
        <v>36</v>
      </c>
      <c r="CG129" s="277">
        <f t="shared" si="937"/>
        <v>870.02687211129819</v>
      </c>
      <c r="CH129" s="277"/>
      <c r="CI129" s="278"/>
      <c r="CJ129" s="53"/>
      <c r="CM129" s="139"/>
      <c r="CN129" s="53"/>
      <c r="CO129" s="138"/>
      <c r="CR129" s="178"/>
    </row>
    <row r="130" spans="1:96">
      <c r="A130" s="53">
        <v>40</v>
      </c>
      <c r="B130" s="96" t="str">
        <v>W12x</v>
      </c>
      <c r="C130" s="135" t="str">
        <v>35</v>
      </c>
      <c r="D130" s="145">
        <v>93.03308514675895</v>
      </c>
      <c r="E130" s="145">
        <f t="shared" si="888"/>
        <v>-1006.9669148532411</v>
      </c>
      <c r="F130" s="53">
        <f t="shared" si="889"/>
        <v>1</v>
      </c>
      <c r="G130" s="96" t="str">
        <f t="shared" si="890"/>
        <v>W12x35</v>
      </c>
      <c r="H130" s="145">
        <f t="shared" si="891"/>
        <v>93.03308514675895</v>
      </c>
      <c r="I130" s="169">
        <f t="shared" si="892"/>
        <v>300</v>
      </c>
      <c r="J130" s="169">
        <f t="shared" si="893"/>
        <v>340</v>
      </c>
      <c r="K130" s="53">
        <f t="shared" si="894"/>
        <v>171</v>
      </c>
      <c r="L130" s="53">
        <f t="shared" si="887"/>
        <v>170</v>
      </c>
      <c r="M130" s="299" t="str">
        <f t="shared" si="895"/>
        <v/>
      </c>
      <c r="T130" s="114">
        <v>43</v>
      </c>
      <c r="U130" s="114">
        <v>38</v>
      </c>
      <c r="V130" s="137">
        <f t="shared" si="938"/>
        <v>519.88556336729573</v>
      </c>
      <c r="W130" s="114">
        <f t="shared" si="912"/>
        <v>41</v>
      </c>
      <c r="X130" s="114">
        <f t="shared" si="913"/>
        <v>40</v>
      </c>
      <c r="Y130" s="205">
        <v>36</v>
      </c>
      <c r="Z130" s="206">
        <v>563.80716788047391</v>
      </c>
      <c r="AA130" s="114">
        <v>38</v>
      </c>
      <c r="AB130" s="137">
        <f t="shared" si="939"/>
        <v>670.69251182652886</v>
      </c>
      <c r="AC130" s="114">
        <f t="shared" si="914"/>
        <v>41</v>
      </c>
      <c r="AD130" s="194">
        <f t="shared" si="915"/>
        <v>40</v>
      </c>
      <c r="AE130" s="214">
        <v>36</v>
      </c>
      <c r="AF130" s="215">
        <v>723.12766519136505</v>
      </c>
      <c r="AG130" s="114">
        <v>38</v>
      </c>
      <c r="AH130" s="137">
        <f t="shared" si="940"/>
        <v>502.65667807676914</v>
      </c>
      <c r="AI130" s="114">
        <f t="shared" si="916"/>
        <v>41</v>
      </c>
      <c r="AJ130" s="194">
        <f t="shared" si="917"/>
        <v>40</v>
      </c>
      <c r="AK130" s="223">
        <v>36</v>
      </c>
      <c r="AL130" s="224">
        <v>541.02397407974479</v>
      </c>
      <c r="AM130" s="114">
        <v>38</v>
      </c>
      <c r="AN130" s="137">
        <f t="shared" si="941"/>
        <v>547.14195966521004</v>
      </c>
      <c r="AO130" s="114">
        <f t="shared" si="918"/>
        <v>41</v>
      </c>
      <c r="AP130" s="194">
        <f t="shared" si="919"/>
        <v>40</v>
      </c>
      <c r="AQ130" s="232">
        <v>36</v>
      </c>
      <c r="AR130" s="233">
        <v>595.2555376183218</v>
      </c>
      <c r="AS130" s="114">
        <v>38</v>
      </c>
      <c r="AT130" s="137">
        <f t="shared" si="942"/>
        <v>612.53692109582482</v>
      </c>
      <c r="AU130" s="114">
        <f t="shared" si="920"/>
        <v>41</v>
      </c>
      <c r="AV130" s="194">
        <f t="shared" si="921"/>
        <v>40</v>
      </c>
      <c r="AW130" s="241">
        <v>36</v>
      </c>
      <c r="AX130" s="242">
        <v>662.97189990323886</v>
      </c>
      <c r="AY130" s="114">
        <v>38</v>
      </c>
      <c r="AZ130" s="137">
        <f t="shared" si="943"/>
        <v>892.61234293380073</v>
      </c>
      <c r="BA130" s="114">
        <f t="shared" si="922"/>
        <v>41</v>
      </c>
      <c r="BB130" s="114">
        <f t="shared" si="923"/>
        <v>40</v>
      </c>
      <c r="BC130" s="250">
        <v>36</v>
      </c>
      <c r="BD130" s="251">
        <v>966.49936266978773</v>
      </c>
      <c r="BE130" s="114">
        <v>38</v>
      </c>
      <c r="BF130" s="137">
        <f t="shared" si="944"/>
        <v>825.11499270727791</v>
      </c>
      <c r="BG130" s="114">
        <f t="shared" si="924"/>
        <v>41</v>
      </c>
      <c r="BH130" s="114">
        <f t="shared" si="925"/>
        <v>40</v>
      </c>
      <c r="BI130" s="259">
        <v>36</v>
      </c>
      <c r="BJ130" s="260">
        <v>887.41873249511173</v>
      </c>
      <c r="BK130" s="114">
        <v>38</v>
      </c>
      <c r="BL130" s="137">
        <f t="shared" si="945"/>
        <v>814.98270146944981</v>
      </c>
      <c r="BM130" s="114">
        <f t="shared" si="926"/>
        <v>41</v>
      </c>
      <c r="BN130" s="114">
        <f t="shared" si="927"/>
        <v>40</v>
      </c>
      <c r="BO130" s="268">
        <v>36.309727196823061</v>
      </c>
      <c r="BP130" s="269">
        <v>863.625</v>
      </c>
      <c r="BR130" s="178">
        <f t="shared" si="928"/>
        <v>36</v>
      </c>
      <c r="BS130" s="178">
        <f t="shared" si="929"/>
        <v>563.80716788047391</v>
      </c>
      <c r="BT130" s="178">
        <f t="shared" si="930"/>
        <v>36</v>
      </c>
      <c r="BU130" s="178">
        <f t="shared" si="931"/>
        <v>723.12766519136505</v>
      </c>
      <c r="BV130" s="178">
        <f t="shared" si="906"/>
        <v>36</v>
      </c>
      <c r="BW130" s="178">
        <f t="shared" si="932"/>
        <v>541.02397407974479</v>
      </c>
      <c r="BX130" s="178">
        <f t="shared" si="907"/>
        <v>36</v>
      </c>
      <c r="BY130" s="178">
        <f t="shared" si="933"/>
        <v>595.2555376183218</v>
      </c>
      <c r="BZ130" s="178">
        <f t="shared" si="908"/>
        <v>36</v>
      </c>
      <c r="CA130" s="178">
        <f t="shared" si="934"/>
        <v>662.97189990323886</v>
      </c>
      <c r="CB130" s="178">
        <f t="shared" si="909"/>
        <v>36</v>
      </c>
      <c r="CC130" s="178">
        <f t="shared" si="935"/>
        <v>966.49936266978773</v>
      </c>
      <c r="CD130" s="178">
        <f t="shared" si="910"/>
        <v>36</v>
      </c>
      <c r="CE130" s="178">
        <f t="shared" si="936"/>
        <v>887.41873249511173</v>
      </c>
      <c r="CF130" s="277">
        <f t="shared" si="911"/>
        <v>36.309727196823061</v>
      </c>
      <c r="CG130" s="277">
        <f t="shared" si="937"/>
        <v>863.625</v>
      </c>
      <c r="CH130" s="277"/>
      <c r="CI130" s="278"/>
      <c r="CJ130" s="53"/>
      <c r="CM130" s="139"/>
      <c r="CN130" s="53"/>
      <c r="CO130" s="138"/>
      <c r="CR130" s="178"/>
    </row>
    <row r="131" spans="1:96">
      <c r="A131" s="53">
        <v>41</v>
      </c>
      <c r="B131" s="96" t="str">
        <v>W8x</v>
      </c>
      <c r="C131" s="135" t="str">
        <v>35</v>
      </c>
      <c r="D131" s="145">
        <v>98.954781971102548</v>
      </c>
      <c r="E131" s="145">
        <f t="shared" si="888"/>
        <v>-1001.0452180288975</v>
      </c>
      <c r="F131" s="53">
        <f t="shared" si="889"/>
        <v>1</v>
      </c>
      <c r="G131" s="96" t="str">
        <f t="shared" si="890"/>
        <v>W8x35</v>
      </c>
      <c r="H131" s="145">
        <f t="shared" si="891"/>
        <v>98.954781971102548</v>
      </c>
      <c r="I131" s="169">
        <f t="shared" si="892"/>
        <v>300</v>
      </c>
      <c r="J131" s="169">
        <f t="shared" si="893"/>
        <v>341</v>
      </c>
      <c r="K131" s="53">
        <f t="shared" si="894"/>
        <v>172</v>
      </c>
      <c r="L131" s="53">
        <f t="shared" si="887"/>
        <v>171</v>
      </c>
      <c r="M131" s="299" t="str">
        <f t="shared" si="895"/>
        <v/>
      </c>
      <c r="T131" s="114">
        <v>44</v>
      </c>
      <c r="U131" s="114">
        <v>39</v>
      </c>
      <c r="V131" s="137">
        <f t="shared" si="938"/>
        <v>0</v>
      </c>
      <c r="W131" s="114">
        <f t="shared" si="912"/>
        <v>42</v>
      </c>
      <c r="X131" s="114">
        <f t="shared" si="913"/>
        <v>41</v>
      </c>
      <c r="Y131" s="205">
        <v>37</v>
      </c>
      <c r="Z131" s="206">
        <v>541.00568777479532</v>
      </c>
      <c r="AA131" s="114">
        <v>39</v>
      </c>
      <c r="AB131" s="137">
        <f t="shared" si="939"/>
        <v>0</v>
      </c>
      <c r="AC131" s="114">
        <f t="shared" si="914"/>
        <v>42</v>
      </c>
      <c r="AD131" s="194">
        <f t="shared" si="915"/>
        <v>41</v>
      </c>
      <c r="AE131" s="214">
        <v>37</v>
      </c>
      <c r="AF131" s="215">
        <v>695.94139091036789</v>
      </c>
      <c r="AG131" s="114">
        <v>39</v>
      </c>
      <c r="AH131" s="137">
        <f t="shared" si="940"/>
        <v>0</v>
      </c>
      <c r="AI131" s="114">
        <f t="shared" si="916"/>
        <v>42</v>
      </c>
      <c r="AJ131" s="194">
        <f t="shared" si="917"/>
        <v>41</v>
      </c>
      <c r="AK131" s="223">
        <v>37</v>
      </c>
      <c r="AL131" s="224">
        <v>521.1406772040209</v>
      </c>
      <c r="AM131" s="114">
        <v>39</v>
      </c>
      <c r="AN131" s="137">
        <f t="shared" si="941"/>
        <v>0</v>
      </c>
      <c r="AO131" s="114">
        <f t="shared" si="918"/>
        <v>42</v>
      </c>
      <c r="AP131" s="194">
        <f t="shared" si="919"/>
        <v>41</v>
      </c>
      <c r="AQ131" s="232">
        <v>37</v>
      </c>
      <c r="AR131" s="233">
        <v>570.26426238755778</v>
      </c>
      <c r="AS131" s="114">
        <v>39</v>
      </c>
      <c r="AT131" s="137">
        <f t="shared" si="942"/>
        <v>0</v>
      </c>
      <c r="AU131" s="114">
        <f t="shared" si="920"/>
        <v>42</v>
      </c>
      <c r="AV131" s="194">
        <f t="shared" si="921"/>
        <v>41</v>
      </c>
      <c r="AW131" s="241">
        <v>37</v>
      </c>
      <c r="AX131" s="242">
        <v>636.79931741652524</v>
      </c>
      <c r="AY131" s="114">
        <v>39</v>
      </c>
      <c r="AZ131" s="137">
        <f t="shared" si="943"/>
        <v>0</v>
      </c>
      <c r="BA131" s="114">
        <f t="shared" si="922"/>
        <v>42</v>
      </c>
      <c r="BB131" s="114">
        <f t="shared" si="923"/>
        <v>41</v>
      </c>
      <c r="BC131" s="250">
        <v>37</v>
      </c>
      <c r="BD131" s="251">
        <v>928.15343955186972</v>
      </c>
      <c r="BE131" s="114">
        <v>39</v>
      </c>
      <c r="BF131" s="137">
        <f t="shared" si="944"/>
        <v>0</v>
      </c>
      <c r="BG131" s="114">
        <f t="shared" si="924"/>
        <v>42</v>
      </c>
      <c r="BH131" s="114">
        <f t="shared" si="925"/>
        <v>41</v>
      </c>
      <c r="BI131" s="259">
        <v>37</v>
      </c>
      <c r="BJ131" s="260">
        <v>855.13773808154963</v>
      </c>
      <c r="BK131" s="114">
        <v>39</v>
      </c>
      <c r="BL131" s="137">
        <f t="shared" si="945"/>
        <v>0</v>
      </c>
      <c r="BM131" s="114">
        <f t="shared" si="926"/>
        <v>42</v>
      </c>
      <c r="BN131" s="114">
        <f t="shared" si="927"/>
        <v>41</v>
      </c>
      <c r="BO131" s="268">
        <v>37</v>
      </c>
      <c r="BP131" s="269">
        <v>842.67533351581767</v>
      </c>
      <c r="BR131" s="178">
        <f t="shared" si="928"/>
        <v>37</v>
      </c>
      <c r="BS131" s="178">
        <f t="shared" si="929"/>
        <v>541.00568777479532</v>
      </c>
      <c r="BT131" s="178">
        <f t="shared" si="930"/>
        <v>37</v>
      </c>
      <c r="BU131" s="178">
        <f t="shared" si="931"/>
        <v>695.94139091036789</v>
      </c>
      <c r="BV131" s="178">
        <f t="shared" si="906"/>
        <v>37</v>
      </c>
      <c r="BW131" s="178">
        <f t="shared" si="932"/>
        <v>521.1406772040209</v>
      </c>
      <c r="BX131" s="178">
        <f t="shared" si="907"/>
        <v>37</v>
      </c>
      <c r="BY131" s="178">
        <f t="shared" si="933"/>
        <v>570.26426238755778</v>
      </c>
      <c r="BZ131" s="178">
        <f t="shared" si="908"/>
        <v>37</v>
      </c>
      <c r="CA131" s="178">
        <f t="shared" si="934"/>
        <v>636.79931741652524</v>
      </c>
      <c r="CB131" s="178">
        <f t="shared" si="909"/>
        <v>37</v>
      </c>
      <c r="CC131" s="178">
        <f t="shared" si="935"/>
        <v>928.15343955186972</v>
      </c>
      <c r="CD131" s="178">
        <f t="shared" si="910"/>
        <v>37</v>
      </c>
      <c r="CE131" s="178">
        <f t="shared" si="936"/>
        <v>855.13773808154963</v>
      </c>
      <c r="CF131" s="277">
        <f t="shared" si="911"/>
        <v>37</v>
      </c>
      <c r="CG131" s="277">
        <f t="shared" si="937"/>
        <v>842.67533351581767</v>
      </c>
      <c r="CH131" s="277"/>
      <c r="CI131" s="278"/>
      <c r="CJ131" s="53"/>
      <c r="CM131" s="139"/>
      <c r="CN131" s="53"/>
      <c r="CO131" s="138"/>
      <c r="CR131" s="178"/>
    </row>
    <row r="132" spans="1:96">
      <c r="A132" s="53">
        <v>42</v>
      </c>
      <c r="B132" s="96" t="str">
        <v>W16x</v>
      </c>
      <c r="C132" s="135" t="str">
        <v>36</v>
      </c>
      <c r="D132" s="145">
        <v>95.529284802512507</v>
      </c>
      <c r="E132" s="145">
        <f t="shared" si="888"/>
        <v>-1004.4707151974875</v>
      </c>
      <c r="F132" s="53">
        <f t="shared" si="889"/>
        <v>1</v>
      </c>
      <c r="G132" s="96" t="str">
        <f t="shared" si="890"/>
        <v>W16x36</v>
      </c>
      <c r="H132" s="145">
        <f t="shared" si="891"/>
        <v>95.529284802512507</v>
      </c>
      <c r="I132" s="169">
        <f t="shared" si="892"/>
        <v>300</v>
      </c>
      <c r="J132" s="169">
        <f t="shared" si="893"/>
        <v>342</v>
      </c>
      <c r="K132" s="53">
        <f t="shared" si="894"/>
        <v>173</v>
      </c>
      <c r="L132" s="53">
        <f t="shared" si="887"/>
        <v>172</v>
      </c>
      <c r="M132" s="299" t="str">
        <f t="shared" si="895"/>
        <v/>
      </c>
      <c r="T132" s="141">
        <v>45</v>
      </c>
      <c r="U132" s="141">
        <v>40</v>
      </c>
      <c r="V132" s="89">
        <f t="shared" si="938"/>
        <v>0</v>
      </c>
      <c r="W132" s="141">
        <f t="shared" si="912"/>
        <v>43</v>
      </c>
      <c r="X132" s="141">
        <f t="shared" si="913"/>
        <v>42</v>
      </c>
      <c r="Y132" s="207">
        <v>38</v>
      </c>
      <c r="Z132" s="208">
        <v>519.88556336729573</v>
      </c>
      <c r="AA132" s="141">
        <v>40</v>
      </c>
      <c r="AB132" s="89">
        <f t="shared" si="939"/>
        <v>0</v>
      </c>
      <c r="AC132" s="141">
        <f t="shared" si="914"/>
        <v>43</v>
      </c>
      <c r="AD132" s="195">
        <f t="shared" si="915"/>
        <v>42</v>
      </c>
      <c r="AE132" s="216">
        <v>38</v>
      </c>
      <c r="AF132" s="217">
        <v>670.69251182652886</v>
      </c>
      <c r="AG132" s="141">
        <v>40</v>
      </c>
      <c r="AH132" s="89">
        <f t="shared" si="940"/>
        <v>0</v>
      </c>
      <c r="AI132" s="141">
        <f t="shared" si="916"/>
        <v>43</v>
      </c>
      <c r="AJ132" s="195">
        <f t="shared" si="917"/>
        <v>42</v>
      </c>
      <c r="AK132" s="225">
        <v>38</v>
      </c>
      <c r="AL132" s="226">
        <v>502.65667807676914</v>
      </c>
      <c r="AM132" s="141">
        <v>40</v>
      </c>
      <c r="AN132" s="89">
        <f t="shared" si="941"/>
        <v>0</v>
      </c>
      <c r="AO132" s="141">
        <f t="shared" si="918"/>
        <v>43</v>
      </c>
      <c r="AP132" s="195">
        <f t="shared" si="919"/>
        <v>42</v>
      </c>
      <c r="AQ132" s="234">
        <v>38</v>
      </c>
      <c r="AR132" s="235">
        <v>547.14195966521004</v>
      </c>
      <c r="AS132" s="141">
        <v>40</v>
      </c>
      <c r="AT132" s="89">
        <f t="shared" si="942"/>
        <v>0</v>
      </c>
      <c r="AU132" s="141">
        <f t="shared" si="920"/>
        <v>43</v>
      </c>
      <c r="AV132" s="195">
        <f t="shared" si="921"/>
        <v>42</v>
      </c>
      <c r="AW132" s="243">
        <v>38</v>
      </c>
      <c r="AX132" s="244">
        <v>612.53692109582482</v>
      </c>
      <c r="AY132" s="141">
        <v>40</v>
      </c>
      <c r="AZ132" s="89">
        <f t="shared" si="943"/>
        <v>0</v>
      </c>
      <c r="BA132" s="141">
        <f t="shared" si="922"/>
        <v>43</v>
      </c>
      <c r="BB132" s="141">
        <f t="shared" si="923"/>
        <v>42</v>
      </c>
      <c r="BC132" s="252">
        <v>38</v>
      </c>
      <c r="BD132" s="253">
        <v>892.61234293380073</v>
      </c>
      <c r="BE132" s="141">
        <v>40</v>
      </c>
      <c r="BF132" s="89">
        <f t="shared" si="944"/>
        <v>0</v>
      </c>
      <c r="BG132" s="141">
        <f t="shared" si="924"/>
        <v>43</v>
      </c>
      <c r="BH132" s="141">
        <f t="shared" si="925"/>
        <v>42</v>
      </c>
      <c r="BI132" s="261">
        <v>38</v>
      </c>
      <c r="BJ132" s="262">
        <v>825.11499270727791</v>
      </c>
      <c r="BK132" s="141">
        <v>40</v>
      </c>
      <c r="BL132" s="89">
        <f t="shared" si="945"/>
        <v>0</v>
      </c>
      <c r="BM132" s="141">
        <f t="shared" si="926"/>
        <v>43</v>
      </c>
      <c r="BN132" s="141">
        <f t="shared" si="927"/>
        <v>42</v>
      </c>
      <c r="BO132" s="270">
        <v>38</v>
      </c>
      <c r="BP132" s="271">
        <v>814.98270146944981</v>
      </c>
      <c r="BR132" s="178">
        <f t="shared" si="928"/>
        <v>38</v>
      </c>
      <c r="BS132" s="178">
        <f t="shared" si="929"/>
        <v>519.88556336729573</v>
      </c>
      <c r="BT132" s="178">
        <f t="shared" si="930"/>
        <v>38</v>
      </c>
      <c r="BU132" s="178">
        <f t="shared" si="931"/>
        <v>670.69251182652886</v>
      </c>
      <c r="BV132" s="178">
        <f t="shared" si="906"/>
        <v>38</v>
      </c>
      <c r="BW132" s="178">
        <f t="shared" si="932"/>
        <v>502.65667807676914</v>
      </c>
      <c r="BX132" s="178">
        <f t="shared" si="907"/>
        <v>38</v>
      </c>
      <c r="BY132" s="178">
        <f t="shared" si="933"/>
        <v>547.14195966521004</v>
      </c>
      <c r="BZ132" s="178">
        <f t="shared" si="908"/>
        <v>38</v>
      </c>
      <c r="CA132" s="178">
        <f t="shared" si="934"/>
        <v>612.53692109582482</v>
      </c>
      <c r="CB132" s="178">
        <f t="shared" si="909"/>
        <v>38</v>
      </c>
      <c r="CC132" s="178">
        <f t="shared" si="935"/>
        <v>892.61234293380073</v>
      </c>
      <c r="CD132" s="178">
        <f t="shared" si="910"/>
        <v>38</v>
      </c>
      <c r="CE132" s="178">
        <f t="shared" si="936"/>
        <v>825.11499270727791</v>
      </c>
      <c r="CF132" s="277">
        <f t="shared" si="911"/>
        <v>38</v>
      </c>
      <c r="CG132" s="277">
        <f t="shared" si="937"/>
        <v>814.98270146944981</v>
      </c>
      <c r="CH132" s="277"/>
      <c r="CI132" s="278"/>
      <c r="CJ132" s="53"/>
      <c r="CM132" s="139"/>
      <c r="CN132" s="53"/>
      <c r="CO132" s="138"/>
      <c r="CR132" s="178"/>
    </row>
    <row r="133" spans="1:96">
      <c r="A133" s="53">
        <v>43</v>
      </c>
      <c r="B133" s="96" t="str">
        <v>W14x</v>
      </c>
      <c r="C133" s="135" t="str">
        <v>38</v>
      </c>
      <c r="D133" s="145">
        <v>105.84876587135777</v>
      </c>
      <c r="E133" s="145">
        <f t="shared" si="888"/>
        <v>-994.15123412864227</v>
      </c>
      <c r="F133" s="53">
        <f t="shared" si="889"/>
        <v>1</v>
      </c>
      <c r="G133" s="96" t="str">
        <f t="shared" si="890"/>
        <v>W14x38</v>
      </c>
      <c r="H133" s="145">
        <f t="shared" si="891"/>
        <v>105.84876587135777</v>
      </c>
      <c r="I133" s="169">
        <f t="shared" si="892"/>
        <v>300</v>
      </c>
      <c r="J133" s="169">
        <f t="shared" si="893"/>
        <v>343</v>
      </c>
      <c r="K133" s="53">
        <f t="shared" si="894"/>
        <v>174</v>
      </c>
      <c r="L133" s="53">
        <f t="shared" si="887"/>
        <v>173</v>
      </c>
      <c r="M133" s="299" t="str">
        <f t="shared" si="895"/>
        <v/>
      </c>
      <c r="T133" s="114">
        <v>46</v>
      </c>
      <c r="U133" s="114">
        <v>41</v>
      </c>
      <c r="V133" s="137">
        <f t="shared" si="938"/>
        <v>0</v>
      </c>
      <c r="W133" s="114">
        <f t="shared" si="912"/>
        <v>44</v>
      </c>
      <c r="X133" s="114">
        <f t="shared" si="913"/>
        <v>43</v>
      </c>
      <c r="Y133" s="205">
        <v>39</v>
      </c>
      <c r="Z133" s="206">
        <v>0</v>
      </c>
      <c r="AA133" s="114">
        <v>41</v>
      </c>
      <c r="AB133" s="137">
        <f t="shared" si="939"/>
        <v>0</v>
      </c>
      <c r="AC133" s="114">
        <f t="shared" si="914"/>
        <v>44</v>
      </c>
      <c r="AD133" s="194">
        <f t="shared" si="915"/>
        <v>43</v>
      </c>
      <c r="AE133" s="214">
        <v>39</v>
      </c>
      <c r="AF133" s="215">
        <v>0</v>
      </c>
      <c r="AG133" s="114">
        <v>41</v>
      </c>
      <c r="AH133" s="137">
        <f t="shared" si="940"/>
        <v>0</v>
      </c>
      <c r="AI133" s="114">
        <f t="shared" si="916"/>
        <v>44</v>
      </c>
      <c r="AJ133" s="194">
        <f t="shared" si="917"/>
        <v>43</v>
      </c>
      <c r="AK133" s="223">
        <v>39</v>
      </c>
      <c r="AL133" s="224">
        <v>0</v>
      </c>
      <c r="AM133" s="114">
        <v>41</v>
      </c>
      <c r="AN133" s="137">
        <f t="shared" si="941"/>
        <v>0</v>
      </c>
      <c r="AO133" s="114">
        <f t="shared" si="918"/>
        <v>44</v>
      </c>
      <c r="AP133" s="194">
        <f t="shared" si="919"/>
        <v>43</v>
      </c>
      <c r="AQ133" s="232">
        <v>39</v>
      </c>
      <c r="AR133" s="233">
        <v>0</v>
      </c>
      <c r="AS133" s="114">
        <v>41</v>
      </c>
      <c r="AT133" s="137">
        <f t="shared" si="942"/>
        <v>0</v>
      </c>
      <c r="AU133" s="114">
        <f t="shared" si="920"/>
        <v>44</v>
      </c>
      <c r="AV133" s="194">
        <f t="shared" si="921"/>
        <v>43</v>
      </c>
      <c r="AW133" s="241">
        <v>39</v>
      </c>
      <c r="AX133" s="242">
        <v>0</v>
      </c>
      <c r="AY133" s="114">
        <v>41</v>
      </c>
      <c r="AZ133" s="137">
        <f t="shared" si="943"/>
        <v>0</v>
      </c>
      <c r="BA133" s="114">
        <f t="shared" si="922"/>
        <v>44</v>
      </c>
      <c r="BB133" s="114">
        <f t="shared" si="923"/>
        <v>43</v>
      </c>
      <c r="BC133" s="250">
        <v>39</v>
      </c>
      <c r="BD133" s="251">
        <v>0</v>
      </c>
      <c r="BE133" s="114">
        <v>41</v>
      </c>
      <c r="BF133" s="137">
        <f t="shared" si="944"/>
        <v>0</v>
      </c>
      <c r="BG133" s="114">
        <f t="shared" si="924"/>
        <v>44</v>
      </c>
      <c r="BH133" s="114">
        <f t="shared" si="925"/>
        <v>43</v>
      </c>
      <c r="BI133" s="259">
        <v>39</v>
      </c>
      <c r="BJ133" s="260">
        <v>0</v>
      </c>
      <c r="BK133" s="114">
        <v>41</v>
      </c>
      <c r="BL133" s="137">
        <f t="shared" si="945"/>
        <v>0</v>
      </c>
      <c r="BM133" s="114">
        <f t="shared" si="926"/>
        <v>44</v>
      </c>
      <c r="BN133" s="114">
        <f t="shared" si="927"/>
        <v>43</v>
      </c>
      <c r="BO133" s="268">
        <v>39</v>
      </c>
      <c r="BP133" s="269">
        <v>0</v>
      </c>
      <c r="BR133" s="178">
        <f t="shared" si="928"/>
        <v>39</v>
      </c>
      <c r="BS133" s="178" t="e">
        <f t="shared" si="929"/>
        <v>#N/A</v>
      </c>
      <c r="BT133" s="178">
        <f t="shared" si="930"/>
        <v>39</v>
      </c>
      <c r="BU133" s="178" t="e">
        <f t="shared" si="931"/>
        <v>#N/A</v>
      </c>
      <c r="BV133" s="178">
        <f t="shared" si="906"/>
        <v>39</v>
      </c>
      <c r="BW133" s="178" t="e">
        <f t="shared" si="932"/>
        <v>#N/A</v>
      </c>
      <c r="BX133" s="178">
        <f t="shared" si="907"/>
        <v>39</v>
      </c>
      <c r="BY133" s="178" t="e">
        <f t="shared" si="933"/>
        <v>#N/A</v>
      </c>
      <c r="BZ133" s="178">
        <f t="shared" si="908"/>
        <v>39</v>
      </c>
      <c r="CA133" s="178" t="e">
        <f t="shared" si="934"/>
        <v>#N/A</v>
      </c>
      <c r="CB133" s="178">
        <f t="shared" si="909"/>
        <v>39</v>
      </c>
      <c r="CC133" s="178" t="e">
        <f t="shared" si="935"/>
        <v>#N/A</v>
      </c>
      <c r="CD133" s="178">
        <f t="shared" si="910"/>
        <v>39</v>
      </c>
      <c r="CE133" s="178" t="e">
        <f t="shared" si="936"/>
        <v>#N/A</v>
      </c>
      <c r="CF133" s="277">
        <f t="shared" si="911"/>
        <v>39</v>
      </c>
      <c r="CG133" s="277" t="e">
        <f t="shared" si="937"/>
        <v>#N/A</v>
      </c>
      <c r="CH133" s="277"/>
      <c r="CI133" s="278"/>
      <c r="CJ133" s="53"/>
      <c r="CM133" s="139"/>
      <c r="CN133" s="53"/>
      <c r="CO133" s="138"/>
      <c r="CR133" s="178"/>
    </row>
    <row r="134" spans="1:96">
      <c r="A134" s="53">
        <v>44</v>
      </c>
      <c r="B134" s="96" t="str">
        <v>W10x</v>
      </c>
      <c r="C134" s="135" t="str">
        <v>39</v>
      </c>
      <c r="D134" s="145">
        <v>126.50749677789933</v>
      </c>
      <c r="E134" s="145">
        <f t="shared" si="888"/>
        <v>-973.49250322210071</v>
      </c>
      <c r="F134" s="53">
        <f t="shared" si="889"/>
        <v>1</v>
      </c>
      <c r="G134" s="96" t="str">
        <f t="shared" si="890"/>
        <v>W10x39</v>
      </c>
      <c r="H134" s="145">
        <f t="shared" si="891"/>
        <v>126.50749677789933</v>
      </c>
      <c r="I134" s="169">
        <f t="shared" si="892"/>
        <v>300</v>
      </c>
      <c r="J134" s="169">
        <f t="shared" si="893"/>
        <v>344</v>
      </c>
      <c r="K134" s="53">
        <f t="shared" si="894"/>
        <v>175</v>
      </c>
      <c r="L134" s="53">
        <f t="shared" si="887"/>
        <v>174</v>
      </c>
      <c r="M134" s="299" t="str">
        <f t="shared" si="895"/>
        <v/>
      </c>
      <c r="T134" s="114">
        <v>47</v>
      </c>
      <c r="U134" s="114">
        <v>42</v>
      </c>
      <c r="V134" s="137">
        <f t="shared" si="938"/>
        <v>0</v>
      </c>
      <c r="W134" s="114">
        <f t="shared" si="912"/>
        <v>45</v>
      </c>
      <c r="X134" s="114">
        <f t="shared" si="913"/>
        <v>44</v>
      </c>
      <c r="Y134" s="205">
        <v>40</v>
      </c>
      <c r="Z134" s="206">
        <v>0</v>
      </c>
      <c r="AA134" s="114">
        <v>42</v>
      </c>
      <c r="AB134" s="137">
        <f t="shared" si="939"/>
        <v>0</v>
      </c>
      <c r="AC134" s="114">
        <f t="shared" si="914"/>
        <v>45</v>
      </c>
      <c r="AD134" s="194">
        <f t="shared" si="915"/>
        <v>44</v>
      </c>
      <c r="AE134" s="214">
        <v>40</v>
      </c>
      <c r="AF134" s="215">
        <v>0</v>
      </c>
      <c r="AG134" s="114">
        <v>42</v>
      </c>
      <c r="AH134" s="137">
        <f t="shared" si="940"/>
        <v>0</v>
      </c>
      <c r="AI134" s="114">
        <f t="shared" si="916"/>
        <v>45</v>
      </c>
      <c r="AJ134" s="194">
        <f t="shared" si="917"/>
        <v>44</v>
      </c>
      <c r="AK134" s="223">
        <v>40</v>
      </c>
      <c r="AL134" s="224">
        <v>0</v>
      </c>
      <c r="AM134" s="114">
        <v>42</v>
      </c>
      <c r="AN134" s="137">
        <f t="shared" si="941"/>
        <v>0</v>
      </c>
      <c r="AO134" s="114">
        <f t="shared" si="918"/>
        <v>45</v>
      </c>
      <c r="AP134" s="194">
        <f t="shared" si="919"/>
        <v>44</v>
      </c>
      <c r="AQ134" s="232">
        <v>40</v>
      </c>
      <c r="AR134" s="233">
        <v>0</v>
      </c>
      <c r="AS134" s="114">
        <v>42</v>
      </c>
      <c r="AT134" s="137">
        <f t="shared" si="942"/>
        <v>0</v>
      </c>
      <c r="AU134" s="114">
        <f t="shared" si="920"/>
        <v>45</v>
      </c>
      <c r="AV134" s="194">
        <f t="shared" si="921"/>
        <v>44</v>
      </c>
      <c r="AW134" s="241">
        <v>40</v>
      </c>
      <c r="AX134" s="242">
        <v>0</v>
      </c>
      <c r="AY134" s="114">
        <v>42</v>
      </c>
      <c r="AZ134" s="137">
        <f t="shared" si="943"/>
        <v>0</v>
      </c>
      <c r="BA134" s="114">
        <f t="shared" si="922"/>
        <v>45</v>
      </c>
      <c r="BB134" s="114">
        <f t="shared" si="923"/>
        <v>44</v>
      </c>
      <c r="BC134" s="250">
        <v>40</v>
      </c>
      <c r="BD134" s="251">
        <v>0</v>
      </c>
      <c r="BE134" s="114">
        <v>42</v>
      </c>
      <c r="BF134" s="137">
        <f t="shared" si="944"/>
        <v>0</v>
      </c>
      <c r="BG134" s="114">
        <f t="shared" si="924"/>
        <v>45</v>
      </c>
      <c r="BH134" s="114">
        <f t="shared" si="925"/>
        <v>44</v>
      </c>
      <c r="BI134" s="259">
        <v>40</v>
      </c>
      <c r="BJ134" s="260">
        <v>0</v>
      </c>
      <c r="BK134" s="114">
        <v>42</v>
      </c>
      <c r="BL134" s="137">
        <f t="shared" si="945"/>
        <v>0</v>
      </c>
      <c r="BM134" s="114">
        <f t="shared" si="926"/>
        <v>45</v>
      </c>
      <c r="BN134" s="114">
        <f t="shared" si="927"/>
        <v>44</v>
      </c>
      <c r="BO134" s="268">
        <v>40</v>
      </c>
      <c r="BP134" s="269">
        <v>0</v>
      </c>
      <c r="BR134" s="178">
        <f t="shared" si="928"/>
        <v>40</v>
      </c>
      <c r="BS134" s="178" t="e">
        <f t="shared" si="929"/>
        <v>#N/A</v>
      </c>
      <c r="BT134" s="178">
        <f t="shared" si="930"/>
        <v>40</v>
      </c>
      <c r="BU134" s="178" t="e">
        <f t="shared" si="931"/>
        <v>#N/A</v>
      </c>
      <c r="BV134" s="178">
        <f t="shared" si="906"/>
        <v>40</v>
      </c>
      <c r="BW134" s="178" t="e">
        <f t="shared" si="932"/>
        <v>#N/A</v>
      </c>
      <c r="BX134" s="178">
        <f t="shared" si="907"/>
        <v>40</v>
      </c>
      <c r="BY134" s="178" t="e">
        <f t="shared" si="933"/>
        <v>#N/A</v>
      </c>
      <c r="BZ134" s="178">
        <f t="shared" si="908"/>
        <v>40</v>
      </c>
      <c r="CA134" s="178" t="e">
        <f t="shared" si="934"/>
        <v>#N/A</v>
      </c>
      <c r="CB134" s="178">
        <f t="shared" si="909"/>
        <v>40</v>
      </c>
      <c r="CC134" s="178" t="e">
        <f t="shared" si="935"/>
        <v>#N/A</v>
      </c>
      <c r="CD134" s="178">
        <f t="shared" si="910"/>
        <v>40</v>
      </c>
      <c r="CE134" s="178" t="e">
        <f t="shared" si="936"/>
        <v>#N/A</v>
      </c>
      <c r="CF134" s="277">
        <f t="shared" si="911"/>
        <v>40</v>
      </c>
      <c r="CG134" s="277" t="e">
        <f t="shared" si="937"/>
        <v>#N/A</v>
      </c>
      <c r="CH134" s="277"/>
      <c r="CI134" s="278"/>
      <c r="CJ134" s="53"/>
      <c r="CM134" s="139"/>
      <c r="CN134" s="53"/>
      <c r="CO134" s="138"/>
      <c r="CR134" s="178"/>
    </row>
    <row r="135" spans="1:96">
      <c r="A135" s="53">
        <v>45</v>
      </c>
      <c r="B135" s="96" t="str">
        <v>W18x</v>
      </c>
      <c r="C135" s="135" t="str">
        <v>40</v>
      </c>
      <c r="D135" s="145">
        <v>92.975823978747954</v>
      </c>
      <c r="E135" s="145">
        <f t="shared" si="888"/>
        <v>-1007.0241760212521</v>
      </c>
      <c r="F135" s="53">
        <f t="shared" si="889"/>
        <v>1</v>
      </c>
      <c r="G135" s="96" t="str">
        <f t="shared" si="890"/>
        <v>W18x40</v>
      </c>
      <c r="H135" s="145">
        <f t="shared" si="891"/>
        <v>92.975823978747954</v>
      </c>
      <c r="I135" s="169">
        <f t="shared" si="892"/>
        <v>300</v>
      </c>
      <c r="J135" s="169">
        <f t="shared" si="893"/>
        <v>345</v>
      </c>
      <c r="K135" s="53">
        <f t="shared" si="894"/>
        <v>176</v>
      </c>
      <c r="L135" s="53">
        <f t="shared" si="887"/>
        <v>175</v>
      </c>
      <c r="M135" s="299" t="str">
        <f t="shared" si="895"/>
        <v/>
      </c>
      <c r="T135" s="114">
        <v>48</v>
      </c>
      <c r="U135" s="114">
        <v>43</v>
      </c>
      <c r="V135" s="137">
        <f t="shared" si="938"/>
        <v>0</v>
      </c>
      <c r="W135" s="114">
        <f t="shared" si="912"/>
        <v>46</v>
      </c>
      <c r="X135" s="114">
        <f t="shared" si="913"/>
        <v>45</v>
      </c>
      <c r="Y135" s="205">
        <v>41</v>
      </c>
      <c r="Z135" s="206">
        <v>0</v>
      </c>
      <c r="AA135" s="114">
        <v>43</v>
      </c>
      <c r="AB135" s="137">
        <f t="shared" si="939"/>
        <v>0</v>
      </c>
      <c r="AC135" s="114">
        <f t="shared" si="914"/>
        <v>46</v>
      </c>
      <c r="AD135" s="194">
        <f t="shared" si="915"/>
        <v>45</v>
      </c>
      <c r="AE135" s="214">
        <v>41</v>
      </c>
      <c r="AF135" s="215">
        <v>0</v>
      </c>
      <c r="AG135" s="114">
        <v>43</v>
      </c>
      <c r="AH135" s="137">
        <f t="shared" si="940"/>
        <v>0</v>
      </c>
      <c r="AI135" s="114">
        <f t="shared" si="916"/>
        <v>46</v>
      </c>
      <c r="AJ135" s="194">
        <f t="shared" si="917"/>
        <v>45</v>
      </c>
      <c r="AK135" s="223">
        <v>41</v>
      </c>
      <c r="AL135" s="224">
        <v>0</v>
      </c>
      <c r="AM135" s="114">
        <v>43</v>
      </c>
      <c r="AN135" s="137">
        <f t="shared" si="941"/>
        <v>0</v>
      </c>
      <c r="AO135" s="114">
        <f t="shared" si="918"/>
        <v>46</v>
      </c>
      <c r="AP135" s="194">
        <f t="shared" si="919"/>
        <v>45</v>
      </c>
      <c r="AQ135" s="232">
        <v>41</v>
      </c>
      <c r="AR135" s="233">
        <v>0</v>
      </c>
      <c r="AS135" s="114">
        <v>43</v>
      </c>
      <c r="AT135" s="137">
        <f t="shared" si="942"/>
        <v>0</v>
      </c>
      <c r="AU135" s="114">
        <f t="shared" si="920"/>
        <v>46</v>
      </c>
      <c r="AV135" s="194">
        <f t="shared" si="921"/>
        <v>45</v>
      </c>
      <c r="AW135" s="241">
        <v>41</v>
      </c>
      <c r="AX135" s="242">
        <v>0</v>
      </c>
      <c r="AY135" s="114">
        <v>43</v>
      </c>
      <c r="AZ135" s="137">
        <f t="shared" si="943"/>
        <v>0</v>
      </c>
      <c r="BA135" s="114">
        <f t="shared" si="922"/>
        <v>46</v>
      </c>
      <c r="BB135" s="114">
        <f t="shared" si="923"/>
        <v>45</v>
      </c>
      <c r="BC135" s="250">
        <v>41</v>
      </c>
      <c r="BD135" s="251">
        <v>0</v>
      </c>
      <c r="BE135" s="114">
        <v>43</v>
      </c>
      <c r="BF135" s="137">
        <f t="shared" si="944"/>
        <v>0</v>
      </c>
      <c r="BG135" s="114">
        <f t="shared" si="924"/>
        <v>46</v>
      </c>
      <c r="BH135" s="114">
        <f t="shared" si="925"/>
        <v>45</v>
      </c>
      <c r="BI135" s="259">
        <v>41</v>
      </c>
      <c r="BJ135" s="260">
        <v>0</v>
      </c>
      <c r="BK135" s="114">
        <v>43</v>
      </c>
      <c r="BL135" s="137">
        <f t="shared" si="945"/>
        <v>0</v>
      </c>
      <c r="BM135" s="114">
        <f t="shared" si="926"/>
        <v>46</v>
      </c>
      <c r="BN135" s="114">
        <f t="shared" si="927"/>
        <v>45</v>
      </c>
      <c r="BO135" s="268">
        <v>41</v>
      </c>
      <c r="BP135" s="269">
        <v>0</v>
      </c>
      <c r="BR135" s="178">
        <f t="shared" si="928"/>
        <v>41</v>
      </c>
      <c r="BS135" s="178" t="e">
        <f t="shared" si="929"/>
        <v>#N/A</v>
      </c>
      <c r="BT135" s="178">
        <f t="shared" si="930"/>
        <v>41</v>
      </c>
      <c r="BU135" s="178" t="e">
        <f t="shared" si="931"/>
        <v>#N/A</v>
      </c>
      <c r="BV135" s="178">
        <f t="shared" si="906"/>
        <v>41</v>
      </c>
      <c r="BW135" s="178" t="e">
        <f t="shared" si="932"/>
        <v>#N/A</v>
      </c>
      <c r="BX135" s="178">
        <f t="shared" si="907"/>
        <v>41</v>
      </c>
      <c r="BY135" s="178" t="e">
        <f t="shared" si="933"/>
        <v>#N/A</v>
      </c>
      <c r="BZ135" s="178">
        <f t="shared" si="908"/>
        <v>41</v>
      </c>
      <c r="CA135" s="178" t="e">
        <f t="shared" si="934"/>
        <v>#N/A</v>
      </c>
      <c r="CB135" s="178">
        <f t="shared" si="909"/>
        <v>41</v>
      </c>
      <c r="CC135" s="178" t="e">
        <f t="shared" si="935"/>
        <v>#N/A</v>
      </c>
      <c r="CD135" s="178">
        <f t="shared" si="910"/>
        <v>41</v>
      </c>
      <c r="CE135" s="178" t="e">
        <f t="shared" si="936"/>
        <v>#N/A</v>
      </c>
      <c r="CF135" s="277">
        <f t="shared" si="911"/>
        <v>41</v>
      </c>
      <c r="CG135" s="277" t="e">
        <f t="shared" si="937"/>
        <v>#N/A</v>
      </c>
      <c r="CH135" s="277"/>
      <c r="CI135" s="278"/>
      <c r="CJ135" s="53"/>
      <c r="CM135" s="139"/>
      <c r="CN135" s="53"/>
      <c r="CO135" s="138"/>
      <c r="CR135" s="178"/>
    </row>
    <row r="136" spans="1:96">
      <c r="A136" s="53">
        <v>46</v>
      </c>
      <c r="B136" s="96" t="str">
        <v>W16x</v>
      </c>
      <c r="C136" s="135" t="str">
        <v>40</v>
      </c>
      <c r="D136" s="145">
        <v>118.71760282661121</v>
      </c>
      <c r="E136" s="145">
        <f t="shared" si="888"/>
        <v>-981.28239717338874</v>
      </c>
      <c r="F136" s="53">
        <f t="shared" si="889"/>
        <v>1</v>
      </c>
      <c r="G136" s="96" t="str">
        <f t="shared" si="890"/>
        <v>W16x40</v>
      </c>
      <c r="H136" s="145">
        <f t="shared" si="891"/>
        <v>118.71760282661121</v>
      </c>
      <c r="I136" s="169">
        <f t="shared" si="892"/>
        <v>300</v>
      </c>
      <c r="J136" s="169">
        <f t="shared" si="893"/>
        <v>346</v>
      </c>
      <c r="K136" s="53">
        <f t="shared" si="894"/>
        <v>177</v>
      </c>
      <c r="L136" s="53">
        <f t="shared" si="887"/>
        <v>176</v>
      </c>
      <c r="M136" s="299" t="str">
        <f t="shared" si="895"/>
        <v/>
      </c>
      <c r="T136" s="114">
        <v>49</v>
      </c>
      <c r="U136" s="114">
        <v>44</v>
      </c>
      <c r="V136" s="137">
        <f t="shared" si="938"/>
        <v>0</v>
      </c>
      <c r="W136" s="114">
        <f t="shared" si="912"/>
        <v>47</v>
      </c>
      <c r="X136" s="114">
        <f t="shared" si="913"/>
        <v>46</v>
      </c>
      <c r="Y136" s="205">
        <v>42</v>
      </c>
      <c r="Z136" s="206">
        <v>0</v>
      </c>
      <c r="AA136" s="114">
        <v>44</v>
      </c>
      <c r="AB136" s="137">
        <f t="shared" si="939"/>
        <v>0</v>
      </c>
      <c r="AC136" s="114">
        <f t="shared" si="914"/>
        <v>47</v>
      </c>
      <c r="AD136" s="194">
        <f t="shared" si="915"/>
        <v>46</v>
      </c>
      <c r="AE136" s="214">
        <v>42</v>
      </c>
      <c r="AF136" s="215">
        <v>0</v>
      </c>
      <c r="AG136" s="114">
        <v>44</v>
      </c>
      <c r="AH136" s="137">
        <f t="shared" si="940"/>
        <v>0</v>
      </c>
      <c r="AI136" s="114">
        <f t="shared" si="916"/>
        <v>47</v>
      </c>
      <c r="AJ136" s="194">
        <f t="shared" si="917"/>
        <v>46</v>
      </c>
      <c r="AK136" s="223">
        <v>42</v>
      </c>
      <c r="AL136" s="224">
        <v>0</v>
      </c>
      <c r="AM136" s="114">
        <v>44</v>
      </c>
      <c r="AN136" s="137">
        <f t="shared" si="941"/>
        <v>0</v>
      </c>
      <c r="AO136" s="114">
        <f t="shared" si="918"/>
        <v>47</v>
      </c>
      <c r="AP136" s="194">
        <f t="shared" si="919"/>
        <v>46</v>
      </c>
      <c r="AQ136" s="232">
        <v>42</v>
      </c>
      <c r="AR136" s="233">
        <v>0</v>
      </c>
      <c r="AS136" s="114">
        <v>44</v>
      </c>
      <c r="AT136" s="137">
        <f t="shared" si="942"/>
        <v>0</v>
      </c>
      <c r="AU136" s="114">
        <f t="shared" si="920"/>
        <v>47</v>
      </c>
      <c r="AV136" s="194">
        <f t="shared" si="921"/>
        <v>46</v>
      </c>
      <c r="AW136" s="241">
        <v>42</v>
      </c>
      <c r="AX136" s="242">
        <v>0</v>
      </c>
      <c r="AY136" s="114">
        <v>44</v>
      </c>
      <c r="AZ136" s="137">
        <f t="shared" si="943"/>
        <v>0</v>
      </c>
      <c r="BA136" s="114">
        <f t="shared" si="922"/>
        <v>47</v>
      </c>
      <c r="BB136" s="114">
        <f t="shared" si="923"/>
        <v>46</v>
      </c>
      <c r="BC136" s="250">
        <v>42</v>
      </c>
      <c r="BD136" s="251">
        <v>0</v>
      </c>
      <c r="BE136" s="114">
        <v>44</v>
      </c>
      <c r="BF136" s="137">
        <f t="shared" si="944"/>
        <v>0</v>
      </c>
      <c r="BG136" s="114">
        <f t="shared" si="924"/>
        <v>47</v>
      </c>
      <c r="BH136" s="114">
        <f t="shared" si="925"/>
        <v>46</v>
      </c>
      <c r="BI136" s="259">
        <v>42</v>
      </c>
      <c r="BJ136" s="260">
        <v>0</v>
      </c>
      <c r="BK136" s="114">
        <v>44</v>
      </c>
      <c r="BL136" s="137">
        <f t="shared" si="945"/>
        <v>0</v>
      </c>
      <c r="BM136" s="114">
        <f t="shared" si="926"/>
        <v>47</v>
      </c>
      <c r="BN136" s="114">
        <f t="shared" si="927"/>
        <v>46</v>
      </c>
      <c r="BO136" s="268">
        <v>42</v>
      </c>
      <c r="BP136" s="269">
        <v>0</v>
      </c>
      <c r="BR136" s="178">
        <f t="shared" si="928"/>
        <v>42</v>
      </c>
      <c r="BS136" s="178" t="e">
        <f t="shared" si="929"/>
        <v>#N/A</v>
      </c>
      <c r="BT136" s="178">
        <f t="shared" si="930"/>
        <v>42</v>
      </c>
      <c r="BU136" s="178" t="e">
        <f t="shared" si="931"/>
        <v>#N/A</v>
      </c>
      <c r="BV136" s="178">
        <f t="shared" si="906"/>
        <v>42</v>
      </c>
      <c r="BW136" s="178" t="e">
        <f t="shared" si="932"/>
        <v>#N/A</v>
      </c>
      <c r="BX136" s="178">
        <f t="shared" si="907"/>
        <v>42</v>
      </c>
      <c r="BY136" s="178" t="e">
        <f t="shared" si="933"/>
        <v>#N/A</v>
      </c>
      <c r="BZ136" s="178">
        <f t="shared" si="908"/>
        <v>42</v>
      </c>
      <c r="CA136" s="178" t="e">
        <f t="shared" si="934"/>
        <v>#N/A</v>
      </c>
      <c r="CB136" s="178">
        <f t="shared" si="909"/>
        <v>42</v>
      </c>
      <c r="CC136" s="178" t="e">
        <f t="shared" si="935"/>
        <v>#N/A</v>
      </c>
      <c r="CD136" s="178">
        <f t="shared" si="910"/>
        <v>42</v>
      </c>
      <c r="CE136" s="178" t="e">
        <f t="shared" si="936"/>
        <v>#N/A</v>
      </c>
      <c r="CF136" s="277">
        <f t="shared" si="911"/>
        <v>42</v>
      </c>
      <c r="CG136" s="277" t="e">
        <f t="shared" si="937"/>
        <v>#N/A</v>
      </c>
      <c r="CH136" s="277"/>
      <c r="CI136" s="278"/>
      <c r="CJ136" s="53"/>
      <c r="CM136" s="139"/>
      <c r="CN136" s="53"/>
      <c r="CO136" s="138"/>
      <c r="CR136" s="178"/>
    </row>
    <row r="137" spans="1:96">
      <c r="A137" s="53">
        <v>47</v>
      </c>
      <c r="B137" s="96" t="str">
        <v>W12x</v>
      </c>
      <c r="C137" s="135" t="str">
        <v>40</v>
      </c>
      <c r="D137" s="145">
        <v>141.50966588692606</v>
      </c>
      <c r="E137" s="145">
        <f t="shared" si="888"/>
        <v>-958.49033411307391</v>
      </c>
      <c r="F137" s="53">
        <f t="shared" si="889"/>
        <v>1</v>
      </c>
      <c r="G137" s="96" t="str">
        <f t="shared" si="890"/>
        <v>W12x40</v>
      </c>
      <c r="H137" s="145">
        <f t="shared" si="891"/>
        <v>141.50966588692606</v>
      </c>
      <c r="I137" s="169">
        <f t="shared" si="892"/>
        <v>300</v>
      </c>
      <c r="J137" s="169">
        <f t="shared" si="893"/>
        <v>347</v>
      </c>
      <c r="K137" s="53">
        <f t="shared" si="894"/>
        <v>178</v>
      </c>
      <c r="L137" s="53">
        <f t="shared" si="887"/>
        <v>177</v>
      </c>
      <c r="M137" s="299" t="str">
        <f t="shared" si="895"/>
        <v/>
      </c>
      <c r="T137" s="114">
        <v>50</v>
      </c>
      <c r="U137" s="114">
        <v>45</v>
      </c>
      <c r="V137" s="137">
        <f t="shared" si="938"/>
        <v>0</v>
      </c>
      <c r="W137" s="114">
        <f t="shared" si="912"/>
        <v>48</v>
      </c>
      <c r="X137" s="114">
        <f t="shared" si="913"/>
        <v>47</v>
      </c>
      <c r="Y137" s="205">
        <v>43</v>
      </c>
      <c r="Z137" s="206">
        <v>0</v>
      </c>
      <c r="AA137" s="114">
        <v>45</v>
      </c>
      <c r="AB137" s="137">
        <f t="shared" si="939"/>
        <v>0</v>
      </c>
      <c r="AC137" s="114">
        <f t="shared" si="914"/>
        <v>48</v>
      </c>
      <c r="AD137" s="194">
        <f t="shared" si="915"/>
        <v>47</v>
      </c>
      <c r="AE137" s="214">
        <v>43</v>
      </c>
      <c r="AF137" s="215">
        <v>0</v>
      </c>
      <c r="AG137" s="114">
        <v>45</v>
      </c>
      <c r="AH137" s="137">
        <f t="shared" si="940"/>
        <v>0</v>
      </c>
      <c r="AI137" s="114">
        <f t="shared" si="916"/>
        <v>48</v>
      </c>
      <c r="AJ137" s="194">
        <f t="shared" si="917"/>
        <v>47</v>
      </c>
      <c r="AK137" s="223">
        <v>43</v>
      </c>
      <c r="AL137" s="224">
        <v>0</v>
      </c>
      <c r="AM137" s="114">
        <v>45</v>
      </c>
      <c r="AN137" s="137">
        <f t="shared" si="941"/>
        <v>0</v>
      </c>
      <c r="AO137" s="114">
        <f t="shared" si="918"/>
        <v>48</v>
      </c>
      <c r="AP137" s="194">
        <f t="shared" si="919"/>
        <v>47</v>
      </c>
      <c r="AQ137" s="232">
        <v>43</v>
      </c>
      <c r="AR137" s="233">
        <v>0</v>
      </c>
      <c r="AS137" s="114">
        <v>45</v>
      </c>
      <c r="AT137" s="137">
        <f t="shared" si="942"/>
        <v>0</v>
      </c>
      <c r="AU137" s="114">
        <f t="shared" si="920"/>
        <v>48</v>
      </c>
      <c r="AV137" s="194">
        <f t="shared" si="921"/>
        <v>47</v>
      </c>
      <c r="AW137" s="241">
        <v>43</v>
      </c>
      <c r="AX137" s="242">
        <v>0</v>
      </c>
      <c r="AY137" s="114">
        <v>45</v>
      </c>
      <c r="AZ137" s="137">
        <f t="shared" si="943"/>
        <v>0</v>
      </c>
      <c r="BA137" s="114">
        <f t="shared" si="922"/>
        <v>48</v>
      </c>
      <c r="BB137" s="114">
        <f t="shared" si="923"/>
        <v>47</v>
      </c>
      <c r="BC137" s="250">
        <v>43</v>
      </c>
      <c r="BD137" s="251">
        <v>0</v>
      </c>
      <c r="BE137" s="114">
        <v>45</v>
      </c>
      <c r="BF137" s="137">
        <f t="shared" si="944"/>
        <v>0</v>
      </c>
      <c r="BG137" s="114">
        <f t="shared" si="924"/>
        <v>48</v>
      </c>
      <c r="BH137" s="114">
        <f t="shared" si="925"/>
        <v>47</v>
      </c>
      <c r="BI137" s="259">
        <v>43</v>
      </c>
      <c r="BJ137" s="260">
        <v>0</v>
      </c>
      <c r="BK137" s="114">
        <v>45</v>
      </c>
      <c r="BL137" s="137">
        <f t="shared" si="945"/>
        <v>0</v>
      </c>
      <c r="BM137" s="114">
        <f t="shared" si="926"/>
        <v>48</v>
      </c>
      <c r="BN137" s="114">
        <f t="shared" si="927"/>
        <v>47</v>
      </c>
      <c r="BO137" s="268">
        <v>43</v>
      </c>
      <c r="BP137" s="269">
        <v>0</v>
      </c>
      <c r="BR137" s="178">
        <f t="shared" si="928"/>
        <v>43</v>
      </c>
      <c r="BS137" s="178" t="e">
        <f t="shared" si="929"/>
        <v>#N/A</v>
      </c>
      <c r="BT137" s="178">
        <f t="shared" si="930"/>
        <v>43</v>
      </c>
      <c r="BU137" s="178" t="e">
        <f t="shared" si="931"/>
        <v>#N/A</v>
      </c>
      <c r="BV137" s="178">
        <f t="shared" si="906"/>
        <v>43</v>
      </c>
      <c r="BW137" s="178" t="e">
        <f t="shared" si="932"/>
        <v>#N/A</v>
      </c>
      <c r="BX137" s="178">
        <f t="shared" si="907"/>
        <v>43</v>
      </c>
      <c r="BY137" s="178" t="e">
        <f t="shared" si="933"/>
        <v>#N/A</v>
      </c>
      <c r="BZ137" s="178">
        <f t="shared" si="908"/>
        <v>43</v>
      </c>
      <c r="CA137" s="178" t="e">
        <f t="shared" si="934"/>
        <v>#N/A</v>
      </c>
      <c r="CB137" s="178">
        <f t="shared" si="909"/>
        <v>43</v>
      </c>
      <c r="CC137" s="178" t="e">
        <f t="shared" si="935"/>
        <v>#N/A</v>
      </c>
      <c r="CD137" s="178">
        <f t="shared" si="910"/>
        <v>43</v>
      </c>
      <c r="CE137" s="178" t="e">
        <f t="shared" si="936"/>
        <v>#N/A</v>
      </c>
      <c r="CF137" s="277">
        <f t="shared" si="911"/>
        <v>43</v>
      </c>
      <c r="CG137" s="277" t="e">
        <f t="shared" si="937"/>
        <v>#N/A</v>
      </c>
      <c r="CH137" s="277"/>
      <c r="CI137" s="278"/>
      <c r="CJ137" s="53"/>
      <c r="CM137" s="139"/>
      <c r="CN137" s="53"/>
      <c r="CO137" s="138"/>
      <c r="CR137" s="178"/>
    </row>
    <row r="138" spans="1:96">
      <c r="A138" s="53">
        <v>48</v>
      </c>
      <c r="B138" s="96" t="str">
        <v>W8x</v>
      </c>
      <c r="C138" s="135" t="str">
        <v>40</v>
      </c>
      <c r="D138" s="145">
        <v>117.63318775856396</v>
      </c>
      <c r="E138" s="145">
        <f t="shared" si="888"/>
        <v>-982.36681224143604</v>
      </c>
      <c r="F138" s="53">
        <f t="shared" si="889"/>
        <v>1</v>
      </c>
      <c r="G138" s="96" t="str">
        <f t="shared" si="890"/>
        <v>W8x40</v>
      </c>
      <c r="H138" s="145">
        <f t="shared" si="891"/>
        <v>117.63318775856396</v>
      </c>
      <c r="I138" s="169">
        <f t="shared" si="892"/>
        <v>300</v>
      </c>
      <c r="J138" s="169">
        <f t="shared" si="893"/>
        <v>348</v>
      </c>
      <c r="K138" s="53">
        <f t="shared" si="894"/>
        <v>179</v>
      </c>
      <c r="L138" s="53">
        <f t="shared" si="887"/>
        <v>178</v>
      </c>
      <c r="M138" s="299" t="str">
        <f t="shared" si="895"/>
        <v/>
      </c>
      <c r="T138" s="114">
        <v>51</v>
      </c>
      <c r="U138" s="114">
        <v>46</v>
      </c>
      <c r="V138" s="137">
        <f t="shared" si="938"/>
        <v>0</v>
      </c>
      <c r="W138" s="114">
        <f t="shared" si="912"/>
        <v>49</v>
      </c>
      <c r="X138" s="114">
        <f t="shared" si="913"/>
        <v>48</v>
      </c>
      <c r="Y138" s="205">
        <v>44</v>
      </c>
      <c r="Z138" s="206">
        <v>0</v>
      </c>
      <c r="AA138" s="114">
        <v>46</v>
      </c>
      <c r="AB138" s="137">
        <f t="shared" si="939"/>
        <v>0</v>
      </c>
      <c r="AC138" s="114">
        <f t="shared" si="914"/>
        <v>49</v>
      </c>
      <c r="AD138" s="194">
        <f t="shared" si="915"/>
        <v>48</v>
      </c>
      <c r="AE138" s="214">
        <v>44</v>
      </c>
      <c r="AF138" s="215">
        <v>0</v>
      </c>
      <c r="AG138" s="114">
        <v>46</v>
      </c>
      <c r="AH138" s="137">
        <f t="shared" si="940"/>
        <v>0</v>
      </c>
      <c r="AI138" s="114">
        <f t="shared" si="916"/>
        <v>49</v>
      </c>
      <c r="AJ138" s="194">
        <f t="shared" si="917"/>
        <v>48</v>
      </c>
      <c r="AK138" s="223">
        <v>44</v>
      </c>
      <c r="AL138" s="224">
        <v>0</v>
      </c>
      <c r="AM138" s="114">
        <v>46</v>
      </c>
      <c r="AN138" s="137">
        <f t="shared" si="941"/>
        <v>0</v>
      </c>
      <c r="AO138" s="114">
        <f t="shared" si="918"/>
        <v>49</v>
      </c>
      <c r="AP138" s="194">
        <f t="shared" si="919"/>
        <v>48</v>
      </c>
      <c r="AQ138" s="232">
        <v>44</v>
      </c>
      <c r="AR138" s="233">
        <v>0</v>
      </c>
      <c r="AS138" s="114">
        <v>46</v>
      </c>
      <c r="AT138" s="137">
        <f t="shared" si="942"/>
        <v>0</v>
      </c>
      <c r="AU138" s="114">
        <f t="shared" si="920"/>
        <v>49</v>
      </c>
      <c r="AV138" s="194">
        <f t="shared" si="921"/>
        <v>48</v>
      </c>
      <c r="AW138" s="241">
        <v>44</v>
      </c>
      <c r="AX138" s="242">
        <v>0</v>
      </c>
      <c r="AY138" s="114">
        <v>46</v>
      </c>
      <c r="AZ138" s="137">
        <f t="shared" si="943"/>
        <v>0</v>
      </c>
      <c r="BA138" s="114">
        <f t="shared" si="922"/>
        <v>49</v>
      </c>
      <c r="BB138" s="114">
        <f t="shared" si="923"/>
        <v>48</v>
      </c>
      <c r="BC138" s="250">
        <v>44</v>
      </c>
      <c r="BD138" s="251">
        <v>0</v>
      </c>
      <c r="BE138" s="114">
        <v>46</v>
      </c>
      <c r="BF138" s="137">
        <f t="shared" si="944"/>
        <v>0</v>
      </c>
      <c r="BG138" s="114">
        <f t="shared" si="924"/>
        <v>49</v>
      </c>
      <c r="BH138" s="114">
        <f t="shared" si="925"/>
        <v>48</v>
      </c>
      <c r="BI138" s="259">
        <v>44</v>
      </c>
      <c r="BJ138" s="260">
        <v>0</v>
      </c>
      <c r="BK138" s="114">
        <v>46</v>
      </c>
      <c r="BL138" s="137">
        <f t="shared" si="945"/>
        <v>0</v>
      </c>
      <c r="BM138" s="114">
        <f t="shared" si="926"/>
        <v>49</v>
      </c>
      <c r="BN138" s="114">
        <f t="shared" si="927"/>
        <v>48</v>
      </c>
      <c r="BO138" s="268">
        <v>44</v>
      </c>
      <c r="BP138" s="269">
        <v>0</v>
      </c>
      <c r="BR138" s="178">
        <f t="shared" si="928"/>
        <v>44</v>
      </c>
      <c r="BS138" s="178" t="e">
        <f t="shared" si="929"/>
        <v>#N/A</v>
      </c>
      <c r="BT138" s="178">
        <f t="shared" si="930"/>
        <v>44</v>
      </c>
      <c r="BU138" s="178" t="e">
        <f t="shared" si="931"/>
        <v>#N/A</v>
      </c>
      <c r="BV138" s="178">
        <f t="shared" si="906"/>
        <v>44</v>
      </c>
      <c r="BW138" s="178" t="e">
        <f t="shared" si="932"/>
        <v>#N/A</v>
      </c>
      <c r="BX138" s="178">
        <f t="shared" si="907"/>
        <v>44</v>
      </c>
      <c r="BY138" s="178" t="e">
        <f t="shared" si="933"/>
        <v>#N/A</v>
      </c>
      <c r="BZ138" s="178">
        <f t="shared" si="908"/>
        <v>44</v>
      </c>
      <c r="CA138" s="178" t="e">
        <f t="shared" si="934"/>
        <v>#N/A</v>
      </c>
      <c r="CB138" s="178">
        <f t="shared" si="909"/>
        <v>44</v>
      </c>
      <c r="CC138" s="178" t="e">
        <f t="shared" si="935"/>
        <v>#N/A</v>
      </c>
      <c r="CD138" s="178">
        <f t="shared" si="910"/>
        <v>44</v>
      </c>
      <c r="CE138" s="178" t="e">
        <f t="shared" si="936"/>
        <v>#N/A</v>
      </c>
      <c r="CF138" s="277">
        <f t="shared" si="911"/>
        <v>44</v>
      </c>
      <c r="CG138" s="277" t="e">
        <f t="shared" si="937"/>
        <v>#N/A</v>
      </c>
      <c r="CH138" s="277"/>
      <c r="CI138" s="278"/>
      <c r="CJ138" s="53"/>
      <c r="CM138" s="139"/>
      <c r="CN138" s="53"/>
      <c r="CO138" s="138"/>
      <c r="CR138" s="178"/>
    </row>
    <row r="139" spans="1:96">
      <c r="A139" s="53">
        <v>49</v>
      </c>
      <c r="B139" s="96" t="str">
        <v>W14x</v>
      </c>
      <c r="C139" s="135" t="str">
        <v>43</v>
      </c>
      <c r="D139" s="145">
        <v>164.44461386038299</v>
      </c>
      <c r="E139" s="145">
        <f t="shared" si="888"/>
        <v>-935.55538613961699</v>
      </c>
      <c r="F139" s="53">
        <f t="shared" si="889"/>
        <v>1</v>
      </c>
      <c r="G139" s="96" t="str">
        <f t="shared" si="890"/>
        <v>W14x43</v>
      </c>
      <c r="H139" s="145">
        <f t="shared" si="891"/>
        <v>164.44461386038299</v>
      </c>
      <c r="I139" s="169">
        <f t="shared" si="892"/>
        <v>300</v>
      </c>
      <c r="J139" s="169">
        <f t="shared" si="893"/>
        <v>349</v>
      </c>
      <c r="K139" s="53">
        <f t="shared" si="894"/>
        <v>180</v>
      </c>
      <c r="L139" s="53">
        <f t="shared" si="887"/>
        <v>179</v>
      </c>
      <c r="M139" s="299" t="str">
        <f t="shared" si="895"/>
        <v/>
      </c>
      <c r="T139" s="114">
        <v>52</v>
      </c>
      <c r="U139" s="114">
        <v>47</v>
      </c>
      <c r="V139" s="137">
        <f t="shared" si="938"/>
        <v>0</v>
      </c>
      <c r="W139" s="114">
        <f t="shared" si="912"/>
        <v>50</v>
      </c>
      <c r="X139" s="114">
        <f t="shared" si="913"/>
        <v>49</v>
      </c>
      <c r="Y139" s="205">
        <v>45</v>
      </c>
      <c r="Z139" s="206">
        <v>0</v>
      </c>
      <c r="AA139" s="114">
        <v>47</v>
      </c>
      <c r="AB139" s="137">
        <f t="shared" si="939"/>
        <v>0</v>
      </c>
      <c r="AC139" s="114">
        <f t="shared" si="914"/>
        <v>50</v>
      </c>
      <c r="AD139" s="194">
        <f t="shared" si="915"/>
        <v>49</v>
      </c>
      <c r="AE139" s="214">
        <v>45</v>
      </c>
      <c r="AF139" s="215">
        <v>0</v>
      </c>
      <c r="AG139" s="114">
        <v>47</v>
      </c>
      <c r="AH139" s="137">
        <f t="shared" si="940"/>
        <v>0</v>
      </c>
      <c r="AI139" s="114">
        <f t="shared" si="916"/>
        <v>50</v>
      </c>
      <c r="AJ139" s="194">
        <f t="shared" si="917"/>
        <v>49</v>
      </c>
      <c r="AK139" s="223">
        <v>45</v>
      </c>
      <c r="AL139" s="224">
        <v>0</v>
      </c>
      <c r="AM139" s="114">
        <v>47</v>
      </c>
      <c r="AN139" s="137">
        <f t="shared" si="941"/>
        <v>0</v>
      </c>
      <c r="AO139" s="114">
        <f t="shared" si="918"/>
        <v>50</v>
      </c>
      <c r="AP139" s="194">
        <f t="shared" si="919"/>
        <v>49</v>
      </c>
      <c r="AQ139" s="232">
        <v>45</v>
      </c>
      <c r="AR139" s="233">
        <v>0</v>
      </c>
      <c r="AS139" s="114">
        <v>47</v>
      </c>
      <c r="AT139" s="137">
        <f t="shared" si="942"/>
        <v>0</v>
      </c>
      <c r="AU139" s="114">
        <f t="shared" si="920"/>
        <v>50</v>
      </c>
      <c r="AV139" s="194">
        <f t="shared" si="921"/>
        <v>49</v>
      </c>
      <c r="AW139" s="241">
        <v>45</v>
      </c>
      <c r="AX139" s="242">
        <v>0</v>
      </c>
      <c r="AY139" s="114">
        <v>47</v>
      </c>
      <c r="AZ139" s="137">
        <f t="shared" si="943"/>
        <v>0</v>
      </c>
      <c r="BA139" s="114">
        <f t="shared" si="922"/>
        <v>50</v>
      </c>
      <c r="BB139" s="114">
        <f t="shared" si="923"/>
        <v>49</v>
      </c>
      <c r="BC139" s="250">
        <v>45</v>
      </c>
      <c r="BD139" s="251">
        <v>0</v>
      </c>
      <c r="BE139" s="114">
        <v>47</v>
      </c>
      <c r="BF139" s="137">
        <f t="shared" si="944"/>
        <v>0</v>
      </c>
      <c r="BG139" s="114">
        <f t="shared" si="924"/>
        <v>50</v>
      </c>
      <c r="BH139" s="114">
        <f t="shared" si="925"/>
        <v>49</v>
      </c>
      <c r="BI139" s="259">
        <v>45</v>
      </c>
      <c r="BJ139" s="260">
        <v>0</v>
      </c>
      <c r="BK139" s="114">
        <v>47</v>
      </c>
      <c r="BL139" s="137">
        <f t="shared" si="945"/>
        <v>0</v>
      </c>
      <c r="BM139" s="114">
        <f t="shared" si="926"/>
        <v>50</v>
      </c>
      <c r="BN139" s="114">
        <f t="shared" si="927"/>
        <v>49</v>
      </c>
      <c r="BO139" s="268">
        <v>45</v>
      </c>
      <c r="BP139" s="269">
        <v>0</v>
      </c>
      <c r="BR139" s="178">
        <f t="shared" si="928"/>
        <v>45</v>
      </c>
      <c r="BS139" s="178" t="e">
        <f t="shared" si="929"/>
        <v>#N/A</v>
      </c>
      <c r="BT139" s="178">
        <f t="shared" si="930"/>
        <v>45</v>
      </c>
      <c r="BU139" s="178" t="e">
        <f t="shared" si="931"/>
        <v>#N/A</v>
      </c>
      <c r="BV139" s="178">
        <f t="shared" si="906"/>
        <v>45</v>
      </c>
      <c r="BW139" s="178" t="e">
        <f t="shared" si="932"/>
        <v>#N/A</v>
      </c>
      <c r="BX139" s="178">
        <f t="shared" si="907"/>
        <v>45</v>
      </c>
      <c r="BY139" s="178" t="e">
        <f t="shared" si="933"/>
        <v>#N/A</v>
      </c>
      <c r="BZ139" s="178">
        <f t="shared" si="908"/>
        <v>45</v>
      </c>
      <c r="CA139" s="178" t="e">
        <f t="shared" si="934"/>
        <v>#N/A</v>
      </c>
      <c r="CB139" s="178">
        <f t="shared" si="909"/>
        <v>45</v>
      </c>
      <c r="CC139" s="178" t="e">
        <f t="shared" si="935"/>
        <v>#N/A</v>
      </c>
      <c r="CD139" s="178">
        <f t="shared" si="910"/>
        <v>45</v>
      </c>
      <c r="CE139" s="178" t="e">
        <f t="shared" si="936"/>
        <v>#N/A</v>
      </c>
      <c r="CF139" s="277">
        <f t="shared" si="911"/>
        <v>45</v>
      </c>
      <c r="CG139" s="277" t="e">
        <f t="shared" si="937"/>
        <v>#N/A</v>
      </c>
      <c r="CH139" s="277"/>
      <c r="CI139" s="278"/>
      <c r="CJ139" s="53"/>
      <c r="CM139" s="139"/>
      <c r="CN139" s="53"/>
      <c r="CO139" s="138"/>
      <c r="CR139" s="178"/>
    </row>
    <row r="140" spans="1:96">
      <c r="A140" s="53">
        <v>50</v>
      </c>
      <c r="B140" s="96" t="str">
        <v>W21x</v>
      </c>
      <c r="C140" s="135" t="str">
        <v>44</v>
      </c>
      <c r="D140" s="145">
        <v>105.00091333467731</v>
      </c>
      <c r="E140" s="145">
        <f t="shared" si="888"/>
        <v>-994.99908666532269</v>
      </c>
      <c r="F140" s="53">
        <f t="shared" si="889"/>
        <v>1</v>
      </c>
      <c r="G140" s="96" t="str">
        <f t="shared" si="890"/>
        <v>W21x44</v>
      </c>
      <c r="H140" s="145">
        <f t="shared" si="891"/>
        <v>105.00091333467731</v>
      </c>
      <c r="I140" s="169">
        <f t="shared" si="892"/>
        <v>300</v>
      </c>
      <c r="J140" s="169">
        <f t="shared" si="893"/>
        <v>350</v>
      </c>
      <c r="K140" s="53">
        <f t="shared" si="894"/>
        <v>181</v>
      </c>
      <c r="L140" s="53">
        <f t="shared" si="887"/>
        <v>180</v>
      </c>
      <c r="M140" s="299" t="str">
        <f t="shared" si="895"/>
        <v/>
      </c>
      <c r="T140" s="114">
        <v>53</v>
      </c>
      <c r="U140" s="114">
        <v>48</v>
      </c>
      <c r="V140" s="137">
        <f t="shared" si="938"/>
        <v>0</v>
      </c>
      <c r="W140" s="114">
        <f t="shared" si="912"/>
        <v>51</v>
      </c>
      <c r="X140" s="114">
        <f t="shared" si="913"/>
        <v>50</v>
      </c>
      <c r="Y140" s="205">
        <v>46</v>
      </c>
      <c r="Z140" s="206">
        <v>0</v>
      </c>
      <c r="AA140" s="114">
        <v>48</v>
      </c>
      <c r="AB140" s="137">
        <f t="shared" si="939"/>
        <v>0</v>
      </c>
      <c r="AC140" s="114">
        <f t="shared" si="914"/>
        <v>51</v>
      </c>
      <c r="AD140" s="194">
        <f t="shared" si="915"/>
        <v>50</v>
      </c>
      <c r="AE140" s="214">
        <v>46</v>
      </c>
      <c r="AF140" s="215">
        <v>0</v>
      </c>
      <c r="AG140" s="114">
        <v>48</v>
      </c>
      <c r="AH140" s="137">
        <f t="shared" si="940"/>
        <v>0</v>
      </c>
      <c r="AI140" s="114">
        <f t="shared" si="916"/>
        <v>51</v>
      </c>
      <c r="AJ140" s="194">
        <f t="shared" si="917"/>
        <v>50</v>
      </c>
      <c r="AK140" s="223">
        <v>46</v>
      </c>
      <c r="AL140" s="224">
        <v>0</v>
      </c>
      <c r="AM140" s="114">
        <v>48</v>
      </c>
      <c r="AN140" s="137">
        <f t="shared" si="941"/>
        <v>0</v>
      </c>
      <c r="AO140" s="114">
        <f t="shared" si="918"/>
        <v>51</v>
      </c>
      <c r="AP140" s="194">
        <f t="shared" si="919"/>
        <v>50</v>
      </c>
      <c r="AQ140" s="232">
        <v>46</v>
      </c>
      <c r="AR140" s="233">
        <v>0</v>
      </c>
      <c r="AS140" s="114">
        <v>48</v>
      </c>
      <c r="AT140" s="137">
        <f t="shared" si="942"/>
        <v>0</v>
      </c>
      <c r="AU140" s="114">
        <f t="shared" si="920"/>
        <v>51</v>
      </c>
      <c r="AV140" s="194">
        <f t="shared" si="921"/>
        <v>50</v>
      </c>
      <c r="AW140" s="241">
        <v>46</v>
      </c>
      <c r="AX140" s="242">
        <v>0</v>
      </c>
      <c r="AY140" s="114">
        <v>48</v>
      </c>
      <c r="AZ140" s="137">
        <f t="shared" si="943"/>
        <v>0</v>
      </c>
      <c r="BA140" s="114">
        <f t="shared" si="922"/>
        <v>51</v>
      </c>
      <c r="BB140" s="114">
        <f t="shared" si="923"/>
        <v>50</v>
      </c>
      <c r="BC140" s="250">
        <v>46</v>
      </c>
      <c r="BD140" s="251">
        <v>0</v>
      </c>
      <c r="BE140" s="114">
        <v>48</v>
      </c>
      <c r="BF140" s="137">
        <f t="shared" si="944"/>
        <v>0</v>
      </c>
      <c r="BG140" s="114">
        <f t="shared" si="924"/>
        <v>51</v>
      </c>
      <c r="BH140" s="114">
        <f t="shared" si="925"/>
        <v>50</v>
      </c>
      <c r="BI140" s="259">
        <v>46</v>
      </c>
      <c r="BJ140" s="260">
        <v>0</v>
      </c>
      <c r="BK140" s="114">
        <v>48</v>
      </c>
      <c r="BL140" s="137">
        <f t="shared" si="945"/>
        <v>0</v>
      </c>
      <c r="BM140" s="114">
        <f t="shared" si="926"/>
        <v>51</v>
      </c>
      <c r="BN140" s="114">
        <f t="shared" si="927"/>
        <v>50</v>
      </c>
      <c r="BO140" s="268">
        <v>46</v>
      </c>
      <c r="BP140" s="269">
        <v>0</v>
      </c>
      <c r="BR140" s="178">
        <f t="shared" si="928"/>
        <v>46</v>
      </c>
      <c r="BS140" s="178" t="e">
        <f t="shared" si="929"/>
        <v>#N/A</v>
      </c>
      <c r="BT140" s="178">
        <f t="shared" si="930"/>
        <v>46</v>
      </c>
      <c r="BU140" s="178" t="e">
        <f t="shared" si="931"/>
        <v>#N/A</v>
      </c>
      <c r="BV140" s="178">
        <f t="shared" si="906"/>
        <v>46</v>
      </c>
      <c r="BW140" s="178" t="e">
        <f t="shared" si="932"/>
        <v>#N/A</v>
      </c>
      <c r="BX140" s="178">
        <f t="shared" si="907"/>
        <v>46</v>
      </c>
      <c r="BY140" s="178" t="e">
        <f t="shared" si="933"/>
        <v>#N/A</v>
      </c>
      <c r="BZ140" s="178">
        <f t="shared" si="908"/>
        <v>46</v>
      </c>
      <c r="CA140" s="178" t="e">
        <f t="shared" si="934"/>
        <v>#N/A</v>
      </c>
      <c r="CB140" s="178">
        <f t="shared" si="909"/>
        <v>46</v>
      </c>
      <c r="CC140" s="178" t="e">
        <f t="shared" si="935"/>
        <v>#N/A</v>
      </c>
      <c r="CD140" s="178">
        <f t="shared" si="910"/>
        <v>46</v>
      </c>
      <c r="CE140" s="178" t="e">
        <f t="shared" si="936"/>
        <v>#N/A</v>
      </c>
      <c r="CF140" s="277">
        <f t="shared" si="911"/>
        <v>46</v>
      </c>
      <c r="CG140" s="277" t="e">
        <f t="shared" si="937"/>
        <v>#N/A</v>
      </c>
      <c r="CH140" s="277"/>
      <c r="CI140" s="278"/>
      <c r="CJ140" s="53"/>
      <c r="CM140" s="139"/>
      <c r="CN140" s="53"/>
      <c r="CO140" s="138"/>
      <c r="CR140" s="178"/>
    </row>
    <row r="141" spans="1:96">
      <c r="A141" s="53">
        <v>51</v>
      </c>
      <c r="B141" s="96" t="str">
        <v>W16x</v>
      </c>
      <c r="C141" s="135" t="str">
        <v>45</v>
      </c>
      <c r="D141" s="145">
        <v>143.02713751495381</v>
      </c>
      <c r="E141" s="145">
        <f t="shared" si="888"/>
        <v>-956.97286248504622</v>
      </c>
      <c r="F141" s="53">
        <f t="shared" si="889"/>
        <v>1</v>
      </c>
      <c r="G141" s="96" t="str">
        <f t="shared" si="890"/>
        <v>W16x45</v>
      </c>
      <c r="H141" s="145">
        <f t="shared" si="891"/>
        <v>143.02713751495381</v>
      </c>
      <c r="I141" s="169">
        <f t="shared" si="892"/>
        <v>300</v>
      </c>
      <c r="J141" s="169">
        <f t="shared" si="893"/>
        <v>351</v>
      </c>
      <c r="K141" s="53">
        <f t="shared" si="894"/>
        <v>182</v>
      </c>
      <c r="L141" s="53">
        <f t="shared" si="887"/>
        <v>181</v>
      </c>
      <c r="M141" s="299" t="str">
        <f t="shared" si="895"/>
        <v/>
      </c>
      <c r="T141" s="114">
        <v>54</v>
      </c>
      <c r="U141" s="114">
        <v>49</v>
      </c>
      <c r="V141" s="137">
        <f t="shared" si="938"/>
        <v>0</v>
      </c>
      <c r="W141" s="114">
        <f t="shared" si="912"/>
        <v>52</v>
      </c>
      <c r="X141" s="114">
        <f t="shared" si="913"/>
        <v>51</v>
      </c>
      <c r="Y141" s="205">
        <v>47</v>
      </c>
      <c r="Z141" s="206">
        <v>0</v>
      </c>
      <c r="AA141" s="114">
        <v>49</v>
      </c>
      <c r="AB141" s="137">
        <f t="shared" si="939"/>
        <v>0</v>
      </c>
      <c r="AC141" s="114">
        <f t="shared" si="914"/>
        <v>52</v>
      </c>
      <c r="AD141" s="194">
        <f t="shared" si="915"/>
        <v>51</v>
      </c>
      <c r="AE141" s="214">
        <v>47</v>
      </c>
      <c r="AF141" s="215">
        <v>0</v>
      </c>
      <c r="AG141" s="114">
        <v>49</v>
      </c>
      <c r="AH141" s="137">
        <f t="shared" si="940"/>
        <v>0</v>
      </c>
      <c r="AI141" s="114">
        <f t="shared" si="916"/>
        <v>52</v>
      </c>
      <c r="AJ141" s="194">
        <f t="shared" si="917"/>
        <v>51</v>
      </c>
      <c r="AK141" s="223">
        <v>47</v>
      </c>
      <c r="AL141" s="224">
        <v>0</v>
      </c>
      <c r="AM141" s="114">
        <v>49</v>
      </c>
      <c r="AN141" s="137">
        <f t="shared" si="941"/>
        <v>0</v>
      </c>
      <c r="AO141" s="114">
        <f t="shared" si="918"/>
        <v>52</v>
      </c>
      <c r="AP141" s="194">
        <f t="shared" si="919"/>
        <v>51</v>
      </c>
      <c r="AQ141" s="232">
        <v>47</v>
      </c>
      <c r="AR141" s="233">
        <v>0</v>
      </c>
      <c r="AS141" s="114">
        <v>49</v>
      </c>
      <c r="AT141" s="137">
        <f t="shared" si="942"/>
        <v>0</v>
      </c>
      <c r="AU141" s="114">
        <f t="shared" si="920"/>
        <v>52</v>
      </c>
      <c r="AV141" s="194">
        <f t="shared" si="921"/>
        <v>51</v>
      </c>
      <c r="AW141" s="241">
        <v>47</v>
      </c>
      <c r="AX141" s="242">
        <v>0</v>
      </c>
      <c r="AY141" s="114">
        <v>49</v>
      </c>
      <c r="AZ141" s="137">
        <f t="shared" si="943"/>
        <v>0</v>
      </c>
      <c r="BA141" s="114">
        <f t="shared" si="922"/>
        <v>52</v>
      </c>
      <c r="BB141" s="114">
        <f t="shared" si="923"/>
        <v>51</v>
      </c>
      <c r="BC141" s="250">
        <v>47</v>
      </c>
      <c r="BD141" s="251">
        <v>0</v>
      </c>
      <c r="BE141" s="114">
        <v>49</v>
      </c>
      <c r="BF141" s="137">
        <f t="shared" si="944"/>
        <v>0</v>
      </c>
      <c r="BG141" s="114">
        <f t="shared" si="924"/>
        <v>52</v>
      </c>
      <c r="BH141" s="114">
        <f t="shared" si="925"/>
        <v>51</v>
      </c>
      <c r="BI141" s="259">
        <v>47</v>
      </c>
      <c r="BJ141" s="260">
        <v>0</v>
      </c>
      <c r="BK141" s="114">
        <v>49</v>
      </c>
      <c r="BL141" s="137">
        <f t="shared" si="945"/>
        <v>0</v>
      </c>
      <c r="BM141" s="114">
        <f t="shared" si="926"/>
        <v>52</v>
      </c>
      <c r="BN141" s="114">
        <f t="shared" si="927"/>
        <v>51</v>
      </c>
      <c r="BO141" s="268">
        <v>47</v>
      </c>
      <c r="BP141" s="269">
        <v>0</v>
      </c>
      <c r="BR141" s="178">
        <f t="shared" si="928"/>
        <v>47</v>
      </c>
      <c r="BS141" s="178" t="e">
        <f t="shared" si="929"/>
        <v>#N/A</v>
      </c>
      <c r="BT141" s="178">
        <f t="shared" si="930"/>
        <v>47</v>
      </c>
      <c r="BU141" s="178" t="e">
        <f t="shared" si="931"/>
        <v>#N/A</v>
      </c>
      <c r="BV141" s="178">
        <f t="shared" si="906"/>
        <v>47</v>
      </c>
      <c r="BW141" s="178" t="e">
        <f t="shared" si="932"/>
        <v>#N/A</v>
      </c>
      <c r="BX141" s="178">
        <f t="shared" si="907"/>
        <v>47</v>
      </c>
      <c r="BY141" s="178" t="e">
        <f t="shared" si="933"/>
        <v>#N/A</v>
      </c>
      <c r="BZ141" s="178">
        <f t="shared" si="908"/>
        <v>47</v>
      </c>
      <c r="CA141" s="178" t="e">
        <f t="shared" si="934"/>
        <v>#N/A</v>
      </c>
      <c r="CB141" s="178">
        <f t="shared" si="909"/>
        <v>47</v>
      </c>
      <c r="CC141" s="178" t="e">
        <f t="shared" si="935"/>
        <v>#N/A</v>
      </c>
      <c r="CD141" s="178">
        <f t="shared" si="910"/>
        <v>47</v>
      </c>
      <c r="CE141" s="178" t="e">
        <f t="shared" si="936"/>
        <v>#N/A</v>
      </c>
      <c r="CF141" s="277">
        <f t="shared" si="911"/>
        <v>47</v>
      </c>
      <c r="CG141" s="277" t="e">
        <f t="shared" si="937"/>
        <v>#N/A</v>
      </c>
      <c r="CH141" s="277"/>
      <c r="CI141" s="278"/>
      <c r="CJ141" s="53"/>
      <c r="CM141" s="139"/>
      <c r="CN141" s="53"/>
      <c r="CO141" s="138"/>
      <c r="CR141" s="178"/>
    </row>
    <row r="142" spans="1:96">
      <c r="A142" s="53">
        <v>52</v>
      </c>
      <c r="B142" s="96" t="str">
        <v>W12x</v>
      </c>
      <c r="C142" s="135" t="str">
        <v>45</v>
      </c>
      <c r="D142" s="145">
        <v>165.27998822060263</v>
      </c>
      <c r="E142" s="145">
        <f t="shared" si="888"/>
        <v>-934.7200117793974</v>
      </c>
      <c r="F142" s="53">
        <f t="shared" si="889"/>
        <v>1</v>
      </c>
      <c r="G142" s="96" t="str">
        <f t="shared" si="890"/>
        <v>W12x45</v>
      </c>
      <c r="H142" s="145">
        <f t="shared" si="891"/>
        <v>165.27998822060263</v>
      </c>
      <c r="I142" s="169">
        <f t="shared" si="892"/>
        <v>300</v>
      </c>
      <c r="J142" s="169">
        <f t="shared" si="893"/>
        <v>352</v>
      </c>
      <c r="K142" s="53">
        <f t="shared" si="894"/>
        <v>183</v>
      </c>
      <c r="L142" s="53">
        <f t="shared" si="887"/>
        <v>182</v>
      </c>
      <c r="M142" s="299" t="str">
        <f t="shared" si="895"/>
        <v/>
      </c>
      <c r="T142" s="141">
        <v>55</v>
      </c>
      <c r="U142" s="141">
        <v>50</v>
      </c>
      <c r="V142" s="89">
        <f t="shared" si="938"/>
        <v>0</v>
      </c>
      <c r="W142" s="141">
        <f t="shared" si="912"/>
        <v>53</v>
      </c>
      <c r="X142" s="141">
        <f t="shared" si="913"/>
        <v>52</v>
      </c>
      <c r="Y142" s="207">
        <v>48</v>
      </c>
      <c r="Z142" s="208">
        <v>0</v>
      </c>
      <c r="AA142" s="141">
        <v>50</v>
      </c>
      <c r="AB142" s="89">
        <f t="shared" si="939"/>
        <v>0</v>
      </c>
      <c r="AC142" s="141">
        <f t="shared" si="914"/>
        <v>53</v>
      </c>
      <c r="AD142" s="195">
        <f t="shared" si="915"/>
        <v>52</v>
      </c>
      <c r="AE142" s="216">
        <v>48</v>
      </c>
      <c r="AF142" s="217">
        <v>0</v>
      </c>
      <c r="AG142" s="141">
        <v>50</v>
      </c>
      <c r="AH142" s="89">
        <f t="shared" si="940"/>
        <v>0</v>
      </c>
      <c r="AI142" s="141">
        <f t="shared" si="916"/>
        <v>53</v>
      </c>
      <c r="AJ142" s="195">
        <f t="shared" si="917"/>
        <v>52</v>
      </c>
      <c r="AK142" s="225">
        <v>48</v>
      </c>
      <c r="AL142" s="226">
        <v>0</v>
      </c>
      <c r="AM142" s="141">
        <v>50</v>
      </c>
      <c r="AN142" s="89">
        <f t="shared" si="941"/>
        <v>0</v>
      </c>
      <c r="AO142" s="141">
        <f t="shared" si="918"/>
        <v>53</v>
      </c>
      <c r="AP142" s="195">
        <f t="shared" si="919"/>
        <v>52</v>
      </c>
      <c r="AQ142" s="234">
        <v>48</v>
      </c>
      <c r="AR142" s="235">
        <v>0</v>
      </c>
      <c r="AS142" s="141">
        <v>50</v>
      </c>
      <c r="AT142" s="89">
        <f t="shared" si="942"/>
        <v>0</v>
      </c>
      <c r="AU142" s="141">
        <f t="shared" si="920"/>
        <v>53</v>
      </c>
      <c r="AV142" s="195">
        <f t="shared" si="921"/>
        <v>52</v>
      </c>
      <c r="AW142" s="243">
        <v>48</v>
      </c>
      <c r="AX142" s="244">
        <v>0</v>
      </c>
      <c r="AY142" s="141">
        <v>50</v>
      </c>
      <c r="AZ142" s="89">
        <f t="shared" si="943"/>
        <v>0</v>
      </c>
      <c r="BA142" s="141">
        <f t="shared" si="922"/>
        <v>53</v>
      </c>
      <c r="BB142" s="141">
        <f t="shared" si="923"/>
        <v>52</v>
      </c>
      <c r="BC142" s="252">
        <v>48</v>
      </c>
      <c r="BD142" s="253">
        <v>0</v>
      </c>
      <c r="BE142" s="141">
        <v>50</v>
      </c>
      <c r="BF142" s="89">
        <f t="shared" si="944"/>
        <v>0</v>
      </c>
      <c r="BG142" s="141">
        <f t="shared" si="924"/>
        <v>53</v>
      </c>
      <c r="BH142" s="141">
        <f t="shared" si="925"/>
        <v>52</v>
      </c>
      <c r="BI142" s="261">
        <v>48</v>
      </c>
      <c r="BJ142" s="262">
        <v>0</v>
      </c>
      <c r="BK142" s="141">
        <v>50</v>
      </c>
      <c r="BL142" s="89">
        <f t="shared" si="945"/>
        <v>0</v>
      </c>
      <c r="BM142" s="141">
        <f t="shared" si="926"/>
        <v>53</v>
      </c>
      <c r="BN142" s="141">
        <f t="shared" si="927"/>
        <v>52</v>
      </c>
      <c r="BO142" s="270">
        <v>48</v>
      </c>
      <c r="BP142" s="271">
        <v>0</v>
      </c>
      <c r="BR142" s="178">
        <f t="shared" si="928"/>
        <v>48</v>
      </c>
      <c r="BS142" s="178" t="e">
        <f t="shared" si="929"/>
        <v>#N/A</v>
      </c>
      <c r="BT142" s="178">
        <f t="shared" si="930"/>
        <v>48</v>
      </c>
      <c r="BU142" s="178" t="e">
        <f t="shared" si="931"/>
        <v>#N/A</v>
      </c>
      <c r="BV142" s="178">
        <f t="shared" si="906"/>
        <v>48</v>
      </c>
      <c r="BW142" s="178" t="e">
        <f t="shared" si="932"/>
        <v>#N/A</v>
      </c>
      <c r="BX142" s="178">
        <f t="shared" si="907"/>
        <v>48</v>
      </c>
      <c r="BY142" s="178" t="e">
        <f t="shared" si="933"/>
        <v>#N/A</v>
      </c>
      <c r="BZ142" s="178">
        <f t="shared" si="908"/>
        <v>48</v>
      </c>
      <c r="CA142" s="178" t="e">
        <f t="shared" si="934"/>
        <v>#N/A</v>
      </c>
      <c r="CB142" s="178">
        <f t="shared" si="909"/>
        <v>48</v>
      </c>
      <c r="CC142" s="178" t="e">
        <f t="shared" si="935"/>
        <v>#N/A</v>
      </c>
      <c r="CD142" s="178">
        <f t="shared" si="910"/>
        <v>48</v>
      </c>
      <c r="CE142" s="178" t="e">
        <f t="shared" si="936"/>
        <v>#N/A</v>
      </c>
      <c r="CF142" s="277">
        <f t="shared" si="911"/>
        <v>48</v>
      </c>
      <c r="CG142" s="277" t="e">
        <f t="shared" si="937"/>
        <v>#N/A</v>
      </c>
      <c r="CH142" s="277"/>
      <c r="CI142" s="278"/>
      <c r="CJ142" s="53"/>
      <c r="CM142" s="139"/>
      <c r="CN142" s="53"/>
      <c r="CO142" s="138"/>
      <c r="CR142" s="178"/>
    </row>
    <row r="143" spans="1:96">
      <c r="A143" s="53">
        <v>53</v>
      </c>
      <c r="B143" s="96" t="str">
        <v>W10x</v>
      </c>
      <c r="C143" s="135" t="str">
        <v>45</v>
      </c>
      <c r="D143" s="145">
        <v>155.7834076561451</v>
      </c>
      <c r="E143" s="145">
        <f t="shared" si="888"/>
        <v>-944.21659234385493</v>
      </c>
      <c r="F143" s="53">
        <f t="shared" si="889"/>
        <v>1</v>
      </c>
      <c r="G143" s="96" t="str">
        <f t="shared" si="890"/>
        <v>W10x45</v>
      </c>
      <c r="H143" s="145">
        <f t="shared" si="891"/>
        <v>155.7834076561451</v>
      </c>
      <c r="I143" s="169">
        <f t="shared" si="892"/>
        <v>300</v>
      </c>
      <c r="J143" s="169">
        <f t="shared" si="893"/>
        <v>353</v>
      </c>
      <c r="K143" s="53">
        <f t="shared" si="894"/>
        <v>184</v>
      </c>
      <c r="L143" s="53">
        <f t="shared" si="887"/>
        <v>183</v>
      </c>
      <c r="M143" s="299" t="str">
        <f t="shared" si="895"/>
        <v/>
      </c>
      <c r="T143" s="114">
        <v>56</v>
      </c>
      <c r="U143" s="114">
        <v>51</v>
      </c>
      <c r="V143" s="137">
        <f t="shared" si="938"/>
        <v>0</v>
      </c>
      <c r="W143" s="114">
        <f t="shared" si="912"/>
        <v>54</v>
      </c>
      <c r="X143" s="114">
        <f t="shared" si="913"/>
        <v>53</v>
      </c>
      <c r="Y143" s="205">
        <v>49</v>
      </c>
      <c r="Z143" s="206">
        <v>0</v>
      </c>
      <c r="AA143" s="114">
        <v>51</v>
      </c>
      <c r="AB143" s="137">
        <f t="shared" si="939"/>
        <v>0</v>
      </c>
      <c r="AC143" s="114">
        <f t="shared" si="914"/>
        <v>54</v>
      </c>
      <c r="AD143" s="194">
        <f t="shared" si="915"/>
        <v>53</v>
      </c>
      <c r="AE143" s="214">
        <v>49</v>
      </c>
      <c r="AF143" s="215">
        <v>0</v>
      </c>
      <c r="AG143" s="114">
        <v>51</v>
      </c>
      <c r="AH143" s="137">
        <f t="shared" si="940"/>
        <v>0</v>
      </c>
      <c r="AI143" s="114">
        <f t="shared" si="916"/>
        <v>54</v>
      </c>
      <c r="AJ143" s="194">
        <f t="shared" si="917"/>
        <v>53</v>
      </c>
      <c r="AK143" s="223">
        <v>49</v>
      </c>
      <c r="AL143" s="224">
        <v>0</v>
      </c>
      <c r="AM143" s="114">
        <v>51</v>
      </c>
      <c r="AN143" s="137">
        <f t="shared" si="941"/>
        <v>0</v>
      </c>
      <c r="AO143" s="114">
        <f t="shared" si="918"/>
        <v>54</v>
      </c>
      <c r="AP143" s="194">
        <f t="shared" si="919"/>
        <v>53</v>
      </c>
      <c r="AQ143" s="232">
        <v>49</v>
      </c>
      <c r="AR143" s="233">
        <v>0</v>
      </c>
      <c r="AS143" s="114">
        <v>51</v>
      </c>
      <c r="AT143" s="137">
        <f t="shared" si="942"/>
        <v>0</v>
      </c>
      <c r="AU143" s="114">
        <f t="shared" si="920"/>
        <v>54</v>
      </c>
      <c r="AV143" s="194">
        <f t="shared" si="921"/>
        <v>53</v>
      </c>
      <c r="AW143" s="241">
        <v>49</v>
      </c>
      <c r="AX143" s="242">
        <v>0</v>
      </c>
      <c r="AY143" s="114">
        <v>51</v>
      </c>
      <c r="AZ143" s="137">
        <f t="shared" si="943"/>
        <v>0</v>
      </c>
      <c r="BA143" s="114">
        <f t="shared" si="922"/>
        <v>54</v>
      </c>
      <c r="BB143" s="114">
        <f t="shared" si="923"/>
        <v>53</v>
      </c>
      <c r="BC143" s="250">
        <v>49</v>
      </c>
      <c r="BD143" s="251">
        <v>0</v>
      </c>
      <c r="BE143" s="114">
        <v>51</v>
      </c>
      <c r="BF143" s="137">
        <f t="shared" si="944"/>
        <v>0</v>
      </c>
      <c r="BG143" s="114">
        <f t="shared" si="924"/>
        <v>54</v>
      </c>
      <c r="BH143" s="114">
        <f t="shared" si="925"/>
        <v>53</v>
      </c>
      <c r="BI143" s="259">
        <v>49</v>
      </c>
      <c r="BJ143" s="260">
        <v>0</v>
      </c>
      <c r="BK143" s="114">
        <v>51</v>
      </c>
      <c r="BL143" s="137">
        <f t="shared" si="945"/>
        <v>0</v>
      </c>
      <c r="BM143" s="114">
        <f t="shared" si="926"/>
        <v>54</v>
      </c>
      <c r="BN143" s="114">
        <f t="shared" si="927"/>
        <v>53</v>
      </c>
      <c r="BO143" s="268">
        <v>49</v>
      </c>
      <c r="BP143" s="269">
        <v>0</v>
      </c>
      <c r="BR143" s="178">
        <f t="shared" si="928"/>
        <v>49</v>
      </c>
      <c r="BS143" s="178" t="e">
        <f t="shared" si="929"/>
        <v>#N/A</v>
      </c>
      <c r="BT143" s="178">
        <f t="shared" si="930"/>
        <v>49</v>
      </c>
      <c r="BU143" s="178" t="e">
        <f t="shared" si="931"/>
        <v>#N/A</v>
      </c>
      <c r="BV143" s="178">
        <f t="shared" si="906"/>
        <v>49</v>
      </c>
      <c r="BW143" s="178" t="e">
        <f t="shared" si="932"/>
        <v>#N/A</v>
      </c>
      <c r="BX143" s="178">
        <f t="shared" si="907"/>
        <v>49</v>
      </c>
      <c r="BY143" s="178" t="e">
        <f t="shared" si="933"/>
        <v>#N/A</v>
      </c>
      <c r="BZ143" s="178">
        <f t="shared" si="908"/>
        <v>49</v>
      </c>
      <c r="CA143" s="178" t="e">
        <f t="shared" si="934"/>
        <v>#N/A</v>
      </c>
      <c r="CB143" s="178">
        <f t="shared" si="909"/>
        <v>49</v>
      </c>
      <c r="CC143" s="178" t="e">
        <f t="shared" si="935"/>
        <v>#N/A</v>
      </c>
      <c r="CD143" s="178">
        <f t="shared" si="910"/>
        <v>49</v>
      </c>
      <c r="CE143" s="178" t="e">
        <f t="shared" si="936"/>
        <v>#N/A</v>
      </c>
      <c r="CF143" s="277">
        <f t="shared" si="911"/>
        <v>49</v>
      </c>
      <c r="CG143" s="277" t="e">
        <f t="shared" si="937"/>
        <v>#N/A</v>
      </c>
      <c r="CH143" s="277"/>
      <c r="CI143" s="278"/>
      <c r="CJ143" s="53"/>
      <c r="CM143" s="139"/>
      <c r="CN143" s="53"/>
      <c r="CO143" s="138"/>
      <c r="CR143" s="178"/>
    </row>
    <row r="144" spans="1:96">
      <c r="A144" s="53">
        <v>54</v>
      </c>
      <c r="B144" s="96" t="str">
        <v>W18x</v>
      </c>
      <c r="C144" s="135" t="str">
        <v>46</v>
      </c>
      <c r="D144" s="145">
        <v>118.04837209726026</v>
      </c>
      <c r="E144" s="145">
        <f t="shared" si="888"/>
        <v>-981.9516279027398</v>
      </c>
      <c r="F144" s="53">
        <f t="shared" si="889"/>
        <v>1</v>
      </c>
      <c r="G144" s="96" t="str">
        <f t="shared" si="890"/>
        <v>W18x46</v>
      </c>
      <c r="H144" s="145">
        <f t="shared" si="891"/>
        <v>118.04837209726026</v>
      </c>
      <c r="I144" s="169">
        <f t="shared" si="892"/>
        <v>300</v>
      </c>
      <c r="J144" s="169">
        <f t="shared" si="893"/>
        <v>354</v>
      </c>
      <c r="K144" s="53">
        <f t="shared" si="894"/>
        <v>185</v>
      </c>
      <c r="L144" s="53">
        <f t="shared" si="887"/>
        <v>184</v>
      </c>
      <c r="M144" s="299" t="str">
        <f t="shared" si="895"/>
        <v/>
      </c>
      <c r="T144" s="114">
        <v>57</v>
      </c>
      <c r="U144" s="114">
        <v>52</v>
      </c>
      <c r="V144" s="137">
        <f t="shared" si="938"/>
        <v>0</v>
      </c>
      <c r="W144" s="114">
        <f t="shared" si="912"/>
        <v>55</v>
      </c>
      <c r="X144" s="114">
        <f t="shared" si="913"/>
        <v>54</v>
      </c>
      <c r="Y144" s="205">
        <v>50</v>
      </c>
      <c r="Z144" s="206">
        <v>0</v>
      </c>
      <c r="AA144" s="114">
        <v>52</v>
      </c>
      <c r="AB144" s="137">
        <f t="shared" si="939"/>
        <v>0</v>
      </c>
      <c r="AC144" s="114">
        <f t="shared" si="914"/>
        <v>55</v>
      </c>
      <c r="AD144" s="194">
        <f t="shared" si="915"/>
        <v>54</v>
      </c>
      <c r="AE144" s="214">
        <v>50</v>
      </c>
      <c r="AF144" s="215">
        <v>0</v>
      </c>
      <c r="AG144" s="114">
        <v>52</v>
      </c>
      <c r="AH144" s="137">
        <f t="shared" si="940"/>
        <v>0</v>
      </c>
      <c r="AI144" s="114">
        <f t="shared" si="916"/>
        <v>55</v>
      </c>
      <c r="AJ144" s="194">
        <f t="shared" si="917"/>
        <v>54</v>
      </c>
      <c r="AK144" s="223">
        <v>50</v>
      </c>
      <c r="AL144" s="224">
        <v>0</v>
      </c>
      <c r="AM144" s="114">
        <v>52</v>
      </c>
      <c r="AN144" s="137">
        <f t="shared" si="941"/>
        <v>0</v>
      </c>
      <c r="AO144" s="114">
        <f t="shared" si="918"/>
        <v>55</v>
      </c>
      <c r="AP144" s="194">
        <f t="shared" si="919"/>
        <v>54</v>
      </c>
      <c r="AQ144" s="232">
        <v>50</v>
      </c>
      <c r="AR144" s="233">
        <v>0</v>
      </c>
      <c r="AS144" s="114">
        <v>52</v>
      </c>
      <c r="AT144" s="137">
        <f t="shared" si="942"/>
        <v>0</v>
      </c>
      <c r="AU144" s="114">
        <f t="shared" si="920"/>
        <v>55</v>
      </c>
      <c r="AV144" s="194">
        <f t="shared" si="921"/>
        <v>54</v>
      </c>
      <c r="AW144" s="241">
        <v>50</v>
      </c>
      <c r="AX144" s="242">
        <v>0</v>
      </c>
      <c r="AY144" s="114">
        <v>52</v>
      </c>
      <c r="AZ144" s="137">
        <f t="shared" si="943"/>
        <v>0</v>
      </c>
      <c r="BA144" s="114">
        <f t="shared" si="922"/>
        <v>55</v>
      </c>
      <c r="BB144" s="114">
        <f t="shared" si="923"/>
        <v>54</v>
      </c>
      <c r="BC144" s="250">
        <v>50</v>
      </c>
      <c r="BD144" s="251">
        <v>0</v>
      </c>
      <c r="BE144" s="114">
        <v>52</v>
      </c>
      <c r="BF144" s="137">
        <f t="shared" si="944"/>
        <v>0</v>
      </c>
      <c r="BG144" s="114">
        <f t="shared" si="924"/>
        <v>55</v>
      </c>
      <c r="BH144" s="114">
        <f t="shared" si="925"/>
        <v>54</v>
      </c>
      <c r="BI144" s="259">
        <v>50</v>
      </c>
      <c r="BJ144" s="260">
        <v>0</v>
      </c>
      <c r="BK144" s="114">
        <v>52</v>
      </c>
      <c r="BL144" s="137">
        <f t="shared" si="945"/>
        <v>0</v>
      </c>
      <c r="BM144" s="114">
        <f t="shared" si="926"/>
        <v>55</v>
      </c>
      <c r="BN144" s="114">
        <f t="shared" si="927"/>
        <v>54</v>
      </c>
      <c r="BO144" s="268">
        <v>50</v>
      </c>
      <c r="BP144" s="269">
        <v>0</v>
      </c>
      <c r="BR144" s="178">
        <f t="shared" si="928"/>
        <v>50</v>
      </c>
      <c r="BS144" s="178" t="e">
        <f t="shared" si="929"/>
        <v>#N/A</v>
      </c>
      <c r="BT144" s="178">
        <f t="shared" si="930"/>
        <v>50</v>
      </c>
      <c r="BU144" s="178" t="e">
        <f t="shared" si="931"/>
        <v>#N/A</v>
      </c>
      <c r="BV144" s="178">
        <f t="shared" si="906"/>
        <v>50</v>
      </c>
      <c r="BW144" s="178" t="e">
        <f t="shared" si="932"/>
        <v>#N/A</v>
      </c>
      <c r="BX144" s="178">
        <f t="shared" si="907"/>
        <v>50</v>
      </c>
      <c r="BY144" s="178" t="e">
        <f t="shared" si="933"/>
        <v>#N/A</v>
      </c>
      <c r="BZ144" s="178">
        <f t="shared" si="908"/>
        <v>50</v>
      </c>
      <c r="CA144" s="178" t="e">
        <f t="shared" si="934"/>
        <v>#N/A</v>
      </c>
      <c r="CB144" s="178">
        <f t="shared" si="909"/>
        <v>50</v>
      </c>
      <c r="CC144" s="178" t="e">
        <f t="shared" si="935"/>
        <v>#N/A</v>
      </c>
      <c r="CD144" s="178">
        <f t="shared" si="910"/>
        <v>50</v>
      </c>
      <c r="CE144" s="178" t="e">
        <f t="shared" si="936"/>
        <v>#N/A</v>
      </c>
      <c r="CF144" s="277">
        <f t="shared" si="911"/>
        <v>50</v>
      </c>
      <c r="CG144" s="277" t="e">
        <f t="shared" si="937"/>
        <v>#N/A</v>
      </c>
      <c r="CH144" s="277"/>
      <c r="CI144" s="278"/>
      <c r="CJ144" s="53"/>
      <c r="CM144" s="139"/>
      <c r="CN144" s="53"/>
      <c r="CO144" s="138"/>
      <c r="CR144" s="178"/>
    </row>
    <row r="145" spans="1:96">
      <c r="A145" s="53">
        <v>55</v>
      </c>
      <c r="B145" s="96" t="str">
        <v>W21x</v>
      </c>
      <c r="C145" s="135" t="str">
        <v>48f</v>
      </c>
      <c r="D145" s="145">
        <v>175.91057500936688</v>
      </c>
      <c r="E145" s="145">
        <f t="shared" si="888"/>
        <v>-924.08942499063312</v>
      </c>
      <c r="F145" s="53">
        <f t="shared" si="889"/>
        <v>1</v>
      </c>
      <c r="G145" s="96" t="str">
        <f t="shared" si="890"/>
        <v>W21x48f</v>
      </c>
      <c r="H145" s="145">
        <f t="shared" si="891"/>
        <v>175.91057500936688</v>
      </c>
      <c r="I145" s="169">
        <f t="shared" si="892"/>
        <v>300</v>
      </c>
      <c r="J145" s="169">
        <f t="shared" si="893"/>
        <v>355</v>
      </c>
      <c r="K145" s="53">
        <f t="shared" si="894"/>
        <v>186</v>
      </c>
      <c r="L145" s="53">
        <f t="shared" si="887"/>
        <v>185</v>
      </c>
      <c r="M145" s="299" t="str">
        <f t="shared" si="895"/>
        <v/>
      </c>
      <c r="T145" s="114">
        <v>58</v>
      </c>
      <c r="U145" s="114">
        <v>53</v>
      </c>
      <c r="V145" s="137">
        <f t="shared" si="938"/>
        <v>0</v>
      </c>
      <c r="W145" s="114">
        <f t="shared" si="912"/>
        <v>56</v>
      </c>
      <c r="X145" s="114">
        <f t="shared" si="913"/>
        <v>55</v>
      </c>
      <c r="Y145" s="205">
        <v>51</v>
      </c>
      <c r="Z145" s="206">
        <v>0</v>
      </c>
      <c r="AA145" s="114">
        <v>53</v>
      </c>
      <c r="AB145" s="137">
        <f t="shared" si="939"/>
        <v>0</v>
      </c>
      <c r="AC145" s="114">
        <f t="shared" si="914"/>
        <v>56</v>
      </c>
      <c r="AD145" s="194">
        <f t="shared" si="915"/>
        <v>55</v>
      </c>
      <c r="AE145" s="214">
        <v>51</v>
      </c>
      <c r="AF145" s="215">
        <v>0</v>
      </c>
      <c r="AG145" s="114">
        <v>53</v>
      </c>
      <c r="AH145" s="137">
        <f t="shared" si="940"/>
        <v>0</v>
      </c>
      <c r="AI145" s="114">
        <f t="shared" si="916"/>
        <v>56</v>
      </c>
      <c r="AJ145" s="194">
        <f t="shared" si="917"/>
        <v>55</v>
      </c>
      <c r="AK145" s="223">
        <v>51</v>
      </c>
      <c r="AL145" s="224">
        <v>0</v>
      </c>
      <c r="AM145" s="114">
        <v>53</v>
      </c>
      <c r="AN145" s="137">
        <f t="shared" si="941"/>
        <v>0</v>
      </c>
      <c r="AO145" s="114">
        <f t="shared" si="918"/>
        <v>56</v>
      </c>
      <c r="AP145" s="194">
        <f t="shared" si="919"/>
        <v>55</v>
      </c>
      <c r="AQ145" s="232">
        <v>51</v>
      </c>
      <c r="AR145" s="233">
        <v>0</v>
      </c>
      <c r="AS145" s="114">
        <v>53</v>
      </c>
      <c r="AT145" s="137">
        <f t="shared" si="942"/>
        <v>0</v>
      </c>
      <c r="AU145" s="114">
        <f t="shared" si="920"/>
        <v>56</v>
      </c>
      <c r="AV145" s="194">
        <f t="shared" si="921"/>
        <v>55</v>
      </c>
      <c r="AW145" s="241">
        <v>51</v>
      </c>
      <c r="AX145" s="242">
        <v>0</v>
      </c>
      <c r="AY145" s="114">
        <v>53</v>
      </c>
      <c r="AZ145" s="137">
        <f t="shared" si="943"/>
        <v>0</v>
      </c>
      <c r="BA145" s="114">
        <f t="shared" si="922"/>
        <v>56</v>
      </c>
      <c r="BB145" s="114">
        <f t="shared" si="923"/>
        <v>55</v>
      </c>
      <c r="BC145" s="250">
        <v>51</v>
      </c>
      <c r="BD145" s="251">
        <v>0</v>
      </c>
      <c r="BE145" s="114">
        <v>53</v>
      </c>
      <c r="BF145" s="137">
        <f t="shared" si="944"/>
        <v>0</v>
      </c>
      <c r="BG145" s="114">
        <f t="shared" si="924"/>
        <v>56</v>
      </c>
      <c r="BH145" s="114">
        <f t="shared" si="925"/>
        <v>55</v>
      </c>
      <c r="BI145" s="259">
        <v>51</v>
      </c>
      <c r="BJ145" s="260">
        <v>0</v>
      </c>
      <c r="BK145" s="114">
        <v>53</v>
      </c>
      <c r="BL145" s="137">
        <f t="shared" si="945"/>
        <v>0</v>
      </c>
      <c r="BM145" s="114">
        <f t="shared" si="926"/>
        <v>56</v>
      </c>
      <c r="BN145" s="114">
        <f t="shared" si="927"/>
        <v>55</v>
      </c>
      <c r="BO145" s="268">
        <v>51</v>
      </c>
      <c r="BP145" s="269">
        <v>0</v>
      </c>
      <c r="BR145" s="178">
        <f t="shared" si="928"/>
        <v>51</v>
      </c>
      <c r="BS145" s="178" t="e">
        <f t="shared" si="929"/>
        <v>#N/A</v>
      </c>
      <c r="BT145" s="178">
        <f t="shared" si="930"/>
        <v>51</v>
      </c>
      <c r="BU145" s="178" t="e">
        <f t="shared" si="931"/>
        <v>#N/A</v>
      </c>
      <c r="BV145" s="178">
        <f t="shared" si="906"/>
        <v>51</v>
      </c>
      <c r="BW145" s="178" t="e">
        <f t="shared" si="932"/>
        <v>#N/A</v>
      </c>
      <c r="BX145" s="178">
        <f t="shared" si="907"/>
        <v>51</v>
      </c>
      <c r="BY145" s="178" t="e">
        <f t="shared" si="933"/>
        <v>#N/A</v>
      </c>
      <c r="BZ145" s="178">
        <f t="shared" si="908"/>
        <v>51</v>
      </c>
      <c r="CA145" s="178" t="e">
        <f t="shared" si="934"/>
        <v>#N/A</v>
      </c>
      <c r="CB145" s="178">
        <f t="shared" si="909"/>
        <v>51</v>
      </c>
      <c r="CC145" s="178" t="e">
        <f t="shared" si="935"/>
        <v>#N/A</v>
      </c>
      <c r="CD145" s="178">
        <f t="shared" si="910"/>
        <v>51</v>
      </c>
      <c r="CE145" s="178" t="e">
        <f t="shared" si="936"/>
        <v>#N/A</v>
      </c>
      <c r="CF145" s="277">
        <f t="shared" si="911"/>
        <v>51</v>
      </c>
      <c r="CG145" s="277" t="e">
        <f t="shared" si="937"/>
        <v>#N/A</v>
      </c>
      <c r="CH145" s="277"/>
      <c r="CI145" s="278"/>
      <c r="CJ145" s="53"/>
      <c r="CM145" s="139"/>
      <c r="CN145" s="53"/>
      <c r="CO145" s="138"/>
      <c r="CR145" s="178"/>
    </row>
    <row r="146" spans="1:96">
      <c r="A146" s="53">
        <v>56</v>
      </c>
      <c r="B146" s="96" t="str">
        <v>W14x</v>
      </c>
      <c r="C146" s="135" t="str">
        <v>48</v>
      </c>
      <c r="D146" s="145">
        <v>192.53137387228358</v>
      </c>
      <c r="E146" s="145">
        <f t="shared" si="888"/>
        <v>-907.46862612771645</v>
      </c>
      <c r="F146" s="53">
        <f t="shared" si="889"/>
        <v>1</v>
      </c>
      <c r="G146" s="96" t="str">
        <f t="shared" si="890"/>
        <v>W14x48</v>
      </c>
      <c r="H146" s="145">
        <f t="shared" si="891"/>
        <v>192.53137387228358</v>
      </c>
      <c r="I146" s="169">
        <f t="shared" si="892"/>
        <v>300</v>
      </c>
      <c r="J146" s="169">
        <f t="shared" si="893"/>
        <v>356</v>
      </c>
      <c r="K146" s="53">
        <f t="shared" si="894"/>
        <v>187</v>
      </c>
      <c r="L146" s="53">
        <f t="shared" si="887"/>
        <v>186</v>
      </c>
      <c r="M146" s="299" t="str">
        <f t="shared" si="895"/>
        <v/>
      </c>
      <c r="T146" s="114">
        <v>59</v>
      </c>
      <c r="U146" s="114">
        <v>54</v>
      </c>
      <c r="V146" s="137">
        <f t="shared" si="938"/>
        <v>0</v>
      </c>
      <c r="W146" s="114">
        <f t="shared" si="912"/>
        <v>57</v>
      </c>
      <c r="X146" s="114">
        <f t="shared" si="913"/>
        <v>56</v>
      </c>
      <c r="Y146" s="205">
        <v>52</v>
      </c>
      <c r="Z146" s="206">
        <v>0</v>
      </c>
      <c r="AA146" s="114">
        <v>54</v>
      </c>
      <c r="AB146" s="137">
        <f t="shared" si="939"/>
        <v>0</v>
      </c>
      <c r="AC146" s="114">
        <f t="shared" si="914"/>
        <v>57</v>
      </c>
      <c r="AD146" s="194">
        <f t="shared" si="915"/>
        <v>56</v>
      </c>
      <c r="AE146" s="214">
        <v>52</v>
      </c>
      <c r="AF146" s="215">
        <v>0</v>
      </c>
      <c r="AG146" s="114">
        <v>54</v>
      </c>
      <c r="AH146" s="137">
        <f t="shared" si="940"/>
        <v>0</v>
      </c>
      <c r="AI146" s="114">
        <f t="shared" si="916"/>
        <v>57</v>
      </c>
      <c r="AJ146" s="194">
        <f t="shared" si="917"/>
        <v>56</v>
      </c>
      <c r="AK146" s="223">
        <v>52</v>
      </c>
      <c r="AL146" s="224">
        <v>0</v>
      </c>
      <c r="AM146" s="114">
        <v>54</v>
      </c>
      <c r="AN146" s="137">
        <f t="shared" si="941"/>
        <v>0</v>
      </c>
      <c r="AO146" s="114">
        <f t="shared" si="918"/>
        <v>57</v>
      </c>
      <c r="AP146" s="194">
        <f t="shared" si="919"/>
        <v>56</v>
      </c>
      <c r="AQ146" s="232">
        <v>52</v>
      </c>
      <c r="AR146" s="233">
        <v>0</v>
      </c>
      <c r="AS146" s="114">
        <v>54</v>
      </c>
      <c r="AT146" s="137">
        <f t="shared" si="942"/>
        <v>0</v>
      </c>
      <c r="AU146" s="114">
        <f t="shared" si="920"/>
        <v>57</v>
      </c>
      <c r="AV146" s="194">
        <f t="shared" si="921"/>
        <v>56</v>
      </c>
      <c r="AW146" s="241">
        <v>52</v>
      </c>
      <c r="AX146" s="242">
        <v>0</v>
      </c>
      <c r="AY146" s="114">
        <v>54</v>
      </c>
      <c r="AZ146" s="137">
        <f t="shared" si="943"/>
        <v>0</v>
      </c>
      <c r="BA146" s="114">
        <f t="shared" si="922"/>
        <v>57</v>
      </c>
      <c r="BB146" s="114">
        <f t="shared" si="923"/>
        <v>56</v>
      </c>
      <c r="BC146" s="250">
        <v>52</v>
      </c>
      <c r="BD146" s="251">
        <v>0</v>
      </c>
      <c r="BE146" s="114">
        <v>54</v>
      </c>
      <c r="BF146" s="137">
        <f t="shared" si="944"/>
        <v>0</v>
      </c>
      <c r="BG146" s="114">
        <f t="shared" si="924"/>
        <v>57</v>
      </c>
      <c r="BH146" s="114">
        <f t="shared" si="925"/>
        <v>56</v>
      </c>
      <c r="BI146" s="259">
        <v>52</v>
      </c>
      <c r="BJ146" s="260">
        <v>0</v>
      </c>
      <c r="BK146" s="114">
        <v>54</v>
      </c>
      <c r="BL146" s="137">
        <f t="shared" si="945"/>
        <v>0</v>
      </c>
      <c r="BM146" s="114">
        <f t="shared" si="926"/>
        <v>57</v>
      </c>
      <c r="BN146" s="114">
        <f t="shared" si="927"/>
        <v>56</v>
      </c>
      <c r="BO146" s="268">
        <v>52</v>
      </c>
      <c r="BP146" s="269">
        <v>0</v>
      </c>
      <c r="BR146" s="178">
        <f t="shared" si="928"/>
        <v>52</v>
      </c>
      <c r="BS146" s="178" t="e">
        <f t="shared" si="929"/>
        <v>#N/A</v>
      </c>
      <c r="BT146" s="178">
        <f t="shared" si="930"/>
        <v>52</v>
      </c>
      <c r="BU146" s="178" t="e">
        <f t="shared" si="931"/>
        <v>#N/A</v>
      </c>
      <c r="BV146" s="178">
        <f t="shared" si="906"/>
        <v>52</v>
      </c>
      <c r="BW146" s="178" t="e">
        <f t="shared" si="932"/>
        <v>#N/A</v>
      </c>
      <c r="BX146" s="178">
        <f t="shared" si="907"/>
        <v>52</v>
      </c>
      <c r="BY146" s="178" t="e">
        <f t="shared" si="933"/>
        <v>#N/A</v>
      </c>
      <c r="BZ146" s="178">
        <f t="shared" si="908"/>
        <v>52</v>
      </c>
      <c r="CA146" s="178" t="e">
        <f t="shared" si="934"/>
        <v>#N/A</v>
      </c>
      <c r="CB146" s="178">
        <f t="shared" si="909"/>
        <v>52</v>
      </c>
      <c r="CC146" s="178" t="e">
        <f t="shared" si="935"/>
        <v>#N/A</v>
      </c>
      <c r="CD146" s="178">
        <f t="shared" si="910"/>
        <v>52</v>
      </c>
      <c r="CE146" s="178" t="e">
        <f t="shared" si="936"/>
        <v>#N/A</v>
      </c>
      <c r="CF146" s="277">
        <f t="shared" si="911"/>
        <v>52</v>
      </c>
      <c r="CG146" s="277" t="e">
        <f t="shared" si="937"/>
        <v>#N/A</v>
      </c>
      <c r="CH146" s="277"/>
      <c r="CI146" s="278"/>
      <c r="CJ146" s="53"/>
      <c r="CM146" s="139"/>
      <c r="CN146" s="53"/>
      <c r="CO146" s="138"/>
      <c r="CR146" s="178"/>
    </row>
    <row r="147" spans="1:96">
      <c r="A147" s="53">
        <v>57</v>
      </c>
      <c r="B147" s="96" t="str">
        <v>W8x</v>
      </c>
      <c r="C147" s="135" t="str">
        <v>48</v>
      </c>
      <c r="D147" s="145">
        <v>151.79957977667615</v>
      </c>
      <c r="E147" s="145">
        <f t="shared" si="888"/>
        <v>-948.20042022332382</v>
      </c>
      <c r="F147" s="53">
        <f t="shared" si="889"/>
        <v>1</v>
      </c>
      <c r="G147" s="96" t="str">
        <f t="shared" si="890"/>
        <v>W8x48</v>
      </c>
      <c r="H147" s="145">
        <f t="shared" si="891"/>
        <v>151.79957977667615</v>
      </c>
      <c r="I147" s="169">
        <f t="shared" si="892"/>
        <v>300</v>
      </c>
      <c r="J147" s="169">
        <f t="shared" si="893"/>
        <v>357</v>
      </c>
      <c r="K147" s="53">
        <f t="shared" si="894"/>
        <v>188</v>
      </c>
      <c r="L147" s="53">
        <f t="shared" si="887"/>
        <v>187</v>
      </c>
      <c r="M147" s="299" t="str">
        <f t="shared" si="895"/>
        <v/>
      </c>
      <c r="T147" s="114">
        <v>60</v>
      </c>
      <c r="U147" s="114">
        <v>55</v>
      </c>
      <c r="V147" s="137">
        <f t="shared" si="938"/>
        <v>0</v>
      </c>
      <c r="W147" s="114">
        <f t="shared" si="912"/>
        <v>58</v>
      </c>
      <c r="X147" s="114">
        <f t="shared" si="913"/>
        <v>57</v>
      </c>
      <c r="Y147" s="205">
        <v>53</v>
      </c>
      <c r="Z147" s="206">
        <v>0</v>
      </c>
      <c r="AA147" s="114">
        <v>55</v>
      </c>
      <c r="AB147" s="137">
        <f t="shared" si="939"/>
        <v>0</v>
      </c>
      <c r="AC147" s="114">
        <f t="shared" si="914"/>
        <v>58</v>
      </c>
      <c r="AD147" s="194">
        <f t="shared" si="915"/>
        <v>57</v>
      </c>
      <c r="AE147" s="214">
        <v>53</v>
      </c>
      <c r="AF147" s="215">
        <v>0</v>
      </c>
      <c r="AG147" s="114">
        <v>55</v>
      </c>
      <c r="AH147" s="137">
        <f t="shared" si="940"/>
        <v>0</v>
      </c>
      <c r="AI147" s="114">
        <f t="shared" si="916"/>
        <v>58</v>
      </c>
      <c r="AJ147" s="194">
        <f t="shared" si="917"/>
        <v>57</v>
      </c>
      <c r="AK147" s="223">
        <v>53</v>
      </c>
      <c r="AL147" s="224">
        <v>0</v>
      </c>
      <c r="AM147" s="114">
        <v>55</v>
      </c>
      <c r="AN147" s="137">
        <f t="shared" si="941"/>
        <v>0</v>
      </c>
      <c r="AO147" s="114">
        <f t="shared" si="918"/>
        <v>58</v>
      </c>
      <c r="AP147" s="194">
        <f t="shared" si="919"/>
        <v>57</v>
      </c>
      <c r="AQ147" s="232">
        <v>53</v>
      </c>
      <c r="AR147" s="233">
        <v>0</v>
      </c>
      <c r="AS147" s="114">
        <v>55</v>
      </c>
      <c r="AT147" s="137">
        <f t="shared" si="942"/>
        <v>0</v>
      </c>
      <c r="AU147" s="114">
        <f t="shared" si="920"/>
        <v>58</v>
      </c>
      <c r="AV147" s="194">
        <f t="shared" si="921"/>
        <v>57</v>
      </c>
      <c r="AW147" s="241">
        <v>53</v>
      </c>
      <c r="AX147" s="242">
        <v>0</v>
      </c>
      <c r="AY147" s="114">
        <v>55</v>
      </c>
      <c r="AZ147" s="137">
        <f t="shared" si="943"/>
        <v>0</v>
      </c>
      <c r="BA147" s="114">
        <f t="shared" si="922"/>
        <v>58</v>
      </c>
      <c r="BB147" s="114">
        <f t="shared" si="923"/>
        <v>57</v>
      </c>
      <c r="BC147" s="250">
        <v>53</v>
      </c>
      <c r="BD147" s="251">
        <v>0</v>
      </c>
      <c r="BE147" s="114">
        <v>55</v>
      </c>
      <c r="BF147" s="137">
        <f t="shared" si="944"/>
        <v>0</v>
      </c>
      <c r="BG147" s="114">
        <f t="shared" si="924"/>
        <v>58</v>
      </c>
      <c r="BH147" s="114">
        <f t="shared" si="925"/>
        <v>57</v>
      </c>
      <c r="BI147" s="259">
        <v>53</v>
      </c>
      <c r="BJ147" s="260">
        <v>0</v>
      </c>
      <c r="BK147" s="114">
        <v>55</v>
      </c>
      <c r="BL147" s="137">
        <f t="shared" si="945"/>
        <v>0</v>
      </c>
      <c r="BM147" s="114">
        <f t="shared" si="926"/>
        <v>58</v>
      </c>
      <c r="BN147" s="114">
        <f t="shared" si="927"/>
        <v>57</v>
      </c>
      <c r="BO147" s="268">
        <v>53</v>
      </c>
      <c r="BP147" s="269">
        <v>0</v>
      </c>
      <c r="BR147" s="178">
        <f t="shared" si="928"/>
        <v>53</v>
      </c>
      <c r="BS147" s="178" t="e">
        <f t="shared" si="929"/>
        <v>#N/A</v>
      </c>
      <c r="BT147" s="178">
        <f t="shared" si="930"/>
        <v>53</v>
      </c>
      <c r="BU147" s="178" t="e">
        <f t="shared" si="931"/>
        <v>#N/A</v>
      </c>
      <c r="BV147" s="178">
        <f t="shared" si="906"/>
        <v>53</v>
      </c>
      <c r="BW147" s="178" t="e">
        <f t="shared" si="932"/>
        <v>#N/A</v>
      </c>
      <c r="BX147" s="178">
        <f t="shared" si="907"/>
        <v>53</v>
      </c>
      <c r="BY147" s="178" t="e">
        <f t="shared" si="933"/>
        <v>#N/A</v>
      </c>
      <c r="BZ147" s="178">
        <f t="shared" si="908"/>
        <v>53</v>
      </c>
      <c r="CA147" s="178" t="e">
        <f t="shared" si="934"/>
        <v>#N/A</v>
      </c>
      <c r="CB147" s="178">
        <f t="shared" si="909"/>
        <v>53</v>
      </c>
      <c r="CC147" s="178" t="e">
        <f t="shared" si="935"/>
        <v>#N/A</v>
      </c>
      <c r="CD147" s="178">
        <f t="shared" si="910"/>
        <v>53</v>
      </c>
      <c r="CE147" s="178" t="e">
        <f t="shared" si="936"/>
        <v>#N/A</v>
      </c>
      <c r="CF147" s="277">
        <f t="shared" si="911"/>
        <v>53</v>
      </c>
      <c r="CG147" s="277" t="e">
        <f t="shared" si="937"/>
        <v>#N/A</v>
      </c>
      <c r="CH147" s="277"/>
      <c r="CI147" s="278"/>
      <c r="CJ147" s="53"/>
      <c r="CM147" s="139"/>
      <c r="CN147" s="53"/>
      <c r="CO147" s="138"/>
      <c r="CR147" s="178"/>
    </row>
    <row r="148" spans="1:96">
      <c r="A148" s="53">
        <v>58</v>
      </c>
      <c r="B148" s="96" t="str">
        <v>W10x</v>
      </c>
      <c r="C148" s="135" t="str">
        <v>49</v>
      </c>
      <c r="D148" s="145">
        <v>185.94099306092423</v>
      </c>
      <c r="E148" s="145">
        <f t="shared" si="888"/>
        <v>-914.05900693907574</v>
      </c>
      <c r="F148" s="53">
        <f t="shared" si="889"/>
        <v>1</v>
      </c>
      <c r="G148" s="96" t="str">
        <f t="shared" si="890"/>
        <v>W10x49</v>
      </c>
      <c r="H148" s="145">
        <f t="shared" si="891"/>
        <v>185.94099306092423</v>
      </c>
      <c r="I148" s="169">
        <f t="shared" si="892"/>
        <v>300</v>
      </c>
      <c r="J148" s="169">
        <f t="shared" si="893"/>
        <v>358</v>
      </c>
      <c r="K148" s="53">
        <f t="shared" si="894"/>
        <v>189</v>
      </c>
      <c r="L148" s="53">
        <f t="shared" si="887"/>
        <v>188</v>
      </c>
      <c r="M148" s="299" t="str">
        <f t="shared" si="895"/>
        <v/>
      </c>
      <c r="T148" s="114">
        <v>61</v>
      </c>
      <c r="U148" s="114">
        <v>56</v>
      </c>
      <c r="V148" s="137">
        <f t="shared" si="938"/>
        <v>0</v>
      </c>
      <c r="W148" s="114">
        <f t="shared" si="912"/>
        <v>59</v>
      </c>
      <c r="X148" s="114">
        <f t="shared" si="913"/>
        <v>58</v>
      </c>
      <c r="Y148" s="205">
        <v>54</v>
      </c>
      <c r="Z148" s="206">
        <v>0</v>
      </c>
      <c r="AA148" s="114">
        <v>56</v>
      </c>
      <c r="AB148" s="137">
        <f t="shared" si="939"/>
        <v>0</v>
      </c>
      <c r="AC148" s="114">
        <f t="shared" si="914"/>
        <v>59</v>
      </c>
      <c r="AD148" s="194">
        <f t="shared" si="915"/>
        <v>58</v>
      </c>
      <c r="AE148" s="214">
        <v>54</v>
      </c>
      <c r="AF148" s="215">
        <v>0</v>
      </c>
      <c r="AG148" s="114">
        <v>56</v>
      </c>
      <c r="AH148" s="137">
        <f t="shared" si="940"/>
        <v>0</v>
      </c>
      <c r="AI148" s="114">
        <f t="shared" si="916"/>
        <v>59</v>
      </c>
      <c r="AJ148" s="194">
        <f t="shared" si="917"/>
        <v>58</v>
      </c>
      <c r="AK148" s="223">
        <v>54</v>
      </c>
      <c r="AL148" s="224">
        <v>0</v>
      </c>
      <c r="AM148" s="114">
        <v>56</v>
      </c>
      <c r="AN148" s="137">
        <f t="shared" si="941"/>
        <v>0</v>
      </c>
      <c r="AO148" s="114">
        <f t="shared" si="918"/>
        <v>59</v>
      </c>
      <c r="AP148" s="194">
        <f t="shared" si="919"/>
        <v>58</v>
      </c>
      <c r="AQ148" s="232">
        <v>54</v>
      </c>
      <c r="AR148" s="233">
        <v>0</v>
      </c>
      <c r="AS148" s="114">
        <v>56</v>
      </c>
      <c r="AT148" s="137">
        <f t="shared" si="942"/>
        <v>0</v>
      </c>
      <c r="AU148" s="114">
        <f t="shared" si="920"/>
        <v>59</v>
      </c>
      <c r="AV148" s="194">
        <f t="shared" si="921"/>
        <v>58</v>
      </c>
      <c r="AW148" s="241">
        <v>54</v>
      </c>
      <c r="AX148" s="242">
        <v>0</v>
      </c>
      <c r="AY148" s="114">
        <v>56</v>
      </c>
      <c r="AZ148" s="137">
        <f t="shared" si="943"/>
        <v>0</v>
      </c>
      <c r="BA148" s="114">
        <f t="shared" si="922"/>
        <v>59</v>
      </c>
      <c r="BB148" s="114">
        <f t="shared" si="923"/>
        <v>58</v>
      </c>
      <c r="BC148" s="250">
        <v>54</v>
      </c>
      <c r="BD148" s="251">
        <v>0</v>
      </c>
      <c r="BE148" s="114">
        <v>56</v>
      </c>
      <c r="BF148" s="137">
        <f t="shared" si="944"/>
        <v>0</v>
      </c>
      <c r="BG148" s="114">
        <f t="shared" si="924"/>
        <v>59</v>
      </c>
      <c r="BH148" s="114">
        <f t="shared" si="925"/>
        <v>58</v>
      </c>
      <c r="BI148" s="259">
        <v>54</v>
      </c>
      <c r="BJ148" s="260">
        <v>0</v>
      </c>
      <c r="BK148" s="114">
        <v>56</v>
      </c>
      <c r="BL148" s="137">
        <f t="shared" si="945"/>
        <v>0</v>
      </c>
      <c r="BM148" s="114">
        <f t="shared" si="926"/>
        <v>59</v>
      </c>
      <c r="BN148" s="114">
        <f t="shared" si="927"/>
        <v>58</v>
      </c>
      <c r="BO148" s="268">
        <v>54</v>
      </c>
      <c r="BP148" s="269">
        <v>0</v>
      </c>
      <c r="BR148" s="178">
        <f t="shared" si="928"/>
        <v>54</v>
      </c>
      <c r="BS148" s="178" t="e">
        <f t="shared" si="929"/>
        <v>#N/A</v>
      </c>
      <c r="BT148" s="178">
        <f t="shared" si="930"/>
        <v>54</v>
      </c>
      <c r="BU148" s="178" t="e">
        <f t="shared" si="931"/>
        <v>#N/A</v>
      </c>
      <c r="BV148" s="178">
        <f t="shared" si="906"/>
        <v>54</v>
      </c>
      <c r="BW148" s="178" t="e">
        <f t="shared" si="932"/>
        <v>#N/A</v>
      </c>
      <c r="BX148" s="178">
        <f t="shared" si="907"/>
        <v>54</v>
      </c>
      <c r="BY148" s="178" t="e">
        <f t="shared" si="933"/>
        <v>#N/A</v>
      </c>
      <c r="BZ148" s="178">
        <f t="shared" si="908"/>
        <v>54</v>
      </c>
      <c r="CA148" s="178" t="e">
        <f t="shared" si="934"/>
        <v>#N/A</v>
      </c>
      <c r="CB148" s="178">
        <f t="shared" si="909"/>
        <v>54</v>
      </c>
      <c r="CC148" s="178" t="e">
        <f t="shared" si="935"/>
        <v>#N/A</v>
      </c>
      <c r="CD148" s="178">
        <f t="shared" si="910"/>
        <v>54</v>
      </c>
      <c r="CE148" s="178" t="e">
        <f t="shared" si="936"/>
        <v>#N/A</v>
      </c>
      <c r="CF148" s="277">
        <f t="shared" si="911"/>
        <v>54</v>
      </c>
      <c r="CG148" s="277" t="e">
        <f t="shared" si="937"/>
        <v>#N/A</v>
      </c>
      <c r="CH148" s="277"/>
      <c r="CI148" s="278"/>
      <c r="CJ148" s="53"/>
      <c r="CM148" s="139"/>
      <c r="CN148" s="53"/>
      <c r="CO148" s="138"/>
      <c r="CR148" s="178"/>
    </row>
    <row r="149" spans="1:96">
      <c r="A149" s="53">
        <v>59</v>
      </c>
      <c r="B149" s="96" t="str">
        <v>W21x</v>
      </c>
      <c r="C149" s="135" t="str">
        <v>50</v>
      </c>
      <c r="D149" s="145">
        <v>133.29690073876085</v>
      </c>
      <c r="E149" s="145">
        <f t="shared" si="888"/>
        <v>-966.70309926123912</v>
      </c>
      <c r="F149" s="53">
        <f t="shared" si="889"/>
        <v>1</v>
      </c>
      <c r="G149" s="96" t="str">
        <f t="shared" si="890"/>
        <v>W21x50</v>
      </c>
      <c r="H149" s="145">
        <f t="shared" si="891"/>
        <v>133.29690073876085</v>
      </c>
      <c r="I149" s="169">
        <f t="shared" si="892"/>
        <v>300</v>
      </c>
      <c r="J149" s="169">
        <f t="shared" si="893"/>
        <v>359</v>
      </c>
      <c r="K149" s="53">
        <f t="shared" si="894"/>
        <v>190</v>
      </c>
      <c r="L149" s="53">
        <f t="shared" si="887"/>
        <v>189</v>
      </c>
      <c r="M149" s="299" t="str">
        <f t="shared" si="895"/>
        <v/>
      </c>
      <c r="T149" s="114">
        <v>62</v>
      </c>
      <c r="U149" s="114">
        <v>57</v>
      </c>
      <c r="V149" s="137">
        <f t="shared" si="938"/>
        <v>0</v>
      </c>
      <c r="W149" s="114">
        <f t="shared" si="912"/>
        <v>60</v>
      </c>
      <c r="X149" s="114">
        <f t="shared" si="913"/>
        <v>59</v>
      </c>
      <c r="Y149" s="205">
        <v>55</v>
      </c>
      <c r="Z149" s="206">
        <v>0</v>
      </c>
      <c r="AA149" s="114">
        <v>57</v>
      </c>
      <c r="AB149" s="137">
        <f t="shared" si="939"/>
        <v>0</v>
      </c>
      <c r="AC149" s="114">
        <f t="shared" si="914"/>
        <v>60</v>
      </c>
      <c r="AD149" s="194">
        <f t="shared" si="915"/>
        <v>59</v>
      </c>
      <c r="AE149" s="214">
        <v>55</v>
      </c>
      <c r="AF149" s="215">
        <v>0</v>
      </c>
      <c r="AG149" s="114">
        <v>57</v>
      </c>
      <c r="AH149" s="137">
        <f t="shared" si="940"/>
        <v>0</v>
      </c>
      <c r="AI149" s="114">
        <f t="shared" si="916"/>
        <v>60</v>
      </c>
      <c r="AJ149" s="194">
        <f t="shared" si="917"/>
        <v>59</v>
      </c>
      <c r="AK149" s="223">
        <v>55</v>
      </c>
      <c r="AL149" s="224">
        <v>0</v>
      </c>
      <c r="AM149" s="114">
        <v>57</v>
      </c>
      <c r="AN149" s="137">
        <f t="shared" si="941"/>
        <v>0</v>
      </c>
      <c r="AO149" s="114">
        <f t="shared" si="918"/>
        <v>60</v>
      </c>
      <c r="AP149" s="194">
        <f t="shared" si="919"/>
        <v>59</v>
      </c>
      <c r="AQ149" s="232">
        <v>55</v>
      </c>
      <c r="AR149" s="233">
        <v>0</v>
      </c>
      <c r="AS149" s="114">
        <v>57</v>
      </c>
      <c r="AT149" s="137">
        <f t="shared" si="942"/>
        <v>0</v>
      </c>
      <c r="AU149" s="114">
        <f t="shared" si="920"/>
        <v>60</v>
      </c>
      <c r="AV149" s="194">
        <f t="shared" si="921"/>
        <v>59</v>
      </c>
      <c r="AW149" s="241">
        <v>55</v>
      </c>
      <c r="AX149" s="242">
        <v>0</v>
      </c>
      <c r="AY149" s="114">
        <v>57</v>
      </c>
      <c r="AZ149" s="137">
        <f t="shared" si="943"/>
        <v>0</v>
      </c>
      <c r="BA149" s="114">
        <f t="shared" si="922"/>
        <v>60</v>
      </c>
      <c r="BB149" s="114">
        <f t="shared" si="923"/>
        <v>59</v>
      </c>
      <c r="BC149" s="250">
        <v>55</v>
      </c>
      <c r="BD149" s="251">
        <v>0</v>
      </c>
      <c r="BE149" s="114">
        <v>57</v>
      </c>
      <c r="BF149" s="137">
        <f t="shared" si="944"/>
        <v>0</v>
      </c>
      <c r="BG149" s="114">
        <f t="shared" si="924"/>
        <v>60</v>
      </c>
      <c r="BH149" s="114">
        <f t="shared" si="925"/>
        <v>59</v>
      </c>
      <c r="BI149" s="259">
        <v>55</v>
      </c>
      <c r="BJ149" s="260">
        <v>0</v>
      </c>
      <c r="BK149" s="114">
        <v>57</v>
      </c>
      <c r="BL149" s="137">
        <f t="shared" si="945"/>
        <v>0</v>
      </c>
      <c r="BM149" s="114">
        <f t="shared" si="926"/>
        <v>60</v>
      </c>
      <c r="BN149" s="114">
        <f t="shared" si="927"/>
        <v>59</v>
      </c>
      <c r="BO149" s="268">
        <v>55</v>
      </c>
      <c r="BP149" s="269">
        <v>0</v>
      </c>
      <c r="BR149" s="178">
        <f t="shared" si="928"/>
        <v>55</v>
      </c>
      <c r="BS149" s="178" t="e">
        <f t="shared" si="929"/>
        <v>#N/A</v>
      </c>
      <c r="BT149" s="178">
        <f t="shared" si="930"/>
        <v>55</v>
      </c>
      <c r="BU149" s="178" t="e">
        <f t="shared" si="931"/>
        <v>#N/A</v>
      </c>
      <c r="BV149" s="178">
        <f t="shared" si="906"/>
        <v>55</v>
      </c>
      <c r="BW149" s="178" t="e">
        <f t="shared" si="932"/>
        <v>#N/A</v>
      </c>
      <c r="BX149" s="178">
        <f t="shared" si="907"/>
        <v>55</v>
      </c>
      <c r="BY149" s="178" t="e">
        <f t="shared" si="933"/>
        <v>#N/A</v>
      </c>
      <c r="BZ149" s="178">
        <f t="shared" si="908"/>
        <v>55</v>
      </c>
      <c r="CA149" s="178" t="e">
        <f t="shared" si="934"/>
        <v>#N/A</v>
      </c>
      <c r="CB149" s="178">
        <f t="shared" si="909"/>
        <v>55</v>
      </c>
      <c r="CC149" s="178" t="e">
        <f t="shared" si="935"/>
        <v>#N/A</v>
      </c>
      <c r="CD149" s="178">
        <f t="shared" si="910"/>
        <v>55</v>
      </c>
      <c r="CE149" s="178" t="e">
        <f t="shared" si="936"/>
        <v>#N/A</v>
      </c>
      <c r="CF149" s="277">
        <f t="shared" si="911"/>
        <v>55</v>
      </c>
      <c r="CG149" s="277" t="e">
        <f t="shared" si="937"/>
        <v>#N/A</v>
      </c>
      <c r="CH149" s="277"/>
      <c r="CI149" s="278"/>
      <c r="CJ149" s="53"/>
      <c r="CM149" s="139"/>
      <c r="CN149" s="53"/>
      <c r="CO149" s="138"/>
      <c r="CR149" s="178"/>
    </row>
    <row r="150" spans="1:96">
      <c r="A150" s="53">
        <v>60</v>
      </c>
      <c r="B150" s="96" t="str">
        <v>W18x</v>
      </c>
      <c r="C150" s="135" t="str">
        <v>50</v>
      </c>
      <c r="D150" s="145">
        <v>180.08617759351122</v>
      </c>
      <c r="E150" s="145">
        <f t="shared" si="888"/>
        <v>-919.91382240648875</v>
      </c>
      <c r="F150" s="53">
        <f t="shared" si="889"/>
        <v>1</v>
      </c>
      <c r="G150" s="96" t="str">
        <f t="shared" si="890"/>
        <v>W18x50</v>
      </c>
      <c r="H150" s="145">
        <f t="shared" si="891"/>
        <v>180.08617759351122</v>
      </c>
      <c r="I150" s="169">
        <f t="shared" si="892"/>
        <v>300</v>
      </c>
      <c r="J150" s="169">
        <f t="shared" si="893"/>
        <v>360</v>
      </c>
      <c r="K150" s="53">
        <f t="shared" si="894"/>
        <v>191</v>
      </c>
      <c r="L150" s="53">
        <f t="shared" si="887"/>
        <v>190</v>
      </c>
      <c r="M150" s="299" t="str">
        <f t="shared" si="895"/>
        <v/>
      </c>
      <c r="T150" s="114">
        <v>63</v>
      </c>
      <c r="U150" s="114">
        <v>58</v>
      </c>
      <c r="V150" s="137">
        <f t="shared" si="938"/>
        <v>0</v>
      </c>
      <c r="W150" s="114">
        <f t="shared" si="912"/>
        <v>61</v>
      </c>
      <c r="X150" s="114">
        <f t="shared" si="913"/>
        <v>60</v>
      </c>
      <c r="Y150" s="205">
        <v>56</v>
      </c>
      <c r="Z150" s="206">
        <v>0</v>
      </c>
      <c r="AA150" s="114">
        <v>58</v>
      </c>
      <c r="AB150" s="137">
        <f t="shared" si="939"/>
        <v>0</v>
      </c>
      <c r="AC150" s="114">
        <f t="shared" si="914"/>
        <v>61</v>
      </c>
      <c r="AD150" s="194">
        <f t="shared" si="915"/>
        <v>60</v>
      </c>
      <c r="AE150" s="214">
        <v>56</v>
      </c>
      <c r="AF150" s="215">
        <v>0</v>
      </c>
      <c r="AG150" s="114">
        <v>58</v>
      </c>
      <c r="AH150" s="137">
        <f t="shared" si="940"/>
        <v>0</v>
      </c>
      <c r="AI150" s="114">
        <f t="shared" si="916"/>
        <v>61</v>
      </c>
      <c r="AJ150" s="194">
        <f t="shared" si="917"/>
        <v>60</v>
      </c>
      <c r="AK150" s="223">
        <v>56</v>
      </c>
      <c r="AL150" s="224">
        <v>0</v>
      </c>
      <c r="AM150" s="114">
        <v>58</v>
      </c>
      <c r="AN150" s="137">
        <f t="shared" si="941"/>
        <v>0</v>
      </c>
      <c r="AO150" s="114">
        <f t="shared" si="918"/>
        <v>61</v>
      </c>
      <c r="AP150" s="194">
        <f t="shared" si="919"/>
        <v>60</v>
      </c>
      <c r="AQ150" s="232">
        <v>56</v>
      </c>
      <c r="AR150" s="233">
        <v>0</v>
      </c>
      <c r="AS150" s="114">
        <v>58</v>
      </c>
      <c r="AT150" s="137">
        <f t="shared" si="942"/>
        <v>0</v>
      </c>
      <c r="AU150" s="114">
        <f t="shared" si="920"/>
        <v>61</v>
      </c>
      <c r="AV150" s="194">
        <f t="shared" si="921"/>
        <v>60</v>
      </c>
      <c r="AW150" s="241">
        <v>56</v>
      </c>
      <c r="AX150" s="242">
        <v>0</v>
      </c>
      <c r="AY150" s="114">
        <v>58</v>
      </c>
      <c r="AZ150" s="137">
        <f t="shared" si="943"/>
        <v>0</v>
      </c>
      <c r="BA150" s="114">
        <f t="shared" si="922"/>
        <v>61</v>
      </c>
      <c r="BB150" s="114">
        <f t="shared" si="923"/>
        <v>60</v>
      </c>
      <c r="BC150" s="250">
        <v>56</v>
      </c>
      <c r="BD150" s="251">
        <v>0</v>
      </c>
      <c r="BE150" s="114">
        <v>58</v>
      </c>
      <c r="BF150" s="137">
        <f t="shared" si="944"/>
        <v>0</v>
      </c>
      <c r="BG150" s="114">
        <f t="shared" si="924"/>
        <v>61</v>
      </c>
      <c r="BH150" s="114">
        <f t="shared" si="925"/>
        <v>60</v>
      </c>
      <c r="BI150" s="259">
        <v>56</v>
      </c>
      <c r="BJ150" s="260">
        <v>0</v>
      </c>
      <c r="BK150" s="114">
        <v>58</v>
      </c>
      <c r="BL150" s="137">
        <f t="shared" si="945"/>
        <v>0</v>
      </c>
      <c r="BM150" s="114">
        <f t="shared" si="926"/>
        <v>61</v>
      </c>
      <c r="BN150" s="114">
        <f t="shared" si="927"/>
        <v>60</v>
      </c>
      <c r="BO150" s="268">
        <v>56</v>
      </c>
      <c r="BP150" s="269">
        <v>0</v>
      </c>
      <c r="BR150" s="178">
        <f t="shared" si="928"/>
        <v>56</v>
      </c>
      <c r="BS150" s="178" t="e">
        <f t="shared" si="929"/>
        <v>#N/A</v>
      </c>
      <c r="BT150" s="178">
        <f t="shared" si="930"/>
        <v>56</v>
      </c>
      <c r="BU150" s="178" t="e">
        <f t="shared" si="931"/>
        <v>#N/A</v>
      </c>
      <c r="BV150" s="178">
        <f t="shared" si="906"/>
        <v>56</v>
      </c>
      <c r="BW150" s="178" t="e">
        <f t="shared" si="932"/>
        <v>#N/A</v>
      </c>
      <c r="BX150" s="178">
        <f t="shared" si="907"/>
        <v>56</v>
      </c>
      <c r="BY150" s="178" t="e">
        <f t="shared" si="933"/>
        <v>#N/A</v>
      </c>
      <c r="BZ150" s="178">
        <f t="shared" si="908"/>
        <v>56</v>
      </c>
      <c r="CA150" s="178" t="e">
        <f t="shared" si="934"/>
        <v>#N/A</v>
      </c>
      <c r="CB150" s="178">
        <f t="shared" si="909"/>
        <v>56</v>
      </c>
      <c r="CC150" s="178" t="e">
        <f t="shared" si="935"/>
        <v>#N/A</v>
      </c>
      <c r="CD150" s="178">
        <f t="shared" si="910"/>
        <v>56</v>
      </c>
      <c r="CE150" s="178" t="e">
        <f t="shared" si="936"/>
        <v>#N/A</v>
      </c>
      <c r="CF150" s="277">
        <f t="shared" si="911"/>
        <v>56</v>
      </c>
      <c r="CG150" s="277" t="e">
        <f t="shared" si="937"/>
        <v>#N/A</v>
      </c>
      <c r="CH150" s="277"/>
      <c r="CI150" s="278"/>
      <c r="CJ150" s="53"/>
      <c r="CM150" s="139"/>
      <c r="CN150" s="53"/>
      <c r="CO150" s="138"/>
      <c r="CR150" s="178"/>
    </row>
    <row r="151" spans="1:96">
      <c r="A151" s="53">
        <v>61</v>
      </c>
      <c r="B151" s="96" t="str">
        <v>W16x</v>
      </c>
      <c r="C151" s="135" t="str">
        <v>50</v>
      </c>
      <c r="D151" s="145">
        <v>171.22443156483826</v>
      </c>
      <c r="E151" s="145">
        <f t="shared" si="888"/>
        <v>-928.77556843516174</v>
      </c>
      <c r="F151" s="53">
        <f t="shared" si="889"/>
        <v>1</v>
      </c>
      <c r="G151" s="96" t="str">
        <f t="shared" si="890"/>
        <v>W16x50</v>
      </c>
      <c r="H151" s="145">
        <f t="shared" si="891"/>
        <v>171.22443156483826</v>
      </c>
      <c r="I151" s="169">
        <f t="shared" si="892"/>
        <v>300</v>
      </c>
      <c r="J151" s="169">
        <f t="shared" si="893"/>
        <v>361</v>
      </c>
      <c r="K151" s="53">
        <f t="shared" si="894"/>
        <v>192</v>
      </c>
      <c r="L151" s="53">
        <f t="shared" si="887"/>
        <v>191</v>
      </c>
      <c r="M151" s="299" t="str">
        <f t="shared" si="895"/>
        <v/>
      </c>
      <c r="T151" s="114">
        <v>64</v>
      </c>
      <c r="U151" s="114">
        <v>59</v>
      </c>
      <c r="V151" s="137">
        <f t="shared" si="938"/>
        <v>0</v>
      </c>
      <c r="W151" s="114">
        <f t="shared" si="912"/>
        <v>62</v>
      </c>
      <c r="X151" s="114">
        <f t="shared" si="913"/>
        <v>61</v>
      </c>
      <c r="Y151" s="205">
        <v>57</v>
      </c>
      <c r="Z151" s="206">
        <v>0</v>
      </c>
      <c r="AA151" s="114">
        <v>59</v>
      </c>
      <c r="AB151" s="137">
        <f t="shared" si="939"/>
        <v>0</v>
      </c>
      <c r="AC151" s="114">
        <f t="shared" si="914"/>
        <v>62</v>
      </c>
      <c r="AD151" s="194">
        <f t="shared" si="915"/>
        <v>61</v>
      </c>
      <c r="AE151" s="214">
        <v>57</v>
      </c>
      <c r="AF151" s="215">
        <v>0</v>
      </c>
      <c r="AG151" s="114">
        <v>59</v>
      </c>
      <c r="AH151" s="137">
        <f t="shared" si="940"/>
        <v>0</v>
      </c>
      <c r="AI151" s="114">
        <f t="shared" si="916"/>
        <v>62</v>
      </c>
      <c r="AJ151" s="194">
        <f t="shared" si="917"/>
        <v>61</v>
      </c>
      <c r="AK151" s="223">
        <v>57</v>
      </c>
      <c r="AL151" s="224">
        <v>0</v>
      </c>
      <c r="AM151" s="114">
        <v>59</v>
      </c>
      <c r="AN151" s="137">
        <f t="shared" si="941"/>
        <v>0</v>
      </c>
      <c r="AO151" s="114">
        <f t="shared" si="918"/>
        <v>62</v>
      </c>
      <c r="AP151" s="194">
        <f t="shared" si="919"/>
        <v>61</v>
      </c>
      <c r="AQ151" s="232">
        <v>57</v>
      </c>
      <c r="AR151" s="233">
        <v>0</v>
      </c>
      <c r="AS151" s="114">
        <v>59</v>
      </c>
      <c r="AT151" s="137">
        <f t="shared" si="942"/>
        <v>0</v>
      </c>
      <c r="AU151" s="114">
        <f t="shared" si="920"/>
        <v>62</v>
      </c>
      <c r="AV151" s="194">
        <f t="shared" si="921"/>
        <v>61</v>
      </c>
      <c r="AW151" s="241">
        <v>57</v>
      </c>
      <c r="AX151" s="242">
        <v>0</v>
      </c>
      <c r="AY151" s="114">
        <v>59</v>
      </c>
      <c r="AZ151" s="137">
        <f t="shared" si="943"/>
        <v>0</v>
      </c>
      <c r="BA151" s="114">
        <f t="shared" si="922"/>
        <v>62</v>
      </c>
      <c r="BB151" s="114">
        <f t="shared" si="923"/>
        <v>61</v>
      </c>
      <c r="BC151" s="250">
        <v>57</v>
      </c>
      <c r="BD151" s="251">
        <v>0</v>
      </c>
      <c r="BE151" s="114">
        <v>59</v>
      </c>
      <c r="BF151" s="137">
        <f t="shared" si="944"/>
        <v>0</v>
      </c>
      <c r="BG151" s="114">
        <f t="shared" si="924"/>
        <v>62</v>
      </c>
      <c r="BH151" s="114">
        <f t="shared" si="925"/>
        <v>61</v>
      </c>
      <c r="BI151" s="259">
        <v>57</v>
      </c>
      <c r="BJ151" s="260">
        <v>0</v>
      </c>
      <c r="BK151" s="114">
        <v>59</v>
      </c>
      <c r="BL151" s="137">
        <f t="shared" si="945"/>
        <v>0</v>
      </c>
      <c r="BM151" s="114">
        <f t="shared" si="926"/>
        <v>62</v>
      </c>
      <c r="BN151" s="114">
        <f t="shared" si="927"/>
        <v>61</v>
      </c>
      <c r="BO151" s="268">
        <v>57</v>
      </c>
      <c r="BP151" s="269">
        <v>0</v>
      </c>
      <c r="BR151" s="178">
        <f t="shared" si="928"/>
        <v>57</v>
      </c>
      <c r="BS151" s="178" t="e">
        <f t="shared" si="929"/>
        <v>#N/A</v>
      </c>
      <c r="BT151" s="178">
        <f t="shared" si="930"/>
        <v>57</v>
      </c>
      <c r="BU151" s="178" t="e">
        <f t="shared" si="931"/>
        <v>#N/A</v>
      </c>
      <c r="BV151" s="178">
        <f t="shared" si="906"/>
        <v>57</v>
      </c>
      <c r="BW151" s="178" t="e">
        <f t="shared" si="932"/>
        <v>#N/A</v>
      </c>
      <c r="BX151" s="178">
        <f t="shared" si="907"/>
        <v>57</v>
      </c>
      <c r="BY151" s="178" t="e">
        <f t="shared" si="933"/>
        <v>#N/A</v>
      </c>
      <c r="BZ151" s="178">
        <f t="shared" si="908"/>
        <v>57</v>
      </c>
      <c r="CA151" s="178" t="e">
        <f t="shared" si="934"/>
        <v>#N/A</v>
      </c>
      <c r="CB151" s="178">
        <f t="shared" si="909"/>
        <v>57</v>
      </c>
      <c r="CC151" s="178" t="e">
        <f t="shared" si="935"/>
        <v>#N/A</v>
      </c>
      <c r="CD151" s="178">
        <f t="shared" si="910"/>
        <v>57</v>
      </c>
      <c r="CE151" s="178" t="e">
        <f t="shared" si="936"/>
        <v>#N/A</v>
      </c>
      <c r="CF151" s="277">
        <f t="shared" si="911"/>
        <v>57</v>
      </c>
      <c r="CG151" s="277" t="e">
        <f t="shared" si="937"/>
        <v>#N/A</v>
      </c>
      <c r="CH151" s="277"/>
      <c r="CI151" s="278"/>
      <c r="CJ151" s="53"/>
      <c r="CM151" s="139"/>
      <c r="CN151" s="53"/>
      <c r="CO151" s="138"/>
      <c r="CR151" s="178"/>
    </row>
    <row r="152" spans="1:96">
      <c r="A152" s="53">
        <v>62</v>
      </c>
      <c r="B152" s="96" t="str">
        <v>W12x</v>
      </c>
      <c r="C152" s="135" t="str">
        <v>50</v>
      </c>
      <c r="D152" s="145">
        <v>191.56794272005934</v>
      </c>
      <c r="E152" s="145">
        <f t="shared" si="888"/>
        <v>-908.43205727994064</v>
      </c>
      <c r="F152" s="53">
        <f t="shared" si="889"/>
        <v>1</v>
      </c>
      <c r="G152" s="96" t="str">
        <f t="shared" si="890"/>
        <v>W12x50</v>
      </c>
      <c r="H152" s="145">
        <f t="shared" si="891"/>
        <v>191.56794272005934</v>
      </c>
      <c r="I152" s="169">
        <f t="shared" si="892"/>
        <v>300</v>
      </c>
      <c r="J152" s="169">
        <f t="shared" si="893"/>
        <v>362</v>
      </c>
      <c r="K152" s="53">
        <f t="shared" si="894"/>
        <v>193</v>
      </c>
      <c r="L152" s="53">
        <f t="shared" si="887"/>
        <v>192</v>
      </c>
      <c r="M152" s="299" t="str">
        <f t="shared" si="895"/>
        <v/>
      </c>
      <c r="T152" s="141">
        <v>65</v>
      </c>
      <c r="U152" s="141">
        <v>60</v>
      </c>
      <c r="V152" s="89">
        <f t="shared" si="938"/>
        <v>0</v>
      </c>
      <c r="W152" s="141">
        <f t="shared" si="912"/>
        <v>63</v>
      </c>
      <c r="X152" s="141">
        <f t="shared" si="913"/>
        <v>62</v>
      </c>
      <c r="Y152" s="207">
        <v>58</v>
      </c>
      <c r="Z152" s="208">
        <v>0</v>
      </c>
      <c r="AA152" s="141">
        <v>60</v>
      </c>
      <c r="AB152" s="89">
        <f t="shared" si="939"/>
        <v>0</v>
      </c>
      <c r="AC152" s="141">
        <f t="shared" si="914"/>
        <v>63</v>
      </c>
      <c r="AD152" s="195">
        <f t="shared" si="915"/>
        <v>62</v>
      </c>
      <c r="AE152" s="216">
        <v>58</v>
      </c>
      <c r="AF152" s="217">
        <v>0</v>
      </c>
      <c r="AG152" s="141">
        <v>60</v>
      </c>
      <c r="AH152" s="89">
        <f t="shared" si="940"/>
        <v>0</v>
      </c>
      <c r="AI152" s="141">
        <f t="shared" si="916"/>
        <v>63</v>
      </c>
      <c r="AJ152" s="195">
        <f t="shared" si="917"/>
        <v>62</v>
      </c>
      <c r="AK152" s="225">
        <v>58</v>
      </c>
      <c r="AL152" s="226">
        <v>0</v>
      </c>
      <c r="AM152" s="141">
        <v>60</v>
      </c>
      <c r="AN152" s="89">
        <f t="shared" si="941"/>
        <v>0</v>
      </c>
      <c r="AO152" s="141">
        <f t="shared" si="918"/>
        <v>63</v>
      </c>
      <c r="AP152" s="195">
        <f t="shared" si="919"/>
        <v>62</v>
      </c>
      <c r="AQ152" s="234">
        <v>58</v>
      </c>
      <c r="AR152" s="235">
        <v>0</v>
      </c>
      <c r="AS152" s="141">
        <v>60</v>
      </c>
      <c r="AT152" s="89">
        <f t="shared" si="942"/>
        <v>0</v>
      </c>
      <c r="AU152" s="141">
        <f t="shared" si="920"/>
        <v>63</v>
      </c>
      <c r="AV152" s="195">
        <f t="shared" si="921"/>
        <v>62</v>
      </c>
      <c r="AW152" s="243">
        <v>58</v>
      </c>
      <c r="AX152" s="244">
        <v>0</v>
      </c>
      <c r="AY152" s="141">
        <v>60</v>
      </c>
      <c r="AZ152" s="89">
        <f t="shared" si="943"/>
        <v>0</v>
      </c>
      <c r="BA152" s="141">
        <f t="shared" si="922"/>
        <v>63</v>
      </c>
      <c r="BB152" s="141">
        <f t="shared" si="923"/>
        <v>62</v>
      </c>
      <c r="BC152" s="252">
        <v>58</v>
      </c>
      <c r="BD152" s="253">
        <v>0</v>
      </c>
      <c r="BE152" s="141">
        <v>60</v>
      </c>
      <c r="BF152" s="89">
        <f t="shared" si="944"/>
        <v>0</v>
      </c>
      <c r="BG152" s="141">
        <f t="shared" si="924"/>
        <v>63</v>
      </c>
      <c r="BH152" s="141">
        <f t="shared" si="925"/>
        <v>62</v>
      </c>
      <c r="BI152" s="261">
        <v>58</v>
      </c>
      <c r="BJ152" s="262">
        <v>0</v>
      </c>
      <c r="BK152" s="141">
        <v>60</v>
      </c>
      <c r="BL152" s="89">
        <f t="shared" si="945"/>
        <v>0</v>
      </c>
      <c r="BM152" s="141">
        <f t="shared" si="926"/>
        <v>63</v>
      </c>
      <c r="BN152" s="141">
        <f t="shared" si="927"/>
        <v>62</v>
      </c>
      <c r="BO152" s="270">
        <v>58</v>
      </c>
      <c r="BP152" s="271">
        <v>0</v>
      </c>
      <c r="BR152" s="178">
        <f t="shared" si="928"/>
        <v>58</v>
      </c>
      <c r="BS152" s="178" t="e">
        <f t="shared" si="929"/>
        <v>#N/A</v>
      </c>
      <c r="BT152" s="178">
        <f t="shared" si="930"/>
        <v>58</v>
      </c>
      <c r="BU152" s="178" t="e">
        <f t="shared" si="931"/>
        <v>#N/A</v>
      </c>
      <c r="BV152" s="178">
        <f t="shared" si="906"/>
        <v>58</v>
      </c>
      <c r="BW152" s="178" t="e">
        <f t="shared" si="932"/>
        <v>#N/A</v>
      </c>
      <c r="BX152" s="178">
        <f t="shared" si="907"/>
        <v>58</v>
      </c>
      <c r="BY152" s="178" t="e">
        <f t="shared" si="933"/>
        <v>#N/A</v>
      </c>
      <c r="BZ152" s="178">
        <f t="shared" si="908"/>
        <v>58</v>
      </c>
      <c r="CA152" s="178" t="e">
        <f t="shared" si="934"/>
        <v>#N/A</v>
      </c>
      <c r="CB152" s="178">
        <f t="shared" si="909"/>
        <v>58</v>
      </c>
      <c r="CC152" s="178" t="e">
        <f t="shared" si="935"/>
        <v>#N/A</v>
      </c>
      <c r="CD152" s="178">
        <f t="shared" si="910"/>
        <v>58</v>
      </c>
      <c r="CE152" s="178" t="e">
        <f t="shared" si="936"/>
        <v>#N/A</v>
      </c>
      <c r="CF152" s="277">
        <f t="shared" si="911"/>
        <v>58</v>
      </c>
      <c r="CG152" s="277" t="e">
        <f t="shared" si="937"/>
        <v>#N/A</v>
      </c>
      <c r="CH152" s="277"/>
      <c r="CI152" s="278"/>
      <c r="CJ152" s="53"/>
      <c r="CM152" s="139"/>
      <c r="CN152" s="53"/>
      <c r="CO152" s="138"/>
      <c r="CR152" s="178"/>
    </row>
    <row r="153" spans="1:96">
      <c r="A153" s="53">
        <v>63</v>
      </c>
      <c r="B153" s="96" t="str">
        <v>W14x</v>
      </c>
      <c r="C153" s="135" t="str">
        <v>53</v>
      </c>
      <c r="D153" s="145">
        <v>221.93995044597659</v>
      </c>
      <c r="E153" s="145">
        <f t="shared" si="888"/>
        <v>-878.06004955402341</v>
      </c>
      <c r="F153" s="53">
        <f t="shared" si="889"/>
        <v>1</v>
      </c>
      <c r="G153" s="96" t="str">
        <f t="shared" si="890"/>
        <v>W14x53</v>
      </c>
      <c r="H153" s="145">
        <f t="shared" si="891"/>
        <v>221.93995044597659</v>
      </c>
      <c r="I153" s="169">
        <f t="shared" si="892"/>
        <v>300</v>
      </c>
      <c r="J153" s="169">
        <f t="shared" si="893"/>
        <v>363</v>
      </c>
      <c r="K153" s="53">
        <f t="shared" si="894"/>
        <v>194</v>
      </c>
      <c r="L153" s="53">
        <f t="shared" si="887"/>
        <v>193</v>
      </c>
      <c r="M153" s="299" t="str">
        <f t="shared" si="895"/>
        <v/>
      </c>
      <c r="T153" s="140">
        <v>66</v>
      </c>
      <c r="U153" s="140">
        <v>61</v>
      </c>
      <c r="V153" s="137">
        <f t="shared" si="938"/>
        <v>0</v>
      </c>
      <c r="W153" s="140">
        <f t="shared" si="912"/>
        <v>64</v>
      </c>
      <c r="X153" s="140">
        <f t="shared" si="913"/>
        <v>63</v>
      </c>
      <c r="Y153" s="209">
        <v>59</v>
      </c>
      <c r="Z153" s="206">
        <v>0</v>
      </c>
      <c r="AA153" s="140">
        <v>61</v>
      </c>
      <c r="AB153" s="137">
        <f t="shared" si="939"/>
        <v>0</v>
      </c>
      <c r="AC153" s="140">
        <f t="shared" si="914"/>
        <v>64</v>
      </c>
      <c r="AD153" s="194">
        <f t="shared" si="915"/>
        <v>63</v>
      </c>
      <c r="AE153" s="218">
        <v>59</v>
      </c>
      <c r="AF153" s="215">
        <v>0</v>
      </c>
      <c r="AG153" s="140">
        <v>61</v>
      </c>
      <c r="AH153" s="137">
        <f t="shared" si="940"/>
        <v>0</v>
      </c>
      <c r="AI153" s="140">
        <f t="shared" si="916"/>
        <v>64</v>
      </c>
      <c r="AJ153" s="194">
        <f t="shared" si="917"/>
        <v>63</v>
      </c>
      <c r="AK153" s="227">
        <v>59</v>
      </c>
      <c r="AL153" s="224">
        <v>0</v>
      </c>
      <c r="AM153" s="140">
        <v>61</v>
      </c>
      <c r="AN153" s="137">
        <f t="shared" si="941"/>
        <v>0</v>
      </c>
      <c r="AO153" s="140">
        <f t="shared" si="918"/>
        <v>64</v>
      </c>
      <c r="AP153" s="194">
        <f t="shared" si="919"/>
        <v>63</v>
      </c>
      <c r="AQ153" s="236">
        <v>59</v>
      </c>
      <c r="AR153" s="233">
        <v>0</v>
      </c>
      <c r="AS153" s="140">
        <v>61</v>
      </c>
      <c r="AT153" s="137">
        <f t="shared" si="942"/>
        <v>0</v>
      </c>
      <c r="AU153" s="140">
        <f t="shared" si="920"/>
        <v>64</v>
      </c>
      <c r="AV153" s="194">
        <f t="shared" si="921"/>
        <v>63</v>
      </c>
      <c r="AW153" s="245">
        <v>59</v>
      </c>
      <c r="AX153" s="242">
        <v>0</v>
      </c>
      <c r="AY153" s="140">
        <v>61</v>
      </c>
      <c r="AZ153" s="137">
        <f t="shared" si="943"/>
        <v>0</v>
      </c>
      <c r="BA153" s="140">
        <f t="shared" si="922"/>
        <v>64</v>
      </c>
      <c r="BB153" s="140">
        <f t="shared" si="923"/>
        <v>63</v>
      </c>
      <c r="BC153" s="254">
        <v>59</v>
      </c>
      <c r="BD153" s="251">
        <v>0</v>
      </c>
      <c r="BE153" s="140">
        <v>61</v>
      </c>
      <c r="BF153" s="137">
        <f t="shared" si="944"/>
        <v>0</v>
      </c>
      <c r="BG153" s="140">
        <f t="shared" si="924"/>
        <v>64</v>
      </c>
      <c r="BH153" s="140">
        <f t="shared" si="925"/>
        <v>63</v>
      </c>
      <c r="BI153" s="263">
        <v>59</v>
      </c>
      <c r="BJ153" s="260">
        <v>0</v>
      </c>
      <c r="BK153" s="140">
        <v>61</v>
      </c>
      <c r="BL153" s="137">
        <f t="shared" si="945"/>
        <v>0</v>
      </c>
      <c r="BM153" s="140">
        <f t="shared" si="926"/>
        <v>64</v>
      </c>
      <c r="BN153" s="140">
        <f t="shared" si="927"/>
        <v>63</v>
      </c>
      <c r="BO153" s="272">
        <v>59</v>
      </c>
      <c r="BP153" s="269">
        <v>0</v>
      </c>
      <c r="BR153" s="178">
        <f t="shared" si="928"/>
        <v>59</v>
      </c>
      <c r="BS153" s="178" t="e">
        <f t="shared" si="929"/>
        <v>#N/A</v>
      </c>
      <c r="BT153" s="178">
        <f t="shared" si="930"/>
        <v>59</v>
      </c>
      <c r="BU153" s="178" t="e">
        <f t="shared" si="931"/>
        <v>#N/A</v>
      </c>
      <c r="BV153" s="178">
        <f t="shared" si="906"/>
        <v>59</v>
      </c>
      <c r="BW153" s="178" t="e">
        <f t="shared" si="932"/>
        <v>#N/A</v>
      </c>
      <c r="BX153" s="178">
        <f t="shared" si="907"/>
        <v>59</v>
      </c>
      <c r="BY153" s="178" t="e">
        <f t="shared" si="933"/>
        <v>#N/A</v>
      </c>
      <c r="BZ153" s="178">
        <f t="shared" si="908"/>
        <v>59</v>
      </c>
      <c r="CA153" s="178" t="e">
        <f t="shared" si="934"/>
        <v>#N/A</v>
      </c>
      <c r="CB153" s="178">
        <f t="shared" si="909"/>
        <v>59</v>
      </c>
      <c r="CC153" s="178" t="e">
        <f t="shared" si="935"/>
        <v>#N/A</v>
      </c>
      <c r="CD153" s="178">
        <f t="shared" si="910"/>
        <v>59</v>
      </c>
      <c r="CE153" s="178" t="e">
        <f t="shared" si="936"/>
        <v>#N/A</v>
      </c>
      <c r="CF153" s="277">
        <f t="shared" si="911"/>
        <v>59</v>
      </c>
      <c r="CG153" s="277" t="e">
        <f t="shared" si="937"/>
        <v>#N/A</v>
      </c>
      <c r="CH153" s="277"/>
      <c r="CI153" s="278"/>
      <c r="CJ153" s="53"/>
      <c r="CM153" s="139"/>
      <c r="CN153" s="53"/>
      <c r="CO153" s="138"/>
      <c r="CR153" s="178"/>
    </row>
    <row r="154" spans="1:96">
      <c r="A154" s="53">
        <v>64</v>
      </c>
      <c r="B154" s="96" t="str">
        <v>W12x</v>
      </c>
      <c r="C154" s="135" t="str">
        <v>53</v>
      </c>
      <c r="D154" s="145">
        <v>230.40007523175177</v>
      </c>
      <c r="E154" s="145">
        <f t="shared" si="888"/>
        <v>-869.59992476824823</v>
      </c>
      <c r="F154" s="53">
        <f t="shared" si="889"/>
        <v>1</v>
      </c>
      <c r="G154" s="96" t="str">
        <f t="shared" si="890"/>
        <v>W12x53</v>
      </c>
      <c r="H154" s="145">
        <f t="shared" si="891"/>
        <v>230.40007523175177</v>
      </c>
      <c r="I154" s="169">
        <f t="shared" si="892"/>
        <v>300</v>
      </c>
      <c r="J154" s="169">
        <f t="shared" si="893"/>
        <v>364</v>
      </c>
      <c r="K154" s="53">
        <f t="shared" si="894"/>
        <v>195</v>
      </c>
      <c r="L154" s="53">
        <f t="shared" si="887"/>
        <v>194</v>
      </c>
      <c r="M154" s="299" t="str">
        <f t="shared" si="895"/>
        <v/>
      </c>
      <c r="T154" s="141">
        <v>67</v>
      </c>
      <c r="U154" s="141">
        <v>62</v>
      </c>
      <c r="V154" s="89">
        <f t="shared" si="938"/>
        <v>0</v>
      </c>
      <c r="W154" s="141">
        <f t="shared" si="912"/>
        <v>65</v>
      </c>
      <c r="X154" s="141">
        <f t="shared" si="913"/>
        <v>64</v>
      </c>
      <c r="Y154" s="207">
        <v>60</v>
      </c>
      <c r="Z154" s="208">
        <v>0</v>
      </c>
      <c r="AA154" s="141">
        <v>62</v>
      </c>
      <c r="AB154" s="89">
        <f t="shared" si="939"/>
        <v>0</v>
      </c>
      <c r="AC154" s="141">
        <f t="shared" si="914"/>
        <v>65</v>
      </c>
      <c r="AD154" s="195">
        <f t="shared" si="915"/>
        <v>64</v>
      </c>
      <c r="AE154" s="216">
        <v>60</v>
      </c>
      <c r="AF154" s="217">
        <v>0</v>
      </c>
      <c r="AG154" s="141">
        <v>62</v>
      </c>
      <c r="AH154" s="89">
        <f t="shared" si="940"/>
        <v>0</v>
      </c>
      <c r="AI154" s="141">
        <f t="shared" si="916"/>
        <v>65</v>
      </c>
      <c r="AJ154" s="195">
        <f t="shared" si="917"/>
        <v>64</v>
      </c>
      <c r="AK154" s="225">
        <v>60</v>
      </c>
      <c r="AL154" s="226">
        <v>0</v>
      </c>
      <c r="AM154" s="141">
        <v>62</v>
      </c>
      <c r="AN154" s="89">
        <f t="shared" si="941"/>
        <v>0</v>
      </c>
      <c r="AO154" s="141">
        <f t="shared" si="918"/>
        <v>65</v>
      </c>
      <c r="AP154" s="195">
        <f t="shared" si="919"/>
        <v>64</v>
      </c>
      <c r="AQ154" s="234">
        <v>60</v>
      </c>
      <c r="AR154" s="235">
        <v>0</v>
      </c>
      <c r="AS154" s="141">
        <v>62</v>
      </c>
      <c r="AT154" s="89">
        <f t="shared" si="942"/>
        <v>0</v>
      </c>
      <c r="AU154" s="141">
        <f t="shared" si="920"/>
        <v>65</v>
      </c>
      <c r="AV154" s="195">
        <f t="shared" si="921"/>
        <v>64</v>
      </c>
      <c r="AW154" s="243">
        <v>60</v>
      </c>
      <c r="AX154" s="244">
        <v>0</v>
      </c>
      <c r="AY154" s="141">
        <v>62</v>
      </c>
      <c r="AZ154" s="89">
        <f t="shared" si="943"/>
        <v>0</v>
      </c>
      <c r="BA154" s="141">
        <f t="shared" si="922"/>
        <v>65</v>
      </c>
      <c r="BB154" s="141">
        <f t="shared" si="923"/>
        <v>64</v>
      </c>
      <c r="BC154" s="252">
        <v>60</v>
      </c>
      <c r="BD154" s="253">
        <v>0</v>
      </c>
      <c r="BE154" s="141">
        <v>62</v>
      </c>
      <c r="BF154" s="89">
        <f t="shared" si="944"/>
        <v>0</v>
      </c>
      <c r="BG154" s="141">
        <f t="shared" si="924"/>
        <v>65</v>
      </c>
      <c r="BH154" s="141">
        <f t="shared" si="925"/>
        <v>64</v>
      </c>
      <c r="BI154" s="261">
        <v>60</v>
      </c>
      <c r="BJ154" s="262">
        <v>0</v>
      </c>
      <c r="BK154" s="141">
        <v>62</v>
      </c>
      <c r="BL154" s="89">
        <f t="shared" si="945"/>
        <v>0</v>
      </c>
      <c r="BM154" s="141">
        <f t="shared" si="926"/>
        <v>65</v>
      </c>
      <c r="BN154" s="141">
        <f t="shared" si="927"/>
        <v>64</v>
      </c>
      <c r="BO154" s="270">
        <v>60</v>
      </c>
      <c r="BP154" s="271">
        <v>0</v>
      </c>
      <c r="BR154" s="178">
        <f t="shared" si="928"/>
        <v>60</v>
      </c>
      <c r="BS154" s="178" t="e">
        <f t="shared" si="929"/>
        <v>#N/A</v>
      </c>
      <c r="BT154" s="178">
        <f t="shared" si="930"/>
        <v>60</v>
      </c>
      <c r="BU154" s="178" t="e">
        <f t="shared" si="931"/>
        <v>#N/A</v>
      </c>
      <c r="BV154" s="178">
        <f t="shared" si="906"/>
        <v>60</v>
      </c>
      <c r="BW154" s="178" t="e">
        <f t="shared" si="932"/>
        <v>#N/A</v>
      </c>
      <c r="BX154" s="178">
        <f t="shared" si="907"/>
        <v>60</v>
      </c>
      <c r="BY154" s="178" t="e">
        <f t="shared" si="933"/>
        <v>#N/A</v>
      </c>
      <c r="BZ154" s="178">
        <f t="shared" si="908"/>
        <v>60</v>
      </c>
      <c r="CA154" s="178" t="e">
        <f t="shared" si="934"/>
        <v>#N/A</v>
      </c>
      <c r="CB154" s="178">
        <f t="shared" si="909"/>
        <v>60</v>
      </c>
      <c r="CC154" s="178" t="e">
        <f t="shared" si="935"/>
        <v>#N/A</v>
      </c>
      <c r="CD154" s="178">
        <f t="shared" si="910"/>
        <v>60</v>
      </c>
      <c r="CE154" s="178" t="e">
        <f t="shared" si="936"/>
        <v>#N/A</v>
      </c>
      <c r="CF154" s="277">
        <f t="shared" si="911"/>
        <v>60</v>
      </c>
      <c r="CG154" s="277" t="e">
        <f t="shared" si="937"/>
        <v>#N/A</v>
      </c>
      <c r="CH154" s="277"/>
      <c r="CI154" s="278"/>
      <c r="CJ154" s="53"/>
      <c r="CM154" s="139"/>
      <c r="CN154" s="53"/>
      <c r="CO154" s="138"/>
      <c r="CR154" s="178"/>
    </row>
    <row r="155" spans="1:96">
      <c r="A155" s="53">
        <v>65</v>
      </c>
      <c r="B155" s="96" t="str">
        <v>W10x</v>
      </c>
      <c r="C155" s="135" t="str">
        <v>54</v>
      </c>
      <c r="D155" s="145">
        <v>208.71575010687383</v>
      </c>
      <c r="E155" s="145">
        <f t="shared" si="888"/>
        <v>-891.28424989312612</v>
      </c>
      <c r="F155" s="53">
        <f t="shared" si="889"/>
        <v>1</v>
      </c>
      <c r="G155" s="96" t="str">
        <f t="shared" si="890"/>
        <v>W10x54</v>
      </c>
      <c r="H155" s="145">
        <f t="shared" si="891"/>
        <v>208.71575010687383</v>
      </c>
      <c r="I155" s="169">
        <f t="shared" si="892"/>
        <v>300</v>
      </c>
      <c r="J155" s="169">
        <f t="shared" si="893"/>
        <v>365</v>
      </c>
      <c r="K155" s="53">
        <f t="shared" si="894"/>
        <v>196</v>
      </c>
      <c r="L155" s="53">
        <f t="shared" si="887"/>
        <v>195</v>
      </c>
      <c r="M155" s="299" t="str">
        <f t="shared" si="895"/>
        <v/>
      </c>
      <c r="T155" s="136" t="s">
        <v>641</v>
      </c>
      <c r="U155" s="136">
        <f>HLOOKUP($U$90,Other_Values,4,FALSE)</f>
        <v>8.4419605727053195</v>
      </c>
      <c r="V155" s="136">
        <f>HLOOKUP($U$90,Other_Values,2,FALSE)</f>
        <v>1751.25</v>
      </c>
      <c r="W155" s="136">
        <f t="shared" si="912"/>
        <v>10</v>
      </c>
      <c r="X155" s="136">
        <f t="shared" si="913"/>
        <v>9</v>
      </c>
      <c r="Y155" s="210">
        <v>61</v>
      </c>
      <c r="Z155" s="211">
        <v>0</v>
      </c>
      <c r="AA155" s="136">
        <f>HLOOKUP($AA$90,Other_Values,4,FALSE)</f>
        <v>10.490637197043849</v>
      </c>
      <c r="AB155" s="136">
        <f>HLOOKUP($AA$90,Other_Values,2,FALSE)</f>
        <v>1387.5</v>
      </c>
      <c r="AC155" s="136">
        <f t="shared" si="914"/>
        <v>12</v>
      </c>
      <c r="AD155" s="194">
        <f t="shared" si="915"/>
        <v>11</v>
      </c>
      <c r="AE155" s="219">
        <v>61</v>
      </c>
      <c r="AF155" s="220">
        <v>0</v>
      </c>
      <c r="AG155" s="136">
        <f>HLOOKUP($AG$90,Other_Values,4,FALSE)</f>
        <v>7.9474524220029146</v>
      </c>
      <c r="AH155" s="136">
        <f>HLOOKUP($AG$90,Other_Values,2,FALSE)</f>
        <v>1638.75</v>
      </c>
      <c r="AI155" s="136">
        <f t="shared" si="916"/>
        <v>9</v>
      </c>
      <c r="AJ155" s="196">
        <f t="shared" si="917"/>
        <v>8</v>
      </c>
      <c r="AK155" s="228">
        <v>61</v>
      </c>
      <c r="AL155" s="229">
        <v>0</v>
      </c>
      <c r="AM155" s="136">
        <f>HLOOKUP($AM$90,Other_Values,4,FALSE)</f>
        <v>8.406638561940861</v>
      </c>
      <c r="AN155" s="136">
        <f>HLOOKUP($AM$90,Other_Values,2,FALSE)</f>
        <v>1908.75</v>
      </c>
      <c r="AO155" s="136">
        <f t="shared" si="918"/>
        <v>10</v>
      </c>
      <c r="AP155" s="196">
        <f t="shared" si="919"/>
        <v>9</v>
      </c>
      <c r="AQ155" s="237">
        <v>61</v>
      </c>
      <c r="AR155" s="238">
        <v>0</v>
      </c>
      <c r="AS155" s="136">
        <f>HLOOKUP($AS$90,Other_Values,4,FALSE)</f>
        <v>8.58324861576315</v>
      </c>
      <c r="AT155" s="136">
        <f>HLOOKUP($AS$90,Other_Values,2,FALSE)</f>
        <v>1927.5</v>
      </c>
      <c r="AU155" s="136">
        <f t="shared" si="920"/>
        <v>10</v>
      </c>
      <c r="AV155" s="196">
        <f t="shared" si="921"/>
        <v>9</v>
      </c>
      <c r="AW155" s="246">
        <v>61</v>
      </c>
      <c r="AX155" s="247">
        <v>0</v>
      </c>
      <c r="AY155" s="136">
        <f>HLOOKUP($AY$90,Other_Values,4,FALSE)</f>
        <v>11.303043444626368</v>
      </c>
      <c r="AZ155" s="136">
        <f>HLOOKUP($AY$90,Other_Values,2,FALSE)</f>
        <v>1740</v>
      </c>
      <c r="BA155" s="136">
        <f t="shared" si="922"/>
        <v>13</v>
      </c>
      <c r="BB155" s="196">
        <f t="shared" si="923"/>
        <v>12</v>
      </c>
      <c r="BC155" s="255">
        <v>61</v>
      </c>
      <c r="BD155" s="256">
        <v>0</v>
      </c>
      <c r="BE155" s="136">
        <f>HLOOKUP($BE$90,Other_Values,4,FALSE)</f>
        <v>10.631925240101678</v>
      </c>
      <c r="BF155" s="136">
        <f>HLOOKUP($BE$90,Other_Values,2,FALSE)</f>
        <v>1567.5</v>
      </c>
      <c r="BG155" s="136">
        <f t="shared" si="924"/>
        <v>12</v>
      </c>
      <c r="BH155" s="196">
        <f t="shared" si="925"/>
        <v>11</v>
      </c>
      <c r="BI155" s="264">
        <v>61</v>
      </c>
      <c r="BJ155" s="265">
        <v>0</v>
      </c>
      <c r="BK155" s="136">
        <f>HLOOKUP($BK$90,Other_Values,4,FALSE)</f>
        <v>10.419993175514934</v>
      </c>
      <c r="BL155" s="136">
        <f>HLOOKUP($BK$90,Other_Values,2,FALSE)</f>
        <v>1398.75</v>
      </c>
      <c r="BM155" s="136">
        <f t="shared" si="926"/>
        <v>12</v>
      </c>
      <c r="BN155" s="196">
        <f t="shared" si="927"/>
        <v>11</v>
      </c>
      <c r="BO155" s="273">
        <v>61</v>
      </c>
      <c r="BP155" s="274">
        <v>0</v>
      </c>
      <c r="BR155" s="178">
        <f t="shared" si="928"/>
        <v>61</v>
      </c>
      <c r="BS155" s="178" t="e">
        <f t="shared" si="929"/>
        <v>#N/A</v>
      </c>
      <c r="BT155" s="178">
        <f t="shared" si="930"/>
        <v>61</v>
      </c>
      <c r="BU155" s="178" t="e">
        <f t="shared" si="931"/>
        <v>#N/A</v>
      </c>
      <c r="BV155" s="178">
        <f t="shared" si="906"/>
        <v>61</v>
      </c>
      <c r="BW155" s="178" t="e">
        <f t="shared" si="932"/>
        <v>#N/A</v>
      </c>
      <c r="BX155" s="178">
        <f t="shared" si="907"/>
        <v>61</v>
      </c>
      <c r="BY155" s="178" t="e">
        <f t="shared" si="933"/>
        <v>#N/A</v>
      </c>
      <c r="BZ155" s="178">
        <f t="shared" si="908"/>
        <v>61</v>
      </c>
      <c r="CA155" s="178" t="e">
        <f t="shared" si="934"/>
        <v>#N/A</v>
      </c>
      <c r="CB155" s="178">
        <f t="shared" si="909"/>
        <v>61</v>
      </c>
      <c r="CC155" s="178" t="e">
        <f t="shared" si="935"/>
        <v>#N/A</v>
      </c>
      <c r="CD155" s="178">
        <f t="shared" si="910"/>
        <v>61</v>
      </c>
      <c r="CE155" s="178" t="e">
        <f t="shared" si="936"/>
        <v>#N/A</v>
      </c>
      <c r="CF155" s="277">
        <f t="shared" si="911"/>
        <v>61</v>
      </c>
      <c r="CG155" s="277" t="e">
        <f t="shared" si="937"/>
        <v>#N/A</v>
      </c>
      <c r="CH155" s="277"/>
      <c r="CI155" s="278"/>
      <c r="CJ155" s="53"/>
      <c r="CM155" s="139"/>
      <c r="CN155" s="53"/>
      <c r="CO155" s="138"/>
      <c r="CR155" s="178"/>
    </row>
    <row r="156" spans="1:96">
      <c r="A156" s="53">
        <v>66</v>
      </c>
      <c r="B156" s="96" t="str">
        <v>W24x</v>
      </c>
      <c r="C156" s="135" t="str">
        <v>55v</v>
      </c>
      <c r="D156" s="145">
        <v>162.29839488066267</v>
      </c>
      <c r="E156" s="145">
        <f t="shared" ref="E156:E219" si="946">D156-$C$86</f>
        <v>-937.70160511933727</v>
      </c>
      <c r="F156" s="53">
        <f t="shared" ref="F156:F219" si="947">IF(E156&gt;0,2,1)</f>
        <v>1</v>
      </c>
      <c r="G156" s="96" t="str">
        <f t="shared" ref="G156:G219" si="948">B156&amp;C156</f>
        <v>W24x55v</v>
      </c>
      <c r="H156" s="145">
        <f t="shared" ref="H156:H219" si="949">D156-O158</f>
        <v>162.29839488066267</v>
      </c>
      <c r="I156" s="169">
        <f t="shared" ref="I156:I219" si="950">IF(E156&lt;0,300,IF(E156=0,3,1))</f>
        <v>300</v>
      </c>
      <c r="J156" s="169">
        <f t="shared" ref="J156:J219" si="951">A156+I156</f>
        <v>366</v>
      </c>
      <c r="K156" s="53">
        <f t="shared" ref="K156:K219" si="952">RANK(J156,$J$91:$J$363,1)</f>
        <v>197</v>
      </c>
      <c r="L156" s="53">
        <f t="shared" ref="L156:L219" si="953">COUNTIF($K$91:$K$363,"&lt;"&amp;K156)</f>
        <v>196</v>
      </c>
      <c r="M156" s="299" t="str">
        <f t="shared" ref="M156:M219" si="954">IF(E156&lt;0,"",L156)</f>
        <v/>
      </c>
      <c r="T156" s="89" t="s">
        <v>642</v>
      </c>
      <c r="U156" s="89">
        <f>HLOOKUP($U$90,Other_Values,5,FALSE)</f>
        <v>24.25557758362417</v>
      </c>
      <c r="V156" s="89">
        <f>HLOOKUP($U$90,Other_Values,3,FALSE)</f>
        <v>1065.75</v>
      </c>
      <c r="W156" s="89">
        <f t="shared" si="912"/>
        <v>27</v>
      </c>
      <c r="X156" s="89">
        <f t="shared" si="913"/>
        <v>26</v>
      </c>
      <c r="Y156" s="212">
        <v>62</v>
      </c>
      <c r="Z156" s="208">
        <v>0</v>
      </c>
      <c r="AA156" s="89">
        <f>HLOOKUP($AA$90,Other_Values,5,FALSE)</f>
        <v>31.834040319675605</v>
      </c>
      <c r="AB156" s="89">
        <f>HLOOKUP($AA$90,Other_Values,3,FALSE)</f>
        <v>863.625</v>
      </c>
      <c r="AC156" s="89">
        <f t="shared" si="914"/>
        <v>34</v>
      </c>
      <c r="AD156" s="195">
        <f t="shared" si="915"/>
        <v>33</v>
      </c>
      <c r="AE156" s="221">
        <v>62</v>
      </c>
      <c r="AF156" s="217">
        <v>0</v>
      </c>
      <c r="AG156" s="89">
        <f>HLOOKUP($AG$90,Other_Values,5,FALSE)</f>
        <v>23.790675572475049</v>
      </c>
      <c r="AH156" s="89">
        <f>HLOOKUP($AG$90,Other_Values,3,FALSE)</f>
        <v>997.5</v>
      </c>
      <c r="AI156" s="89">
        <f t="shared" si="916"/>
        <v>26</v>
      </c>
      <c r="AJ156" s="195">
        <f t="shared" si="917"/>
        <v>25</v>
      </c>
      <c r="AK156" s="230">
        <v>62</v>
      </c>
      <c r="AL156" s="226">
        <v>0</v>
      </c>
      <c r="AM156" s="89">
        <f>HLOOKUP($AM$90,Other_Values,5,FALSE)</f>
        <v>24.221011396702156</v>
      </c>
      <c r="AN156" s="89">
        <f>HLOOKUP($AM$90,Other_Values,3,FALSE)</f>
        <v>1152.375</v>
      </c>
      <c r="AO156" s="89">
        <f t="shared" si="918"/>
        <v>27</v>
      </c>
      <c r="AP156" s="195">
        <f t="shared" si="919"/>
        <v>26</v>
      </c>
      <c r="AQ156" s="239">
        <v>62</v>
      </c>
      <c r="AR156" s="235">
        <v>0</v>
      </c>
      <c r="AS156" s="89">
        <f>HLOOKUP($AS$90,Other_Values,5,FALSE)</f>
        <v>24.99234487089937</v>
      </c>
      <c r="AT156" s="89">
        <f>HLOOKUP($AS$90,Other_Values,3,FALSE)</f>
        <v>1176</v>
      </c>
      <c r="AU156" s="89">
        <f t="shared" si="920"/>
        <v>27</v>
      </c>
      <c r="AV156" s="195">
        <f t="shared" si="921"/>
        <v>26</v>
      </c>
      <c r="AW156" s="248">
        <v>62</v>
      </c>
      <c r="AX156" s="244">
        <v>0</v>
      </c>
      <c r="AY156" s="89">
        <f>HLOOKUP($AY$90,Other_Values,5,FALSE)</f>
        <v>33.323968702042798</v>
      </c>
      <c r="AZ156" s="89">
        <f>HLOOKUP($AY$90,Other_Values,3,FALSE)</f>
        <v>1086.75</v>
      </c>
      <c r="BA156" s="89">
        <f t="shared" si="922"/>
        <v>36</v>
      </c>
      <c r="BB156" s="195">
        <f t="shared" si="923"/>
        <v>35</v>
      </c>
      <c r="BC156" s="257">
        <v>62</v>
      </c>
      <c r="BD156" s="253">
        <v>0</v>
      </c>
      <c r="BE156" s="89">
        <f>HLOOKUP($BE$90,Other_Values,5,FALSE)</f>
        <v>33.668525937209772</v>
      </c>
      <c r="BF156" s="89">
        <f>HLOOKUP($BE$90,Other_Values,3,FALSE)</f>
        <v>973.875</v>
      </c>
      <c r="BG156" s="89">
        <f t="shared" si="924"/>
        <v>36</v>
      </c>
      <c r="BH156" s="195">
        <f t="shared" si="925"/>
        <v>35</v>
      </c>
      <c r="BI156" s="266">
        <v>62</v>
      </c>
      <c r="BJ156" s="262">
        <v>0</v>
      </c>
      <c r="BK156" s="89">
        <f>HLOOKUP($BK$90,Other_Values,5,FALSE)</f>
        <v>36.309727196823061</v>
      </c>
      <c r="BL156" s="89">
        <f>HLOOKUP($BK$90,Other_Values,3,FALSE)</f>
        <v>863.625</v>
      </c>
      <c r="BM156" s="89">
        <f t="shared" si="926"/>
        <v>39</v>
      </c>
      <c r="BN156" s="195">
        <f t="shared" si="927"/>
        <v>38</v>
      </c>
      <c r="BO156" s="275">
        <v>62</v>
      </c>
      <c r="BP156" s="271">
        <v>0</v>
      </c>
      <c r="BR156" s="178">
        <f t="shared" si="928"/>
        <v>62</v>
      </c>
      <c r="BS156" s="178" t="e">
        <f t="shared" si="929"/>
        <v>#N/A</v>
      </c>
      <c r="BT156" s="178">
        <f t="shared" si="930"/>
        <v>62</v>
      </c>
      <c r="BU156" s="178" t="e">
        <f t="shared" si="931"/>
        <v>#N/A</v>
      </c>
      <c r="BV156" s="178">
        <f>AK156</f>
        <v>62</v>
      </c>
      <c r="BW156" s="178" t="e">
        <f t="shared" si="932"/>
        <v>#N/A</v>
      </c>
      <c r="BX156" s="178">
        <f>AQ156</f>
        <v>62</v>
      </c>
      <c r="BY156" s="178" t="e">
        <f t="shared" si="933"/>
        <v>#N/A</v>
      </c>
      <c r="BZ156" s="178">
        <f>AW156</f>
        <v>62</v>
      </c>
      <c r="CA156" s="178" t="e">
        <f t="shared" si="934"/>
        <v>#N/A</v>
      </c>
      <c r="CB156" s="178">
        <f>BC156</f>
        <v>62</v>
      </c>
      <c r="CC156" s="178" t="e">
        <f t="shared" si="935"/>
        <v>#N/A</v>
      </c>
      <c r="CD156" s="178">
        <f>BI156</f>
        <v>62</v>
      </c>
      <c r="CE156" s="178" t="e">
        <f t="shared" si="936"/>
        <v>#N/A</v>
      </c>
      <c r="CF156" s="277">
        <f>BO156</f>
        <v>62</v>
      </c>
      <c r="CG156" s="277" t="e">
        <f t="shared" si="937"/>
        <v>#N/A</v>
      </c>
      <c r="CH156" s="277"/>
      <c r="CI156" s="278"/>
      <c r="CJ156" s="53"/>
      <c r="CM156" s="139"/>
      <c r="CN156" s="53"/>
      <c r="CO156" s="138"/>
      <c r="CR156" s="178"/>
    </row>
    <row r="157" spans="1:96">
      <c r="A157" s="53">
        <v>67</v>
      </c>
      <c r="B157" s="96" t="str">
        <v>W21x</v>
      </c>
      <c r="C157" s="135" t="str">
        <v>55</v>
      </c>
      <c r="D157" s="145">
        <v>228.49686009956943</v>
      </c>
      <c r="E157" s="145">
        <f t="shared" si="946"/>
        <v>-871.5031399004306</v>
      </c>
      <c r="F157" s="53">
        <f t="shared" si="947"/>
        <v>1</v>
      </c>
      <c r="G157" s="96" t="str">
        <f t="shared" si="948"/>
        <v>W21x55</v>
      </c>
      <c r="H157" s="145">
        <f t="shared" si="949"/>
        <v>228.49686009956943</v>
      </c>
      <c r="I157" s="169">
        <f t="shared" si="950"/>
        <v>300</v>
      </c>
      <c r="J157" s="169">
        <f t="shared" si="951"/>
        <v>367</v>
      </c>
      <c r="K157" s="53">
        <f t="shared" si="952"/>
        <v>198</v>
      </c>
      <c r="L157" s="53">
        <f t="shared" si="953"/>
        <v>197</v>
      </c>
      <c r="M157" s="299" t="str">
        <f t="shared" si="954"/>
        <v/>
      </c>
      <c r="T157" s="3"/>
      <c r="W157" s="53"/>
      <c r="Y157" s="135"/>
      <c r="Z157" s="135"/>
      <c r="AA157" s="138"/>
      <c r="AB157" s="138"/>
      <c r="BQ157" s="303" t="s">
        <v>652</v>
      </c>
      <c r="BS157" s="151">
        <f>IFERROR(BS92,"")</f>
        <v>1751.25</v>
      </c>
      <c r="BT157" s="151"/>
      <c r="BU157" s="151">
        <f>IFERROR(BU92,"")</f>
        <v>1387.5</v>
      </c>
      <c r="BV157" s="151"/>
      <c r="BW157" s="151">
        <f>IFERROR(BW92,"")</f>
        <v>1638.75</v>
      </c>
      <c r="BX157" s="151"/>
      <c r="BY157" s="151">
        <f>IFERROR(BY92,"")</f>
        <v>1908.7500000000002</v>
      </c>
      <c r="BZ157" s="151"/>
      <c r="CA157" s="151">
        <f>IFERROR(CA92,"")</f>
        <v>1927.5</v>
      </c>
      <c r="CB157" s="151"/>
      <c r="CC157" s="151">
        <f>IFERROR(CC92,"")</f>
        <v>1740</v>
      </c>
      <c r="CD157" s="151"/>
      <c r="CE157" s="151">
        <f>IFERROR(CE92,"")</f>
        <v>1567.5</v>
      </c>
      <c r="CF157" s="151"/>
      <c r="CG157" s="151">
        <f>IFERROR(CG92,"")</f>
        <v>1398.75</v>
      </c>
    </row>
    <row r="158" spans="1:96">
      <c r="A158" s="53">
        <v>68</v>
      </c>
      <c r="B158" s="96" t="str">
        <v>W18x</v>
      </c>
      <c r="C158" s="135" t="str">
        <v>55</v>
      </c>
      <c r="D158" s="145">
        <v>211.32680299862693</v>
      </c>
      <c r="E158" s="145">
        <f t="shared" si="946"/>
        <v>-888.67319700137307</v>
      </c>
      <c r="F158" s="53">
        <f t="shared" si="947"/>
        <v>1</v>
      </c>
      <c r="G158" s="96" t="str">
        <f t="shared" si="948"/>
        <v>W18x55</v>
      </c>
      <c r="H158" s="145">
        <f t="shared" si="949"/>
        <v>211.32680299862693</v>
      </c>
      <c r="I158" s="169">
        <f t="shared" si="950"/>
        <v>300</v>
      </c>
      <c r="J158" s="169">
        <f t="shared" si="951"/>
        <v>368</v>
      </c>
      <c r="K158" s="53">
        <f t="shared" si="952"/>
        <v>199</v>
      </c>
      <c r="L158" s="53">
        <f t="shared" si="953"/>
        <v>198</v>
      </c>
      <c r="M158" s="299" t="str">
        <f t="shared" si="954"/>
        <v/>
      </c>
      <c r="T158" s="3"/>
      <c r="W158" s="53"/>
      <c r="Y158" s="135"/>
      <c r="Z158" s="135"/>
      <c r="AA158" s="138"/>
      <c r="AB158" s="138"/>
    </row>
    <row r="159" spans="1:96">
      <c r="A159" s="53">
        <v>69</v>
      </c>
      <c r="B159" s="96" t="str">
        <v>W21x</v>
      </c>
      <c r="C159" s="135" t="str">
        <v>57</v>
      </c>
      <c r="D159" s="145">
        <v>174.4476644303256</v>
      </c>
      <c r="E159" s="145">
        <f t="shared" si="946"/>
        <v>-925.55233556967437</v>
      </c>
      <c r="F159" s="53">
        <f t="shared" si="947"/>
        <v>1</v>
      </c>
      <c r="G159" s="96" t="str">
        <f t="shared" si="948"/>
        <v>W21x57</v>
      </c>
      <c r="H159" s="145">
        <f t="shared" si="949"/>
        <v>174.4476644303256</v>
      </c>
      <c r="I159" s="169">
        <f t="shared" si="950"/>
        <v>300</v>
      </c>
      <c r="J159" s="169">
        <f t="shared" si="951"/>
        <v>369</v>
      </c>
      <c r="K159" s="53">
        <f t="shared" si="952"/>
        <v>200</v>
      </c>
      <c r="L159" s="53">
        <f t="shared" si="953"/>
        <v>199</v>
      </c>
      <c r="M159" s="299" t="str">
        <f t="shared" si="954"/>
        <v/>
      </c>
      <c r="T159" s="3"/>
      <c r="W159" s="53"/>
      <c r="Y159" s="135"/>
      <c r="Z159" s="135"/>
      <c r="AA159" s="138"/>
      <c r="AB159" s="138"/>
    </row>
    <row r="160" spans="1:96">
      <c r="A160" s="53">
        <v>70</v>
      </c>
      <c r="B160" s="96" t="str">
        <v>W16x</v>
      </c>
      <c r="C160" s="135" t="str">
        <v>57</v>
      </c>
      <c r="D160" s="145">
        <v>214.07442985834606</v>
      </c>
      <c r="E160" s="145">
        <f t="shared" si="946"/>
        <v>-885.92557014165391</v>
      </c>
      <c r="F160" s="53">
        <f t="shared" si="947"/>
        <v>1</v>
      </c>
      <c r="G160" s="96" t="str">
        <f t="shared" si="948"/>
        <v>W16x57</v>
      </c>
      <c r="H160" s="145">
        <f t="shared" si="949"/>
        <v>214.07442985834606</v>
      </c>
      <c r="I160" s="169">
        <f t="shared" si="950"/>
        <v>300</v>
      </c>
      <c r="J160" s="169">
        <f t="shared" si="951"/>
        <v>370</v>
      </c>
      <c r="K160" s="53">
        <f t="shared" si="952"/>
        <v>201</v>
      </c>
      <c r="L160" s="53">
        <f t="shared" si="953"/>
        <v>200</v>
      </c>
      <c r="M160" s="299" t="str">
        <f t="shared" si="954"/>
        <v/>
      </c>
      <c r="T160" s="3"/>
      <c r="W160" s="53"/>
      <c r="Y160" s="135"/>
      <c r="Z160" s="135"/>
      <c r="AA160" s="138"/>
      <c r="AB160" s="138"/>
    </row>
    <row r="161" spans="1:28">
      <c r="A161" s="53">
        <v>71</v>
      </c>
      <c r="B161" s="96" t="str">
        <v>W12x</v>
      </c>
      <c r="C161" s="135" t="str">
        <v>58</v>
      </c>
      <c r="D161" s="145">
        <v>260.97099833700918</v>
      </c>
      <c r="E161" s="145">
        <f t="shared" si="946"/>
        <v>-839.02900166299082</v>
      </c>
      <c r="F161" s="53">
        <f t="shared" si="947"/>
        <v>1</v>
      </c>
      <c r="G161" s="96" t="str">
        <f t="shared" si="948"/>
        <v>W12x58</v>
      </c>
      <c r="H161" s="145">
        <f t="shared" si="949"/>
        <v>260.97099833700918</v>
      </c>
      <c r="I161" s="169">
        <f t="shared" si="950"/>
        <v>300</v>
      </c>
      <c r="J161" s="169">
        <f t="shared" si="951"/>
        <v>371</v>
      </c>
      <c r="K161" s="53">
        <f t="shared" si="952"/>
        <v>202</v>
      </c>
      <c r="L161" s="53">
        <f t="shared" si="953"/>
        <v>201</v>
      </c>
      <c r="M161" s="299" t="str">
        <f t="shared" si="954"/>
        <v/>
      </c>
      <c r="T161" s="3"/>
      <c r="W161" s="53"/>
      <c r="Y161" s="135"/>
      <c r="Z161" s="135"/>
      <c r="AA161" s="138"/>
      <c r="AB161" s="138"/>
    </row>
    <row r="162" spans="1:28">
      <c r="A162" s="53">
        <v>72</v>
      </c>
      <c r="B162" s="96" t="str">
        <v>W8x</v>
      </c>
      <c r="C162" s="135" t="str">
        <v>58</v>
      </c>
      <c r="D162" s="145">
        <v>192.00214004163237</v>
      </c>
      <c r="E162" s="145">
        <f t="shared" si="946"/>
        <v>-907.9978599583676</v>
      </c>
      <c r="F162" s="53">
        <f t="shared" si="947"/>
        <v>1</v>
      </c>
      <c r="G162" s="96" t="str">
        <f t="shared" si="948"/>
        <v>W8x58</v>
      </c>
      <c r="H162" s="145">
        <f t="shared" si="949"/>
        <v>192.00214004163237</v>
      </c>
      <c r="I162" s="169">
        <f t="shared" si="950"/>
        <v>300</v>
      </c>
      <c r="J162" s="169">
        <f t="shared" si="951"/>
        <v>372</v>
      </c>
      <c r="K162" s="53">
        <f t="shared" si="952"/>
        <v>203</v>
      </c>
      <c r="L162" s="53">
        <f t="shared" si="953"/>
        <v>202</v>
      </c>
      <c r="M162" s="299" t="str">
        <f t="shared" si="954"/>
        <v/>
      </c>
      <c r="T162" s="3"/>
      <c r="W162" s="53"/>
      <c r="Y162" s="135"/>
      <c r="Z162" s="135"/>
      <c r="AA162" s="138"/>
      <c r="AB162" s="138"/>
    </row>
    <row r="163" spans="1:28">
      <c r="A163" s="53">
        <v>73</v>
      </c>
      <c r="B163" s="96" t="str">
        <v>W18x</v>
      </c>
      <c r="C163" s="135" t="str">
        <v>60</v>
      </c>
      <c r="D163" s="145">
        <v>246.50185838047506</v>
      </c>
      <c r="E163" s="145">
        <f t="shared" si="946"/>
        <v>-853.49814161952497</v>
      </c>
      <c r="F163" s="53">
        <f t="shared" si="947"/>
        <v>1</v>
      </c>
      <c r="G163" s="96" t="str">
        <f t="shared" si="948"/>
        <v>W18x60</v>
      </c>
      <c r="H163" s="145">
        <f t="shared" si="949"/>
        <v>246.50185838047506</v>
      </c>
      <c r="I163" s="169">
        <f t="shared" si="950"/>
        <v>300</v>
      </c>
      <c r="J163" s="169">
        <f t="shared" si="951"/>
        <v>373</v>
      </c>
      <c r="K163" s="53">
        <f t="shared" si="952"/>
        <v>204</v>
      </c>
      <c r="L163" s="53">
        <f t="shared" si="953"/>
        <v>203</v>
      </c>
      <c r="M163" s="299" t="str">
        <f t="shared" si="954"/>
        <v/>
      </c>
      <c r="T163" s="3"/>
      <c r="W163" s="53"/>
      <c r="Y163" s="135"/>
      <c r="Z163" s="135"/>
      <c r="AA163" s="138"/>
      <c r="AB163" s="138"/>
    </row>
    <row r="164" spans="1:28">
      <c r="A164" s="53">
        <v>74</v>
      </c>
      <c r="B164" s="96" t="str">
        <v>W10x</v>
      </c>
      <c r="C164" s="135" t="str">
        <v>60</v>
      </c>
      <c r="D164" s="145">
        <v>238.24390598705463</v>
      </c>
      <c r="E164" s="145">
        <f t="shared" si="946"/>
        <v>-861.75609401294537</v>
      </c>
      <c r="F164" s="53">
        <f t="shared" si="947"/>
        <v>1</v>
      </c>
      <c r="G164" s="96" t="str">
        <f t="shared" si="948"/>
        <v>W10x60</v>
      </c>
      <c r="H164" s="145">
        <f t="shared" si="949"/>
        <v>238.24390598705463</v>
      </c>
      <c r="I164" s="169">
        <f t="shared" si="950"/>
        <v>300</v>
      </c>
      <c r="J164" s="169">
        <f t="shared" si="951"/>
        <v>374</v>
      </c>
      <c r="K164" s="53">
        <f t="shared" si="952"/>
        <v>205</v>
      </c>
      <c r="L164" s="53">
        <f t="shared" si="953"/>
        <v>204</v>
      </c>
      <c r="M164" s="299" t="str">
        <f t="shared" si="954"/>
        <v/>
      </c>
      <c r="T164" s="3"/>
      <c r="W164" s="53"/>
      <c r="Y164" s="135"/>
      <c r="Z164" s="135"/>
      <c r="AA164" s="138"/>
      <c r="AB164" s="138"/>
    </row>
    <row r="165" spans="1:28">
      <c r="A165" s="53">
        <v>75</v>
      </c>
      <c r="B165" s="96" t="str">
        <v>W14x</v>
      </c>
      <c r="C165" s="135" t="str">
        <v>61</v>
      </c>
      <c r="D165" s="145">
        <v>297.73010520777973</v>
      </c>
      <c r="E165" s="145">
        <f t="shared" si="946"/>
        <v>-802.26989479222027</v>
      </c>
      <c r="F165" s="53">
        <f t="shared" si="947"/>
        <v>1</v>
      </c>
      <c r="G165" s="96" t="str">
        <f t="shared" si="948"/>
        <v>W14x61</v>
      </c>
      <c r="H165" s="145">
        <f t="shared" si="949"/>
        <v>297.73010520777973</v>
      </c>
      <c r="I165" s="169">
        <f t="shared" si="950"/>
        <v>300</v>
      </c>
      <c r="J165" s="169">
        <f t="shared" si="951"/>
        <v>375</v>
      </c>
      <c r="K165" s="53">
        <f t="shared" si="952"/>
        <v>206</v>
      </c>
      <c r="L165" s="53">
        <f t="shared" si="953"/>
        <v>205</v>
      </c>
      <c r="M165" s="299" t="str">
        <f t="shared" si="954"/>
        <v/>
      </c>
      <c r="T165" s="3"/>
      <c r="W165" s="53"/>
      <c r="Y165" s="135"/>
      <c r="Z165" s="135"/>
      <c r="AA165" s="138"/>
      <c r="AB165" s="138"/>
    </row>
    <row r="166" spans="1:28">
      <c r="A166" s="53">
        <v>76</v>
      </c>
      <c r="B166" s="96" t="str">
        <v>W24x</v>
      </c>
      <c r="C166" s="135" t="str">
        <v>62</v>
      </c>
      <c r="D166" s="145">
        <v>201.42409440372981</v>
      </c>
      <c r="E166" s="145">
        <f t="shared" si="946"/>
        <v>-898.57590559627022</v>
      </c>
      <c r="F166" s="53">
        <f t="shared" si="947"/>
        <v>1</v>
      </c>
      <c r="G166" s="96" t="str">
        <f t="shared" si="948"/>
        <v>W24x62</v>
      </c>
      <c r="H166" s="145">
        <f t="shared" si="949"/>
        <v>201.42409440372981</v>
      </c>
      <c r="I166" s="169">
        <f t="shared" si="950"/>
        <v>300</v>
      </c>
      <c r="J166" s="169">
        <f t="shared" si="951"/>
        <v>376</v>
      </c>
      <c r="K166" s="53">
        <f t="shared" si="952"/>
        <v>207</v>
      </c>
      <c r="L166" s="53">
        <f t="shared" si="953"/>
        <v>206</v>
      </c>
      <c r="M166" s="299" t="str">
        <f t="shared" si="954"/>
        <v/>
      </c>
      <c r="T166" s="3"/>
      <c r="W166" s="53"/>
      <c r="Y166" s="135"/>
      <c r="Z166" s="135"/>
      <c r="AA166" s="138"/>
      <c r="AB166" s="138"/>
    </row>
    <row r="167" spans="1:28">
      <c r="A167" s="53">
        <v>77</v>
      </c>
      <c r="B167" s="96" t="str">
        <v>W21x</v>
      </c>
      <c r="C167" s="135" t="str">
        <v>62</v>
      </c>
      <c r="D167" s="145">
        <v>283.53362007022633</v>
      </c>
      <c r="E167" s="145">
        <f t="shared" si="946"/>
        <v>-816.46637992977367</v>
      </c>
      <c r="F167" s="53">
        <f t="shared" si="947"/>
        <v>1</v>
      </c>
      <c r="G167" s="96" t="str">
        <f t="shared" si="948"/>
        <v>W21x62</v>
      </c>
      <c r="H167" s="145">
        <f t="shared" si="949"/>
        <v>283.53362007022633</v>
      </c>
      <c r="I167" s="169">
        <f t="shared" si="950"/>
        <v>300</v>
      </c>
      <c r="J167" s="169">
        <f t="shared" si="951"/>
        <v>377</v>
      </c>
      <c r="K167" s="53">
        <f t="shared" si="952"/>
        <v>208</v>
      </c>
      <c r="L167" s="53">
        <f t="shared" si="953"/>
        <v>207</v>
      </c>
      <c r="M167" s="299" t="str">
        <f t="shared" si="954"/>
        <v/>
      </c>
      <c r="T167" s="3"/>
      <c r="W167" s="53"/>
      <c r="Y167" s="135"/>
      <c r="Z167" s="135"/>
      <c r="AA167" s="138"/>
      <c r="AB167" s="138"/>
    </row>
    <row r="168" spans="1:28">
      <c r="A168" s="53">
        <v>78</v>
      </c>
      <c r="B168" s="96" t="str">
        <v>W18x</v>
      </c>
      <c r="C168" s="135" t="str">
        <v>65</v>
      </c>
      <c r="D168" s="145">
        <v>280.70620973112926</v>
      </c>
      <c r="E168" s="145">
        <f t="shared" si="946"/>
        <v>-819.29379026887068</v>
      </c>
      <c r="F168" s="53">
        <f t="shared" si="947"/>
        <v>1</v>
      </c>
      <c r="G168" s="96" t="str">
        <f t="shared" si="948"/>
        <v>W18x65</v>
      </c>
      <c r="H168" s="145">
        <f t="shared" si="949"/>
        <v>280.70620973112926</v>
      </c>
      <c r="I168" s="169">
        <f t="shared" si="950"/>
        <v>300</v>
      </c>
      <c r="J168" s="169">
        <f t="shared" si="951"/>
        <v>378</v>
      </c>
      <c r="K168" s="53">
        <f t="shared" si="952"/>
        <v>209</v>
      </c>
      <c r="L168" s="53">
        <f t="shared" si="953"/>
        <v>208</v>
      </c>
      <c r="M168" s="299" t="str">
        <f t="shared" si="954"/>
        <v/>
      </c>
      <c r="T168" s="3"/>
      <c r="W168" s="53"/>
      <c r="Y168" s="135"/>
      <c r="Z168" s="135"/>
      <c r="AA168" s="138"/>
      <c r="AB168" s="138"/>
    </row>
    <row r="169" spans="1:28">
      <c r="A169" s="53">
        <v>79</v>
      </c>
      <c r="B169" s="96" t="str">
        <v>W12x</v>
      </c>
      <c r="C169" s="135" t="str">
        <v>65f</v>
      </c>
      <c r="D169" s="145">
        <v>312.53374756005525</v>
      </c>
      <c r="E169" s="145">
        <f t="shared" si="946"/>
        <v>-787.46625243994481</v>
      </c>
      <c r="F169" s="53">
        <f t="shared" si="947"/>
        <v>1</v>
      </c>
      <c r="G169" s="96" t="str">
        <f t="shared" si="948"/>
        <v>W12x65f</v>
      </c>
      <c r="H169" s="145">
        <f t="shared" si="949"/>
        <v>312.53374756005525</v>
      </c>
      <c r="I169" s="169">
        <f t="shared" si="950"/>
        <v>300</v>
      </c>
      <c r="J169" s="169">
        <f t="shared" si="951"/>
        <v>379</v>
      </c>
      <c r="K169" s="53">
        <f t="shared" si="952"/>
        <v>210</v>
      </c>
      <c r="L169" s="53">
        <f t="shared" si="953"/>
        <v>209</v>
      </c>
      <c r="M169" s="299" t="str">
        <f t="shared" si="954"/>
        <v/>
      </c>
      <c r="T169" s="3"/>
      <c r="W169" s="53"/>
      <c r="Y169" s="135"/>
      <c r="Z169" s="135"/>
      <c r="AA169" s="138"/>
      <c r="AB169" s="138"/>
    </row>
    <row r="170" spans="1:28">
      <c r="A170" s="53">
        <v>80</v>
      </c>
      <c r="B170" s="96" t="str">
        <v>W16x</v>
      </c>
      <c r="C170" s="135" t="str">
        <v>67</v>
      </c>
      <c r="D170" s="145">
        <v>370.10754069487621</v>
      </c>
      <c r="E170" s="145">
        <f t="shared" si="946"/>
        <v>-729.89245930512379</v>
      </c>
      <c r="F170" s="53">
        <f t="shared" si="947"/>
        <v>1</v>
      </c>
      <c r="G170" s="96" t="str">
        <f t="shared" si="948"/>
        <v>W16x67</v>
      </c>
      <c r="H170" s="145">
        <f t="shared" si="949"/>
        <v>370.10754069487621</v>
      </c>
      <c r="I170" s="169">
        <f t="shared" si="950"/>
        <v>300</v>
      </c>
      <c r="J170" s="169">
        <f t="shared" si="951"/>
        <v>380</v>
      </c>
      <c r="K170" s="53">
        <f t="shared" si="952"/>
        <v>211</v>
      </c>
      <c r="L170" s="53">
        <f t="shared" si="953"/>
        <v>210</v>
      </c>
      <c r="M170" s="299" t="str">
        <f t="shared" si="954"/>
        <v/>
      </c>
      <c r="T170" s="3"/>
      <c r="W170" s="53"/>
      <c r="Y170" s="135"/>
      <c r="Z170" s="135"/>
      <c r="AA170" s="138"/>
      <c r="AB170" s="138"/>
    </row>
    <row r="171" spans="1:28">
      <c r="A171" s="53">
        <v>81</v>
      </c>
      <c r="B171" s="96" t="str">
        <v>W8x</v>
      </c>
      <c r="C171" s="135" t="str">
        <v>67</v>
      </c>
      <c r="D171" s="145">
        <v>230.39218206037779</v>
      </c>
      <c r="E171" s="145">
        <f t="shared" si="946"/>
        <v>-869.60781793962224</v>
      </c>
      <c r="F171" s="53">
        <f t="shared" si="947"/>
        <v>1</v>
      </c>
      <c r="G171" s="96" t="str">
        <f t="shared" si="948"/>
        <v>W8x67</v>
      </c>
      <c r="H171" s="145">
        <f t="shared" si="949"/>
        <v>230.39218206037779</v>
      </c>
      <c r="I171" s="169">
        <f t="shared" si="950"/>
        <v>300</v>
      </c>
      <c r="J171" s="169">
        <f t="shared" si="951"/>
        <v>381</v>
      </c>
      <c r="K171" s="53">
        <f t="shared" si="952"/>
        <v>212</v>
      </c>
      <c r="L171" s="53">
        <f t="shared" si="953"/>
        <v>211</v>
      </c>
      <c r="M171" s="299" t="str">
        <f t="shared" si="954"/>
        <v/>
      </c>
      <c r="T171" s="3"/>
      <c r="W171" s="53"/>
      <c r="Y171" s="135"/>
      <c r="Z171" s="135"/>
      <c r="AA171" s="138"/>
      <c r="AB171" s="138"/>
    </row>
    <row r="172" spans="1:28">
      <c r="A172" s="53">
        <v>82</v>
      </c>
      <c r="B172" s="96" t="str">
        <v>W24x</v>
      </c>
      <c r="C172" s="135">
        <v>68</v>
      </c>
      <c r="D172" s="145">
        <v>365.15426778223281</v>
      </c>
      <c r="E172" s="145">
        <f t="shared" si="946"/>
        <v>-734.84573221776714</v>
      </c>
      <c r="F172" s="53">
        <f t="shared" si="947"/>
        <v>1</v>
      </c>
      <c r="G172" s="96" t="str">
        <f t="shared" si="948"/>
        <v>W24x68</v>
      </c>
      <c r="H172" s="145">
        <f t="shared" si="949"/>
        <v>365.15426778223281</v>
      </c>
      <c r="I172" s="169">
        <f t="shared" si="950"/>
        <v>300</v>
      </c>
      <c r="J172" s="169">
        <f t="shared" si="951"/>
        <v>382</v>
      </c>
      <c r="K172" s="53">
        <f t="shared" si="952"/>
        <v>213</v>
      </c>
      <c r="L172" s="53">
        <f t="shared" si="953"/>
        <v>212</v>
      </c>
      <c r="M172" s="299" t="str">
        <f t="shared" si="954"/>
        <v/>
      </c>
      <c r="T172" s="3"/>
      <c r="W172" s="53"/>
      <c r="Y172" s="135"/>
      <c r="Z172" s="135"/>
      <c r="AA172" s="138"/>
      <c r="AB172" s="138"/>
    </row>
    <row r="173" spans="1:28">
      <c r="A173" s="53">
        <v>83</v>
      </c>
      <c r="B173" s="96" t="str">
        <v>W21x</v>
      </c>
      <c r="C173" s="135">
        <v>68</v>
      </c>
      <c r="D173" s="145">
        <v>332.07345589362438</v>
      </c>
      <c r="E173" s="145">
        <f t="shared" si="946"/>
        <v>-767.92654410637556</v>
      </c>
      <c r="F173" s="53">
        <f t="shared" si="947"/>
        <v>1</v>
      </c>
      <c r="G173" s="96" t="str">
        <f t="shared" si="948"/>
        <v>W21x68</v>
      </c>
      <c r="H173" s="145">
        <f t="shared" si="949"/>
        <v>332.07345589362438</v>
      </c>
      <c r="I173" s="169">
        <f t="shared" si="950"/>
        <v>300</v>
      </c>
      <c r="J173" s="169">
        <f t="shared" si="951"/>
        <v>383</v>
      </c>
      <c r="K173" s="53">
        <f t="shared" si="952"/>
        <v>214</v>
      </c>
      <c r="L173" s="53">
        <f t="shared" si="953"/>
        <v>213</v>
      </c>
      <c r="M173" s="299" t="str">
        <f t="shared" si="954"/>
        <v/>
      </c>
      <c r="T173" s="3"/>
      <c r="W173" s="53"/>
      <c r="Y173" s="135"/>
      <c r="Z173" s="135"/>
      <c r="AA173" s="138"/>
      <c r="AB173" s="138"/>
    </row>
    <row r="174" spans="1:28">
      <c r="A174" s="53">
        <v>84</v>
      </c>
      <c r="B174" s="96" t="str">
        <v>W14x</v>
      </c>
      <c r="C174" s="135" t="str">
        <v>68</v>
      </c>
      <c r="D174" s="145">
        <v>342.83834307302573</v>
      </c>
      <c r="E174" s="145">
        <f t="shared" si="946"/>
        <v>-757.16165692697427</v>
      </c>
      <c r="F174" s="53">
        <f t="shared" si="947"/>
        <v>1</v>
      </c>
      <c r="G174" s="96" t="str">
        <f t="shared" si="948"/>
        <v>W14x68</v>
      </c>
      <c r="H174" s="145">
        <f t="shared" si="949"/>
        <v>342.83834307302573</v>
      </c>
      <c r="I174" s="169">
        <f t="shared" si="950"/>
        <v>300</v>
      </c>
      <c r="J174" s="169">
        <f t="shared" si="951"/>
        <v>384</v>
      </c>
      <c r="K174" s="53">
        <f t="shared" si="952"/>
        <v>215</v>
      </c>
      <c r="L174" s="53">
        <f t="shared" si="953"/>
        <v>214</v>
      </c>
      <c r="M174" s="299" t="str">
        <f t="shared" si="954"/>
        <v/>
      </c>
      <c r="T174" s="3"/>
      <c r="W174" s="53"/>
      <c r="Y174" s="135"/>
      <c r="Z174" s="135"/>
      <c r="AA174" s="138"/>
      <c r="AB174" s="138"/>
    </row>
    <row r="175" spans="1:28">
      <c r="A175" s="53">
        <v>85</v>
      </c>
      <c r="B175" s="96" t="str">
        <v>W10x</v>
      </c>
      <c r="C175" s="135" t="str">
        <v>68</v>
      </c>
      <c r="D175" s="145">
        <v>278.09297118536733</v>
      </c>
      <c r="E175" s="145">
        <f t="shared" si="946"/>
        <v>-821.90702881463267</v>
      </c>
      <c r="F175" s="53">
        <f t="shared" si="947"/>
        <v>1</v>
      </c>
      <c r="G175" s="96" t="str">
        <f t="shared" si="948"/>
        <v>W10x68</v>
      </c>
      <c r="H175" s="145">
        <f t="shared" si="949"/>
        <v>278.09297118536733</v>
      </c>
      <c r="I175" s="169">
        <f t="shared" si="950"/>
        <v>300</v>
      </c>
      <c r="J175" s="169">
        <f t="shared" si="951"/>
        <v>385</v>
      </c>
      <c r="K175" s="53">
        <f t="shared" si="952"/>
        <v>216</v>
      </c>
      <c r="L175" s="53">
        <f t="shared" si="953"/>
        <v>215</v>
      </c>
      <c r="M175" s="299" t="str">
        <f t="shared" si="954"/>
        <v/>
      </c>
      <c r="T175" s="3"/>
      <c r="W175" s="53"/>
      <c r="Y175" s="135"/>
      <c r="Z175" s="135"/>
      <c r="AA175" s="138"/>
      <c r="AB175" s="138"/>
    </row>
    <row r="176" spans="1:28">
      <c r="A176" s="53">
        <v>86</v>
      </c>
      <c r="B176" s="96" t="str">
        <v>W18x</v>
      </c>
      <c r="C176" s="135" t="str">
        <v>71</v>
      </c>
      <c r="D176" s="145">
        <v>323.88473794255509</v>
      </c>
      <c r="E176" s="145">
        <f t="shared" si="946"/>
        <v>-776.11526205744485</v>
      </c>
      <c r="F176" s="53">
        <f t="shared" si="947"/>
        <v>1</v>
      </c>
      <c r="G176" s="96" t="str">
        <f t="shared" si="948"/>
        <v>W18x71</v>
      </c>
      <c r="H176" s="145">
        <f t="shared" si="949"/>
        <v>323.88473794255509</v>
      </c>
      <c r="I176" s="169">
        <f t="shared" si="950"/>
        <v>300</v>
      </c>
      <c r="J176" s="169">
        <f t="shared" si="951"/>
        <v>386</v>
      </c>
      <c r="K176" s="53">
        <f t="shared" si="952"/>
        <v>217</v>
      </c>
      <c r="L176" s="53">
        <f t="shared" si="953"/>
        <v>216</v>
      </c>
      <c r="M176" s="299" t="str">
        <f t="shared" si="954"/>
        <v/>
      </c>
      <c r="T176" s="3"/>
      <c r="W176" s="53"/>
      <c r="Y176" s="135"/>
      <c r="Z176" s="135"/>
      <c r="AA176" s="138"/>
      <c r="AB176" s="138"/>
    </row>
    <row r="177" spans="1:28">
      <c r="A177" s="53">
        <v>87</v>
      </c>
      <c r="B177" s="96" t="str">
        <v>W12x</v>
      </c>
      <c r="C177" s="135" t="str">
        <v>72</v>
      </c>
      <c r="D177" s="145">
        <v>353.11784308452735</v>
      </c>
      <c r="E177" s="145">
        <f t="shared" si="946"/>
        <v>-746.88215691547271</v>
      </c>
      <c r="F177" s="53">
        <f t="shared" si="947"/>
        <v>1</v>
      </c>
      <c r="G177" s="96" t="str">
        <f t="shared" si="948"/>
        <v>W12x72</v>
      </c>
      <c r="H177" s="145">
        <f t="shared" si="949"/>
        <v>353.11784308452735</v>
      </c>
      <c r="I177" s="169">
        <f t="shared" si="950"/>
        <v>300</v>
      </c>
      <c r="J177" s="169">
        <f t="shared" si="951"/>
        <v>387</v>
      </c>
      <c r="K177" s="53">
        <f t="shared" si="952"/>
        <v>218</v>
      </c>
      <c r="L177" s="53">
        <f t="shared" si="953"/>
        <v>217</v>
      </c>
      <c r="M177" s="299" t="str">
        <f t="shared" si="954"/>
        <v/>
      </c>
      <c r="T177" s="3"/>
      <c r="W177" s="53"/>
      <c r="Y177" s="135"/>
      <c r="Z177" s="135"/>
      <c r="AA177" s="138"/>
      <c r="AB177" s="138"/>
    </row>
    <row r="178" spans="1:28">
      <c r="A178" s="53">
        <v>88</v>
      </c>
      <c r="B178" s="96" t="str">
        <v>W21x</v>
      </c>
      <c r="C178" s="135">
        <v>73</v>
      </c>
      <c r="D178" s="145">
        <v>373.20212889695932</v>
      </c>
      <c r="E178" s="145">
        <f t="shared" si="946"/>
        <v>-726.79787110304073</v>
      </c>
      <c r="F178" s="53">
        <f t="shared" si="947"/>
        <v>1</v>
      </c>
      <c r="G178" s="96" t="str">
        <f t="shared" si="948"/>
        <v>W21x73</v>
      </c>
      <c r="H178" s="145">
        <f t="shared" si="949"/>
        <v>373.20212889695932</v>
      </c>
      <c r="I178" s="169">
        <f t="shared" si="950"/>
        <v>300</v>
      </c>
      <c r="J178" s="169">
        <f t="shared" si="951"/>
        <v>388</v>
      </c>
      <c r="K178" s="53">
        <f t="shared" si="952"/>
        <v>219</v>
      </c>
      <c r="L178" s="53">
        <f t="shared" si="953"/>
        <v>218</v>
      </c>
      <c r="M178" s="299" t="str">
        <f t="shared" si="954"/>
        <v/>
      </c>
      <c r="T178" s="3"/>
      <c r="W178" s="53"/>
      <c r="Y178" s="135"/>
      <c r="Z178" s="135"/>
      <c r="AA178" s="138"/>
      <c r="AB178" s="138"/>
    </row>
    <row r="179" spans="1:28">
      <c r="A179" s="53">
        <v>89</v>
      </c>
      <c r="B179" s="96" t="str">
        <v>W14x</v>
      </c>
      <c r="C179" s="135" t="str">
        <v>74</v>
      </c>
      <c r="D179" s="145">
        <v>382.3673318189621</v>
      </c>
      <c r="E179" s="145">
        <f t="shared" si="946"/>
        <v>-717.63266818103784</v>
      </c>
      <c r="F179" s="53">
        <f t="shared" si="947"/>
        <v>1</v>
      </c>
      <c r="G179" s="96" t="str">
        <f t="shared" si="948"/>
        <v>W14x74</v>
      </c>
      <c r="H179" s="145">
        <f t="shared" si="949"/>
        <v>382.3673318189621</v>
      </c>
      <c r="I179" s="169">
        <f t="shared" si="950"/>
        <v>300</v>
      </c>
      <c r="J179" s="169">
        <f t="shared" si="951"/>
        <v>389</v>
      </c>
      <c r="K179" s="53">
        <f t="shared" si="952"/>
        <v>220</v>
      </c>
      <c r="L179" s="53">
        <f t="shared" si="953"/>
        <v>219</v>
      </c>
      <c r="M179" s="299" t="str">
        <f t="shared" si="954"/>
        <v/>
      </c>
      <c r="T179" s="3"/>
      <c r="W179" s="53"/>
      <c r="Y179" s="135"/>
      <c r="Z179" s="135"/>
      <c r="AA179" s="138"/>
      <c r="AB179" s="138"/>
    </row>
    <row r="180" spans="1:28">
      <c r="A180" s="53">
        <v>90</v>
      </c>
      <c r="B180" s="96" t="str">
        <v>W24x</v>
      </c>
      <c r="C180" s="135">
        <v>76</v>
      </c>
      <c r="D180" s="145">
        <v>442.84315574895362</v>
      </c>
      <c r="E180" s="145">
        <f t="shared" si="946"/>
        <v>-657.15684425104632</v>
      </c>
      <c r="F180" s="53">
        <f t="shared" si="947"/>
        <v>1</v>
      </c>
      <c r="G180" s="96" t="str">
        <f t="shared" si="948"/>
        <v>W24x76</v>
      </c>
      <c r="H180" s="145">
        <f t="shared" si="949"/>
        <v>442.84315574895362</v>
      </c>
      <c r="I180" s="169">
        <f t="shared" si="950"/>
        <v>300</v>
      </c>
      <c r="J180" s="169">
        <f t="shared" si="951"/>
        <v>390</v>
      </c>
      <c r="K180" s="53">
        <f t="shared" si="952"/>
        <v>221</v>
      </c>
      <c r="L180" s="53">
        <f t="shared" si="953"/>
        <v>220</v>
      </c>
      <c r="M180" s="299" t="str">
        <f t="shared" si="954"/>
        <v/>
      </c>
      <c r="T180" s="3"/>
      <c r="W180" s="53"/>
      <c r="Y180" s="135"/>
      <c r="Z180" s="135"/>
      <c r="AA180" s="138"/>
      <c r="AB180" s="138"/>
    </row>
    <row r="181" spans="1:28">
      <c r="A181" s="53">
        <v>91</v>
      </c>
      <c r="B181" s="96" t="str">
        <v>W18x</v>
      </c>
      <c r="C181" s="135">
        <v>76</v>
      </c>
      <c r="D181" s="145">
        <v>473.74589032301429</v>
      </c>
      <c r="E181" s="145">
        <f t="shared" si="946"/>
        <v>-626.25410967698576</v>
      </c>
      <c r="F181" s="53">
        <f t="shared" si="947"/>
        <v>1</v>
      </c>
      <c r="G181" s="96" t="str">
        <f t="shared" si="948"/>
        <v>W18x76</v>
      </c>
      <c r="H181" s="145">
        <f t="shared" si="949"/>
        <v>473.74589032301429</v>
      </c>
      <c r="I181" s="169">
        <f t="shared" si="950"/>
        <v>300</v>
      </c>
      <c r="J181" s="169">
        <f t="shared" si="951"/>
        <v>391</v>
      </c>
      <c r="K181" s="53">
        <f t="shared" si="952"/>
        <v>222</v>
      </c>
      <c r="L181" s="53">
        <f t="shared" si="953"/>
        <v>221</v>
      </c>
      <c r="M181" s="299" t="str">
        <f t="shared" si="954"/>
        <v/>
      </c>
      <c r="T181" s="3"/>
      <c r="W181" s="53"/>
      <c r="Y181" s="135"/>
      <c r="Z181" s="135"/>
      <c r="AA181" s="138"/>
      <c r="AB181" s="138"/>
    </row>
    <row r="182" spans="1:28">
      <c r="A182" s="53">
        <v>92</v>
      </c>
      <c r="B182" s="96" t="str">
        <v>W16x</v>
      </c>
      <c r="C182" s="135" t="str">
        <v>77</v>
      </c>
      <c r="D182" s="145">
        <v>438.11917035782443</v>
      </c>
      <c r="E182" s="145">
        <f t="shared" si="946"/>
        <v>-661.88082964217551</v>
      </c>
      <c r="F182" s="53">
        <f t="shared" si="947"/>
        <v>1</v>
      </c>
      <c r="G182" s="96" t="str">
        <f t="shared" si="948"/>
        <v>W16x77</v>
      </c>
      <c r="H182" s="145">
        <f t="shared" si="949"/>
        <v>438.11917035782443</v>
      </c>
      <c r="I182" s="169">
        <f t="shared" si="950"/>
        <v>300</v>
      </c>
      <c r="J182" s="169">
        <f t="shared" si="951"/>
        <v>392</v>
      </c>
      <c r="K182" s="53">
        <f t="shared" si="952"/>
        <v>223</v>
      </c>
      <c r="L182" s="53">
        <f t="shared" si="953"/>
        <v>222</v>
      </c>
      <c r="M182" s="299" t="str">
        <f t="shared" si="954"/>
        <v/>
      </c>
      <c r="T182" s="3"/>
      <c r="W182" s="53"/>
      <c r="Y182" s="135"/>
      <c r="Z182" s="135"/>
      <c r="AA182" s="138"/>
      <c r="AB182" s="138"/>
    </row>
    <row r="183" spans="1:28">
      <c r="A183" s="53">
        <v>93</v>
      </c>
      <c r="B183" s="96" t="str">
        <v>W10x</v>
      </c>
      <c r="C183" s="135" t="str">
        <v>77</v>
      </c>
      <c r="D183" s="145">
        <v>323.880005168791</v>
      </c>
      <c r="E183" s="145">
        <f t="shared" si="946"/>
        <v>-776.11999483120894</v>
      </c>
      <c r="F183" s="53">
        <f t="shared" si="947"/>
        <v>1</v>
      </c>
      <c r="G183" s="96" t="str">
        <f t="shared" si="948"/>
        <v>W10x77</v>
      </c>
      <c r="H183" s="145">
        <f t="shared" si="949"/>
        <v>323.880005168791</v>
      </c>
      <c r="I183" s="169">
        <f t="shared" si="950"/>
        <v>300</v>
      </c>
      <c r="J183" s="169">
        <f t="shared" si="951"/>
        <v>393</v>
      </c>
      <c r="K183" s="53">
        <f t="shared" si="952"/>
        <v>224</v>
      </c>
      <c r="L183" s="53">
        <f t="shared" si="953"/>
        <v>223</v>
      </c>
      <c r="M183" s="299" t="str">
        <f t="shared" si="954"/>
        <v/>
      </c>
      <c r="T183" s="3"/>
      <c r="W183" s="53"/>
      <c r="Y183" s="135"/>
      <c r="Z183" s="135"/>
      <c r="AA183" s="138"/>
      <c r="AB183" s="138"/>
    </row>
    <row r="184" spans="1:28">
      <c r="A184" s="53">
        <v>94</v>
      </c>
      <c r="B184" s="96" t="str">
        <v>W12x</v>
      </c>
      <c r="C184" s="135" t="str">
        <v>79</v>
      </c>
      <c r="D184" s="145">
        <v>393.87881317291283</v>
      </c>
      <c r="E184" s="145">
        <f t="shared" si="946"/>
        <v>-706.12118682708717</v>
      </c>
      <c r="F184" s="53">
        <f t="shared" si="947"/>
        <v>1</v>
      </c>
      <c r="G184" s="96" t="str">
        <f t="shared" si="948"/>
        <v>W12x79</v>
      </c>
      <c r="H184" s="145">
        <f t="shared" si="949"/>
        <v>393.87881317291283</v>
      </c>
      <c r="I184" s="169">
        <f t="shared" si="950"/>
        <v>300</v>
      </c>
      <c r="J184" s="169">
        <f t="shared" si="951"/>
        <v>394</v>
      </c>
      <c r="K184" s="53">
        <f t="shared" si="952"/>
        <v>225</v>
      </c>
      <c r="L184" s="53">
        <f t="shared" si="953"/>
        <v>224</v>
      </c>
      <c r="M184" s="299" t="str">
        <f t="shared" si="954"/>
        <v/>
      </c>
      <c r="T184" s="3"/>
      <c r="W184" s="53"/>
      <c r="Y184" s="135"/>
      <c r="Z184" s="135"/>
      <c r="AA184" s="138"/>
      <c r="AB184" s="138"/>
    </row>
    <row r="185" spans="1:28">
      <c r="A185" s="53">
        <v>95</v>
      </c>
      <c r="B185" s="96" t="str">
        <v>W14x</v>
      </c>
      <c r="C185" s="135" t="str">
        <v>82</v>
      </c>
      <c r="D185" s="145">
        <v>429.58639255388755</v>
      </c>
      <c r="E185" s="145">
        <f t="shared" si="946"/>
        <v>-670.41360744611245</v>
      </c>
      <c r="F185" s="53">
        <f t="shared" si="947"/>
        <v>1</v>
      </c>
      <c r="G185" s="96" t="str">
        <f t="shared" si="948"/>
        <v>W14x82</v>
      </c>
      <c r="H185" s="145">
        <f t="shared" si="949"/>
        <v>429.58639255388755</v>
      </c>
      <c r="I185" s="169">
        <f t="shared" si="950"/>
        <v>300</v>
      </c>
      <c r="J185" s="169">
        <f t="shared" si="951"/>
        <v>395</v>
      </c>
      <c r="K185" s="53">
        <f t="shared" si="952"/>
        <v>226</v>
      </c>
      <c r="L185" s="53">
        <f t="shared" si="953"/>
        <v>225</v>
      </c>
      <c r="M185" s="299" t="str">
        <f t="shared" si="954"/>
        <v/>
      </c>
      <c r="T185" s="3"/>
      <c r="W185" s="53"/>
      <c r="Y185" s="135"/>
      <c r="Z185" s="135"/>
      <c r="AA185" s="138"/>
      <c r="AB185" s="138"/>
    </row>
    <row r="186" spans="1:28">
      <c r="A186" s="53">
        <v>96</v>
      </c>
      <c r="B186" s="96" t="str">
        <v>W21x</v>
      </c>
      <c r="C186" s="135">
        <v>83</v>
      </c>
      <c r="D186" s="145">
        <v>453.66706261116582</v>
      </c>
      <c r="E186" s="145">
        <f t="shared" si="946"/>
        <v>-646.33293738883413</v>
      </c>
      <c r="F186" s="53">
        <f t="shared" si="947"/>
        <v>1</v>
      </c>
      <c r="G186" s="96" t="str">
        <f t="shared" si="948"/>
        <v>W21x83</v>
      </c>
      <c r="H186" s="145">
        <f t="shared" si="949"/>
        <v>453.66706261116582</v>
      </c>
      <c r="I186" s="169">
        <f t="shared" si="950"/>
        <v>300</v>
      </c>
      <c r="J186" s="169">
        <f t="shared" si="951"/>
        <v>396</v>
      </c>
      <c r="K186" s="53">
        <f t="shared" si="952"/>
        <v>227</v>
      </c>
      <c r="L186" s="53">
        <f t="shared" si="953"/>
        <v>226</v>
      </c>
      <c r="M186" s="299" t="str">
        <f t="shared" si="954"/>
        <v/>
      </c>
      <c r="T186" s="3"/>
      <c r="W186" s="53"/>
      <c r="Y186" s="135"/>
      <c r="Z186" s="135"/>
      <c r="AA186" s="138"/>
      <c r="AB186" s="138"/>
    </row>
    <row r="187" spans="1:28">
      <c r="A187" s="53">
        <v>97</v>
      </c>
      <c r="B187" s="96" t="str">
        <v>W27x</v>
      </c>
      <c r="C187" s="135">
        <v>84</v>
      </c>
      <c r="D187" s="145">
        <v>579.84341796511694</v>
      </c>
      <c r="E187" s="145">
        <f t="shared" si="946"/>
        <v>-520.15658203488306</v>
      </c>
      <c r="F187" s="53">
        <f t="shared" si="947"/>
        <v>1</v>
      </c>
      <c r="G187" s="96" t="str">
        <f t="shared" si="948"/>
        <v>W27x84</v>
      </c>
      <c r="H187" s="145">
        <f t="shared" si="949"/>
        <v>579.84341796511694</v>
      </c>
      <c r="I187" s="169">
        <f t="shared" si="950"/>
        <v>300</v>
      </c>
      <c r="J187" s="169">
        <f t="shared" si="951"/>
        <v>397</v>
      </c>
      <c r="K187" s="53">
        <f t="shared" si="952"/>
        <v>228</v>
      </c>
      <c r="L187" s="53">
        <f t="shared" si="953"/>
        <v>227</v>
      </c>
      <c r="M187" s="299" t="str">
        <f t="shared" si="954"/>
        <v/>
      </c>
      <c r="T187" s="3"/>
      <c r="W187" s="53"/>
      <c r="Y187" s="135"/>
      <c r="Z187" s="135"/>
      <c r="AA187" s="138"/>
      <c r="AB187" s="138"/>
    </row>
    <row r="188" spans="1:28">
      <c r="A188" s="53">
        <v>98</v>
      </c>
      <c r="B188" s="96" t="str">
        <v>W24x</v>
      </c>
      <c r="C188" s="135">
        <v>84</v>
      </c>
      <c r="D188" s="145">
        <v>521.57854040758207</v>
      </c>
      <c r="E188" s="145">
        <f t="shared" si="946"/>
        <v>-578.42145959241793</v>
      </c>
      <c r="F188" s="53">
        <f t="shared" si="947"/>
        <v>1</v>
      </c>
      <c r="G188" s="96" t="str">
        <f t="shared" si="948"/>
        <v>W24x84</v>
      </c>
      <c r="H188" s="145">
        <f t="shared" si="949"/>
        <v>521.57854040758207</v>
      </c>
      <c r="I188" s="169">
        <f t="shared" si="950"/>
        <v>300</v>
      </c>
      <c r="J188" s="169">
        <f t="shared" si="951"/>
        <v>398</v>
      </c>
      <c r="K188" s="53">
        <f t="shared" si="952"/>
        <v>229</v>
      </c>
      <c r="L188" s="53">
        <f t="shared" si="953"/>
        <v>228</v>
      </c>
      <c r="M188" s="299" t="str">
        <f t="shared" si="954"/>
        <v/>
      </c>
      <c r="T188" s="3"/>
      <c r="W188" s="53"/>
      <c r="Y188" s="135"/>
      <c r="Z188" s="135"/>
      <c r="AA188" s="138"/>
      <c r="AB188" s="138"/>
    </row>
    <row r="189" spans="1:28">
      <c r="A189" s="53">
        <v>99</v>
      </c>
      <c r="B189" s="96" t="str">
        <v>W18x</v>
      </c>
      <c r="C189" s="135">
        <v>86</v>
      </c>
      <c r="D189" s="145">
        <v>551.93269173014949</v>
      </c>
      <c r="E189" s="145">
        <f t="shared" si="946"/>
        <v>-548.06730826985051</v>
      </c>
      <c r="F189" s="53">
        <f t="shared" si="947"/>
        <v>1</v>
      </c>
      <c r="G189" s="96" t="str">
        <f t="shared" si="948"/>
        <v>W18x86</v>
      </c>
      <c r="H189" s="145">
        <f t="shared" si="949"/>
        <v>551.93269173014949</v>
      </c>
      <c r="I189" s="169">
        <f t="shared" si="950"/>
        <v>300</v>
      </c>
      <c r="J189" s="169">
        <f t="shared" si="951"/>
        <v>399</v>
      </c>
      <c r="K189" s="53">
        <f t="shared" si="952"/>
        <v>230</v>
      </c>
      <c r="L189" s="53">
        <f t="shared" si="953"/>
        <v>229</v>
      </c>
      <c r="M189" s="299" t="str">
        <f t="shared" si="954"/>
        <v/>
      </c>
      <c r="T189" s="3"/>
      <c r="W189" s="53"/>
      <c r="Y189" s="135"/>
      <c r="Z189" s="135"/>
      <c r="AA189" s="138"/>
      <c r="AB189" s="138"/>
    </row>
    <row r="190" spans="1:28">
      <c r="A190" s="53">
        <v>100</v>
      </c>
      <c r="B190" s="96" t="str">
        <v>W12x</v>
      </c>
      <c r="C190" s="135" t="str">
        <v>87</v>
      </c>
      <c r="D190" s="145">
        <v>442.34103838017575</v>
      </c>
      <c r="E190" s="145">
        <f t="shared" si="946"/>
        <v>-657.65896161982425</v>
      </c>
      <c r="F190" s="53">
        <f t="shared" si="947"/>
        <v>1</v>
      </c>
      <c r="G190" s="96" t="str">
        <f t="shared" si="948"/>
        <v>W12x87</v>
      </c>
      <c r="H190" s="145">
        <f t="shared" si="949"/>
        <v>442.34103838017575</v>
      </c>
      <c r="I190" s="169">
        <f t="shared" si="950"/>
        <v>300</v>
      </c>
      <c r="J190" s="169">
        <f t="shared" si="951"/>
        <v>400</v>
      </c>
      <c r="K190" s="53">
        <f t="shared" si="952"/>
        <v>231</v>
      </c>
      <c r="L190" s="53">
        <f t="shared" si="953"/>
        <v>230</v>
      </c>
      <c r="M190" s="299" t="str">
        <f t="shared" si="954"/>
        <v/>
      </c>
      <c r="T190" s="3"/>
      <c r="W190" s="53"/>
      <c r="Y190" s="135"/>
      <c r="Z190" s="135"/>
      <c r="AA190" s="138"/>
      <c r="AB190" s="138"/>
    </row>
    <row r="191" spans="1:28">
      <c r="A191" s="53">
        <v>101</v>
      </c>
      <c r="B191" s="96" t="str">
        <v>W10x</v>
      </c>
      <c r="C191" s="135" t="str">
        <v>88</v>
      </c>
      <c r="D191" s="145">
        <v>381.55969423084792</v>
      </c>
      <c r="E191" s="145">
        <f t="shared" si="946"/>
        <v>-718.44030576915202</v>
      </c>
      <c r="F191" s="53">
        <f t="shared" si="947"/>
        <v>1</v>
      </c>
      <c r="G191" s="96" t="str">
        <f t="shared" si="948"/>
        <v>W10x88</v>
      </c>
      <c r="H191" s="145">
        <f t="shared" si="949"/>
        <v>381.55969423084792</v>
      </c>
      <c r="I191" s="169">
        <f t="shared" si="950"/>
        <v>300</v>
      </c>
      <c r="J191" s="169">
        <f t="shared" si="951"/>
        <v>401</v>
      </c>
      <c r="K191" s="53">
        <f t="shared" si="952"/>
        <v>232</v>
      </c>
      <c r="L191" s="53">
        <f t="shared" si="953"/>
        <v>231</v>
      </c>
      <c r="M191" s="299" t="str">
        <f t="shared" si="954"/>
        <v/>
      </c>
      <c r="T191" s="3"/>
      <c r="W191" s="53"/>
      <c r="Y191" s="135"/>
      <c r="Z191" s="135"/>
      <c r="AA191" s="138"/>
      <c r="AB191" s="138"/>
    </row>
    <row r="192" spans="1:28">
      <c r="A192" s="53">
        <v>102</v>
      </c>
      <c r="B192" s="96" t="str">
        <v>W16x</v>
      </c>
      <c r="C192" s="135">
        <v>89</v>
      </c>
      <c r="D192" s="145">
        <v>525.66613656225843</v>
      </c>
      <c r="E192" s="145">
        <f t="shared" si="946"/>
        <v>-574.33386343774157</v>
      </c>
      <c r="F192" s="53">
        <f t="shared" si="947"/>
        <v>1</v>
      </c>
      <c r="G192" s="96" t="str">
        <f t="shared" si="948"/>
        <v>W16x89</v>
      </c>
      <c r="H192" s="145">
        <f t="shared" si="949"/>
        <v>525.66613656225843</v>
      </c>
      <c r="I192" s="169">
        <f t="shared" si="950"/>
        <v>300</v>
      </c>
      <c r="J192" s="169">
        <f t="shared" si="951"/>
        <v>402</v>
      </c>
      <c r="K192" s="53">
        <f t="shared" si="952"/>
        <v>233</v>
      </c>
      <c r="L192" s="53">
        <f t="shared" si="953"/>
        <v>232</v>
      </c>
      <c r="M192" s="299" t="str">
        <f t="shared" si="954"/>
        <v/>
      </c>
      <c r="T192" s="3"/>
      <c r="W192" s="53"/>
      <c r="Y192" s="135"/>
      <c r="Z192" s="135"/>
      <c r="AA192" s="138"/>
      <c r="AB192" s="138"/>
    </row>
    <row r="193" spans="1:28">
      <c r="A193" s="53">
        <v>103</v>
      </c>
      <c r="B193" s="96" t="str">
        <v>W30x</v>
      </c>
      <c r="C193" s="135" t="str">
        <v>90v</v>
      </c>
      <c r="D193" s="145">
        <v>671.92616128958321</v>
      </c>
      <c r="E193" s="145">
        <f t="shared" si="946"/>
        <v>-428.07383871041679</v>
      </c>
      <c r="F193" s="53">
        <f t="shared" si="947"/>
        <v>1</v>
      </c>
      <c r="G193" s="96" t="str">
        <f t="shared" si="948"/>
        <v>W30x90v</v>
      </c>
      <c r="H193" s="145">
        <f t="shared" si="949"/>
        <v>671.92616128958321</v>
      </c>
      <c r="I193" s="169">
        <f t="shared" si="950"/>
        <v>300</v>
      </c>
      <c r="J193" s="169">
        <f t="shared" si="951"/>
        <v>403</v>
      </c>
      <c r="K193" s="53">
        <f t="shared" si="952"/>
        <v>234</v>
      </c>
      <c r="L193" s="53">
        <f t="shared" si="953"/>
        <v>233</v>
      </c>
      <c r="M193" s="299" t="str">
        <f t="shared" si="954"/>
        <v/>
      </c>
      <c r="T193" s="3"/>
      <c r="W193" s="53"/>
      <c r="Y193" s="135"/>
      <c r="Z193" s="135"/>
      <c r="AA193" s="138"/>
      <c r="AB193" s="138"/>
    </row>
    <row r="194" spans="1:28">
      <c r="A194" s="53">
        <v>104</v>
      </c>
      <c r="B194" s="96" t="str">
        <v>W14x</v>
      </c>
      <c r="C194" s="135" t="str">
        <v>90f</v>
      </c>
      <c r="D194" s="145">
        <v>538.5760304916098</v>
      </c>
      <c r="E194" s="145">
        <f t="shared" si="946"/>
        <v>-561.4239695083902</v>
      </c>
      <c r="F194" s="53">
        <f t="shared" si="947"/>
        <v>1</v>
      </c>
      <c r="G194" s="96" t="str">
        <f t="shared" si="948"/>
        <v>W14x90f</v>
      </c>
      <c r="H194" s="145">
        <f t="shared" si="949"/>
        <v>538.5760304916098</v>
      </c>
      <c r="I194" s="169">
        <f t="shared" si="950"/>
        <v>300</v>
      </c>
      <c r="J194" s="169">
        <f t="shared" si="951"/>
        <v>404</v>
      </c>
      <c r="K194" s="53">
        <f t="shared" si="952"/>
        <v>235</v>
      </c>
      <c r="L194" s="53">
        <f t="shared" si="953"/>
        <v>234</v>
      </c>
      <c r="M194" s="299" t="str">
        <f t="shared" si="954"/>
        <v/>
      </c>
      <c r="T194" s="3"/>
      <c r="W194" s="53"/>
      <c r="Y194" s="135"/>
      <c r="Z194" s="135"/>
      <c r="AA194" s="138"/>
      <c r="AB194" s="138"/>
    </row>
    <row r="195" spans="1:28">
      <c r="A195" s="53">
        <v>105</v>
      </c>
      <c r="B195" s="96" t="str">
        <v>W21x</v>
      </c>
      <c r="C195" s="135">
        <v>93</v>
      </c>
      <c r="D195" s="145">
        <v>532.76170010704823</v>
      </c>
      <c r="E195" s="145">
        <f t="shared" si="946"/>
        <v>-567.23829989295177</v>
      </c>
      <c r="F195" s="53">
        <f t="shared" si="947"/>
        <v>1</v>
      </c>
      <c r="G195" s="96" t="str">
        <f t="shared" si="948"/>
        <v>W21x93</v>
      </c>
      <c r="H195" s="145">
        <f t="shared" si="949"/>
        <v>532.76170010704823</v>
      </c>
      <c r="I195" s="169">
        <f t="shared" si="950"/>
        <v>300</v>
      </c>
      <c r="J195" s="169">
        <f t="shared" si="951"/>
        <v>405</v>
      </c>
      <c r="K195" s="53">
        <f t="shared" si="952"/>
        <v>236</v>
      </c>
      <c r="L195" s="53">
        <f t="shared" si="953"/>
        <v>235</v>
      </c>
      <c r="M195" s="299" t="str">
        <f t="shared" si="954"/>
        <v/>
      </c>
      <c r="T195" s="3"/>
      <c r="W195" s="53"/>
      <c r="Y195" s="135"/>
      <c r="Z195" s="135"/>
      <c r="AA195" s="138"/>
      <c r="AB195" s="138"/>
    </row>
    <row r="196" spans="1:28">
      <c r="A196" s="53">
        <v>106</v>
      </c>
      <c r="B196" s="96" t="str">
        <v>W27x</v>
      </c>
      <c r="C196" s="135">
        <v>94</v>
      </c>
      <c r="D196" s="145">
        <v>682.84490173122151</v>
      </c>
      <c r="E196" s="145">
        <f t="shared" si="946"/>
        <v>-417.15509826877849</v>
      </c>
      <c r="F196" s="53">
        <f t="shared" si="947"/>
        <v>1</v>
      </c>
      <c r="G196" s="96" t="str">
        <f t="shared" si="948"/>
        <v>W27x94</v>
      </c>
      <c r="H196" s="145">
        <f t="shared" si="949"/>
        <v>682.84490173122151</v>
      </c>
      <c r="I196" s="169">
        <f t="shared" si="950"/>
        <v>300</v>
      </c>
      <c r="J196" s="169">
        <f t="shared" si="951"/>
        <v>406</v>
      </c>
      <c r="K196" s="53">
        <f t="shared" si="952"/>
        <v>237</v>
      </c>
      <c r="L196" s="53">
        <f t="shared" si="953"/>
        <v>236</v>
      </c>
      <c r="M196" s="299" t="str">
        <f t="shared" si="954"/>
        <v/>
      </c>
      <c r="T196" s="3"/>
      <c r="W196" s="53"/>
      <c r="Y196" s="135"/>
      <c r="Z196" s="135"/>
      <c r="AA196" s="138"/>
      <c r="AB196" s="138"/>
    </row>
    <row r="197" spans="1:28">
      <c r="A197" s="53">
        <v>107</v>
      </c>
      <c r="B197" s="96" t="str">
        <v>W24x</v>
      </c>
      <c r="C197" s="135">
        <v>94</v>
      </c>
      <c r="D197" s="145">
        <v>614.22452097132691</v>
      </c>
      <c r="E197" s="145">
        <f t="shared" si="946"/>
        <v>-485.77547902867309</v>
      </c>
      <c r="F197" s="53">
        <f t="shared" si="947"/>
        <v>1</v>
      </c>
      <c r="G197" s="96" t="str">
        <f t="shared" si="948"/>
        <v>W24x94</v>
      </c>
      <c r="H197" s="145">
        <f t="shared" si="949"/>
        <v>614.22452097132691</v>
      </c>
      <c r="I197" s="169">
        <f t="shared" si="950"/>
        <v>300</v>
      </c>
      <c r="J197" s="169">
        <f t="shared" si="951"/>
        <v>407</v>
      </c>
      <c r="K197" s="53">
        <f t="shared" si="952"/>
        <v>238</v>
      </c>
      <c r="L197" s="53">
        <f t="shared" si="953"/>
        <v>237</v>
      </c>
      <c r="M197" s="299" t="str">
        <f t="shared" si="954"/>
        <v/>
      </c>
      <c r="T197" s="3"/>
      <c r="W197" s="53"/>
      <c r="Y197" s="135"/>
      <c r="Z197" s="135"/>
      <c r="AA197" s="138"/>
      <c r="AB197" s="138"/>
    </row>
    <row r="198" spans="1:28">
      <c r="A198" s="53">
        <v>108</v>
      </c>
      <c r="B198" s="96" t="str">
        <v>W12x</v>
      </c>
      <c r="C198" s="135" t="str">
        <v>96</v>
      </c>
      <c r="D198" s="145">
        <v>498.51054245852146</v>
      </c>
      <c r="E198" s="145">
        <f t="shared" si="946"/>
        <v>-601.48945754147849</v>
      </c>
      <c r="F198" s="53">
        <f t="shared" si="947"/>
        <v>1</v>
      </c>
      <c r="G198" s="96" t="str">
        <f t="shared" si="948"/>
        <v>W12x96</v>
      </c>
      <c r="H198" s="145">
        <f t="shared" si="949"/>
        <v>498.51054245852146</v>
      </c>
      <c r="I198" s="169">
        <f t="shared" si="950"/>
        <v>300</v>
      </c>
      <c r="J198" s="169">
        <f t="shared" si="951"/>
        <v>408</v>
      </c>
      <c r="K198" s="53">
        <f t="shared" si="952"/>
        <v>239</v>
      </c>
      <c r="L198" s="53">
        <f t="shared" si="953"/>
        <v>238</v>
      </c>
      <c r="M198" s="299" t="str">
        <f t="shared" si="954"/>
        <v/>
      </c>
      <c r="T198" s="3"/>
      <c r="W198" s="53"/>
      <c r="Y198" s="135"/>
      <c r="Z198" s="135"/>
      <c r="AA198" s="138"/>
      <c r="AB198" s="138"/>
    </row>
    <row r="199" spans="1:28">
      <c r="A199" s="53">
        <v>109</v>
      </c>
      <c r="B199" s="96" t="str">
        <v>W18x</v>
      </c>
      <c r="C199" s="135">
        <v>97</v>
      </c>
      <c r="D199" s="145">
        <v>640.21223494920025</v>
      </c>
      <c r="E199" s="145">
        <f t="shared" si="946"/>
        <v>-459.78776505079975</v>
      </c>
      <c r="F199" s="53">
        <f t="shared" si="947"/>
        <v>1</v>
      </c>
      <c r="G199" s="96" t="str">
        <f t="shared" si="948"/>
        <v>W18x97</v>
      </c>
      <c r="H199" s="145">
        <f t="shared" si="949"/>
        <v>640.21223494920025</v>
      </c>
      <c r="I199" s="169">
        <f t="shared" si="950"/>
        <v>300</v>
      </c>
      <c r="J199" s="169">
        <f t="shared" si="951"/>
        <v>409</v>
      </c>
      <c r="K199" s="53">
        <f t="shared" si="952"/>
        <v>240</v>
      </c>
      <c r="L199" s="53">
        <f t="shared" si="953"/>
        <v>239</v>
      </c>
      <c r="M199" s="299" t="str">
        <f t="shared" si="954"/>
        <v/>
      </c>
      <c r="T199" s="3"/>
      <c r="W199" s="53"/>
      <c r="Y199" s="135"/>
      <c r="Z199" s="135"/>
      <c r="AA199" s="138"/>
      <c r="AB199" s="138"/>
    </row>
    <row r="200" spans="1:28">
      <c r="A200" s="53">
        <v>110</v>
      </c>
      <c r="B200" s="96" t="str">
        <v>W30x</v>
      </c>
      <c r="C200" s="135">
        <v>99</v>
      </c>
      <c r="D200" s="145">
        <v>751.58241498592247</v>
      </c>
      <c r="E200" s="145">
        <f t="shared" si="946"/>
        <v>-348.41758501407753</v>
      </c>
      <c r="F200" s="53">
        <f t="shared" si="947"/>
        <v>1</v>
      </c>
      <c r="G200" s="96" t="str">
        <f t="shared" si="948"/>
        <v>W30x99</v>
      </c>
      <c r="H200" s="145">
        <f t="shared" si="949"/>
        <v>751.58241498592247</v>
      </c>
      <c r="I200" s="169">
        <f t="shared" si="950"/>
        <v>300</v>
      </c>
      <c r="J200" s="169">
        <f t="shared" si="951"/>
        <v>410</v>
      </c>
      <c r="K200" s="53">
        <f t="shared" si="952"/>
        <v>241</v>
      </c>
      <c r="L200" s="53">
        <f t="shared" si="953"/>
        <v>240</v>
      </c>
      <c r="M200" s="299" t="str">
        <f t="shared" si="954"/>
        <v/>
      </c>
      <c r="T200" s="3"/>
      <c r="W200" s="53"/>
      <c r="Y200" s="135"/>
      <c r="Z200" s="135"/>
      <c r="AA200" s="138"/>
      <c r="AB200" s="138"/>
    </row>
    <row r="201" spans="1:28">
      <c r="A201" s="53">
        <v>111</v>
      </c>
      <c r="B201" s="96" t="str">
        <v>W14x</v>
      </c>
      <c r="C201" s="135" t="str">
        <v>99f</v>
      </c>
      <c r="D201" s="145">
        <v>597.98759342098367</v>
      </c>
      <c r="E201" s="145">
        <f t="shared" si="946"/>
        <v>-502.01240657901633</v>
      </c>
      <c r="F201" s="53">
        <f t="shared" si="947"/>
        <v>1</v>
      </c>
      <c r="G201" s="96" t="str">
        <f t="shared" si="948"/>
        <v>W14x99f</v>
      </c>
      <c r="H201" s="145">
        <f t="shared" si="949"/>
        <v>597.98759342098367</v>
      </c>
      <c r="I201" s="169">
        <f t="shared" si="950"/>
        <v>300</v>
      </c>
      <c r="J201" s="169">
        <f t="shared" si="951"/>
        <v>411</v>
      </c>
      <c r="K201" s="53">
        <f t="shared" si="952"/>
        <v>242</v>
      </c>
      <c r="L201" s="53">
        <f t="shared" si="953"/>
        <v>241</v>
      </c>
      <c r="M201" s="299" t="str">
        <f t="shared" si="954"/>
        <v/>
      </c>
      <c r="T201" s="3"/>
      <c r="W201" s="53"/>
      <c r="Y201" s="135"/>
      <c r="Z201" s="135"/>
      <c r="AA201" s="138"/>
      <c r="AB201" s="138"/>
    </row>
    <row r="202" spans="1:28">
      <c r="A202" s="53">
        <v>112</v>
      </c>
      <c r="B202" s="96" t="str">
        <v>W16x</v>
      </c>
      <c r="C202" s="135" t="str">
        <v>100</v>
      </c>
      <c r="D202" s="145">
        <v>610.20982173736229</v>
      </c>
      <c r="E202" s="145">
        <f t="shared" si="946"/>
        <v>-489.79017826263771</v>
      </c>
      <c r="F202" s="53">
        <f t="shared" si="947"/>
        <v>1</v>
      </c>
      <c r="G202" s="96" t="str">
        <f t="shared" si="948"/>
        <v>W16x100</v>
      </c>
      <c r="H202" s="145">
        <f t="shared" si="949"/>
        <v>610.20982173736229</v>
      </c>
      <c r="I202" s="169">
        <f t="shared" si="950"/>
        <v>300</v>
      </c>
      <c r="J202" s="169">
        <f t="shared" si="951"/>
        <v>412</v>
      </c>
      <c r="K202" s="53">
        <f t="shared" si="952"/>
        <v>243</v>
      </c>
      <c r="L202" s="53">
        <f t="shared" si="953"/>
        <v>242</v>
      </c>
      <c r="M202" s="299" t="str">
        <f t="shared" si="954"/>
        <v/>
      </c>
      <c r="T202" s="3"/>
      <c r="W202" s="53"/>
      <c r="Y202" s="135"/>
      <c r="Z202" s="135"/>
      <c r="AA202" s="138"/>
      <c r="AB202" s="138"/>
    </row>
    <row r="203" spans="1:28">
      <c r="A203" s="53">
        <v>113</v>
      </c>
      <c r="B203" s="96" t="str">
        <v>W10x</v>
      </c>
      <c r="C203" s="135" t="str">
        <v>100</v>
      </c>
      <c r="D203" s="145">
        <v>445.00509175474616</v>
      </c>
      <c r="E203" s="145">
        <f t="shared" si="946"/>
        <v>-654.99490824525378</v>
      </c>
      <c r="F203" s="53">
        <f t="shared" si="947"/>
        <v>1</v>
      </c>
      <c r="G203" s="96" t="str">
        <f t="shared" si="948"/>
        <v>W10x100</v>
      </c>
      <c r="H203" s="145">
        <f t="shared" si="949"/>
        <v>445.00509175474616</v>
      </c>
      <c r="I203" s="169">
        <f t="shared" si="950"/>
        <v>300</v>
      </c>
      <c r="J203" s="169">
        <f t="shared" si="951"/>
        <v>413</v>
      </c>
      <c r="K203" s="53">
        <f t="shared" si="952"/>
        <v>244</v>
      </c>
      <c r="L203" s="53">
        <f t="shared" si="953"/>
        <v>243</v>
      </c>
      <c r="M203" s="299" t="str">
        <f t="shared" si="954"/>
        <v/>
      </c>
      <c r="T203" s="3"/>
      <c r="W203" s="53"/>
      <c r="Y203" s="135"/>
      <c r="Z203" s="135"/>
      <c r="AA203" s="138"/>
      <c r="AB203" s="138"/>
    </row>
    <row r="204" spans="1:28">
      <c r="A204" s="53">
        <v>114</v>
      </c>
      <c r="B204" s="96" t="str">
        <v>W21x</v>
      </c>
      <c r="C204" s="135" t="str">
        <v>101</v>
      </c>
      <c r="D204" s="145">
        <v>774.85089478491125</v>
      </c>
      <c r="E204" s="145">
        <f t="shared" si="946"/>
        <v>-325.14910521508875</v>
      </c>
      <c r="F204" s="53">
        <f t="shared" si="947"/>
        <v>1</v>
      </c>
      <c r="G204" s="96" t="str">
        <f t="shared" si="948"/>
        <v>W21x101</v>
      </c>
      <c r="H204" s="145">
        <f t="shared" si="949"/>
        <v>774.85089478491125</v>
      </c>
      <c r="I204" s="169">
        <f t="shared" si="950"/>
        <v>300</v>
      </c>
      <c r="J204" s="169">
        <f t="shared" si="951"/>
        <v>414</v>
      </c>
      <c r="K204" s="53">
        <f t="shared" si="952"/>
        <v>245</v>
      </c>
      <c r="L204" s="53">
        <f t="shared" si="953"/>
        <v>244</v>
      </c>
      <c r="M204" s="299" t="str">
        <f t="shared" si="954"/>
        <v/>
      </c>
      <c r="T204" s="3"/>
      <c r="W204" s="53"/>
      <c r="Y204" s="135"/>
      <c r="Z204" s="135"/>
      <c r="AA204" s="138"/>
      <c r="AB204" s="138"/>
    </row>
    <row r="205" spans="1:28">
      <c r="A205" s="53">
        <v>115</v>
      </c>
      <c r="B205" s="96" t="str">
        <v>W27x</v>
      </c>
      <c r="C205" s="135" t="str">
        <v>102</v>
      </c>
      <c r="D205" s="145">
        <v>767.98854351504383</v>
      </c>
      <c r="E205" s="145">
        <f t="shared" si="946"/>
        <v>-332.01145648495617</v>
      </c>
      <c r="F205" s="53">
        <f t="shared" si="947"/>
        <v>1</v>
      </c>
      <c r="G205" s="96" t="str">
        <f t="shared" si="948"/>
        <v>W27x102</v>
      </c>
      <c r="H205" s="145">
        <f t="shared" si="949"/>
        <v>767.98854351504383</v>
      </c>
      <c r="I205" s="169">
        <f t="shared" si="950"/>
        <v>300</v>
      </c>
      <c r="J205" s="169">
        <f t="shared" si="951"/>
        <v>415</v>
      </c>
      <c r="K205" s="53">
        <f t="shared" si="952"/>
        <v>246</v>
      </c>
      <c r="L205" s="53">
        <f t="shared" si="953"/>
        <v>245</v>
      </c>
      <c r="M205" s="299" t="str">
        <f t="shared" si="954"/>
        <v/>
      </c>
      <c r="T205" s="3"/>
      <c r="W205" s="53"/>
      <c r="Y205" s="135"/>
      <c r="Z205" s="135"/>
      <c r="AA205" s="138"/>
      <c r="AB205" s="138"/>
    </row>
    <row r="206" spans="1:28">
      <c r="A206" s="53">
        <v>116</v>
      </c>
      <c r="B206" s="96" t="str">
        <v>W24x</v>
      </c>
      <c r="C206" s="135" t="str">
        <v>103</v>
      </c>
      <c r="D206" s="145">
        <v>694.22824002016307</v>
      </c>
      <c r="E206" s="145">
        <f t="shared" si="946"/>
        <v>-405.77175997983693</v>
      </c>
      <c r="F206" s="53">
        <f t="shared" si="947"/>
        <v>1</v>
      </c>
      <c r="G206" s="96" t="str">
        <f t="shared" si="948"/>
        <v>W24x103</v>
      </c>
      <c r="H206" s="145">
        <f t="shared" si="949"/>
        <v>694.22824002016307</v>
      </c>
      <c r="I206" s="169">
        <f t="shared" si="950"/>
        <v>300</v>
      </c>
      <c r="J206" s="169">
        <f t="shared" si="951"/>
        <v>416</v>
      </c>
      <c r="K206" s="53">
        <f t="shared" si="952"/>
        <v>247</v>
      </c>
      <c r="L206" s="53">
        <f t="shared" si="953"/>
        <v>246</v>
      </c>
      <c r="M206" s="299" t="str">
        <f t="shared" si="954"/>
        <v/>
      </c>
      <c r="T206" s="3"/>
      <c r="W206" s="53"/>
      <c r="Y206" s="135"/>
      <c r="Z206" s="135"/>
      <c r="AA206" s="138"/>
      <c r="AB206" s="138"/>
    </row>
    <row r="207" spans="1:28">
      <c r="A207" s="53">
        <v>117</v>
      </c>
      <c r="B207" s="96" t="str">
        <v>W24x</v>
      </c>
      <c r="C207" s="135" t="str">
        <v>104</v>
      </c>
      <c r="D207" s="145">
        <v>874.85813452668106</v>
      </c>
      <c r="E207" s="145">
        <f t="shared" si="946"/>
        <v>-225.14186547331894</v>
      </c>
      <c r="F207" s="53">
        <f t="shared" si="947"/>
        <v>1</v>
      </c>
      <c r="G207" s="96" t="str">
        <f t="shared" si="948"/>
        <v>W24x104</v>
      </c>
      <c r="H207" s="145">
        <f t="shared" si="949"/>
        <v>874.85813452668106</v>
      </c>
      <c r="I207" s="169">
        <f t="shared" si="950"/>
        <v>300</v>
      </c>
      <c r="J207" s="169">
        <f t="shared" si="951"/>
        <v>417</v>
      </c>
      <c r="K207" s="53">
        <f t="shared" si="952"/>
        <v>248</v>
      </c>
      <c r="L207" s="53">
        <f t="shared" si="953"/>
        <v>247</v>
      </c>
      <c r="M207" s="299" t="str">
        <f t="shared" si="954"/>
        <v/>
      </c>
      <c r="T207" s="3"/>
      <c r="W207" s="53"/>
      <c r="Y207" s="135"/>
      <c r="Z207" s="135"/>
      <c r="AA207" s="138"/>
      <c r="AB207" s="138"/>
    </row>
    <row r="208" spans="1:28">
      <c r="A208" s="53">
        <v>118</v>
      </c>
      <c r="B208" s="96" t="str">
        <v>W18x</v>
      </c>
      <c r="C208" s="135" t="str">
        <v>106</v>
      </c>
      <c r="D208" s="145">
        <v>707.81356013697018</v>
      </c>
      <c r="E208" s="145">
        <f t="shared" si="946"/>
        <v>-392.18643986302982</v>
      </c>
      <c r="F208" s="53">
        <f t="shared" si="947"/>
        <v>1</v>
      </c>
      <c r="G208" s="96" t="str">
        <f t="shared" si="948"/>
        <v>W18x106</v>
      </c>
      <c r="H208" s="145">
        <f t="shared" si="949"/>
        <v>707.81356013697018</v>
      </c>
      <c r="I208" s="169">
        <f t="shared" si="950"/>
        <v>300</v>
      </c>
      <c r="J208" s="169">
        <f t="shared" si="951"/>
        <v>418</v>
      </c>
      <c r="K208" s="53">
        <f t="shared" si="952"/>
        <v>249</v>
      </c>
      <c r="L208" s="53">
        <f t="shared" si="953"/>
        <v>248</v>
      </c>
      <c r="M208" s="299" t="str">
        <f t="shared" si="954"/>
        <v/>
      </c>
      <c r="T208" s="3"/>
      <c r="W208" s="53"/>
      <c r="Y208" s="135"/>
      <c r="Z208" s="135"/>
      <c r="AA208" s="138"/>
      <c r="AB208" s="138"/>
    </row>
    <row r="209" spans="1:28">
      <c r="A209" s="53">
        <v>119</v>
      </c>
      <c r="B209" s="96" t="str">
        <v>W12x</v>
      </c>
      <c r="C209" s="135" t="str">
        <v>106</v>
      </c>
      <c r="D209" s="145">
        <v>561.7353004618185</v>
      </c>
      <c r="E209" s="145">
        <f t="shared" si="946"/>
        <v>-538.2646995381815</v>
      </c>
      <c r="F209" s="53">
        <f t="shared" si="947"/>
        <v>1</v>
      </c>
      <c r="G209" s="96" t="str">
        <f t="shared" si="948"/>
        <v>W12x106</v>
      </c>
      <c r="H209" s="145">
        <f t="shared" si="949"/>
        <v>561.7353004618185</v>
      </c>
      <c r="I209" s="169">
        <f t="shared" si="950"/>
        <v>300</v>
      </c>
      <c r="J209" s="169">
        <f t="shared" si="951"/>
        <v>419</v>
      </c>
      <c r="K209" s="53">
        <f t="shared" si="952"/>
        <v>250</v>
      </c>
      <c r="L209" s="53">
        <f t="shared" si="953"/>
        <v>249</v>
      </c>
      <c r="M209" s="299" t="str">
        <f t="shared" si="954"/>
        <v/>
      </c>
      <c r="T209" s="3"/>
      <c r="W209" s="53"/>
      <c r="Y209" s="135"/>
      <c r="Z209" s="135"/>
      <c r="AA209" s="138"/>
      <c r="AB209" s="138"/>
    </row>
    <row r="210" spans="1:28">
      <c r="A210" s="53">
        <v>120</v>
      </c>
      <c r="B210" s="96" t="str">
        <v>W30x</v>
      </c>
      <c r="C210" s="135" t="str">
        <v>108</v>
      </c>
      <c r="D210" s="145">
        <v>856.62518360384706</v>
      </c>
      <c r="E210" s="145">
        <f t="shared" si="946"/>
        <v>-243.37481639615294</v>
      </c>
      <c r="F210" s="53">
        <f t="shared" si="947"/>
        <v>1</v>
      </c>
      <c r="G210" s="96" t="str">
        <f t="shared" si="948"/>
        <v>W30x108</v>
      </c>
      <c r="H210" s="145">
        <f t="shared" si="949"/>
        <v>856.62518360384706</v>
      </c>
      <c r="I210" s="169">
        <f t="shared" si="950"/>
        <v>300</v>
      </c>
      <c r="J210" s="169">
        <f t="shared" si="951"/>
        <v>420</v>
      </c>
      <c r="K210" s="53">
        <f t="shared" si="952"/>
        <v>251</v>
      </c>
      <c r="L210" s="53">
        <f t="shared" si="953"/>
        <v>250</v>
      </c>
      <c r="M210" s="299" t="str">
        <f t="shared" si="954"/>
        <v/>
      </c>
      <c r="T210" s="3"/>
      <c r="W210" s="53"/>
      <c r="Y210" s="135"/>
      <c r="Z210" s="135"/>
      <c r="AA210" s="138"/>
      <c r="AB210" s="138"/>
    </row>
    <row r="211" spans="1:28">
      <c r="A211" s="53">
        <v>121</v>
      </c>
      <c r="B211" s="96" t="str">
        <v>W14x</v>
      </c>
      <c r="C211" s="135" t="str">
        <v>109</v>
      </c>
      <c r="D211" s="145">
        <v>668.52064801260985</v>
      </c>
      <c r="E211" s="145">
        <f t="shared" si="946"/>
        <v>-431.47935198739015</v>
      </c>
      <c r="F211" s="53">
        <f t="shared" si="947"/>
        <v>1</v>
      </c>
      <c r="G211" s="96" t="str">
        <f t="shared" si="948"/>
        <v>W14x109</v>
      </c>
      <c r="H211" s="145">
        <f t="shared" si="949"/>
        <v>668.52064801260985</v>
      </c>
      <c r="I211" s="169">
        <f t="shared" si="950"/>
        <v>300</v>
      </c>
      <c r="J211" s="169">
        <f t="shared" si="951"/>
        <v>421</v>
      </c>
      <c r="K211" s="53">
        <f t="shared" si="952"/>
        <v>252</v>
      </c>
      <c r="L211" s="53">
        <f t="shared" si="953"/>
        <v>251</v>
      </c>
      <c r="M211" s="299" t="str">
        <f t="shared" si="954"/>
        <v/>
      </c>
      <c r="T211" s="3"/>
      <c r="W211" s="53"/>
      <c r="Y211" s="135"/>
      <c r="Z211" s="135"/>
      <c r="AA211" s="138"/>
      <c r="AB211" s="138"/>
    </row>
    <row r="212" spans="1:28">
      <c r="A212" s="53">
        <v>122</v>
      </c>
      <c r="B212" s="96" t="str">
        <v>W21x</v>
      </c>
      <c r="C212" s="135" t="str">
        <v>111</v>
      </c>
      <c r="D212" s="145">
        <v>863.77909633541401</v>
      </c>
      <c r="E212" s="145">
        <f t="shared" si="946"/>
        <v>-236.22090366458599</v>
      </c>
      <c r="F212" s="53">
        <f t="shared" si="947"/>
        <v>1</v>
      </c>
      <c r="G212" s="96" t="str">
        <f t="shared" si="948"/>
        <v>W21x111</v>
      </c>
      <c r="H212" s="145">
        <f t="shared" si="949"/>
        <v>863.77909633541401</v>
      </c>
      <c r="I212" s="169">
        <f t="shared" si="950"/>
        <v>300</v>
      </c>
      <c r="J212" s="169">
        <f t="shared" si="951"/>
        <v>422</v>
      </c>
      <c r="K212" s="53">
        <f t="shared" si="952"/>
        <v>253</v>
      </c>
      <c r="L212" s="53">
        <f t="shared" si="953"/>
        <v>252</v>
      </c>
      <c r="M212" s="299" t="str">
        <f t="shared" si="954"/>
        <v/>
      </c>
      <c r="T212" s="3"/>
      <c r="W212" s="53"/>
      <c r="Y212" s="135"/>
      <c r="Z212" s="135"/>
      <c r="AA212" s="138"/>
      <c r="AB212" s="138"/>
    </row>
    <row r="213" spans="1:28">
      <c r="A213" s="53">
        <v>123</v>
      </c>
      <c r="B213" s="96" t="str">
        <v>W10x</v>
      </c>
      <c r="C213" s="135" t="str">
        <v>112</v>
      </c>
      <c r="D213" s="145">
        <v>508.8038797593652</v>
      </c>
      <c r="E213" s="145">
        <f t="shared" si="946"/>
        <v>-591.19612024063485</v>
      </c>
      <c r="F213" s="53">
        <f t="shared" si="947"/>
        <v>1</v>
      </c>
      <c r="G213" s="96" t="str">
        <f t="shared" si="948"/>
        <v>W10x112</v>
      </c>
      <c r="H213" s="145">
        <f t="shared" si="949"/>
        <v>508.8038797593652</v>
      </c>
      <c r="I213" s="169">
        <f t="shared" si="950"/>
        <v>300</v>
      </c>
      <c r="J213" s="169">
        <f t="shared" si="951"/>
        <v>423</v>
      </c>
      <c r="K213" s="53">
        <f t="shared" si="952"/>
        <v>254</v>
      </c>
      <c r="L213" s="53">
        <f t="shared" si="953"/>
        <v>253</v>
      </c>
      <c r="M213" s="299" t="str">
        <f t="shared" si="954"/>
        <v/>
      </c>
      <c r="T213" s="3"/>
      <c r="W213" s="53"/>
      <c r="Y213" s="135"/>
      <c r="Z213" s="135"/>
      <c r="AA213" s="138"/>
      <c r="AB213" s="138"/>
    </row>
    <row r="214" spans="1:28">
      <c r="A214" s="53">
        <v>124</v>
      </c>
      <c r="B214" s="96" t="str">
        <v>W27x</v>
      </c>
      <c r="C214" s="135" t="str">
        <v>114</v>
      </c>
      <c r="D214" s="145">
        <v>885.88705392449003</v>
      </c>
      <c r="E214" s="145">
        <f t="shared" si="946"/>
        <v>-214.11294607550997</v>
      </c>
      <c r="F214" s="53">
        <f t="shared" si="947"/>
        <v>1</v>
      </c>
      <c r="G214" s="96" t="str">
        <f t="shared" si="948"/>
        <v>W27x114</v>
      </c>
      <c r="H214" s="145">
        <f t="shared" si="949"/>
        <v>885.88705392449003</v>
      </c>
      <c r="I214" s="169">
        <f t="shared" si="950"/>
        <v>300</v>
      </c>
      <c r="J214" s="169">
        <f t="shared" si="951"/>
        <v>424</v>
      </c>
      <c r="K214" s="53">
        <f t="shared" si="952"/>
        <v>255</v>
      </c>
      <c r="L214" s="53">
        <f t="shared" si="953"/>
        <v>254</v>
      </c>
      <c r="M214" s="299" t="str">
        <f t="shared" si="954"/>
        <v/>
      </c>
      <c r="T214" s="3"/>
      <c r="W214" s="53"/>
      <c r="Y214" s="135"/>
      <c r="Z214" s="135"/>
      <c r="AA214" s="138"/>
      <c r="AB214" s="138"/>
    </row>
    <row r="215" spans="1:28">
      <c r="A215" s="53">
        <v>125</v>
      </c>
      <c r="B215" s="96" t="str">
        <v>W30x</v>
      </c>
      <c r="C215" s="135" t="str">
        <v>116</v>
      </c>
      <c r="D215" s="145">
        <v>960.93173793633923</v>
      </c>
      <c r="E215" s="145">
        <f t="shared" si="946"/>
        <v>-139.06826206366077</v>
      </c>
      <c r="F215" s="53">
        <f t="shared" si="947"/>
        <v>1</v>
      </c>
      <c r="G215" s="96" t="str">
        <f t="shared" si="948"/>
        <v>W30x116</v>
      </c>
      <c r="H215" s="145">
        <f t="shared" si="949"/>
        <v>960.93173793633923</v>
      </c>
      <c r="I215" s="169">
        <f t="shared" si="950"/>
        <v>300</v>
      </c>
      <c r="J215" s="169">
        <f t="shared" si="951"/>
        <v>425</v>
      </c>
      <c r="K215" s="53">
        <f t="shared" si="952"/>
        <v>256</v>
      </c>
      <c r="L215" s="53">
        <f t="shared" si="953"/>
        <v>255</v>
      </c>
      <c r="M215" s="299" t="str">
        <f t="shared" si="954"/>
        <v/>
      </c>
      <c r="T215" s="3"/>
      <c r="W215" s="53"/>
      <c r="Y215" s="135"/>
      <c r="Z215" s="135"/>
      <c r="AA215" s="138"/>
      <c r="AB215" s="138"/>
    </row>
    <row r="216" spans="1:28">
      <c r="A216" s="53">
        <v>126</v>
      </c>
      <c r="B216" s="96" t="str">
        <v>W24x</v>
      </c>
      <c r="C216" s="135" t="str">
        <v>117</v>
      </c>
      <c r="D216" s="145">
        <v>1004.6021234363546</v>
      </c>
      <c r="E216" s="145">
        <f t="shared" si="946"/>
        <v>-95.397876563645355</v>
      </c>
      <c r="F216" s="53">
        <f t="shared" si="947"/>
        <v>1</v>
      </c>
      <c r="G216" s="96" t="str">
        <f t="shared" si="948"/>
        <v>W24x117</v>
      </c>
      <c r="H216" s="145">
        <f t="shared" si="949"/>
        <v>1004.6021234363546</v>
      </c>
      <c r="I216" s="169">
        <f t="shared" si="950"/>
        <v>300</v>
      </c>
      <c r="J216" s="169">
        <f t="shared" si="951"/>
        <v>426</v>
      </c>
      <c r="K216" s="53">
        <f t="shared" si="952"/>
        <v>257</v>
      </c>
      <c r="L216" s="53">
        <f t="shared" si="953"/>
        <v>256</v>
      </c>
      <c r="M216" s="299" t="str">
        <f t="shared" si="954"/>
        <v/>
      </c>
      <c r="T216" s="3"/>
      <c r="W216" s="53"/>
      <c r="Y216" s="135"/>
      <c r="Z216" s="135"/>
      <c r="AA216" s="138"/>
      <c r="AB216" s="138"/>
    </row>
    <row r="217" spans="1:28">
      <c r="A217" s="53">
        <v>127</v>
      </c>
      <c r="B217" s="96" t="str">
        <v>W33x</v>
      </c>
      <c r="C217" s="135" t="str">
        <v>118v</v>
      </c>
      <c r="D217" s="145">
        <v>1081.9037394245199</v>
      </c>
      <c r="E217" s="145">
        <f t="shared" si="946"/>
        <v>-18.096260575480073</v>
      </c>
      <c r="F217" s="53">
        <f t="shared" si="947"/>
        <v>1</v>
      </c>
      <c r="G217" s="96" t="str">
        <f t="shared" si="948"/>
        <v>W33x118v</v>
      </c>
      <c r="H217" s="145">
        <f t="shared" si="949"/>
        <v>1081.9037394245199</v>
      </c>
      <c r="I217" s="169">
        <f t="shared" si="950"/>
        <v>300</v>
      </c>
      <c r="J217" s="169">
        <f t="shared" si="951"/>
        <v>427</v>
      </c>
      <c r="K217" s="53">
        <f t="shared" si="952"/>
        <v>258</v>
      </c>
      <c r="L217" s="53">
        <f t="shared" si="953"/>
        <v>257</v>
      </c>
      <c r="M217" s="299" t="str">
        <f t="shared" si="954"/>
        <v/>
      </c>
      <c r="T217" s="3"/>
      <c r="W217" s="53"/>
      <c r="Y217" s="135"/>
      <c r="Z217" s="135"/>
      <c r="AA217" s="138"/>
      <c r="AB217" s="138"/>
    </row>
    <row r="218" spans="1:28">
      <c r="A218" s="53">
        <v>128</v>
      </c>
      <c r="B218" s="96" t="str">
        <v>W18x</v>
      </c>
      <c r="C218" s="135" t="str">
        <v>119</v>
      </c>
      <c r="D218" s="145">
        <v>823.12174150239809</v>
      </c>
      <c r="E218" s="145">
        <f t="shared" si="946"/>
        <v>-276.87825849760191</v>
      </c>
      <c r="F218" s="53">
        <f t="shared" si="947"/>
        <v>1</v>
      </c>
      <c r="G218" s="96" t="str">
        <f t="shared" si="948"/>
        <v>W18x119</v>
      </c>
      <c r="H218" s="145">
        <f t="shared" si="949"/>
        <v>823.12174150239809</v>
      </c>
      <c r="I218" s="169">
        <f t="shared" si="950"/>
        <v>300</v>
      </c>
      <c r="J218" s="169">
        <f t="shared" si="951"/>
        <v>428</v>
      </c>
      <c r="K218" s="53">
        <f t="shared" si="952"/>
        <v>259</v>
      </c>
      <c r="L218" s="53">
        <f t="shared" si="953"/>
        <v>258</v>
      </c>
      <c r="M218" s="299" t="str">
        <f t="shared" si="954"/>
        <v/>
      </c>
      <c r="T218" s="3"/>
      <c r="W218" s="53"/>
      <c r="Y218" s="135"/>
      <c r="Z218" s="135"/>
      <c r="AA218" s="138"/>
      <c r="AB218" s="138"/>
    </row>
    <row r="219" spans="1:28">
      <c r="A219" s="53">
        <v>129</v>
      </c>
      <c r="B219" s="96" t="str">
        <v>W14x</v>
      </c>
      <c r="C219" s="135" t="str">
        <v>120</v>
      </c>
      <c r="D219" s="145">
        <v>743.08804766191463</v>
      </c>
      <c r="E219" s="145">
        <f t="shared" si="946"/>
        <v>-356.91195233808537</v>
      </c>
      <c r="F219" s="53">
        <f t="shared" si="947"/>
        <v>1</v>
      </c>
      <c r="G219" s="96" t="str">
        <f t="shared" si="948"/>
        <v>W14x120</v>
      </c>
      <c r="H219" s="145">
        <f t="shared" si="949"/>
        <v>743.08804766191463</v>
      </c>
      <c r="I219" s="169">
        <f t="shared" si="950"/>
        <v>300</v>
      </c>
      <c r="J219" s="169">
        <f t="shared" si="951"/>
        <v>429</v>
      </c>
      <c r="K219" s="53">
        <f t="shared" si="952"/>
        <v>260</v>
      </c>
      <c r="L219" s="53">
        <f t="shared" si="953"/>
        <v>259</v>
      </c>
      <c r="M219" s="299" t="str">
        <f t="shared" si="954"/>
        <v/>
      </c>
      <c r="T219" s="3"/>
      <c r="W219" s="53"/>
      <c r="Y219" s="135"/>
      <c r="Z219" s="135"/>
      <c r="AA219" s="138"/>
      <c r="AB219" s="138"/>
    </row>
    <row r="220" spans="1:28">
      <c r="A220" s="53">
        <v>130</v>
      </c>
      <c r="B220" s="96" t="str">
        <v>W12x</v>
      </c>
      <c r="C220" s="135" t="str">
        <v>120</v>
      </c>
      <c r="D220" s="145">
        <v>644.50914959089766</v>
      </c>
      <c r="E220" s="145">
        <f t="shared" ref="E220:E283" si="955">D220-$C$86</f>
        <v>-455.49085040910234</v>
      </c>
      <c r="F220" s="53">
        <f t="shared" ref="F220:F283" si="956">IF(E220&gt;0,2,1)</f>
        <v>1</v>
      </c>
      <c r="G220" s="96" t="str">
        <f t="shared" ref="G220:G283" si="957">B220&amp;C220</f>
        <v>W12x120</v>
      </c>
      <c r="H220" s="145">
        <f t="shared" ref="H220:H283" si="958">D220-O222</f>
        <v>644.50914959089766</v>
      </c>
      <c r="I220" s="169">
        <f t="shared" ref="I220:I283" si="959">IF(E220&lt;0,300,IF(E220=0,3,1))</f>
        <v>300</v>
      </c>
      <c r="J220" s="169">
        <f t="shared" ref="J220:J283" si="960">A220+I220</f>
        <v>430</v>
      </c>
      <c r="K220" s="53">
        <f t="shared" ref="K220:K283" si="961">RANK(J220,$J$91:$J$363,1)</f>
        <v>261</v>
      </c>
      <c r="L220" s="53">
        <f t="shared" ref="L220:L283" si="962">COUNTIF($K$91:$K$363,"&lt;"&amp;K220)</f>
        <v>260</v>
      </c>
      <c r="M220" s="299" t="str">
        <f t="shared" ref="M220:M283" si="963">IF(E220&lt;0,"",L220)</f>
        <v/>
      </c>
      <c r="T220" s="3"/>
      <c r="W220" s="53"/>
      <c r="Y220" s="135"/>
      <c r="Z220" s="135"/>
      <c r="AA220" s="138"/>
      <c r="AB220" s="138"/>
    </row>
    <row r="221" spans="1:28">
      <c r="A221" s="53">
        <v>131</v>
      </c>
      <c r="B221" s="96" t="str">
        <v>W21x</v>
      </c>
      <c r="C221" s="135" t="str">
        <v>122</v>
      </c>
      <c r="D221" s="145">
        <v>963.28178505976939</v>
      </c>
      <c r="E221" s="145">
        <f t="shared" si="955"/>
        <v>-136.71821494023061</v>
      </c>
      <c r="F221" s="53">
        <f t="shared" si="956"/>
        <v>1</v>
      </c>
      <c r="G221" s="96" t="str">
        <f t="shared" si="957"/>
        <v>W21x122</v>
      </c>
      <c r="H221" s="145">
        <f t="shared" si="958"/>
        <v>963.28178505976939</v>
      </c>
      <c r="I221" s="169">
        <f t="shared" si="959"/>
        <v>300</v>
      </c>
      <c r="J221" s="169">
        <f t="shared" si="960"/>
        <v>431</v>
      </c>
      <c r="K221" s="53">
        <f t="shared" si="961"/>
        <v>262</v>
      </c>
      <c r="L221" s="53">
        <f t="shared" si="962"/>
        <v>261</v>
      </c>
      <c r="M221" s="299" t="str">
        <f t="shared" si="963"/>
        <v/>
      </c>
      <c r="T221" s="3"/>
      <c r="W221" s="53"/>
      <c r="Y221" s="135"/>
      <c r="Z221" s="135"/>
      <c r="AA221" s="138"/>
      <c r="AB221" s="138"/>
    </row>
    <row r="222" spans="1:28">
      <c r="A222" s="53">
        <v>132</v>
      </c>
      <c r="B222" s="96" t="str">
        <v>W30x</v>
      </c>
      <c r="C222" s="135" t="str">
        <v>124</v>
      </c>
      <c r="D222" s="145">
        <v>1057.8746506243938</v>
      </c>
      <c r="E222" s="145">
        <f t="shared" si="955"/>
        <v>-42.12534937560622</v>
      </c>
      <c r="F222" s="53">
        <f t="shared" si="956"/>
        <v>1</v>
      </c>
      <c r="G222" s="96" t="str">
        <f t="shared" si="957"/>
        <v>W30x124</v>
      </c>
      <c r="H222" s="145">
        <f t="shared" si="958"/>
        <v>1057.8746506243938</v>
      </c>
      <c r="I222" s="169">
        <f t="shared" si="959"/>
        <v>300</v>
      </c>
      <c r="J222" s="169">
        <f t="shared" si="960"/>
        <v>432</v>
      </c>
      <c r="K222" s="53">
        <f t="shared" si="961"/>
        <v>263</v>
      </c>
      <c r="L222" s="53">
        <f t="shared" si="962"/>
        <v>262</v>
      </c>
      <c r="M222" s="299" t="str">
        <f t="shared" si="963"/>
        <v/>
      </c>
      <c r="T222" s="3"/>
      <c r="W222" s="53"/>
      <c r="Y222" s="135"/>
      <c r="Z222" s="135"/>
      <c r="AA222" s="138"/>
      <c r="AB222" s="138"/>
    </row>
    <row r="223" spans="1:28">
      <c r="A223" s="53">
        <v>133</v>
      </c>
      <c r="B223" s="96" t="str">
        <v>W27x</v>
      </c>
      <c r="C223" s="135" t="str">
        <v>129</v>
      </c>
      <c r="D223" s="145">
        <v>1054.5576854771198</v>
      </c>
      <c r="E223" s="145">
        <f t="shared" si="955"/>
        <v>-45.442314522880224</v>
      </c>
      <c r="F223" s="53">
        <f t="shared" si="956"/>
        <v>1</v>
      </c>
      <c r="G223" s="96" t="str">
        <f t="shared" si="957"/>
        <v>W27x129</v>
      </c>
      <c r="H223" s="145">
        <f t="shared" si="958"/>
        <v>1054.5576854771198</v>
      </c>
      <c r="I223" s="169">
        <f t="shared" si="959"/>
        <v>300</v>
      </c>
      <c r="J223" s="169">
        <f t="shared" si="960"/>
        <v>433</v>
      </c>
      <c r="K223" s="53">
        <f t="shared" si="961"/>
        <v>264</v>
      </c>
      <c r="L223" s="53">
        <f t="shared" si="962"/>
        <v>263</v>
      </c>
      <c r="M223" s="299" t="str">
        <f t="shared" si="963"/>
        <v/>
      </c>
      <c r="T223" s="3"/>
      <c r="W223" s="53"/>
      <c r="Y223" s="135"/>
      <c r="Z223" s="135"/>
      <c r="AA223" s="138"/>
      <c r="AB223" s="138"/>
    </row>
    <row r="224" spans="1:28">
      <c r="A224" s="53">
        <v>134</v>
      </c>
      <c r="B224" s="96" t="str">
        <v>W33x</v>
      </c>
      <c r="C224" s="135" t="str">
        <v>130</v>
      </c>
      <c r="D224" s="145">
        <v>1250.2238260424626</v>
      </c>
      <c r="E224" s="145">
        <f t="shared" si="955"/>
        <v>150.22382604246263</v>
      </c>
      <c r="F224" s="53">
        <f t="shared" si="956"/>
        <v>2</v>
      </c>
      <c r="G224" s="96" t="str">
        <f t="shared" si="957"/>
        <v>W33x130</v>
      </c>
      <c r="H224" s="145">
        <f t="shared" si="958"/>
        <v>1250.2238260424626</v>
      </c>
      <c r="I224" s="169">
        <f t="shared" si="959"/>
        <v>1</v>
      </c>
      <c r="J224" s="169">
        <f t="shared" si="960"/>
        <v>135</v>
      </c>
      <c r="K224" s="53">
        <f t="shared" si="961"/>
        <v>1</v>
      </c>
      <c r="L224" s="53">
        <f t="shared" si="962"/>
        <v>0</v>
      </c>
      <c r="M224" s="299">
        <f t="shared" si="963"/>
        <v>0</v>
      </c>
      <c r="T224" s="3"/>
      <c r="W224" s="53"/>
      <c r="Y224" s="135"/>
      <c r="Z224" s="135"/>
      <c r="AA224" s="138"/>
      <c r="AB224" s="138"/>
    </row>
    <row r="225" spans="1:28">
      <c r="A225" s="53">
        <v>135</v>
      </c>
      <c r="B225" s="96" t="str">
        <v>W18x</v>
      </c>
      <c r="C225" s="135" t="str">
        <v>130</v>
      </c>
      <c r="D225" s="145">
        <v>927.30359000680107</v>
      </c>
      <c r="E225" s="145">
        <f t="shared" si="955"/>
        <v>-172.69640999319893</v>
      </c>
      <c r="F225" s="53">
        <f t="shared" si="956"/>
        <v>1</v>
      </c>
      <c r="G225" s="96" t="str">
        <f t="shared" si="957"/>
        <v>W18x130</v>
      </c>
      <c r="H225" s="145">
        <f t="shared" si="958"/>
        <v>927.30359000680107</v>
      </c>
      <c r="I225" s="169">
        <f t="shared" si="959"/>
        <v>300</v>
      </c>
      <c r="J225" s="169">
        <f t="shared" si="960"/>
        <v>435</v>
      </c>
      <c r="K225" s="53">
        <f t="shared" si="961"/>
        <v>265</v>
      </c>
      <c r="L225" s="53">
        <f t="shared" si="962"/>
        <v>264</v>
      </c>
      <c r="M225" s="299" t="str">
        <f t="shared" si="963"/>
        <v/>
      </c>
      <c r="T225" s="3"/>
      <c r="W225" s="53"/>
      <c r="Y225" s="135"/>
      <c r="Z225" s="135"/>
      <c r="AA225" s="138"/>
      <c r="AB225" s="138"/>
    </row>
    <row r="226" spans="1:28">
      <c r="A226" s="53">
        <v>136</v>
      </c>
      <c r="B226" s="96" t="str">
        <v>W24x</v>
      </c>
      <c r="C226" s="135" t="str">
        <v>131</v>
      </c>
      <c r="D226" s="145">
        <v>1154.0921685602132</v>
      </c>
      <c r="E226" s="145">
        <f t="shared" si="955"/>
        <v>54.092168560213167</v>
      </c>
      <c r="F226" s="53">
        <f t="shared" si="956"/>
        <v>2</v>
      </c>
      <c r="G226" s="96" t="str">
        <f t="shared" si="957"/>
        <v>W24x131</v>
      </c>
      <c r="H226" s="145">
        <f t="shared" si="958"/>
        <v>1154.0921685602132</v>
      </c>
      <c r="I226" s="169">
        <f t="shared" si="959"/>
        <v>1</v>
      </c>
      <c r="J226" s="169">
        <f t="shared" si="960"/>
        <v>137</v>
      </c>
      <c r="K226" s="53">
        <f t="shared" si="961"/>
        <v>2</v>
      </c>
      <c r="L226" s="53">
        <f t="shared" si="962"/>
        <v>1</v>
      </c>
      <c r="M226" s="299">
        <f t="shared" si="963"/>
        <v>1</v>
      </c>
      <c r="T226" s="3"/>
      <c r="W226" s="53"/>
      <c r="Y226" s="135"/>
      <c r="Z226" s="135"/>
      <c r="AA226" s="138"/>
      <c r="AB226" s="138"/>
    </row>
    <row r="227" spans="1:28">
      <c r="A227" s="53">
        <v>137</v>
      </c>
      <c r="B227" s="96" t="str">
        <v>W30x</v>
      </c>
      <c r="C227" s="135" t="str">
        <v>132</v>
      </c>
      <c r="D227" s="145">
        <v>1150.9265274031179</v>
      </c>
      <c r="E227" s="145">
        <f t="shared" si="955"/>
        <v>50.926527403117916</v>
      </c>
      <c r="F227" s="53">
        <f t="shared" si="956"/>
        <v>2</v>
      </c>
      <c r="G227" s="96" t="str">
        <f t="shared" si="957"/>
        <v>W30x132</v>
      </c>
      <c r="H227" s="145">
        <f t="shared" si="958"/>
        <v>1150.9265274031179</v>
      </c>
      <c r="I227" s="169">
        <f t="shared" si="959"/>
        <v>1</v>
      </c>
      <c r="J227" s="169">
        <f t="shared" si="960"/>
        <v>138</v>
      </c>
      <c r="K227" s="53">
        <f t="shared" si="961"/>
        <v>3</v>
      </c>
      <c r="L227" s="53">
        <f t="shared" si="962"/>
        <v>2</v>
      </c>
      <c r="M227" s="299">
        <f t="shared" si="963"/>
        <v>2</v>
      </c>
      <c r="T227" s="3"/>
      <c r="W227" s="53"/>
      <c r="Y227" s="135"/>
      <c r="Z227" s="135"/>
      <c r="AA227" s="138"/>
      <c r="AB227" s="138"/>
    </row>
    <row r="228" spans="1:28">
      <c r="A228" s="53">
        <v>138</v>
      </c>
      <c r="B228" s="96" t="str">
        <v>W21x</v>
      </c>
      <c r="C228" s="135" t="str">
        <v>132</v>
      </c>
      <c r="D228" s="145">
        <v>1056.5094911677811</v>
      </c>
      <c r="E228" s="145">
        <f t="shared" si="955"/>
        <v>-43.490508832218893</v>
      </c>
      <c r="F228" s="53">
        <f t="shared" si="956"/>
        <v>1</v>
      </c>
      <c r="G228" s="96" t="str">
        <f t="shared" si="957"/>
        <v>W21x132</v>
      </c>
      <c r="H228" s="145">
        <f t="shared" si="958"/>
        <v>1056.5094911677811</v>
      </c>
      <c r="I228" s="169">
        <f t="shared" si="959"/>
        <v>300</v>
      </c>
      <c r="J228" s="169">
        <f t="shared" si="960"/>
        <v>438</v>
      </c>
      <c r="K228" s="53">
        <f t="shared" si="961"/>
        <v>266</v>
      </c>
      <c r="L228" s="53">
        <f t="shared" si="962"/>
        <v>265</v>
      </c>
      <c r="M228" s="299" t="str">
        <f t="shared" si="963"/>
        <v/>
      </c>
      <c r="T228" s="3"/>
      <c r="W228" s="53"/>
      <c r="Y228" s="135"/>
      <c r="Z228" s="135"/>
      <c r="AA228" s="138"/>
      <c r="AB228" s="138"/>
    </row>
    <row r="229" spans="1:28">
      <c r="A229" s="53">
        <v>139</v>
      </c>
      <c r="B229" s="96" t="str">
        <v>W14x</v>
      </c>
      <c r="C229" s="135" t="str">
        <v>132</v>
      </c>
      <c r="D229" s="145">
        <v>825.63671808651463</v>
      </c>
      <c r="E229" s="145">
        <f t="shared" si="955"/>
        <v>-274.36328191348537</v>
      </c>
      <c r="F229" s="53">
        <f t="shared" si="956"/>
        <v>1</v>
      </c>
      <c r="G229" s="96" t="str">
        <f t="shared" si="957"/>
        <v>W14x132</v>
      </c>
      <c r="H229" s="145">
        <f t="shared" si="958"/>
        <v>825.63671808651463</v>
      </c>
      <c r="I229" s="169">
        <f t="shared" si="959"/>
        <v>300</v>
      </c>
      <c r="J229" s="169">
        <f t="shared" si="960"/>
        <v>439</v>
      </c>
      <c r="K229" s="53">
        <f t="shared" si="961"/>
        <v>267</v>
      </c>
      <c r="L229" s="53">
        <f t="shared" si="962"/>
        <v>266</v>
      </c>
      <c r="M229" s="299" t="str">
        <f t="shared" si="963"/>
        <v/>
      </c>
      <c r="T229" s="3"/>
      <c r="W229" s="53"/>
      <c r="Y229" s="135"/>
      <c r="Z229" s="135"/>
      <c r="AA229" s="138"/>
      <c r="AB229" s="138"/>
    </row>
    <row r="230" spans="1:28">
      <c r="A230" s="53">
        <v>140</v>
      </c>
      <c r="B230" s="96" t="str">
        <v>W36x</v>
      </c>
      <c r="C230" s="135" t="str">
        <v>135v</v>
      </c>
      <c r="D230" s="145">
        <v>1354.2589146224534</v>
      </c>
      <c r="E230" s="145">
        <f t="shared" si="955"/>
        <v>254.2589146224534</v>
      </c>
      <c r="F230" s="53">
        <f t="shared" si="956"/>
        <v>2</v>
      </c>
      <c r="G230" s="96" t="str">
        <f t="shared" si="957"/>
        <v>W36x135v</v>
      </c>
      <c r="H230" s="145">
        <f t="shared" si="958"/>
        <v>1354.2589146224534</v>
      </c>
      <c r="I230" s="169">
        <f t="shared" si="959"/>
        <v>1</v>
      </c>
      <c r="J230" s="169">
        <f t="shared" si="960"/>
        <v>141</v>
      </c>
      <c r="K230" s="53">
        <f t="shared" si="961"/>
        <v>4</v>
      </c>
      <c r="L230" s="53">
        <f t="shared" si="962"/>
        <v>3</v>
      </c>
      <c r="M230" s="299">
        <f t="shared" si="963"/>
        <v>3</v>
      </c>
      <c r="T230" s="3"/>
      <c r="W230" s="53"/>
      <c r="Y230" s="135"/>
      <c r="Z230" s="135"/>
      <c r="AA230" s="138"/>
      <c r="AB230" s="138"/>
    </row>
    <row r="231" spans="1:28">
      <c r="A231" s="53">
        <v>141</v>
      </c>
      <c r="B231" s="96" t="str">
        <v>W12x</v>
      </c>
      <c r="C231" s="135" t="str">
        <v>136</v>
      </c>
      <c r="D231" s="145">
        <v>749.14764562373341</v>
      </c>
      <c r="E231" s="145">
        <f t="shared" si="955"/>
        <v>-350.85235437626659</v>
      </c>
      <c r="F231" s="53">
        <f t="shared" si="956"/>
        <v>1</v>
      </c>
      <c r="G231" s="96" t="str">
        <f t="shared" si="957"/>
        <v>W12x136</v>
      </c>
      <c r="H231" s="145">
        <f t="shared" si="958"/>
        <v>749.14764562373341</v>
      </c>
      <c r="I231" s="169">
        <f t="shared" si="959"/>
        <v>300</v>
      </c>
      <c r="J231" s="169">
        <f t="shared" si="960"/>
        <v>441</v>
      </c>
      <c r="K231" s="53">
        <f t="shared" si="961"/>
        <v>268</v>
      </c>
      <c r="L231" s="53">
        <f t="shared" si="962"/>
        <v>267</v>
      </c>
      <c r="M231" s="299" t="str">
        <f t="shared" si="963"/>
        <v/>
      </c>
      <c r="T231" s="3"/>
      <c r="W231" s="53"/>
      <c r="Y231" s="135"/>
      <c r="Z231" s="135"/>
      <c r="AA231" s="138"/>
      <c r="AB231" s="138"/>
    </row>
    <row r="232" spans="1:28">
      <c r="A232" s="53">
        <v>142</v>
      </c>
      <c r="B232" s="96" t="str">
        <v>W33x</v>
      </c>
      <c r="C232" s="135">
        <v>141</v>
      </c>
      <c r="D232" s="145">
        <v>1404.6382572292207</v>
      </c>
      <c r="E232" s="145">
        <f t="shared" si="955"/>
        <v>304.6382572292207</v>
      </c>
      <c r="F232" s="53">
        <f t="shared" si="956"/>
        <v>2</v>
      </c>
      <c r="G232" s="96" t="str">
        <f t="shared" si="957"/>
        <v>W33x141</v>
      </c>
      <c r="H232" s="145">
        <f t="shared" si="958"/>
        <v>1404.6382572292207</v>
      </c>
      <c r="I232" s="169">
        <f t="shared" si="959"/>
        <v>1</v>
      </c>
      <c r="J232" s="169">
        <f t="shared" si="960"/>
        <v>143</v>
      </c>
      <c r="K232" s="53">
        <f t="shared" si="961"/>
        <v>5</v>
      </c>
      <c r="L232" s="53">
        <f t="shared" si="962"/>
        <v>4</v>
      </c>
      <c r="M232" s="299">
        <f t="shared" si="963"/>
        <v>4</v>
      </c>
      <c r="T232" s="3"/>
      <c r="W232" s="53"/>
      <c r="Y232" s="135"/>
      <c r="Z232" s="135"/>
      <c r="AA232" s="138"/>
      <c r="AB232" s="138"/>
    </row>
    <row r="233" spans="1:28">
      <c r="A233" s="53">
        <v>143</v>
      </c>
      <c r="B233" s="96" t="str">
        <v>W18x</v>
      </c>
      <c r="C233" s="135" t="str">
        <v>143</v>
      </c>
      <c r="D233" s="145">
        <v>1045.6299370637651</v>
      </c>
      <c r="E233" s="145">
        <f t="shared" si="955"/>
        <v>-54.370062936234945</v>
      </c>
      <c r="F233" s="53">
        <f t="shared" si="956"/>
        <v>1</v>
      </c>
      <c r="G233" s="96" t="str">
        <f t="shared" si="957"/>
        <v>W18x143</v>
      </c>
      <c r="H233" s="145">
        <f t="shared" si="958"/>
        <v>1045.6299370637651</v>
      </c>
      <c r="I233" s="169">
        <f t="shared" si="959"/>
        <v>300</v>
      </c>
      <c r="J233" s="169">
        <f t="shared" si="960"/>
        <v>443</v>
      </c>
      <c r="K233" s="53">
        <f t="shared" si="961"/>
        <v>269</v>
      </c>
      <c r="L233" s="53">
        <f t="shared" si="962"/>
        <v>268</v>
      </c>
      <c r="M233" s="299" t="str">
        <f t="shared" si="963"/>
        <v/>
      </c>
      <c r="T233" s="3"/>
      <c r="W233" s="53"/>
      <c r="Y233" s="135"/>
      <c r="Z233" s="135"/>
      <c r="AA233" s="138"/>
      <c r="AB233" s="138"/>
    </row>
    <row r="234" spans="1:28">
      <c r="A234" s="53">
        <v>144</v>
      </c>
      <c r="B234" s="96" t="str">
        <v>W14x</v>
      </c>
      <c r="C234" s="135" t="str">
        <v>145</v>
      </c>
      <c r="D234" s="145">
        <v>929.29464864255669</v>
      </c>
      <c r="E234" s="145">
        <f t="shared" si="955"/>
        <v>-170.70535135744331</v>
      </c>
      <c r="F234" s="53">
        <f t="shared" si="956"/>
        <v>1</v>
      </c>
      <c r="G234" s="96" t="str">
        <f t="shared" si="957"/>
        <v>W14x145</v>
      </c>
      <c r="H234" s="145">
        <f t="shared" si="958"/>
        <v>929.29464864255669</v>
      </c>
      <c r="I234" s="169">
        <f t="shared" si="959"/>
        <v>300</v>
      </c>
      <c r="J234" s="169">
        <f t="shared" si="960"/>
        <v>444</v>
      </c>
      <c r="K234" s="53">
        <f t="shared" si="961"/>
        <v>270</v>
      </c>
      <c r="L234" s="53">
        <f t="shared" si="962"/>
        <v>269</v>
      </c>
      <c r="M234" s="299" t="str">
        <f t="shared" si="963"/>
        <v/>
      </c>
      <c r="T234" s="3"/>
      <c r="W234" s="53"/>
      <c r="Y234" s="135"/>
      <c r="Z234" s="135"/>
      <c r="AA234" s="138"/>
      <c r="AB234" s="138"/>
    </row>
    <row r="235" spans="1:28">
      <c r="A235" s="53">
        <v>145</v>
      </c>
      <c r="B235" s="96" t="str">
        <v>W27x</v>
      </c>
      <c r="C235" s="135" t="str">
        <v>146</v>
      </c>
      <c r="D235" s="145">
        <v>1482.0050791060914</v>
      </c>
      <c r="E235" s="145">
        <f t="shared" si="955"/>
        <v>382.00507910609144</v>
      </c>
      <c r="F235" s="53">
        <f t="shared" si="956"/>
        <v>2</v>
      </c>
      <c r="G235" s="96" t="str">
        <f t="shared" si="957"/>
        <v>W27x146</v>
      </c>
      <c r="H235" s="145">
        <f t="shared" si="958"/>
        <v>1482.0050791060914</v>
      </c>
      <c r="I235" s="169">
        <f t="shared" si="959"/>
        <v>1</v>
      </c>
      <c r="J235" s="169">
        <f t="shared" si="960"/>
        <v>146</v>
      </c>
      <c r="K235" s="53">
        <f t="shared" si="961"/>
        <v>6</v>
      </c>
      <c r="L235" s="53">
        <f t="shared" si="962"/>
        <v>5</v>
      </c>
      <c r="M235" s="299">
        <f t="shared" si="963"/>
        <v>5</v>
      </c>
      <c r="T235" s="3"/>
      <c r="W235" s="53"/>
      <c r="Y235" s="135"/>
      <c r="Z235" s="135"/>
      <c r="AA235" s="138"/>
      <c r="AB235" s="138"/>
    </row>
    <row r="236" spans="1:28">
      <c r="A236" s="53">
        <v>146</v>
      </c>
      <c r="B236" s="96" t="str">
        <v>W24x</v>
      </c>
      <c r="C236" s="135" t="str">
        <v>146</v>
      </c>
      <c r="D236" s="145">
        <v>1326.0961812480971</v>
      </c>
      <c r="E236" s="145">
        <f t="shared" si="955"/>
        <v>226.09618124809708</v>
      </c>
      <c r="F236" s="53">
        <f t="shared" si="956"/>
        <v>2</v>
      </c>
      <c r="G236" s="96" t="str">
        <f t="shared" si="957"/>
        <v>W24x146</v>
      </c>
      <c r="H236" s="145">
        <f t="shared" si="958"/>
        <v>1326.0961812480971</v>
      </c>
      <c r="I236" s="169">
        <f t="shared" si="959"/>
        <v>1</v>
      </c>
      <c r="J236" s="169">
        <f t="shared" si="960"/>
        <v>147</v>
      </c>
      <c r="K236" s="53">
        <f t="shared" si="961"/>
        <v>7</v>
      </c>
      <c r="L236" s="53">
        <f t="shared" si="962"/>
        <v>6</v>
      </c>
      <c r="M236" s="299">
        <f t="shared" si="963"/>
        <v>6</v>
      </c>
      <c r="T236" s="3"/>
      <c r="W236" s="53"/>
      <c r="Y236" s="135"/>
      <c r="Z236" s="135"/>
      <c r="AA236" s="138"/>
      <c r="AB236" s="138"/>
    </row>
    <row r="237" spans="1:28">
      <c r="A237" s="53">
        <v>147</v>
      </c>
      <c r="B237" s="96" t="str">
        <v>W21x</v>
      </c>
      <c r="C237" s="135" t="str">
        <v>147</v>
      </c>
      <c r="D237" s="145">
        <v>1200.7371062509453</v>
      </c>
      <c r="E237" s="145">
        <f t="shared" si="955"/>
        <v>100.73710625094532</v>
      </c>
      <c r="F237" s="53">
        <f t="shared" si="956"/>
        <v>2</v>
      </c>
      <c r="G237" s="96" t="str">
        <f t="shared" si="957"/>
        <v>W21x147</v>
      </c>
      <c r="H237" s="145">
        <f t="shared" si="958"/>
        <v>1200.7371062509453</v>
      </c>
      <c r="I237" s="169">
        <f t="shared" si="959"/>
        <v>1</v>
      </c>
      <c r="J237" s="169">
        <f t="shared" si="960"/>
        <v>148</v>
      </c>
      <c r="K237" s="53">
        <f t="shared" si="961"/>
        <v>8</v>
      </c>
      <c r="L237" s="53">
        <f t="shared" si="962"/>
        <v>7</v>
      </c>
      <c r="M237" s="299">
        <f t="shared" si="963"/>
        <v>7</v>
      </c>
      <c r="T237" s="3"/>
      <c r="W237" s="53"/>
      <c r="Y237" s="135"/>
      <c r="Z237" s="135"/>
      <c r="AA237" s="138"/>
      <c r="AB237" s="138"/>
    </row>
    <row r="238" spans="1:28">
      <c r="A238" s="53">
        <v>148</v>
      </c>
      <c r="B238" s="96" t="str">
        <v>W30x</v>
      </c>
      <c r="C238" s="135">
        <v>148</v>
      </c>
      <c r="D238" s="145">
        <v>1357.6372142890214</v>
      </c>
      <c r="E238" s="145">
        <f t="shared" si="955"/>
        <v>257.63721428902136</v>
      </c>
      <c r="F238" s="53">
        <f t="shared" si="956"/>
        <v>2</v>
      </c>
      <c r="G238" s="96" t="str">
        <f t="shared" si="957"/>
        <v>W30x148</v>
      </c>
      <c r="H238" s="145">
        <f t="shared" si="958"/>
        <v>1357.6372142890214</v>
      </c>
      <c r="I238" s="169">
        <f t="shared" si="959"/>
        <v>1</v>
      </c>
      <c r="J238" s="169">
        <f t="shared" si="960"/>
        <v>149</v>
      </c>
      <c r="K238" s="53">
        <f t="shared" si="961"/>
        <v>9</v>
      </c>
      <c r="L238" s="53">
        <f t="shared" si="962"/>
        <v>8</v>
      </c>
      <c r="M238" s="299">
        <f t="shared" si="963"/>
        <v>8</v>
      </c>
      <c r="T238" s="3"/>
      <c r="W238" s="53"/>
      <c r="Y238" s="135"/>
      <c r="Z238" s="135"/>
      <c r="AA238" s="138"/>
      <c r="AB238" s="138"/>
    </row>
    <row r="239" spans="1:28">
      <c r="A239" s="53">
        <v>149</v>
      </c>
      <c r="B239" s="96" t="str">
        <v>W40x</v>
      </c>
      <c r="C239" s="135" t="str">
        <v>149v</v>
      </c>
      <c r="D239" s="145">
        <v>1551.9327276422796</v>
      </c>
      <c r="E239" s="145">
        <f t="shared" si="955"/>
        <v>451.93272764227959</v>
      </c>
      <c r="F239" s="53">
        <f t="shared" si="956"/>
        <v>2</v>
      </c>
      <c r="G239" s="96" t="str">
        <f t="shared" si="957"/>
        <v>W40x149v</v>
      </c>
      <c r="H239" s="145">
        <f t="shared" si="958"/>
        <v>1551.9327276422796</v>
      </c>
      <c r="I239" s="169">
        <f t="shared" si="959"/>
        <v>1</v>
      </c>
      <c r="J239" s="169">
        <f t="shared" si="960"/>
        <v>150</v>
      </c>
      <c r="K239" s="53">
        <f t="shared" si="961"/>
        <v>10</v>
      </c>
      <c r="L239" s="53">
        <f t="shared" si="962"/>
        <v>9</v>
      </c>
      <c r="M239" s="299">
        <f t="shared" si="963"/>
        <v>9</v>
      </c>
      <c r="T239" s="3"/>
      <c r="W239" s="53"/>
      <c r="Y239" s="135"/>
      <c r="Z239" s="135"/>
      <c r="AA239" s="138"/>
      <c r="AB239" s="138"/>
    </row>
    <row r="240" spans="1:28">
      <c r="A240" s="53">
        <v>150</v>
      </c>
      <c r="B240" s="96" t="str">
        <v>W36x</v>
      </c>
      <c r="C240" s="135">
        <v>150</v>
      </c>
      <c r="D240" s="145">
        <v>1594.940511336174</v>
      </c>
      <c r="E240" s="145">
        <f t="shared" si="955"/>
        <v>494.94051133617404</v>
      </c>
      <c r="F240" s="53">
        <f t="shared" si="956"/>
        <v>2</v>
      </c>
      <c r="G240" s="96" t="str">
        <f t="shared" si="957"/>
        <v>W36x150</v>
      </c>
      <c r="H240" s="145">
        <f t="shared" si="958"/>
        <v>1594.940511336174</v>
      </c>
      <c r="I240" s="169">
        <f t="shared" si="959"/>
        <v>1</v>
      </c>
      <c r="J240" s="169">
        <f t="shared" si="960"/>
        <v>151</v>
      </c>
      <c r="K240" s="53">
        <f t="shared" si="961"/>
        <v>11</v>
      </c>
      <c r="L240" s="53">
        <f t="shared" si="962"/>
        <v>10</v>
      </c>
      <c r="M240" s="299">
        <f t="shared" si="963"/>
        <v>10</v>
      </c>
      <c r="T240" s="3"/>
      <c r="W240" s="53"/>
      <c r="Y240" s="135"/>
      <c r="Z240" s="135"/>
      <c r="AA240" s="138"/>
      <c r="AB240" s="138"/>
    </row>
    <row r="241" spans="1:28">
      <c r="A241" s="53">
        <v>151</v>
      </c>
      <c r="B241" s="96" t="str">
        <v>W33x</v>
      </c>
      <c r="C241" s="135">
        <v>152</v>
      </c>
      <c r="D241" s="145">
        <v>1553.9311621535171</v>
      </c>
      <c r="E241" s="145">
        <f t="shared" si="955"/>
        <v>453.93116215351711</v>
      </c>
      <c r="F241" s="53">
        <f t="shared" si="956"/>
        <v>2</v>
      </c>
      <c r="G241" s="96" t="str">
        <f t="shared" si="957"/>
        <v>W33x152</v>
      </c>
      <c r="H241" s="145">
        <f t="shared" si="958"/>
        <v>1553.9311621535171</v>
      </c>
      <c r="I241" s="169">
        <f t="shared" si="959"/>
        <v>1</v>
      </c>
      <c r="J241" s="169">
        <f t="shared" si="960"/>
        <v>152</v>
      </c>
      <c r="K241" s="53">
        <f t="shared" si="961"/>
        <v>12</v>
      </c>
      <c r="L241" s="53">
        <f t="shared" si="962"/>
        <v>11</v>
      </c>
      <c r="M241" s="299">
        <f t="shared" si="963"/>
        <v>11</v>
      </c>
      <c r="T241" s="3"/>
      <c r="W241" s="53"/>
      <c r="Y241" s="135"/>
      <c r="Z241" s="135"/>
      <c r="AA241" s="138"/>
      <c r="AB241" s="138"/>
    </row>
    <row r="242" spans="1:28">
      <c r="A242" s="53">
        <v>152</v>
      </c>
      <c r="B242" s="96" t="str">
        <v>W12x</v>
      </c>
      <c r="C242" s="135" t="str">
        <v>152</v>
      </c>
      <c r="D242" s="145">
        <v>857.8617872141009</v>
      </c>
      <c r="E242" s="145">
        <f t="shared" si="955"/>
        <v>-242.1382127858991</v>
      </c>
      <c r="F242" s="53">
        <f t="shared" si="956"/>
        <v>1</v>
      </c>
      <c r="G242" s="96" t="str">
        <f t="shared" si="957"/>
        <v>W12x152</v>
      </c>
      <c r="H242" s="145">
        <f t="shared" si="958"/>
        <v>857.8617872141009</v>
      </c>
      <c r="I242" s="169">
        <f t="shared" si="959"/>
        <v>300</v>
      </c>
      <c r="J242" s="169">
        <f t="shared" si="960"/>
        <v>452</v>
      </c>
      <c r="K242" s="53">
        <f t="shared" si="961"/>
        <v>271</v>
      </c>
      <c r="L242" s="53">
        <f t="shared" si="962"/>
        <v>270</v>
      </c>
      <c r="M242" s="299" t="str">
        <f t="shared" si="963"/>
        <v/>
      </c>
      <c r="T242" s="3"/>
      <c r="W242" s="53"/>
      <c r="Y242" s="135"/>
      <c r="Z242" s="135"/>
      <c r="AA242" s="138"/>
      <c r="AB242" s="138"/>
    </row>
    <row r="243" spans="1:28">
      <c r="A243" s="53">
        <v>153</v>
      </c>
      <c r="B243" s="96" t="str">
        <v>W18x</v>
      </c>
      <c r="C243" s="135" t="str">
        <v>158</v>
      </c>
      <c r="D243" s="145">
        <v>1172.8150954898847</v>
      </c>
      <c r="E243" s="145">
        <f t="shared" si="955"/>
        <v>72.815095489884698</v>
      </c>
      <c r="F243" s="53">
        <f t="shared" si="956"/>
        <v>2</v>
      </c>
      <c r="G243" s="96" t="str">
        <f t="shared" si="957"/>
        <v>W18x158</v>
      </c>
      <c r="H243" s="145">
        <f t="shared" si="958"/>
        <v>1172.8150954898847</v>
      </c>
      <c r="I243" s="169">
        <f t="shared" si="959"/>
        <v>1</v>
      </c>
      <c r="J243" s="169">
        <f t="shared" si="960"/>
        <v>154</v>
      </c>
      <c r="K243" s="53">
        <f t="shared" si="961"/>
        <v>13</v>
      </c>
      <c r="L243" s="53">
        <f t="shared" si="962"/>
        <v>12</v>
      </c>
      <c r="M243" s="299">
        <f t="shared" si="963"/>
        <v>12</v>
      </c>
      <c r="T243" s="3"/>
      <c r="W243" s="53"/>
      <c r="Y243" s="135"/>
      <c r="Z243" s="135"/>
      <c r="AA243" s="138"/>
      <c r="AB243" s="138"/>
    </row>
    <row r="244" spans="1:28">
      <c r="A244" s="53">
        <v>154</v>
      </c>
      <c r="B244" s="96" t="str">
        <v>W14x</v>
      </c>
      <c r="C244" s="135" t="str">
        <v>159</v>
      </c>
      <c r="D244" s="145">
        <v>1030.4448460375254</v>
      </c>
      <c r="E244" s="145">
        <f t="shared" si="955"/>
        <v>-69.555153962474606</v>
      </c>
      <c r="F244" s="53">
        <f t="shared" si="956"/>
        <v>1</v>
      </c>
      <c r="G244" s="96" t="str">
        <f t="shared" si="957"/>
        <v>W14x159</v>
      </c>
      <c r="H244" s="145">
        <f t="shared" si="958"/>
        <v>1030.4448460375254</v>
      </c>
      <c r="I244" s="169">
        <f t="shared" si="959"/>
        <v>300</v>
      </c>
      <c r="J244" s="169">
        <f t="shared" si="960"/>
        <v>454</v>
      </c>
      <c r="K244" s="53">
        <f t="shared" si="961"/>
        <v>272</v>
      </c>
      <c r="L244" s="53">
        <f t="shared" si="962"/>
        <v>271</v>
      </c>
      <c r="M244" s="299" t="str">
        <f t="shared" si="963"/>
        <v/>
      </c>
      <c r="T244" s="3"/>
      <c r="W244" s="53"/>
      <c r="Y244" s="135"/>
      <c r="Z244" s="135"/>
      <c r="AA244" s="138"/>
      <c r="AB244" s="138"/>
    </row>
    <row r="245" spans="1:28">
      <c r="A245" s="53">
        <v>155</v>
      </c>
      <c r="B245" s="96" t="str">
        <v>W36x</v>
      </c>
      <c r="C245" s="135">
        <v>160</v>
      </c>
      <c r="D245" s="145">
        <v>1736.4283087921958</v>
      </c>
      <c r="E245" s="145">
        <f t="shared" si="955"/>
        <v>636.42830879219582</v>
      </c>
      <c r="F245" s="53">
        <f t="shared" si="956"/>
        <v>2</v>
      </c>
      <c r="G245" s="96" t="str">
        <f t="shared" si="957"/>
        <v>W36x160</v>
      </c>
      <c r="H245" s="145">
        <f t="shared" si="958"/>
        <v>1736.4283087921958</v>
      </c>
      <c r="I245" s="169">
        <f t="shared" si="959"/>
        <v>1</v>
      </c>
      <c r="J245" s="169">
        <f t="shared" si="960"/>
        <v>156</v>
      </c>
      <c r="K245" s="53">
        <f t="shared" si="961"/>
        <v>14</v>
      </c>
      <c r="L245" s="53">
        <f t="shared" si="962"/>
        <v>13</v>
      </c>
      <c r="M245" s="299">
        <f t="shared" si="963"/>
        <v>13</v>
      </c>
      <c r="T245" s="3"/>
      <c r="W245" s="53"/>
      <c r="Y245" s="135"/>
      <c r="Z245" s="135"/>
      <c r="AA245" s="138"/>
      <c r="AB245" s="138"/>
    </row>
    <row r="246" spans="1:28">
      <c r="A246" s="53">
        <v>156</v>
      </c>
      <c r="B246" s="96" t="str">
        <v>W27x</v>
      </c>
      <c r="C246" s="135">
        <v>161</v>
      </c>
      <c r="D246" s="145">
        <v>1662.3643976880624</v>
      </c>
      <c r="E246" s="145">
        <f t="shared" si="955"/>
        <v>562.36439768806235</v>
      </c>
      <c r="F246" s="53">
        <f t="shared" si="956"/>
        <v>2</v>
      </c>
      <c r="G246" s="96" t="str">
        <f t="shared" si="957"/>
        <v>W27x161</v>
      </c>
      <c r="H246" s="145">
        <f t="shared" si="958"/>
        <v>1662.3643976880624</v>
      </c>
      <c r="I246" s="169">
        <f t="shared" si="959"/>
        <v>1</v>
      </c>
      <c r="J246" s="169">
        <f t="shared" si="960"/>
        <v>157</v>
      </c>
      <c r="K246" s="53">
        <f t="shared" si="961"/>
        <v>15</v>
      </c>
      <c r="L246" s="53">
        <f t="shared" si="962"/>
        <v>14</v>
      </c>
      <c r="M246" s="299">
        <f t="shared" si="963"/>
        <v>14</v>
      </c>
      <c r="T246" s="3"/>
      <c r="W246" s="53"/>
      <c r="Y246" s="135"/>
      <c r="Z246" s="135"/>
      <c r="AA246" s="138"/>
      <c r="AB246" s="138"/>
    </row>
    <row r="247" spans="1:28">
      <c r="A247" s="53">
        <v>157</v>
      </c>
      <c r="B247" s="96" t="str">
        <v>W24x</v>
      </c>
      <c r="C247" s="135" t="str">
        <v>162</v>
      </c>
      <c r="D247" s="145">
        <v>1507.9575749181045</v>
      </c>
      <c r="E247" s="145">
        <f t="shared" si="955"/>
        <v>407.95757491810446</v>
      </c>
      <c r="F247" s="53">
        <f t="shared" si="956"/>
        <v>2</v>
      </c>
      <c r="G247" s="96" t="str">
        <f t="shared" si="957"/>
        <v>W24x162</v>
      </c>
      <c r="H247" s="145">
        <f t="shared" si="958"/>
        <v>1507.9575749181045</v>
      </c>
      <c r="I247" s="169">
        <f t="shared" si="959"/>
        <v>1</v>
      </c>
      <c r="J247" s="169">
        <f t="shared" si="960"/>
        <v>158</v>
      </c>
      <c r="K247" s="53">
        <f t="shared" si="961"/>
        <v>16</v>
      </c>
      <c r="L247" s="53">
        <f t="shared" si="962"/>
        <v>15</v>
      </c>
      <c r="M247" s="299">
        <f t="shared" si="963"/>
        <v>15</v>
      </c>
      <c r="T247" s="3"/>
      <c r="W247" s="53"/>
      <c r="Y247" s="135"/>
      <c r="Z247" s="135"/>
      <c r="AA247" s="138"/>
      <c r="AB247" s="138"/>
    </row>
    <row r="248" spans="1:28">
      <c r="A248" s="53">
        <v>158</v>
      </c>
      <c r="B248" s="96" t="str">
        <v>W21x</v>
      </c>
      <c r="C248" s="135" t="str">
        <v>166</v>
      </c>
      <c r="D248" s="145">
        <v>1419.1891710553264</v>
      </c>
      <c r="E248" s="145">
        <f t="shared" si="955"/>
        <v>319.18917105532637</v>
      </c>
      <c r="F248" s="53">
        <f t="shared" si="956"/>
        <v>2</v>
      </c>
      <c r="G248" s="96" t="str">
        <f t="shared" si="957"/>
        <v>W21x166</v>
      </c>
      <c r="H248" s="145">
        <f t="shared" si="958"/>
        <v>1419.1891710553264</v>
      </c>
      <c r="I248" s="169">
        <f t="shared" si="959"/>
        <v>1</v>
      </c>
      <c r="J248" s="169">
        <f t="shared" si="960"/>
        <v>159</v>
      </c>
      <c r="K248" s="53">
        <f t="shared" si="961"/>
        <v>17</v>
      </c>
      <c r="L248" s="53">
        <f t="shared" si="962"/>
        <v>16</v>
      </c>
      <c r="M248" s="299">
        <f t="shared" si="963"/>
        <v>16</v>
      </c>
      <c r="T248" s="3"/>
      <c r="W248" s="53"/>
      <c r="Y248" s="135"/>
      <c r="Z248" s="135"/>
      <c r="AA248" s="138"/>
      <c r="AB248" s="138"/>
    </row>
    <row r="249" spans="1:28">
      <c r="A249" s="53">
        <v>159</v>
      </c>
      <c r="B249" s="96" t="str">
        <v>W40x</v>
      </c>
      <c r="C249" s="135">
        <v>167</v>
      </c>
      <c r="D249" s="145">
        <v>1874.2810398129179</v>
      </c>
      <c r="E249" s="145">
        <f t="shared" si="955"/>
        <v>774.28103981291792</v>
      </c>
      <c r="F249" s="53">
        <f t="shared" si="956"/>
        <v>2</v>
      </c>
      <c r="G249" s="96" t="str">
        <f t="shared" si="957"/>
        <v>W40x167</v>
      </c>
      <c r="H249" s="145">
        <f t="shared" si="958"/>
        <v>1874.2810398129179</v>
      </c>
      <c r="I249" s="169">
        <f t="shared" si="959"/>
        <v>1</v>
      </c>
      <c r="J249" s="169">
        <f t="shared" si="960"/>
        <v>160</v>
      </c>
      <c r="K249" s="53">
        <f t="shared" si="961"/>
        <v>18</v>
      </c>
      <c r="L249" s="53">
        <f t="shared" si="962"/>
        <v>17</v>
      </c>
      <c r="M249" s="299">
        <f t="shared" si="963"/>
        <v>17</v>
      </c>
      <c r="T249" s="3"/>
      <c r="W249" s="53"/>
      <c r="Y249" s="135"/>
      <c r="Z249" s="135"/>
      <c r="AA249" s="138"/>
      <c r="AB249" s="138"/>
    </row>
    <row r="250" spans="1:28">
      <c r="A250" s="53">
        <v>160</v>
      </c>
      <c r="B250" s="96" t="str">
        <v>W33x</v>
      </c>
      <c r="C250" s="135">
        <v>169</v>
      </c>
      <c r="D250" s="145">
        <v>1786.0123004752684</v>
      </c>
      <c r="E250" s="145">
        <f t="shared" si="955"/>
        <v>686.01230047526838</v>
      </c>
      <c r="F250" s="53">
        <f t="shared" si="956"/>
        <v>2</v>
      </c>
      <c r="G250" s="96" t="str">
        <f t="shared" si="957"/>
        <v>W33x169</v>
      </c>
      <c r="H250" s="145">
        <f t="shared" si="958"/>
        <v>1786.0123004752684</v>
      </c>
      <c r="I250" s="169">
        <f t="shared" si="959"/>
        <v>1</v>
      </c>
      <c r="J250" s="169">
        <f t="shared" si="960"/>
        <v>161</v>
      </c>
      <c r="K250" s="53">
        <f t="shared" si="961"/>
        <v>19</v>
      </c>
      <c r="L250" s="53">
        <f t="shared" si="962"/>
        <v>18</v>
      </c>
      <c r="M250" s="299">
        <f t="shared" si="963"/>
        <v>18</v>
      </c>
      <c r="T250" s="3"/>
      <c r="W250" s="53"/>
      <c r="Y250" s="135"/>
      <c r="Z250" s="135"/>
      <c r="AA250" s="138"/>
      <c r="AB250" s="138"/>
    </row>
    <row r="251" spans="1:28">
      <c r="A251" s="53">
        <v>161</v>
      </c>
      <c r="B251" s="96" t="str">
        <v>W36x</v>
      </c>
      <c r="C251" s="135">
        <v>170</v>
      </c>
      <c r="D251" s="145">
        <v>1882.5718069492343</v>
      </c>
      <c r="E251" s="145">
        <f t="shared" si="955"/>
        <v>782.57180694923431</v>
      </c>
      <c r="F251" s="53">
        <f t="shared" si="956"/>
        <v>2</v>
      </c>
      <c r="G251" s="96" t="str">
        <f t="shared" si="957"/>
        <v>W36x170</v>
      </c>
      <c r="H251" s="145">
        <f t="shared" si="958"/>
        <v>1882.5718069492343</v>
      </c>
      <c r="I251" s="169">
        <f t="shared" si="959"/>
        <v>1</v>
      </c>
      <c r="J251" s="169">
        <f t="shared" si="960"/>
        <v>162</v>
      </c>
      <c r="K251" s="53">
        <f t="shared" si="961"/>
        <v>20</v>
      </c>
      <c r="L251" s="53">
        <f t="shared" si="962"/>
        <v>19</v>
      </c>
      <c r="M251" s="299">
        <f t="shared" si="963"/>
        <v>19</v>
      </c>
      <c r="T251" s="3"/>
      <c r="W251" s="53"/>
      <c r="Y251" s="135"/>
      <c r="Z251" s="135"/>
      <c r="AA251" s="138"/>
      <c r="AB251" s="138"/>
    </row>
    <row r="252" spans="1:28">
      <c r="A252" s="53">
        <v>162</v>
      </c>
      <c r="B252" s="96" t="str">
        <v>W12x</v>
      </c>
      <c r="C252" s="135" t="str">
        <v>170</v>
      </c>
      <c r="D252" s="145">
        <v>977.96555506187053</v>
      </c>
      <c r="E252" s="145">
        <f t="shared" si="955"/>
        <v>-122.03444493812947</v>
      </c>
      <c r="F252" s="53">
        <f t="shared" si="956"/>
        <v>1</v>
      </c>
      <c r="G252" s="96" t="str">
        <f t="shared" si="957"/>
        <v>W12x170</v>
      </c>
      <c r="H252" s="145">
        <f t="shared" si="958"/>
        <v>977.96555506187053</v>
      </c>
      <c r="I252" s="169">
        <f t="shared" si="959"/>
        <v>300</v>
      </c>
      <c r="J252" s="169">
        <f t="shared" si="960"/>
        <v>462</v>
      </c>
      <c r="K252" s="53">
        <f t="shared" si="961"/>
        <v>273</v>
      </c>
      <c r="L252" s="53">
        <f t="shared" si="962"/>
        <v>272</v>
      </c>
      <c r="M252" s="299" t="str">
        <f t="shared" si="963"/>
        <v/>
      </c>
      <c r="T252" s="3"/>
      <c r="W252" s="53"/>
      <c r="Y252" s="135"/>
      <c r="Z252" s="135"/>
      <c r="AA252" s="138"/>
      <c r="AB252" s="138"/>
    </row>
    <row r="253" spans="1:28">
      <c r="A253" s="53">
        <v>163</v>
      </c>
      <c r="B253" s="96" t="str">
        <v>W30x</v>
      </c>
      <c r="C253" s="135">
        <v>173</v>
      </c>
      <c r="D253" s="145">
        <v>1986.1971060836054</v>
      </c>
      <c r="E253" s="145">
        <f t="shared" si="955"/>
        <v>886.19710608360538</v>
      </c>
      <c r="F253" s="53">
        <f t="shared" si="956"/>
        <v>2</v>
      </c>
      <c r="G253" s="96" t="str">
        <f t="shared" si="957"/>
        <v>W30x173</v>
      </c>
      <c r="H253" s="145">
        <f t="shared" si="958"/>
        <v>1986.1971060836054</v>
      </c>
      <c r="I253" s="169">
        <f t="shared" si="959"/>
        <v>1</v>
      </c>
      <c r="J253" s="169">
        <f t="shared" si="960"/>
        <v>164</v>
      </c>
      <c r="K253" s="53">
        <f t="shared" si="961"/>
        <v>21</v>
      </c>
      <c r="L253" s="53">
        <f t="shared" si="962"/>
        <v>20</v>
      </c>
      <c r="M253" s="299">
        <f t="shared" si="963"/>
        <v>20</v>
      </c>
      <c r="T253" s="3"/>
      <c r="W253" s="53"/>
      <c r="Y253" s="135"/>
      <c r="Z253" s="135"/>
      <c r="AA253" s="138"/>
      <c r="AB253" s="138"/>
    </row>
    <row r="254" spans="1:28">
      <c r="A254" s="53">
        <v>164</v>
      </c>
      <c r="B254" s="96" t="str">
        <v>W18x</v>
      </c>
      <c r="C254" s="135" t="str">
        <v>175</v>
      </c>
      <c r="D254" s="145">
        <v>1329.4930430809582</v>
      </c>
      <c r="E254" s="145">
        <f t="shared" si="955"/>
        <v>229.49304308095816</v>
      </c>
      <c r="F254" s="53">
        <f t="shared" si="956"/>
        <v>2</v>
      </c>
      <c r="G254" s="96" t="str">
        <f t="shared" si="957"/>
        <v>W18x175</v>
      </c>
      <c r="H254" s="145">
        <f t="shared" si="958"/>
        <v>1329.4930430809582</v>
      </c>
      <c r="I254" s="169">
        <f t="shared" si="959"/>
        <v>1</v>
      </c>
      <c r="J254" s="169">
        <f t="shared" si="960"/>
        <v>165</v>
      </c>
      <c r="K254" s="53">
        <f t="shared" si="961"/>
        <v>22</v>
      </c>
      <c r="L254" s="53">
        <f t="shared" si="962"/>
        <v>21</v>
      </c>
      <c r="M254" s="299">
        <f t="shared" si="963"/>
        <v>21</v>
      </c>
      <c r="T254" s="3"/>
      <c r="W254" s="53"/>
      <c r="Y254" s="135"/>
      <c r="Z254" s="135"/>
      <c r="AA254" s="138"/>
      <c r="AB254" s="138"/>
    </row>
    <row r="255" spans="1:28">
      <c r="A255" s="53">
        <v>165</v>
      </c>
      <c r="B255" s="96" t="str">
        <v>W24x</v>
      </c>
      <c r="C255" s="135">
        <v>176</v>
      </c>
      <c r="D255" s="145">
        <v>1661.1359642956877</v>
      </c>
      <c r="E255" s="145">
        <f t="shared" si="955"/>
        <v>561.1359642956877</v>
      </c>
      <c r="F255" s="53">
        <f t="shared" si="956"/>
        <v>2</v>
      </c>
      <c r="G255" s="96" t="str">
        <f t="shared" si="957"/>
        <v>W24x176</v>
      </c>
      <c r="H255" s="145">
        <f t="shared" si="958"/>
        <v>1661.1359642956877</v>
      </c>
      <c r="I255" s="169">
        <f t="shared" si="959"/>
        <v>1</v>
      </c>
      <c r="J255" s="169">
        <f t="shared" si="960"/>
        <v>166</v>
      </c>
      <c r="K255" s="53">
        <f t="shared" si="961"/>
        <v>23</v>
      </c>
      <c r="L255" s="53">
        <f t="shared" si="962"/>
        <v>22</v>
      </c>
      <c r="M255" s="299">
        <f t="shared" si="963"/>
        <v>22</v>
      </c>
      <c r="T255" s="3"/>
      <c r="W255" s="53"/>
      <c r="Y255" s="135"/>
      <c r="Z255" s="135"/>
      <c r="AA255" s="138"/>
      <c r="AB255" s="138"/>
    </row>
    <row r="256" spans="1:28">
      <c r="A256" s="53">
        <v>166</v>
      </c>
      <c r="B256" s="96" t="str">
        <v>W14x</v>
      </c>
      <c r="C256" s="135" t="str">
        <v>176</v>
      </c>
      <c r="D256" s="145">
        <v>1154.5671361353477</v>
      </c>
      <c r="E256" s="145">
        <f t="shared" si="955"/>
        <v>54.56713613534771</v>
      </c>
      <c r="F256" s="53">
        <f t="shared" si="956"/>
        <v>2</v>
      </c>
      <c r="G256" s="96" t="str">
        <f t="shared" si="957"/>
        <v>W14x176</v>
      </c>
      <c r="H256" s="145">
        <f t="shared" si="958"/>
        <v>1154.5671361353477</v>
      </c>
      <c r="I256" s="169">
        <f t="shared" si="959"/>
        <v>1</v>
      </c>
      <c r="J256" s="169">
        <f t="shared" si="960"/>
        <v>167</v>
      </c>
      <c r="K256" s="53">
        <f t="shared" si="961"/>
        <v>24</v>
      </c>
      <c r="L256" s="53">
        <f t="shared" si="962"/>
        <v>23</v>
      </c>
      <c r="M256" s="299">
        <f t="shared" si="963"/>
        <v>23</v>
      </c>
      <c r="T256" s="3"/>
      <c r="W256" s="53"/>
      <c r="Y256" s="135"/>
      <c r="Z256" s="135"/>
      <c r="AA256" s="138"/>
      <c r="AB256" s="138"/>
    </row>
    <row r="257" spans="1:28">
      <c r="A257" s="53">
        <v>167</v>
      </c>
      <c r="B257" s="96" t="str">
        <v>W27x</v>
      </c>
      <c r="C257" s="135">
        <v>178</v>
      </c>
      <c r="D257" s="145">
        <v>1859.0016132548142</v>
      </c>
      <c r="E257" s="145">
        <f t="shared" si="955"/>
        <v>759.00161325481417</v>
      </c>
      <c r="F257" s="53">
        <f t="shared" si="956"/>
        <v>2</v>
      </c>
      <c r="G257" s="96" t="str">
        <f t="shared" si="957"/>
        <v>W27x178</v>
      </c>
      <c r="H257" s="145">
        <f t="shared" si="958"/>
        <v>1859.0016132548142</v>
      </c>
      <c r="I257" s="169">
        <f t="shared" si="959"/>
        <v>1</v>
      </c>
      <c r="J257" s="169">
        <f t="shared" si="960"/>
        <v>168</v>
      </c>
      <c r="K257" s="53">
        <f t="shared" si="961"/>
        <v>25</v>
      </c>
      <c r="L257" s="53">
        <f t="shared" si="962"/>
        <v>24</v>
      </c>
      <c r="M257" s="299">
        <f t="shared" si="963"/>
        <v>24</v>
      </c>
      <c r="T257" s="3"/>
      <c r="W257" s="53"/>
      <c r="Y257" s="135"/>
      <c r="Z257" s="135"/>
      <c r="AA257" s="138"/>
      <c r="AB257" s="138"/>
    </row>
    <row r="258" spans="1:28">
      <c r="A258" s="53">
        <v>168</v>
      </c>
      <c r="B258" s="96" t="str">
        <v>W36x</v>
      </c>
      <c r="C258" s="135">
        <v>182</v>
      </c>
      <c r="D258" s="145">
        <v>2044.7433972334811</v>
      </c>
      <c r="E258" s="145">
        <f t="shared" si="955"/>
        <v>944.74339723348112</v>
      </c>
      <c r="F258" s="53">
        <f t="shared" si="956"/>
        <v>2</v>
      </c>
      <c r="G258" s="96" t="str">
        <f t="shared" si="957"/>
        <v>W36x182</v>
      </c>
      <c r="H258" s="145">
        <f t="shared" si="958"/>
        <v>2044.7433972334811</v>
      </c>
      <c r="I258" s="169">
        <f t="shared" si="959"/>
        <v>1</v>
      </c>
      <c r="J258" s="169">
        <f t="shared" si="960"/>
        <v>169</v>
      </c>
      <c r="K258" s="53">
        <f t="shared" si="961"/>
        <v>26</v>
      </c>
      <c r="L258" s="53">
        <f t="shared" si="962"/>
        <v>25</v>
      </c>
      <c r="M258" s="299">
        <f t="shared" si="963"/>
        <v>25</v>
      </c>
      <c r="T258" s="3"/>
      <c r="W258" s="53"/>
      <c r="Y258" s="135"/>
      <c r="Z258" s="135"/>
      <c r="AA258" s="138"/>
      <c r="AB258" s="138"/>
    </row>
    <row r="259" spans="1:28">
      <c r="A259" s="53">
        <v>169</v>
      </c>
      <c r="B259" s="96" t="str">
        <v>W21x</v>
      </c>
      <c r="C259" s="135" t="str">
        <v>182</v>
      </c>
      <c r="D259" s="145">
        <v>1582.2138189755819</v>
      </c>
      <c r="E259" s="145">
        <f t="shared" si="955"/>
        <v>482.21381897558194</v>
      </c>
      <c r="F259" s="53">
        <f t="shared" si="956"/>
        <v>2</v>
      </c>
      <c r="G259" s="96" t="str">
        <f t="shared" si="957"/>
        <v>W21x182</v>
      </c>
      <c r="H259" s="145">
        <f t="shared" si="958"/>
        <v>1582.2138189755819</v>
      </c>
      <c r="I259" s="169">
        <f t="shared" si="959"/>
        <v>1</v>
      </c>
      <c r="J259" s="169">
        <f t="shared" si="960"/>
        <v>170</v>
      </c>
      <c r="K259" s="53">
        <f t="shared" si="961"/>
        <v>27</v>
      </c>
      <c r="L259" s="53">
        <f t="shared" si="962"/>
        <v>26</v>
      </c>
      <c r="M259" s="299">
        <f t="shared" si="963"/>
        <v>26</v>
      </c>
      <c r="T259" s="3"/>
      <c r="W259" s="53"/>
      <c r="Y259" s="135"/>
      <c r="Z259" s="135"/>
      <c r="AA259" s="138"/>
      <c r="AB259" s="138"/>
    </row>
    <row r="260" spans="1:28">
      <c r="A260" s="53">
        <v>170</v>
      </c>
      <c r="B260" s="96" t="str">
        <v>W40x</v>
      </c>
      <c r="C260" s="135">
        <v>183</v>
      </c>
      <c r="D260" s="145">
        <v>2160.1346492599273</v>
      </c>
      <c r="E260" s="145">
        <f t="shared" si="955"/>
        <v>1060.1346492599273</v>
      </c>
      <c r="F260" s="53">
        <f t="shared" si="956"/>
        <v>2</v>
      </c>
      <c r="G260" s="96" t="str">
        <f t="shared" si="957"/>
        <v>W40x183</v>
      </c>
      <c r="H260" s="145">
        <f t="shared" si="958"/>
        <v>2160.1346492599273</v>
      </c>
      <c r="I260" s="169">
        <f t="shared" si="959"/>
        <v>1</v>
      </c>
      <c r="J260" s="169">
        <f t="shared" si="960"/>
        <v>171</v>
      </c>
      <c r="K260" s="53">
        <f t="shared" si="961"/>
        <v>28</v>
      </c>
      <c r="L260" s="53">
        <f t="shared" si="962"/>
        <v>27</v>
      </c>
      <c r="M260" s="299">
        <f t="shared" si="963"/>
        <v>27</v>
      </c>
      <c r="T260" s="3"/>
      <c r="W260" s="53"/>
      <c r="Y260" s="135"/>
      <c r="Z260" s="135"/>
      <c r="AA260" s="138"/>
      <c r="AB260" s="138"/>
    </row>
    <row r="261" spans="1:28">
      <c r="A261" s="53">
        <v>171</v>
      </c>
      <c r="B261" s="96" t="str">
        <v>W12x</v>
      </c>
      <c r="C261" s="135" t="str">
        <v>190</v>
      </c>
      <c r="D261" s="145">
        <v>1112.7626769373949</v>
      </c>
      <c r="E261" s="145">
        <f t="shared" si="955"/>
        <v>12.762676937394872</v>
      </c>
      <c r="F261" s="53">
        <f t="shared" si="956"/>
        <v>2</v>
      </c>
      <c r="G261" s="96" t="str">
        <f t="shared" si="957"/>
        <v>W12x190</v>
      </c>
      <c r="H261" s="145">
        <f t="shared" si="958"/>
        <v>1112.7626769373949</v>
      </c>
      <c r="I261" s="169">
        <f t="shared" si="959"/>
        <v>1</v>
      </c>
      <c r="J261" s="169">
        <f t="shared" si="960"/>
        <v>172</v>
      </c>
      <c r="K261" s="53">
        <f t="shared" si="961"/>
        <v>29</v>
      </c>
      <c r="L261" s="53">
        <f t="shared" si="962"/>
        <v>28</v>
      </c>
      <c r="M261" s="299">
        <f t="shared" si="963"/>
        <v>28</v>
      </c>
      <c r="T261" s="3"/>
      <c r="W261" s="53"/>
      <c r="Y261" s="135"/>
      <c r="Z261" s="135"/>
      <c r="AA261" s="138"/>
      <c r="AB261" s="138"/>
    </row>
    <row r="262" spans="1:28">
      <c r="A262" s="53">
        <v>172</v>
      </c>
      <c r="B262" s="96" t="str">
        <v>W30x</v>
      </c>
      <c r="C262" s="135">
        <v>191</v>
      </c>
      <c r="D262" s="145">
        <v>2229.5652669240958</v>
      </c>
      <c r="E262" s="145">
        <f t="shared" si="955"/>
        <v>1129.5652669240958</v>
      </c>
      <c r="F262" s="53">
        <f t="shared" si="956"/>
        <v>2</v>
      </c>
      <c r="G262" s="96" t="str">
        <f t="shared" si="957"/>
        <v>W30x191</v>
      </c>
      <c r="H262" s="145">
        <f t="shared" si="958"/>
        <v>2229.5652669240958</v>
      </c>
      <c r="I262" s="169">
        <f t="shared" si="959"/>
        <v>1</v>
      </c>
      <c r="J262" s="169">
        <f t="shared" si="960"/>
        <v>173</v>
      </c>
      <c r="K262" s="53">
        <f t="shared" si="961"/>
        <v>30</v>
      </c>
      <c r="L262" s="53">
        <f t="shared" si="962"/>
        <v>29</v>
      </c>
      <c r="M262" s="299">
        <f t="shared" si="963"/>
        <v>29</v>
      </c>
      <c r="T262" s="3"/>
      <c r="W262" s="53"/>
      <c r="Y262" s="135"/>
      <c r="Z262" s="135"/>
      <c r="AA262" s="138"/>
      <c r="AB262" s="138"/>
    </row>
    <row r="263" spans="1:28">
      <c r="A263" s="53">
        <v>173</v>
      </c>
      <c r="B263" s="96" t="str">
        <v>W24x</v>
      </c>
      <c r="C263" s="135">
        <v>192</v>
      </c>
      <c r="D263" s="145">
        <v>1839.4825695824925</v>
      </c>
      <c r="E263" s="145">
        <f t="shared" si="955"/>
        <v>739.48256958249249</v>
      </c>
      <c r="F263" s="53">
        <f t="shared" si="956"/>
        <v>2</v>
      </c>
      <c r="G263" s="96" t="str">
        <f t="shared" si="957"/>
        <v>W24x192</v>
      </c>
      <c r="H263" s="145">
        <f t="shared" si="958"/>
        <v>1839.4825695824925</v>
      </c>
      <c r="I263" s="169">
        <f t="shared" si="959"/>
        <v>1</v>
      </c>
      <c r="J263" s="169">
        <f t="shared" si="960"/>
        <v>174</v>
      </c>
      <c r="K263" s="53">
        <f t="shared" si="961"/>
        <v>31</v>
      </c>
      <c r="L263" s="53">
        <f t="shared" si="962"/>
        <v>30</v>
      </c>
      <c r="M263" s="299">
        <f t="shared" si="963"/>
        <v>30</v>
      </c>
      <c r="T263" s="3"/>
      <c r="W263" s="53"/>
      <c r="Y263" s="135"/>
      <c r="Z263" s="135"/>
      <c r="AA263" s="138"/>
      <c r="AB263" s="138"/>
    </row>
    <row r="264" spans="1:28">
      <c r="A264" s="53">
        <v>174</v>
      </c>
      <c r="B264" s="96" t="str">
        <v>W18x</v>
      </c>
      <c r="C264" s="135" t="str">
        <v>192</v>
      </c>
      <c r="D264" s="145">
        <v>1494.9055582090723</v>
      </c>
      <c r="E264" s="145">
        <f t="shared" si="955"/>
        <v>394.9055582090723</v>
      </c>
      <c r="F264" s="53">
        <f t="shared" si="956"/>
        <v>2</v>
      </c>
      <c r="G264" s="96" t="str">
        <f t="shared" si="957"/>
        <v>W18x192</v>
      </c>
      <c r="H264" s="145">
        <f t="shared" si="958"/>
        <v>1494.9055582090723</v>
      </c>
      <c r="I264" s="169">
        <f t="shared" si="959"/>
        <v>1</v>
      </c>
      <c r="J264" s="169">
        <f t="shared" si="960"/>
        <v>175</v>
      </c>
      <c r="K264" s="53">
        <f t="shared" si="961"/>
        <v>32</v>
      </c>
      <c r="L264" s="53">
        <f t="shared" si="962"/>
        <v>31</v>
      </c>
      <c r="M264" s="299">
        <f t="shared" si="963"/>
        <v>31</v>
      </c>
      <c r="T264" s="3"/>
      <c r="W264" s="53"/>
      <c r="Y264" s="135"/>
      <c r="Z264" s="135"/>
      <c r="AA264" s="138"/>
      <c r="AB264" s="138"/>
    </row>
    <row r="265" spans="1:28">
      <c r="A265" s="53">
        <v>175</v>
      </c>
      <c r="B265" s="96" t="str">
        <v>W14x</v>
      </c>
      <c r="C265" s="135" t="str">
        <v>193</v>
      </c>
      <c r="D265" s="145">
        <v>1286.0976915206074</v>
      </c>
      <c r="E265" s="145">
        <f t="shared" si="955"/>
        <v>186.09769152060744</v>
      </c>
      <c r="F265" s="53">
        <f t="shared" si="956"/>
        <v>2</v>
      </c>
      <c r="G265" s="96" t="str">
        <f t="shared" si="957"/>
        <v>W14x193</v>
      </c>
      <c r="H265" s="145">
        <f t="shared" si="958"/>
        <v>1286.0976915206074</v>
      </c>
      <c r="I265" s="169">
        <f t="shared" si="959"/>
        <v>1</v>
      </c>
      <c r="J265" s="169">
        <f t="shared" si="960"/>
        <v>176</v>
      </c>
      <c r="K265" s="53">
        <f t="shared" si="961"/>
        <v>33</v>
      </c>
      <c r="L265" s="53">
        <f t="shared" si="962"/>
        <v>32</v>
      </c>
      <c r="M265" s="299">
        <f t="shared" si="963"/>
        <v>32</v>
      </c>
      <c r="T265" s="3"/>
      <c r="W265" s="53"/>
      <c r="Y265" s="135"/>
      <c r="Z265" s="135"/>
      <c r="AA265" s="138"/>
      <c r="AB265" s="138"/>
    </row>
    <row r="266" spans="1:28">
      <c r="A266" s="53">
        <v>176</v>
      </c>
      <c r="B266" s="96" t="str">
        <v>W36x</v>
      </c>
      <c r="C266" s="135">
        <v>194</v>
      </c>
      <c r="D266" s="145">
        <v>2206.7101243461752</v>
      </c>
      <c r="E266" s="145">
        <f t="shared" si="955"/>
        <v>1106.7101243461752</v>
      </c>
      <c r="F266" s="53">
        <f t="shared" si="956"/>
        <v>2</v>
      </c>
      <c r="G266" s="96" t="str">
        <f t="shared" si="957"/>
        <v>W36x194</v>
      </c>
      <c r="H266" s="145">
        <f t="shared" si="958"/>
        <v>2206.7101243461752</v>
      </c>
      <c r="I266" s="169">
        <f t="shared" si="959"/>
        <v>1</v>
      </c>
      <c r="J266" s="169">
        <f t="shared" si="960"/>
        <v>177</v>
      </c>
      <c r="K266" s="53">
        <f t="shared" si="961"/>
        <v>34</v>
      </c>
      <c r="L266" s="53">
        <f t="shared" si="962"/>
        <v>33</v>
      </c>
      <c r="M266" s="299">
        <f t="shared" si="963"/>
        <v>33</v>
      </c>
      <c r="T266" s="3"/>
      <c r="W266" s="53"/>
      <c r="Y266" s="135"/>
      <c r="Z266" s="135"/>
      <c r="AA266" s="138"/>
      <c r="AB266" s="138"/>
    </row>
    <row r="267" spans="1:28">
      <c r="A267" s="53">
        <v>177</v>
      </c>
      <c r="B267" s="96" t="str">
        <v>W27x</v>
      </c>
      <c r="C267" s="135">
        <v>194</v>
      </c>
      <c r="D267" s="145">
        <v>2083.1291934289579</v>
      </c>
      <c r="E267" s="145">
        <f t="shared" si="955"/>
        <v>983.12919342895793</v>
      </c>
      <c r="F267" s="53">
        <f t="shared" si="956"/>
        <v>2</v>
      </c>
      <c r="G267" s="96" t="str">
        <f t="shared" si="957"/>
        <v>W27x194</v>
      </c>
      <c r="H267" s="145">
        <f t="shared" si="958"/>
        <v>2083.1291934289579</v>
      </c>
      <c r="I267" s="169">
        <f t="shared" si="959"/>
        <v>1</v>
      </c>
      <c r="J267" s="169">
        <f t="shared" si="960"/>
        <v>178</v>
      </c>
      <c r="K267" s="53">
        <f t="shared" si="961"/>
        <v>35</v>
      </c>
      <c r="L267" s="53">
        <f t="shared" si="962"/>
        <v>34</v>
      </c>
      <c r="M267" s="299">
        <f t="shared" si="963"/>
        <v>34</v>
      </c>
      <c r="T267" s="3"/>
      <c r="W267" s="53"/>
      <c r="Y267" s="135"/>
      <c r="Z267" s="135"/>
      <c r="AA267" s="138"/>
      <c r="AB267" s="138"/>
    </row>
    <row r="268" spans="1:28">
      <c r="A268" s="53">
        <v>178</v>
      </c>
      <c r="B268" s="96" t="str">
        <v>W40x</v>
      </c>
      <c r="C268" s="135">
        <v>199</v>
      </c>
      <c r="D268" s="145">
        <v>2822.4349589781646</v>
      </c>
      <c r="E268" s="145">
        <f t="shared" si="955"/>
        <v>1722.4349589781646</v>
      </c>
      <c r="F268" s="53">
        <f t="shared" si="956"/>
        <v>2</v>
      </c>
      <c r="G268" s="96" t="str">
        <f t="shared" si="957"/>
        <v>W40x199</v>
      </c>
      <c r="H268" s="145">
        <f t="shared" si="958"/>
        <v>2822.4349589781646</v>
      </c>
      <c r="I268" s="169">
        <f t="shared" si="959"/>
        <v>1</v>
      </c>
      <c r="J268" s="169">
        <f t="shared" si="960"/>
        <v>179</v>
      </c>
      <c r="K268" s="53">
        <f t="shared" si="961"/>
        <v>36</v>
      </c>
      <c r="L268" s="53">
        <f t="shared" si="962"/>
        <v>35</v>
      </c>
      <c r="M268" s="299">
        <f t="shared" si="963"/>
        <v>35</v>
      </c>
      <c r="T268" s="3"/>
      <c r="W268" s="53"/>
      <c r="Y268" s="135"/>
      <c r="Z268" s="135"/>
      <c r="AA268" s="138"/>
      <c r="AB268" s="138"/>
    </row>
    <row r="269" spans="1:28">
      <c r="A269" s="53">
        <v>179</v>
      </c>
      <c r="B269" s="96" t="str">
        <v>W33x</v>
      </c>
      <c r="C269" s="135">
        <v>201</v>
      </c>
      <c r="D269" s="145">
        <v>2562.0021686438763</v>
      </c>
      <c r="E269" s="145">
        <f t="shared" si="955"/>
        <v>1462.0021686438763</v>
      </c>
      <c r="F269" s="53">
        <f t="shared" si="956"/>
        <v>2</v>
      </c>
      <c r="G269" s="96" t="str">
        <f t="shared" si="957"/>
        <v>W33x201</v>
      </c>
      <c r="H269" s="145">
        <f t="shared" si="958"/>
        <v>2562.0021686438763</v>
      </c>
      <c r="I269" s="169">
        <f t="shared" si="959"/>
        <v>1</v>
      </c>
      <c r="J269" s="169">
        <f t="shared" si="960"/>
        <v>180</v>
      </c>
      <c r="K269" s="53">
        <f t="shared" si="961"/>
        <v>37</v>
      </c>
      <c r="L269" s="53">
        <f t="shared" si="962"/>
        <v>36</v>
      </c>
      <c r="M269" s="299">
        <f t="shared" si="963"/>
        <v>36</v>
      </c>
      <c r="T269" s="3"/>
      <c r="W269" s="53"/>
      <c r="Y269" s="135"/>
      <c r="Z269" s="135"/>
      <c r="AA269" s="138"/>
      <c r="AB269" s="138"/>
    </row>
    <row r="270" spans="1:28">
      <c r="A270" s="53">
        <v>180</v>
      </c>
      <c r="B270" s="96" t="str">
        <v>W21x</v>
      </c>
      <c r="C270" s="135">
        <v>201</v>
      </c>
      <c r="D270" s="145">
        <v>1783.2150995202667</v>
      </c>
      <c r="E270" s="145">
        <f t="shared" si="955"/>
        <v>683.21509952026668</v>
      </c>
      <c r="F270" s="53">
        <f t="shared" si="956"/>
        <v>2</v>
      </c>
      <c r="G270" s="96" t="str">
        <f t="shared" si="957"/>
        <v>W21x201</v>
      </c>
      <c r="H270" s="145">
        <f t="shared" si="958"/>
        <v>1783.2150995202667</v>
      </c>
      <c r="I270" s="169">
        <f t="shared" si="959"/>
        <v>1</v>
      </c>
      <c r="J270" s="169">
        <f t="shared" si="960"/>
        <v>181</v>
      </c>
      <c r="K270" s="53">
        <f t="shared" si="961"/>
        <v>38</v>
      </c>
      <c r="L270" s="53">
        <f t="shared" si="962"/>
        <v>37</v>
      </c>
      <c r="M270" s="299">
        <f t="shared" si="963"/>
        <v>37</v>
      </c>
      <c r="T270" s="3"/>
      <c r="W270" s="53"/>
      <c r="Y270" s="135"/>
      <c r="Z270" s="135"/>
      <c r="AA270" s="138"/>
      <c r="AB270" s="138"/>
    </row>
    <row r="271" spans="1:28">
      <c r="A271" s="53">
        <v>181</v>
      </c>
      <c r="B271" s="96" t="str">
        <v>W24x</v>
      </c>
      <c r="C271" s="135">
        <v>207</v>
      </c>
      <c r="D271" s="145">
        <v>2012.9113337457288</v>
      </c>
      <c r="E271" s="145">
        <f t="shared" si="955"/>
        <v>912.91133374572883</v>
      </c>
      <c r="F271" s="53">
        <f t="shared" si="956"/>
        <v>2</v>
      </c>
      <c r="G271" s="96" t="str">
        <f t="shared" si="957"/>
        <v>W24x207</v>
      </c>
      <c r="H271" s="145">
        <f t="shared" si="958"/>
        <v>2012.9113337457288</v>
      </c>
      <c r="I271" s="169">
        <f t="shared" si="959"/>
        <v>1</v>
      </c>
      <c r="J271" s="169">
        <f t="shared" si="960"/>
        <v>182</v>
      </c>
      <c r="K271" s="53">
        <f t="shared" si="961"/>
        <v>39</v>
      </c>
      <c r="L271" s="53">
        <f t="shared" si="962"/>
        <v>38</v>
      </c>
      <c r="M271" s="299">
        <f t="shared" si="963"/>
        <v>38</v>
      </c>
      <c r="T271" s="3"/>
      <c r="W271" s="53"/>
      <c r="Y271" s="135"/>
      <c r="Z271" s="135"/>
      <c r="AA271" s="138"/>
      <c r="AB271" s="138"/>
    </row>
    <row r="272" spans="1:28">
      <c r="A272" s="53">
        <v>182</v>
      </c>
      <c r="B272" s="96" t="str">
        <v>W36x</v>
      </c>
      <c r="C272" s="135">
        <v>210</v>
      </c>
      <c r="D272" s="145">
        <v>2427.8702253366523</v>
      </c>
      <c r="E272" s="145">
        <f t="shared" si="955"/>
        <v>1327.8702253366523</v>
      </c>
      <c r="F272" s="53">
        <f t="shared" si="956"/>
        <v>2</v>
      </c>
      <c r="G272" s="96" t="str">
        <f t="shared" si="957"/>
        <v>W36x210</v>
      </c>
      <c r="H272" s="145">
        <f t="shared" si="958"/>
        <v>2427.8702253366523</v>
      </c>
      <c r="I272" s="169">
        <f t="shared" si="959"/>
        <v>1</v>
      </c>
      <c r="J272" s="169">
        <f t="shared" si="960"/>
        <v>183</v>
      </c>
      <c r="K272" s="53">
        <f t="shared" si="961"/>
        <v>40</v>
      </c>
      <c r="L272" s="53">
        <f t="shared" si="962"/>
        <v>39</v>
      </c>
      <c r="M272" s="299">
        <f t="shared" si="963"/>
        <v>39</v>
      </c>
      <c r="T272" s="3"/>
      <c r="W272" s="53"/>
      <c r="Y272" s="135"/>
      <c r="Z272" s="135"/>
      <c r="AA272" s="138"/>
      <c r="AB272" s="138"/>
    </row>
    <row r="273" spans="1:28">
      <c r="A273" s="53">
        <v>183</v>
      </c>
      <c r="B273" s="96" t="str">
        <v>W12x</v>
      </c>
      <c r="C273" s="135" t="str">
        <v>210</v>
      </c>
      <c r="D273" s="145">
        <v>1251.2998159380659</v>
      </c>
      <c r="E273" s="145">
        <f t="shared" si="955"/>
        <v>151.29981593806588</v>
      </c>
      <c r="F273" s="53">
        <f t="shared" si="956"/>
        <v>2</v>
      </c>
      <c r="G273" s="96" t="str">
        <f t="shared" si="957"/>
        <v>W12x210</v>
      </c>
      <c r="H273" s="145">
        <f t="shared" si="958"/>
        <v>1251.2998159380659</v>
      </c>
      <c r="I273" s="169">
        <f t="shared" si="959"/>
        <v>1</v>
      </c>
      <c r="J273" s="169">
        <f t="shared" si="960"/>
        <v>184</v>
      </c>
      <c r="K273" s="53">
        <f t="shared" si="961"/>
        <v>41</v>
      </c>
      <c r="L273" s="53">
        <f t="shared" si="962"/>
        <v>40</v>
      </c>
      <c r="M273" s="299">
        <f t="shared" si="963"/>
        <v>40</v>
      </c>
      <c r="T273" s="3"/>
      <c r="W273" s="53"/>
      <c r="Y273" s="135"/>
      <c r="Z273" s="135"/>
      <c r="AA273" s="138"/>
      <c r="AB273" s="138"/>
    </row>
    <row r="274" spans="1:28">
      <c r="A274" s="53">
        <v>184</v>
      </c>
      <c r="B274" s="96" t="str">
        <v>W40x</v>
      </c>
      <c r="C274" s="135">
        <v>211</v>
      </c>
      <c r="D274" s="145">
        <v>2586.0709417807698</v>
      </c>
      <c r="E274" s="145">
        <f t="shared" si="955"/>
        <v>1486.0709417807698</v>
      </c>
      <c r="F274" s="53">
        <f t="shared" si="956"/>
        <v>2</v>
      </c>
      <c r="G274" s="96" t="str">
        <f t="shared" si="957"/>
        <v>W40x211</v>
      </c>
      <c r="H274" s="145">
        <f t="shared" si="958"/>
        <v>2586.0709417807698</v>
      </c>
      <c r="I274" s="169">
        <f t="shared" si="959"/>
        <v>1</v>
      </c>
      <c r="J274" s="169">
        <f t="shared" si="960"/>
        <v>185</v>
      </c>
      <c r="K274" s="53">
        <f t="shared" si="961"/>
        <v>42</v>
      </c>
      <c r="L274" s="53">
        <f t="shared" si="962"/>
        <v>41</v>
      </c>
      <c r="M274" s="299">
        <f t="shared" si="963"/>
        <v>41</v>
      </c>
      <c r="T274" s="3"/>
      <c r="W274" s="53"/>
      <c r="Y274" s="135"/>
      <c r="Z274" s="135"/>
      <c r="AA274" s="138"/>
      <c r="AB274" s="138"/>
    </row>
    <row r="275" spans="1:28">
      <c r="A275" s="53">
        <v>185</v>
      </c>
      <c r="B275" s="96" t="str">
        <v>W30x</v>
      </c>
      <c r="C275" s="135">
        <v>211</v>
      </c>
      <c r="D275" s="145">
        <v>2504.6328194937209</v>
      </c>
      <c r="E275" s="145">
        <f t="shared" si="955"/>
        <v>1404.6328194937209</v>
      </c>
      <c r="F275" s="53">
        <f t="shared" si="956"/>
        <v>2</v>
      </c>
      <c r="G275" s="96" t="str">
        <f t="shared" si="957"/>
        <v>W30x211</v>
      </c>
      <c r="H275" s="145">
        <f t="shared" si="958"/>
        <v>2504.6328194937209</v>
      </c>
      <c r="I275" s="169">
        <f t="shared" si="959"/>
        <v>1</v>
      </c>
      <c r="J275" s="169">
        <f t="shared" si="960"/>
        <v>186</v>
      </c>
      <c r="K275" s="53">
        <f t="shared" si="961"/>
        <v>43</v>
      </c>
      <c r="L275" s="53">
        <f t="shared" si="962"/>
        <v>42</v>
      </c>
      <c r="M275" s="299">
        <f t="shared" si="963"/>
        <v>42</v>
      </c>
      <c r="T275" s="3"/>
      <c r="W275" s="53"/>
      <c r="Y275" s="135"/>
      <c r="Z275" s="135"/>
      <c r="AA275" s="138"/>
      <c r="AB275" s="138"/>
    </row>
    <row r="276" spans="1:28">
      <c r="A276" s="53">
        <v>186</v>
      </c>
      <c r="B276" s="96" t="str">
        <v>W18x</v>
      </c>
      <c r="C276" s="135">
        <v>211</v>
      </c>
      <c r="D276" s="145">
        <v>1675.7188621953196</v>
      </c>
      <c r="E276" s="145">
        <f t="shared" si="955"/>
        <v>575.71886219531962</v>
      </c>
      <c r="F276" s="53">
        <f t="shared" si="956"/>
        <v>2</v>
      </c>
      <c r="G276" s="96" t="str">
        <f t="shared" si="957"/>
        <v>W18x211</v>
      </c>
      <c r="H276" s="145">
        <f t="shared" si="958"/>
        <v>1675.7188621953196</v>
      </c>
      <c r="I276" s="169">
        <f t="shared" si="959"/>
        <v>1</v>
      </c>
      <c r="J276" s="169">
        <f t="shared" si="960"/>
        <v>187</v>
      </c>
      <c r="K276" s="53">
        <f t="shared" si="961"/>
        <v>44</v>
      </c>
      <c r="L276" s="53">
        <f t="shared" si="962"/>
        <v>43</v>
      </c>
      <c r="M276" s="299">
        <f t="shared" si="963"/>
        <v>43</v>
      </c>
      <c r="T276" s="3"/>
      <c r="W276" s="53"/>
      <c r="Y276" s="135"/>
      <c r="Z276" s="135"/>
      <c r="AA276" s="138"/>
      <c r="AB276" s="138"/>
    </row>
    <row r="277" spans="1:28">
      <c r="A277" s="53">
        <v>187</v>
      </c>
      <c r="B277" s="96" t="str">
        <v>W14x</v>
      </c>
      <c r="C277" s="135" t="str">
        <v>211</v>
      </c>
      <c r="D277" s="145">
        <v>1417.6767724189117</v>
      </c>
      <c r="E277" s="145">
        <f t="shared" si="955"/>
        <v>317.6767724189117</v>
      </c>
      <c r="F277" s="53">
        <f t="shared" si="956"/>
        <v>2</v>
      </c>
      <c r="G277" s="96" t="str">
        <f t="shared" si="957"/>
        <v>W14x211</v>
      </c>
      <c r="H277" s="145">
        <f t="shared" si="958"/>
        <v>1417.6767724189117</v>
      </c>
      <c r="I277" s="169">
        <f t="shared" si="959"/>
        <v>1</v>
      </c>
      <c r="J277" s="169">
        <f t="shared" si="960"/>
        <v>188</v>
      </c>
      <c r="K277" s="53">
        <f t="shared" si="961"/>
        <v>45</v>
      </c>
      <c r="L277" s="53">
        <f t="shared" si="962"/>
        <v>44</v>
      </c>
      <c r="M277" s="299">
        <f t="shared" si="963"/>
        <v>44</v>
      </c>
      <c r="T277" s="3"/>
      <c r="W277" s="53"/>
      <c r="Y277" s="135"/>
      <c r="Z277" s="135"/>
      <c r="AA277" s="138"/>
      <c r="AB277" s="138"/>
    </row>
    <row r="278" spans="1:28">
      <c r="A278" s="53">
        <v>188</v>
      </c>
      <c r="B278" s="96" t="str">
        <v>W40x</v>
      </c>
      <c r="C278" s="135">
        <v>215</v>
      </c>
      <c r="D278" s="145">
        <v>3173.5425020839648</v>
      </c>
      <c r="E278" s="145">
        <f t="shared" si="955"/>
        <v>2073.5425020839648</v>
      </c>
      <c r="F278" s="53">
        <f t="shared" si="956"/>
        <v>2</v>
      </c>
      <c r="G278" s="96" t="str">
        <f t="shared" si="957"/>
        <v>W40x215</v>
      </c>
      <c r="H278" s="145">
        <f t="shared" si="958"/>
        <v>3173.5425020839648</v>
      </c>
      <c r="I278" s="169">
        <f t="shared" si="959"/>
        <v>1</v>
      </c>
      <c r="J278" s="169">
        <f t="shared" si="960"/>
        <v>189</v>
      </c>
      <c r="K278" s="53">
        <f t="shared" si="961"/>
        <v>46</v>
      </c>
      <c r="L278" s="53">
        <f t="shared" si="962"/>
        <v>45</v>
      </c>
      <c r="M278" s="299">
        <f t="shared" si="963"/>
        <v>45</v>
      </c>
      <c r="T278" s="3"/>
      <c r="W278" s="53"/>
      <c r="Y278" s="135"/>
      <c r="Z278" s="135"/>
      <c r="AA278" s="138"/>
      <c r="AB278" s="138"/>
    </row>
    <row r="279" spans="1:28">
      <c r="A279" s="53">
        <v>189</v>
      </c>
      <c r="B279" s="96" t="str">
        <v>W27x</v>
      </c>
      <c r="C279" s="135">
        <v>217</v>
      </c>
      <c r="D279" s="145">
        <v>2376.343260346322</v>
      </c>
      <c r="E279" s="145">
        <f t="shared" si="955"/>
        <v>1276.343260346322</v>
      </c>
      <c r="F279" s="53">
        <f t="shared" si="956"/>
        <v>2</v>
      </c>
      <c r="G279" s="96" t="str">
        <f t="shared" si="957"/>
        <v>W27x217</v>
      </c>
      <c r="H279" s="145">
        <f t="shared" si="958"/>
        <v>2376.343260346322</v>
      </c>
      <c r="I279" s="169">
        <f t="shared" si="959"/>
        <v>1</v>
      </c>
      <c r="J279" s="169">
        <f t="shared" si="960"/>
        <v>190</v>
      </c>
      <c r="K279" s="53">
        <f t="shared" si="961"/>
        <v>47</v>
      </c>
      <c r="L279" s="53">
        <f t="shared" si="962"/>
        <v>46</v>
      </c>
      <c r="M279" s="299">
        <f t="shared" si="963"/>
        <v>46</v>
      </c>
      <c r="T279" s="3"/>
      <c r="W279" s="53"/>
      <c r="Y279" s="135"/>
      <c r="Z279" s="135"/>
      <c r="AA279" s="138"/>
      <c r="AB279" s="138"/>
    </row>
    <row r="280" spans="1:28">
      <c r="A280" s="53">
        <v>190</v>
      </c>
      <c r="B280" s="96" t="str">
        <v>W33x</v>
      </c>
      <c r="C280" s="135">
        <v>221</v>
      </c>
      <c r="D280" s="145">
        <v>2863.5412873915748</v>
      </c>
      <c r="E280" s="145">
        <f t="shared" si="955"/>
        <v>1763.5412873915748</v>
      </c>
      <c r="F280" s="53">
        <f t="shared" si="956"/>
        <v>2</v>
      </c>
      <c r="G280" s="96" t="str">
        <f t="shared" si="957"/>
        <v>W33x221</v>
      </c>
      <c r="H280" s="145">
        <f t="shared" si="958"/>
        <v>2863.5412873915748</v>
      </c>
      <c r="I280" s="169">
        <f t="shared" si="959"/>
        <v>1</v>
      </c>
      <c r="J280" s="169">
        <f t="shared" si="960"/>
        <v>191</v>
      </c>
      <c r="K280" s="53">
        <f t="shared" si="961"/>
        <v>48</v>
      </c>
      <c r="L280" s="53">
        <f t="shared" si="962"/>
        <v>47</v>
      </c>
      <c r="M280" s="299">
        <f t="shared" si="963"/>
        <v>47</v>
      </c>
      <c r="T280" s="3"/>
      <c r="W280" s="53"/>
      <c r="Y280" s="135"/>
      <c r="Z280" s="135"/>
      <c r="AA280" s="138"/>
      <c r="AB280" s="138"/>
    </row>
    <row r="281" spans="1:28">
      <c r="A281" s="53">
        <v>191</v>
      </c>
      <c r="B281" s="96" t="str">
        <v>W24x</v>
      </c>
      <c r="C281" s="135">
        <v>229</v>
      </c>
      <c r="D281" s="145">
        <v>2270.7643530128303</v>
      </c>
      <c r="E281" s="145">
        <f t="shared" si="955"/>
        <v>1170.7643530128303</v>
      </c>
      <c r="F281" s="53">
        <f t="shared" si="956"/>
        <v>2</v>
      </c>
      <c r="G281" s="96" t="str">
        <f t="shared" si="957"/>
        <v>W24x229</v>
      </c>
      <c r="H281" s="145">
        <f t="shared" si="958"/>
        <v>2270.7643530128303</v>
      </c>
      <c r="I281" s="169">
        <f t="shared" si="959"/>
        <v>1</v>
      </c>
      <c r="J281" s="169">
        <f t="shared" si="960"/>
        <v>192</v>
      </c>
      <c r="K281" s="53">
        <f t="shared" si="961"/>
        <v>49</v>
      </c>
      <c r="L281" s="53">
        <f t="shared" si="962"/>
        <v>48</v>
      </c>
      <c r="M281" s="299">
        <f t="shared" si="963"/>
        <v>48</v>
      </c>
      <c r="T281" s="3"/>
      <c r="W281" s="53"/>
      <c r="Y281" s="135"/>
      <c r="Z281" s="135"/>
      <c r="AA281" s="138"/>
      <c r="AB281" s="138"/>
    </row>
    <row r="282" spans="1:28">
      <c r="A282" s="53">
        <v>192</v>
      </c>
      <c r="B282" s="96" t="str">
        <v>W44x</v>
      </c>
      <c r="C282" s="135" t="str">
        <v>230v</v>
      </c>
      <c r="D282" s="145">
        <v>3566.637056184124</v>
      </c>
      <c r="E282" s="145">
        <f t="shared" si="955"/>
        <v>2466.637056184124</v>
      </c>
      <c r="F282" s="53">
        <f t="shared" si="956"/>
        <v>2</v>
      </c>
      <c r="G282" s="96" t="str">
        <f t="shared" si="957"/>
        <v>W44x230v</v>
      </c>
      <c r="H282" s="145">
        <f t="shared" si="958"/>
        <v>3566.637056184124</v>
      </c>
      <c r="I282" s="169">
        <f t="shared" si="959"/>
        <v>1</v>
      </c>
      <c r="J282" s="169">
        <f t="shared" si="960"/>
        <v>193</v>
      </c>
      <c r="K282" s="53">
        <f t="shared" si="961"/>
        <v>50</v>
      </c>
      <c r="L282" s="53">
        <f t="shared" si="962"/>
        <v>49</v>
      </c>
      <c r="M282" s="299">
        <f t="shared" si="963"/>
        <v>49</v>
      </c>
      <c r="T282" s="3"/>
      <c r="W282" s="53"/>
      <c r="Y282" s="135"/>
      <c r="Z282" s="135"/>
      <c r="AA282" s="138"/>
      <c r="AB282" s="138"/>
    </row>
    <row r="283" spans="1:28">
      <c r="A283" s="53">
        <v>193</v>
      </c>
      <c r="B283" s="96" t="str">
        <v>W12x</v>
      </c>
      <c r="C283" s="135" t="str">
        <v>230h</v>
      </c>
      <c r="D283" s="145">
        <v>1393.4464649245613</v>
      </c>
      <c r="E283" s="145">
        <f t="shared" si="955"/>
        <v>293.44646492456127</v>
      </c>
      <c r="F283" s="53">
        <f t="shared" si="956"/>
        <v>2</v>
      </c>
      <c r="G283" s="96" t="str">
        <f t="shared" si="957"/>
        <v>W12x230h</v>
      </c>
      <c r="H283" s="145">
        <f t="shared" si="958"/>
        <v>1393.4464649245613</v>
      </c>
      <c r="I283" s="169">
        <f t="shared" si="959"/>
        <v>1</v>
      </c>
      <c r="J283" s="169">
        <f t="shared" si="960"/>
        <v>194</v>
      </c>
      <c r="K283" s="53">
        <f t="shared" si="961"/>
        <v>51</v>
      </c>
      <c r="L283" s="53">
        <f t="shared" si="962"/>
        <v>50</v>
      </c>
      <c r="M283" s="299">
        <f t="shared" si="963"/>
        <v>50</v>
      </c>
      <c r="T283" s="3"/>
      <c r="W283" s="53"/>
      <c r="Y283" s="135"/>
      <c r="Z283" s="135"/>
      <c r="AA283" s="138"/>
      <c r="AB283" s="138"/>
    </row>
    <row r="284" spans="1:28">
      <c r="A284" s="53">
        <v>194</v>
      </c>
      <c r="B284" s="96" t="str">
        <v>W36x</v>
      </c>
      <c r="C284" s="135">
        <v>231</v>
      </c>
      <c r="D284" s="145">
        <v>3240.6397062959636</v>
      </c>
      <c r="E284" s="145">
        <f t="shared" ref="E284:E347" si="964">D284-$C$86</f>
        <v>2140.6397062959636</v>
      </c>
      <c r="F284" s="53">
        <f t="shared" ref="F284:F347" si="965">IF(E284&gt;0,2,1)</f>
        <v>2</v>
      </c>
      <c r="G284" s="96" t="str">
        <f t="shared" ref="G284:G347" si="966">B284&amp;C284</f>
        <v>W36x231</v>
      </c>
      <c r="H284" s="145">
        <f t="shared" ref="H284:H347" si="967">D284-O286</f>
        <v>3240.6397062959636</v>
      </c>
      <c r="I284" s="169">
        <f t="shared" ref="I284:I347" si="968">IF(E284&lt;0,300,IF(E284=0,3,1))</f>
        <v>1</v>
      </c>
      <c r="J284" s="169">
        <f t="shared" ref="J284:J347" si="969">A284+I284</f>
        <v>195</v>
      </c>
      <c r="K284" s="53">
        <f t="shared" ref="K284:K347" si="970">RANK(J284,$J$91:$J$363,1)</f>
        <v>52</v>
      </c>
      <c r="L284" s="53">
        <f t="shared" ref="L284:L347" si="971">COUNTIF($K$91:$K$363,"&lt;"&amp;K284)</f>
        <v>51</v>
      </c>
      <c r="M284" s="299">
        <f t="shared" ref="M284:M347" si="972">IF(E284&lt;0,"",L284)</f>
        <v>51</v>
      </c>
      <c r="T284" s="3"/>
      <c r="W284" s="53"/>
      <c r="Y284" s="135"/>
      <c r="Z284" s="135"/>
      <c r="AA284" s="138"/>
      <c r="AB284" s="138"/>
    </row>
    <row r="285" spans="1:28">
      <c r="A285" s="53">
        <v>195</v>
      </c>
      <c r="B285" s="96" t="str">
        <v>W36x</v>
      </c>
      <c r="C285" s="135">
        <v>232</v>
      </c>
      <c r="D285" s="145">
        <v>2789.6205478078568</v>
      </c>
      <c r="E285" s="145">
        <f t="shared" si="964"/>
        <v>1689.6205478078568</v>
      </c>
      <c r="F285" s="53">
        <f t="shared" si="965"/>
        <v>2</v>
      </c>
      <c r="G285" s="96" t="str">
        <f t="shared" si="966"/>
        <v>W36x232</v>
      </c>
      <c r="H285" s="145">
        <f t="shared" si="967"/>
        <v>2789.6205478078568</v>
      </c>
      <c r="I285" s="169">
        <f t="shared" si="968"/>
        <v>1</v>
      </c>
      <c r="J285" s="169">
        <f t="shared" si="969"/>
        <v>196</v>
      </c>
      <c r="K285" s="53">
        <f t="shared" si="970"/>
        <v>53</v>
      </c>
      <c r="L285" s="53">
        <f t="shared" si="971"/>
        <v>52</v>
      </c>
      <c r="M285" s="299">
        <f t="shared" si="972"/>
        <v>52</v>
      </c>
      <c r="T285" s="3"/>
      <c r="W285" s="53"/>
      <c r="Y285" s="135"/>
      <c r="Z285" s="135"/>
      <c r="AA285" s="138"/>
      <c r="AB285" s="138"/>
    </row>
    <row r="286" spans="1:28">
      <c r="A286" s="53">
        <v>196</v>
      </c>
      <c r="B286" s="96" t="str">
        <v>W14x</v>
      </c>
      <c r="C286" s="135" t="str">
        <v>233</v>
      </c>
      <c r="D286" s="145">
        <v>1590.4036763348804</v>
      </c>
      <c r="E286" s="145">
        <f t="shared" si="964"/>
        <v>490.4036763348804</v>
      </c>
      <c r="F286" s="53">
        <f t="shared" si="965"/>
        <v>2</v>
      </c>
      <c r="G286" s="96" t="str">
        <f t="shared" si="966"/>
        <v>W14x233</v>
      </c>
      <c r="H286" s="145">
        <f t="shared" si="967"/>
        <v>1590.4036763348804</v>
      </c>
      <c r="I286" s="169">
        <f t="shared" si="968"/>
        <v>1</v>
      </c>
      <c r="J286" s="169">
        <f t="shared" si="969"/>
        <v>197</v>
      </c>
      <c r="K286" s="53">
        <f t="shared" si="970"/>
        <v>54</v>
      </c>
      <c r="L286" s="53">
        <f t="shared" si="971"/>
        <v>53</v>
      </c>
      <c r="M286" s="299">
        <f t="shared" si="972"/>
        <v>53</v>
      </c>
      <c r="T286" s="3"/>
      <c r="W286" s="53"/>
      <c r="Y286" s="135"/>
      <c r="Z286" s="135"/>
      <c r="AA286" s="138"/>
      <c r="AB286" s="138"/>
    </row>
    <row r="287" spans="1:28">
      <c r="A287" s="53">
        <v>197</v>
      </c>
      <c r="B287" s="96" t="str">
        <v>W18x</v>
      </c>
      <c r="C287" s="135" t="str">
        <v>234h</v>
      </c>
      <c r="D287" s="145">
        <v>1897.054499033022</v>
      </c>
      <c r="E287" s="145">
        <f t="shared" si="964"/>
        <v>797.05449903302201</v>
      </c>
      <c r="F287" s="53">
        <f t="shared" si="965"/>
        <v>2</v>
      </c>
      <c r="G287" s="96" t="str">
        <f t="shared" si="966"/>
        <v>W18x234h</v>
      </c>
      <c r="H287" s="145">
        <f t="shared" si="967"/>
        <v>1897.054499033022</v>
      </c>
      <c r="I287" s="169">
        <f t="shared" si="968"/>
        <v>1</v>
      </c>
      <c r="J287" s="169">
        <f t="shared" si="969"/>
        <v>198</v>
      </c>
      <c r="K287" s="53">
        <f t="shared" si="970"/>
        <v>55</v>
      </c>
      <c r="L287" s="53">
        <f t="shared" si="971"/>
        <v>54</v>
      </c>
      <c r="M287" s="299">
        <f t="shared" si="972"/>
        <v>54</v>
      </c>
      <c r="T287" s="3"/>
      <c r="W287" s="53"/>
      <c r="Y287" s="135"/>
      <c r="Z287" s="135"/>
      <c r="AA287" s="138"/>
      <c r="AB287" s="138"/>
    </row>
    <row r="288" spans="1:28">
      <c r="A288" s="53">
        <v>198</v>
      </c>
      <c r="B288" s="96" t="str">
        <v>W40x</v>
      </c>
      <c r="C288" s="135">
        <v>235</v>
      </c>
      <c r="D288" s="145">
        <v>2942.3253944729704</v>
      </c>
      <c r="E288" s="145">
        <f t="shared" si="964"/>
        <v>1842.3253944729704</v>
      </c>
      <c r="F288" s="53">
        <f t="shared" si="965"/>
        <v>2</v>
      </c>
      <c r="G288" s="96" t="str">
        <f t="shared" si="966"/>
        <v>W40x235</v>
      </c>
      <c r="H288" s="145">
        <f t="shared" si="967"/>
        <v>2942.3253944729704</v>
      </c>
      <c r="I288" s="169">
        <f t="shared" si="968"/>
        <v>1</v>
      </c>
      <c r="J288" s="169">
        <f t="shared" si="969"/>
        <v>199</v>
      </c>
      <c r="K288" s="53">
        <f t="shared" si="970"/>
        <v>56</v>
      </c>
      <c r="L288" s="53">
        <f t="shared" si="971"/>
        <v>55</v>
      </c>
      <c r="M288" s="299">
        <f t="shared" si="972"/>
        <v>55</v>
      </c>
      <c r="T288" s="3"/>
      <c r="W288" s="53"/>
      <c r="Y288" s="135"/>
      <c r="Z288" s="135"/>
      <c r="AA288" s="138"/>
      <c r="AB288" s="138"/>
    </row>
    <row r="289" spans="1:28">
      <c r="A289" s="53">
        <v>199</v>
      </c>
      <c r="B289" s="96" t="str">
        <v>W30x</v>
      </c>
      <c r="C289" s="135">
        <v>235</v>
      </c>
      <c r="D289" s="145">
        <v>2853.3941128925908</v>
      </c>
      <c r="E289" s="145">
        <f t="shared" si="964"/>
        <v>1753.3941128925908</v>
      </c>
      <c r="F289" s="53">
        <f t="shared" si="965"/>
        <v>2</v>
      </c>
      <c r="G289" s="96" t="str">
        <f t="shared" si="966"/>
        <v>W30x235</v>
      </c>
      <c r="H289" s="145">
        <f t="shared" si="967"/>
        <v>2853.3941128925908</v>
      </c>
      <c r="I289" s="169">
        <f t="shared" si="968"/>
        <v>1</v>
      </c>
      <c r="J289" s="169">
        <f t="shared" si="969"/>
        <v>200</v>
      </c>
      <c r="K289" s="53">
        <f t="shared" si="970"/>
        <v>57</v>
      </c>
      <c r="L289" s="53">
        <f t="shared" si="971"/>
        <v>56</v>
      </c>
      <c r="M289" s="299">
        <f t="shared" si="972"/>
        <v>56</v>
      </c>
      <c r="T289" s="3"/>
      <c r="W289" s="53"/>
      <c r="Y289" s="135"/>
      <c r="Z289" s="135"/>
      <c r="AA289" s="138"/>
      <c r="AB289" s="138"/>
    </row>
    <row r="290" spans="1:28">
      <c r="A290" s="53">
        <v>200</v>
      </c>
      <c r="B290" s="96" t="str">
        <v>W27x</v>
      </c>
      <c r="C290" s="135">
        <v>235</v>
      </c>
      <c r="D290" s="145">
        <v>2599.6828623930678</v>
      </c>
      <c r="E290" s="145">
        <f t="shared" si="964"/>
        <v>1499.6828623930678</v>
      </c>
      <c r="F290" s="53">
        <f t="shared" si="965"/>
        <v>2</v>
      </c>
      <c r="G290" s="96" t="str">
        <f t="shared" si="966"/>
        <v>W27x235</v>
      </c>
      <c r="H290" s="145">
        <f t="shared" si="967"/>
        <v>2599.6828623930678</v>
      </c>
      <c r="I290" s="169">
        <f t="shared" si="968"/>
        <v>1</v>
      </c>
      <c r="J290" s="169">
        <f t="shared" si="969"/>
        <v>201</v>
      </c>
      <c r="K290" s="53">
        <f t="shared" si="970"/>
        <v>58</v>
      </c>
      <c r="L290" s="53">
        <f t="shared" si="971"/>
        <v>57</v>
      </c>
      <c r="M290" s="299">
        <f t="shared" si="972"/>
        <v>57</v>
      </c>
      <c r="T290" s="3"/>
      <c r="W290" s="53"/>
      <c r="Y290" s="135"/>
      <c r="Z290" s="135"/>
      <c r="AA290" s="138"/>
      <c r="AB290" s="138"/>
    </row>
    <row r="291" spans="1:28">
      <c r="A291" s="53">
        <v>201</v>
      </c>
      <c r="B291" s="96" t="str">
        <v>W33x</v>
      </c>
      <c r="C291" s="135">
        <v>241</v>
      </c>
      <c r="D291" s="145">
        <v>3165.6893881073943</v>
      </c>
      <c r="E291" s="145">
        <f t="shared" si="964"/>
        <v>2065.6893881073943</v>
      </c>
      <c r="F291" s="53">
        <f t="shared" si="965"/>
        <v>2</v>
      </c>
      <c r="G291" s="96" t="str">
        <f t="shared" si="966"/>
        <v>W33x241</v>
      </c>
      <c r="H291" s="145">
        <f t="shared" si="967"/>
        <v>3165.6893881073943</v>
      </c>
      <c r="I291" s="169">
        <f t="shared" si="968"/>
        <v>1</v>
      </c>
      <c r="J291" s="169">
        <f t="shared" si="969"/>
        <v>202</v>
      </c>
      <c r="K291" s="53">
        <f t="shared" si="970"/>
        <v>59</v>
      </c>
      <c r="L291" s="53">
        <f t="shared" si="971"/>
        <v>58</v>
      </c>
      <c r="M291" s="299">
        <f t="shared" si="972"/>
        <v>58</v>
      </c>
      <c r="T291" s="3"/>
      <c r="W291" s="53"/>
      <c r="Y291" s="135"/>
      <c r="Z291" s="135"/>
      <c r="AA291" s="138"/>
      <c r="AB291" s="138"/>
    </row>
    <row r="292" spans="1:28">
      <c r="A292" s="53">
        <v>202</v>
      </c>
      <c r="B292" s="96" t="str">
        <v>W36x</v>
      </c>
      <c r="C292" s="135">
        <v>247</v>
      </c>
      <c r="D292" s="145">
        <v>3483.518201275971</v>
      </c>
      <c r="E292" s="145">
        <f t="shared" si="964"/>
        <v>2383.518201275971</v>
      </c>
      <c r="F292" s="53">
        <f t="shared" si="965"/>
        <v>2</v>
      </c>
      <c r="G292" s="96" t="str">
        <f t="shared" si="966"/>
        <v>W36x247</v>
      </c>
      <c r="H292" s="145">
        <f t="shared" si="967"/>
        <v>3483.518201275971</v>
      </c>
      <c r="I292" s="169">
        <f t="shared" si="968"/>
        <v>1</v>
      </c>
      <c r="J292" s="169">
        <f t="shared" si="969"/>
        <v>203</v>
      </c>
      <c r="K292" s="53">
        <f t="shared" si="970"/>
        <v>60</v>
      </c>
      <c r="L292" s="53">
        <f t="shared" si="971"/>
        <v>59</v>
      </c>
      <c r="M292" s="299">
        <f t="shared" si="972"/>
        <v>59</v>
      </c>
      <c r="T292" s="3"/>
      <c r="W292" s="53"/>
      <c r="Y292" s="135"/>
      <c r="Z292" s="135"/>
      <c r="AA292" s="138"/>
      <c r="AB292" s="138"/>
    </row>
    <row r="293" spans="1:28">
      <c r="A293" s="53">
        <v>203</v>
      </c>
      <c r="B293" s="96" t="str">
        <v>W40x</v>
      </c>
      <c r="C293" s="135">
        <v>249</v>
      </c>
      <c r="D293" s="145">
        <v>3717.6675060451075</v>
      </c>
      <c r="E293" s="145">
        <f t="shared" si="964"/>
        <v>2617.6675060451075</v>
      </c>
      <c r="F293" s="53">
        <f t="shared" si="965"/>
        <v>2</v>
      </c>
      <c r="G293" s="96" t="str">
        <f t="shared" si="966"/>
        <v>W40x249</v>
      </c>
      <c r="H293" s="145">
        <f t="shared" si="967"/>
        <v>3717.6675060451075</v>
      </c>
      <c r="I293" s="169">
        <f t="shared" si="968"/>
        <v>1</v>
      </c>
      <c r="J293" s="169">
        <f t="shared" si="969"/>
        <v>204</v>
      </c>
      <c r="K293" s="53">
        <f t="shared" si="970"/>
        <v>61</v>
      </c>
      <c r="L293" s="53">
        <f t="shared" si="971"/>
        <v>60</v>
      </c>
      <c r="M293" s="299">
        <f t="shared" si="972"/>
        <v>60</v>
      </c>
      <c r="T293" s="3"/>
      <c r="W293" s="53"/>
      <c r="Y293" s="135"/>
      <c r="Z293" s="135"/>
      <c r="AA293" s="138"/>
      <c r="AB293" s="138"/>
    </row>
    <row r="294" spans="1:28">
      <c r="A294" s="53">
        <v>204</v>
      </c>
      <c r="B294" s="96" t="str">
        <v>W24x</v>
      </c>
      <c r="C294" s="135">
        <v>250</v>
      </c>
      <c r="D294" s="145">
        <v>2529.2092659691593</v>
      </c>
      <c r="E294" s="145">
        <f t="shared" si="964"/>
        <v>1429.2092659691593</v>
      </c>
      <c r="F294" s="53">
        <f t="shared" si="965"/>
        <v>2</v>
      </c>
      <c r="G294" s="96" t="str">
        <f t="shared" si="966"/>
        <v>W24x250</v>
      </c>
      <c r="H294" s="145">
        <f t="shared" si="967"/>
        <v>2529.2092659691593</v>
      </c>
      <c r="I294" s="169">
        <f t="shared" si="968"/>
        <v>1</v>
      </c>
      <c r="J294" s="169">
        <f t="shared" si="969"/>
        <v>205</v>
      </c>
      <c r="K294" s="53">
        <f t="shared" si="970"/>
        <v>62</v>
      </c>
      <c r="L294" s="53">
        <f t="shared" si="971"/>
        <v>61</v>
      </c>
      <c r="M294" s="299">
        <f t="shared" si="972"/>
        <v>61</v>
      </c>
      <c r="T294" s="3"/>
      <c r="W294" s="53"/>
      <c r="Y294" s="135"/>
      <c r="Z294" s="135"/>
      <c r="AA294" s="138"/>
      <c r="AB294" s="138"/>
    </row>
    <row r="295" spans="1:28">
      <c r="A295" s="53">
        <v>205</v>
      </c>
      <c r="B295" s="96" t="str">
        <v>W12x</v>
      </c>
      <c r="C295" s="135" t="str">
        <v>252h</v>
      </c>
      <c r="D295" s="145">
        <v>1550.7270149073772</v>
      </c>
      <c r="E295" s="145">
        <f t="shared" si="964"/>
        <v>450.72701490737722</v>
      </c>
      <c r="F295" s="53">
        <f t="shared" si="965"/>
        <v>2</v>
      </c>
      <c r="G295" s="96" t="str">
        <f t="shared" si="966"/>
        <v>W12x252h</v>
      </c>
      <c r="H295" s="145">
        <f t="shared" si="967"/>
        <v>1550.7270149073772</v>
      </c>
      <c r="I295" s="169">
        <f t="shared" si="968"/>
        <v>1</v>
      </c>
      <c r="J295" s="169">
        <f t="shared" si="969"/>
        <v>206</v>
      </c>
      <c r="K295" s="53">
        <f t="shared" si="970"/>
        <v>63</v>
      </c>
      <c r="L295" s="53">
        <f t="shared" si="971"/>
        <v>62</v>
      </c>
      <c r="M295" s="299">
        <f t="shared" si="972"/>
        <v>62</v>
      </c>
      <c r="T295" s="3"/>
      <c r="W295" s="53"/>
      <c r="Y295" s="135"/>
      <c r="Z295" s="135"/>
      <c r="AA295" s="138"/>
      <c r="AB295" s="138"/>
    </row>
    <row r="296" spans="1:28">
      <c r="A296" s="53">
        <v>206</v>
      </c>
      <c r="B296" s="96" t="str">
        <v>W36x</v>
      </c>
      <c r="C296" s="135">
        <v>256</v>
      </c>
      <c r="D296" s="145">
        <v>3155.2605316047802</v>
      </c>
      <c r="E296" s="145">
        <f t="shared" si="964"/>
        <v>2055.2605316047802</v>
      </c>
      <c r="F296" s="53">
        <f t="shared" si="965"/>
        <v>2</v>
      </c>
      <c r="G296" s="96" t="str">
        <f t="shared" si="966"/>
        <v>W36x256</v>
      </c>
      <c r="H296" s="145">
        <f t="shared" si="967"/>
        <v>3155.2605316047802</v>
      </c>
      <c r="I296" s="169">
        <f t="shared" si="968"/>
        <v>1</v>
      </c>
      <c r="J296" s="169">
        <f t="shared" si="969"/>
        <v>207</v>
      </c>
      <c r="K296" s="53">
        <f t="shared" si="970"/>
        <v>64</v>
      </c>
      <c r="L296" s="53">
        <f t="shared" si="971"/>
        <v>63</v>
      </c>
      <c r="M296" s="299">
        <f t="shared" si="972"/>
        <v>63</v>
      </c>
      <c r="T296" s="3"/>
      <c r="W296" s="53"/>
      <c r="Y296" s="135"/>
      <c r="Z296" s="135"/>
      <c r="AA296" s="138"/>
      <c r="AB296" s="138"/>
    </row>
    <row r="297" spans="1:28">
      <c r="A297" s="53">
        <v>207</v>
      </c>
      <c r="B297" s="96" t="str">
        <v>W14x</v>
      </c>
      <c r="C297" s="135">
        <v>257</v>
      </c>
      <c r="D297" s="145">
        <v>1781.8098806751282</v>
      </c>
      <c r="E297" s="145">
        <f t="shared" si="964"/>
        <v>681.80988067512817</v>
      </c>
      <c r="F297" s="53">
        <f t="shared" si="965"/>
        <v>2</v>
      </c>
      <c r="G297" s="96" t="str">
        <f t="shared" si="966"/>
        <v>W14x257</v>
      </c>
      <c r="H297" s="145">
        <f t="shared" si="967"/>
        <v>1781.8098806751282</v>
      </c>
      <c r="I297" s="169">
        <f t="shared" si="968"/>
        <v>1</v>
      </c>
      <c r="J297" s="169">
        <f t="shared" si="969"/>
        <v>208</v>
      </c>
      <c r="K297" s="53">
        <f t="shared" si="970"/>
        <v>65</v>
      </c>
      <c r="L297" s="53">
        <f t="shared" si="971"/>
        <v>64</v>
      </c>
      <c r="M297" s="299">
        <f t="shared" si="972"/>
        <v>64</v>
      </c>
      <c r="T297" s="3"/>
      <c r="W297" s="53"/>
      <c r="Y297" s="135"/>
      <c r="Z297" s="135"/>
      <c r="AA297" s="138"/>
      <c r="AB297" s="138"/>
    </row>
    <row r="298" spans="1:28">
      <c r="A298" s="53">
        <v>208</v>
      </c>
      <c r="B298" s="96" t="str">
        <v>W27x</v>
      </c>
      <c r="C298" s="135">
        <v>258</v>
      </c>
      <c r="D298" s="145">
        <v>2898.7142880070401</v>
      </c>
      <c r="E298" s="145">
        <f t="shared" si="964"/>
        <v>1798.7142880070401</v>
      </c>
      <c r="F298" s="53">
        <f t="shared" si="965"/>
        <v>2</v>
      </c>
      <c r="G298" s="96" t="str">
        <f t="shared" si="966"/>
        <v>W27x258</v>
      </c>
      <c r="H298" s="145">
        <f t="shared" si="967"/>
        <v>2898.7142880070401</v>
      </c>
      <c r="I298" s="169">
        <f t="shared" si="968"/>
        <v>1</v>
      </c>
      <c r="J298" s="169">
        <f t="shared" si="969"/>
        <v>209</v>
      </c>
      <c r="K298" s="53">
        <f t="shared" si="970"/>
        <v>66</v>
      </c>
      <c r="L298" s="53">
        <f t="shared" si="971"/>
        <v>65</v>
      </c>
      <c r="M298" s="299">
        <f t="shared" si="972"/>
        <v>65</v>
      </c>
      <c r="T298" s="3"/>
      <c r="W298" s="53"/>
      <c r="Y298" s="135"/>
      <c r="Z298" s="135"/>
      <c r="AA298" s="138"/>
      <c r="AB298" s="138"/>
    </row>
    <row r="299" spans="1:28">
      <c r="A299" s="53">
        <v>209</v>
      </c>
      <c r="B299" s="96" t="str">
        <v>W18x</v>
      </c>
      <c r="C299" s="135" t="str">
        <v>258h</v>
      </c>
      <c r="D299" s="145">
        <v>2129.1296960796199</v>
      </c>
      <c r="E299" s="145">
        <f t="shared" si="964"/>
        <v>1029.1296960796199</v>
      </c>
      <c r="F299" s="53">
        <f t="shared" si="965"/>
        <v>2</v>
      </c>
      <c r="G299" s="96" t="str">
        <f t="shared" si="966"/>
        <v>W18x258h</v>
      </c>
      <c r="H299" s="145">
        <f t="shared" si="967"/>
        <v>2129.1296960796199</v>
      </c>
      <c r="I299" s="169">
        <f t="shared" si="968"/>
        <v>1</v>
      </c>
      <c r="J299" s="169">
        <f t="shared" si="969"/>
        <v>210</v>
      </c>
      <c r="K299" s="53">
        <f t="shared" si="970"/>
        <v>67</v>
      </c>
      <c r="L299" s="53">
        <f t="shared" si="971"/>
        <v>66</v>
      </c>
      <c r="M299" s="299">
        <f t="shared" si="972"/>
        <v>66</v>
      </c>
      <c r="T299" s="3"/>
      <c r="W299" s="53"/>
      <c r="Y299" s="135"/>
      <c r="Z299" s="135"/>
      <c r="AA299" s="138"/>
      <c r="AB299" s="138"/>
    </row>
    <row r="300" spans="1:28">
      <c r="A300" s="53">
        <v>210</v>
      </c>
      <c r="B300" s="96" t="str">
        <v>W30x</v>
      </c>
      <c r="C300" s="135">
        <v>261</v>
      </c>
      <c r="D300" s="145">
        <v>3205.108674747416</v>
      </c>
      <c r="E300" s="145">
        <f t="shared" si="964"/>
        <v>2105.108674747416</v>
      </c>
      <c r="F300" s="53">
        <f t="shared" si="965"/>
        <v>2</v>
      </c>
      <c r="G300" s="96" t="str">
        <f t="shared" si="966"/>
        <v>W30x261</v>
      </c>
      <c r="H300" s="145">
        <f t="shared" si="967"/>
        <v>3205.108674747416</v>
      </c>
      <c r="I300" s="169">
        <f t="shared" si="968"/>
        <v>1</v>
      </c>
      <c r="J300" s="169">
        <f t="shared" si="969"/>
        <v>211</v>
      </c>
      <c r="K300" s="53">
        <f t="shared" si="970"/>
        <v>68</v>
      </c>
      <c r="L300" s="53">
        <f t="shared" si="971"/>
        <v>67</v>
      </c>
      <c r="M300" s="299">
        <f t="shared" si="972"/>
        <v>67</v>
      </c>
      <c r="T300" s="3"/>
      <c r="W300" s="53"/>
      <c r="Y300" s="135"/>
      <c r="Z300" s="135"/>
      <c r="AA300" s="138"/>
      <c r="AB300" s="138"/>
    </row>
    <row r="301" spans="1:28">
      <c r="A301" s="53">
        <v>211</v>
      </c>
      <c r="B301" s="96" t="str">
        <v>W44x</v>
      </c>
      <c r="C301" s="135">
        <v>262</v>
      </c>
      <c r="D301" s="145">
        <v>4152.4537846557359</v>
      </c>
      <c r="E301" s="145">
        <f t="shared" si="964"/>
        <v>3052.4537846557359</v>
      </c>
      <c r="F301" s="53">
        <f t="shared" si="965"/>
        <v>2</v>
      </c>
      <c r="G301" s="96" t="str">
        <f t="shared" si="966"/>
        <v>W44x262</v>
      </c>
      <c r="H301" s="145">
        <f t="shared" si="967"/>
        <v>4152.4537846557359</v>
      </c>
      <c r="I301" s="169">
        <f t="shared" si="968"/>
        <v>1</v>
      </c>
      <c r="J301" s="169">
        <f t="shared" si="969"/>
        <v>212</v>
      </c>
      <c r="K301" s="53">
        <f t="shared" si="970"/>
        <v>69</v>
      </c>
      <c r="L301" s="53">
        <f t="shared" si="971"/>
        <v>68</v>
      </c>
      <c r="M301" s="299">
        <f t="shared" si="972"/>
        <v>68</v>
      </c>
      <c r="T301" s="3"/>
      <c r="W301" s="53"/>
      <c r="Y301" s="135"/>
      <c r="Z301" s="135"/>
      <c r="AA301" s="138"/>
      <c r="AB301" s="138"/>
    </row>
    <row r="302" spans="1:28">
      <c r="A302" s="53">
        <v>212</v>
      </c>
      <c r="B302" s="96" t="str">
        <v>W36x</v>
      </c>
      <c r="C302" s="135">
        <v>262</v>
      </c>
      <c r="D302" s="145">
        <v>3737.4735906193064</v>
      </c>
      <c r="E302" s="145">
        <f t="shared" si="964"/>
        <v>2637.4735906193064</v>
      </c>
      <c r="F302" s="53">
        <f t="shared" si="965"/>
        <v>2</v>
      </c>
      <c r="G302" s="96" t="str">
        <f t="shared" si="966"/>
        <v>W36x262</v>
      </c>
      <c r="H302" s="145">
        <f t="shared" si="967"/>
        <v>3737.4735906193064</v>
      </c>
      <c r="I302" s="169">
        <f t="shared" si="968"/>
        <v>1</v>
      </c>
      <c r="J302" s="169">
        <f t="shared" si="969"/>
        <v>213</v>
      </c>
      <c r="K302" s="53">
        <f t="shared" si="970"/>
        <v>70</v>
      </c>
      <c r="L302" s="53">
        <f t="shared" si="971"/>
        <v>69</v>
      </c>
      <c r="M302" s="299">
        <f t="shared" si="972"/>
        <v>69</v>
      </c>
      <c r="T302" s="3"/>
      <c r="W302" s="53"/>
      <c r="Y302" s="135"/>
      <c r="Z302" s="135"/>
      <c r="AA302" s="138"/>
      <c r="AB302" s="138"/>
    </row>
    <row r="303" spans="1:28">
      <c r="A303" s="53">
        <v>213</v>
      </c>
      <c r="B303" s="96" t="str">
        <v>W33x</v>
      </c>
      <c r="C303" s="135">
        <v>263</v>
      </c>
      <c r="D303" s="145">
        <v>3533.2763914815491</v>
      </c>
      <c r="E303" s="145">
        <f t="shared" si="964"/>
        <v>2433.2763914815491</v>
      </c>
      <c r="F303" s="53">
        <f t="shared" si="965"/>
        <v>2</v>
      </c>
      <c r="G303" s="96" t="str">
        <f t="shared" si="966"/>
        <v>W33x263</v>
      </c>
      <c r="H303" s="145">
        <f t="shared" si="967"/>
        <v>3533.2763914815491</v>
      </c>
      <c r="I303" s="169">
        <f t="shared" si="968"/>
        <v>1</v>
      </c>
      <c r="J303" s="169">
        <f t="shared" si="969"/>
        <v>214</v>
      </c>
      <c r="K303" s="53">
        <f t="shared" si="970"/>
        <v>71</v>
      </c>
      <c r="L303" s="53">
        <f t="shared" si="971"/>
        <v>70</v>
      </c>
      <c r="M303" s="299">
        <f t="shared" si="972"/>
        <v>70</v>
      </c>
      <c r="T303" s="3"/>
      <c r="W303" s="53"/>
      <c r="Y303" s="135"/>
      <c r="Z303" s="135"/>
      <c r="AA303" s="138"/>
      <c r="AB303" s="138"/>
    </row>
    <row r="304" spans="1:28">
      <c r="A304" s="53">
        <v>214</v>
      </c>
      <c r="B304" s="96" t="str">
        <v>W40x</v>
      </c>
      <c r="C304" s="135">
        <v>264</v>
      </c>
      <c r="D304" s="145">
        <v>3335.1594496815546</v>
      </c>
      <c r="E304" s="145">
        <f t="shared" si="964"/>
        <v>2235.1594496815546</v>
      </c>
      <c r="F304" s="53">
        <f t="shared" si="965"/>
        <v>2</v>
      </c>
      <c r="G304" s="96" t="str">
        <f t="shared" si="966"/>
        <v>W40x264</v>
      </c>
      <c r="H304" s="145">
        <f t="shared" si="967"/>
        <v>3335.1594496815546</v>
      </c>
      <c r="I304" s="169">
        <f t="shared" si="968"/>
        <v>1</v>
      </c>
      <c r="J304" s="169">
        <f t="shared" si="969"/>
        <v>215</v>
      </c>
      <c r="K304" s="53">
        <f t="shared" si="970"/>
        <v>72</v>
      </c>
      <c r="L304" s="53">
        <f t="shared" si="971"/>
        <v>71</v>
      </c>
      <c r="M304" s="299">
        <f t="shared" si="972"/>
        <v>71</v>
      </c>
      <c r="T304" s="3"/>
      <c r="W304" s="53"/>
      <c r="Y304" s="135"/>
      <c r="Z304" s="135"/>
      <c r="AA304" s="138"/>
      <c r="AB304" s="138"/>
    </row>
    <row r="305" spans="1:28">
      <c r="A305" s="53">
        <v>215</v>
      </c>
      <c r="B305" s="96" t="str">
        <v>W40x</v>
      </c>
      <c r="C305" s="135">
        <v>277</v>
      </c>
      <c r="D305" s="145">
        <v>4181.0853109458076</v>
      </c>
      <c r="E305" s="145">
        <f t="shared" si="964"/>
        <v>3081.0853109458076</v>
      </c>
      <c r="F305" s="53">
        <f t="shared" si="965"/>
        <v>2</v>
      </c>
      <c r="G305" s="96" t="str">
        <f t="shared" si="966"/>
        <v>W40x277</v>
      </c>
      <c r="H305" s="145">
        <f t="shared" si="967"/>
        <v>4181.0853109458076</v>
      </c>
      <c r="I305" s="169">
        <f t="shared" si="968"/>
        <v>1</v>
      </c>
      <c r="J305" s="169">
        <f t="shared" si="969"/>
        <v>216</v>
      </c>
      <c r="K305" s="53">
        <f t="shared" si="970"/>
        <v>73</v>
      </c>
      <c r="L305" s="53">
        <f t="shared" si="971"/>
        <v>72</v>
      </c>
      <c r="M305" s="299">
        <f t="shared" si="972"/>
        <v>72</v>
      </c>
      <c r="T305" s="3"/>
      <c r="W305" s="53"/>
      <c r="Y305" s="135"/>
      <c r="Z305" s="135"/>
      <c r="AA305" s="138"/>
      <c r="AB305" s="138"/>
    </row>
    <row r="306" spans="1:28">
      <c r="A306" s="53">
        <v>216</v>
      </c>
      <c r="B306" s="96" t="str">
        <v>W40x</v>
      </c>
      <c r="C306" s="135">
        <v>278</v>
      </c>
      <c r="D306" s="145">
        <v>3542.3622904761291</v>
      </c>
      <c r="E306" s="145">
        <f t="shared" si="964"/>
        <v>2442.3622904761291</v>
      </c>
      <c r="F306" s="53">
        <f t="shared" si="965"/>
        <v>2</v>
      </c>
      <c r="G306" s="96" t="str">
        <f t="shared" si="966"/>
        <v>W40x278</v>
      </c>
      <c r="H306" s="145">
        <f t="shared" si="967"/>
        <v>3542.3622904761291</v>
      </c>
      <c r="I306" s="169">
        <f t="shared" si="968"/>
        <v>1</v>
      </c>
      <c r="J306" s="169">
        <f t="shared" si="969"/>
        <v>217</v>
      </c>
      <c r="K306" s="53">
        <f t="shared" si="970"/>
        <v>74</v>
      </c>
      <c r="L306" s="53">
        <f t="shared" si="971"/>
        <v>73</v>
      </c>
      <c r="M306" s="299">
        <f t="shared" si="972"/>
        <v>73</v>
      </c>
      <c r="T306" s="3"/>
      <c r="W306" s="53"/>
      <c r="Y306" s="135"/>
      <c r="Z306" s="135"/>
      <c r="AA306" s="138"/>
      <c r="AB306" s="138"/>
    </row>
    <row r="307" spans="1:28">
      <c r="A307" s="53">
        <v>217</v>
      </c>
      <c r="B307" s="96" t="str">
        <v>W24x</v>
      </c>
      <c r="C307" s="135" t="str">
        <v>279h</v>
      </c>
      <c r="D307" s="145">
        <v>2871.1492967394515</v>
      </c>
      <c r="E307" s="145">
        <f t="shared" si="964"/>
        <v>1771.1492967394515</v>
      </c>
      <c r="F307" s="53">
        <f t="shared" si="965"/>
        <v>2</v>
      </c>
      <c r="G307" s="96" t="str">
        <f t="shared" si="966"/>
        <v>W24x279h</v>
      </c>
      <c r="H307" s="145">
        <f t="shared" si="967"/>
        <v>2871.1492967394515</v>
      </c>
      <c r="I307" s="169">
        <f t="shared" si="968"/>
        <v>1</v>
      </c>
      <c r="J307" s="169">
        <f t="shared" si="969"/>
        <v>218</v>
      </c>
      <c r="K307" s="53">
        <f t="shared" si="970"/>
        <v>75</v>
      </c>
      <c r="L307" s="53">
        <f t="shared" si="971"/>
        <v>74</v>
      </c>
      <c r="M307" s="299">
        <f t="shared" si="972"/>
        <v>74</v>
      </c>
      <c r="T307" s="3"/>
      <c r="W307" s="53"/>
      <c r="Y307" s="135"/>
      <c r="Z307" s="135"/>
      <c r="AA307" s="138"/>
      <c r="AB307" s="138"/>
    </row>
    <row r="308" spans="1:28">
      <c r="A308" s="53">
        <v>218</v>
      </c>
      <c r="B308" s="96" t="str">
        <v>W12x</v>
      </c>
      <c r="C308" s="135" t="str">
        <v>279h</v>
      </c>
      <c r="D308" s="145">
        <v>1748.9076116007798</v>
      </c>
      <c r="E308" s="145">
        <f t="shared" si="964"/>
        <v>648.90761160077977</v>
      </c>
      <c r="F308" s="53">
        <f t="shared" si="965"/>
        <v>2</v>
      </c>
      <c r="G308" s="96" t="str">
        <f t="shared" si="966"/>
        <v>W12x279h</v>
      </c>
      <c r="H308" s="145">
        <f t="shared" si="967"/>
        <v>1748.9076116007798</v>
      </c>
      <c r="I308" s="169">
        <f t="shared" si="968"/>
        <v>1</v>
      </c>
      <c r="J308" s="169">
        <f t="shared" si="969"/>
        <v>219</v>
      </c>
      <c r="K308" s="53">
        <f t="shared" si="970"/>
        <v>76</v>
      </c>
      <c r="L308" s="53">
        <f t="shared" si="971"/>
        <v>75</v>
      </c>
      <c r="M308" s="299">
        <f t="shared" si="972"/>
        <v>75</v>
      </c>
      <c r="T308" s="3"/>
      <c r="W308" s="53"/>
      <c r="Y308" s="135"/>
      <c r="Z308" s="135"/>
      <c r="AA308" s="138"/>
      <c r="AB308" s="138"/>
    </row>
    <row r="309" spans="1:28">
      <c r="A309" s="53">
        <v>219</v>
      </c>
      <c r="B309" s="96" t="str">
        <v>W27x</v>
      </c>
      <c r="C309" s="135">
        <v>281</v>
      </c>
      <c r="D309" s="145">
        <v>3213.3431722525984</v>
      </c>
      <c r="E309" s="145">
        <f t="shared" si="964"/>
        <v>2113.3431722525984</v>
      </c>
      <c r="F309" s="53">
        <f t="shared" si="965"/>
        <v>2</v>
      </c>
      <c r="G309" s="96" t="str">
        <f t="shared" si="966"/>
        <v>W27x281</v>
      </c>
      <c r="H309" s="145">
        <f t="shared" si="967"/>
        <v>3213.3431722525984</v>
      </c>
      <c r="I309" s="169">
        <f t="shared" si="968"/>
        <v>1</v>
      </c>
      <c r="J309" s="169">
        <f t="shared" si="969"/>
        <v>220</v>
      </c>
      <c r="K309" s="53">
        <f t="shared" si="970"/>
        <v>77</v>
      </c>
      <c r="L309" s="53">
        <f t="shared" si="971"/>
        <v>76</v>
      </c>
      <c r="M309" s="299">
        <f t="shared" si="972"/>
        <v>76</v>
      </c>
      <c r="T309" s="3"/>
      <c r="W309" s="53"/>
      <c r="Y309" s="135"/>
      <c r="Z309" s="135"/>
      <c r="AA309" s="138"/>
      <c r="AB309" s="138"/>
    </row>
    <row r="310" spans="1:28">
      <c r="A310" s="53">
        <v>220</v>
      </c>
      <c r="B310" s="96" t="str">
        <v>W36x</v>
      </c>
      <c r="C310" s="135">
        <v>282</v>
      </c>
      <c r="D310" s="145">
        <v>4073.1485206004672</v>
      </c>
      <c r="E310" s="145">
        <f t="shared" si="964"/>
        <v>2973.1485206004672</v>
      </c>
      <c r="F310" s="53">
        <f t="shared" si="965"/>
        <v>2</v>
      </c>
      <c r="G310" s="96" t="str">
        <f t="shared" si="966"/>
        <v>W36x282</v>
      </c>
      <c r="H310" s="145">
        <f t="shared" si="967"/>
        <v>4073.1485206004672</v>
      </c>
      <c r="I310" s="169">
        <f t="shared" si="968"/>
        <v>1</v>
      </c>
      <c r="J310" s="169">
        <f t="shared" si="969"/>
        <v>221</v>
      </c>
      <c r="K310" s="53">
        <f t="shared" si="970"/>
        <v>78</v>
      </c>
      <c r="L310" s="53">
        <f t="shared" si="971"/>
        <v>77</v>
      </c>
      <c r="M310" s="299">
        <f t="shared" si="972"/>
        <v>77</v>
      </c>
      <c r="T310" s="3"/>
      <c r="W310" s="53"/>
      <c r="Y310" s="135"/>
      <c r="Z310" s="135"/>
      <c r="AA310" s="138"/>
      <c r="AB310" s="138"/>
    </row>
    <row r="311" spans="1:28">
      <c r="A311" s="53">
        <v>221</v>
      </c>
      <c r="B311" s="96" t="str">
        <v>W18x</v>
      </c>
      <c r="C311" s="135" t="str">
        <v>283h</v>
      </c>
      <c r="D311" s="145">
        <v>2373.741311425375</v>
      </c>
      <c r="E311" s="145">
        <f t="shared" si="964"/>
        <v>1273.741311425375</v>
      </c>
      <c r="F311" s="53">
        <f t="shared" si="965"/>
        <v>2</v>
      </c>
      <c r="G311" s="96" t="str">
        <f t="shared" si="966"/>
        <v>W18x283h</v>
      </c>
      <c r="H311" s="145">
        <f t="shared" si="967"/>
        <v>2373.741311425375</v>
      </c>
      <c r="I311" s="169">
        <f t="shared" si="968"/>
        <v>1</v>
      </c>
      <c r="J311" s="169">
        <f t="shared" si="969"/>
        <v>222</v>
      </c>
      <c r="K311" s="53">
        <f t="shared" si="970"/>
        <v>79</v>
      </c>
      <c r="L311" s="53">
        <f t="shared" si="971"/>
        <v>78</v>
      </c>
      <c r="M311" s="299">
        <f t="shared" si="972"/>
        <v>78</v>
      </c>
      <c r="T311" s="3"/>
      <c r="W311" s="53"/>
      <c r="Y311" s="135"/>
      <c r="Z311" s="135"/>
      <c r="AA311" s="138"/>
      <c r="AB311" s="138"/>
    </row>
    <row r="312" spans="1:28">
      <c r="A312" s="53">
        <v>222</v>
      </c>
      <c r="B312" s="96" t="str">
        <v>W14x</v>
      </c>
      <c r="C312" s="135" t="str">
        <v>283h</v>
      </c>
      <c r="D312" s="145">
        <v>1988.7045760179458</v>
      </c>
      <c r="E312" s="145">
        <f t="shared" si="964"/>
        <v>888.70457601794578</v>
      </c>
      <c r="F312" s="53">
        <f t="shared" si="965"/>
        <v>2</v>
      </c>
      <c r="G312" s="96" t="str">
        <f t="shared" si="966"/>
        <v>W14x283h</v>
      </c>
      <c r="H312" s="145">
        <f t="shared" si="967"/>
        <v>1988.7045760179458</v>
      </c>
      <c r="I312" s="169">
        <f t="shared" si="968"/>
        <v>1</v>
      </c>
      <c r="J312" s="169">
        <f t="shared" si="969"/>
        <v>223</v>
      </c>
      <c r="K312" s="53">
        <f t="shared" si="970"/>
        <v>80</v>
      </c>
      <c r="L312" s="53">
        <f t="shared" si="971"/>
        <v>79</v>
      </c>
      <c r="M312" s="299">
        <f t="shared" si="972"/>
        <v>79</v>
      </c>
      <c r="T312" s="3"/>
      <c r="W312" s="53"/>
      <c r="Y312" s="135"/>
      <c r="Z312" s="135"/>
      <c r="AA312" s="138"/>
      <c r="AB312" s="138"/>
    </row>
    <row r="313" spans="1:28">
      <c r="A313" s="53">
        <v>223</v>
      </c>
      <c r="B313" s="96" t="str">
        <v>W44x</v>
      </c>
      <c r="C313" s="135">
        <v>290</v>
      </c>
      <c r="D313" s="145">
        <v>4653.9741312893366</v>
      </c>
      <c r="E313" s="145">
        <f t="shared" si="964"/>
        <v>3553.9741312893366</v>
      </c>
      <c r="F313" s="53">
        <f t="shared" si="965"/>
        <v>2</v>
      </c>
      <c r="G313" s="96" t="str">
        <f t="shared" si="966"/>
        <v>W44x290</v>
      </c>
      <c r="H313" s="145">
        <f t="shared" si="967"/>
        <v>4653.9741312893366</v>
      </c>
      <c r="I313" s="169">
        <f t="shared" si="968"/>
        <v>1</v>
      </c>
      <c r="J313" s="169">
        <f t="shared" si="969"/>
        <v>224</v>
      </c>
      <c r="K313" s="53">
        <f t="shared" si="970"/>
        <v>81</v>
      </c>
      <c r="L313" s="53">
        <f t="shared" si="971"/>
        <v>80</v>
      </c>
      <c r="M313" s="299">
        <f t="shared" si="972"/>
        <v>80</v>
      </c>
      <c r="T313" s="3"/>
      <c r="W313" s="53"/>
      <c r="Y313" s="135"/>
      <c r="Z313" s="135"/>
      <c r="AA313" s="138"/>
      <c r="AB313" s="138"/>
    </row>
    <row r="314" spans="1:28">
      <c r="A314" s="53">
        <v>224</v>
      </c>
      <c r="B314" s="96" t="str">
        <v>W33x</v>
      </c>
      <c r="C314" s="135">
        <v>291</v>
      </c>
      <c r="D314" s="145">
        <v>3969.9514686079328</v>
      </c>
      <c r="E314" s="145">
        <f t="shared" si="964"/>
        <v>2869.9514686079328</v>
      </c>
      <c r="F314" s="53">
        <f t="shared" si="965"/>
        <v>2</v>
      </c>
      <c r="G314" s="96" t="str">
        <f t="shared" si="966"/>
        <v>W33x291</v>
      </c>
      <c r="H314" s="145">
        <f t="shared" si="967"/>
        <v>3969.9514686079328</v>
      </c>
      <c r="I314" s="169">
        <f t="shared" si="968"/>
        <v>1</v>
      </c>
      <c r="J314" s="169">
        <f t="shared" si="969"/>
        <v>225</v>
      </c>
      <c r="K314" s="53">
        <f t="shared" si="970"/>
        <v>82</v>
      </c>
      <c r="L314" s="53">
        <f t="shared" si="971"/>
        <v>81</v>
      </c>
      <c r="M314" s="299">
        <f t="shared" si="972"/>
        <v>81</v>
      </c>
      <c r="T314" s="3"/>
      <c r="W314" s="53"/>
      <c r="Y314" s="135"/>
      <c r="Z314" s="135"/>
      <c r="AA314" s="138"/>
      <c r="AB314" s="138"/>
    </row>
    <row r="315" spans="1:28">
      <c r="A315" s="53">
        <v>225</v>
      </c>
      <c r="B315" s="96" t="str">
        <v>W30x</v>
      </c>
      <c r="C315" s="135">
        <v>292</v>
      </c>
      <c r="D315" s="145">
        <v>3645.8695002778554</v>
      </c>
      <c r="E315" s="145">
        <f t="shared" si="964"/>
        <v>2545.8695002778554</v>
      </c>
      <c r="F315" s="53">
        <f t="shared" si="965"/>
        <v>2</v>
      </c>
      <c r="G315" s="96" t="str">
        <f t="shared" si="966"/>
        <v>W30x292</v>
      </c>
      <c r="H315" s="145">
        <f t="shared" si="967"/>
        <v>3645.8695002778554</v>
      </c>
      <c r="I315" s="169">
        <f t="shared" si="968"/>
        <v>1</v>
      </c>
      <c r="J315" s="169">
        <f t="shared" si="969"/>
        <v>226</v>
      </c>
      <c r="K315" s="53">
        <f t="shared" si="970"/>
        <v>83</v>
      </c>
      <c r="L315" s="53">
        <f t="shared" si="971"/>
        <v>82</v>
      </c>
      <c r="M315" s="299">
        <f t="shared" si="972"/>
        <v>82</v>
      </c>
      <c r="T315" s="3"/>
      <c r="W315" s="53"/>
      <c r="Y315" s="135"/>
      <c r="Z315" s="135"/>
      <c r="AA315" s="138"/>
      <c r="AB315" s="138"/>
    </row>
    <row r="316" spans="1:28">
      <c r="A316" s="53">
        <v>226</v>
      </c>
      <c r="B316" s="96" t="str">
        <v>W40x</v>
      </c>
      <c r="C316" s="135">
        <v>294</v>
      </c>
      <c r="D316" s="145">
        <v>3822.3752375918066</v>
      </c>
      <c r="E316" s="145">
        <f t="shared" si="964"/>
        <v>2722.3752375918066</v>
      </c>
      <c r="F316" s="53">
        <f t="shared" si="965"/>
        <v>2</v>
      </c>
      <c r="G316" s="96" t="str">
        <f t="shared" si="966"/>
        <v>W40x294</v>
      </c>
      <c r="H316" s="145">
        <f t="shared" si="967"/>
        <v>3822.3752375918066</v>
      </c>
      <c r="I316" s="169">
        <f t="shared" si="968"/>
        <v>1</v>
      </c>
      <c r="J316" s="169">
        <f t="shared" si="969"/>
        <v>227</v>
      </c>
      <c r="K316" s="53">
        <f t="shared" si="970"/>
        <v>84</v>
      </c>
      <c r="L316" s="53">
        <f t="shared" si="971"/>
        <v>83</v>
      </c>
      <c r="M316" s="299">
        <f t="shared" si="972"/>
        <v>83</v>
      </c>
      <c r="T316" s="3"/>
      <c r="W316" s="53"/>
      <c r="Y316" s="135"/>
      <c r="Z316" s="135"/>
      <c r="AA316" s="138"/>
      <c r="AB316" s="138"/>
    </row>
    <row r="317" spans="1:28">
      <c r="A317" s="53">
        <v>227</v>
      </c>
      <c r="B317" s="96" t="str">
        <v>W40x</v>
      </c>
      <c r="C317" s="135">
        <v>297</v>
      </c>
      <c r="D317" s="145">
        <v>4452.734043512779</v>
      </c>
      <c r="E317" s="145">
        <f t="shared" si="964"/>
        <v>3352.734043512779</v>
      </c>
      <c r="F317" s="53">
        <f t="shared" si="965"/>
        <v>2</v>
      </c>
      <c r="G317" s="96" t="str">
        <f t="shared" si="966"/>
        <v>W40x297</v>
      </c>
      <c r="H317" s="145">
        <f t="shared" si="967"/>
        <v>4452.734043512779</v>
      </c>
      <c r="I317" s="169">
        <f t="shared" si="968"/>
        <v>1</v>
      </c>
      <c r="J317" s="169">
        <f t="shared" si="969"/>
        <v>228</v>
      </c>
      <c r="K317" s="53">
        <f t="shared" si="970"/>
        <v>85</v>
      </c>
      <c r="L317" s="53">
        <f t="shared" si="971"/>
        <v>84</v>
      </c>
      <c r="M317" s="299">
        <f t="shared" si="972"/>
        <v>84</v>
      </c>
      <c r="T317" s="3"/>
      <c r="W317" s="53"/>
      <c r="Y317" s="135"/>
      <c r="Z317" s="135"/>
      <c r="AA317" s="138"/>
      <c r="AB317" s="138"/>
    </row>
    <row r="318" spans="1:28">
      <c r="A318" s="53">
        <v>228</v>
      </c>
      <c r="B318" s="96" t="str">
        <v>W36x</v>
      </c>
      <c r="C318" s="135">
        <v>302</v>
      </c>
      <c r="D318" s="145">
        <v>4403.601781840378</v>
      </c>
      <c r="E318" s="145">
        <f t="shared" si="964"/>
        <v>3303.601781840378</v>
      </c>
      <c r="F318" s="53">
        <f t="shared" si="965"/>
        <v>2</v>
      </c>
      <c r="G318" s="96" t="str">
        <f t="shared" si="966"/>
        <v>W36x302</v>
      </c>
      <c r="H318" s="145">
        <f t="shared" si="967"/>
        <v>4403.601781840378</v>
      </c>
      <c r="I318" s="169">
        <f t="shared" si="968"/>
        <v>1</v>
      </c>
      <c r="J318" s="169">
        <f t="shared" si="969"/>
        <v>229</v>
      </c>
      <c r="K318" s="53">
        <f t="shared" si="970"/>
        <v>86</v>
      </c>
      <c r="L318" s="53">
        <f t="shared" si="971"/>
        <v>85</v>
      </c>
      <c r="M318" s="299">
        <f t="shared" si="972"/>
        <v>85</v>
      </c>
      <c r="T318" s="3"/>
      <c r="W318" s="53"/>
      <c r="Y318" s="135"/>
      <c r="Z318" s="135"/>
      <c r="AA318" s="138"/>
      <c r="AB318" s="138"/>
    </row>
    <row r="319" spans="1:28">
      <c r="A319" s="53">
        <v>229</v>
      </c>
      <c r="B319" s="96" t="str">
        <v>W12x</v>
      </c>
      <c r="C319" s="135" t="str">
        <v>305h</v>
      </c>
      <c r="D319" s="145">
        <v>1958.3287508477642</v>
      </c>
      <c r="E319" s="145">
        <f t="shared" si="964"/>
        <v>858.32875084776424</v>
      </c>
      <c r="F319" s="53">
        <f t="shared" si="965"/>
        <v>2</v>
      </c>
      <c r="G319" s="96" t="str">
        <f t="shared" si="966"/>
        <v>W12x305h</v>
      </c>
      <c r="H319" s="145">
        <f t="shared" si="967"/>
        <v>1958.3287508477642</v>
      </c>
      <c r="I319" s="169">
        <f t="shared" si="968"/>
        <v>1</v>
      </c>
      <c r="J319" s="169">
        <f t="shared" si="969"/>
        <v>230</v>
      </c>
      <c r="K319" s="53">
        <f t="shared" si="970"/>
        <v>87</v>
      </c>
      <c r="L319" s="53">
        <f t="shared" si="971"/>
        <v>86</v>
      </c>
      <c r="M319" s="299">
        <f t="shared" si="972"/>
        <v>86</v>
      </c>
      <c r="T319" s="3"/>
      <c r="W319" s="53"/>
      <c r="Y319" s="135"/>
      <c r="Z319" s="135"/>
      <c r="AA319" s="138"/>
      <c r="AB319" s="138"/>
    </row>
    <row r="320" spans="1:28">
      <c r="A320" s="53">
        <v>230</v>
      </c>
      <c r="B320" s="96" t="str">
        <v>W24x</v>
      </c>
      <c r="C320" s="135" t="str">
        <v>306h</v>
      </c>
      <c r="D320" s="145">
        <v>3198.1235567544213</v>
      </c>
      <c r="E320" s="145">
        <f t="shared" si="964"/>
        <v>2098.1235567544213</v>
      </c>
      <c r="F320" s="53">
        <f t="shared" si="965"/>
        <v>2</v>
      </c>
      <c r="G320" s="96" t="str">
        <f t="shared" si="966"/>
        <v>W24x306h</v>
      </c>
      <c r="H320" s="145">
        <f t="shared" si="967"/>
        <v>3198.1235567544213</v>
      </c>
      <c r="I320" s="169">
        <f t="shared" si="968"/>
        <v>1</v>
      </c>
      <c r="J320" s="169">
        <f t="shared" si="969"/>
        <v>231</v>
      </c>
      <c r="K320" s="53">
        <f t="shared" si="970"/>
        <v>88</v>
      </c>
      <c r="L320" s="53">
        <f t="shared" si="971"/>
        <v>87</v>
      </c>
      <c r="M320" s="299">
        <f t="shared" si="972"/>
        <v>87</v>
      </c>
      <c r="T320" s="3"/>
      <c r="W320" s="53"/>
      <c r="Y320" s="135"/>
      <c r="Z320" s="135"/>
      <c r="AA320" s="138"/>
      <c r="AB320" s="138"/>
    </row>
    <row r="321" spans="1:28">
      <c r="A321" s="53">
        <v>231</v>
      </c>
      <c r="B321" s="96" t="str">
        <v>W27x</v>
      </c>
      <c r="C321" s="135" t="str">
        <v>307h</v>
      </c>
      <c r="D321" s="145">
        <v>3560.9064498491352</v>
      </c>
      <c r="E321" s="145">
        <f t="shared" si="964"/>
        <v>2460.9064498491352</v>
      </c>
      <c r="F321" s="53">
        <f t="shared" si="965"/>
        <v>2</v>
      </c>
      <c r="G321" s="96" t="str">
        <f t="shared" si="966"/>
        <v>W27x307h</v>
      </c>
      <c r="H321" s="145">
        <f t="shared" si="967"/>
        <v>3560.9064498491352</v>
      </c>
      <c r="I321" s="169">
        <f t="shared" si="968"/>
        <v>1</v>
      </c>
      <c r="J321" s="169">
        <f t="shared" si="969"/>
        <v>232</v>
      </c>
      <c r="K321" s="53">
        <f t="shared" si="970"/>
        <v>89</v>
      </c>
      <c r="L321" s="53">
        <f t="shared" si="971"/>
        <v>88</v>
      </c>
      <c r="M321" s="299">
        <f t="shared" si="972"/>
        <v>88</v>
      </c>
      <c r="T321" s="3"/>
      <c r="W321" s="53"/>
      <c r="Y321" s="135"/>
      <c r="Z321" s="135"/>
      <c r="AA321" s="138"/>
      <c r="AB321" s="138"/>
    </row>
    <row r="322" spans="1:28">
      <c r="A322" s="53">
        <v>232</v>
      </c>
      <c r="B322" s="96" t="str">
        <v>W18x</v>
      </c>
      <c r="C322" s="135" t="str">
        <v>311h</v>
      </c>
      <c r="D322" s="145">
        <v>2666.5603044103532</v>
      </c>
      <c r="E322" s="145">
        <f t="shared" si="964"/>
        <v>1566.5603044103532</v>
      </c>
      <c r="F322" s="53">
        <f t="shared" si="965"/>
        <v>2</v>
      </c>
      <c r="G322" s="96" t="str">
        <f t="shared" si="966"/>
        <v>W18x311h</v>
      </c>
      <c r="H322" s="145">
        <f t="shared" si="967"/>
        <v>2666.5603044103532</v>
      </c>
      <c r="I322" s="169">
        <f t="shared" si="968"/>
        <v>1</v>
      </c>
      <c r="J322" s="169">
        <f t="shared" si="969"/>
        <v>233</v>
      </c>
      <c r="K322" s="53">
        <f t="shared" si="970"/>
        <v>90</v>
      </c>
      <c r="L322" s="53">
        <f t="shared" si="971"/>
        <v>89</v>
      </c>
      <c r="M322" s="299">
        <f t="shared" si="972"/>
        <v>89</v>
      </c>
      <c r="T322" s="3"/>
      <c r="W322" s="53"/>
      <c r="Y322" s="135"/>
      <c r="Z322" s="135"/>
      <c r="AA322" s="138"/>
      <c r="AB322" s="138"/>
    </row>
    <row r="323" spans="1:28">
      <c r="A323" s="53">
        <v>233</v>
      </c>
      <c r="B323" s="96" t="str">
        <v>W14x</v>
      </c>
      <c r="C323" s="135" t="str">
        <v>311h</v>
      </c>
      <c r="D323" s="145">
        <v>2217.5635520078295</v>
      </c>
      <c r="E323" s="145">
        <f t="shared" si="964"/>
        <v>1117.5635520078295</v>
      </c>
      <c r="F323" s="53">
        <f t="shared" si="965"/>
        <v>2</v>
      </c>
      <c r="G323" s="96" t="str">
        <f t="shared" si="966"/>
        <v>W14x311h</v>
      </c>
      <c r="H323" s="145">
        <f t="shared" si="967"/>
        <v>2217.5635520078295</v>
      </c>
      <c r="I323" s="169">
        <f t="shared" si="968"/>
        <v>1</v>
      </c>
      <c r="J323" s="169">
        <f t="shared" si="969"/>
        <v>234</v>
      </c>
      <c r="K323" s="53">
        <f t="shared" si="970"/>
        <v>91</v>
      </c>
      <c r="L323" s="53">
        <f t="shared" si="971"/>
        <v>90</v>
      </c>
      <c r="M323" s="299">
        <f t="shared" si="972"/>
        <v>90</v>
      </c>
      <c r="T323" s="3"/>
      <c r="W323" s="53"/>
      <c r="Y323" s="135"/>
      <c r="Z323" s="135"/>
      <c r="AA323" s="138"/>
      <c r="AB323" s="138"/>
    </row>
    <row r="324" spans="1:28">
      <c r="A324" s="53">
        <v>234</v>
      </c>
      <c r="B324" s="96" t="str">
        <v>W33x</v>
      </c>
      <c r="C324" s="135">
        <v>318</v>
      </c>
      <c r="D324" s="145">
        <v>4380.5006126171811</v>
      </c>
      <c r="E324" s="145">
        <f t="shared" si="964"/>
        <v>3280.5006126171811</v>
      </c>
      <c r="F324" s="53">
        <f t="shared" si="965"/>
        <v>2</v>
      </c>
      <c r="G324" s="96" t="str">
        <f t="shared" si="966"/>
        <v>W33x318</v>
      </c>
      <c r="H324" s="145">
        <f t="shared" si="967"/>
        <v>4380.5006126171811</v>
      </c>
      <c r="I324" s="169">
        <f t="shared" si="968"/>
        <v>1</v>
      </c>
      <c r="J324" s="169">
        <f t="shared" si="969"/>
        <v>235</v>
      </c>
      <c r="K324" s="53">
        <f t="shared" si="970"/>
        <v>92</v>
      </c>
      <c r="L324" s="53">
        <f t="shared" si="971"/>
        <v>91</v>
      </c>
      <c r="M324" s="299">
        <f t="shared" si="972"/>
        <v>91</v>
      </c>
      <c r="T324" s="3"/>
      <c r="W324" s="53"/>
      <c r="Y324" s="135"/>
      <c r="Z324" s="135"/>
      <c r="AA324" s="138"/>
      <c r="AB324" s="138"/>
    </row>
    <row r="325" spans="1:28">
      <c r="A325" s="53">
        <v>235</v>
      </c>
      <c r="B325" s="96" t="str">
        <v>W40x</v>
      </c>
      <c r="C325" s="135">
        <v>324</v>
      </c>
      <c r="D325" s="145">
        <v>4931.688805954961</v>
      </c>
      <c r="E325" s="145">
        <f t="shared" si="964"/>
        <v>3831.688805954961</v>
      </c>
      <c r="F325" s="53">
        <f t="shared" si="965"/>
        <v>2</v>
      </c>
      <c r="G325" s="96" t="str">
        <f t="shared" si="966"/>
        <v>W40x324</v>
      </c>
      <c r="H325" s="145">
        <f t="shared" si="967"/>
        <v>4931.688805954961</v>
      </c>
      <c r="I325" s="169">
        <f t="shared" si="968"/>
        <v>1</v>
      </c>
      <c r="J325" s="169">
        <f t="shared" si="969"/>
        <v>236</v>
      </c>
      <c r="K325" s="53">
        <f t="shared" si="970"/>
        <v>93</v>
      </c>
      <c r="L325" s="53">
        <f t="shared" si="971"/>
        <v>92</v>
      </c>
      <c r="M325" s="299">
        <f t="shared" si="972"/>
        <v>92</v>
      </c>
      <c r="T325" s="3"/>
      <c r="W325" s="53"/>
      <c r="Y325" s="135"/>
      <c r="Z325" s="135"/>
      <c r="AA325" s="138"/>
      <c r="AB325" s="138"/>
    </row>
    <row r="326" spans="1:28">
      <c r="A326" s="53">
        <v>236</v>
      </c>
      <c r="B326" s="96" t="str">
        <v>W30x</v>
      </c>
      <c r="C326" s="135" t="str">
        <v>326h</v>
      </c>
      <c r="D326" s="145">
        <v>4129.5114127439292</v>
      </c>
      <c r="E326" s="145">
        <f t="shared" si="964"/>
        <v>3029.5114127439292</v>
      </c>
      <c r="F326" s="53">
        <f t="shared" si="965"/>
        <v>2</v>
      </c>
      <c r="G326" s="96" t="str">
        <f t="shared" si="966"/>
        <v>W30x326h</v>
      </c>
      <c r="H326" s="145">
        <f t="shared" si="967"/>
        <v>4129.5114127439292</v>
      </c>
      <c r="I326" s="169">
        <f t="shared" si="968"/>
        <v>1</v>
      </c>
      <c r="J326" s="169">
        <f t="shared" si="969"/>
        <v>237</v>
      </c>
      <c r="K326" s="53">
        <f t="shared" si="970"/>
        <v>94</v>
      </c>
      <c r="L326" s="53">
        <f t="shared" si="971"/>
        <v>93</v>
      </c>
      <c r="M326" s="299">
        <f t="shared" si="972"/>
        <v>93</v>
      </c>
      <c r="T326" s="3"/>
      <c r="W326" s="53"/>
      <c r="Y326" s="135"/>
      <c r="Z326" s="135"/>
      <c r="AA326" s="138"/>
      <c r="AB326" s="138"/>
    </row>
    <row r="327" spans="1:28">
      <c r="A327" s="53">
        <v>237</v>
      </c>
      <c r="B327" s="96" t="str">
        <v>W40x</v>
      </c>
      <c r="C327" s="135" t="str">
        <v>327h</v>
      </c>
      <c r="D327" s="145">
        <v>4339.4151993109672</v>
      </c>
      <c r="E327" s="145">
        <f t="shared" si="964"/>
        <v>3239.4151993109672</v>
      </c>
      <c r="F327" s="53">
        <f t="shared" si="965"/>
        <v>2</v>
      </c>
      <c r="G327" s="96" t="str">
        <f t="shared" si="966"/>
        <v>W40x327h</v>
      </c>
      <c r="H327" s="145">
        <f t="shared" si="967"/>
        <v>4339.4151993109672</v>
      </c>
      <c r="I327" s="169">
        <f t="shared" si="968"/>
        <v>1</v>
      </c>
      <c r="J327" s="169">
        <f t="shared" si="969"/>
        <v>238</v>
      </c>
      <c r="K327" s="53">
        <f t="shared" si="970"/>
        <v>95</v>
      </c>
      <c r="L327" s="53">
        <f t="shared" si="971"/>
        <v>94</v>
      </c>
      <c r="M327" s="299">
        <f t="shared" si="972"/>
        <v>94</v>
      </c>
      <c r="T327" s="3"/>
      <c r="W327" s="53"/>
      <c r="Y327" s="135"/>
      <c r="Z327" s="135"/>
      <c r="AA327" s="138"/>
      <c r="AB327" s="138"/>
    </row>
    <row r="328" spans="1:28">
      <c r="A328" s="53">
        <v>238</v>
      </c>
      <c r="B328" s="96" t="str">
        <v>W36x</v>
      </c>
      <c r="C328" s="135">
        <v>330</v>
      </c>
      <c r="D328" s="145">
        <v>4875.9758783819861</v>
      </c>
      <c r="E328" s="145">
        <f t="shared" si="964"/>
        <v>3775.9758783819861</v>
      </c>
      <c r="F328" s="53">
        <f t="shared" si="965"/>
        <v>2</v>
      </c>
      <c r="G328" s="96" t="str">
        <f t="shared" si="966"/>
        <v>W36x330</v>
      </c>
      <c r="H328" s="145">
        <f t="shared" si="967"/>
        <v>4875.9758783819861</v>
      </c>
      <c r="I328" s="169">
        <f t="shared" si="968"/>
        <v>1</v>
      </c>
      <c r="J328" s="169">
        <f t="shared" si="969"/>
        <v>239</v>
      </c>
      <c r="K328" s="53">
        <f t="shared" si="970"/>
        <v>96</v>
      </c>
      <c r="L328" s="53">
        <f t="shared" si="971"/>
        <v>95</v>
      </c>
      <c r="M328" s="299">
        <f t="shared" si="972"/>
        <v>95</v>
      </c>
      <c r="T328" s="3"/>
      <c r="W328" s="53"/>
      <c r="Y328" s="135"/>
      <c r="Z328" s="135"/>
      <c r="AA328" s="138"/>
      <c r="AB328" s="138"/>
    </row>
    <row r="329" spans="1:28">
      <c r="A329" s="53">
        <v>239</v>
      </c>
      <c r="B329" s="96" t="str">
        <v>W40x</v>
      </c>
      <c r="C329" s="135" t="str">
        <v>331h</v>
      </c>
      <c r="D329" s="145">
        <v>4394.5739833489934</v>
      </c>
      <c r="E329" s="145">
        <f t="shared" si="964"/>
        <v>3294.5739833489934</v>
      </c>
      <c r="F329" s="53">
        <f t="shared" si="965"/>
        <v>2</v>
      </c>
      <c r="G329" s="96" t="str">
        <f t="shared" si="966"/>
        <v>W40x331h</v>
      </c>
      <c r="H329" s="145">
        <f t="shared" si="967"/>
        <v>4394.5739833489934</v>
      </c>
      <c r="I329" s="169">
        <f t="shared" si="968"/>
        <v>1</v>
      </c>
      <c r="J329" s="169">
        <f t="shared" si="969"/>
        <v>240</v>
      </c>
      <c r="K329" s="53">
        <f t="shared" si="970"/>
        <v>97</v>
      </c>
      <c r="L329" s="53">
        <f t="shared" si="971"/>
        <v>96</v>
      </c>
      <c r="M329" s="299">
        <f t="shared" si="972"/>
        <v>96</v>
      </c>
      <c r="T329" s="3"/>
      <c r="W329" s="53"/>
      <c r="Y329" s="135"/>
      <c r="Z329" s="135"/>
      <c r="AA329" s="138"/>
      <c r="AB329" s="138"/>
    </row>
    <row r="330" spans="1:28">
      <c r="A330" s="53">
        <v>240</v>
      </c>
      <c r="B330" s="96" t="str">
        <v>W44x</v>
      </c>
      <c r="C330" s="135">
        <v>335</v>
      </c>
      <c r="D330" s="145">
        <v>5388.4047185490017</v>
      </c>
      <c r="E330" s="145">
        <f t="shared" si="964"/>
        <v>4288.4047185490017</v>
      </c>
      <c r="F330" s="53">
        <f t="shared" si="965"/>
        <v>2</v>
      </c>
      <c r="G330" s="96" t="str">
        <f t="shared" si="966"/>
        <v>W44x335</v>
      </c>
      <c r="H330" s="145">
        <f t="shared" si="967"/>
        <v>5388.4047185490017</v>
      </c>
      <c r="I330" s="169">
        <f t="shared" si="968"/>
        <v>1</v>
      </c>
      <c r="J330" s="169">
        <f t="shared" si="969"/>
        <v>241</v>
      </c>
      <c r="K330" s="53">
        <f t="shared" si="970"/>
        <v>98</v>
      </c>
      <c r="L330" s="53">
        <f t="shared" si="971"/>
        <v>97</v>
      </c>
      <c r="M330" s="299">
        <f t="shared" si="972"/>
        <v>97</v>
      </c>
      <c r="T330" s="3"/>
      <c r="W330" s="53"/>
      <c r="Y330" s="135"/>
      <c r="Z330" s="135"/>
      <c r="AA330" s="138"/>
      <c r="AB330" s="138"/>
    </row>
    <row r="331" spans="1:28">
      <c r="A331" s="53">
        <v>241</v>
      </c>
      <c r="B331" s="96" t="str">
        <v>W24x</v>
      </c>
      <c r="C331" s="135" t="str">
        <v>335h</v>
      </c>
      <c r="D331" s="145">
        <v>3566.1790873467994</v>
      </c>
      <c r="E331" s="145">
        <f t="shared" si="964"/>
        <v>2466.1790873467994</v>
      </c>
      <c r="F331" s="53">
        <f t="shared" si="965"/>
        <v>2</v>
      </c>
      <c r="G331" s="96" t="str">
        <f t="shared" si="966"/>
        <v>W24x335h</v>
      </c>
      <c r="H331" s="145">
        <f t="shared" si="967"/>
        <v>3566.1790873467994</v>
      </c>
      <c r="I331" s="169">
        <f t="shared" si="968"/>
        <v>1</v>
      </c>
      <c r="J331" s="169">
        <f t="shared" si="969"/>
        <v>242</v>
      </c>
      <c r="K331" s="53">
        <f t="shared" si="970"/>
        <v>99</v>
      </c>
      <c r="L331" s="53">
        <f t="shared" si="971"/>
        <v>98</v>
      </c>
      <c r="M331" s="299">
        <f t="shared" si="972"/>
        <v>98</v>
      </c>
      <c r="T331" s="3"/>
      <c r="W331" s="53"/>
      <c r="Y331" s="135"/>
      <c r="Z331" s="135"/>
      <c r="AA331" s="138"/>
      <c r="AB331" s="138"/>
    </row>
    <row r="332" spans="1:28">
      <c r="A332" s="53">
        <v>242</v>
      </c>
      <c r="B332" s="96" t="str">
        <v>W27x</v>
      </c>
      <c r="C332" s="135" t="str">
        <v>336h</v>
      </c>
      <c r="D332" s="145">
        <v>3943.195429696696</v>
      </c>
      <c r="E332" s="145">
        <f t="shared" si="964"/>
        <v>2843.195429696696</v>
      </c>
      <c r="F332" s="53">
        <f t="shared" si="965"/>
        <v>2</v>
      </c>
      <c r="G332" s="96" t="str">
        <f t="shared" si="966"/>
        <v>W27x336h</v>
      </c>
      <c r="H332" s="145">
        <f t="shared" si="967"/>
        <v>3943.195429696696</v>
      </c>
      <c r="I332" s="169">
        <f t="shared" si="968"/>
        <v>1</v>
      </c>
      <c r="J332" s="169">
        <f t="shared" si="969"/>
        <v>243</v>
      </c>
      <c r="K332" s="53">
        <f t="shared" si="970"/>
        <v>100</v>
      </c>
      <c r="L332" s="53">
        <f t="shared" si="971"/>
        <v>99</v>
      </c>
      <c r="M332" s="299">
        <f t="shared" si="972"/>
        <v>99</v>
      </c>
      <c r="T332" s="3"/>
      <c r="W332" s="53"/>
      <c r="Y332" s="135"/>
      <c r="Z332" s="135"/>
      <c r="AA332" s="138"/>
      <c r="AB332" s="138"/>
    </row>
    <row r="333" spans="1:28">
      <c r="A333" s="53">
        <v>243</v>
      </c>
      <c r="B333" s="96" t="str">
        <v>W12x</v>
      </c>
      <c r="C333" s="135" t="str">
        <v>336h</v>
      </c>
      <c r="D333" s="145">
        <v>2205.428785695527</v>
      </c>
      <c r="E333" s="145">
        <f t="shared" si="964"/>
        <v>1105.428785695527</v>
      </c>
      <c r="F333" s="53">
        <f t="shared" si="965"/>
        <v>2</v>
      </c>
      <c r="G333" s="96" t="str">
        <f t="shared" si="966"/>
        <v>W12x336h</v>
      </c>
      <c r="H333" s="145">
        <f t="shared" si="967"/>
        <v>2205.428785695527</v>
      </c>
      <c r="I333" s="169">
        <f t="shared" si="968"/>
        <v>1</v>
      </c>
      <c r="J333" s="169">
        <f t="shared" si="969"/>
        <v>244</v>
      </c>
      <c r="K333" s="53">
        <f t="shared" si="970"/>
        <v>101</v>
      </c>
      <c r="L333" s="53">
        <f t="shared" si="971"/>
        <v>100</v>
      </c>
      <c r="M333" s="299">
        <f t="shared" si="972"/>
        <v>100</v>
      </c>
      <c r="T333" s="3"/>
      <c r="W333" s="53"/>
      <c r="Y333" s="135"/>
      <c r="Z333" s="135"/>
      <c r="AA333" s="138"/>
      <c r="AB333" s="138"/>
    </row>
    <row r="334" spans="1:28">
      <c r="A334" s="53">
        <v>244</v>
      </c>
      <c r="B334" s="96" t="str">
        <v>W14x</v>
      </c>
      <c r="C334" s="135" t="str">
        <v>342h</v>
      </c>
      <c r="D334" s="145">
        <v>2476.7679990330394</v>
      </c>
      <c r="E334" s="145">
        <f t="shared" si="964"/>
        <v>1376.7679990330394</v>
      </c>
      <c r="F334" s="53">
        <f t="shared" si="965"/>
        <v>2</v>
      </c>
      <c r="G334" s="96" t="str">
        <f t="shared" si="966"/>
        <v>W14x342h</v>
      </c>
      <c r="H334" s="145">
        <f t="shared" si="967"/>
        <v>2476.7679990330394</v>
      </c>
      <c r="I334" s="169">
        <f t="shared" si="968"/>
        <v>1</v>
      </c>
      <c r="J334" s="169">
        <f t="shared" si="969"/>
        <v>245</v>
      </c>
      <c r="K334" s="53">
        <f t="shared" si="970"/>
        <v>102</v>
      </c>
      <c r="L334" s="53">
        <f t="shared" si="971"/>
        <v>101</v>
      </c>
      <c r="M334" s="299">
        <f t="shared" si="972"/>
        <v>101</v>
      </c>
      <c r="T334" s="3"/>
      <c r="W334" s="53"/>
      <c r="Y334" s="135"/>
      <c r="Z334" s="135"/>
      <c r="AA334" s="138"/>
      <c r="AB334" s="138"/>
    </row>
    <row r="335" spans="1:28">
      <c r="A335" s="53">
        <v>245</v>
      </c>
      <c r="B335" s="96" t="str">
        <v>W33x</v>
      </c>
      <c r="C335" s="135" t="str">
        <v>354h</v>
      </c>
      <c r="D335" s="145">
        <v>4940.9380400851669</v>
      </c>
      <c r="E335" s="145">
        <f t="shared" si="964"/>
        <v>3840.9380400851669</v>
      </c>
      <c r="F335" s="53">
        <f t="shared" si="965"/>
        <v>2</v>
      </c>
      <c r="G335" s="96" t="str">
        <f t="shared" si="966"/>
        <v>W33x354h</v>
      </c>
      <c r="H335" s="145">
        <f t="shared" si="967"/>
        <v>4940.9380400851669</v>
      </c>
      <c r="I335" s="169">
        <f t="shared" si="968"/>
        <v>1</v>
      </c>
      <c r="J335" s="169">
        <f t="shared" si="969"/>
        <v>246</v>
      </c>
      <c r="K335" s="53">
        <f t="shared" si="970"/>
        <v>103</v>
      </c>
      <c r="L335" s="53">
        <f t="shared" si="971"/>
        <v>102</v>
      </c>
      <c r="M335" s="299">
        <f t="shared" si="972"/>
        <v>102</v>
      </c>
      <c r="T335" s="3"/>
      <c r="W335" s="53"/>
      <c r="Y335" s="135"/>
      <c r="Z335" s="135"/>
      <c r="AA335" s="138"/>
      <c r="AB335" s="138"/>
    </row>
    <row r="336" spans="1:28">
      <c r="A336" s="53">
        <v>246</v>
      </c>
      <c r="B336" s="96" t="str">
        <v>W30x</v>
      </c>
      <c r="C336" s="135" t="str">
        <v>357h</v>
      </c>
      <c r="D336" s="145">
        <v>4614.4612823289472</v>
      </c>
      <c r="E336" s="145">
        <f t="shared" si="964"/>
        <v>3514.4612823289472</v>
      </c>
      <c r="F336" s="53">
        <f t="shared" si="965"/>
        <v>2</v>
      </c>
      <c r="G336" s="96" t="str">
        <f t="shared" si="966"/>
        <v>W30x357h</v>
      </c>
      <c r="H336" s="145">
        <f t="shared" si="967"/>
        <v>4614.4612823289472</v>
      </c>
      <c r="I336" s="169">
        <f t="shared" si="968"/>
        <v>1</v>
      </c>
      <c r="J336" s="169">
        <f t="shared" si="969"/>
        <v>247</v>
      </c>
      <c r="K336" s="53">
        <f t="shared" si="970"/>
        <v>104</v>
      </c>
      <c r="L336" s="53">
        <f t="shared" si="971"/>
        <v>103</v>
      </c>
      <c r="M336" s="299">
        <f t="shared" si="972"/>
        <v>103</v>
      </c>
      <c r="T336" s="3"/>
      <c r="W336" s="53"/>
      <c r="Y336" s="135"/>
      <c r="Z336" s="135"/>
      <c r="AA336" s="138"/>
      <c r="AB336" s="138"/>
    </row>
    <row r="337" spans="1:28">
      <c r="A337" s="53">
        <v>247</v>
      </c>
      <c r="B337" s="96" t="str">
        <v>W36x</v>
      </c>
      <c r="C337" s="135" t="str">
        <v>361h</v>
      </c>
      <c r="D337" s="145">
        <v>5391.8725655540784</v>
      </c>
      <c r="E337" s="145">
        <f t="shared" si="964"/>
        <v>4291.8725655540784</v>
      </c>
      <c r="F337" s="53">
        <f t="shared" si="965"/>
        <v>2</v>
      </c>
      <c r="G337" s="96" t="str">
        <f t="shared" si="966"/>
        <v>W36x361h</v>
      </c>
      <c r="H337" s="145">
        <f t="shared" si="967"/>
        <v>5391.8725655540784</v>
      </c>
      <c r="I337" s="169">
        <f t="shared" si="968"/>
        <v>1</v>
      </c>
      <c r="J337" s="169">
        <f t="shared" si="969"/>
        <v>248</v>
      </c>
      <c r="K337" s="53">
        <f t="shared" si="970"/>
        <v>105</v>
      </c>
      <c r="L337" s="53">
        <f t="shared" si="971"/>
        <v>104</v>
      </c>
      <c r="M337" s="299">
        <f t="shared" si="972"/>
        <v>104</v>
      </c>
      <c r="T337" s="3"/>
      <c r="W337" s="53"/>
      <c r="Y337" s="135"/>
      <c r="Z337" s="135"/>
      <c r="AA337" s="138"/>
      <c r="AB337" s="138"/>
    </row>
    <row r="338" spans="1:28">
      <c r="A338" s="53">
        <v>248</v>
      </c>
      <c r="B338" s="96" t="str">
        <v>W40x</v>
      </c>
      <c r="C338" s="135" t="str">
        <v>362h</v>
      </c>
      <c r="D338" s="145">
        <v>5586.3017142027893</v>
      </c>
      <c r="E338" s="145">
        <f t="shared" si="964"/>
        <v>4486.3017142027893</v>
      </c>
      <c r="F338" s="53">
        <f t="shared" si="965"/>
        <v>2</v>
      </c>
      <c r="G338" s="96" t="str">
        <f t="shared" si="966"/>
        <v>W40x362h</v>
      </c>
      <c r="H338" s="145">
        <f t="shared" si="967"/>
        <v>5586.3017142027893</v>
      </c>
      <c r="I338" s="169">
        <f t="shared" si="968"/>
        <v>1</v>
      </c>
      <c r="J338" s="169">
        <f t="shared" si="969"/>
        <v>249</v>
      </c>
      <c r="K338" s="53">
        <f t="shared" si="970"/>
        <v>106</v>
      </c>
      <c r="L338" s="53">
        <f t="shared" si="971"/>
        <v>105</v>
      </c>
      <c r="M338" s="299">
        <f t="shared" si="972"/>
        <v>105</v>
      </c>
      <c r="T338" s="3"/>
      <c r="W338" s="53"/>
      <c r="Y338" s="135"/>
      <c r="Z338" s="135"/>
      <c r="AA338" s="138"/>
      <c r="AB338" s="138"/>
    </row>
    <row r="339" spans="1:28">
      <c r="A339" s="53">
        <v>249</v>
      </c>
      <c r="B339" s="96" t="str">
        <v>W27x</v>
      </c>
      <c r="C339" s="135" t="str">
        <v>368h</v>
      </c>
      <c r="D339" s="145">
        <v>4360.3003319746958</v>
      </c>
      <c r="E339" s="145">
        <f t="shared" si="964"/>
        <v>3260.3003319746958</v>
      </c>
      <c r="F339" s="53">
        <f t="shared" si="965"/>
        <v>2</v>
      </c>
      <c r="G339" s="96" t="str">
        <f t="shared" si="966"/>
        <v>W27x368h</v>
      </c>
      <c r="H339" s="145">
        <f t="shared" si="967"/>
        <v>4360.3003319746958</v>
      </c>
      <c r="I339" s="169">
        <f t="shared" si="968"/>
        <v>1</v>
      </c>
      <c r="J339" s="169">
        <f t="shared" si="969"/>
        <v>250</v>
      </c>
      <c r="K339" s="53">
        <f t="shared" si="970"/>
        <v>107</v>
      </c>
      <c r="L339" s="53">
        <f t="shared" si="971"/>
        <v>106</v>
      </c>
      <c r="M339" s="299">
        <f t="shared" si="972"/>
        <v>106</v>
      </c>
      <c r="T339" s="3"/>
      <c r="W339" s="53"/>
      <c r="Y339" s="135"/>
      <c r="Z339" s="135"/>
      <c r="AA339" s="138"/>
      <c r="AB339" s="138"/>
    </row>
    <row r="340" spans="1:28">
      <c r="A340" s="53">
        <v>250</v>
      </c>
      <c r="B340" s="96" t="str">
        <v>W24x</v>
      </c>
      <c r="C340" s="135" t="str">
        <v>370h</v>
      </c>
      <c r="D340" s="145">
        <v>3984.4320380041172</v>
      </c>
      <c r="E340" s="145">
        <f t="shared" si="964"/>
        <v>2884.4320380041172</v>
      </c>
      <c r="F340" s="53">
        <f t="shared" si="965"/>
        <v>2</v>
      </c>
      <c r="G340" s="96" t="str">
        <f t="shared" si="966"/>
        <v>W24x370h</v>
      </c>
      <c r="H340" s="145">
        <f t="shared" si="967"/>
        <v>3984.4320380041172</v>
      </c>
      <c r="I340" s="169">
        <f t="shared" si="968"/>
        <v>1</v>
      </c>
      <c r="J340" s="169">
        <f t="shared" si="969"/>
        <v>251</v>
      </c>
      <c r="K340" s="53">
        <f t="shared" si="970"/>
        <v>108</v>
      </c>
      <c r="L340" s="53">
        <f t="shared" si="971"/>
        <v>107</v>
      </c>
      <c r="M340" s="299">
        <f t="shared" si="972"/>
        <v>107</v>
      </c>
      <c r="T340" s="3"/>
      <c r="W340" s="53"/>
      <c r="Y340" s="135"/>
      <c r="Z340" s="135"/>
      <c r="AA340" s="138"/>
      <c r="AB340" s="138"/>
    </row>
    <row r="341" spans="1:28">
      <c r="A341" s="53">
        <v>251</v>
      </c>
      <c r="B341" s="96" t="str">
        <v>W14x</v>
      </c>
      <c r="C341" s="135" t="str">
        <v>370h</v>
      </c>
      <c r="D341" s="145">
        <v>2716.8035791884859</v>
      </c>
      <c r="E341" s="145">
        <f t="shared" si="964"/>
        <v>1616.8035791884859</v>
      </c>
      <c r="F341" s="53">
        <f t="shared" si="965"/>
        <v>2</v>
      </c>
      <c r="G341" s="96" t="str">
        <f t="shared" si="966"/>
        <v>W14x370h</v>
      </c>
      <c r="H341" s="145">
        <f t="shared" si="967"/>
        <v>2716.8035791884859</v>
      </c>
      <c r="I341" s="169">
        <f t="shared" si="968"/>
        <v>1</v>
      </c>
      <c r="J341" s="169">
        <f t="shared" si="969"/>
        <v>252</v>
      </c>
      <c r="K341" s="53">
        <f t="shared" si="970"/>
        <v>109</v>
      </c>
      <c r="L341" s="53">
        <f t="shared" si="971"/>
        <v>108</v>
      </c>
      <c r="M341" s="299">
        <f t="shared" si="972"/>
        <v>108</v>
      </c>
      <c r="T341" s="3"/>
      <c r="W341" s="53"/>
      <c r="Y341" s="135"/>
      <c r="Z341" s="135"/>
      <c r="AA341" s="138"/>
      <c r="AB341" s="138"/>
    </row>
    <row r="342" spans="1:28">
      <c r="A342" s="53">
        <v>252</v>
      </c>
      <c r="B342" s="96" t="str">
        <v>W40x</v>
      </c>
      <c r="C342" s="135" t="str">
        <v>372h</v>
      </c>
      <c r="D342" s="145">
        <v>5733.8973234478435</v>
      </c>
      <c r="E342" s="145">
        <f t="shared" si="964"/>
        <v>4633.8973234478435</v>
      </c>
      <c r="F342" s="53">
        <f t="shared" si="965"/>
        <v>2</v>
      </c>
      <c r="G342" s="96" t="str">
        <f t="shared" si="966"/>
        <v>W40x372h</v>
      </c>
      <c r="H342" s="145">
        <f t="shared" si="967"/>
        <v>5733.8973234478435</v>
      </c>
      <c r="I342" s="169">
        <f t="shared" si="968"/>
        <v>1</v>
      </c>
      <c r="J342" s="169">
        <f t="shared" si="969"/>
        <v>253</v>
      </c>
      <c r="K342" s="53">
        <f t="shared" si="970"/>
        <v>110</v>
      </c>
      <c r="L342" s="53">
        <f t="shared" si="971"/>
        <v>109</v>
      </c>
      <c r="M342" s="299">
        <f t="shared" si="972"/>
        <v>109</v>
      </c>
      <c r="T342" s="3"/>
      <c r="W342" s="53"/>
      <c r="Y342" s="135"/>
      <c r="Z342" s="135"/>
      <c r="AA342" s="138"/>
      <c r="AB342" s="138"/>
    </row>
    <row r="343" spans="1:28">
      <c r="A343" s="53">
        <v>253</v>
      </c>
      <c r="B343" s="96" t="str">
        <v>W33x</v>
      </c>
      <c r="C343" s="135" t="str">
        <v>387h</v>
      </c>
      <c r="D343" s="145">
        <v>5464.8716833826275</v>
      </c>
      <c r="E343" s="145">
        <f t="shared" si="964"/>
        <v>4364.8716833826275</v>
      </c>
      <c r="F343" s="53">
        <f t="shared" si="965"/>
        <v>2</v>
      </c>
      <c r="G343" s="96" t="str">
        <f t="shared" si="966"/>
        <v>W33x387h</v>
      </c>
      <c r="H343" s="145">
        <f t="shared" si="967"/>
        <v>5464.8716833826275</v>
      </c>
      <c r="I343" s="169">
        <f t="shared" si="968"/>
        <v>1</v>
      </c>
      <c r="J343" s="169">
        <f t="shared" si="969"/>
        <v>254</v>
      </c>
      <c r="K343" s="53">
        <f t="shared" si="970"/>
        <v>111</v>
      </c>
      <c r="L343" s="53">
        <f t="shared" si="971"/>
        <v>110</v>
      </c>
      <c r="M343" s="299">
        <f t="shared" si="972"/>
        <v>110</v>
      </c>
      <c r="T343" s="3"/>
      <c r="W343" s="53"/>
      <c r="Y343" s="135"/>
      <c r="Z343" s="135"/>
      <c r="AA343" s="138"/>
      <c r="AB343" s="138"/>
    </row>
    <row r="344" spans="1:28">
      <c r="A344" s="53">
        <v>254</v>
      </c>
      <c r="B344" s="96" t="str">
        <v>W30x</v>
      </c>
      <c r="C344" s="135" t="str">
        <v>391h</v>
      </c>
      <c r="D344" s="145">
        <v>5105.9609337043212</v>
      </c>
      <c r="E344" s="145">
        <f t="shared" si="964"/>
        <v>4005.9609337043212</v>
      </c>
      <c r="F344" s="53">
        <f t="shared" si="965"/>
        <v>2</v>
      </c>
      <c r="G344" s="96" t="str">
        <f t="shared" si="966"/>
        <v>W30x391h</v>
      </c>
      <c r="H344" s="145">
        <f t="shared" si="967"/>
        <v>5105.9609337043212</v>
      </c>
      <c r="I344" s="169">
        <f t="shared" si="968"/>
        <v>1</v>
      </c>
      <c r="J344" s="169">
        <f t="shared" si="969"/>
        <v>255</v>
      </c>
      <c r="K344" s="53">
        <f t="shared" si="970"/>
        <v>112</v>
      </c>
      <c r="L344" s="53">
        <f t="shared" si="971"/>
        <v>111</v>
      </c>
      <c r="M344" s="299">
        <f t="shared" si="972"/>
        <v>111</v>
      </c>
      <c r="T344" s="3"/>
      <c r="W344" s="53"/>
      <c r="Y344" s="135"/>
      <c r="Z344" s="135"/>
      <c r="AA344" s="138"/>
      <c r="AB344" s="138"/>
    </row>
    <row r="345" spans="1:28">
      <c r="A345" s="53">
        <v>255</v>
      </c>
      <c r="B345" s="96" t="str">
        <v>W40x</v>
      </c>
      <c r="C345" s="135" t="str">
        <v>392h</v>
      </c>
      <c r="D345" s="145">
        <v>5442.9479161124154</v>
      </c>
      <c r="E345" s="145">
        <f t="shared" si="964"/>
        <v>4342.9479161124154</v>
      </c>
      <c r="F345" s="53">
        <f t="shared" si="965"/>
        <v>2</v>
      </c>
      <c r="G345" s="96" t="str">
        <f t="shared" si="966"/>
        <v>W40x392h</v>
      </c>
      <c r="H345" s="145">
        <f t="shared" si="967"/>
        <v>5442.9479161124154</v>
      </c>
      <c r="I345" s="169">
        <f t="shared" si="968"/>
        <v>1</v>
      </c>
      <c r="J345" s="169">
        <f t="shared" si="969"/>
        <v>256</v>
      </c>
      <c r="K345" s="53">
        <f t="shared" si="970"/>
        <v>113</v>
      </c>
      <c r="L345" s="53">
        <f t="shared" si="971"/>
        <v>112</v>
      </c>
      <c r="M345" s="299">
        <f t="shared" si="972"/>
        <v>112</v>
      </c>
      <c r="T345" s="3"/>
      <c r="W345" s="53"/>
      <c r="Y345" s="135"/>
      <c r="Z345" s="135"/>
      <c r="AA345" s="138"/>
      <c r="AB345" s="138"/>
    </row>
    <row r="346" spans="1:28">
      <c r="A346" s="53">
        <v>256</v>
      </c>
      <c r="B346" s="96" t="str">
        <v>W36x</v>
      </c>
      <c r="C346" s="135" t="str">
        <v>395h</v>
      </c>
      <c r="D346" s="145">
        <v>5989.8619644140135</v>
      </c>
      <c r="E346" s="145">
        <f t="shared" si="964"/>
        <v>4889.8619644140135</v>
      </c>
      <c r="F346" s="53">
        <f t="shared" si="965"/>
        <v>2</v>
      </c>
      <c r="G346" s="96" t="str">
        <f t="shared" si="966"/>
        <v>W36x395h</v>
      </c>
      <c r="H346" s="145">
        <f t="shared" si="967"/>
        <v>5989.8619644140135</v>
      </c>
      <c r="I346" s="169">
        <f t="shared" si="968"/>
        <v>1</v>
      </c>
      <c r="J346" s="169">
        <f t="shared" si="969"/>
        <v>257</v>
      </c>
      <c r="K346" s="53">
        <f t="shared" si="970"/>
        <v>114</v>
      </c>
      <c r="L346" s="53">
        <f t="shared" si="971"/>
        <v>113</v>
      </c>
      <c r="M346" s="299">
        <f t="shared" si="972"/>
        <v>113</v>
      </c>
      <c r="T346" s="3"/>
      <c r="W346" s="53"/>
      <c r="Y346" s="135"/>
      <c r="Z346" s="135"/>
      <c r="AA346" s="138"/>
      <c r="AB346" s="138"/>
    </row>
    <row r="347" spans="1:28">
      <c r="A347" s="53">
        <v>257</v>
      </c>
      <c r="B347" s="96" t="str">
        <v>W40x</v>
      </c>
      <c r="C347" s="135" t="str">
        <v>397h</v>
      </c>
      <c r="D347" s="145">
        <v>6188.3561626730643</v>
      </c>
      <c r="E347" s="145">
        <f t="shared" si="964"/>
        <v>5088.3561626730643</v>
      </c>
      <c r="F347" s="53">
        <f t="shared" si="965"/>
        <v>2</v>
      </c>
      <c r="G347" s="96" t="str">
        <f t="shared" si="966"/>
        <v>W40x397h</v>
      </c>
      <c r="H347" s="145">
        <f t="shared" si="967"/>
        <v>6188.3561626730643</v>
      </c>
      <c r="I347" s="169">
        <f t="shared" si="968"/>
        <v>1</v>
      </c>
      <c r="J347" s="169">
        <f t="shared" si="969"/>
        <v>258</v>
      </c>
      <c r="K347" s="53">
        <f t="shared" si="970"/>
        <v>115</v>
      </c>
      <c r="L347" s="53">
        <f t="shared" si="971"/>
        <v>114</v>
      </c>
      <c r="M347" s="299">
        <f t="shared" si="972"/>
        <v>114</v>
      </c>
      <c r="T347" s="3"/>
      <c r="W347" s="53"/>
      <c r="Y347" s="135"/>
      <c r="Z347" s="135"/>
      <c r="AA347" s="138"/>
      <c r="AB347" s="138"/>
    </row>
    <row r="348" spans="1:28">
      <c r="A348" s="53">
        <v>258</v>
      </c>
      <c r="B348" s="96" t="str">
        <v>W14x</v>
      </c>
      <c r="C348" s="135" t="str">
        <v>398h</v>
      </c>
      <c r="D348" s="145">
        <v>2960.8996187793036</v>
      </c>
      <c r="E348" s="145">
        <f t="shared" ref="E348:E363" si="973">D348-$C$86</f>
        <v>1860.8996187793036</v>
      </c>
      <c r="F348" s="53">
        <f t="shared" ref="F348:F363" si="974">IF(E348&gt;0,2,1)</f>
        <v>2</v>
      </c>
      <c r="G348" s="96" t="str">
        <f t="shared" ref="G348:G363" si="975">B348&amp;C348</f>
        <v>W14x398h</v>
      </c>
      <c r="H348" s="145">
        <f t="shared" ref="H348:H363" si="976">D348-O350</f>
        <v>2960.8996187793036</v>
      </c>
      <c r="I348" s="169">
        <f t="shared" ref="I348:I363" si="977">IF(E348&lt;0,300,IF(E348=0,3,1))</f>
        <v>1</v>
      </c>
      <c r="J348" s="169">
        <f t="shared" ref="J348:J363" si="978">A348+I348</f>
        <v>259</v>
      </c>
      <c r="K348" s="53">
        <f t="shared" ref="K348:K363" si="979">RANK(J348,$J$91:$J$363,1)</f>
        <v>116</v>
      </c>
      <c r="L348" s="53">
        <f t="shared" ref="L348:L363" si="980">COUNTIF($K$91:$K$363,"&lt;"&amp;K348)</f>
        <v>115</v>
      </c>
      <c r="M348" s="299">
        <f t="shared" ref="M348:M363" si="981">IF(E348&lt;0,"",L348)</f>
        <v>115</v>
      </c>
      <c r="T348" s="3"/>
      <c r="W348" s="53"/>
      <c r="Y348" s="135"/>
      <c r="Z348" s="135"/>
      <c r="AA348" s="138"/>
      <c r="AB348" s="138"/>
    </row>
    <row r="349" spans="1:28">
      <c r="A349" s="53">
        <v>259</v>
      </c>
      <c r="B349" s="96" t="str">
        <v>W14x</v>
      </c>
      <c r="C349" s="135" t="str">
        <v>426h</v>
      </c>
      <c r="D349" s="145">
        <v>3215.9198610857143</v>
      </c>
      <c r="E349" s="145">
        <f t="shared" si="973"/>
        <v>2115.9198610857143</v>
      </c>
      <c r="F349" s="53">
        <f t="shared" si="974"/>
        <v>2</v>
      </c>
      <c r="G349" s="96" t="str">
        <f t="shared" si="975"/>
        <v>W14x426h</v>
      </c>
      <c r="H349" s="145">
        <f t="shared" si="976"/>
        <v>3215.9198610857143</v>
      </c>
      <c r="I349" s="169">
        <f t="shared" si="977"/>
        <v>1</v>
      </c>
      <c r="J349" s="169">
        <f t="shared" si="978"/>
        <v>260</v>
      </c>
      <c r="K349" s="53">
        <f t="shared" si="979"/>
        <v>117</v>
      </c>
      <c r="L349" s="53">
        <f t="shared" si="980"/>
        <v>116</v>
      </c>
      <c r="M349" s="299">
        <f t="shared" si="981"/>
        <v>116</v>
      </c>
      <c r="T349" s="3"/>
      <c r="W349" s="53"/>
      <c r="Y349" s="135"/>
      <c r="Z349" s="135"/>
      <c r="AA349" s="138"/>
      <c r="AB349" s="138"/>
    </row>
    <row r="350" spans="1:28">
      <c r="A350" s="53">
        <v>260</v>
      </c>
      <c r="B350" s="96" t="str">
        <v>W40x</v>
      </c>
      <c r="C350" s="135" t="str">
        <v>431h</v>
      </c>
      <c r="D350" s="145">
        <v>6776.7960885930133</v>
      </c>
      <c r="E350" s="145">
        <f t="shared" si="973"/>
        <v>5676.7960885930133</v>
      </c>
      <c r="F350" s="53">
        <f t="shared" si="974"/>
        <v>2</v>
      </c>
      <c r="G350" s="96" t="str">
        <f t="shared" si="975"/>
        <v>W40x431h</v>
      </c>
      <c r="H350" s="145">
        <f t="shared" si="976"/>
        <v>6776.7960885930133</v>
      </c>
      <c r="I350" s="169">
        <f t="shared" si="977"/>
        <v>1</v>
      </c>
      <c r="J350" s="169">
        <f t="shared" si="978"/>
        <v>261</v>
      </c>
      <c r="K350" s="53">
        <f t="shared" si="979"/>
        <v>118</v>
      </c>
      <c r="L350" s="53">
        <f t="shared" si="980"/>
        <v>117</v>
      </c>
      <c r="M350" s="299">
        <f t="shared" si="981"/>
        <v>117</v>
      </c>
      <c r="T350" s="3"/>
      <c r="W350" s="53"/>
      <c r="Y350" s="135"/>
      <c r="Z350" s="135"/>
      <c r="AA350" s="138"/>
      <c r="AB350" s="138"/>
    </row>
    <row r="351" spans="1:28">
      <c r="A351" s="53">
        <v>261</v>
      </c>
      <c r="B351" s="96" t="str">
        <v>W36x</v>
      </c>
      <c r="C351" s="135" t="str">
        <v>441h</v>
      </c>
      <c r="D351" s="145">
        <v>6744.019404585033</v>
      </c>
      <c r="E351" s="145">
        <f t="shared" si="973"/>
        <v>5644.019404585033</v>
      </c>
      <c r="F351" s="53">
        <f t="shared" si="974"/>
        <v>2</v>
      </c>
      <c r="G351" s="96" t="str">
        <f t="shared" si="975"/>
        <v>W36x441h</v>
      </c>
      <c r="H351" s="145">
        <f t="shared" si="976"/>
        <v>6744.019404585033</v>
      </c>
      <c r="I351" s="169">
        <f t="shared" si="977"/>
        <v>1</v>
      </c>
      <c r="J351" s="169">
        <f t="shared" si="978"/>
        <v>262</v>
      </c>
      <c r="K351" s="53">
        <f t="shared" si="979"/>
        <v>119</v>
      </c>
      <c r="L351" s="53">
        <f t="shared" si="980"/>
        <v>118</v>
      </c>
      <c r="M351" s="299">
        <f t="shared" si="981"/>
        <v>118</v>
      </c>
      <c r="T351" s="3"/>
      <c r="W351" s="53"/>
      <c r="Y351" s="135"/>
      <c r="Z351" s="135"/>
      <c r="AA351" s="138"/>
      <c r="AB351" s="138"/>
    </row>
    <row r="352" spans="1:28">
      <c r="A352" s="53">
        <v>262</v>
      </c>
      <c r="B352" s="96" t="str">
        <v>W14x</v>
      </c>
      <c r="C352" s="135" t="str">
        <v>455h</v>
      </c>
      <c r="D352" s="145">
        <v>3467.8581846961943</v>
      </c>
      <c r="E352" s="145">
        <f t="shared" si="973"/>
        <v>2367.8581846961943</v>
      </c>
      <c r="F352" s="53">
        <f t="shared" si="974"/>
        <v>2</v>
      </c>
      <c r="G352" s="96" t="str">
        <f t="shared" si="975"/>
        <v>W14x455h</v>
      </c>
      <c r="H352" s="145">
        <f t="shared" si="976"/>
        <v>3467.8581846961943</v>
      </c>
      <c r="I352" s="169">
        <f t="shared" si="977"/>
        <v>1</v>
      </c>
      <c r="J352" s="169">
        <f t="shared" si="978"/>
        <v>263</v>
      </c>
      <c r="K352" s="53">
        <f t="shared" si="979"/>
        <v>120</v>
      </c>
      <c r="L352" s="53">
        <f t="shared" si="980"/>
        <v>119</v>
      </c>
      <c r="M352" s="299">
        <f t="shared" si="981"/>
        <v>119</v>
      </c>
      <c r="T352" s="3"/>
      <c r="W352" s="53"/>
      <c r="Y352" s="135"/>
      <c r="Z352" s="135"/>
      <c r="AA352" s="138"/>
      <c r="AB352" s="138"/>
    </row>
    <row r="353" spans="1:28">
      <c r="A353" s="53">
        <v>263</v>
      </c>
      <c r="B353" s="96" t="str">
        <v>W36x</v>
      </c>
      <c r="C353" s="135" t="str">
        <v>487h</v>
      </c>
      <c r="D353" s="145">
        <v>7571.2852871391478</v>
      </c>
      <c r="E353" s="145">
        <f t="shared" si="973"/>
        <v>6471.2852871391478</v>
      </c>
      <c r="F353" s="53">
        <f t="shared" si="974"/>
        <v>2</v>
      </c>
      <c r="G353" s="96" t="str">
        <f t="shared" si="975"/>
        <v>W36x487h</v>
      </c>
      <c r="H353" s="145">
        <f t="shared" si="976"/>
        <v>7571.2852871391478</v>
      </c>
      <c r="I353" s="169">
        <f t="shared" si="977"/>
        <v>1</v>
      </c>
      <c r="J353" s="169">
        <f t="shared" si="978"/>
        <v>264</v>
      </c>
      <c r="K353" s="53">
        <f t="shared" si="979"/>
        <v>121</v>
      </c>
      <c r="L353" s="53">
        <f t="shared" si="980"/>
        <v>120</v>
      </c>
      <c r="M353" s="299">
        <f t="shared" si="981"/>
        <v>120</v>
      </c>
      <c r="T353" s="3"/>
      <c r="W353" s="53"/>
      <c r="Y353" s="135"/>
      <c r="Z353" s="135"/>
      <c r="AA353" s="138"/>
      <c r="AB353" s="138"/>
    </row>
    <row r="354" spans="1:28">
      <c r="A354" s="53">
        <v>264</v>
      </c>
      <c r="B354" s="96" t="str">
        <v>W14x</v>
      </c>
      <c r="C354" s="135" t="str">
        <v>500h</v>
      </c>
      <c r="D354" s="145">
        <v>3895.5052616187118</v>
      </c>
      <c r="E354" s="145">
        <f t="shared" si="973"/>
        <v>2795.5052616187118</v>
      </c>
      <c r="F354" s="53">
        <f t="shared" si="974"/>
        <v>2</v>
      </c>
      <c r="G354" s="96" t="str">
        <f t="shared" si="975"/>
        <v>W14x500h</v>
      </c>
      <c r="H354" s="145">
        <f t="shared" si="976"/>
        <v>3895.5052616187118</v>
      </c>
      <c r="I354" s="169">
        <f t="shared" si="977"/>
        <v>1</v>
      </c>
      <c r="J354" s="169">
        <f t="shared" si="978"/>
        <v>265</v>
      </c>
      <c r="K354" s="53">
        <f t="shared" si="979"/>
        <v>122</v>
      </c>
      <c r="L354" s="53">
        <f t="shared" si="980"/>
        <v>121</v>
      </c>
      <c r="M354" s="299">
        <f t="shared" si="981"/>
        <v>121</v>
      </c>
      <c r="T354" s="3"/>
      <c r="W354" s="53"/>
      <c r="Y354" s="135"/>
      <c r="Z354" s="135"/>
      <c r="AA354" s="138"/>
      <c r="AB354" s="138"/>
    </row>
    <row r="355" spans="1:28">
      <c r="A355" s="53">
        <v>265</v>
      </c>
      <c r="B355" s="96" t="str">
        <v>W40x</v>
      </c>
      <c r="C355" s="135" t="str">
        <v>503h</v>
      </c>
      <c r="D355" s="145">
        <v>8128.8926634730042</v>
      </c>
      <c r="E355" s="145">
        <f t="shared" si="973"/>
        <v>7028.8926634730042</v>
      </c>
      <c r="F355" s="53">
        <f t="shared" si="974"/>
        <v>2</v>
      </c>
      <c r="G355" s="96" t="str">
        <f t="shared" si="975"/>
        <v>W40x503h</v>
      </c>
      <c r="H355" s="145">
        <f t="shared" si="976"/>
        <v>8128.8926634730042</v>
      </c>
      <c r="I355" s="169">
        <f t="shared" si="977"/>
        <v>1</v>
      </c>
      <c r="J355" s="169">
        <f t="shared" si="978"/>
        <v>266</v>
      </c>
      <c r="K355" s="53">
        <f t="shared" si="979"/>
        <v>123</v>
      </c>
      <c r="L355" s="53">
        <f t="shared" si="980"/>
        <v>122</v>
      </c>
      <c r="M355" s="299">
        <f t="shared" si="981"/>
        <v>122</v>
      </c>
      <c r="T355" s="3"/>
      <c r="W355" s="53"/>
      <c r="Y355" s="135"/>
      <c r="Z355" s="135"/>
      <c r="AA355" s="138"/>
      <c r="AB355" s="138"/>
    </row>
    <row r="356" spans="1:28">
      <c r="A356" s="53">
        <v>266</v>
      </c>
      <c r="B356" s="96" t="str">
        <v>W36x</v>
      </c>
      <c r="C356" s="135" t="str">
        <v>529h</v>
      </c>
      <c r="D356" s="145">
        <v>8326.7006224860015</v>
      </c>
      <c r="E356" s="145">
        <f t="shared" si="973"/>
        <v>7226.7006224860015</v>
      </c>
      <c r="F356" s="53">
        <f t="shared" si="974"/>
        <v>2</v>
      </c>
      <c r="G356" s="96" t="str">
        <f t="shared" si="975"/>
        <v>W36x529h</v>
      </c>
      <c r="H356" s="145">
        <f t="shared" si="976"/>
        <v>8326.7006224860015</v>
      </c>
      <c r="I356" s="169">
        <f t="shared" si="977"/>
        <v>1</v>
      </c>
      <c r="J356" s="169">
        <f t="shared" si="978"/>
        <v>267</v>
      </c>
      <c r="K356" s="53">
        <f t="shared" si="979"/>
        <v>124</v>
      </c>
      <c r="L356" s="53">
        <f t="shared" si="980"/>
        <v>123</v>
      </c>
      <c r="M356" s="299">
        <f t="shared" si="981"/>
        <v>123</v>
      </c>
      <c r="T356" s="3"/>
      <c r="W356" s="53"/>
      <c r="Y356" s="135"/>
      <c r="Z356" s="135"/>
      <c r="AA356" s="138"/>
      <c r="AB356" s="138"/>
    </row>
    <row r="357" spans="1:28">
      <c r="A357" s="53">
        <v>267</v>
      </c>
      <c r="B357" s="96" t="str">
        <v>W27x</v>
      </c>
      <c r="C357" s="135">
        <v>539</v>
      </c>
      <c r="D357" s="145">
        <v>6809.2039236662604</v>
      </c>
      <c r="E357" s="145">
        <f t="shared" si="973"/>
        <v>5709.2039236662604</v>
      </c>
      <c r="F357" s="53">
        <f t="shared" si="974"/>
        <v>2</v>
      </c>
      <c r="G357" s="96" t="str">
        <f t="shared" si="975"/>
        <v>W27x539</v>
      </c>
      <c r="H357" s="145">
        <f t="shared" si="976"/>
        <v>6809.2039236662604</v>
      </c>
      <c r="I357" s="169">
        <f t="shared" si="977"/>
        <v>1</v>
      </c>
      <c r="J357" s="169">
        <f t="shared" si="978"/>
        <v>268</v>
      </c>
      <c r="K357" s="53">
        <f t="shared" si="979"/>
        <v>125</v>
      </c>
      <c r="L357" s="53">
        <f t="shared" si="980"/>
        <v>124</v>
      </c>
      <c r="M357" s="299">
        <f t="shared" si="981"/>
        <v>124</v>
      </c>
      <c r="T357" s="3"/>
      <c r="W357" s="53"/>
      <c r="Y357" s="135"/>
      <c r="Z357" s="135"/>
      <c r="AA357" s="138"/>
      <c r="AB357" s="138"/>
    </row>
    <row r="358" spans="1:28">
      <c r="A358" s="53">
        <v>268</v>
      </c>
      <c r="B358" s="96" t="str">
        <v>W14x</v>
      </c>
      <c r="C358" s="135" t="str">
        <v>550h</v>
      </c>
      <c r="D358" s="145">
        <v>4383.5243761331039</v>
      </c>
      <c r="E358" s="145">
        <f t="shared" si="973"/>
        <v>3283.5243761331039</v>
      </c>
      <c r="F358" s="53">
        <f t="shared" si="974"/>
        <v>2</v>
      </c>
      <c r="G358" s="96" t="str">
        <f t="shared" si="975"/>
        <v>W14x550h</v>
      </c>
      <c r="H358" s="145">
        <f t="shared" si="976"/>
        <v>4383.5243761331039</v>
      </c>
      <c r="I358" s="169">
        <f t="shared" si="977"/>
        <v>1</v>
      </c>
      <c r="J358" s="169">
        <f t="shared" si="978"/>
        <v>269</v>
      </c>
      <c r="K358" s="53">
        <f t="shared" si="979"/>
        <v>126</v>
      </c>
      <c r="L358" s="53">
        <f t="shared" si="980"/>
        <v>125</v>
      </c>
      <c r="M358" s="299">
        <f t="shared" si="981"/>
        <v>125</v>
      </c>
      <c r="T358" s="3"/>
      <c r="W358" s="53"/>
      <c r="Y358" s="135"/>
      <c r="Z358" s="135"/>
      <c r="AA358" s="138"/>
      <c r="AB358" s="138"/>
    </row>
    <row r="359" spans="1:28">
      <c r="A359" s="53">
        <v>269</v>
      </c>
      <c r="B359" s="96" t="str">
        <v>W40x</v>
      </c>
      <c r="C359" s="135" t="str">
        <v>593h</v>
      </c>
      <c r="D359" s="145">
        <v>9801.2784714872741</v>
      </c>
      <c r="E359" s="145">
        <f t="shared" si="973"/>
        <v>8701.2784714872741</v>
      </c>
      <c r="F359" s="53">
        <f t="shared" si="974"/>
        <v>2</v>
      </c>
      <c r="G359" s="96" t="str">
        <f t="shared" si="975"/>
        <v>W40x593h</v>
      </c>
      <c r="H359" s="145">
        <f t="shared" si="976"/>
        <v>9801.2784714872741</v>
      </c>
      <c r="I359" s="169">
        <f t="shared" si="977"/>
        <v>1</v>
      </c>
      <c r="J359" s="169">
        <f t="shared" si="978"/>
        <v>270</v>
      </c>
      <c r="K359" s="53">
        <f t="shared" si="979"/>
        <v>127</v>
      </c>
      <c r="L359" s="53">
        <f t="shared" si="980"/>
        <v>126</v>
      </c>
      <c r="M359" s="299">
        <f t="shared" si="981"/>
        <v>126</v>
      </c>
      <c r="T359" s="3"/>
      <c r="W359" s="53"/>
      <c r="Y359" s="135"/>
      <c r="Z359" s="135"/>
      <c r="AA359" s="138"/>
      <c r="AB359" s="138"/>
    </row>
    <row r="360" spans="1:28">
      <c r="A360" s="53">
        <v>270</v>
      </c>
      <c r="B360" s="96" t="str">
        <v>W14x</v>
      </c>
      <c r="C360" s="135" t="str">
        <v>605h</v>
      </c>
      <c r="D360" s="145">
        <v>4909.5495552716338</v>
      </c>
      <c r="E360" s="145">
        <f t="shared" si="973"/>
        <v>3809.5495552716338</v>
      </c>
      <c r="F360" s="53">
        <f t="shared" si="974"/>
        <v>2</v>
      </c>
      <c r="G360" s="96" t="str">
        <f t="shared" si="975"/>
        <v>W14x605h</v>
      </c>
      <c r="H360" s="145">
        <f t="shared" si="976"/>
        <v>4909.5495552716338</v>
      </c>
      <c r="I360" s="169">
        <f t="shared" si="977"/>
        <v>1</v>
      </c>
      <c r="J360" s="169">
        <f t="shared" si="978"/>
        <v>271</v>
      </c>
      <c r="K360" s="53">
        <f t="shared" si="979"/>
        <v>128</v>
      </c>
      <c r="L360" s="53">
        <f t="shared" si="980"/>
        <v>127</v>
      </c>
      <c r="M360" s="299">
        <f t="shared" si="981"/>
        <v>127</v>
      </c>
      <c r="T360" s="3"/>
      <c r="W360" s="53"/>
      <c r="Y360" s="135"/>
      <c r="Z360" s="135"/>
      <c r="AA360" s="138"/>
      <c r="AB360" s="138"/>
    </row>
    <row r="361" spans="1:28">
      <c r="A361" s="53">
        <v>271</v>
      </c>
      <c r="B361" s="96" t="str">
        <v>W36x</v>
      </c>
      <c r="C361" s="135" t="str">
        <v>652h</v>
      </c>
      <c r="D361" s="145">
        <v>10523.673178308216</v>
      </c>
      <c r="E361" s="145">
        <f t="shared" si="973"/>
        <v>9423.6731783082159</v>
      </c>
      <c r="F361" s="53">
        <f t="shared" si="974"/>
        <v>2</v>
      </c>
      <c r="G361" s="96" t="str">
        <f t="shared" si="975"/>
        <v>W36x652h</v>
      </c>
      <c r="H361" s="145">
        <f t="shared" si="976"/>
        <v>10523.673178308216</v>
      </c>
      <c r="I361" s="169">
        <f t="shared" si="977"/>
        <v>1</v>
      </c>
      <c r="J361" s="169">
        <f t="shared" si="978"/>
        <v>272</v>
      </c>
      <c r="K361" s="53">
        <f t="shared" si="979"/>
        <v>129</v>
      </c>
      <c r="L361" s="53">
        <f t="shared" si="980"/>
        <v>128</v>
      </c>
      <c r="M361" s="299">
        <f t="shared" si="981"/>
        <v>128</v>
      </c>
      <c r="T361" s="3"/>
      <c r="W361" s="53"/>
      <c r="Y361" s="135"/>
      <c r="Z361" s="135"/>
      <c r="AA361" s="138"/>
      <c r="AB361" s="138"/>
    </row>
    <row r="362" spans="1:28">
      <c r="A362" s="53">
        <v>272</v>
      </c>
      <c r="B362" s="96" t="str">
        <v>W14x</v>
      </c>
      <c r="C362" s="135" t="str">
        <v>665h</v>
      </c>
      <c r="D362" s="145">
        <v>5510.68028504633</v>
      </c>
      <c r="E362" s="145">
        <f t="shared" si="973"/>
        <v>4410.68028504633</v>
      </c>
      <c r="F362" s="53">
        <f t="shared" si="974"/>
        <v>2</v>
      </c>
      <c r="G362" s="96" t="str">
        <f t="shared" si="975"/>
        <v>W14x665h</v>
      </c>
      <c r="H362" s="145">
        <f t="shared" si="976"/>
        <v>5510.68028504633</v>
      </c>
      <c r="I362" s="169">
        <f t="shared" si="977"/>
        <v>1</v>
      </c>
      <c r="J362" s="169">
        <f t="shared" si="978"/>
        <v>273</v>
      </c>
      <c r="K362" s="53">
        <f t="shared" si="979"/>
        <v>130</v>
      </c>
      <c r="L362" s="53">
        <f t="shared" si="980"/>
        <v>129</v>
      </c>
      <c r="M362" s="299">
        <f t="shared" si="981"/>
        <v>129</v>
      </c>
      <c r="T362" s="3"/>
      <c r="W362" s="53"/>
      <c r="Y362" s="135"/>
      <c r="Z362" s="135"/>
      <c r="AA362" s="138"/>
      <c r="AB362" s="138"/>
    </row>
    <row r="363" spans="1:28">
      <c r="A363" s="53">
        <v>273</v>
      </c>
      <c r="B363" s="96" t="str">
        <v>W14x</v>
      </c>
      <c r="C363" s="135" t="str">
        <v>730h</v>
      </c>
      <c r="D363" s="145">
        <v>6186.9993840422767</v>
      </c>
      <c r="E363" s="145">
        <f t="shared" si="973"/>
        <v>5086.9993840422767</v>
      </c>
      <c r="F363" s="53">
        <f t="shared" si="974"/>
        <v>2</v>
      </c>
      <c r="G363" s="96" t="str">
        <f t="shared" si="975"/>
        <v>W14x730h</v>
      </c>
      <c r="H363" s="145">
        <f t="shared" si="976"/>
        <v>6186.9993840422767</v>
      </c>
      <c r="I363" s="169">
        <f t="shared" si="977"/>
        <v>1</v>
      </c>
      <c r="J363" s="169">
        <f t="shared" si="978"/>
        <v>274</v>
      </c>
      <c r="K363" s="53">
        <f t="shared" si="979"/>
        <v>131</v>
      </c>
      <c r="L363" s="53">
        <f t="shared" si="980"/>
        <v>130</v>
      </c>
      <c r="M363" s="299">
        <f t="shared" si="981"/>
        <v>130</v>
      </c>
      <c r="T363" s="3"/>
      <c r="W363" s="53"/>
      <c r="Y363" s="135"/>
      <c r="Z363" s="135"/>
      <c r="AA363" s="138"/>
      <c r="AB363" s="138"/>
    </row>
    <row r="367" spans="1:28">
      <c r="A367" s="168"/>
    </row>
    <row r="368" spans="1:28">
      <c r="B368" s="53"/>
      <c r="C368" s="53"/>
      <c r="D368" s="145"/>
      <c r="E368" s="145"/>
      <c r="F368" s="53"/>
      <c r="G368" s="53"/>
      <c r="H368" s="145"/>
      <c r="I368" s="169"/>
      <c r="J368" s="170"/>
    </row>
    <row r="369" spans="2:10">
      <c r="B369" s="53"/>
      <c r="C369" s="53"/>
      <c r="D369" s="145"/>
      <c r="E369" s="145"/>
      <c r="F369" s="53"/>
      <c r="G369" s="53"/>
      <c r="H369" s="145"/>
      <c r="I369" s="169"/>
      <c r="J369" s="170"/>
    </row>
    <row r="370" spans="2:10">
      <c r="B370" s="53"/>
      <c r="C370" s="53"/>
      <c r="D370" s="145"/>
      <c r="E370" s="145"/>
      <c r="F370" s="53"/>
      <c r="G370" s="53"/>
      <c r="H370" s="145"/>
      <c r="I370" s="169"/>
      <c r="J370" s="170"/>
    </row>
    <row r="371" spans="2:10">
      <c r="B371" s="53"/>
      <c r="C371" s="53"/>
      <c r="D371" s="145"/>
      <c r="E371" s="145"/>
      <c r="F371" s="53"/>
      <c r="G371" s="53"/>
      <c r="H371" s="145"/>
      <c r="I371" s="169"/>
      <c r="J371" s="170"/>
    </row>
    <row r="372" spans="2:10">
      <c r="B372" s="53"/>
      <c r="C372" s="53"/>
      <c r="D372" s="145"/>
      <c r="E372" s="145"/>
      <c r="F372" s="53"/>
      <c r="G372" s="53"/>
      <c r="H372" s="145"/>
      <c r="I372" s="169"/>
      <c r="J372" s="170"/>
    </row>
    <row r="373" spans="2:10">
      <c r="B373" s="53"/>
      <c r="C373" s="53"/>
      <c r="D373" s="145"/>
      <c r="E373" s="145"/>
      <c r="F373" s="53"/>
      <c r="G373" s="53"/>
      <c r="H373" s="145"/>
      <c r="I373" s="169"/>
      <c r="J373" s="170"/>
    </row>
    <row r="374" spans="2:10">
      <c r="B374" s="53"/>
      <c r="C374" s="53"/>
      <c r="D374" s="145"/>
      <c r="E374" s="145"/>
      <c r="F374" s="53"/>
      <c r="G374" s="53"/>
      <c r="H374" s="145"/>
      <c r="I374" s="169"/>
      <c r="J374" s="170"/>
    </row>
    <row r="375" spans="2:10">
      <c r="B375" s="53"/>
      <c r="C375" s="53"/>
      <c r="D375" s="145"/>
      <c r="E375" s="145"/>
      <c r="F375" s="53"/>
      <c r="G375" s="53"/>
      <c r="H375" s="145"/>
      <c r="I375" s="169"/>
      <c r="J375" s="170"/>
    </row>
    <row r="376" spans="2:10">
      <c r="B376" s="53"/>
      <c r="C376" s="53"/>
      <c r="D376" s="145"/>
      <c r="E376" s="145"/>
      <c r="F376" s="53"/>
      <c r="G376" s="53"/>
      <c r="H376" s="145"/>
      <c r="I376" s="169"/>
      <c r="J376" s="170"/>
    </row>
    <row r="377" spans="2:10">
      <c r="B377" s="53"/>
      <c r="C377" s="53"/>
      <c r="D377" s="145"/>
      <c r="E377" s="145"/>
      <c r="F377" s="53"/>
      <c r="G377" s="53"/>
      <c r="H377" s="145"/>
      <c r="I377" s="169"/>
      <c r="J377" s="170"/>
    </row>
    <row r="378" spans="2:10">
      <c r="B378" s="53"/>
      <c r="C378" s="53"/>
      <c r="D378" s="145"/>
      <c r="E378" s="145"/>
      <c r="F378" s="53"/>
      <c r="G378" s="53"/>
      <c r="H378" s="145"/>
      <c r="I378" s="169"/>
      <c r="J378" s="170"/>
    </row>
    <row r="379" spans="2:10">
      <c r="B379" s="53"/>
      <c r="C379" s="53"/>
      <c r="D379" s="145"/>
      <c r="E379" s="145"/>
      <c r="F379" s="53"/>
      <c r="G379" s="53"/>
      <c r="H379" s="145"/>
      <c r="I379" s="169"/>
      <c r="J379" s="170"/>
    </row>
    <row r="380" spans="2:10">
      <c r="B380" s="53"/>
      <c r="C380" s="53"/>
      <c r="D380" s="145"/>
      <c r="E380" s="145"/>
      <c r="F380" s="53"/>
      <c r="G380" s="53"/>
      <c r="H380" s="145"/>
      <c r="I380" s="169"/>
      <c r="J380" s="170"/>
    </row>
    <row r="381" spans="2:10">
      <c r="B381" s="53"/>
      <c r="C381" s="53"/>
      <c r="D381" s="145"/>
      <c r="E381" s="145"/>
      <c r="F381" s="53"/>
      <c r="G381" s="53"/>
      <c r="H381" s="145"/>
      <c r="I381" s="169"/>
      <c r="J381" s="170"/>
    </row>
    <row r="382" spans="2:10">
      <c r="B382" s="53"/>
      <c r="C382" s="53"/>
      <c r="D382" s="145"/>
      <c r="E382" s="145"/>
      <c r="F382" s="53"/>
      <c r="G382" s="53"/>
      <c r="H382" s="145"/>
      <c r="I382" s="169"/>
      <c r="J382" s="170"/>
    </row>
    <row r="383" spans="2:10">
      <c r="B383" s="53"/>
      <c r="C383" s="53"/>
      <c r="D383" s="145"/>
      <c r="E383" s="145"/>
      <c r="F383" s="53"/>
      <c r="G383" s="53"/>
      <c r="H383" s="145"/>
      <c r="I383" s="169"/>
      <c r="J383" s="170"/>
    </row>
    <row r="384" spans="2:10">
      <c r="B384" s="53"/>
      <c r="C384" s="53"/>
      <c r="D384" s="145"/>
      <c r="E384" s="145"/>
      <c r="F384" s="53"/>
      <c r="G384" s="53"/>
      <c r="H384" s="145"/>
      <c r="I384" s="169"/>
      <c r="J384" s="170"/>
    </row>
    <row r="385" spans="2:10">
      <c r="B385" s="53"/>
      <c r="C385" s="53"/>
      <c r="D385" s="145"/>
      <c r="E385" s="145"/>
      <c r="F385" s="53"/>
      <c r="G385" s="53"/>
      <c r="H385" s="145"/>
      <c r="I385" s="169"/>
      <c r="J385" s="170"/>
    </row>
    <row r="386" spans="2:10">
      <c r="B386" s="53"/>
      <c r="C386" s="53"/>
      <c r="D386" s="145"/>
      <c r="E386" s="145"/>
      <c r="F386" s="53"/>
      <c r="G386" s="53"/>
      <c r="H386" s="145"/>
      <c r="I386" s="169"/>
      <c r="J386" s="170"/>
    </row>
    <row r="387" spans="2:10">
      <c r="B387" s="53"/>
      <c r="C387" s="53"/>
      <c r="D387" s="145"/>
      <c r="E387" s="145"/>
      <c r="F387" s="53"/>
      <c r="G387" s="53"/>
      <c r="H387" s="145"/>
      <c r="I387" s="169"/>
      <c r="J387" s="170"/>
    </row>
    <row r="388" spans="2:10">
      <c r="B388" s="53"/>
      <c r="C388" s="53"/>
      <c r="D388" s="145"/>
      <c r="E388" s="145"/>
      <c r="F388" s="53"/>
      <c r="G388" s="53"/>
      <c r="H388" s="145"/>
      <c r="I388" s="169"/>
      <c r="J388" s="170"/>
    </row>
    <row r="389" spans="2:10">
      <c r="B389" s="53"/>
      <c r="C389" s="53"/>
      <c r="D389" s="145"/>
      <c r="E389" s="145"/>
      <c r="F389" s="53"/>
      <c r="G389" s="53"/>
      <c r="H389" s="145"/>
      <c r="I389" s="169"/>
      <c r="J389" s="170"/>
    </row>
    <row r="390" spans="2:10">
      <c r="B390" s="53"/>
      <c r="C390" s="53"/>
      <c r="D390" s="145"/>
      <c r="E390" s="145"/>
      <c r="F390" s="53"/>
      <c r="G390" s="53"/>
      <c r="H390" s="145"/>
      <c r="I390" s="169"/>
      <c r="J390" s="170"/>
    </row>
    <row r="391" spans="2:10">
      <c r="B391" s="53"/>
      <c r="C391" s="53"/>
      <c r="D391" s="145"/>
      <c r="E391" s="145"/>
      <c r="F391" s="53"/>
      <c r="G391" s="53"/>
      <c r="H391" s="145"/>
      <c r="I391" s="169"/>
      <c r="J391" s="170"/>
    </row>
    <row r="392" spans="2:10">
      <c r="B392" s="53"/>
      <c r="C392" s="53"/>
      <c r="D392" s="145"/>
      <c r="E392" s="145"/>
      <c r="F392" s="53"/>
      <c r="G392" s="53"/>
      <c r="H392" s="145"/>
      <c r="I392" s="169"/>
      <c r="J392" s="170"/>
    </row>
    <row r="393" spans="2:10">
      <c r="B393" s="53"/>
      <c r="C393" s="53"/>
      <c r="D393" s="145"/>
      <c r="E393" s="145"/>
      <c r="F393" s="53"/>
      <c r="G393" s="53"/>
      <c r="H393" s="145"/>
      <c r="I393" s="169"/>
      <c r="J393" s="170"/>
    </row>
    <row r="394" spans="2:10">
      <c r="B394" s="53"/>
      <c r="C394" s="53"/>
      <c r="D394" s="145"/>
      <c r="E394" s="145"/>
      <c r="F394" s="53"/>
      <c r="G394" s="53"/>
      <c r="H394" s="145"/>
      <c r="I394" s="169"/>
      <c r="J394" s="170"/>
    </row>
    <row r="395" spans="2:10">
      <c r="B395" s="53"/>
      <c r="C395" s="53"/>
      <c r="D395" s="145"/>
      <c r="E395" s="145"/>
      <c r="F395" s="53"/>
      <c r="G395" s="53"/>
      <c r="H395" s="145"/>
      <c r="I395" s="169"/>
      <c r="J395" s="170"/>
    </row>
    <row r="396" spans="2:10">
      <c r="B396" s="53"/>
      <c r="C396" s="53"/>
      <c r="D396" s="145"/>
      <c r="E396" s="145"/>
      <c r="F396" s="53"/>
      <c r="G396" s="53"/>
      <c r="H396" s="145"/>
      <c r="I396" s="169"/>
      <c r="J396" s="170"/>
    </row>
    <row r="397" spans="2:10">
      <c r="B397" s="53"/>
      <c r="C397" s="53"/>
      <c r="D397" s="145"/>
      <c r="E397" s="145"/>
      <c r="F397" s="53"/>
      <c r="G397" s="53"/>
      <c r="H397" s="145"/>
      <c r="I397" s="169"/>
      <c r="J397" s="170"/>
    </row>
    <row r="398" spans="2:10">
      <c r="B398" s="53"/>
      <c r="C398" s="53"/>
      <c r="D398" s="145"/>
      <c r="E398" s="145"/>
      <c r="F398" s="53"/>
      <c r="G398" s="53"/>
      <c r="H398" s="145"/>
      <c r="I398" s="169"/>
      <c r="J398" s="170"/>
    </row>
    <row r="399" spans="2:10">
      <c r="B399" s="53"/>
      <c r="C399" s="53"/>
      <c r="D399" s="145"/>
      <c r="E399" s="145"/>
      <c r="F399" s="53"/>
      <c r="G399" s="53"/>
      <c r="H399" s="145"/>
      <c r="I399" s="169"/>
      <c r="J399" s="170"/>
    </row>
    <row r="400" spans="2:10">
      <c r="B400" s="53"/>
      <c r="C400" s="53"/>
      <c r="D400" s="145"/>
      <c r="E400" s="145"/>
      <c r="F400" s="53"/>
      <c r="G400" s="53"/>
      <c r="H400" s="145"/>
      <c r="I400" s="169"/>
      <c r="J400" s="170"/>
    </row>
    <row r="401" spans="2:10">
      <c r="B401" s="53"/>
      <c r="C401" s="53"/>
      <c r="D401" s="145"/>
      <c r="E401" s="145"/>
      <c r="F401" s="53"/>
      <c r="G401" s="53"/>
      <c r="H401" s="145"/>
      <c r="I401" s="169"/>
      <c r="J401" s="170"/>
    </row>
    <row r="402" spans="2:10">
      <c r="B402" s="53"/>
      <c r="C402" s="53"/>
      <c r="D402" s="145"/>
      <c r="E402" s="145"/>
      <c r="F402" s="53"/>
      <c r="G402" s="53"/>
      <c r="H402" s="145"/>
      <c r="I402" s="169"/>
      <c r="J402" s="170"/>
    </row>
    <row r="403" spans="2:10">
      <c r="B403" s="53"/>
      <c r="C403" s="53"/>
      <c r="D403" s="145"/>
      <c r="E403" s="145"/>
      <c r="F403" s="53"/>
      <c r="G403" s="53"/>
      <c r="H403" s="145"/>
      <c r="I403" s="169"/>
      <c r="J403" s="170"/>
    </row>
    <row r="404" spans="2:10">
      <c r="B404" s="53"/>
      <c r="C404" s="53"/>
      <c r="D404" s="145"/>
      <c r="E404" s="145"/>
      <c r="F404" s="53"/>
      <c r="G404" s="53"/>
      <c r="H404" s="145"/>
      <c r="I404" s="169"/>
      <c r="J404" s="170"/>
    </row>
    <row r="405" spans="2:10">
      <c r="B405" s="53"/>
      <c r="C405" s="53"/>
      <c r="D405" s="145"/>
      <c r="E405" s="145"/>
      <c r="F405" s="53"/>
      <c r="G405" s="53"/>
      <c r="H405" s="145"/>
      <c r="I405" s="169"/>
      <c r="J405" s="170"/>
    </row>
    <row r="406" spans="2:10">
      <c r="B406" s="53"/>
      <c r="C406" s="53"/>
      <c r="D406" s="145"/>
      <c r="E406" s="145"/>
      <c r="F406" s="53"/>
      <c r="G406" s="53"/>
      <c r="H406" s="145"/>
      <c r="I406" s="169"/>
      <c r="J406" s="170"/>
    </row>
    <row r="407" spans="2:10">
      <c r="B407" s="53"/>
      <c r="C407" s="53"/>
      <c r="D407" s="145"/>
      <c r="E407" s="145"/>
      <c r="F407" s="53"/>
      <c r="G407" s="53"/>
      <c r="H407" s="145"/>
      <c r="I407" s="169"/>
      <c r="J407" s="170"/>
    </row>
    <row r="408" spans="2:10">
      <c r="B408" s="53"/>
      <c r="C408" s="53"/>
      <c r="D408" s="145"/>
      <c r="E408" s="145"/>
      <c r="F408" s="53"/>
      <c r="G408" s="53"/>
      <c r="H408" s="145"/>
      <c r="I408" s="169"/>
      <c r="J408" s="170"/>
    </row>
    <row r="409" spans="2:10">
      <c r="B409" s="53"/>
      <c r="C409" s="53"/>
      <c r="D409" s="145"/>
      <c r="E409" s="145"/>
      <c r="F409" s="53"/>
      <c r="G409" s="53"/>
      <c r="H409" s="145"/>
      <c r="I409" s="169"/>
      <c r="J409" s="170"/>
    </row>
    <row r="410" spans="2:10">
      <c r="B410" s="53"/>
      <c r="C410" s="53"/>
      <c r="D410" s="145"/>
      <c r="E410" s="145"/>
      <c r="F410" s="53"/>
      <c r="G410" s="53"/>
      <c r="H410" s="145"/>
      <c r="I410" s="169"/>
      <c r="J410" s="170"/>
    </row>
    <row r="411" spans="2:10">
      <c r="B411" s="53"/>
      <c r="C411" s="53"/>
      <c r="D411" s="145"/>
      <c r="E411" s="145"/>
      <c r="F411" s="53"/>
      <c r="G411" s="53"/>
      <c r="H411" s="145"/>
      <c r="I411" s="169"/>
      <c r="J411" s="170"/>
    </row>
    <row r="412" spans="2:10">
      <c r="B412" s="53"/>
      <c r="C412" s="53"/>
      <c r="D412" s="145"/>
      <c r="E412" s="145"/>
      <c r="F412" s="53"/>
      <c r="G412" s="53"/>
      <c r="H412" s="145"/>
      <c r="I412" s="169"/>
      <c r="J412" s="170"/>
    </row>
    <row r="413" spans="2:10">
      <c r="B413" s="53"/>
      <c r="C413" s="53"/>
      <c r="D413" s="145"/>
      <c r="E413" s="145"/>
      <c r="F413" s="53"/>
      <c r="G413" s="53"/>
      <c r="H413" s="145"/>
      <c r="I413" s="169"/>
      <c r="J413" s="170"/>
    </row>
    <row r="414" spans="2:10">
      <c r="B414" s="53"/>
      <c r="C414" s="53"/>
      <c r="D414" s="145"/>
      <c r="E414" s="145"/>
      <c r="F414" s="53"/>
      <c r="G414" s="53"/>
      <c r="H414" s="145"/>
      <c r="I414" s="169"/>
      <c r="J414" s="170"/>
    </row>
    <row r="415" spans="2:10">
      <c r="B415" s="53"/>
      <c r="C415" s="53"/>
      <c r="D415" s="145"/>
      <c r="E415" s="145"/>
      <c r="F415" s="53"/>
      <c r="G415" s="53"/>
      <c r="H415" s="145"/>
      <c r="I415" s="169"/>
      <c r="J415" s="170"/>
    </row>
    <row r="416" spans="2:10">
      <c r="B416" s="53"/>
      <c r="C416" s="53"/>
      <c r="D416" s="145"/>
      <c r="E416" s="145"/>
      <c r="F416" s="53"/>
      <c r="G416" s="53"/>
      <c r="H416" s="145"/>
      <c r="I416" s="169"/>
      <c r="J416" s="170"/>
    </row>
    <row r="417" spans="2:10">
      <c r="B417" s="53"/>
      <c r="C417" s="53"/>
      <c r="D417" s="145"/>
      <c r="E417" s="145"/>
      <c r="F417" s="53"/>
      <c r="G417" s="53"/>
      <c r="H417" s="145"/>
      <c r="I417" s="169"/>
      <c r="J417" s="170"/>
    </row>
    <row r="418" spans="2:10">
      <c r="B418" s="53"/>
      <c r="C418" s="53"/>
      <c r="D418" s="145"/>
      <c r="E418" s="145"/>
      <c r="F418" s="53"/>
      <c r="G418" s="53"/>
      <c r="H418" s="145"/>
      <c r="I418" s="169"/>
      <c r="J418" s="170"/>
    </row>
    <row r="419" spans="2:10">
      <c r="B419" s="53"/>
      <c r="C419" s="53"/>
      <c r="D419" s="145"/>
      <c r="E419" s="145"/>
      <c r="F419" s="53"/>
      <c r="G419" s="53"/>
      <c r="H419" s="145"/>
      <c r="I419" s="169"/>
      <c r="J419" s="170"/>
    </row>
    <row r="420" spans="2:10">
      <c r="B420" s="53"/>
      <c r="C420" s="53"/>
      <c r="D420" s="145"/>
      <c r="E420" s="145"/>
      <c r="F420" s="53"/>
      <c r="G420" s="53"/>
      <c r="H420" s="145"/>
      <c r="I420" s="169"/>
      <c r="J420" s="170"/>
    </row>
    <row r="421" spans="2:10">
      <c r="B421" s="53"/>
      <c r="C421" s="53"/>
      <c r="D421" s="145"/>
      <c r="E421" s="145"/>
      <c r="F421" s="53"/>
      <c r="G421" s="53"/>
      <c r="H421" s="145"/>
      <c r="I421" s="169"/>
      <c r="J421" s="170"/>
    </row>
    <row r="422" spans="2:10">
      <c r="B422" s="53"/>
      <c r="C422" s="53"/>
      <c r="D422" s="145"/>
      <c r="E422" s="145"/>
      <c r="F422" s="53"/>
      <c r="G422" s="53"/>
      <c r="H422" s="145"/>
      <c r="I422" s="169"/>
      <c r="J422" s="170"/>
    </row>
    <row r="423" spans="2:10">
      <c r="B423" s="53"/>
      <c r="C423" s="53"/>
      <c r="D423" s="145"/>
      <c r="E423" s="145"/>
      <c r="F423" s="53"/>
      <c r="G423" s="53"/>
      <c r="H423" s="145"/>
      <c r="I423" s="169"/>
      <c r="J423" s="170"/>
    </row>
    <row r="424" spans="2:10">
      <c r="B424" s="53"/>
      <c r="C424" s="53"/>
      <c r="D424" s="145"/>
      <c r="E424" s="145"/>
      <c r="F424" s="53"/>
      <c r="G424" s="53"/>
      <c r="H424" s="145"/>
      <c r="I424" s="169"/>
      <c r="J424" s="170"/>
    </row>
    <row r="425" spans="2:10">
      <c r="B425" s="53"/>
      <c r="C425" s="53"/>
      <c r="D425" s="145"/>
      <c r="E425" s="145"/>
      <c r="F425" s="53"/>
      <c r="G425" s="53"/>
      <c r="H425" s="145"/>
      <c r="I425" s="169"/>
      <c r="J425" s="170"/>
    </row>
    <row r="426" spans="2:10">
      <c r="B426" s="53"/>
      <c r="C426" s="53"/>
      <c r="D426" s="145"/>
      <c r="E426" s="145"/>
      <c r="F426" s="53"/>
      <c r="G426" s="53"/>
      <c r="H426" s="145"/>
      <c r="I426" s="169"/>
      <c r="J426" s="170"/>
    </row>
    <row r="427" spans="2:10">
      <c r="B427" s="53"/>
      <c r="C427" s="53"/>
      <c r="D427" s="145"/>
      <c r="E427" s="145"/>
      <c r="F427" s="53"/>
      <c r="G427" s="53"/>
      <c r="H427" s="145"/>
      <c r="I427" s="169"/>
      <c r="J427" s="170"/>
    </row>
    <row r="428" spans="2:10">
      <c r="B428" s="53"/>
      <c r="C428" s="53"/>
      <c r="D428" s="145"/>
      <c r="E428" s="145"/>
      <c r="F428" s="53"/>
      <c r="G428" s="53"/>
      <c r="H428" s="145"/>
      <c r="I428" s="169"/>
      <c r="J428" s="170"/>
    </row>
    <row r="429" spans="2:10">
      <c r="B429" s="53"/>
      <c r="C429" s="53"/>
      <c r="D429" s="145"/>
      <c r="E429" s="145"/>
      <c r="F429" s="53"/>
      <c r="G429" s="53"/>
      <c r="H429" s="145"/>
      <c r="I429" s="169"/>
      <c r="J429" s="170"/>
    </row>
    <row r="430" spans="2:10">
      <c r="B430" s="53"/>
      <c r="C430" s="53"/>
      <c r="D430" s="145"/>
      <c r="E430" s="145"/>
      <c r="F430" s="53"/>
      <c r="G430" s="53"/>
      <c r="H430" s="145"/>
      <c r="I430" s="169"/>
      <c r="J430" s="170"/>
    </row>
    <row r="431" spans="2:10">
      <c r="B431" s="53"/>
      <c r="C431" s="53"/>
      <c r="D431" s="145"/>
      <c r="E431" s="145"/>
      <c r="F431" s="53"/>
      <c r="G431" s="53"/>
      <c r="H431" s="145"/>
      <c r="I431" s="169"/>
      <c r="J431" s="170"/>
    </row>
    <row r="432" spans="2:10">
      <c r="B432" s="53"/>
      <c r="C432" s="53"/>
      <c r="D432" s="145"/>
      <c r="E432" s="145"/>
      <c r="F432" s="53"/>
      <c r="G432" s="53"/>
      <c r="H432" s="145"/>
      <c r="I432" s="169"/>
      <c r="J432" s="170"/>
    </row>
    <row r="433" spans="2:10">
      <c r="B433" s="53"/>
      <c r="C433" s="53"/>
      <c r="D433" s="145"/>
      <c r="E433" s="145"/>
      <c r="F433" s="53"/>
      <c r="G433" s="53"/>
      <c r="H433" s="145"/>
      <c r="I433" s="169"/>
      <c r="J433" s="170"/>
    </row>
    <row r="434" spans="2:10">
      <c r="B434" s="53"/>
      <c r="C434" s="53"/>
      <c r="D434" s="145"/>
      <c r="E434" s="145"/>
      <c r="F434" s="53"/>
      <c r="G434" s="53"/>
      <c r="H434" s="145"/>
      <c r="I434" s="169"/>
      <c r="J434" s="170"/>
    </row>
    <row r="435" spans="2:10">
      <c r="B435" s="53"/>
      <c r="C435" s="53"/>
      <c r="D435" s="145"/>
      <c r="E435" s="145"/>
      <c r="F435" s="53"/>
      <c r="G435" s="53"/>
      <c r="H435" s="145"/>
      <c r="I435" s="169"/>
      <c r="J435" s="170"/>
    </row>
    <row r="436" spans="2:10">
      <c r="B436" s="53"/>
      <c r="C436" s="53"/>
      <c r="D436" s="145"/>
      <c r="E436" s="145"/>
      <c r="F436" s="53"/>
      <c r="G436" s="53"/>
      <c r="H436" s="145"/>
      <c r="I436" s="169"/>
      <c r="J436" s="170"/>
    </row>
    <row r="437" spans="2:10">
      <c r="B437" s="53"/>
      <c r="C437" s="53"/>
      <c r="D437" s="145"/>
      <c r="E437" s="145"/>
      <c r="F437" s="53"/>
      <c r="G437" s="53"/>
      <c r="H437" s="145"/>
      <c r="I437" s="169"/>
      <c r="J437" s="170"/>
    </row>
    <row r="438" spans="2:10">
      <c r="B438" s="53"/>
      <c r="C438" s="53"/>
      <c r="D438" s="145"/>
      <c r="E438" s="145"/>
      <c r="F438" s="53"/>
      <c r="G438" s="53"/>
      <c r="H438" s="145"/>
      <c r="I438" s="169"/>
      <c r="J438" s="170"/>
    </row>
    <row r="439" spans="2:10">
      <c r="B439" s="53"/>
      <c r="C439" s="53"/>
      <c r="D439" s="145"/>
      <c r="E439" s="145"/>
      <c r="F439" s="53"/>
      <c r="G439" s="53"/>
      <c r="H439" s="145"/>
      <c r="I439" s="169"/>
      <c r="J439" s="170"/>
    </row>
    <row r="440" spans="2:10">
      <c r="B440" s="53"/>
      <c r="C440" s="53"/>
      <c r="D440" s="145"/>
      <c r="E440" s="145"/>
      <c r="F440" s="53"/>
      <c r="G440" s="53"/>
      <c r="H440" s="145"/>
      <c r="I440" s="169"/>
      <c r="J440" s="170"/>
    </row>
    <row r="441" spans="2:10">
      <c r="B441" s="53"/>
      <c r="C441" s="53"/>
      <c r="D441" s="145"/>
      <c r="E441" s="145"/>
      <c r="F441" s="53"/>
      <c r="G441" s="53"/>
      <c r="H441" s="145"/>
      <c r="I441" s="169"/>
      <c r="J441" s="170"/>
    </row>
    <row r="442" spans="2:10">
      <c r="B442" s="53"/>
      <c r="C442" s="53"/>
      <c r="D442" s="145"/>
      <c r="E442" s="145"/>
      <c r="F442" s="53"/>
      <c r="G442" s="53"/>
      <c r="H442" s="145"/>
      <c r="I442" s="169"/>
      <c r="J442" s="170"/>
    </row>
    <row r="443" spans="2:10">
      <c r="B443" s="53"/>
      <c r="C443" s="53"/>
      <c r="D443" s="145"/>
      <c r="E443" s="145"/>
      <c r="F443" s="53"/>
      <c r="G443" s="53"/>
      <c r="H443" s="145"/>
      <c r="I443" s="169"/>
      <c r="J443" s="170"/>
    </row>
    <row r="444" spans="2:10">
      <c r="B444" s="53"/>
      <c r="C444" s="53"/>
      <c r="D444" s="145"/>
      <c r="E444" s="145"/>
      <c r="F444" s="53"/>
      <c r="G444" s="53"/>
      <c r="H444" s="145"/>
      <c r="I444" s="169"/>
      <c r="J444" s="170"/>
    </row>
    <row r="445" spans="2:10">
      <c r="B445" s="53"/>
      <c r="C445" s="53"/>
      <c r="D445" s="145"/>
      <c r="E445" s="145"/>
      <c r="F445" s="53"/>
      <c r="G445" s="53"/>
      <c r="H445" s="145"/>
      <c r="I445" s="169"/>
      <c r="J445" s="170"/>
    </row>
    <row r="446" spans="2:10">
      <c r="B446" s="53"/>
      <c r="C446" s="53"/>
      <c r="D446" s="145"/>
      <c r="E446" s="145"/>
      <c r="F446" s="53"/>
      <c r="G446" s="53"/>
      <c r="H446" s="145"/>
      <c r="I446" s="169"/>
      <c r="J446" s="170"/>
    </row>
    <row r="447" spans="2:10">
      <c r="B447" s="53"/>
      <c r="C447" s="53"/>
      <c r="D447" s="145"/>
      <c r="E447" s="145"/>
      <c r="F447" s="53"/>
      <c r="G447" s="53"/>
      <c r="H447" s="145"/>
      <c r="I447" s="169"/>
      <c r="J447" s="170"/>
    </row>
    <row r="448" spans="2:10">
      <c r="B448" s="53"/>
      <c r="C448" s="53"/>
      <c r="D448" s="145"/>
      <c r="E448" s="145"/>
      <c r="F448" s="53"/>
      <c r="G448" s="53"/>
      <c r="H448" s="145"/>
      <c r="I448" s="169"/>
      <c r="J448" s="170"/>
    </row>
    <row r="449" spans="2:10">
      <c r="B449" s="53"/>
      <c r="C449" s="53"/>
      <c r="D449" s="145"/>
      <c r="E449" s="145"/>
      <c r="F449" s="53"/>
      <c r="G449" s="53"/>
      <c r="H449" s="145"/>
      <c r="I449" s="169"/>
      <c r="J449" s="170"/>
    </row>
    <row r="450" spans="2:10">
      <c r="B450" s="53"/>
      <c r="C450" s="53"/>
      <c r="D450" s="145"/>
      <c r="E450" s="145"/>
      <c r="F450" s="53"/>
      <c r="G450" s="53"/>
      <c r="H450" s="145"/>
      <c r="I450" s="169"/>
      <c r="J450" s="170"/>
    </row>
    <row r="451" spans="2:10">
      <c r="B451" s="53"/>
      <c r="C451" s="53"/>
      <c r="D451" s="145"/>
      <c r="E451" s="145"/>
      <c r="F451" s="53"/>
      <c r="G451" s="53"/>
      <c r="H451" s="145"/>
      <c r="I451" s="169"/>
      <c r="J451" s="170"/>
    </row>
    <row r="452" spans="2:10">
      <c r="B452" s="53"/>
      <c r="C452" s="53"/>
      <c r="D452" s="145"/>
      <c r="E452" s="145"/>
      <c r="F452" s="53"/>
      <c r="G452" s="53"/>
      <c r="H452" s="145"/>
      <c r="I452" s="169"/>
      <c r="J452" s="170"/>
    </row>
    <row r="453" spans="2:10">
      <c r="B453" s="53"/>
      <c r="C453" s="53"/>
      <c r="D453" s="145"/>
      <c r="E453" s="145"/>
      <c r="F453" s="53"/>
      <c r="G453" s="53"/>
      <c r="H453" s="145"/>
      <c r="I453" s="169"/>
      <c r="J453" s="170"/>
    </row>
    <row r="454" spans="2:10">
      <c r="B454" s="53"/>
      <c r="C454" s="53"/>
      <c r="D454" s="145"/>
      <c r="E454" s="145"/>
      <c r="F454" s="53"/>
      <c r="G454" s="53"/>
      <c r="H454" s="145"/>
      <c r="I454" s="169"/>
      <c r="J454" s="170"/>
    </row>
    <row r="455" spans="2:10">
      <c r="B455" s="53"/>
      <c r="C455" s="53"/>
      <c r="D455" s="145"/>
      <c r="E455" s="145"/>
      <c r="F455" s="53"/>
      <c r="G455" s="53"/>
      <c r="H455" s="145"/>
      <c r="I455" s="169"/>
      <c r="J455" s="170"/>
    </row>
    <row r="456" spans="2:10">
      <c r="B456" s="53"/>
      <c r="C456" s="53"/>
      <c r="D456" s="145"/>
      <c r="E456" s="145"/>
      <c r="F456" s="53"/>
      <c r="G456" s="53"/>
      <c r="H456" s="145"/>
      <c r="I456" s="169"/>
      <c r="J456" s="170"/>
    </row>
    <row r="457" spans="2:10">
      <c r="B457" s="53"/>
      <c r="C457" s="53"/>
      <c r="D457" s="145"/>
      <c r="E457" s="145"/>
      <c r="F457" s="53"/>
      <c r="G457" s="53"/>
      <c r="H457" s="145"/>
      <c r="I457" s="169"/>
      <c r="J457" s="170"/>
    </row>
    <row r="458" spans="2:10">
      <c r="B458" s="53"/>
      <c r="C458" s="53"/>
      <c r="D458" s="145"/>
      <c r="E458" s="145"/>
      <c r="F458" s="53"/>
      <c r="G458" s="53"/>
      <c r="H458" s="145"/>
      <c r="I458" s="169"/>
      <c r="J458" s="170"/>
    </row>
    <row r="459" spans="2:10">
      <c r="B459" s="53"/>
      <c r="C459" s="53"/>
      <c r="D459" s="145"/>
      <c r="E459" s="145"/>
      <c r="F459" s="53"/>
      <c r="G459" s="53"/>
      <c r="H459" s="145"/>
      <c r="I459" s="169"/>
      <c r="J459" s="170"/>
    </row>
    <row r="460" spans="2:10">
      <c r="B460" s="53"/>
      <c r="C460" s="53"/>
      <c r="D460" s="145"/>
      <c r="E460" s="145"/>
      <c r="F460" s="53"/>
      <c r="G460" s="53"/>
      <c r="H460" s="145"/>
      <c r="I460" s="169"/>
      <c r="J460" s="170"/>
    </row>
    <row r="461" spans="2:10">
      <c r="B461" s="53"/>
      <c r="C461" s="53"/>
      <c r="D461" s="145"/>
      <c r="E461" s="145"/>
      <c r="F461" s="53"/>
      <c r="G461" s="53"/>
      <c r="H461" s="145"/>
      <c r="I461" s="169"/>
      <c r="J461" s="170"/>
    </row>
    <row r="462" spans="2:10">
      <c r="B462" s="53"/>
      <c r="C462" s="53"/>
      <c r="D462" s="145"/>
      <c r="E462" s="145"/>
      <c r="F462" s="53"/>
      <c r="G462" s="53"/>
      <c r="H462" s="145"/>
      <c r="I462" s="169"/>
      <c r="J462" s="170"/>
    </row>
    <row r="463" spans="2:10">
      <c r="B463" s="53"/>
      <c r="C463" s="53"/>
      <c r="D463" s="145"/>
      <c r="E463" s="145"/>
      <c r="F463" s="53"/>
      <c r="G463" s="53"/>
      <c r="H463" s="145"/>
      <c r="I463" s="169"/>
      <c r="J463" s="170"/>
    </row>
    <row r="464" spans="2:10">
      <c r="B464" s="53"/>
      <c r="C464" s="53"/>
      <c r="D464" s="145"/>
      <c r="E464" s="145"/>
      <c r="F464" s="53"/>
      <c r="G464" s="53"/>
      <c r="H464" s="145"/>
      <c r="I464" s="169"/>
      <c r="J464" s="170"/>
    </row>
    <row r="465" spans="2:10">
      <c r="B465" s="53"/>
      <c r="C465" s="53"/>
      <c r="D465" s="145"/>
      <c r="E465" s="145"/>
      <c r="F465" s="53"/>
      <c r="G465" s="53"/>
      <c r="H465" s="145"/>
      <c r="I465" s="169"/>
      <c r="J465" s="170"/>
    </row>
    <row r="466" spans="2:10">
      <c r="B466" s="53"/>
      <c r="C466" s="53"/>
      <c r="D466" s="145"/>
      <c r="E466" s="145"/>
      <c r="F466" s="53"/>
      <c r="G466" s="53"/>
      <c r="H466" s="145"/>
      <c r="I466" s="169"/>
      <c r="J466" s="170"/>
    </row>
    <row r="467" spans="2:10">
      <c r="B467" s="53"/>
      <c r="C467" s="53"/>
      <c r="D467" s="145"/>
      <c r="E467" s="145"/>
      <c r="F467" s="53"/>
      <c r="G467" s="53"/>
      <c r="H467" s="145"/>
      <c r="I467" s="169"/>
      <c r="J467" s="170"/>
    </row>
    <row r="468" spans="2:10">
      <c r="B468" s="53"/>
      <c r="C468" s="53"/>
      <c r="D468" s="145"/>
      <c r="E468" s="145"/>
      <c r="F468" s="53"/>
      <c r="G468" s="53"/>
      <c r="H468" s="145"/>
      <c r="I468" s="169"/>
      <c r="J468" s="170"/>
    </row>
    <row r="469" spans="2:10">
      <c r="B469" s="53"/>
      <c r="C469" s="53"/>
      <c r="D469" s="145"/>
      <c r="E469" s="145"/>
      <c r="F469" s="53"/>
      <c r="G469" s="53"/>
      <c r="H469" s="145"/>
      <c r="I469" s="169"/>
      <c r="J469" s="170"/>
    </row>
    <row r="470" spans="2:10">
      <c r="B470" s="53"/>
      <c r="C470" s="53"/>
      <c r="D470" s="145"/>
      <c r="E470" s="145"/>
      <c r="F470" s="53"/>
      <c r="G470" s="53"/>
      <c r="H470" s="145"/>
      <c r="I470" s="169"/>
      <c r="J470" s="170"/>
    </row>
    <row r="471" spans="2:10">
      <c r="B471" s="53"/>
      <c r="C471" s="53"/>
      <c r="D471" s="145"/>
      <c r="E471" s="145"/>
      <c r="F471" s="53"/>
      <c r="G471" s="53"/>
      <c r="H471" s="145"/>
      <c r="I471" s="169"/>
      <c r="J471" s="170"/>
    </row>
    <row r="472" spans="2:10">
      <c r="B472" s="53"/>
      <c r="C472" s="53"/>
      <c r="D472" s="145"/>
      <c r="E472" s="145"/>
      <c r="F472" s="53"/>
      <c r="G472" s="53"/>
      <c r="H472" s="145"/>
      <c r="I472" s="169"/>
      <c r="J472" s="170"/>
    </row>
    <row r="473" spans="2:10">
      <c r="B473" s="53"/>
      <c r="C473" s="53"/>
      <c r="D473" s="145"/>
      <c r="E473" s="145"/>
      <c r="F473" s="53"/>
      <c r="G473" s="53"/>
      <c r="H473" s="145"/>
      <c r="I473" s="169"/>
      <c r="J473" s="170"/>
    </row>
    <row r="474" spans="2:10">
      <c r="B474" s="53"/>
      <c r="C474" s="53"/>
      <c r="D474" s="145"/>
      <c r="E474" s="145"/>
      <c r="F474" s="53"/>
      <c r="G474" s="53"/>
      <c r="H474" s="145"/>
      <c r="I474" s="169"/>
      <c r="J474" s="170"/>
    </row>
    <row r="475" spans="2:10">
      <c r="B475" s="53"/>
      <c r="C475" s="53"/>
      <c r="D475" s="145"/>
      <c r="E475" s="145"/>
      <c r="F475" s="53"/>
      <c r="G475" s="53"/>
      <c r="H475" s="145"/>
      <c r="I475" s="169"/>
      <c r="J475" s="170"/>
    </row>
    <row r="476" spans="2:10">
      <c r="B476" s="53"/>
      <c r="C476" s="53"/>
      <c r="D476" s="145"/>
      <c r="E476" s="145"/>
      <c r="F476" s="53"/>
      <c r="G476" s="53"/>
      <c r="H476" s="145"/>
      <c r="I476" s="169"/>
      <c r="J476" s="170"/>
    </row>
    <row r="477" spans="2:10">
      <c r="B477" s="53"/>
      <c r="C477" s="53"/>
      <c r="D477" s="145"/>
      <c r="E477" s="145"/>
      <c r="F477" s="53"/>
      <c r="G477" s="53"/>
      <c r="H477" s="145"/>
      <c r="I477" s="169"/>
      <c r="J477" s="170"/>
    </row>
    <row r="478" spans="2:10">
      <c r="B478" s="53"/>
      <c r="C478" s="53"/>
      <c r="D478" s="145"/>
      <c r="E478" s="145"/>
      <c r="F478" s="53"/>
      <c r="G478" s="53"/>
      <c r="H478" s="145"/>
      <c r="I478" s="169"/>
      <c r="J478" s="170"/>
    </row>
    <row r="479" spans="2:10">
      <c r="B479" s="53"/>
      <c r="C479" s="53"/>
      <c r="D479" s="145"/>
      <c r="E479" s="145"/>
      <c r="F479" s="53"/>
      <c r="G479" s="53"/>
      <c r="H479" s="145"/>
      <c r="I479" s="169"/>
      <c r="J479" s="170"/>
    </row>
    <row r="480" spans="2:10">
      <c r="B480" s="53"/>
      <c r="C480" s="53"/>
      <c r="D480" s="145"/>
      <c r="E480" s="145"/>
      <c r="F480" s="53"/>
      <c r="G480" s="53"/>
      <c r="H480" s="145"/>
      <c r="I480" s="169"/>
      <c r="J480" s="170"/>
    </row>
    <row r="481" spans="2:10">
      <c r="B481" s="53"/>
      <c r="C481" s="53"/>
      <c r="D481" s="145"/>
      <c r="E481" s="145"/>
      <c r="F481" s="53"/>
      <c r="G481" s="53"/>
      <c r="H481" s="145"/>
      <c r="I481" s="169"/>
      <c r="J481" s="170"/>
    </row>
    <row r="482" spans="2:10">
      <c r="B482" s="53"/>
      <c r="C482" s="53"/>
      <c r="D482" s="145"/>
      <c r="E482" s="145"/>
      <c r="F482" s="53"/>
      <c r="G482" s="53"/>
      <c r="H482" s="145"/>
      <c r="I482" s="169"/>
      <c r="J482" s="170"/>
    </row>
    <row r="483" spans="2:10">
      <c r="B483" s="53"/>
      <c r="C483" s="53"/>
      <c r="D483" s="145"/>
      <c r="E483" s="145"/>
      <c r="F483" s="53"/>
      <c r="G483" s="53"/>
      <c r="H483" s="145"/>
      <c r="I483" s="169"/>
      <c r="J483" s="170"/>
    </row>
    <row r="484" spans="2:10">
      <c r="B484" s="53"/>
      <c r="C484" s="53"/>
      <c r="D484" s="145"/>
      <c r="E484" s="145"/>
      <c r="F484" s="53"/>
      <c r="G484" s="53"/>
      <c r="H484" s="145"/>
      <c r="I484" s="169"/>
      <c r="J484" s="170"/>
    </row>
    <row r="485" spans="2:10">
      <c r="B485" s="53"/>
      <c r="C485" s="53"/>
      <c r="D485" s="145"/>
      <c r="E485" s="145"/>
      <c r="F485" s="53"/>
      <c r="G485" s="53"/>
      <c r="H485" s="145"/>
      <c r="I485" s="169"/>
      <c r="J485" s="170"/>
    </row>
    <row r="486" spans="2:10">
      <c r="B486" s="53"/>
      <c r="C486" s="53"/>
      <c r="D486" s="145"/>
      <c r="E486" s="145"/>
      <c r="F486" s="53"/>
      <c r="G486" s="53"/>
      <c r="H486" s="145"/>
      <c r="I486" s="169"/>
      <c r="J486" s="170"/>
    </row>
    <row r="487" spans="2:10">
      <c r="B487" s="53"/>
      <c r="C487" s="53"/>
      <c r="D487" s="145"/>
      <c r="E487" s="145"/>
      <c r="F487" s="53"/>
      <c r="G487" s="53"/>
      <c r="H487" s="145"/>
      <c r="I487" s="169"/>
      <c r="J487" s="170"/>
    </row>
    <row r="488" spans="2:10">
      <c r="B488" s="53"/>
      <c r="C488" s="53"/>
      <c r="D488" s="145"/>
      <c r="E488" s="145"/>
      <c r="F488" s="53"/>
      <c r="G488" s="53"/>
      <c r="H488" s="145"/>
      <c r="I488" s="169"/>
      <c r="J488" s="170"/>
    </row>
    <row r="489" spans="2:10">
      <c r="B489" s="53"/>
      <c r="C489" s="53"/>
      <c r="D489" s="145"/>
      <c r="E489" s="145"/>
      <c r="F489" s="53"/>
      <c r="G489" s="53"/>
      <c r="H489" s="145"/>
      <c r="I489" s="169"/>
      <c r="J489" s="170"/>
    </row>
    <row r="490" spans="2:10">
      <c r="B490" s="53"/>
      <c r="C490" s="53"/>
      <c r="D490" s="145"/>
      <c r="E490" s="145"/>
      <c r="F490" s="53"/>
      <c r="G490" s="53"/>
      <c r="H490" s="145"/>
      <c r="I490" s="169"/>
      <c r="J490" s="170"/>
    </row>
    <row r="491" spans="2:10">
      <c r="B491" s="53"/>
      <c r="C491" s="53"/>
      <c r="D491" s="145"/>
      <c r="E491" s="145"/>
      <c r="F491" s="53"/>
      <c r="G491" s="53"/>
      <c r="H491" s="145"/>
      <c r="I491" s="169"/>
      <c r="J491" s="170"/>
    </row>
    <row r="492" spans="2:10">
      <c r="B492" s="53"/>
      <c r="C492" s="53"/>
      <c r="D492" s="145"/>
      <c r="E492" s="145"/>
      <c r="F492" s="53"/>
      <c r="G492" s="53"/>
      <c r="H492" s="145"/>
      <c r="I492" s="169"/>
      <c r="J492" s="170"/>
    </row>
    <row r="493" spans="2:10">
      <c r="B493" s="53"/>
      <c r="C493" s="53"/>
      <c r="D493" s="145"/>
      <c r="E493" s="145"/>
      <c r="F493" s="53"/>
      <c r="G493" s="53"/>
      <c r="H493" s="145"/>
      <c r="I493" s="169"/>
      <c r="J493" s="170"/>
    </row>
    <row r="494" spans="2:10">
      <c r="B494" s="53"/>
      <c r="C494" s="53"/>
      <c r="D494" s="145"/>
      <c r="E494" s="145"/>
      <c r="F494" s="53"/>
      <c r="G494" s="53"/>
      <c r="H494" s="145"/>
      <c r="I494" s="169"/>
      <c r="J494" s="170"/>
    </row>
    <row r="495" spans="2:10">
      <c r="B495" s="53"/>
      <c r="C495" s="53"/>
      <c r="D495" s="145"/>
      <c r="E495" s="145"/>
      <c r="F495" s="53"/>
      <c r="G495" s="53"/>
      <c r="H495" s="145"/>
      <c r="I495" s="169"/>
      <c r="J495" s="170"/>
    </row>
    <row r="496" spans="2:10">
      <c r="B496" s="53"/>
      <c r="C496" s="53"/>
      <c r="D496" s="145"/>
      <c r="E496" s="145"/>
      <c r="F496" s="53"/>
      <c r="G496" s="53"/>
      <c r="H496" s="145"/>
      <c r="I496" s="169"/>
      <c r="J496" s="170"/>
    </row>
    <row r="497" spans="2:10">
      <c r="B497" s="53"/>
      <c r="C497" s="53"/>
      <c r="D497" s="145"/>
      <c r="E497" s="145"/>
      <c r="F497" s="53"/>
      <c r="G497" s="53"/>
      <c r="H497" s="145"/>
      <c r="I497" s="169"/>
      <c r="J497" s="170"/>
    </row>
    <row r="498" spans="2:10">
      <c r="B498" s="53"/>
      <c r="C498" s="53"/>
      <c r="D498" s="145"/>
      <c r="E498" s="145"/>
      <c r="F498" s="53"/>
      <c r="G498" s="53"/>
      <c r="H498" s="145"/>
      <c r="I498" s="169"/>
      <c r="J498" s="170"/>
    </row>
    <row r="499" spans="2:10">
      <c r="B499" s="53"/>
      <c r="C499" s="53"/>
      <c r="D499" s="145"/>
      <c r="E499" s="145"/>
      <c r="F499" s="53"/>
      <c r="G499" s="53"/>
      <c r="H499" s="145"/>
      <c r="I499" s="169"/>
      <c r="J499" s="170"/>
    </row>
    <row r="500" spans="2:10">
      <c r="B500" s="53"/>
      <c r="C500" s="53"/>
      <c r="D500" s="145"/>
      <c r="E500" s="145"/>
      <c r="F500" s="53"/>
      <c r="G500" s="53"/>
      <c r="H500" s="145"/>
      <c r="I500" s="169"/>
      <c r="J500" s="170"/>
    </row>
    <row r="501" spans="2:10">
      <c r="B501" s="53"/>
      <c r="C501" s="53"/>
      <c r="D501" s="145"/>
      <c r="E501" s="145"/>
      <c r="F501" s="53"/>
      <c r="G501" s="53"/>
      <c r="H501" s="145"/>
      <c r="I501" s="169"/>
      <c r="J501" s="170"/>
    </row>
    <row r="502" spans="2:10">
      <c r="B502" s="53"/>
      <c r="C502" s="53"/>
      <c r="D502" s="145"/>
      <c r="E502" s="145"/>
      <c r="F502" s="53"/>
      <c r="G502" s="53"/>
      <c r="H502" s="145"/>
      <c r="I502" s="169"/>
      <c r="J502" s="170"/>
    </row>
    <row r="503" spans="2:10">
      <c r="B503" s="53"/>
      <c r="C503" s="53"/>
      <c r="D503" s="145"/>
      <c r="E503" s="145"/>
      <c r="F503" s="53"/>
      <c r="G503" s="53"/>
      <c r="H503" s="145"/>
      <c r="I503" s="169"/>
      <c r="J503" s="170"/>
    </row>
    <row r="504" spans="2:10">
      <c r="B504" s="53"/>
      <c r="C504" s="53"/>
      <c r="D504" s="145"/>
      <c r="E504" s="145"/>
      <c r="F504" s="53"/>
      <c r="G504" s="53"/>
      <c r="H504" s="145"/>
      <c r="I504" s="169"/>
      <c r="J504" s="170"/>
    </row>
    <row r="505" spans="2:10">
      <c r="B505" s="53"/>
      <c r="C505" s="53"/>
      <c r="D505" s="145"/>
      <c r="E505" s="145"/>
      <c r="F505" s="53"/>
      <c r="G505" s="53"/>
      <c r="H505" s="145"/>
      <c r="I505" s="169"/>
      <c r="J505" s="170"/>
    </row>
    <row r="506" spans="2:10">
      <c r="B506" s="53"/>
      <c r="C506" s="53"/>
      <c r="D506" s="145"/>
      <c r="E506" s="145"/>
      <c r="F506" s="53"/>
      <c r="G506" s="53"/>
      <c r="H506" s="145"/>
      <c r="I506" s="169"/>
      <c r="J506" s="170"/>
    </row>
    <row r="507" spans="2:10">
      <c r="B507" s="53"/>
      <c r="C507" s="53"/>
      <c r="D507" s="145"/>
      <c r="E507" s="145"/>
      <c r="F507" s="53"/>
      <c r="G507" s="53"/>
      <c r="H507" s="145"/>
      <c r="I507" s="169"/>
      <c r="J507" s="170"/>
    </row>
    <row r="508" spans="2:10">
      <c r="B508" s="53"/>
      <c r="C508" s="53"/>
      <c r="D508" s="145"/>
      <c r="E508" s="145"/>
      <c r="F508" s="53"/>
      <c r="G508" s="53"/>
      <c r="H508" s="145"/>
      <c r="I508" s="169"/>
      <c r="J508" s="170"/>
    </row>
    <row r="509" spans="2:10">
      <c r="B509" s="53"/>
      <c r="C509" s="53"/>
      <c r="D509" s="145"/>
      <c r="E509" s="145"/>
      <c r="F509" s="53"/>
      <c r="G509" s="53"/>
      <c r="H509" s="145"/>
      <c r="I509" s="169"/>
      <c r="J509" s="170"/>
    </row>
    <row r="510" spans="2:10">
      <c r="B510" s="53"/>
      <c r="C510" s="53"/>
      <c r="D510" s="145"/>
      <c r="E510" s="145"/>
      <c r="F510" s="53"/>
      <c r="G510" s="53"/>
      <c r="H510" s="145"/>
      <c r="I510" s="169"/>
      <c r="J510" s="170"/>
    </row>
    <row r="511" spans="2:10">
      <c r="B511" s="53"/>
      <c r="C511" s="53"/>
      <c r="D511" s="145"/>
      <c r="E511" s="145"/>
      <c r="F511" s="53"/>
      <c r="G511" s="53"/>
      <c r="H511" s="145"/>
      <c r="I511" s="169"/>
      <c r="J511" s="170"/>
    </row>
    <row r="512" spans="2:10">
      <c r="B512" s="53"/>
      <c r="C512" s="53"/>
      <c r="D512" s="145"/>
      <c r="E512" s="145"/>
      <c r="F512" s="53"/>
      <c r="G512" s="53"/>
      <c r="H512" s="145"/>
      <c r="I512" s="169"/>
      <c r="J512" s="170"/>
    </row>
    <row r="513" spans="2:10">
      <c r="B513" s="53"/>
      <c r="C513" s="53"/>
      <c r="D513" s="145"/>
      <c r="E513" s="145"/>
      <c r="F513" s="53"/>
      <c r="G513" s="53"/>
      <c r="H513" s="145"/>
      <c r="I513" s="169"/>
      <c r="J513" s="170"/>
    </row>
    <row r="514" spans="2:10">
      <c r="B514" s="53"/>
      <c r="C514" s="53"/>
      <c r="D514" s="145"/>
      <c r="E514" s="145"/>
      <c r="F514" s="53"/>
      <c r="G514" s="53"/>
      <c r="H514" s="145"/>
      <c r="I514" s="169"/>
      <c r="J514" s="170"/>
    </row>
    <row r="515" spans="2:10">
      <c r="B515" s="53"/>
      <c r="C515" s="53"/>
      <c r="D515" s="145"/>
      <c r="E515" s="145"/>
      <c r="F515" s="53"/>
      <c r="G515" s="53"/>
      <c r="H515" s="145"/>
      <c r="I515" s="169"/>
      <c r="J515" s="170"/>
    </row>
    <row r="516" spans="2:10">
      <c r="B516" s="53"/>
      <c r="C516" s="53"/>
      <c r="D516" s="145"/>
      <c r="E516" s="145"/>
      <c r="F516" s="53"/>
      <c r="G516" s="53"/>
      <c r="H516" s="145"/>
      <c r="I516" s="169"/>
      <c r="J516" s="170"/>
    </row>
    <row r="517" spans="2:10">
      <c r="B517" s="53"/>
      <c r="C517" s="53"/>
      <c r="D517" s="145"/>
      <c r="E517" s="145"/>
      <c r="F517" s="53"/>
      <c r="G517" s="53"/>
      <c r="H517" s="145"/>
      <c r="I517" s="169"/>
      <c r="J517" s="170"/>
    </row>
    <row r="518" spans="2:10">
      <c r="B518" s="53"/>
      <c r="C518" s="53"/>
      <c r="D518" s="145"/>
      <c r="E518" s="145"/>
      <c r="F518" s="53"/>
      <c r="G518" s="53"/>
      <c r="H518" s="145"/>
      <c r="I518" s="169"/>
      <c r="J518" s="170"/>
    </row>
    <row r="519" spans="2:10">
      <c r="B519" s="53"/>
      <c r="C519" s="53"/>
      <c r="D519" s="145"/>
      <c r="E519" s="145"/>
      <c r="F519" s="53"/>
      <c r="G519" s="53"/>
      <c r="H519" s="145"/>
      <c r="I519" s="169"/>
      <c r="J519" s="170"/>
    </row>
    <row r="520" spans="2:10">
      <c r="B520" s="53"/>
      <c r="C520" s="53"/>
      <c r="D520" s="145"/>
      <c r="E520" s="145"/>
      <c r="F520" s="53"/>
      <c r="G520" s="53"/>
      <c r="H520" s="145"/>
      <c r="I520" s="169"/>
      <c r="J520" s="170"/>
    </row>
    <row r="521" spans="2:10">
      <c r="B521" s="53"/>
      <c r="C521" s="53"/>
      <c r="D521" s="145"/>
      <c r="E521" s="145"/>
      <c r="F521" s="53"/>
      <c r="G521" s="53"/>
      <c r="H521" s="145"/>
      <c r="I521" s="169"/>
      <c r="J521" s="170"/>
    </row>
    <row r="522" spans="2:10">
      <c r="B522" s="53"/>
      <c r="C522" s="53"/>
      <c r="D522" s="145"/>
      <c r="E522" s="145"/>
      <c r="F522" s="53"/>
      <c r="G522" s="53"/>
      <c r="H522" s="145"/>
      <c r="I522" s="169"/>
      <c r="J522" s="170"/>
    </row>
    <row r="523" spans="2:10">
      <c r="B523" s="53"/>
      <c r="C523" s="53"/>
      <c r="D523" s="145"/>
      <c r="E523" s="145"/>
      <c r="F523" s="53"/>
      <c r="G523" s="53"/>
      <c r="H523" s="145"/>
      <c r="I523" s="169"/>
      <c r="J523" s="170"/>
    </row>
    <row r="524" spans="2:10">
      <c r="B524" s="53"/>
      <c r="C524" s="53"/>
      <c r="D524" s="145"/>
      <c r="E524" s="145"/>
      <c r="F524" s="53"/>
      <c r="G524" s="53"/>
      <c r="H524" s="145"/>
      <c r="I524" s="169"/>
      <c r="J524" s="170"/>
    </row>
    <row r="525" spans="2:10">
      <c r="B525" s="53"/>
      <c r="C525" s="53"/>
      <c r="D525" s="145"/>
      <c r="E525" s="145"/>
      <c r="F525" s="53"/>
      <c r="G525" s="53"/>
      <c r="H525" s="145"/>
      <c r="I525" s="169"/>
      <c r="J525" s="170"/>
    </row>
    <row r="526" spans="2:10">
      <c r="B526" s="53"/>
      <c r="C526" s="53"/>
      <c r="D526" s="145"/>
      <c r="E526" s="145"/>
      <c r="F526" s="53"/>
      <c r="G526" s="53"/>
      <c r="H526" s="145"/>
      <c r="I526" s="169"/>
      <c r="J526" s="170"/>
    </row>
    <row r="527" spans="2:10">
      <c r="B527" s="53"/>
      <c r="C527" s="53"/>
      <c r="D527" s="145"/>
      <c r="E527" s="145"/>
      <c r="F527" s="53"/>
      <c r="G527" s="53"/>
      <c r="H527" s="145"/>
      <c r="I527" s="169"/>
      <c r="J527" s="170"/>
    </row>
    <row r="528" spans="2:10">
      <c r="B528" s="53"/>
      <c r="C528" s="53"/>
      <c r="D528" s="145"/>
      <c r="E528" s="145"/>
      <c r="F528" s="53"/>
      <c r="G528" s="53"/>
      <c r="H528" s="145"/>
      <c r="I528" s="169"/>
      <c r="J528" s="170"/>
    </row>
    <row r="529" spans="2:10">
      <c r="B529" s="53"/>
      <c r="C529" s="53"/>
      <c r="D529" s="145"/>
      <c r="E529" s="145"/>
      <c r="F529" s="53"/>
      <c r="G529" s="53"/>
      <c r="H529" s="145"/>
      <c r="I529" s="169"/>
      <c r="J529" s="170"/>
    </row>
    <row r="530" spans="2:10">
      <c r="B530" s="53"/>
      <c r="C530" s="53"/>
      <c r="D530" s="145"/>
      <c r="E530" s="145"/>
      <c r="F530" s="53"/>
      <c r="G530" s="53"/>
      <c r="H530" s="145"/>
      <c r="I530" s="169"/>
      <c r="J530" s="170"/>
    </row>
    <row r="531" spans="2:10">
      <c r="B531" s="53"/>
      <c r="C531" s="53"/>
      <c r="D531" s="145"/>
      <c r="E531" s="145"/>
      <c r="F531" s="53"/>
      <c r="G531" s="53"/>
      <c r="H531" s="145"/>
      <c r="I531" s="169"/>
      <c r="J531" s="170"/>
    </row>
    <row r="532" spans="2:10">
      <c r="B532" s="53"/>
      <c r="C532" s="53"/>
      <c r="D532" s="145"/>
      <c r="E532" s="145"/>
      <c r="F532" s="53"/>
      <c r="G532" s="53"/>
      <c r="H532" s="145"/>
      <c r="I532" s="169"/>
      <c r="J532" s="170"/>
    </row>
    <row r="533" spans="2:10">
      <c r="B533" s="53"/>
      <c r="C533" s="53"/>
      <c r="D533" s="145"/>
      <c r="E533" s="145"/>
      <c r="F533" s="53"/>
      <c r="G533" s="53"/>
      <c r="H533" s="145"/>
      <c r="I533" s="169"/>
      <c r="J533" s="170"/>
    </row>
    <row r="534" spans="2:10">
      <c r="B534" s="53"/>
      <c r="C534" s="53"/>
      <c r="D534" s="145"/>
      <c r="E534" s="145"/>
      <c r="F534" s="53"/>
      <c r="G534" s="53"/>
      <c r="H534" s="145"/>
      <c r="I534" s="169"/>
      <c r="J534" s="170"/>
    </row>
    <row r="535" spans="2:10">
      <c r="B535" s="53"/>
      <c r="C535" s="53"/>
      <c r="D535" s="145"/>
      <c r="E535" s="145"/>
      <c r="F535" s="53"/>
      <c r="G535" s="53"/>
      <c r="H535" s="145"/>
      <c r="I535" s="169"/>
      <c r="J535" s="170"/>
    </row>
    <row r="536" spans="2:10">
      <c r="B536" s="53"/>
      <c r="C536" s="53"/>
      <c r="D536" s="145"/>
      <c r="E536" s="145"/>
      <c r="F536" s="53"/>
      <c r="G536" s="53"/>
      <c r="H536" s="145"/>
      <c r="I536" s="169"/>
      <c r="J536" s="170"/>
    </row>
    <row r="537" spans="2:10">
      <c r="B537" s="53"/>
      <c r="C537" s="53"/>
      <c r="D537" s="145"/>
      <c r="E537" s="145"/>
      <c r="F537" s="53"/>
      <c r="G537" s="53"/>
      <c r="H537" s="145"/>
      <c r="I537" s="169"/>
      <c r="J537" s="170"/>
    </row>
    <row r="538" spans="2:10">
      <c r="B538" s="53"/>
      <c r="C538" s="53"/>
      <c r="D538" s="145"/>
      <c r="E538" s="145"/>
      <c r="F538" s="53"/>
      <c r="G538" s="53"/>
      <c r="H538" s="145"/>
      <c r="I538" s="169"/>
      <c r="J538" s="170"/>
    </row>
    <row r="539" spans="2:10">
      <c r="B539" s="53"/>
      <c r="C539" s="53"/>
      <c r="D539" s="145"/>
      <c r="E539" s="145"/>
      <c r="F539" s="53"/>
      <c r="G539" s="53"/>
      <c r="H539" s="145"/>
      <c r="I539" s="169"/>
      <c r="J539" s="170"/>
    </row>
    <row r="540" spans="2:10">
      <c r="B540" s="53"/>
      <c r="C540" s="53"/>
      <c r="D540" s="145"/>
      <c r="E540" s="145"/>
      <c r="F540" s="53"/>
      <c r="G540" s="53"/>
      <c r="H540" s="145"/>
      <c r="I540" s="169"/>
      <c r="J540" s="170"/>
    </row>
    <row r="541" spans="2:10">
      <c r="B541" s="53"/>
      <c r="C541" s="53"/>
      <c r="D541" s="145"/>
      <c r="E541" s="145"/>
      <c r="F541" s="53"/>
      <c r="G541" s="53"/>
      <c r="H541" s="145"/>
      <c r="I541" s="169"/>
      <c r="J541" s="170"/>
    </row>
    <row r="542" spans="2:10">
      <c r="B542" s="53"/>
      <c r="C542" s="53"/>
      <c r="D542" s="145"/>
      <c r="E542" s="145"/>
      <c r="F542" s="53"/>
      <c r="G542" s="53"/>
      <c r="H542" s="145"/>
      <c r="I542" s="169"/>
      <c r="J542" s="170"/>
    </row>
    <row r="543" spans="2:10">
      <c r="B543" s="53"/>
      <c r="C543" s="53"/>
      <c r="D543" s="145"/>
      <c r="E543" s="145"/>
      <c r="F543" s="53"/>
      <c r="G543" s="53"/>
      <c r="H543" s="145"/>
      <c r="I543" s="169"/>
      <c r="J543" s="170"/>
    </row>
    <row r="544" spans="2:10">
      <c r="B544" s="53"/>
      <c r="C544" s="53"/>
      <c r="D544" s="145"/>
      <c r="E544" s="145"/>
      <c r="F544" s="53"/>
      <c r="G544" s="53"/>
      <c r="H544" s="145"/>
      <c r="I544" s="169"/>
      <c r="J544" s="170"/>
    </row>
    <row r="545" spans="2:10">
      <c r="B545" s="53"/>
      <c r="C545" s="53"/>
      <c r="D545" s="145"/>
      <c r="E545" s="145"/>
      <c r="F545" s="53"/>
      <c r="G545" s="53"/>
      <c r="H545" s="145"/>
      <c r="I545" s="169"/>
      <c r="J545" s="170"/>
    </row>
    <row r="546" spans="2:10">
      <c r="B546" s="53"/>
      <c r="C546" s="53"/>
      <c r="D546" s="145"/>
      <c r="E546" s="145"/>
      <c r="F546" s="53"/>
      <c r="G546" s="53"/>
      <c r="H546" s="145"/>
      <c r="I546" s="169"/>
      <c r="J546" s="170"/>
    </row>
    <row r="547" spans="2:10">
      <c r="B547" s="53"/>
      <c r="C547" s="53"/>
      <c r="D547" s="145"/>
      <c r="E547" s="145"/>
      <c r="F547" s="53"/>
      <c r="G547" s="53"/>
      <c r="H547" s="145"/>
      <c r="I547" s="169"/>
      <c r="J547" s="170"/>
    </row>
    <row r="548" spans="2:10">
      <c r="B548" s="53"/>
      <c r="C548" s="53"/>
      <c r="D548" s="145"/>
      <c r="E548" s="145"/>
      <c r="F548" s="53"/>
      <c r="G548" s="53"/>
      <c r="H548" s="145"/>
      <c r="I548" s="169"/>
      <c r="J548" s="170"/>
    </row>
    <row r="549" spans="2:10">
      <c r="B549" s="53"/>
      <c r="C549" s="53"/>
      <c r="D549" s="145"/>
      <c r="E549" s="145"/>
      <c r="F549" s="53"/>
      <c r="G549" s="53"/>
      <c r="H549" s="145"/>
      <c r="I549" s="169"/>
      <c r="J549" s="170"/>
    </row>
    <row r="550" spans="2:10">
      <c r="B550" s="53"/>
      <c r="C550" s="53"/>
      <c r="D550" s="145"/>
      <c r="E550" s="145"/>
      <c r="F550" s="53"/>
      <c r="G550" s="53"/>
      <c r="H550" s="145"/>
      <c r="I550" s="169"/>
      <c r="J550" s="170"/>
    </row>
    <row r="551" spans="2:10">
      <c r="B551" s="53"/>
      <c r="C551" s="53"/>
      <c r="D551" s="145"/>
      <c r="E551" s="145"/>
      <c r="F551" s="53"/>
      <c r="G551" s="53"/>
      <c r="H551" s="145"/>
      <c r="I551" s="169"/>
      <c r="J551" s="170"/>
    </row>
    <row r="552" spans="2:10">
      <c r="B552" s="53"/>
      <c r="C552" s="53"/>
      <c r="D552" s="145"/>
      <c r="E552" s="145"/>
      <c r="F552" s="53"/>
      <c r="G552" s="53"/>
      <c r="H552" s="145"/>
      <c r="I552" s="169"/>
      <c r="J552" s="170"/>
    </row>
    <row r="553" spans="2:10">
      <c r="B553" s="53"/>
      <c r="C553" s="53"/>
      <c r="D553" s="145"/>
      <c r="E553" s="145"/>
      <c r="F553" s="53"/>
      <c r="G553" s="53"/>
      <c r="H553" s="145"/>
      <c r="I553" s="169"/>
      <c r="J553" s="170"/>
    </row>
    <row r="554" spans="2:10">
      <c r="B554" s="53"/>
      <c r="C554" s="53"/>
      <c r="D554" s="145"/>
      <c r="E554" s="145"/>
      <c r="F554" s="53"/>
      <c r="G554" s="53"/>
      <c r="H554" s="145"/>
      <c r="I554" s="169"/>
      <c r="J554" s="170"/>
    </row>
    <row r="555" spans="2:10">
      <c r="B555" s="53"/>
      <c r="C555" s="53"/>
      <c r="D555" s="145"/>
      <c r="E555" s="145"/>
      <c r="F555" s="53"/>
      <c r="G555" s="53"/>
      <c r="H555" s="145"/>
      <c r="I555" s="169"/>
      <c r="J555" s="170"/>
    </row>
    <row r="556" spans="2:10">
      <c r="B556" s="53"/>
      <c r="C556" s="53"/>
      <c r="D556" s="145"/>
      <c r="E556" s="145"/>
      <c r="F556" s="53"/>
      <c r="G556" s="53"/>
      <c r="H556" s="145"/>
      <c r="I556" s="169"/>
      <c r="J556" s="170"/>
    </row>
    <row r="557" spans="2:10">
      <c r="B557" s="53"/>
      <c r="C557" s="53"/>
      <c r="D557" s="145"/>
      <c r="E557" s="145"/>
      <c r="F557" s="53"/>
      <c r="G557" s="53"/>
      <c r="H557" s="145"/>
      <c r="I557" s="169"/>
      <c r="J557" s="170"/>
    </row>
    <row r="558" spans="2:10">
      <c r="B558" s="53"/>
      <c r="C558" s="53"/>
      <c r="D558" s="145"/>
      <c r="E558" s="145"/>
      <c r="F558" s="53"/>
      <c r="G558" s="53"/>
      <c r="H558" s="145"/>
      <c r="I558" s="169"/>
      <c r="J558" s="170"/>
    </row>
    <row r="559" spans="2:10">
      <c r="B559" s="53"/>
      <c r="C559" s="53"/>
      <c r="D559" s="145"/>
      <c r="E559" s="145"/>
      <c r="F559" s="53"/>
      <c r="G559" s="53"/>
      <c r="H559" s="145"/>
      <c r="I559" s="169"/>
      <c r="J559" s="170"/>
    </row>
    <row r="560" spans="2:10">
      <c r="B560" s="53"/>
      <c r="C560" s="53"/>
      <c r="D560" s="145"/>
      <c r="E560" s="145"/>
      <c r="F560" s="53"/>
      <c r="G560" s="53"/>
      <c r="H560" s="145"/>
      <c r="I560" s="169"/>
      <c r="J560" s="170"/>
    </row>
    <row r="561" spans="2:10">
      <c r="B561" s="53"/>
      <c r="C561" s="53"/>
      <c r="D561" s="145"/>
      <c r="E561" s="145"/>
      <c r="F561" s="53"/>
      <c r="G561" s="53"/>
      <c r="H561" s="145"/>
      <c r="I561" s="169"/>
      <c r="J561" s="170"/>
    </row>
    <row r="562" spans="2:10">
      <c r="B562" s="53"/>
      <c r="C562" s="53"/>
      <c r="D562" s="145"/>
      <c r="E562" s="145"/>
      <c r="F562" s="53"/>
      <c r="G562" s="53"/>
      <c r="H562" s="145"/>
      <c r="I562" s="169"/>
      <c r="J562" s="170"/>
    </row>
    <row r="563" spans="2:10">
      <c r="B563" s="53"/>
      <c r="C563" s="53"/>
      <c r="D563" s="145"/>
      <c r="E563" s="145"/>
      <c r="F563" s="53"/>
      <c r="G563" s="53"/>
      <c r="H563" s="145"/>
      <c r="I563" s="169"/>
      <c r="J563" s="170"/>
    </row>
    <row r="564" spans="2:10">
      <c r="B564" s="53"/>
      <c r="C564" s="53"/>
      <c r="D564" s="145"/>
      <c r="E564" s="145"/>
      <c r="F564" s="53"/>
      <c r="G564" s="53"/>
      <c r="H564" s="145"/>
      <c r="I564" s="169"/>
      <c r="J564" s="170"/>
    </row>
    <row r="565" spans="2:10">
      <c r="B565" s="53"/>
      <c r="C565" s="53"/>
      <c r="D565" s="145"/>
      <c r="E565" s="145"/>
      <c r="F565" s="53"/>
      <c r="G565" s="53"/>
      <c r="H565" s="145"/>
      <c r="I565" s="169"/>
      <c r="J565" s="170"/>
    </row>
    <row r="566" spans="2:10">
      <c r="B566" s="53"/>
      <c r="C566" s="53"/>
      <c r="D566" s="145"/>
      <c r="E566" s="145"/>
      <c r="F566" s="53"/>
      <c r="G566" s="53"/>
      <c r="H566" s="145"/>
      <c r="I566" s="169"/>
      <c r="J566" s="170"/>
    </row>
    <row r="567" spans="2:10">
      <c r="B567" s="53"/>
      <c r="C567" s="53"/>
      <c r="D567" s="145"/>
      <c r="E567" s="145"/>
      <c r="F567" s="53"/>
      <c r="G567" s="53"/>
      <c r="H567" s="145"/>
      <c r="I567" s="169"/>
      <c r="J567" s="170"/>
    </row>
    <row r="568" spans="2:10">
      <c r="B568" s="53"/>
      <c r="C568" s="53"/>
      <c r="D568" s="145"/>
      <c r="E568" s="145"/>
      <c r="F568" s="53"/>
      <c r="G568" s="53"/>
      <c r="H568" s="145"/>
      <c r="I568" s="169"/>
      <c r="J568" s="170"/>
    </row>
    <row r="569" spans="2:10">
      <c r="B569" s="53"/>
      <c r="C569" s="53"/>
      <c r="D569" s="145"/>
      <c r="E569" s="145"/>
      <c r="F569" s="53"/>
      <c r="G569" s="53"/>
      <c r="H569" s="145"/>
      <c r="I569" s="169"/>
      <c r="J569" s="170"/>
    </row>
    <row r="570" spans="2:10">
      <c r="B570" s="53"/>
      <c r="C570" s="53"/>
      <c r="D570" s="145"/>
      <c r="E570" s="145"/>
      <c r="F570" s="53"/>
      <c r="G570" s="53"/>
      <c r="H570" s="145"/>
      <c r="I570" s="169"/>
      <c r="J570" s="170"/>
    </row>
    <row r="571" spans="2:10">
      <c r="B571" s="53"/>
      <c r="C571" s="53"/>
      <c r="D571" s="145"/>
      <c r="E571" s="145"/>
      <c r="F571" s="53"/>
      <c r="G571" s="53"/>
      <c r="H571" s="145"/>
      <c r="I571" s="169"/>
      <c r="J571" s="170"/>
    </row>
    <row r="572" spans="2:10">
      <c r="B572" s="53"/>
      <c r="C572" s="53"/>
      <c r="D572" s="145"/>
      <c r="E572" s="145"/>
      <c r="F572" s="53"/>
      <c r="G572" s="53"/>
      <c r="H572" s="145"/>
      <c r="I572" s="169"/>
      <c r="J572" s="170"/>
    </row>
    <row r="573" spans="2:10">
      <c r="B573" s="53"/>
      <c r="C573" s="53"/>
      <c r="D573" s="145"/>
      <c r="E573" s="145"/>
      <c r="F573" s="53"/>
      <c r="G573" s="53"/>
      <c r="H573" s="145"/>
      <c r="I573" s="169"/>
      <c r="J573" s="170"/>
    </row>
    <row r="574" spans="2:10">
      <c r="B574" s="53"/>
      <c r="C574" s="53"/>
      <c r="D574" s="145"/>
      <c r="E574" s="145"/>
      <c r="F574" s="53"/>
      <c r="G574" s="53"/>
      <c r="H574" s="145"/>
      <c r="I574" s="169"/>
      <c r="J574" s="170"/>
    </row>
    <row r="575" spans="2:10">
      <c r="B575" s="53"/>
      <c r="C575" s="53"/>
      <c r="D575" s="145"/>
      <c r="E575" s="145"/>
      <c r="F575" s="53"/>
      <c r="G575" s="53"/>
      <c r="H575" s="145"/>
      <c r="I575" s="169"/>
      <c r="J575" s="170"/>
    </row>
    <row r="576" spans="2:10">
      <c r="B576" s="53"/>
      <c r="C576" s="53"/>
      <c r="D576" s="145"/>
      <c r="E576" s="145"/>
      <c r="F576" s="53"/>
      <c r="G576" s="53"/>
      <c r="H576" s="145"/>
      <c r="I576" s="169"/>
      <c r="J576" s="170"/>
    </row>
    <row r="577" spans="2:10">
      <c r="B577" s="53"/>
      <c r="C577" s="53"/>
      <c r="D577" s="145"/>
      <c r="E577" s="145"/>
      <c r="F577" s="53"/>
      <c r="G577" s="53"/>
      <c r="H577" s="145"/>
      <c r="I577" s="169"/>
      <c r="J577" s="170"/>
    </row>
    <row r="578" spans="2:10">
      <c r="B578" s="53"/>
      <c r="C578" s="53"/>
      <c r="D578" s="145"/>
      <c r="E578" s="145"/>
      <c r="F578" s="53"/>
      <c r="G578" s="53"/>
      <c r="H578" s="145"/>
      <c r="I578" s="169"/>
      <c r="J578" s="170"/>
    </row>
    <row r="579" spans="2:10">
      <c r="B579" s="53"/>
      <c r="C579" s="53"/>
      <c r="D579" s="145"/>
      <c r="E579" s="145"/>
      <c r="F579" s="53"/>
      <c r="G579" s="53"/>
      <c r="H579" s="145"/>
      <c r="I579" s="169"/>
      <c r="J579" s="170"/>
    </row>
    <row r="580" spans="2:10">
      <c r="B580" s="53"/>
      <c r="C580" s="53"/>
      <c r="D580" s="145"/>
      <c r="E580" s="145"/>
      <c r="F580" s="53"/>
      <c r="G580" s="53"/>
      <c r="H580" s="145"/>
      <c r="I580" s="169"/>
      <c r="J580" s="170"/>
    </row>
    <row r="581" spans="2:10">
      <c r="B581" s="53"/>
      <c r="C581" s="53"/>
      <c r="D581" s="145"/>
      <c r="E581" s="145"/>
      <c r="F581" s="53"/>
      <c r="G581" s="53"/>
      <c r="H581" s="145"/>
      <c r="I581" s="169"/>
      <c r="J581" s="170"/>
    </row>
    <row r="582" spans="2:10">
      <c r="B582" s="53"/>
      <c r="C582" s="53"/>
      <c r="D582" s="145"/>
      <c r="E582" s="145"/>
      <c r="F582" s="53"/>
      <c r="G582" s="53"/>
      <c r="H582" s="145"/>
      <c r="I582" s="169"/>
      <c r="J582" s="170"/>
    </row>
    <row r="583" spans="2:10">
      <c r="B583" s="53"/>
      <c r="C583" s="53"/>
      <c r="D583" s="145"/>
      <c r="E583" s="145"/>
      <c r="F583" s="53"/>
      <c r="G583" s="53"/>
      <c r="H583" s="145"/>
      <c r="I583" s="169"/>
      <c r="J583" s="170"/>
    </row>
    <row r="584" spans="2:10">
      <c r="B584" s="53"/>
      <c r="C584" s="53"/>
      <c r="D584" s="145"/>
      <c r="E584" s="145"/>
      <c r="F584" s="53"/>
      <c r="G584" s="53"/>
      <c r="H584" s="145"/>
      <c r="I584" s="169"/>
      <c r="J584" s="170"/>
    </row>
    <row r="585" spans="2:10">
      <c r="B585" s="53"/>
      <c r="C585" s="53"/>
      <c r="D585" s="145"/>
      <c r="E585" s="145"/>
      <c r="F585" s="53"/>
      <c r="G585" s="53"/>
      <c r="H585" s="145"/>
      <c r="I585" s="169"/>
      <c r="J585" s="170"/>
    </row>
    <row r="586" spans="2:10">
      <c r="B586" s="53"/>
      <c r="C586" s="53"/>
      <c r="D586" s="145"/>
      <c r="E586" s="145"/>
      <c r="F586" s="53"/>
      <c r="G586" s="53"/>
      <c r="H586" s="145"/>
      <c r="I586" s="169"/>
      <c r="J586" s="170"/>
    </row>
    <row r="587" spans="2:10">
      <c r="B587" s="53"/>
      <c r="C587" s="53"/>
      <c r="D587" s="145"/>
      <c r="E587" s="145"/>
      <c r="F587" s="53"/>
      <c r="G587" s="53"/>
      <c r="H587" s="145"/>
      <c r="I587" s="169"/>
      <c r="J587" s="170"/>
    </row>
    <row r="588" spans="2:10">
      <c r="B588" s="53"/>
      <c r="C588" s="53"/>
      <c r="D588" s="145"/>
      <c r="E588" s="145"/>
      <c r="F588" s="53"/>
      <c r="G588" s="53"/>
      <c r="H588" s="145"/>
      <c r="I588" s="169"/>
      <c r="J588" s="170"/>
    </row>
    <row r="589" spans="2:10">
      <c r="B589" s="53"/>
      <c r="C589" s="53"/>
      <c r="D589" s="145"/>
      <c r="E589" s="145"/>
      <c r="F589" s="53"/>
      <c r="G589" s="53"/>
      <c r="H589" s="145"/>
      <c r="I589" s="169"/>
      <c r="J589" s="170"/>
    </row>
    <row r="590" spans="2:10">
      <c r="B590" s="53"/>
      <c r="C590" s="53"/>
      <c r="D590" s="145"/>
      <c r="E590" s="145"/>
      <c r="F590" s="53"/>
      <c r="G590" s="53"/>
      <c r="H590" s="145"/>
      <c r="I590" s="169"/>
      <c r="J590" s="170"/>
    </row>
    <row r="591" spans="2:10">
      <c r="B591" s="53"/>
      <c r="C591" s="53"/>
      <c r="D591" s="145"/>
      <c r="E591" s="145"/>
      <c r="F591" s="53"/>
      <c r="G591" s="53"/>
      <c r="H591" s="145"/>
      <c r="I591" s="169"/>
      <c r="J591" s="170"/>
    </row>
    <row r="592" spans="2:10">
      <c r="B592" s="53"/>
      <c r="C592" s="53"/>
      <c r="D592" s="145"/>
      <c r="E592" s="145"/>
      <c r="F592" s="53"/>
      <c r="G592" s="53"/>
      <c r="H592" s="145"/>
      <c r="I592" s="169"/>
      <c r="J592" s="170"/>
    </row>
    <row r="593" spans="2:10">
      <c r="B593" s="53"/>
      <c r="C593" s="53"/>
      <c r="D593" s="145"/>
      <c r="E593" s="145"/>
      <c r="F593" s="53"/>
      <c r="G593" s="53"/>
      <c r="H593" s="145"/>
      <c r="I593" s="169"/>
      <c r="J593" s="170"/>
    </row>
    <row r="594" spans="2:10">
      <c r="B594" s="53"/>
      <c r="C594" s="53"/>
      <c r="D594" s="145"/>
      <c r="E594" s="145"/>
      <c r="F594" s="53"/>
      <c r="G594" s="53"/>
      <c r="H594" s="145"/>
      <c r="I594" s="169"/>
      <c r="J594" s="170"/>
    </row>
    <row r="595" spans="2:10">
      <c r="B595" s="53"/>
      <c r="C595" s="53"/>
      <c r="D595" s="145"/>
      <c r="E595" s="145"/>
      <c r="F595" s="53"/>
      <c r="G595" s="53"/>
      <c r="H595" s="145"/>
      <c r="I595" s="169"/>
      <c r="J595" s="170"/>
    </row>
    <row r="596" spans="2:10">
      <c r="B596" s="53"/>
      <c r="C596" s="53"/>
      <c r="D596" s="145"/>
      <c r="E596" s="145"/>
      <c r="F596" s="53"/>
      <c r="G596" s="53"/>
      <c r="H596" s="145"/>
      <c r="I596" s="169"/>
      <c r="J596" s="170"/>
    </row>
    <row r="597" spans="2:10">
      <c r="B597" s="53"/>
      <c r="C597" s="53"/>
      <c r="D597" s="145"/>
      <c r="E597" s="145"/>
      <c r="F597" s="53"/>
      <c r="G597" s="53"/>
      <c r="H597" s="145"/>
      <c r="I597" s="169"/>
      <c r="J597" s="170"/>
    </row>
    <row r="598" spans="2:10">
      <c r="B598" s="53"/>
      <c r="C598" s="53"/>
      <c r="D598" s="145"/>
      <c r="E598" s="145"/>
      <c r="F598" s="53"/>
      <c r="G598" s="53"/>
      <c r="H598" s="145"/>
      <c r="I598" s="169"/>
      <c r="J598" s="170"/>
    </row>
    <row r="599" spans="2:10">
      <c r="B599" s="53"/>
      <c r="C599" s="53"/>
      <c r="D599" s="145"/>
      <c r="E599" s="145"/>
      <c r="F599" s="53"/>
      <c r="G599" s="53"/>
      <c r="H599" s="145"/>
      <c r="I599" s="169"/>
      <c r="J599" s="170"/>
    </row>
    <row r="600" spans="2:10">
      <c r="B600" s="53"/>
      <c r="C600" s="53"/>
      <c r="D600" s="145"/>
      <c r="E600" s="145"/>
      <c r="F600" s="53"/>
      <c r="G600" s="53"/>
      <c r="H600" s="145"/>
      <c r="I600" s="169"/>
      <c r="J600" s="170"/>
    </row>
    <row r="601" spans="2:10">
      <c r="B601" s="53"/>
      <c r="C601" s="53"/>
      <c r="D601" s="145"/>
      <c r="E601" s="145"/>
      <c r="F601" s="53"/>
      <c r="G601" s="53"/>
      <c r="H601" s="145"/>
      <c r="I601" s="169"/>
      <c r="J601" s="170"/>
    </row>
    <row r="602" spans="2:10">
      <c r="B602" s="53"/>
      <c r="C602" s="53"/>
      <c r="D602" s="145"/>
      <c r="E602" s="145"/>
      <c r="F602" s="53"/>
      <c r="G602" s="53"/>
      <c r="H602" s="145"/>
      <c r="I602" s="169"/>
      <c r="J602" s="170"/>
    </row>
    <row r="603" spans="2:10">
      <c r="B603" s="53"/>
      <c r="C603" s="53"/>
      <c r="D603" s="145"/>
      <c r="E603" s="145"/>
      <c r="F603" s="53"/>
      <c r="G603" s="53"/>
      <c r="H603" s="145"/>
      <c r="I603" s="169"/>
      <c r="J603" s="170"/>
    </row>
    <row r="604" spans="2:10">
      <c r="B604" s="53"/>
      <c r="C604" s="53"/>
      <c r="D604" s="145"/>
      <c r="E604" s="145"/>
      <c r="F604" s="53"/>
      <c r="G604" s="53"/>
      <c r="H604" s="145"/>
      <c r="I604" s="169"/>
      <c r="J604" s="170"/>
    </row>
    <row r="605" spans="2:10">
      <c r="B605" s="53"/>
      <c r="C605" s="53"/>
      <c r="D605" s="145"/>
      <c r="E605" s="145"/>
      <c r="F605" s="53"/>
      <c r="G605" s="53"/>
      <c r="H605" s="145"/>
      <c r="I605" s="169"/>
      <c r="J605" s="170"/>
    </row>
    <row r="606" spans="2:10">
      <c r="B606" s="53"/>
      <c r="C606" s="53"/>
      <c r="D606" s="145"/>
      <c r="E606" s="145"/>
      <c r="F606" s="53"/>
      <c r="G606" s="53"/>
      <c r="H606" s="145"/>
      <c r="I606" s="169"/>
      <c r="J606" s="170"/>
    </row>
    <row r="607" spans="2:10">
      <c r="B607" s="53"/>
      <c r="C607" s="53"/>
      <c r="D607" s="145"/>
      <c r="E607" s="145"/>
      <c r="F607" s="53"/>
      <c r="G607" s="53"/>
      <c r="H607" s="145"/>
      <c r="I607" s="169"/>
      <c r="J607" s="170"/>
    </row>
    <row r="608" spans="2:10">
      <c r="B608" s="53"/>
      <c r="C608" s="53"/>
      <c r="D608" s="145"/>
      <c r="E608" s="145"/>
      <c r="F608" s="53"/>
      <c r="G608" s="53"/>
      <c r="H608" s="145"/>
      <c r="I608" s="169"/>
      <c r="J608" s="170"/>
    </row>
    <row r="609" spans="2:10">
      <c r="B609" s="53"/>
      <c r="C609" s="53"/>
      <c r="D609" s="145"/>
      <c r="E609" s="145"/>
      <c r="F609" s="53"/>
      <c r="G609" s="53"/>
      <c r="H609" s="145"/>
      <c r="I609" s="169"/>
      <c r="J609" s="170"/>
    </row>
    <row r="610" spans="2:10">
      <c r="B610" s="53"/>
      <c r="C610" s="53"/>
      <c r="D610" s="145"/>
      <c r="E610" s="145"/>
      <c r="F610" s="53"/>
      <c r="G610" s="53"/>
      <c r="H610" s="145"/>
      <c r="I610" s="169"/>
      <c r="J610" s="170"/>
    </row>
    <row r="611" spans="2:10">
      <c r="B611" s="53"/>
      <c r="C611" s="53"/>
      <c r="D611" s="145"/>
      <c r="E611" s="145"/>
      <c r="F611" s="53"/>
      <c r="G611" s="53"/>
      <c r="H611" s="145"/>
      <c r="I611" s="169"/>
      <c r="J611" s="170"/>
    </row>
    <row r="612" spans="2:10">
      <c r="B612" s="53"/>
      <c r="C612" s="53"/>
      <c r="D612" s="145"/>
      <c r="E612" s="145"/>
      <c r="F612" s="53"/>
      <c r="G612" s="53"/>
      <c r="H612" s="145"/>
      <c r="I612" s="169"/>
      <c r="J612" s="170"/>
    </row>
    <row r="613" spans="2:10">
      <c r="B613" s="53"/>
      <c r="C613" s="53"/>
      <c r="D613" s="145"/>
      <c r="E613" s="145"/>
      <c r="F613" s="53"/>
      <c r="G613" s="53"/>
      <c r="H613" s="145"/>
      <c r="I613" s="169"/>
      <c r="J613" s="170"/>
    </row>
    <row r="614" spans="2:10">
      <c r="B614" s="53"/>
      <c r="C614" s="53"/>
      <c r="D614" s="145"/>
      <c r="E614" s="145"/>
      <c r="F614" s="53"/>
      <c r="G614" s="53"/>
      <c r="H614" s="145"/>
      <c r="I614" s="169"/>
      <c r="J614" s="170"/>
    </row>
    <row r="615" spans="2:10">
      <c r="B615" s="53"/>
      <c r="C615" s="53"/>
      <c r="D615" s="145"/>
      <c r="E615" s="145"/>
      <c r="F615" s="53"/>
      <c r="G615" s="53"/>
      <c r="H615" s="145"/>
      <c r="I615" s="169"/>
      <c r="J615" s="170"/>
    </row>
    <row r="616" spans="2:10">
      <c r="B616" s="53"/>
      <c r="C616" s="53"/>
      <c r="D616" s="145"/>
      <c r="E616" s="145"/>
      <c r="F616" s="53"/>
      <c r="G616" s="53"/>
      <c r="H616" s="145"/>
      <c r="I616" s="169"/>
      <c r="J616" s="170"/>
    </row>
    <row r="617" spans="2:10">
      <c r="B617" s="53"/>
      <c r="C617" s="53"/>
      <c r="D617" s="145"/>
      <c r="E617" s="145"/>
      <c r="F617" s="53"/>
      <c r="G617" s="53"/>
      <c r="H617" s="145"/>
      <c r="I617" s="169"/>
      <c r="J617" s="170"/>
    </row>
    <row r="618" spans="2:10">
      <c r="B618" s="53"/>
      <c r="C618" s="53"/>
      <c r="D618" s="145"/>
      <c r="E618" s="145"/>
      <c r="F618" s="53"/>
      <c r="G618" s="53"/>
      <c r="H618" s="145"/>
      <c r="I618" s="169"/>
      <c r="J618" s="170"/>
    </row>
    <row r="619" spans="2:10">
      <c r="B619" s="53"/>
      <c r="C619" s="53"/>
      <c r="D619" s="145"/>
      <c r="E619" s="145"/>
      <c r="F619" s="53"/>
      <c r="G619" s="53"/>
      <c r="H619" s="145"/>
      <c r="I619" s="169"/>
      <c r="J619" s="170"/>
    </row>
    <row r="620" spans="2:10">
      <c r="B620" s="53"/>
      <c r="C620" s="53"/>
      <c r="D620" s="145"/>
      <c r="E620" s="145"/>
      <c r="F620" s="53"/>
      <c r="G620" s="53"/>
      <c r="H620" s="145"/>
      <c r="I620" s="169"/>
      <c r="J620" s="170"/>
    </row>
    <row r="621" spans="2:10">
      <c r="B621" s="53"/>
      <c r="C621" s="53"/>
      <c r="D621" s="145"/>
      <c r="E621" s="145"/>
      <c r="F621" s="53"/>
      <c r="G621" s="53"/>
      <c r="H621" s="145"/>
      <c r="I621" s="169"/>
      <c r="J621" s="170"/>
    </row>
    <row r="622" spans="2:10">
      <c r="B622" s="53"/>
      <c r="C622" s="53"/>
      <c r="D622" s="145"/>
      <c r="E622" s="145"/>
      <c r="F622" s="53"/>
      <c r="G622" s="53"/>
      <c r="H622" s="145"/>
      <c r="I622" s="169"/>
      <c r="J622" s="170"/>
    </row>
    <row r="623" spans="2:10">
      <c r="B623" s="53"/>
      <c r="C623" s="53"/>
      <c r="D623" s="145"/>
      <c r="E623" s="145"/>
      <c r="F623" s="53"/>
      <c r="G623" s="53"/>
      <c r="H623" s="145"/>
      <c r="I623" s="169"/>
      <c r="J623" s="170"/>
    </row>
    <row r="624" spans="2:10">
      <c r="B624" s="53"/>
      <c r="C624" s="53"/>
      <c r="D624" s="145"/>
      <c r="E624" s="145"/>
      <c r="F624" s="53"/>
      <c r="G624" s="53"/>
      <c r="H624" s="145"/>
      <c r="I624" s="169"/>
      <c r="J624" s="170"/>
    </row>
    <row r="625" spans="2:10">
      <c r="B625" s="53"/>
      <c r="C625" s="53"/>
      <c r="D625" s="145"/>
      <c r="E625" s="145"/>
      <c r="F625" s="53"/>
      <c r="G625" s="53"/>
      <c r="H625" s="145"/>
      <c r="I625" s="169"/>
      <c r="J625" s="170"/>
    </row>
    <row r="626" spans="2:10">
      <c r="B626" s="53"/>
      <c r="C626" s="53"/>
      <c r="D626" s="145"/>
      <c r="E626" s="145"/>
      <c r="F626" s="53"/>
      <c r="G626" s="53"/>
      <c r="H626" s="145"/>
      <c r="I626" s="169"/>
      <c r="J626" s="170"/>
    </row>
    <row r="627" spans="2:10">
      <c r="B627" s="53"/>
      <c r="C627" s="53"/>
      <c r="D627" s="145"/>
      <c r="E627" s="145"/>
      <c r="F627" s="53"/>
      <c r="G627" s="53"/>
      <c r="H627" s="145"/>
      <c r="I627" s="169"/>
      <c r="J627" s="170"/>
    </row>
    <row r="628" spans="2:10">
      <c r="B628" s="53"/>
      <c r="C628" s="53"/>
      <c r="D628" s="145"/>
      <c r="E628" s="145"/>
      <c r="F628" s="53"/>
      <c r="G628" s="53"/>
      <c r="H628" s="145"/>
      <c r="I628" s="169"/>
      <c r="J628" s="170"/>
    </row>
    <row r="629" spans="2:10">
      <c r="B629" s="53"/>
      <c r="C629" s="53"/>
      <c r="D629" s="145"/>
      <c r="E629" s="145"/>
      <c r="F629" s="53"/>
      <c r="G629" s="53"/>
      <c r="H629" s="145"/>
      <c r="I629" s="169"/>
      <c r="J629" s="170"/>
    </row>
    <row r="630" spans="2:10">
      <c r="B630" s="53"/>
      <c r="C630" s="53"/>
      <c r="D630" s="145"/>
      <c r="E630" s="145"/>
      <c r="F630" s="53"/>
      <c r="G630" s="53"/>
      <c r="H630" s="145"/>
      <c r="I630" s="169"/>
      <c r="J630" s="170"/>
    </row>
    <row r="631" spans="2:10">
      <c r="B631" s="53"/>
      <c r="C631" s="53"/>
      <c r="D631" s="145"/>
      <c r="E631" s="145"/>
      <c r="F631" s="53"/>
      <c r="G631" s="53"/>
      <c r="H631" s="145"/>
      <c r="I631" s="169"/>
      <c r="J631" s="170"/>
    </row>
    <row r="632" spans="2:10">
      <c r="B632" s="53"/>
      <c r="C632" s="53"/>
      <c r="D632" s="145"/>
      <c r="E632" s="145"/>
      <c r="F632" s="53"/>
      <c r="G632" s="53"/>
      <c r="H632" s="145"/>
      <c r="I632" s="169"/>
      <c r="J632" s="170"/>
    </row>
    <row r="633" spans="2:10">
      <c r="B633" s="53"/>
      <c r="C633" s="53"/>
      <c r="D633" s="145"/>
      <c r="E633" s="145"/>
      <c r="F633" s="53"/>
      <c r="G633" s="53"/>
      <c r="H633" s="145"/>
      <c r="I633" s="169"/>
      <c r="J633" s="170"/>
    </row>
    <row r="634" spans="2:10">
      <c r="B634" s="53"/>
      <c r="C634" s="53"/>
      <c r="D634" s="145"/>
      <c r="E634" s="145"/>
      <c r="F634" s="53"/>
      <c r="G634" s="53"/>
      <c r="H634" s="145"/>
      <c r="I634" s="169"/>
      <c r="J634" s="170"/>
    </row>
    <row r="635" spans="2:10">
      <c r="B635" s="53"/>
      <c r="C635" s="53"/>
      <c r="D635" s="145"/>
      <c r="E635" s="145"/>
      <c r="F635" s="53"/>
      <c r="G635" s="53"/>
      <c r="H635" s="145"/>
      <c r="I635" s="169"/>
      <c r="J635" s="170"/>
    </row>
    <row r="636" spans="2:10">
      <c r="B636" s="53"/>
      <c r="C636" s="53"/>
      <c r="D636" s="145"/>
      <c r="E636" s="145"/>
      <c r="F636" s="53"/>
      <c r="G636" s="53"/>
      <c r="H636" s="145"/>
      <c r="I636" s="169"/>
      <c r="J636" s="170"/>
    </row>
    <row r="637" spans="2:10">
      <c r="B637" s="53"/>
      <c r="C637" s="53"/>
      <c r="D637" s="145"/>
      <c r="E637" s="145"/>
      <c r="F637" s="53"/>
      <c r="G637" s="53"/>
      <c r="H637" s="145"/>
      <c r="I637" s="169"/>
      <c r="J637" s="170"/>
    </row>
    <row r="638" spans="2:10">
      <c r="B638" s="53"/>
      <c r="C638" s="53"/>
      <c r="D638" s="145"/>
      <c r="E638" s="145"/>
      <c r="F638" s="53"/>
      <c r="G638" s="53"/>
      <c r="H638" s="145"/>
      <c r="I638" s="169"/>
      <c r="J638" s="170"/>
    </row>
    <row r="639" spans="2:10">
      <c r="B639" s="53"/>
      <c r="C639" s="53"/>
      <c r="D639" s="145"/>
      <c r="E639" s="145"/>
      <c r="F639" s="53"/>
      <c r="G639" s="53"/>
      <c r="H639" s="145"/>
      <c r="I639" s="169"/>
      <c r="J639" s="170"/>
    </row>
    <row r="640" spans="2:10">
      <c r="B640" s="53"/>
      <c r="C640" s="53"/>
      <c r="D640" s="145"/>
      <c r="E640" s="145"/>
      <c r="F640" s="53"/>
      <c r="G640" s="53"/>
      <c r="H640" s="145"/>
      <c r="I640" s="169"/>
      <c r="J640" s="170"/>
    </row>
  </sheetData>
  <sortState ref="X90:AF362">
    <sortCondition ref="AF90:AF362"/>
    <sortCondition ref="X90:X362"/>
  </sortState>
  <conditionalFormatting sqref="B3">
    <cfRule type="expression" dxfId="110" priority="7">
      <formula>B80=$P$91</formula>
    </cfRule>
  </conditionalFormatting>
  <conditionalFormatting sqref="B4">
    <cfRule type="expression" dxfId="109" priority="6">
      <formula>B80=$P$91</formula>
    </cfRule>
  </conditionalFormatting>
  <conditionalFormatting sqref="C3:JN3">
    <cfRule type="expression" dxfId="108" priority="5">
      <formula>C80=$P$91</formula>
    </cfRule>
  </conditionalFormatting>
  <conditionalFormatting sqref="C4:JN4">
    <cfRule type="expression" dxfId="107" priority="4">
      <formula>C80=$P$91</formula>
    </cfRule>
  </conditionalFormatting>
  <conditionalFormatting sqref="UF78:AER78">
    <cfRule type="cellIs" dxfId="106" priority="3" operator="notEqual">
      <formula>"OK"</formula>
    </cfRule>
  </conditionalFormatting>
  <conditionalFormatting sqref="B78:JN78">
    <cfRule type="cellIs" dxfId="105" priority="2" operator="notEqual">
      <formula>"OK"</formula>
    </cfRule>
  </conditionalFormatting>
  <conditionalFormatting sqref="E91:E363">
    <cfRule type="cellIs" dxfId="104" priority="1" operator="lessThan">
      <formula>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C18"/>
  <sheetViews>
    <sheetView zoomScaleNormal="100" zoomScalePageLayoutView="130" workbookViewId="0"/>
  </sheetViews>
  <sheetFormatPr defaultColWidth="8.83203125" defaultRowHeight="12.75"/>
  <cols>
    <col min="1" max="1" width="4" style="46" bestFit="1" customWidth="1"/>
    <col min="2" max="2" width="11.33203125" customWidth="1"/>
    <col min="4" max="4" width="2.83203125" customWidth="1"/>
  </cols>
  <sheetData>
    <row r="1" spans="1:3">
      <c r="B1" s="306" t="s">
        <v>648</v>
      </c>
      <c r="C1" s="306"/>
    </row>
    <row r="2" spans="1:3">
      <c r="B2" s="307" t="s">
        <v>649</v>
      </c>
      <c r="C2" s="307"/>
    </row>
    <row r="3" spans="1:3" ht="14.25">
      <c r="B3" s="153" t="s">
        <v>650</v>
      </c>
      <c r="C3" s="284">
        <v>1100</v>
      </c>
    </row>
    <row r="4" spans="1:3" ht="14.25">
      <c r="B4" s="154" t="s">
        <v>651</v>
      </c>
      <c r="C4" s="285">
        <v>20</v>
      </c>
    </row>
    <row r="5" spans="1:3" ht="14.25">
      <c r="B5" s="155" t="s">
        <v>629</v>
      </c>
      <c r="C5" s="286">
        <v>1</v>
      </c>
    </row>
    <row r="8" spans="1:3">
      <c r="B8" s="305" t="s">
        <v>626</v>
      </c>
      <c r="C8" s="305"/>
    </row>
    <row r="9" spans="1:3" ht="14.25">
      <c r="B9" s="147" t="s">
        <v>625</v>
      </c>
      <c r="C9" s="149" t="s">
        <v>623</v>
      </c>
    </row>
    <row r="10" spans="1:3">
      <c r="B10" s="148" t="s">
        <v>624</v>
      </c>
      <c r="C10" s="175" t="s">
        <v>630</v>
      </c>
    </row>
    <row r="11" spans="1:3">
      <c r="A11" s="142">
        <v>1</v>
      </c>
      <c r="B11" s="282" t="str">
        <f>IFERROR(All!Q91,"")</f>
        <v>W33x130</v>
      </c>
      <c r="C11" s="283">
        <f>IFERROR(All!R91,"")</f>
        <v>1250.2238260424626</v>
      </c>
    </row>
    <row r="12" spans="1:3">
      <c r="A12" s="143">
        <v>2</v>
      </c>
      <c r="B12" s="276" t="str">
        <f>IFERROR(All!Q92,"")</f>
        <v>W24x131</v>
      </c>
      <c r="C12" s="281">
        <f>IFERROR(All!R92,"")</f>
        <v>1154.0921685602132</v>
      </c>
    </row>
    <row r="13" spans="1:3">
      <c r="A13" s="143">
        <v>3</v>
      </c>
      <c r="B13" s="276" t="str">
        <f>IFERROR(All!Q93,"")</f>
        <v>W30x132</v>
      </c>
      <c r="C13" s="281">
        <f>IFERROR(All!R93,"")</f>
        <v>1150.9265274031179</v>
      </c>
    </row>
    <row r="14" spans="1:3">
      <c r="A14" s="143">
        <v>4</v>
      </c>
      <c r="B14" s="276" t="str">
        <f>IFERROR(All!Q94,"")</f>
        <v>W36x135v</v>
      </c>
      <c r="C14" s="281">
        <f>IFERROR(All!R94,"")</f>
        <v>1354.2589146224534</v>
      </c>
    </row>
    <row r="15" spans="1:3">
      <c r="A15" s="143">
        <v>5</v>
      </c>
      <c r="B15" s="276" t="str">
        <f>IFERROR(All!Q95,"")</f>
        <v>W33x141</v>
      </c>
      <c r="C15" s="281">
        <f>IFERROR(All!R95,"")</f>
        <v>1404.6382572292207</v>
      </c>
    </row>
    <row r="16" spans="1:3">
      <c r="A16" s="143">
        <v>6</v>
      </c>
      <c r="B16" s="276" t="str">
        <f>IFERROR(All!Q96,"")</f>
        <v>W27x146</v>
      </c>
      <c r="C16" s="281">
        <f>IFERROR(All!R96,"")</f>
        <v>1482.0050791060914</v>
      </c>
    </row>
    <row r="17" spans="1:3">
      <c r="A17" s="143">
        <v>7</v>
      </c>
      <c r="B17" s="276" t="str">
        <f>IFERROR(All!Q97,"")</f>
        <v>W24x146</v>
      </c>
      <c r="C17" s="281">
        <f>IFERROR(All!R97,"")</f>
        <v>1326.0961812480971</v>
      </c>
    </row>
    <row r="18" spans="1:3">
      <c r="A18" s="144">
        <v>8</v>
      </c>
      <c r="B18" s="276" t="str">
        <f>IFERROR(All!Q98,"")</f>
        <v>W21x147</v>
      </c>
      <c r="C18" s="281">
        <f>IFERROR(All!R98,"")</f>
        <v>1200.7371062509453</v>
      </c>
    </row>
  </sheetData>
  <sheetProtection algorithmName="SHA-512" hashValue="fpkpQr5p+yilpIKKNSe7C0gRWa5Ky9fDJ3zENmgbjM0DXx7/+Rd53IwhveGKwwA80ki+ePVyjpiDs/HHhGU2/Q==" saltValue="xh/i2ZPXao61l476P0NdJw==" spinCount="100000" sheet="1" objects="1" scenarios="1"/>
  <mergeCells count="3">
    <mergeCell ref="B8:C8"/>
    <mergeCell ref="B1:C1"/>
    <mergeCell ref="B2:C2"/>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107"/>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83203125" defaultRowHeight="12.75"/>
  <cols>
    <col min="1" max="1" width="6.33203125" bestFit="1" customWidth="1"/>
    <col min="2" max="4" width="7.33203125" bestFit="1" customWidth="1"/>
    <col min="5" max="6" width="8.6640625" bestFit="1" customWidth="1"/>
  </cols>
  <sheetData>
    <row r="1" spans="1:6" ht="14.25">
      <c r="A1" s="65" t="s">
        <v>284</v>
      </c>
      <c r="B1" s="65" t="s">
        <v>287</v>
      </c>
      <c r="C1" s="65" t="s">
        <v>290</v>
      </c>
      <c r="D1" s="65" t="s">
        <v>287</v>
      </c>
      <c r="E1" s="65" t="s">
        <v>290</v>
      </c>
      <c r="F1" s="65" t="s">
        <v>287</v>
      </c>
    </row>
    <row r="2" spans="1:6" ht="15.75">
      <c r="A2" s="71" t="s">
        <v>299</v>
      </c>
      <c r="B2" s="71" t="s">
        <v>511</v>
      </c>
      <c r="C2" s="71" t="s">
        <v>510</v>
      </c>
      <c r="D2" s="71" t="s">
        <v>509</v>
      </c>
      <c r="E2" s="71" t="s">
        <v>508</v>
      </c>
      <c r="F2" s="71" t="s">
        <v>506</v>
      </c>
    </row>
    <row r="3" spans="1:6" ht="13.5" thickBot="1">
      <c r="A3" s="67" t="s">
        <v>653</v>
      </c>
      <c r="B3" s="69">
        <v>7987.5</v>
      </c>
      <c r="C3" s="69">
        <v>8700</v>
      </c>
      <c r="D3" s="68">
        <v>8737.5</v>
      </c>
      <c r="E3" s="69">
        <v>10350</v>
      </c>
      <c r="F3" s="68">
        <v>10912.5</v>
      </c>
    </row>
    <row r="4" spans="1:6" ht="13.5" thickBot="1">
      <c r="A4" s="67">
        <v>14</v>
      </c>
      <c r="B4" s="68">
        <v>7986.6358121947051</v>
      </c>
      <c r="C4" s="68">
        <v>8628.3880174575224</v>
      </c>
      <c r="D4" s="69">
        <v>8737.5</v>
      </c>
      <c r="E4" s="68">
        <v>10301.81228277929</v>
      </c>
      <c r="F4" s="69">
        <v>10912.5</v>
      </c>
    </row>
    <row r="5" spans="1:6">
      <c r="A5" s="67">
        <v>15</v>
      </c>
      <c r="B5" s="68">
        <v>7917.4107246854446</v>
      </c>
      <c r="C5" s="68">
        <v>8545.1387917934353</v>
      </c>
      <c r="D5" s="68">
        <v>8676.5436518357328</v>
      </c>
      <c r="E5" s="68">
        <v>10218.389980897287</v>
      </c>
      <c r="F5" s="68">
        <v>10876.000599471479</v>
      </c>
    </row>
    <row r="6" spans="1:6">
      <c r="A6" s="67">
        <v>16</v>
      </c>
      <c r="B6" s="68">
        <v>7848.185637176186</v>
      </c>
      <c r="C6" s="68">
        <v>8461.88956612935</v>
      </c>
      <c r="D6" s="68">
        <v>8606.5750459657884</v>
      </c>
      <c r="E6" s="68">
        <v>10134.967679015284</v>
      </c>
      <c r="F6" s="68">
        <v>10805.535115238827</v>
      </c>
    </row>
    <row r="7" spans="1:6">
      <c r="A7" s="67">
        <v>17</v>
      </c>
      <c r="B7" s="68">
        <v>7778.9605496669265</v>
      </c>
      <c r="C7" s="68">
        <v>8378.6403404652647</v>
      </c>
      <c r="D7" s="68">
        <v>8536.6064400958421</v>
      </c>
      <c r="E7" s="68">
        <v>10051.545377133281</v>
      </c>
      <c r="F7" s="68">
        <v>10735.069631006174</v>
      </c>
    </row>
    <row r="8" spans="1:6">
      <c r="A8" s="67">
        <v>18</v>
      </c>
      <c r="B8" s="68">
        <v>7709.735462157666</v>
      </c>
      <c r="C8" s="68">
        <v>8295.3911148011775</v>
      </c>
      <c r="D8" s="68">
        <v>8466.637834225894</v>
      </c>
      <c r="E8" s="68">
        <v>9968.1230752512802</v>
      </c>
      <c r="F8" s="68">
        <v>10664.604146773521</v>
      </c>
    </row>
    <row r="9" spans="1:6">
      <c r="A9" s="67">
        <v>19</v>
      </c>
      <c r="B9" s="68">
        <v>7640.5103746484074</v>
      </c>
      <c r="C9" s="68">
        <v>8212.1418891370922</v>
      </c>
      <c r="D9" s="68">
        <v>8396.6692283559478</v>
      </c>
      <c r="E9" s="68">
        <v>9884.7007733692772</v>
      </c>
      <c r="F9" s="68">
        <v>10594.138662540869</v>
      </c>
    </row>
    <row r="10" spans="1:6">
      <c r="A10" s="71">
        <v>20</v>
      </c>
      <c r="B10" s="72">
        <v>7571.2852871391478</v>
      </c>
      <c r="C10" s="72">
        <v>8128.8926634730042</v>
      </c>
      <c r="D10" s="72">
        <v>8326.7006224860015</v>
      </c>
      <c r="E10" s="72">
        <v>9801.2784714872741</v>
      </c>
      <c r="F10" s="72">
        <v>10523.673178308216</v>
      </c>
    </row>
    <row r="11" spans="1:6">
      <c r="A11" s="67">
        <v>21</v>
      </c>
      <c r="B11" s="68">
        <v>7502.0601996298874</v>
      </c>
      <c r="C11" s="68">
        <v>8045.643437808918</v>
      </c>
      <c r="D11" s="68">
        <v>8256.7320166160553</v>
      </c>
      <c r="E11" s="68">
        <v>9717.8561696052711</v>
      </c>
      <c r="F11" s="68">
        <v>10453.207694075563</v>
      </c>
    </row>
    <row r="12" spans="1:6">
      <c r="A12" s="67">
        <v>22</v>
      </c>
      <c r="B12" s="68"/>
      <c r="C12" s="68">
        <v>7962.3942121448326</v>
      </c>
      <c r="D12" s="68">
        <v>8186.763410746109</v>
      </c>
      <c r="E12" s="68">
        <v>9634.4338677232681</v>
      </c>
      <c r="F12" s="68">
        <v>10382.742209842912</v>
      </c>
    </row>
    <row r="13" spans="1:6">
      <c r="A13" s="67">
        <v>23</v>
      </c>
      <c r="B13" s="68"/>
      <c r="C13" s="68">
        <v>7879.1449864807455</v>
      </c>
      <c r="D13" s="68">
        <v>8116.7948048761618</v>
      </c>
      <c r="E13" s="68">
        <v>9551.0115658412687</v>
      </c>
      <c r="F13" s="68">
        <v>10312.276725610258</v>
      </c>
    </row>
    <row r="14" spans="1:6">
      <c r="A14" s="67">
        <v>24</v>
      </c>
      <c r="B14" s="68"/>
      <c r="C14" s="68">
        <v>7795.8957608166602</v>
      </c>
      <c r="D14" s="68">
        <v>8046.8261990062156</v>
      </c>
      <c r="E14" s="68">
        <v>9467.5892639592657</v>
      </c>
      <c r="F14" s="68">
        <v>10241.811241377605</v>
      </c>
    </row>
    <row r="15" spans="1:6">
      <c r="A15" s="67">
        <v>25</v>
      </c>
      <c r="B15" s="68"/>
      <c r="C15" s="68">
        <v>7712.6465351525731</v>
      </c>
      <c r="D15" s="68">
        <v>7976.8575931362684</v>
      </c>
      <c r="E15" s="68">
        <v>9384.1669620772627</v>
      </c>
      <c r="F15" s="68">
        <v>10171.345757144954</v>
      </c>
    </row>
    <row r="16" spans="1:6">
      <c r="A16" s="67">
        <v>26</v>
      </c>
      <c r="B16" s="68"/>
      <c r="C16" s="68">
        <v>7629.3973094884859</v>
      </c>
      <c r="D16" s="68">
        <v>7906.8889872663221</v>
      </c>
      <c r="E16" s="68">
        <v>9300.7446601952597</v>
      </c>
      <c r="F16" s="68">
        <v>10100.880272912302</v>
      </c>
    </row>
    <row r="17" spans="1:6">
      <c r="A17" s="67">
        <v>27</v>
      </c>
      <c r="B17" s="68"/>
      <c r="C17" s="68">
        <v>7546.1480838244006</v>
      </c>
      <c r="D17" s="68">
        <v>7836.9203813963759</v>
      </c>
      <c r="E17" s="68">
        <v>9217.3223583132567</v>
      </c>
      <c r="F17" s="68">
        <v>10030.414788679647</v>
      </c>
    </row>
    <row r="18" spans="1:6">
      <c r="A18" s="67">
        <v>28</v>
      </c>
      <c r="B18" s="68"/>
      <c r="C18" s="68"/>
      <c r="D18" s="68">
        <v>7766.9517755264287</v>
      </c>
      <c r="E18" s="68">
        <v>9133.9000564312555</v>
      </c>
      <c r="F18" s="68">
        <v>9959.9493044469946</v>
      </c>
    </row>
    <row r="19" spans="1:6">
      <c r="A19" s="67">
        <v>29</v>
      </c>
      <c r="B19" s="68"/>
      <c r="C19" s="68"/>
      <c r="D19" s="68">
        <v>7696.9831696564825</v>
      </c>
      <c r="E19" s="68">
        <v>9050.4777545492525</v>
      </c>
      <c r="F19" s="68">
        <v>9889.4838202143437</v>
      </c>
    </row>
    <row r="20" spans="1:6">
      <c r="A20" s="71">
        <v>30</v>
      </c>
      <c r="B20" s="72"/>
      <c r="C20" s="72"/>
      <c r="D20" s="72">
        <v>7627.0145637865353</v>
      </c>
      <c r="E20" s="72">
        <v>8967.0554526672495</v>
      </c>
      <c r="F20" s="72">
        <v>9819.0183359816911</v>
      </c>
    </row>
    <row r="21" spans="1:6">
      <c r="A21" s="67">
        <v>31</v>
      </c>
      <c r="B21" s="68"/>
      <c r="C21" s="68"/>
      <c r="D21" s="68">
        <v>7557.045957916589</v>
      </c>
      <c r="E21" s="68">
        <v>8883.6331507852465</v>
      </c>
      <c r="F21" s="68">
        <v>9748.5528517490384</v>
      </c>
    </row>
    <row r="22" spans="1:6">
      <c r="A22" s="67">
        <v>32</v>
      </c>
      <c r="B22" s="68"/>
      <c r="C22" s="68"/>
      <c r="D22" s="68"/>
      <c r="E22" s="68">
        <v>8800.2108489032435</v>
      </c>
      <c r="F22" s="68">
        <v>9678.0873675163839</v>
      </c>
    </row>
    <row r="23" spans="1:6">
      <c r="A23" s="67">
        <v>33</v>
      </c>
      <c r="B23" s="68"/>
      <c r="C23" s="68"/>
      <c r="D23" s="68"/>
      <c r="E23" s="68">
        <v>8716.7885470212423</v>
      </c>
      <c r="F23" s="68">
        <v>9607.621883283733</v>
      </c>
    </row>
    <row r="24" spans="1:6">
      <c r="A24" s="67">
        <v>34</v>
      </c>
      <c r="B24" s="68"/>
      <c r="C24" s="68"/>
      <c r="D24" s="68"/>
      <c r="E24" s="68">
        <v>8633.3662451392393</v>
      </c>
      <c r="F24" s="68">
        <v>9537.1563990510804</v>
      </c>
    </row>
    <row r="25" spans="1:6">
      <c r="A25" s="67">
        <v>35</v>
      </c>
      <c r="B25" s="68"/>
      <c r="C25" s="68"/>
      <c r="D25" s="68"/>
      <c r="E25" s="68">
        <v>8549.9439432572362</v>
      </c>
      <c r="F25" s="68">
        <v>9466.6909148184277</v>
      </c>
    </row>
    <row r="26" spans="1:6">
      <c r="A26" s="67">
        <v>36</v>
      </c>
      <c r="B26" s="68"/>
      <c r="C26" s="68"/>
      <c r="D26" s="68"/>
      <c r="E26" s="68">
        <v>8466.5216413752332</v>
      </c>
      <c r="F26" s="68">
        <v>9396.225430585775</v>
      </c>
    </row>
    <row r="27" spans="1:6">
      <c r="A27" s="67">
        <v>37</v>
      </c>
      <c r="B27" s="68"/>
      <c r="C27" s="68"/>
      <c r="D27" s="68"/>
      <c r="E27" s="68">
        <v>8383.0993394932302</v>
      </c>
      <c r="F27" s="68">
        <v>9325.7599463531224</v>
      </c>
    </row>
    <row r="28" spans="1:6">
      <c r="A28" s="67">
        <v>38</v>
      </c>
      <c r="B28" s="68"/>
      <c r="C28" s="68"/>
      <c r="D28" s="68"/>
      <c r="E28" s="68">
        <v>8299.677037611229</v>
      </c>
      <c r="F28" s="68">
        <v>9255.2944621204697</v>
      </c>
    </row>
    <row r="29" spans="1:6">
      <c r="A29" s="67">
        <v>39</v>
      </c>
      <c r="B29" s="68"/>
      <c r="C29" s="68"/>
      <c r="D29" s="68"/>
      <c r="E29" s="68">
        <v>8216.254735729226</v>
      </c>
      <c r="F29" s="68">
        <v>9184.828977887817</v>
      </c>
    </row>
    <row r="30" spans="1:6">
      <c r="A30" s="71">
        <v>40</v>
      </c>
      <c r="B30" s="72"/>
      <c r="C30" s="72"/>
      <c r="D30" s="72"/>
      <c r="E30" s="72">
        <v>8132.832433847223</v>
      </c>
      <c r="F30" s="72">
        <v>9114.3634936551643</v>
      </c>
    </row>
    <row r="31" spans="1:6">
      <c r="A31" s="67">
        <v>41</v>
      </c>
      <c r="B31" s="68"/>
      <c r="C31" s="68"/>
      <c r="D31" s="68"/>
      <c r="E31" s="68">
        <v>8049.41013196522</v>
      </c>
      <c r="F31" s="68">
        <v>9043.8980094225117</v>
      </c>
    </row>
    <row r="32" spans="1:6">
      <c r="A32" s="67">
        <v>42</v>
      </c>
      <c r="B32" s="68"/>
      <c r="C32" s="68"/>
      <c r="D32" s="68"/>
      <c r="E32" s="68">
        <v>7965.9878300832179</v>
      </c>
      <c r="F32" s="68">
        <v>8973.432525189859</v>
      </c>
    </row>
    <row r="33" spans="1:6">
      <c r="A33" s="67">
        <v>43</v>
      </c>
      <c r="B33" s="68"/>
      <c r="C33" s="68"/>
      <c r="D33" s="68"/>
      <c r="E33" s="68">
        <v>7882.5655282012167</v>
      </c>
      <c r="F33" s="68">
        <v>8902.9670409572082</v>
      </c>
    </row>
    <row r="34" spans="1:6">
      <c r="A34" s="67">
        <v>44</v>
      </c>
      <c r="B34" s="68"/>
      <c r="C34" s="68"/>
      <c r="D34" s="68"/>
      <c r="E34" s="68">
        <v>7799.1432263192137</v>
      </c>
      <c r="F34" s="68">
        <v>8832.5015567245555</v>
      </c>
    </row>
    <row r="35" spans="1:6">
      <c r="A35" s="67">
        <v>45</v>
      </c>
      <c r="B35" s="68"/>
      <c r="C35" s="68"/>
      <c r="D35" s="68"/>
      <c r="E35" s="68">
        <v>7715.7209244372116</v>
      </c>
      <c r="F35" s="68">
        <v>8762.036072491901</v>
      </c>
    </row>
    <row r="36" spans="1:6">
      <c r="A36" s="67">
        <v>46</v>
      </c>
      <c r="B36" s="68"/>
      <c r="C36" s="68"/>
      <c r="D36" s="68"/>
      <c r="E36" s="68">
        <v>7632.2986225552086</v>
      </c>
      <c r="F36" s="68">
        <v>8691.5705882592483</v>
      </c>
    </row>
    <row r="37" spans="1:6">
      <c r="A37" s="67">
        <v>47</v>
      </c>
      <c r="B37" s="68"/>
      <c r="C37" s="68"/>
      <c r="D37" s="68"/>
      <c r="E37" s="68">
        <v>7548.8763206732056</v>
      </c>
      <c r="F37" s="68">
        <v>8621.1051040265975</v>
      </c>
    </row>
    <row r="38" spans="1:6">
      <c r="A38" s="67">
        <v>48</v>
      </c>
      <c r="B38" s="68"/>
      <c r="C38" s="68"/>
      <c r="D38" s="68"/>
      <c r="E38" s="68"/>
      <c r="F38" s="68">
        <v>8550.6396197939448</v>
      </c>
    </row>
    <row r="39" spans="1:6">
      <c r="A39" s="67">
        <v>49</v>
      </c>
      <c r="B39" s="68"/>
      <c r="C39" s="68"/>
      <c r="D39" s="68"/>
      <c r="E39" s="68"/>
      <c r="F39" s="68">
        <v>8480.1741355612903</v>
      </c>
    </row>
    <row r="40" spans="1:6">
      <c r="A40" s="71">
        <v>50</v>
      </c>
      <c r="B40" s="72"/>
      <c r="C40" s="72"/>
      <c r="D40" s="72"/>
      <c r="E40" s="72"/>
      <c r="F40" s="72">
        <v>8409.7086513286395</v>
      </c>
    </row>
    <row r="41" spans="1:6">
      <c r="A41" s="65">
        <v>51</v>
      </c>
      <c r="B41" s="68"/>
      <c r="C41" s="68"/>
      <c r="D41" s="68"/>
      <c r="E41" s="68"/>
      <c r="F41" s="68">
        <v>8339.2431670959868</v>
      </c>
    </row>
    <row r="42" spans="1:6">
      <c r="A42" s="67">
        <v>52</v>
      </c>
      <c r="B42" s="68"/>
      <c r="C42" s="68"/>
      <c r="D42" s="68"/>
      <c r="E42" s="68"/>
      <c r="F42" s="68">
        <v>8268.7776828633341</v>
      </c>
    </row>
    <row r="43" spans="1:6">
      <c r="A43" s="67">
        <v>53</v>
      </c>
      <c r="B43" s="68"/>
      <c r="C43" s="68"/>
      <c r="D43" s="68"/>
      <c r="E43" s="68"/>
      <c r="F43" s="68">
        <v>8198.3121986306815</v>
      </c>
    </row>
    <row r="44" spans="1:6">
      <c r="A44" s="67">
        <v>54</v>
      </c>
      <c r="B44" s="68"/>
      <c r="C44" s="68"/>
      <c r="D44" s="68"/>
      <c r="E44" s="68"/>
      <c r="F44" s="68">
        <v>8127.8467143980288</v>
      </c>
    </row>
    <row r="45" spans="1:6">
      <c r="A45" s="54">
        <v>55</v>
      </c>
      <c r="B45" s="68"/>
      <c r="C45" s="68"/>
      <c r="D45" s="68"/>
      <c r="E45" s="68"/>
      <c r="F45" s="68">
        <v>8057.3812301653761</v>
      </c>
    </row>
    <row r="46" spans="1:6">
      <c r="A46" s="54">
        <v>56</v>
      </c>
      <c r="B46" s="68"/>
      <c r="C46" s="68"/>
      <c r="D46" s="68"/>
      <c r="E46" s="68"/>
      <c r="F46" s="68">
        <v>7986.9157459327234</v>
      </c>
    </row>
    <row r="47" spans="1:6">
      <c r="A47" s="54">
        <v>57</v>
      </c>
      <c r="B47" s="68"/>
      <c r="C47" s="68"/>
      <c r="D47" s="68"/>
      <c r="E47" s="68"/>
      <c r="F47" s="68">
        <v>7916.4502617000717</v>
      </c>
    </row>
    <row r="48" spans="1:6">
      <c r="A48" s="54">
        <v>58</v>
      </c>
      <c r="B48" s="68"/>
      <c r="C48" s="68"/>
      <c r="D48" s="68"/>
      <c r="E48" s="68"/>
      <c r="F48" s="68">
        <v>7845.984777467419</v>
      </c>
    </row>
    <row r="49" spans="1:6">
      <c r="A49" s="54">
        <v>59</v>
      </c>
      <c r="B49" s="68"/>
      <c r="C49" s="68"/>
      <c r="D49" s="68"/>
      <c r="E49" s="68"/>
      <c r="F49" s="68">
        <v>7775.5192932347654</v>
      </c>
    </row>
    <row r="50" spans="1:6">
      <c r="A50" s="75">
        <v>60</v>
      </c>
      <c r="B50" s="72"/>
      <c r="C50" s="72"/>
      <c r="D50" s="72"/>
      <c r="E50" s="72"/>
      <c r="F50" s="72">
        <v>7705.0538090021128</v>
      </c>
    </row>
    <row r="51" spans="1:6">
      <c r="A51" s="54">
        <v>61</v>
      </c>
      <c r="B51" s="68"/>
      <c r="C51" s="68"/>
      <c r="D51" s="68"/>
      <c r="E51" s="68"/>
      <c r="F51" s="68">
        <v>7634.588324769461</v>
      </c>
    </row>
    <row r="52" spans="1:6">
      <c r="A52" s="75">
        <v>62</v>
      </c>
      <c r="B52" s="68"/>
      <c r="C52" s="68"/>
      <c r="D52" s="68"/>
      <c r="E52" s="68"/>
      <c r="F52" s="68">
        <v>7564.1228405368083</v>
      </c>
    </row>
    <row r="53" spans="1:6">
      <c r="A53" s="90" t="s">
        <v>580</v>
      </c>
      <c r="B53" s="93" t="s">
        <v>581</v>
      </c>
      <c r="C53" s="91"/>
      <c r="D53" s="91"/>
      <c r="E53" s="91"/>
      <c r="F53" s="92"/>
    </row>
    <row r="54" spans="1:6" ht="14.25">
      <c r="A54" s="76" t="s">
        <v>586</v>
      </c>
      <c r="B54" s="68">
        <v>7987.5</v>
      </c>
      <c r="C54" s="68">
        <v>8700</v>
      </c>
      <c r="D54" s="68">
        <v>8737.5</v>
      </c>
      <c r="E54" s="68">
        <v>10350</v>
      </c>
      <c r="F54" s="68">
        <v>10912.5</v>
      </c>
    </row>
    <row r="55" spans="1:6" ht="14.25">
      <c r="A55" s="76" t="s">
        <v>587</v>
      </c>
      <c r="B55" s="68">
        <v>4803.75</v>
      </c>
      <c r="C55" s="68">
        <v>5197.5</v>
      </c>
      <c r="D55" s="68">
        <v>5223.75</v>
      </c>
      <c r="E55" s="68">
        <v>6142.5</v>
      </c>
      <c r="F55" s="68">
        <v>6457.5</v>
      </c>
    </row>
    <row r="56" spans="1:6" ht="14.25">
      <c r="A56" s="76" t="s">
        <v>263</v>
      </c>
      <c r="B56" s="77">
        <v>13.98751626272513</v>
      </c>
      <c r="C56" s="77">
        <v>13.139788004378154</v>
      </c>
      <c r="D56" s="77">
        <v>14.128804305782962</v>
      </c>
      <c r="E56" s="77">
        <v>13.422364090493813</v>
      </c>
      <c r="F56" s="77">
        <v>14.482024413427533</v>
      </c>
    </row>
    <row r="57" spans="1:6" ht="14.25">
      <c r="A57" s="76" t="s">
        <v>264</v>
      </c>
      <c r="B57" s="77">
        <v>59.97879073491908</v>
      </c>
      <c r="C57" s="77">
        <v>55.212251406412854</v>
      </c>
      <c r="D57" s="77">
        <v>64.347755452689441</v>
      </c>
      <c r="E57" s="77">
        <v>63.858517314260489</v>
      </c>
      <c r="F57" s="77">
        <v>77.704466556748883</v>
      </c>
    </row>
    <row r="58" spans="1:6" ht="14.25">
      <c r="A58" s="78" t="s">
        <v>267</v>
      </c>
      <c r="B58" s="67">
        <v>2130</v>
      </c>
      <c r="C58" s="67">
        <v>2320</v>
      </c>
      <c r="D58" s="67">
        <v>2330</v>
      </c>
      <c r="E58" s="67">
        <v>2760</v>
      </c>
      <c r="F58" s="67">
        <v>2910</v>
      </c>
    </row>
    <row r="59" spans="1:6" ht="14.25">
      <c r="A59" s="78" t="s">
        <v>266</v>
      </c>
      <c r="B59" s="67">
        <v>1830</v>
      </c>
      <c r="C59" s="67">
        <v>1980</v>
      </c>
      <c r="D59" s="67">
        <v>1990</v>
      </c>
      <c r="E59" s="67">
        <v>2340</v>
      </c>
      <c r="F59" s="67">
        <v>2460</v>
      </c>
    </row>
    <row r="60" spans="1:6" ht="14.25">
      <c r="A60" s="78" t="s">
        <v>265</v>
      </c>
      <c r="B60" s="67">
        <v>36000</v>
      </c>
      <c r="C60" s="67">
        <v>41600</v>
      </c>
      <c r="D60" s="67">
        <v>39600</v>
      </c>
      <c r="E60" s="67">
        <v>50400</v>
      </c>
      <c r="F60" s="67">
        <v>50600</v>
      </c>
    </row>
    <row r="61" spans="1:6" ht="14.25">
      <c r="A61" s="71" t="s">
        <v>285</v>
      </c>
      <c r="B61" s="75">
        <v>1770</v>
      </c>
      <c r="C61" s="75">
        <v>1940</v>
      </c>
      <c r="D61" s="75">
        <v>1920</v>
      </c>
      <c r="E61" s="75">
        <v>2310</v>
      </c>
      <c r="F61" s="75">
        <v>2430</v>
      </c>
    </row>
    <row r="99" spans="1:6" hidden="1">
      <c r="B99">
        <f t="array" ref="B99:F99">TRANSPOSE(A103:A107)</f>
        <v>263</v>
      </c>
      <c r="C99">
        <v>265</v>
      </c>
      <c r="D99">
        <v>266</v>
      </c>
      <c r="E99">
        <v>269</v>
      </c>
      <c r="F99">
        <v>271</v>
      </c>
    </row>
    <row r="100" spans="1:6" hidden="1">
      <c r="B100" t="str">
        <f>B1&amp;B2</f>
        <v>W36x487h</v>
      </c>
      <c r="C100" t="str">
        <f>C1&amp;C2</f>
        <v>W40x503h</v>
      </c>
      <c r="D100" t="str">
        <f>D1&amp;D2</f>
        <v>W36x529h</v>
      </c>
      <c r="E100" t="str">
        <f>E1&amp;E2</f>
        <v>W40x593h</v>
      </c>
      <c r="F100" t="str">
        <f>F1&amp;F2</f>
        <v>W36x652h</v>
      </c>
    </row>
    <row r="101" spans="1:6" hidden="1"/>
    <row r="102" spans="1:6" hidden="1"/>
    <row r="103" spans="1:6" hidden="1">
      <c r="A103">
        <f>INDEX(All!$A$91:$G$363,MATCH(B103,All!$G$91:$G$363,0),1)</f>
        <v>263</v>
      </c>
      <c r="B103" t="str">
        <f t="array" ref="B103:B107">TRANSPOSE(B100:F100)</f>
        <v>W36x487h</v>
      </c>
    </row>
    <row r="104" spans="1:6" hidden="1">
      <c r="A104">
        <f>INDEX(All!$A$91:$G$363,MATCH(B104,All!$G$91:$G$363,0),1)</f>
        <v>265</v>
      </c>
      <c r="B104" t="str">
        <v>W40x503h</v>
      </c>
    </row>
    <row r="105" spans="1:6" hidden="1">
      <c r="A105">
        <f>INDEX(All!$A$91:$G$363,MATCH(B105,All!$G$91:$G$363,0),1)</f>
        <v>266</v>
      </c>
      <c r="B105" t="str">
        <v>W36x529h</v>
      </c>
    </row>
    <row r="106" spans="1:6" hidden="1">
      <c r="A106">
        <f>INDEX(All!$A$91:$G$363,MATCH(B106,All!$G$91:$G$363,0),1)</f>
        <v>269</v>
      </c>
      <c r="B106" t="str">
        <v>W40x593h</v>
      </c>
    </row>
    <row r="107" spans="1:6" hidden="1">
      <c r="A107">
        <f>INDEX(All!$A$91:$G$363,MATCH(B107,All!$G$91:$G$363,0),1)</f>
        <v>271</v>
      </c>
      <c r="B107" t="str">
        <v>W36x652h</v>
      </c>
    </row>
  </sheetData>
  <sheetProtection algorithmName="SHA-512" hashValue="AFdejYWR/+iN3nYlLVtJw/vVHcRtQIf60nkpbs9lhvVeM+Xc5Ad4112lOKF2NKh3lwyyS4YNlW+d9N45LeCp1g==" saltValue="lBTB7f991PRVStA1XOr+8g==" spinCount="100000" sheet="1" objects="1" scenarios="1"/>
  <conditionalFormatting sqref="A3:F52 A54:F61">
    <cfRule type="expression" dxfId="103" priority="7">
      <formula>MOD(ROW(),2)=1</formula>
    </cfRule>
  </conditionalFormatting>
  <pageMargins left="0.7" right="0.7" top="0.75" bottom="0.75" header="0.3" footer="0.3"/>
  <pageSetup paperSize="9" orientation="portrait"/>
  <extLst>
    <ext xmlns:x14="http://schemas.microsoft.com/office/spreadsheetml/2009/9/main" uri="{78C0D931-6437-407d-A8EE-F0AAD7539E65}">
      <x14:conditionalFormattings>
        <x14:conditionalFormatting xmlns:xm="http://schemas.microsoft.com/office/excel/2006/main">
          <x14:cfRule type="expression" priority="305" id="{129EDE0D-EBFD-4E5E-99F1-AF2131BC80F8}">
            <xm:f>B99=All!$P$91</xm:f>
            <x14:dxf>
              <font>
                <b/>
                <i val="0"/>
                <color theme="0"/>
              </font>
              <fill>
                <patternFill>
                  <bgColor theme="9" tint="-0.24994659260841701"/>
                </patternFill>
              </fill>
            </x14:dxf>
          </x14:cfRule>
          <xm:sqref>B1:F1</xm:sqref>
        </x14:conditionalFormatting>
        <x14:conditionalFormatting xmlns:xm="http://schemas.microsoft.com/office/excel/2006/main">
          <x14:cfRule type="expression" priority="306" id="{87E28341-114E-4F68-BA70-0C0B11B987E2}">
            <xm:f>B99=All!$P$91</xm:f>
            <x14:dxf>
              <font>
                <b/>
                <i val="0"/>
                <color theme="0"/>
              </font>
              <fill>
                <patternFill>
                  <bgColor theme="9" tint="-0.24994659260841701"/>
                </patternFill>
              </fill>
            </x14:dxf>
          </x14:cfRule>
          <xm:sqref>B2:F2</xm:sqref>
        </x14:conditionalFormatting>
        <x14:conditionalFormatting xmlns:xm="http://schemas.microsoft.com/office/excel/2006/main">
          <x14:cfRule type="cellIs" priority="2" operator="equal" id="{B12E37D7-F7A0-2E43-B722-2197F63A520D}">
            <xm:f>Chart!$C$4</xm:f>
            <x14:dxf>
              <font>
                <b/>
                <i val="0"/>
                <color theme="0"/>
              </font>
              <fill>
                <patternFill>
                  <bgColor theme="9" tint="-0.24994659260841701"/>
                </patternFill>
              </fill>
            </x14:dxf>
          </x14:cfRule>
          <xm:sqref>A4:A52</xm:sqref>
        </x14:conditionalFormatting>
        <x14:conditionalFormatting xmlns:xm="http://schemas.microsoft.com/office/excel/2006/main">
          <x14:cfRule type="expression" priority="1" id="{3A8DCF1D-4A12-974B-B29F-3F90E6032745}">
            <xm:f>Chart!$C$4&lt;=13</xm:f>
            <x14:dxf>
              <font>
                <b/>
                <i val="0"/>
                <color theme="0"/>
              </font>
              <fill>
                <patternFill>
                  <bgColor theme="9" tint="-0.24994659260841701"/>
                </patternFill>
              </fill>
            </x14:dxf>
          </x14:cfRule>
          <xm:sqref>A3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I136"/>
  <sheetViews>
    <sheetView zoomScaleNormal="100" zoomScalePageLayoutView="130" workbookViewId="0">
      <pane xSplit="1" ySplit="2" topLeftCell="B3" activePane="bottomRight" state="frozen"/>
      <selection pane="topRight" activeCell="B1" sqref="B1"/>
      <selection pane="bottomLeft" activeCell="A3" sqref="A3"/>
      <selection pane="bottomRight" activeCell="B3" sqref="B3"/>
    </sheetView>
  </sheetViews>
  <sheetFormatPr defaultColWidth="8.83203125" defaultRowHeight="12.75"/>
  <cols>
    <col min="1" max="1" width="6.33203125" style="96" bestFit="1" customWidth="1"/>
    <col min="2" max="26" width="7.33203125" style="96" bestFit="1" customWidth="1"/>
    <col min="27" max="27" width="8.83203125" style="96" bestFit="1" customWidth="1"/>
    <col min="28" max="28" width="8.1640625" style="96" bestFit="1" customWidth="1"/>
    <col min="29" max="29" width="8.83203125" style="96" bestFit="1" customWidth="1"/>
    <col min="30" max="30" width="7.33203125" style="96" bestFit="1" customWidth="1"/>
    <col min="31" max="31" width="8.83203125" style="96"/>
    <col min="32" max="32" width="7.33203125" style="96" bestFit="1" customWidth="1"/>
    <col min="33" max="33" width="10" style="96" bestFit="1" customWidth="1"/>
    <col min="34" max="35" width="7.33203125" style="96" bestFit="1" customWidth="1"/>
    <col min="36" max="16384" width="8.83203125" style="96"/>
  </cols>
  <sheetData>
    <row r="1" spans="1:35" ht="14.25">
      <c r="A1" s="109" t="s">
        <v>284</v>
      </c>
      <c r="B1" s="110" t="s">
        <v>295</v>
      </c>
      <c r="C1" s="110" t="s">
        <v>290</v>
      </c>
      <c r="D1" s="110" t="s">
        <v>295</v>
      </c>
      <c r="E1" s="110" t="s">
        <v>290</v>
      </c>
      <c r="F1" s="110" t="s">
        <v>290</v>
      </c>
      <c r="G1" s="110" t="s">
        <v>287</v>
      </c>
      <c r="H1" s="110" t="s">
        <v>288</v>
      </c>
      <c r="I1" s="110" t="s">
        <v>290</v>
      </c>
      <c r="J1" s="110" t="s">
        <v>290</v>
      </c>
      <c r="K1" s="110" t="s">
        <v>287</v>
      </c>
      <c r="L1" s="110" t="s">
        <v>290</v>
      </c>
      <c r="M1" s="110" t="s">
        <v>295</v>
      </c>
      <c r="N1" s="110" t="s">
        <v>288</v>
      </c>
      <c r="O1" s="110" t="s">
        <v>289</v>
      </c>
      <c r="P1" s="110" t="s">
        <v>287</v>
      </c>
      <c r="Q1" s="110" t="s">
        <v>290</v>
      </c>
      <c r="R1" s="110" t="s">
        <v>291</v>
      </c>
      <c r="S1" s="110" t="s">
        <v>290</v>
      </c>
      <c r="T1" s="110" t="s">
        <v>288</v>
      </c>
      <c r="U1" s="110" t="s">
        <v>289</v>
      </c>
      <c r="V1" s="110" t="s">
        <v>290</v>
      </c>
      <c r="W1" s="110" t="s">
        <v>287</v>
      </c>
      <c r="X1" s="110" t="s">
        <v>290</v>
      </c>
      <c r="Y1" s="110" t="s">
        <v>290</v>
      </c>
      <c r="Z1" s="110" t="s">
        <v>287</v>
      </c>
      <c r="AA1" s="110" t="s">
        <v>287</v>
      </c>
      <c r="AB1" s="110" t="s">
        <v>290</v>
      </c>
      <c r="AC1" s="110" t="s">
        <v>287</v>
      </c>
      <c r="AD1" s="110" t="s">
        <v>291</v>
      </c>
      <c r="AE1" s="110" t="s">
        <v>290</v>
      </c>
      <c r="AF1" s="110" t="s">
        <v>296</v>
      </c>
      <c r="AG1" s="110" t="s">
        <v>287</v>
      </c>
      <c r="AH1" s="110" t="s">
        <v>296</v>
      </c>
      <c r="AI1" s="110" t="s">
        <v>296</v>
      </c>
    </row>
    <row r="2" spans="1:35" ht="15.75">
      <c r="A2" s="107" t="s">
        <v>299</v>
      </c>
      <c r="B2" s="111">
        <v>262</v>
      </c>
      <c r="C2" s="111">
        <v>277</v>
      </c>
      <c r="D2" s="111">
        <v>290</v>
      </c>
      <c r="E2" s="111">
        <v>294</v>
      </c>
      <c r="F2" s="111">
        <v>297</v>
      </c>
      <c r="G2" s="111">
        <v>302</v>
      </c>
      <c r="H2" s="111">
        <v>318</v>
      </c>
      <c r="I2" s="111">
        <v>324</v>
      </c>
      <c r="J2" s="111" t="s">
        <v>512</v>
      </c>
      <c r="K2" s="111">
        <v>330</v>
      </c>
      <c r="L2" s="111" t="s">
        <v>513</v>
      </c>
      <c r="M2" s="111">
        <v>335</v>
      </c>
      <c r="N2" s="111" t="s">
        <v>514</v>
      </c>
      <c r="O2" s="111" t="s">
        <v>515</v>
      </c>
      <c r="P2" s="111" t="s">
        <v>516</v>
      </c>
      <c r="Q2" s="111" t="s">
        <v>517</v>
      </c>
      <c r="R2" s="111" t="s">
        <v>518</v>
      </c>
      <c r="S2" s="111" t="s">
        <v>519</v>
      </c>
      <c r="T2" s="111" t="s">
        <v>520</v>
      </c>
      <c r="U2" s="111" t="s">
        <v>521</v>
      </c>
      <c r="V2" s="111" t="s">
        <v>522</v>
      </c>
      <c r="W2" s="111" t="s">
        <v>523</v>
      </c>
      <c r="X2" s="111" t="s">
        <v>524</v>
      </c>
      <c r="Y2" s="111" t="s">
        <v>525</v>
      </c>
      <c r="Z2" s="111" t="s">
        <v>526</v>
      </c>
      <c r="AA2" s="111" t="s">
        <v>511</v>
      </c>
      <c r="AB2" s="111" t="s">
        <v>510</v>
      </c>
      <c r="AC2" s="111" t="s">
        <v>509</v>
      </c>
      <c r="AD2" s="111">
        <v>539</v>
      </c>
      <c r="AE2" s="111" t="s">
        <v>508</v>
      </c>
      <c r="AF2" s="111" t="s">
        <v>527</v>
      </c>
      <c r="AG2" s="111" t="s">
        <v>506</v>
      </c>
      <c r="AH2" s="111" t="s">
        <v>528</v>
      </c>
      <c r="AI2" s="111" t="s">
        <v>529</v>
      </c>
    </row>
    <row r="3" spans="1:35" ht="13.5" thickBot="1">
      <c r="A3" s="76" t="s">
        <v>654</v>
      </c>
      <c r="B3" s="99">
        <v>4762.5</v>
      </c>
      <c r="C3" s="99">
        <v>4687.5</v>
      </c>
      <c r="D3" s="99">
        <v>5287.5</v>
      </c>
      <c r="E3" s="102">
        <v>4762.5</v>
      </c>
      <c r="F3" s="99">
        <v>4987.5</v>
      </c>
      <c r="G3" s="99">
        <v>4800</v>
      </c>
      <c r="H3" s="99">
        <v>4762.5</v>
      </c>
      <c r="I3" s="99">
        <v>5475</v>
      </c>
      <c r="J3" s="102">
        <v>5287.5</v>
      </c>
      <c r="K3" s="99">
        <v>5287.5</v>
      </c>
      <c r="L3" s="102">
        <v>5362.5</v>
      </c>
      <c r="M3" s="99">
        <v>6075</v>
      </c>
      <c r="N3" s="99">
        <v>5325</v>
      </c>
      <c r="O3" s="99">
        <v>4950</v>
      </c>
      <c r="P3" s="99">
        <v>5812.5</v>
      </c>
      <c r="Q3" s="99">
        <v>6150</v>
      </c>
      <c r="R3" s="99">
        <v>4650</v>
      </c>
      <c r="S3" s="99">
        <v>6300</v>
      </c>
      <c r="T3" s="99">
        <v>5850</v>
      </c>
      <c r="U3" s="99">
        <v>5437.5</v>
      </c>
      <c r="V3" s="102">
        <v>6412.5</v>
      </c>
      <c r="W3" s="99">
        <v>6412.5</v>
      </c>
      <c r="X3" s="99">
        <v>6750</v>
      </c>
      <c r="Y3" s="99">
        <v>7350</v>
      </c>
      <c r="Z3" s="99">
        <v>7162.5</v>
      </c>
      <c r="AA3" s="76">
        <v>7987.5</v>
      </c>
      <c r="AB3" s="99">
        <v>8700</v>
      </c>
      <c r="AC3" s="76">
        <v>8737.5</v>
      </c>
      <c r="AD3" s="99">
        <v>7087.5</v>
      </c>
      <c r="AE3" s="99">
        <v>10350</v>
      </c>
      <c r="AF3" s="99">
        <v>4950</v>
      </c>
      <c r="AG3" s="76">
        <v>10912.5</v>
      </c>
      <c r="AH3" s="99">
        <v>5550</v>
      </c>
      <c r="AI3" s="99">
        <v>6225</v>
      </c>
    </row>
    <row r="4" spans="1:35">
      <c r="A4" s="107">
        <v>10</v>
      </c>
      <c r="B4" s="108">
        <v>4762.5</v>
      </c>
      <c r="C4" s="108">
        <v>4687.5</v>
      </c>
      <c r="D4" s="108">
        <v>5287.5</v>
      </c>
      <c r="E4" s="108">
        <v>4677.5871037693378</v>
      </c>
      <c r="F4" s="108">
        <v>4987.5</v>
      </c>
      <c r="G4" s="108">
        <v>4800</v>
      </c>
      <c r="H4" s="108">
        <v>4762.5</v>
      </c>
      <c r="I4" s="108">
        <v>5475</v>
      </c>
      <c r="J4" s="108">
        <v>5210.2626880446178</v>
      </c>
      <c r="K4" s="108">
        <v>5287.5</v>
      </c>
      <c r="L4" s="108">
        <v>5280.7710730449944</v>
      </c>
      <c r="M4" s="108">
        <v>6075</v>
      </c>
      <c r="N4" s="108">
        <v>5325</v>
      </c>
      <c r="O4" s="108">
        <v>4950</v>
      </c>
      <c r="P4" s="108">
        <v>5812.5</v>
      </c>
      <c r="Q4" s="108">
        <v>6150</v>
      </c>
      <c r="R4" s="108">
        <v>4650</v>
      </c>
      <c r="S4" s="108">
        <v>6300</v>
      </c>
      <c r="T4" s="108">
        <v>5850</v>
      </c>
      <c r="U4" s="108">
        <v>5437.5</v>
      </c>
      <c r="V4" s="108">
        <v>6351.1943503903785</v>
      </c>
      <c r="W4" s="108">
        <v>6412.5</v>
      </c>
      <c r="X4" s="108">
        <v>6750</v>
      </c>
      <c r="Y4" s="108">
        <v>7350</v>
      </c>
      <c r="Z4" s="108">
        <v>7162.5</v>
      </c>
      <c r="AA4" s="107">
        <v>7987.5</v>
      </c>
      <c r="AB4" s="108">
        <v>8700</v>
      </c>
      <c r="AC4" s="107">
        <v>8737.5</v>
      </c>
      <c r="AD4" s="108">
        <v>7087.5</v>
      </c>
      <c r="AE4" s="108">
        <v>10350</v>
      </c>
      <c r="AF4" s="108">
        <v>4950</v>
      </c>
      <c r="AG4" s="107">
        <v>10912.5</v>
      </c>
      <c r="AH4" s="108">
        <v>5550</v>
      </c>
      <c r="AI4" s="108">
        <v>6225</v>
      </c>
    </row>
    <row r="5" spans="1:35">
      <c r="A5" s="76">
        <v>11</v>
      </c>
      <c r="B5" s="99">
        <v>4762.5</v>
      </c>
      <c r="C5" s="99">
        <v>4687.5</v>
      </c>
      <c r="D5" s="99">
        <v>5287.5</v>
      </c>
      <c r="E5" s="99">
        <v>4592.0659171515845</v>
      </c>
      <c r="F5" s="99">
        <v>4987.5</v>
      </c>
      <c r="G5" s="99">
        <v>4800</v>
      </c>
      <c r="H5" s="99">
        <v>4762.5</v>
      </c>
      <c r="I5" s="99">
        <v>5475</v>
      </c>
      <c r="J5" s="99">
        <v>5123.1779391712525</v>
      </c>
      <c r="K5" s="99">
        <v>5287.5</v>
      </c>
      <c r="L5" s="99">
        <v>5192.1513640753938</v>
      </c>
      <c r="M5" s="99">
        <v>6075</v>
      </c>
      <c r="N5" s="99">
        <v>5325</v>
      </c>
      <c r="O5" s="99">
        <v>4950</v>
      </c>
      <c r="P5" s="99">
        <v>5812.5</v>
      </c>
      <c r="Q5" s="99">
        <v>6150</v>
      </c>
      <c r="R5" s="99">
        <v>4650</v>
      </c>
      <c r="S5" s="99">
        <v>6300</v>
      </c>
      <c r="T5" s="99">
        <v>5850</v>
      </c>
      <c r="U5" s="99">
        <v>5437.5</v>
      </c>
      <c r="V5" s="99">
        <v>6260.3697069625823</v>
      </c>
      <c r="W5" s="99">
        <v>6412.5</v>
      </c>
      <c r="X5" s="99">
        <v>6750</v>
      </c>
      <c r="Y5" s="99">
        <v>7350</v>
      </c>
      <c r="Z5" s="99">
        <v>7162.5</v>
      </c>
      <c r="AA5" s="76">
        <v>7987.5</v>
      </c>
      <c r="AB5" s="99">
        <v>8700</v>
      </c>
      <c r="AC5" s="76">
        <v>8737.5</v>
      </c>
      <c r="AD5" s="99">
        <v>7087.5</v>
      </c>
      <c r="AE5" s="99">
        <v>10350</v>
      </c>
      <c r="AF5" s="99">
        <v>4950</v>
      </c>
      <c r="AG5" s="76">
        <v>10912.5</v>
      </c>
      <c r="AH5" s="99">
        <v>5550</v>
      </c>
      <c r="AI5" s="99">
        <v>6225</v>
      </c>
    </row>
    <row r="6" spans="1:35" ht="13.5" thickBot="1">
      <c r="A6" s="76">
        <v>12</v>
      </c>
      <c r="B6" s="102">
        <v>4762.5</v>
      </c>
      <c r="C6" s="102">
        <v>4687.5</v>
      </c>
      <c r="D6" s="102">
        <v>5287.5</v>
      </c>
      <c r="E6" s="99">
        <v>4506.5447305338312</v>
      </c>
      <c r="F6" s="102">
        <v>4987.5</v>
      </c>
      <c r="G6" s="99">
        <v>4800</v>
      </c>
      <c r="H6" s="99">
        <v>4762.5</v>
      </c>
      <c r="I6" s="102">
        <v>5475</v>
      </c>
      <c r="J6" s="99">
        <v>5036.0931902978873</v>
      </c>
      <c r="K6" s="99">
        <v>5287.5</v>
      </c>
      <c r="L6" s="99">
        <v>5103.531655105794</v>
      </c>
      <c r="M6" s="102">
        <v>6075</v>
      </c>
      <c r="N6" s="99">
        <v>5325</v>
      </c>
      <c r="O6" s="102">
        <v>4950</v>
      </c>
      <c r="P6" s="99">
        <v>5812.5</v>
      </c>
      <c r="Q6" s="102">
        <v>6150</v>
      </c>
      <c r="R6" s="102">
        <v>4650</v>
      </c>
      <c r="S6" s="102">
        <v>6300</v>
      </c>
      <c r="T6" s="99">
        <v>5850</v>
      </c>
      <c r="U6" s="102">
        <v>5437.5</v>
      </c>
      <c r="V6" s="99">
        <v>6169.5450635347861</v>
      </c>
      <c r="W6" s="99">
        <v>6412.5</v>
      </c>
      <c r="X6" s="102">
        <v>6750</v>
      </c>
      <c r="Y6" s="102">
        <v>7350</v>
      </c>
      <c r="Z6" s="99">
        <v>7162.5</v>
      </c>
      <c r="AA6" s="76">
        <v>7987.5</v>
      </c>
      <c r="AB6" s="99">
        <v>8700</v>
      </c>
      <c r="AC6" s="76">
        <v>8737.5</v>
      </c>
      <c r="AD6" s="102">
        <v>7087.5</v>
      </c>
      <c r="AE6" s="99">
        <v>10350</v>
      </c>
      <c r="AF6" s="99">
        <v>4950</v>
      </c>
      <c r="AG6" s="76">
        <v>10912.5</v>
      </c>
      <c r="AH6" s="99">
        <v>5550</v>
      </c>
      <c r="AI6" s="99">
        <v>6225</v>
      </c>
    </row>
    <row r="7" spans="1:35" ht="13.5" thickBot="1">
      <c r="A7" s="76">
        <v>13</v>
      </c>
      <c r="B7" s="99">
        <v>4703.9427258038431</v>
      </c>
      <c r="C7" s="99">
        <v>4663.0754822714998</v>
      </c>
      <c r="D7" s="99">
        <v>5231.9621062420119</v>
      </c>
      <c r="E7" s="99"/>
      <c r="F7" s="99">
        <v>4952.1147273163178</v>
      </c>
      <c r="G7" s="102">
        <v>4800</v>
      </c>
      <c r="H7" s="102">
        <v>4762.5</v>
      </c>
      <c r="I7" s="99">
        <v>5448.7959538341402</v>
      </c>
      <c r="J7" s="99">
        <v>4949.008441424523</v>
      </c>
      <c r="K7" s="102">
        <v>5287.5</v>
      </c>
      <c r="L7" s="99">
        <v>5014.9119461361934</v>
      </c>
      <c r="M7" s="99">
        <v>6014.8097888669217</v>
      </c>
      <c r="N7" s="102">
        <v>5325</v>
      </c>
      <c r="O7" s="99">
        <v>4943.2924049689491</v>
      </c>
      <c r="P7" s="102">
        <v>5812.5</v>
      </c>
      <c r="Q7" s="99">
        <v>6128.0159869502268</v>
      </c>
      <c r="R7" s="99">
        <v>4623.3923655608369</v>
      </c>
      <c r="S7" s="99">
        <v>6277.9222166495792</v>
      </c>
      <c r="T7" s="102">
        <v>5850</v>
      </c>
      <c r="U7" s="99">
        <v>5435.7651333505346</v>
      </c>
      <c r="V7" s="99">
        <v>6078.720420106989</v>
      </c>
      <c r="W7" s="102">
        <v>6412.5</v>
      </c>
      <c r="X7" s="99">
        <v>6738.7724449845227</v>
      </c>
      <c r="Y7" s="99">
        <v>7341.333061373748</v>
      </c>
      <c r="Z7" s="102">
        <v>7162.5</v>
      </c>
      <c r="AA7" s="102">
        <v>7987.5</v>
      </c>
      <c r="AB7" s="102">
        <v>8700</v>
      </c>
      <c r="AC7" s="99">
        <v>8737.5</v>
      </c>
      <c r="AD7" s="99">
        <v>7083.2921169665597</v>
      </c>
      <c r="AE7" s="102">
        <v>10350</v>
      </c>
      <c r="AF7" s="99">
        <v>4950</v>
      </c>
      <c r="AG7" s="99">
        <v>10912.5</v>
      </c>
      <c r="AH7" s="99">
        <v>5550</v>
      </c>
      <c r="AI7" s="99">
        <v>6225</v>
      </c>
    </row>
    <row r="8" spans="1:35" ht="13.5" thickBot="1">
      <c r="A8" s="76">
        <v>14</v>
      </c>
      <c r="B8" s="99">
        <v>4625.1585913541139</v>
      </c>
      <c r="C8" s="99">
        <v>4594.2197435106873</v>
      </c>
      <c r="D8" s="99">
        <v>5149.3923955344872</v>
      </c>
      <c r="E8" s="99"/>
      <c r="F8" s="99">
        <v>4880.7746296300975</v>
      </c>
      <c r="G8" s="99">
        <v>4769.1146562842805</v>
      </c>
      <c r="H8" s="99">
        <v>4712.8891299059342</v>
      </c>
      <c r="I8" s="99">
        <v>5374.9235041371148</v>
      </c>
      <c r="J8" s="99">
        <v>4861.9236925511577</v>
      </c>
      <c r="K8" s="99">
        <v>5257.5071951140262</v>
      </c>
      <c r="L8" s="99">
        <v>4926.2922371665936</v>
      </c>
      <c r="M8" s="99">
        <v>5925.3233502500761</v>
      </c>
      <c r="N8" s="99">
        <v>5280.3369191127913</v>
      </c>
      <c r="O8" s="99">
        <v>4896.3165303060923</v>
      </c>
      <c r="P8" s="99">
        <v>5786.1475870234126</v>
      </c>
      <c r="Q8" s="99">
        <v>6050.6282337005923</v>
      </c>
      <c r="R8" s="99">
        <v>4585.8077893342452</v>
      </c>
      <c r="S8" s="99">
        <v>6200.2043747636171</v>
      </c>
      <c r="T8" s="99">
        <v>5810.6088951176016</v>
      </c>
      <c r="U8" s="99">
        <v>5388.6502476867909</v>
      </c>
      <c r="V8" s="99">
        <v>5987.8957766791937</v>
      </c>
      <c r="W8" s="99">
        <v>6392.6902590862182</v>
      </c>
      <c r="X8" s="99">
        <v>6660.1415475114572</v>
      </c>
      <c r="Y8" s="99">
        <v>7260.684922405072</v>
      </c>
      <c r="Z8" s="99">
        <v>7152.0429163627241</v>
      </c>
      <c r="AA8" s="99">
        <v>7986.6358121947051</v>
      </c>
      <c r="AB8" s="99">
        <v>8628.3880174575224</v>
      </c>
      <c r="AC8" s="102">
        <v>8737.5</v>
      </c>
      <c r="AD8" s="99">
        <v>7044.1366607808022</v>
      </c>
      <c r="AE8" s="99">
        <v>10301.81228277929</v>
      </c>
      <c r="AF8" s="99">
        <v>4950</v>
      </c>
      <c r="AG8" s="102">
        <v>10912.5</v>
      </c>
      <c r="AH8" s="99">
        <v>5550</v>
      </c>
      <c r="AI8" s="99">
        <v>6225</v>
      </c>
    </row>
    <row r="9" spans="1:35">
      <c r="A9" s="76">
        <v>15</v>
      </c>
      <c r="B9" s="99">
        <v>4546.3744569043838</v>
      </c>
      <c r="C9" s="99">
        <v>4525.3640047498739</v>
      </c>
      <c r="D9" s="99">
        <v>5066.8226848269614</v>
      </c>
      <c r="E9" s="99"/>
      <c r="F9" s="99">
        <v>4809.4345319438789</v>
      </c>
      <c r="G9" s="99">
        <v>4708.1958438769634</v>
      </c>
      <c r="H9" s="99">
        <v>4657.4910436911414</v>
      </c>
      <c r="I9" s="99">
        <v>5301.0510544400886</v>
      </c>
      <c r="J9" s="99">
        <v>4774.8389436777925</v>
      </c>
      <c r="K9" s="99">
        <v>5193.9186423253523</v>
      </c>
      <c r="L9" s="99">
        <v>4837.672528196993</v>
      </c>
      <c r="M9" s="99">
        <v>5835.8369116332306</v>
      </c>
      <c r="N9" s="99">
        <v>5223.7704392748537</v>
      </c>
      <c r="O9" s="99">
        <v>4849.3406556432346</v>
      </c>
      <c r="P9" s="99">
        <v>5720.4350834451898</v>
      </c>
      <c r="Q9" s="99">
        <v>5973.2404804509588</v>
      </c>
      <c r="R9" s="99">
        <v>4548.2232131076535</v>
      </c>
      <c r="S9" s="99">
        <v>6122.4865328776541</v>
      </c>
      <c r="T9" s="99">
        <v>5752.9860264951058</v>
      </c>
      <c r="U9" s="99">
        <v>5341.5353620230453</v>
      </c>
      <c r="V9" s="99">
        <v>5897.0711332513974</v>
      </c>
      <c r="W9" s="99">
        <v>6325.5522099741847</v>
      </c>
      <c r="X9" s="99">
        <v>6581.5106500383918</v>
      </c>
      <c r="Y9" s="99">
        <v>7180.0367834363951</v>
      </c>
      <c r="Z9" s="99">
        <v>7084.0389977331088</v>
      </c>
      <c r="AA9" s="99">
        <v>7917.4107246854446</v>
      </c>
      <c r="AB9" s="99">
        <v>8545.1387917934353</v>
      </c>
      <c r="AC9" s="99">
        <v>8676.5436518357328</v>
      </c>
      <c r="AD9" s="99">
        <v>7004.9812045950457</v>
      </c>
      <c r="AE9" s="99">
        <v>10218.389980897287</v>
      </c>
      <c r="AF9" s="99">
        <v>4950</v>
      </c>
      <c r="AG9" s="99">
        <v>10876.000599471479</v>
      </c>
      <c r="AH9" s="99">
        <v>5550</v>
      </c>
      <c r="AI9" s="99">
        <v>6225</v>
      </c>
    </row>
    <row r="10" spans="1:35" ht="13.5" thickBot="1">
      <c r="A10" s="76">
        <v>16</v>
      </c>
      <c r="B10" s="99"/>
      <c r="C10" s="99"/>
      <c r="D10" s="99">
        <v>4984.2529741194367</v>
      </c>
      <c r="E10" s="99"/>
      <c r="F10" s="99">
        <v>4738.0944342576586</v>
      </c>
      <c r="G10" s="99">
        <v>4647.2770314696472</v>
      </c>
      <c r="H10" s="99">
        <v>4602.0929574763495</v>
      </c>
      <c r="I10" s="99">
        <v>5227.1786047430633</v>
      </c>
      <c r="J10" s="99">
        <v>4687.7541948044282</v>
      </c>
      <c r="K10" s="99">
        <v>5130.3300895366792</v>
      </c>
      <c r="L10" s="99">
        <v>4749.0528192273941</v>
      </c>
      <c r="M10" s="99">
        <v>5746.3504730163841</v>
      </c>
      <c r="N10" s="99">
        <v>5167.2039594369171</v>
      </c>
      <c r="O10" s="99">
        <v>4802.364780980377</v>
      </c>
      <c r="P10" s="99">
        <v>5654.7225798669679</v>
      </c>
      <c r="Q10" s="99">
        <v>5895.8527272013243</v>
      </c>
      <c r="R10" s="99">
        <v>4510.6386368810618</v>
      </c>
      <c r="S10" s="99">
        <v>6044.7686909916929</v>
      </c>
      <c r="T10" s="99">
        <v>5695.3631578726099</v>
      </c>
      <c r="U10" s="99">
        <v>5294.4204763593007</v>
      </c>
      <c r="V10" s="99">
        <v>5806.2464898236003</v>
      </c>
      <c r="W10" s="99">
        <v>6258.4141608621503</v>
      </c>
      <c r="X10" s="99">
        <v>6502.8797525653254</v>
      </c>
      <c r="Y10" s="99">
        <v>7099.3886444677191</v>
      </c>
      <c r="Z10" s="99">
        <v>7016.0350791034934</v>
      </c>
      <c r="AA10" s="99">
        <v>7848.185637176186</v>
      </c>
      <c r="AB10" s="99">
        <v>8461.88956612935</v>
      </c>
      <c r="AC10" s="99">
        <v>8606.5750459657884</v>
      </c>
      <c r="AD10" s="99">
        <v>6965.8257484092883</v>
      </c>
      <c r="AE10" s="99">
        <v>10134.967679015284</v>
      </c>
      <c r="AF10" s="102">
        <v>4950</v>
      </c>
      <c r="AG10" s="99">
        <v>10805.535115238827</v>
      </c>
      <c r="AH10" s="102">
        <v>5550</v>
      </c>
      <c r="AI10" s="102">
        <v>6225</v>
      </c>
    </row>
    <row r="11" spans="1:35">
      <c r="A11" s="76">
        <v>17</v>
      </c>
      <c r="B11" s="99"/>
      <c r="C11" s="99"/>
      <c r="D11" s="99">
        <v>4901.683263411911</v>
      </c>
      <c r="E11" s="99"/>
      <c r="F11" s="99">
        <v>4666.7543365714391</v>
      </c>
      <c r="G11" s="99">
        <v>4586.3582190623292</v>
      </c>
      <c r="H11" s="99">
        <v>4546.6948712615576</v>
      </c>
      <c r="I11" s="99">
        <v>5153.3061550460379</v>
      </c>
      <c r="J11" s="99">
        <v>4600.669445931062</v>
      </c>
      <c r="K11" s="99">
        <v>5066.7415367480053</v>
      </c>
      <c r="L11" s="99">
        <v>4660.4331102577935</v>
      </c>
      <c r="M11" s="99">
        <v>5656.8640343995385</v>
      </c>
      <c r="N11" s="99">
        <v>5110.6374795989796</v>
      </c>
      <c r="O11" s="99">
        <v>4755.3889063175202</v>
      </c>
      <c r="P11" s="99">
        <v>5589.010076288745</v>
      </c>
      <c r="Q11" s="99">
        <v>5818.4649739516908</v>
      </c>
      <c r="R11" s="99"/>
      <c r="S11" s="99">
        <v>5967.0508491057299</v>
      </c>
      <c r="T11" s="99">
        <v>5637.7402892501141</v>
      </c>
      <c r="U11" s="99">
        <v>5247.305590695556</v>
      </c>
      <c r="V11" s="99">
        <v>5715.4218463958041</v>
      </c>
      <c r="W11" s="99">
        <v>6191.2761117501159</v>
      </c>
      <c r="X11" s="99">
        <v>6424.2488550922608</v>
      </c>
      <c r="Y11" s="99">
        <v>7018.7405054990431</v>
      </c>
      <c r="Z11" s="99">
        <v>6948.0311604738781</v>
      </c>
      <c r="AA11" s="99">
        <v>7778.9605496669265</v>
      </c>
      <c r="AB11" s="99">
        <v>8378.6403404652647</v>
      </c>
      <c r="AC11" s="99">
        <v>8536.6064400958421</v>
      </c>
      <c r="AD11" s="99">
        <v>6926.6702922235318</v>
      </c>
      <c r="AE11" s="99">
        <v>10051.545377133281</v>
      </c>
      <c r="AF11" s="99">
        <v>4940.439664570511</v>
      </c>
      <c r="AG11" s="99">
        <v>10735.069631006174</v>
      </c>
      <c r="AH11" s="99">
        <v>5542.7236813997743</v>
      </c>
      <c r="AI11" s="99">
        <v>6220.1975823657649</v>
      </c>
    </row>
    <row r="12" spans="1:35">
      <c r="A12" s="76">
        <v>18</v>
      </c>
      <c r="B12" s="99"/>
      <c r="C12" s="99"/>
      <c r="D12" s="99">
        <v>4819.1135527043862</v>
      </c>
      <c r="E12" s="99"/>
      <c r="F12" s="99">
        <v>4595.4142388852188</v>
      </c>
      <c r="G12" s="99">
        <v>4525.4394066550121</v>
      </c>
      <c r="H12" s="99"/>
      <c r="I12" s="99">
        <v>5079.4337053490126</v>
      </c>
      <c r="J12" s="99">
        <v>4513.5846970576968</v>
      </c>
      <c r="K12" s="99">
        <v>5003.1529839593322</v>
      </c>
      <c r="L12" s="99">
        <v>4571.8134012881937</v>
      </c>
      <c r="M12" s="99">
        <v>5567.3775957826929</v>
      </c>
      <c r="N12" s="99">
        <v>5054.070999761042</v>
      </c>
      <c r="O12" s="99">
        <v>4708.4130316546625</v>
      </c>
      <c r="P12" s="99">
        <v>5523.2975727105231</v>
      </c>
      <c r="Q12" s="99">
        <v>5741.0772207020573</v>
      </c>
      <c r="R12" s="99"/>
      <c r="S12" s="99">
        <v>5889.3330072197678</v>
      </c>
      <c r="T12" s="99">
        <v>5580.1174206276191</v>
      </c>
      <c r="U12" s="99">
        <v>5200.1907050318114</v>
      </c>
      <c r="V12" s="99">
        <v>5624.5972029680088</v>
      </c>
      <c r="W12" s="99">
        <v>6124.1380626380824</v>
      </c>
      <c r="X12" s="99">
        <v>6345.6179576191944</v>
      </c>
      <c r="Y12" s="99">
        <v>6938.0923665303662</v>
      </c>
      <c r="Z12" s="99">
        <v>6880.0272418442637</v>
      </c>
      <c r="AA12" s="99">
        <v>7709.735462157666</v>
      </c>
      <c r="AB12" s="99">
        <v>8295.3911148011775</v>
      </c>
      <c r="AC12" s="99">
        <v>8466.637834225894</v>
      </c>
      <c r="AD12" s="99">
        <v>6887.5148360377743</v>
      </c>
      <c r="AE12" s="99">
        <v>9968.1230752512802</v>
      </c>
      <c r="AF12" s="99">
        <v>4930.142961470885</v>
      </c>
      <c r="AG12" s="99">
        <v>10664.604146773521</v>
      </c>
      <c r="AH12" s="99">
        <v>5532.0425492819595</v>
      </c>
      <c r="AI12" s="99">
        <v>6209.1315162579358</v>
      </c>
    </row>
    <row r="13" spans="1:35">
      <c r="A13" s="76">
        <v>19</v>
      </c>
      <c r="B13" s="99"/>
      <c r="C13" s="99"/>
      <c r="D13" s="99">
        <v>4736.5438419968614</v>
      </c>
      <c r="E13" s="99"/>
      <c r="F13" s="99">
        <v>4524.0741411989993</v>
      </c>
      <c r="G13" s="99"/>
      <c r="H13" s="99"/>
      <c r="I13" s="99">
        <v>5005.5612556519873</v>
      </c>
      <c r="J13" s="99"/>
      <c r="K13" s="99">
        <v>4939.5644311706592</v>
      </c>
      <c r="L13" s="99"/>
      <c r="M13" s="99">
        <v>5477.8911571658473</v>
      </c>
      <c r="N13" s="99">
        <v>4997.5045199231045</v>
      </c>
      <c r="O13" s="99">
        <v>4661.4371569918048</v>
      </c>
      <c r="P13" s="99">
        <v>5457.5850691323003</v>
      </c>
      <c r="Q13" s="99">
        <v>5663.6894674524228</v>
      </c>
      <c r="R13" s="99"/>
      <c r="S13" s="99">
        <v>5811.6151653338056</v>
      </c>
      <c r="T13" s="99">
        <v>5522.4945520051224</v>
      </c>
      <c r="U13" s="99">
        <v>5153.0758193680658</v>
      </c>
      <c r="V13" s="99">
        <v>5533.7725595402126</v>
      </c>
      <c r="W13" s="99">
        <v>6057.000013526048</v>
      </c>
      <c r="X13" s="99">
        <v>6266.9870601461289</v>
      </c>
      <c r="Y13" s="99">
        <v>6857.4442275616902</v>
      </c>
      <c r="Z13" s="99">
        <v>6812.0233232146484</v>
      </c>
      <c r="AA13" s="99">
        <v>7640.5103746484074</v>
      </c>
      <c r="AB13" s="99">
        <v>8212.1418891370922</v>
      </c>
      <c r="AC13" s="99">
        <v>8396.6692283559478</v>
      </c>
      <c r="AD13" s="99">
        <v>6848.3593798520178</v>
      </c>
      <c r="AE13" s="99">
        <v>9884.7007733692772</v>
      </c>
      <c r="AF13" s="99">
        <v>4919.8462583712599</v>
      </c>
      <c r="AG13" s="99">
        <v>10594.138662540869</v>
      </c>
      <c r="AH13" s="99">
        <v>5521.3614171641439</v>
      </c>
      <c r="AI13" s="99">
        <v>6198.0654501501058</v>
      </c>
    </row>
    <row r="14" spans="1:35">
      <c r="A14" s="107">
        <v>20</v>
      </c>
      <c r="B14" s="108"/>
      <c r="C14" s="108"/>
      <c r="D14" s="108">
        <v>4653.9741312893366</v>
      </c>
      <c r="E14" s="108"/>
      <c r="F14" s="108"/>
      <c r="G14" s="108"/>
      <c r="H14" s="108"/>
      <c r="I14" s="108">
        <v>4931.688805954961</v>
      </c>
      <c r="J14" s="108"/>
      <c r="K14" s="108">
        <v>4875.9758783819861</v>
      </c>
      <c r="L14" s="108"/>
      <c r="M14" s="108">
        <v>5388.4047185490017</v>
      </c>
      <c r="N14" s="108">
        <v>4940.9380400851669</v>
      </c>
      <c r="O14" s="108">
        <v>4614.4612823289472</v>
      </c>
      <c r="P14" s="108">
        <v>5391.8725655540784</v>
      </c>
      <c r="Q14" s="108">
        <v>5586.3017142027893</v>
      </c>
      <c r="R14" s="108"/>
      <c r="S14" s="108">
        <v>5733.8973234478435</v>
      </c>
      <c r="T14" s="108">
        <v>5464.8716833826275</v>
      </c>
      <c r="U14" s="108">
        <v>5105.9609337043212</v>
      </c>
      <c r="V14" s="108">
        <v>5442.9479161124154</v>
      </c>
      <c r="W14" s="108">
        <v>5989.8619644140135</v>
      </c>
      <c r="X14" s="108">
        <v>6188.3561626730643</v>
      </c>
      <c r="Y14" s="108">
        <v>6776.7960885930133</v>
      </c>
      <c r="Z14" s="108">
        <v>6744.019404585033</v>
      </c>
      <c r="AA14" s="108">
        <v>7571.2852871391478</v>
      </c>
      <c r="AB14" s="108">
        <v>8128.8926634730042</v>
      </c>
      <c r="AC14" s="108">
        <v>8326.7006224860015</v>
      </c>
      <c r="AD14" s="108">
        <v>6809.2039236662604</v>
      </c>
      <c r="AE14" s="108">
        <v>9801.2784714872741</v>
      </c>
      <c r="AF14" s="108">
        <v>4909.5495552716338</v>
      </c>
      <c r="AG14" s="108">
        <v>10523.673178308216</v>
      </c>
      <c r="AH14" s="108">
        <v>5510.68028504633</v>
      </c>
      <c r="AI14" s="108">
        <v>6186.9993840422767</v>
      </c>
    </row>
    <row r="15" spans="1:35">
      <c r="A15" s="76">
        <v>21</v>
      </c>
      <c r="B15" s="99"/>
      <c r="C15" s="99"/>
      <c r="D15" s="99">
        <v>4571.4044205818109</v>
      </c>
      <c r="E15" s="99"/>
      <c r="F15" s="99"/>
      <c r="G15" s="99"/>
      <c r="H15" s="99"/>
      <c r="I15" s="99">
        <v>4857.8163562579357</v>
      </c>
      <c r="J15" s="99"/>
      <c r="K15" s="99">
        <v>4812.3873255933131</v>
      </c>
      <c r="L15" s="99"/>
      <c r="M15" s="99">
        <v>5298.9182799321552</v>
      </c>
      <c r="N15" s="99">
        <v>4884.3715602472294</v>
      </c>
      <c r="O15" s="99">
        <v>4567.4854076660904</v>
      </c>
      <c r="P15" s="99">
        <v>5326.1600619758565</v>
      </c>
      <c r="Q15" s="99">
        <v>5508.9139609531558</v>
      </c>
      <c r="R15" s="99"/>
      <c r="S15" s="99">
        <v>5656.1794815618814</v>
      </c>
      <c r="T15" s="99">
        <v>5407.2488147601316</v>
      </c>
      <c r="U15" s="99">
        <v>5058.8460480405765</v>
      </c>
      <c r="V15" s="99">
        <v>5352.1232726846192</v>
      </c>
      <c r="W15" s="99">
        <v>5922.72391530198</v>
      </c>
      <c r="X15" s="99">
        <v>6109.7252651999979</v>
      </c>
      <c r="Y15" s="99">
        <v>6696.1479496243373</v>
      </c>
      <c r="Z15" s="99">
        <v>6676.0154859554186</v>
      </c>
      <c r="AA15" s="99">
        <v>7502.0601996298874</v>
      </c>
      <c r="AB15" s="99">
        <v>8045.643437808918</v>
      </c>
      <c r="AC15" s="99">
        <v>8256.7320166160553</v>
      </c>
      <c r="AD15" s="99">
        <v>6770.0484674805039</v>
      </c>
      <c r="AE15" s="99">
        <v>9717.8561696052711</v>
      </c>
      <c r="AF15" s="99">
        <v>4899.2528521720078</v>
      </c>
      <c r="AG15" s="99">
        <v>10453.207694075563</v>
      </c>
      <c r="AH15" s="99">
        <v>5499.9991529285153</v>
      </c>
      <c r="AI15" s="99">
        <v>6175.9333179344476</v>
      </c>
    </row>
    <row r="16" spans="1:35">
      <c r="A16" s="76">
        <v>22</v>
      </c>
      <c r="B16" s="99"/>
      <c r="C16" s="99"/>
      <c r="D16" s="99"/>
      <c r="E16" s="99"/>
      <c r="F16" s="99"/>
      <c r="G16" s="99"/>
      <c r="H16" s="99"/>
      <c r="I16" s="99">
        <v>4783.9439065609104</v>
      </c>
      <c r="J16" s="99"/>
      <c r="K16" s="99">
        <v>4748.7987728046392</v>
      </c>
      <c r="L16" s="99"/>
      <c r="M16" s="99">
        <v>5209.4318413153105</v>
      </c>
      <c r="N16" s="99">
        <v>4827.8050804092918</v>
      </c>
      <c r="O16" s="99">
        <v>4520.5095330032327</v>
      </c>
      <c r="P16" s="99">
        <v>5260.4475583976337</v>
      </c>
      <c r="Q16" s="99">
        <v>5431.5262077035213</v>
      </c>
      <c r="R16" s="99"/>
      <c r="S16" s="99">
        <v>5578.4616396759193</v>
      </c>
      <c r="T16" s="99">
        <v>5349.6259461376358</v>
      </c>
      <c r="U16" s="99">
        <v>5011.7311623768319</v>
      </c>
      <c r="V16" s="99">
        <v>5261.298629256823</v>
      </c>
      <c r="W16" s="99">
        <v>5855.5858661899456</v>
      </c>
      <c r="X16" s="99">
        <v>6031.0943677269324</v>
      </c>
      <c r="Y16" s="99">
        <v>6615.4998106556613</v>
      </c>
      <c r="Z16" s="99">
        <v>6608.0115673258024</v>
      </c>
      <c r="AA16" s="99">
        <v>7432.8351121206288</v>
      </c>
      <c r="AB16" s="99">
        <v>7962.3942121448326</v>
      </c>
      <c r="AC16" s="99">
        <v>8186.763410746109</v>
      </c>
      <c r="AD16" s="99">
        <v>6730.8930112947464</v>
      </c>
      <c r="AE16" s="99">
        <v>9634.4338677232681</v>
      </c>
      <c r="AF16" s="99">
        <v>4888.9561490723827</v>
      </c>
      <c r="AG16" s="99">
        <v>10382.742209842912</v>
      </c>
      <c r="AH16" s="99">
        <v>5489.3180208106996</v>
      </c>
      <c r="AI16" s="99">
        <v>6164.8672518266185</v>
      </c>
    </row>
    <row r="17" spans="1:35">
      <c r="A17" s="76">
        <v>23</v>
      </c>
      <c r="B17" s="99"/>
      <c r="C17" s="99"/>
      <c r="D17" s="99"/>
      <c r="E17" s="99"/>
      <c r="F17" s="99"/>
      <c r="G17" s="99"/>
      <c r="H17" s="99"/>
      <c r="I17" s="99">
        <v>4710.0714568638841</v>
      </c>
      <c r="J17" s="99"/>
      <c r="K17" s="99">
        <v>4685.2102200159661</v>
      </c>
      <c r="L17" s="99"/>
      <c r="M17" s="99">
        <v>5119.945402698464</v>
      </c>
      <c r="N17" s="99">
        <v>4771.2386005713543</v>
      </c>
      <c r="O17" s="99"/>
      <c r="P17" s="99">
        <v>5194.7350548194117</v>
      </c>
      <c r="Q17" s="99">
        <v>5354.1384544538878</v>
      </c>
      <c r="R17" s="99"/>
      <c r="S17" s="99">
        <v>5500.7437977899563</v>
      </c>
      <c r="T17" s="99">
        <v>5292.0030775151408</v>
      </c>
      <c r="U17" s="99">
        <v>4964.6162767130863</v>
      </c>
      <c r="V17" s="99">
        <v>5170.4739858290268</v>
      </c>
      <c r="W17" s="99">
        <v>5788.4478170779112</v>
      </c>
      <c r="X17" s="99">
        <v>5952.4634702538669</v>
      </c>
      <c r="Y17" s="99">
        <v>6534.8516716869835</v>
      </c>
      <c r="Z17" s="99">
        <v>6540.007648696188</v>
      </c>
      <c r="AA17" s="99">
        <v>7363.6100246113683</v>
      </c>
      <c r="AB17" s="99">
        <v>7879.1449864807455</v>
      </c>
      <c r="AC17" s="99">
        <v>8116.7948048761618</v>
      </c>
      <c r="AD17" s="99">
        <v>6691.7375551089899</v>
      </c>
      <c r="AE17" s="99">
        <v>9551.0115658412687</v>
      </c>
      <c r="AF17" s="99">
        <v>4878.6594459727576</v>
      </c>
      <c r="AG17" s="99">
        <v>10312.276725610258</v>
      </c>
      <c r="AH17" s="99">
        <v>5478.6368886928858</v>
      </c>
      <c r="AI17" s="99">
        <v>6153.8011857187885</v>
      </c>
    </row>
    <row r="18" spans="1:35">
      <c r="A18" s="76">
        <v>24</v>
      </c>
      <c r="B18" s="99"/>
      <c r="C18" s="99"/>
      <c r="D18" s="99"/>
      <c r="E18" s="99"/>
      <c r="F18" s="99"/>
      <c r="G18" s="99"/>
      <c r="H18" s="99"/>
      <c r="I18" s="99">
        <v>4636.1990071668588</v>
      </c>
      <c r="J18" s="99"/>
      <c r="K18" s="99">
        <v>4621.6216672272922</v>
      </c>
      <c r="L18" s="99"/>
      <c r="M18" s="99">
        <v>5030.4589640816184</v>
      </c>
      <c r="N18" s="99">
        <v>4714.6721207334167</v>
      </c>
      <c r="O18" s="99"/>
      <c r="P18" s="99">
        <v>5129.0225512411898</v>
      </c>
      <c r="Q18" s="99">
        <v>5276.7507012042543</v>
      </c>
      <c r="R18" s="99"/>
      <c r="S18" s="99">
        <v>5423.0259559039951</v>
      </c>
      <c r="T18" s="99">
        <v>5234.3802088926441</v>
      </c>
      <c r="U18" s="99">
        <v>4917.5013910493417</v>
      </c>
      <c r="V18" s="99">
        <v>5079.6493424012306</v>
      </c>
      <c r="W18" s="99">
        <v>5721.3097679658777</v>
      </c>
      <c r="X18" s="99">
        <v>5873.8325727808015</v>
      </c>
      <c r="Y18" s="99">
        <v>6454.2035327183075</v>
      </c>
      <c r="Z18" s="99">
        <v>6472.0037300665736</v>
      </c>
      <c r="AA18" s="99">
        <v>7294.3849371021097</v>
      </c>
      <c r="AB18" s="99">
        <v>7795.8957608166602</v>
      </c>
      <c r="AC18" s="99">
        <v>8046.8261990062156</v>
      </c>
      <c r="AD18" s="99">
        <v>6652.5820989232325</v>
      </c>
      <c r="AE18" s="99">
        <v>9467.5892639592657</v>
      </c>
      <c r="AF18" s="99">
        <v>4868.3627428731315</v>
      </c>
      <c r="AG18" s="99">
        <v>10241.811241377605</v>
      </c>
      <c r="AH18" s="99">
        <v>5467.9557565750702</v>
      </c>
      <c r="AI18" s="99">
        <v>6142.7351196109594</v>
      </c>
    </row>
    <row r="19" spans="1:35">
      <c r="A19" s="76">
        <v>25</v>
      </c>
      <c r="B19" s="99"/>
      <c r="C19" s="99"/>
      <c r="D19" s="99"/>
      <c r="E19" s="99"/>
      <c r="F19" s="99"/>
      <c r="G19" s="99"/>
      <c r="H19" s="99"/>
      <c r="I19" s="99">
        <v>4562.3265574698335</v>
      </c>
      <c r="J19" s="99"/>
      <c r="K19" s="99">
        <v>4558.0331144386191</v>
      </c>
      <c r="L19" s="99"/>
      <c r="M19" s="99">
        <v>4940.9725254647728</v>
      </c>
      <c r="N19" s="99">
        <v>4658.1056408954792</v>
      </c>
      <c r="O19" s="99"/>
      <c r="P19" s="99">
        <v>5063.3100476629679</v>
      </c>
      <c r="Q19" s="99">
        <v>5199.3629479546198</v>
      </c>
      <c r="R19" s="99"/>
      <c r="S19" s="99">
        <v>5345.308114018032</v>
      </c>
      <c r="T19" s="99">
        <v>5176.7573402701491</v>
      </c>
      <c r="U19" s="99">
        <v>4870.386505385597</v>
      </c>
      <c r="V19" s="99">
        <v>4988.8246989734344</v>
      </c>
      <c r="W19" s="99">
        <v>5654.1717188538423</v>
      </c>
      <c r="X19" s="99">
        <v>5795.201675307736</v>
      </c>
      <c r="Y19" s="99">
        <v>6373.5553937496315</v>
      </c>
      <c r="Z19" s="99">
        <v>6403.9998114369573</v>
      </c>
      <c r="AA19" s="99">
        <v>7225.1598495928502</v>
      </c>
      <c r="AB19" s="99">
        <v>7712.6465351525731</v>
      </c>
      <c r="AC19" s="99">
        <v>7976.8575931362684</v>
      </c>
      <c r="AD19" s="99">
        <v>6613.426642737476</v>
      </c>
      <c r="AE19" s="99">
        <v>9384.1669620772627</v>
      </c>
      <c r="AF19" s="99">
        <v>4858.0660397735055</v>
      </c>
      <c r="AG19" s="99">
        <v>10171.345757144954</v>
      </c>
      <c r="AH19" s="99">
        <v>5457.2746244572554</v>
      </c>
      <c r="AI19" s="99">
        <v>6131.6690535031303</v>
      </c>
    </row>
    <row r="20" spans="1:35">
      <c r="A20" s="76">
        <v>26</v>
      </c>
      <c r="B20" s="99"/>
      <c r="C20" s="99"/>
      <c r="D20" s="99"/>
      <c r="E20" s="99"/>
      <c r="F20" s="99"/>
      <c r="G20" s="99"/>
      <c r="H20" s="99"/>
      <c r="I20" s="99"/>
      <c r="J20" s="99"/>
      <c r="K20" s="99"/>
      <c r="L20" s="99"/>
      <c r="M20" s="99">
        <v>4851.4860868479263</v>
      </c>
      <c r="N20" s="99">
        <v>4601.5391610575425</v>
      </c>
      <c r="O20" s="99"/>
      <c r="P20" s="99">
        <v>4997.5975440847451</v>
      </c>
      <c r="Q20" s="99">
        <v>5121.9751947049863</v>
      </c>
      <c r="R20" s="99"/>
      <c r="S20" s="99">
        <v>5267.5902721320699</v>
      </c>
      <c r="T20" s="99">
        <v>5119.1344716476533</v>
      </c>
      <c r="U20" s="99">
        <v>4823.2716197218515</v>
      </c>
      <c r="V20" s="99">
        <v>4898.0000555456381</v>
      </c>
      <c r="W20" s="99">
        <v>5587.0336697418088</v>
      </c>
      <c r="X20" s="99">
        <v>5716.5707778346705</v>
      </c>
      <c r="Y20" s="99">
        <v>6292.9072547809546</v>
      </c>
      <c r="Z20" s="99">
        <v>6335.9958928073429</v>
      </c>
      <c r="AA20" s="99">
        <v>7155.9347620835906</v>
      </c>
      <c r="AB20" s="99">
        <v>7629.3973094884859</v>
      </c>
      <c r="AC20" s="99">
        <v>7906.8889872663221</v>
      </c>
      <c r="AD20" s="99">
        <v>6574.2711865517185</v>
      </c>
      <c r="AE20" s="99">
        <v>9300.7446601952597</v>
      </c>
      <c r="AF20" s="99">
        <v>4847.7693366738804</v>
      </c>
      <c r="AG20" s="99">
        <v>10100.880272912302</v>
      </c>
      <c r="AH20" s="99">
        <v>5446.5934923394407</v>
      </c>
      <c r="AI20" s="99">
        <v>6120.6029873953012</v>
      </c>
    </row>
    <row r="21" spans="1:35">
      <c r="A21" s="76">
        <v>27</v>
      </c>
      <c r="B21" s="99"/>
      <c r="C21" s="99"/>
      <c r="D21" s="99"/>
      <c r="E21" s="99"/>
      <c r="F21" s="99"/>
      <c r="G21" s="99"/>
      <c r="H21" s="99"/>
      <c r="I21" s="99"/>
      <c r="J21" s="99"/>
      <c r="K21" s="99"/>
      <c r="L21" s="99"/>
      <c r="M21" s="99">
        <v>4761.9996482310808</v>
      </c>
      <c r="N21" s="99">
        <v>4544.972681219605</v>
      </c>
      <c r="O21" s="99"/>
      <c r="P21" s="99">
        <v>4931.8850405065232</v>
      </c>
      <c r="Q21" s="99">
        <v>5044.5874414553518</v>
      </c>
      <c r="R21" s="99"/>
      <c r="S21" s="99">
        <v>5189.8724302461078</v>
      </c>
      <c r="T21" s="99">
        <v>5061.5116030251575</v>
      </c>
      <c r="U21" s="99">
        <v>4776.1567340581068</v>
      </c>
      <c r="V21" s="99">
        <v>4807.1754121178428</v>
      </c>
      <c r="W21" s="99">
        <v>5519.8956206297753</v>
      </c>
      <c r="X21" s="99">
        <v>5637.939880361605</v>
      </c>
      <c r="Y21" s="99">
        <v>6212.2591158122787</v>
      </c>
      <c r="Z21" s="99">
        <v>6267.9919741777276</v>
      </c>
      <c r="AA21" s="99">
        <v>7086.7096745743311</v>
      </c>
      <c r="AB21" s="99">
        <v>7546.1480838244006</v>
      </c>
      <c r="AC21" s="99">
        <v>7836.9203813963759</v>
      </c>
      <c r="AD21" s="99">
        <v>6535.115730365962</v>
      </c>
      <c r="AE21" s="99">
        <v>9217.3223583132567</v>
      </c>
      <c r="AF21" s="99">
        <v>4837.4726335742553</v>
      </c>
      <c r="AG21" s="99">
        <v>10030.414788679647</v>
      </c>
      <c r="AH21" s="99">
        <v>5435.9123602216259</v>
      </c>
      <c r="AI21" s="99">
        <v>6109.5369212874712</v>
      </c>
    </row>
    <row r="22" spans="1:35">
      <c r="A22" s="76">
        <v>28</v>
      </c>
      <c r="B22" s="99"/>
      <c r="C22" s="99"/>
      <c r="D22" s="99"/>
      <c r="E22" s="99"/>
      <c r="F22" s="99"/>
      <c r="G22" s="99"/>
      <c r="H22" s="99"/>
      <c r="I22" s="99"/>
      <c r="J22" s="99"/>
      <c r="K22" s="99"/>
      <c r="L22" s="99"/>
      <c r="M22" s="99">
        <v>4672.5132096142352</v>
      </c>
      <c r="N22" s="99"/>
      <c r="O22" s="99"/>
      <c r="P22" s="99">
        <v>4866.1725369283013</v>
      </c>
      <c r="Q22" s="99">
        <v>4967.1996882057183</v>
      </c>
      <c r="R22" s="99"/>
      <c r="S22" s="99">
        <v>5112.1545883601448</v>
      </c>
      <c r="T22" s="99">
        <v>5003.8887344026625</v>
      </c>
      <c r="U22" s="99">
        <v>4729.0418483943622</v>
      </c>
      <c r="V22" s="99">
        <v>4716.3507686900466</v>
      </c>
      <c r="W22" s="99">
        <v>5452.7575715177409</v>
      </c>
      <c r="X22" s="99">
        <v>5559.3089828885386</v>
      </c>
      <c r="Y22" s="99">
        <v>6131.6109768436017</v>
      </c>
      <c r="Z22" s="99">
        <v>6199.9880555481122</v>
      </c>
      <c r="AA22" s="99">
        <v>7017.4845870650715</v>
      </c>
      <c r="AB22" s="99">
        <v>7462.8988581603135</v>
      </c>
      <c r="AC22" s="99">
        <v>7766.9517755264287</v>
      </c>
      <c r="AD22" s="99">
        <v>6495.9602741802046</v>
      </c>
      <c r="AE22" s="99">
        <v>9133.9000564312555</v>
      </c>
      <c r="AF22" s="99">
        <v>4827.1759304746292</v>
      </c>
      <c r="AG22" s="99">
        <v>9959.9493044469946</v>
      </c>
      <c r="AH22" s="99">
        <v>5425.2312281038112</v>
      </c>
      <c r="AI22" s="99">
        <v>6098.4708551796421</v>
      </c>
    </row>
    <row r="23" spans="1:35">
      <c r="A23" s="76">
        <v>29</v>
      </c>
      <c r="B23" s="99"/>
      <c r="C23" s="99"/>
      <c r="D23" s="99"/>
      <c r="E23" s="99"/>
      <c r="F23" s="99"/>
      <c r="G23" s="99"/>
      <c r="H23" s="99"/>
      <c r="I23" s="99"/>
      <c r="J23" s="99"/>
      <c r="K23" s="99"/>
      <c r="L23" s="99"/>
      <c r="M23" s="99">
        <v>4583.0267709973896</v>
      </c>
      <c r="N23" s="99"/>
      <c r="O23" s="99"/>
      <c r="P23" s="99">
        <v>4800.4600333500794</v>
      </c>
      <c r="Q23" s="99">
        <v>4889.8119349560848</v>
      </c>
      <c r="R23" s="99"/>
      <c r="S23" s="99">
        <v>5034.4367464741827</v>
      </c>
      <c r="T23" s="99">
        <v>4946.2658657801667</v>
      </c>
      <c r="U23" s="99">
        <v>4681.9269627306176</v>
      </c>
      <c r="V23" s="99">
        <v>4625.5261252622495</v>
      </c>
      <c r="W23" s="99">
        <v>5385.6195224057064</v>
      </c>
      <c r="X23" s="99">
        <v>5480.678085415474</v>
      </c>
      <c r="Y23" s="99">
        <v>6050.9628378749258</v>
      </c>
      <c r="Z23" s="99">
        <v>6131.9841369184969</v>
      </c>
      <c r="AA23" s="99">
        <v>6948.259499555812</v>
      </c>
      <c r="AB23" s="99">
        <v>7379.6496324962272</v>
      </c>
      <c r="AC23" s="99">
        <v>7696.9831696564825</v>
      </c>
      <c r="AD23" s="99">
        <v>6456.8048179944481</v>
      </c>
      <c r="AE23" s="99">
        <v>9050.4777545492525</v>
      </c>
      <c r="AF23" s="99">
        <v>4816.8792273750032</v>
      </c>
      <c r="AG23" s="99">
        <v>9889.4838202143437</v>
      </c>
      <c r="AH23" s="99">
        <v>5414.5500959859964</v>
      </c>
      <c r="AI23" s="99">
        <v>6087.404789071813</v>
      </c>
    </row>
    <row r="24" spans="1:35">
      <c r="A24" s="107">
        <v>30</v>
      </c>
      <c r="B24" s="108"/>
      <c r="C24" s="108"/>
      <c r="D24" s="108"/>
      <c r="E24" s="108"/>
      <c r="F24" s="108"/>
      <c r="G24" s="108"/>
      <c r="H24" s="108"/>
      <c r="I24" s="108"/>
      <c r="J24" s="108"/>
      <c r="K24" s="108"/>
      <c r="L24" s="108"/>
      <c r="M24" s="108"/>
      <c r="N24" s="108"/>
      <c r="O24" s="108"/>
      <c r="P24" s="108">
        <v>4734.7475297718565</v>
      </c>
      <c r="Q24" s="108">
        <v>4812.4241817064503</v>
      </c>
      <c r="R24" s="108"/>
      <c r="S24" s="108">
        <v>4956.7189045882205</v>
      </c>
      <c r="T24" s="108">
        <v>4888.6429971576708</v>
      </c>
      <c r="U24" s="108">
        <v>4634.812077066872</v>
      </c>
      <c r="V24" s="108">
        <v>4534.7014818344533</v>
      </c>
      <c r="W24" s="108">
        <v>5318.481473293672</v>
      </c>
      <c r="X24" s="108">
        <v>5402.0471879424076</v>
      </c>
      <c r="Y24" s="108">
        <v>5970.3146989062498</v>
      </c>
      <c r="Z24" s="108">
        <v>6063.9802182888816</v>
      </c>
      <c r="AA24" s="108">
        <v>6879.0344120465525</v>
      </c>
      <c r="AB24" s="108">
        <v>7296.4004068321419</v>
      </c>
      <c r="AC24" s="108">
        <v>7627.0145637865353</v>
      </c>
      <c r="AD24" s="108">
        <v>6417.6493618086906</v>
      </c>
      <c r="AE24" s="108">
        <v>8967.0554526672495</v>
      </c>
      <c r="AF24" s="108">
        <v>4806.5825242753781</v>
      </c>
      <c r="AG24" s="108">
        <v>9819.0183359816911</v>
      </c>
      <c r="AH24" s="108">
        <v>5403.8689638681817</v>
      </c>
      <c r="AI24" s="108">
        <v>6076.3387229639829</v>
      </c>
    </row>
    <row r="25" spans="1:35">
      <c r="A25" s="76">
        <v>31</v>
      </c>
      <c r="B25" s="99"/>
      <c r="C25" s="99"/>
      <c r="D25" s="99"/>
      <c r="E25" s="99"/>
      <c r="F25" s="99"/>
      <c r="G25" s="99"/>
      <c r="H25" s="99"/>
      <c r="I25" s="99"/>
      <c r="J25" s="99"/>
      <c r="K25" s="99"/>
      <c r="L25" s="99"/>
      <c r="M25" s="99"/>
      <c r="N25" s="99"/>
      <c r="O25" s="99"/>
      <c r="P25" s="99">
        <v>4669.0350261936337</v>
      </c>
      <c r="Q25" s="99">
        <v>4735.0364284568177</v>
      </c>
      <c r="R25" s="99"/>
      <c r="S25" s="99">
        <v>4879.0010627022584</v>
      </c>
      <c r="T25" s="99">
        <v>4831.020128535175</v>
      </c>
      <c r="U25" s="99">
        <v>4587.6971914031274</v>
      </c>
      <c r="V25" s="99"/>
      <c r="W25" s="99">
        <v>5251.3434241816376</v>
      </c>
      <c r="X25" s="99">
        <v>5323.4162904693421</v>
      </c>
      <c r="Y25" s="99">
        <v>5889.6665599375729</v>
      </c>
      <c r="Z25" s="99">
        <v>5995.9762996592672</v>
      </c>
      <c r="AA25" s="99">
        <v>6809.8093245372929</v>
      </c>
      <c r="AB25" s="99">
        <v>7213.1511811680557</v>
      </c>
      <c r="AC25" s="99">
        <v>7557.045957916589</v>
      </c>
      <c r="AD25" s="99">
        <v>6378.4939056229341</v>
      </c>
      <c r="AE25" s="99">
        <v>8883.6331507852465</v>
      </c>
      <c r="AF25" s="99">
        <v>4796.285821175753</v>
      </c>
      <c r="AG25" s="99">
        <v>9748.5528517490384</v>
      </c>
      <c r="AH25" s="99">
        <v>5393.187831750367</v>
      </c>
      <c r="AI25" s="99">
        <v>6065.2726568561538</v>
      </c>
    </row>
    <row r="26" spans="1:35">
      <c r="A26" s="76">
        <v>32</v>
      </c>
      <c r="B26" s="99"/>
      <c r="C26" s="99"/>
      <c r="D26" s="99"/>
      <c r="E26" s="99"/>
      <c r="F26" s="99"/>
      <c r="G26" s="99"/>
      <c r="H26" s="99"/>
      <c r="I26" s="99"/>
      <c r="J26" s="99"/>
      <c r="K26" s="99"/>
      <c r="L26" s="99"/>
      <c r="M26" s="99"/>
      <c r="N26" s="99"/>
      <c r="O26" s="99"/>
      <c r="P26" s="99">
        <v>4603.3225226154118</v>
      </c>
      <c r="Q26" s="99">
        <v>4657.6486752071833</v>
      </c>
      <c r="R26" s="99"/>
      <c r="S26" s="99">
        <v>4801.2832208162954</v>
      </c>
      <c r="T26" s="99">
        <v>4773.3972599126801</v>
      </c>
      <c r="U26" s="99">
        <v>4540.5823057393827</v>
      </c>
      <c r="V26" s="99"/>
      <c r="W26" s="99">
        <v>5184.2053750696041</v>
      </c>
      <c r="X26" s="99">
        <v>5244.7853929962766</v>
      </c>
      <c r="Y26" s="99">
        <v>5809.0184209688969</v>
      </c>
      <c r="Z26" s="99">
        <v>5927.9723810296518</v>
      </c>
      <c r="AA26" s="99">
        <v>6740.5842370280334</v>
      </c>
      <c r="AB26" s="99">
        <v>7129.9019555039686</v>
      </c>
      <c r="AC26" s="99">
        <v>7487.0773520466437</v>
      </c>
      <c r="AD26" s="99">
        <v>6339.3384494371767</v>
      </c>
      <c r="AE26" s="99">
        <v>8800.2108489032435</v>
      </c>
      <c r="AF26" s="99">
        <v>4785.989118076126</v>
      </c>
      <c r="AG26" s="99">
        <v>9678.0873675163839</v>
      </c>
      <c r="AH26" s="99">
        <v>5382.5066996325522</v>
      </c>
      <c r="AI26" s="99">
        <v>6054.2065907483238</v>
      </c>
    </row>
    <row r="27" spans="1:35">
      <c r="A27" s="76">
        <v>33</v>
      </c>
      <c r="B27" s="99"/>
      <c r="C27" s="99"/>
      <c r="D27" s="99"/>
      <c r="E27" s="99"/>
      <c r="F27" s="99"/>
      <c r="G27" s="99"/>
      <c r="H27" s="99"/>
      <c r="I27" s="99"/>
      <c r="J27" s="99"/>
      <c r="K27" s="99"/>
      <c r="L27" s="99"/>
      <c r="M27" s="99"/>
      <c r="N27" s="99"/>
      <c r="O27" s="99"/>
      <c r="P27" s="99">
        <v>4537.610019037189</v>
      </c>
      <c r="Q27" s="99">
        <v>4580.2609219575488</v>
      </c>
      <c r="R27" s="99"/>
      <c r="S27" s="99">
        <v>4723.5653789303342</v>
      </c>
      <c r="T27" s="99">
        <v>4715.7743912901842</v>
      </c>
      <c r="U27" s="99"/>
      <c r="V27" s="99"/>
      <c r="W27" s="99">
        <v>5117.0673259575697</v>
      </c>
      <c r="X27" s="99">
        <v>5166.1544955232112</v>
      </c>
      <c r="Y27" s="99">
        <v>5728.37028200022</v>
      </c>
      <c r="Z27" s="99">
        <v>5859.9684624000365</v>
      </c>
      <c r="AA27" s="99">
        <v>6671.3591495187738</v>
      </c>
      <c r="AB27" s="99">
        <v>7046.6527298398823</v>
      </c>
      <c r="AC27" s="99">
        <v>7417.1087461766956</v>
      </c>
      <c r="AD27" s="99">
        <v>6300.1829932514202</v>
      </c>
      <c r="AE27" s="99">
        <v>8716.7885470212423</v>
      </c>
      <c r="AF27" s="99">
        <v>4775.6924149765009</v>
      </c>
      <c r="AG27" s="99">
        <v>9607.621883283733</v>
      </c>
      <c r="AH27" s="99">
        <v>5371.8255675147366</v>
      </c>
      <c r="AI27" s="99">
        <v>6043.1405246404947</v>
      </c>
    </row>
    <row r="28" spans="1:35">
      <c r="A28" s="76">
        <v>34</v>
      </c>
      <c r="B28" s="99"/>
      <c r="C28" s="99"/>
      <c r="D28" s="99"/>
      <c r="E28" s="99"/>
      <c r="F28" s="99"/>
      <c r="G28" s="99"/>
      <c r="H28" s="99"/>
      <c r="I28" s="99"/>
      <c r="J28" s="99"/>
      <c r="K28" s="99"/>
      <c r="L28" s="99"/>
      <c r="M28" s="99"/>
      <c r="N28" s="99"/>
      <c r="O28" s="99"/>
      <c r="P28" s="99"/>
      <c r="Q28" s="99">
        <v>4502.8731687079153</v>
      </c>
      <c r="R28" s="99"/>
      <c r="S28" s="99">
        <v>4645.8475370443721</v>
      </c>
      <c r="T28" s="99">
        <v>4658.1515226676884</v>
      </c>
      <c r="U28" s="99"/>
      <c r="V28" s="99"/>
      <c r="W28" s="99">
        <v>5049.9292768455352</v>
      </c>
      <c r="X28" s="99">
        <v>5087.5235980501457</v>
      </c>
      <c r="Y28" s="99">
        <v>5647.722143031544</v>
      </c>
      <c r="Z28" s="99">
        <v>5791.9645437704221</v>
      </c>
      <c r="AA28" s="99">
        <v>6602.1340620095143</v>
      </c>
      <c r="AB28" s="99">
        <v>6963.4035041757961</v>
      </c>
      <c r="AC28" s="99">
        <v>7347.1401403067503</v>
      </c>
      <c r="AD28" s="99">
        <v>6261.0275370656627</v>
      </c>
      <c r="AE28" s="99">
        <v>8633.3662451392393</v>
      </c>
      <c r="AF28" s="99">
        <v>4765.3957118768758</v>
      </c>
      <c r="AG28" s="99">
        <v>9537.1563990510804</v>
      </c>
      <c r="AH28" s="99">
        <v>5361.1444353969227</v>
      </c>
      <c r="AI28" s="99">
        <v>6032.0744585326656</v>
      </c>
    </row>
    <row r="29" spans="1:35">
      <c r="A29" s="76">
        <v>35</v>
      </c>
      <c r="B29" s="99"/>
      <c r="C29" s="99"/>
      <c r="D29" s="99"/>
      <c r="E29" s="99"/>
      <c r="F29" s="99"/>
      <c r="G29" s="99"/>
      <c r="H29" s="99"/>
      <c r="I29" s="99"/>
      <c r="J29" s="99"/>
      <c r="K29" s="99"/>
      <c r="L29" s="99"/>
      <c r="M29" s="99"/>
      <c r="N29" s="99"/>
      <c r="O29" s="99"/>
      <c r="P29" s="99"/>
      <c r="Q29" s="99"/>
      <c r="R29" s="99"/>
      <c r="S29" s="99">
        <v>4568.129695158409</v>
      </c>
      <c r="T29" s="99">
        <v>4600.5286540451925</v>
      </c>
      <c r="U29" s="99"/>
      <c r="V29" s="99"/>
      <c r="W29" s="99">
        <v>4982.7912277335017</v>
      </c>
      <c r="X29" s="99">
        <v>5008.8927005770802</v>
      </c>
      <c r="Y29" s="99">
        <v>5567.074004062868</v>
      </c>
      <c r="Z29" s="99">
        <v>5723.9606251408068</v>
      </c>
      <c r="AA29" s="99">
        <v>6532.9089745002548</v>
      </c>
      <c r="AB29" s="99">
        <v>6880.1542785117099</v>
      </c>
      <c r="AC29" s="99">
        <v>7277.1715344368031</v>
      </c>
      <c r="AD29" s="99">
        <v>6221.8720808799062</v>
      </c>
      <c r="AE29" s="99">
        <v>8549.9439432572362</v>
      </c>
      <c r="AF29" s="99">
        <v>4755.0990087772498</v>
      </c>
      <c r="AG29" s="99">
        <v>9466.6909148184277</v>
      </c>
      <c r="AH29" s="99">
        <v>5350.4633032791071</v>
      </c>
      <c r="AI29" s="99">
        <v>6021.0083924248365</v>
      </c>
    </row>
    <row r="30" spans="1:35">
      <c r="A30" s="76">
        <v>36</v>
      </c>
      <c r="B30" s="99"/>
      <c r="C30" s="99"/>
      <c r="D30" s="99"/>
      <c r="E30" s="99"/>
      <c r="F30" s="99"/>
      <c r="G30" s="99"/>
      <c r="H30" s="99"/>
      <c r="I30" s="99"/>
      <c r="J30" s="99"/>
      <c r="K30" s="99"/>
      <c r="L30" s="99"/>
      <c r="M30" s="99"/>
      <c r="N30" s="99"/>
      <c r="O30" s="99"/>
      <c r="P30" s="99"/>
      <c r="Q30" s="99"/>
      <c r="R30" s="99"/>
      <c r="S30" s="99"/>
      <c r="T30" s="99">
        <v>4542.9057854226967</v>
      </c>
      <c r="U30" s="99"/>
      <c r="V30" s="99"/>
      <c r="W30" s="99">
        <v>4915.6531786214673</v>
      </c>
      <c r="X30" s="99">
        <v>4930.2618031040147</v>
      </c>
      <c r="Y30" s="99">
        <v>5486.4258650941911</v>
      </c>
      <c r="Z30" s="99">
        <v>5655.9567065111905</v>
      </c>
      <c r="AA30" s="99">
        <v>6463.6838869909952</v>
      </c>
      <c r="AB30" s="99">
        <v>6796.9050528476228</v>
      </c>
      <c r="AC30" s="99">
        <v>7207.2029285668568</v>
      </c>
      <c r="AD30" s="99">
        <v>6182.7166246941488</v>
      </c>
      <c r="AE30" s="99">
        <v>8466.5216413752332</v>
      </c>
      <c r="AF30" s="99">
        <v>4744.8023056776237</v>
      </c>
      <c r="AG30" s="99">
        <v>9396.225430585775</v>
      </c>
      <c r="AH30" s="99">
        <v>5339.7821711612933</v>
      </c>
      <c r="AI30" s="99">
        <v>6009.9423263170065</v>
      </c>
    </row>
    <row r="31" spans="1:35">
      <c r="A31" s="76">
        <v>37</v>
      </c>
      <c r="B31" s="99"/>
      <c r="C31" s="99"/>
      <c r="D31" s="99"/>
      <c r="E31" s="99"/>
      <c r="F31" s="99"/>
      <c r="G31" s="99"/>
      <c r="H31" s="99"/>
      <c r="I31" s="99"/>
      <c r="J31" s="99"/>
      <c r="K31" s="99"/>
      <c r="L31" s="99"/>
      <c r="M31" s="99"/>
      <c r="N31" s="99"/>
      <c r="O31" s="99"/>
      <c r="P31" s="99"/>
      <c r="Q31" s="99"/>
      <c r="R31" s="99"/>
      <c r="S31" s="99"/>
      <c r="T31" s="99"/>
      <c r="U31" s="99"/>
      <c r="V31" s="99"/>
      <c r="W31" s="99">
        <v>4848.5151295094329</v>
      </c>
      <c r="X31" s="99">
        <v>4851.6309056309492</v>
      </c>
      <c r="Y31" s="99">
        <v>5405.7777261255151</v>
      </c>
      <c r="Z31" s="99">
        <v>5587.9527878815761</v>
      </c>
      <c r="AA31" s="99">
        <v>6394.4587994817357</v>
      </c>
      <c r="AB31" s="99">
        <v>6713.6558271835374</v>
      </c>
      <c r="AC31" s="99">
        <v>7137.2343226969097</v>
      </c>
      <c r="AD31" s="99">
        <v>6143.5611685083923</v>
      </c>
      <c r="AE31" s="99">
        <v>8383.0993394932302</v>
      </c>
      <c r="AF31" s="99">
        <v>4734.5056025779986</v>
      </c>
      <c r="AG31" s="99">
        <v>9325.7599463531224</v>
      </c>
      <c r="AH31" s="99">
        <v>5329.1010390434785</v>
      </c>
      <c r="AI31" s="99">
        <v>5998.8762602091774</v>
      </c>
    </row>
    <row r="32" spans="1:35">
      <c r="A32" s="76">
        <v>38</v>
      </c>
      <c r="B32" s="99"/>
      <c r="C32" s="99"/>
      <c r="D32" s="99"/>
      <c r="E32" s="99"/>
      <c r="F32" s="99"/>
      <c r="G32" s="99"/>
      <c r="H32" s="99"/>
      <c r="I32" s="99"/>
      <c r="J32" s="99"/>
      <c r="K32" s="99"/>
      <c r="L32" s="99"/>
      <c r="M32" s="99"/>
      <c r="N32" s="99"/>
      <c r="O32" s="99"/>
      <c r="P32" s="99"/>
      <c r="Q32" s="99"/>
      <c r="R32" s="99"/>
      <c r="S32" s="99"/>
      <c r="T32" s="99"/>
      <c r="U32" s="99"/>
      <c r="V32" s="99"/>
      <c r="W32" s="99">
        <v>4781.3770803973994</v>
      </c>
      <c r="X32" s="99">
        <v>4773.0000081578828</v>
      </c>
      <c r="Y32" s="99">
        <v>5325.1295871568382</v>
      </c>
      <c r="Z32" s="99">
        <v>5519.9488692519617</v>
      </c>
      <c r="AA32" s="99">
        <v>6325.2337119724762</v>
      </c>
      <c r="AB32" s="99">
        <v>6630.4066015194512</v>
      </c>
      <c r="AC32" s="99">
        <v>7067.2657168269634</v>
      </c>
      <c r="AD32" s="99">
        <v>6104.4057123226348</v>
      </c>
      <c r="AE32" s="99">
        <v>8299.677037611229</v>
      </c>
      <c r="AF32" s="99">
        <v>4724.2088994783735</v>
      </c>
      <c r="AG32" s="99">
        <v>9255.2944621204697</v>
      </c>
      <c r="AH32" s="99">
        <v>5318.4199069256629</v>
      </c>
      <c r="AI32" s="99">
        <v>5987.8101941013483</v>
      </c>
    </row>
    <row r="33" spans="1:35">
      <c r="A33" s="76">
        <v>39</v>
      </c>
      <c r="B33" s="99"/>
      <c r="C33" s="99"/>
      <c r="D33" s="99"/>
      <c r="E33" s="99"/>
      <c r="F33" s="99"/>
      <c r="G33" s="99"/>
      <c r="H33" s="99"/>
      <c r="I33" s="99"/>
      <c r="J33" s="99"/>
      <c r="K33" s="99"/>
      <c r="L33" s="99"/>
      <c r="M33" s="99"/>
      <c r="N33" s="99"/>
      <c r="O33" s="99"/>
      <c r="P33" s="99"/>
      <c r="Q33" s="99"/>
      <c r="R33" s="99"/>
      <c r="S33" s="99"/>
      <c r="T33" s="99"/>
      <c r="U33" s="99"/>
      <c r="V33" s="99"/>
      <c r="W33" s="99">
        <v>4714.2390312853649</v>
      </c>
      <c r="X33" s="99">
        <v>4694.3691106848173</v>
      </c>
      <c r="Y33" s="99">
        <v>5244.4814481881622</v>
      </c>
      <c r="Z33" s="99">
        <v>5451.9449506223455</v>
      </c>
      <c r="AA33" s="99">
        <v>6256.0086244632166</v>
      </c>
      <c r="AB33" s="99">
        <v>6547.157375855365</v>
      </c>
      <c r="AC33" s="99">
        <v>6997.2971109570171</v>
      </c>
      <c r="AD33" s="99">
        <v>6065.2502561368783</v>
      </c>
      <c r="AE33" s="99">
        <v>8216.254735729226</v>
      </c>
      <c r="AF33" s="99">
        <v>4713.9121963787475</v>
      </c>
      <c r="AG33" s="99">
        <v>9184.828977887817</v>
      </c>
      <c r="AH33" s="99">
        <v>5307.738774807849</v>
      </c>
      <c r="AI33" s="99">
        <v>5976.7441279935192</v>
      </c>
    </row>
    <row r="34" spans="1:35">
      <c r="A34" s="107">
        <v>40</v>
      </c>
      <c r="B34" s="108"/>
      <c r="C34" s="108"/>
      <c r="D34" s="108"/>
      <c r="E34" s="108"/>
      <c r="F34" s="108"/>
      <c r="G34" s="108"/>
      <c r="H34" s="108"/>
      <c r="I34" s="108"/>
      <c r="J34" s="108"/>
      <c r="K34" s="108"/>
      <c r="L34" s="108"/>
      <c r="M34" s="108"/>
      <c r="N34" s="108"/>
      <c r="O34" s="108"/>
      <c r="P34" s="108"/>
      <c r="Q34" s="108"/>
      <c r="R34" s="108"/>
      <c r="S34" s="108"/>
      <c r="T34" s="108"/>
      <c r="U34" s="108"/>
      <c r="V34" s="108"/>
      <c r="W34" s="108">
        <v>4647.1009821733314</v>
      </c>
      <c r="X34" s="108">
        <v>4615.7382132117527</v>
      </c>
      <c r="Y34" s="108">
        <v>5163.8333092194862</v>
      </c>
      <c r="Z34" s="108">
        <v>5383.941031992731</v>
      </c>
      <c r="AA34" s="108">
        <v>6186.7835369539571</v>
      </c>
      <c r="AB34" s="108">
        <v>6463.9081501912788</v>
      </c>
      <c r="AC34" s="108">
        <v>6927.3285050870709</v>
      </c>
      <c r="AD34" s="108">
        <v>6026.0947999511218</v>
      </c>
      <c r="AE34" s="108">
        <v>8132.832433847223</v>
      </c>
      <c r="AF34" s="108">
        <v>4703.6154932791214</v>
      </c>
      <c r="AG34" s="108">
        <v>9114.3634936551643</v>
      </c>
      <c r="AH34" s="108">
        <v>5297.0576426900334</v>
      </c>
      <c r="AI34" s="108">
        <v>5965.6780618856892</v>
      </c>
    </row>
    <row r="35" spans="1:35">
      <c r="A35" s="76">
        <v>41</v>
      </c>
      <c r="B35" s="99"/>
      <c r="C35" s="99"/>
      <c r="D35" s="99"/>
      <c r="E35" s="99"/>
      <c r="F35" s="99"/>
      <c r="G35" s="99"/>
      <c r="H35" s="99"/>
      <c r="I35" s="99"/>
      <c r="J35" s="99"/>
      <c r="K35" s="99"/>
      <c r="L35" s="99"/>
      <c r="M35" s="99"/>
      <c r="N35" s="99"/>
      <c r="O35" s="99"/>
      <c r="P35" s="99"/>
      <c r="Q35" s="99"/>
      <c r="R35" s="99"/>
      <c r="S35" s="99"/>
      <c r="T35" s="99"/>
      <c r="U35" s="99"/>
      <c r="V35" s="99"/>
      <c r="W35" s="99">
        <v>4579.9629330612961</v>
      </c>
      <c r="X35" s="99">
        <v>4537.1073157386863</v>
      </c>
      <c r="Y35" s="99">
        <v>5083.1851702508093</v>
      </c>
      <c r="Z35" s="99">
        <v>5315.9371133631157</v>
      </c>
      <c r="AA35" s="99">
        <v>6117.5584494446975</v>
      </c>
      <c r="AB35" s="99">
        <v>6380.6589245271916</v>
      </c>
      <c r="AC35" s="99">
        <v>6857.3598992171237</v>
      </c>
      <c r="AD35" s="99">
        <v>5986.9393437653644</v>
      </c>
      <c r="AE35" s="99">
        <v>8049.41013196522</v>
      </c>
      <c r="AF35" s="99">
        <v>4693.3187901794963</v>
      </c>
      <c r="AG35" s="99">
        <v>9043.8980094225117</v>
      </c>
      <c r="AH35" s="99">
        <v>5286.3765105722186</v>
      </c>
      <c r="AI35" s="99">
        <v>5954.6119957778601</v>
      </c>
    </row>
    <row r="36" spans="1:35">
      <c r="A36" s="76">
        <v>42</v>
      </c>
      <c r="B36" s="99"/>
      <c r="C36" s="99"/>
      <c r="D36" s="99"/>
      <c r="E36" s="99"/>
      <c r="F36" s="99"/>
      <c r="G36" s="99"/>
      <c r="H36" s="99"/>
      <c r="I36" s="99"/>
      <c r="J36" s="99"/>
      <c r="K36" s="99"/>
      <c r="L36" s="99"/>
      <c r="M36" s="99"/>
      <c r="N36" s="99"/>
      <c r="O36" s="99"/>
      <c r="P36" s="99"/>
      <c r="Q36" s="99"/>
      <c r="R36" s="99"/>
      <c r="S36" s="99"/>
      <c r="T36" s="99"/>
      <c r="U36" s="99"/>
      <c r="V36" s="99"/>
      <c r="W36" s="99">
        <v>4512.8248839492617</v>
      </c>
      <c r="X36" s="99"/>
      <c r="Y36" s="99">
        <v>5002.5370312821333</v>
      </c>
      <c r="Z36" s="99">
        <v>5247.9331947335004</v>
      </c>
      <c r="AA36" s="99">
        <v>6048.333361935438</v>
      </c>
      <c r="AB36" s="99">
        <v>6297.4096988631054</v>
      </c>
      <c r="AC36" s="99">
        <v>6787.3912933471775</v>
      </c>
      <c r="AD36" s="99">
        <v>5947.7838875796078</v>
      </c>
      <c r="AE36" s="99">
        <v>7965.9878300832179</v>
      </c>
      <c r="AF36" s="99">
        <v>4683.0220870798712</v>
      </c>
      <c r="AG36" s="99">
        <v>8973.432525189859</v>
      </c>
      <c r="AH36" s="99">
        <v>5275.6953784544039</v>
      </c>
      <c r="AI36" s="99">
        <v>5943.545929670031</v>
      </c>
    </row>
    <row r="37" spans="1:35">
      <c r="A37" s="76">
        <v>43</v>
      </c>
      <c r="B37" s="99"/>
      <c r="C37" s="99"/>
      <c r="D37" s="99"/>
      <c r="E37" s="99"/>
      <c r="F37" s="99"/>
      <c r="G37" s="99"/>
      <c r="H37" s="99"/>
      <c r="I37" s="99"/>
      <c r="J37" s="99"/>
      <c r="K37" s="99"/>
      <c r="L37" s="99"/>
      <c r="M37" s="99"/>
      <c r="N37" s="99"/>
      <c r="O37" s="99"/>
      <c r="P37" s="99"/>
      <c r="Q37" s="99"/>
      <c r="R37" s="99"/>
      <c r="S37" s="99"/>
      <c r="T37" s="99"/>
      <c r="U37" s="99"/>
      <c r="V37" s="99"/>
      <c r="W37" s="99"/>
      <c r="X37" s="99"/>
      <c r="Y37" s="99">
        <v>4921.8888923134564</v>
      </c>
      <c r="Z37" s="99">
        <v>5179.929276103886</v>
      </c>
      <c r="AA37" s="99">
        <v>5979.1082744261785</v>
      </c>
      <c r="AB37" s="99">
        <v>6214.1604731990192</v>
      </c>
      <c r="AC37" s="99">
        <v>6717.4226874772303</v>
      </c>
      <c r="AD37" s="99">
        <v>5908.6284313938504</v>
      </c>
      <c r="AE37" s="99">
        <v>7882.5655282012167</v>
      </c>
      <c r="AF37" s="99">
        <v>4672.7253839802443</v>
      </c>
      <c r="AG37" s="99">
        <v>8902.9670409572082</v>
      </c>
      <c r="AH37" s="99">
        <v>5265.0142463365892</v>
      </c>
      <c r="AI37" s="99">
        <v>5932.4798635622019</v>
      </c>
    </row>
    <row r="38" spans="1:35">
      <c r="A38" s="76">
        <v>44</v>
      </c>
      <c r="B38" s="99"/>
      <c r="C38" s="99"/>
      <c r="D38" s="99"/>
      <c r="E38" s="99"/>
      <c r="F38" s="99"/>
      <c r="G38" s="99"/>
      <c r="H38" s="99"/>
      <c r="I38" s="99"/>
      <c r="J38" s="99"/>
      <c r="K38" s="99"/>
      <c r="L38" s="99"/>
      <c r="M38" s="99"/>
      <c r="N38" s="99"/>
      <c r="O38" s="99"/>
      <c r="P38" s="99"/>
      <c r="Q38" s="99"/>
      <c r="R38" s="99"/>
      <c r="S38" s="99"/>
      <c r="T38" s="99"/>
      <c r="U38" s="99"/>
      <c r="V38" s="99"/>
      <c r="W38" s="99"/>
      <c r="X38" s="99"/>
      <c r="Y38" s="99">
        <v>4841.2407533447804</v>
      </c>
      <c r="Z38" s="99">
        <v>5111.9253574742697</v>
      </c>
      <c r="AA38" s="99">
        <v>5909.8831869169189</v>
      </c>
      <c r="AB38" s="99">
        <v>6130.911247534933</v>
      </c>
      <c r="AC38" s="99">
        <v>6647.4540816072849</v>
      </c>
      <c r="AD38" s="99">
        <v>5869.4729752080939</v>
      </c>
      <c r="AE38" s="99">
        <v>7799.1432263192137</v>
      </c>
      <c r="AF38" s="99">
        <v>4662.4286808806191</v>
      </c>
      <c r="AG38" s="99">
        <v>8832.5015567245555</v>
      </c>
      <c r="AH38" s="99">
        <v>5254.3331142187744</v>
      </c>
      <c r="AI38" s="99">
        <v>5921.4137974543719</v>
      </c>
    </row>
    <row r="39" spans="1:35">
      <c r="A39" s="76">
        <v>45</v>
      </c>
      <c r="B39" s="99"/>
      <c r="C39" s="99"/>
      <c r="D39" s="99"/>
      <c r="E39" s="99"/>
      <c r="F39" s="99"/>
      <c r="G39" s="99"/>
      <c r="H39" s="99"/>
      <c r="I39" s="99"/>
      <c r="J39" s="99"/>
      <c r="K39" s="99"/>
      <c r="L39" s="99"/>
      <c r="M39" s="99"/>
      <c r="N39" s="99"/>
      <c r="O39" s="99"/>
      <c r="P39" s="99"/>
      <c r="Q39" s="99"/>
      <c r="R39" s="99"/>
      <c r="S39" s="99"/>
      <c r="T39" s="99"/>
      <c r="U39" s="99"/>
      <c r="V39" s="99"/>
      <c r="W39" s="99"/>
      <c r="X39" s="99"/>
      <c r="Y39" s="99">
        <v>4760.5926143761044</v>
      </c>
      <c r="Z39" s="99">
        <v>5043.9214388446553</v>
      </c>
      <c r="AA39" s="99">
        <v>5840.6580994076594</v>
      </c>
      <c r="AB39" s="99">
        <v>6047.6620218708467</v>
      </c>
      <c r="AC39" s="99">
        <v>6577.4854757373369</v>
      </c>
      <c r="AD39" s="99">
        <v>5830.3175190223365</v>
      </c>
      <c r="AE39" s="99">
        <v>7715.7209244372116</v>
      </c>
      <c r="AF39" s="99">
        <v>4652.131977780994</v>
      </c>
      <c r="AG39" s="99">
        <v>8762.036072491901</v>
      </c>
      <c r="AH39" s="99">
        <v>5243.6519821009597</v>
      </c>
      <c r="AI39" s="99">
        <v>5910.3477313465428</v>
      </c>
    </row>
    <row r="40" spans="1:35">
      <c r="A40" s="76">
        <v>46</v>
      </c>
      <c r="B40" s="99"/>
      <c r="C40" s="99"/>
      <c r="D40" s="99"/>
      <c r="E40" s="99"/>
      <c r="F40" s="99"/>
      <c r="G40" s="99"/>
      <c r="H40" s="99"/>
      <c r="I40" s="99"/>
      <c r="J40" s="99"/>
      <c r="K40" s="99"/>
      <c r="L40" s="99"/>
      <c r="M40" s="99"/>
      <c r="N40" s="99"/>
      <c r="O40" s="99"/>
      <c r="P40" s="99"/>
      <c r="Q40" s="99"/>
      <c r="R40" s="99"/>
      <c r="S40" s="99"/>
      <c r="T40" s="99"/>
      <c r="U40" s="99"/>
      <c r="V40" s="99"/>
      <c r="W40" s="99"/>
      <c r="X40" s="99"/>
      <c r="Y40" s="99">
        <v>4679.9444754074275</v>
      </c>
      <c r="Z40" s="99">
        <v>4975.91752021504</v>
      </c>
      <c r="AA40" s="99">
        <v>5771.4330118983999</v>
      </c>
      <c r="AB40" s="99">
        <v>5964.4127962067605</v>
      </c>
      <c r="AC40" s="99">
        <v>6507.5168698673915</v>
      </c>
      <c r="AD40" s="99">
        <v>5791.1620628365799</v>
      </c>
      <c r="AE40" s="99">
        <v>7632.2986225552086</v>
      </c>
      <c r="AF40" s="99">
        <v>4641.8352746813689</v>
      </c>
      <c r="AG40" s="99">
        <v>8691.5705882592483</v>
      </c>
      <c r="AH40" s="99">
        <v>5232.9708499831449</v>
      </c>
      <c r="AI40" s="99">
        <v>5899.2816652387128</v>
      </c>
    </row>
    <row r="41" spans="1:35">
      <c r="A41" s="76">
        <v>47</v>
      </c>
      <c r="B41" s="99"/>
      <c r="C41" s="99"/>
      <c r="D41" s="99"/>
      <c r="E41" s="99"/>
      <c r="F41" s="99"/>
      <c r="G41" s="99"/>
      <c r="H41" s="99"/>
      <c r="I41" s="99"/>
      <c r="J41" s="99"/>
      <c r="K41" s="99"/>
      <c r="L41" s="99"/>
      <c r="M41" s="99"/>
      <c r="N41" s="99"/>
      <c r="O41" s="99"/>
      <c r="P41" s="99"/>
      <c r="Q41" s="99"/>
      <c r="R41" s="99"/>
      <c r="S41" s="99"/>
      <c r="T41" s="99"/>
      <c r="U41" s="99"/>
      <c r="V41" s="99"/>
      <c r="W41" s="99"/>
      <c r="X41" s="99"/>
      <c r="Y41" s="99">
        <v>4599.2963364387515</v>
      </c>
      <c r="Z41" s="99">
        <v>4907.9136015854247</v>
      </c>
      <c r="AA41" s="99">
        <v>5702.2079243891403</v>
      </c>
      <c r="AB41" s="99">
        <v>5881.1635705426743</v>
      </c>
      <c r="AC41" s="99">
        <v>6437.5482639974443</v>
      </c>
      <c r="AD41" s="99">
        <v>5752.0066066508225</v>
      </c>
      <c r="AE41" s="99">
        <v>7548.8763206732056</v>
      </c>
      <c r="AF41" s="99">
        <v>4631.538571581742</v>
      </c>
      <c r="AG41" s="99">
        <v>8621.1051040265975</v>
      </c>
      <c r="AH41" s="99">
        <v>5222.2897178653302</v>
      </c>
      <c r="AI41" s="99">
        <v>5888.2155991308846</v>
      </c>
    </row>
    <row r="42" spans="1:35">
      <c r="A42" s="76">
        <v>48</v>
      </c>
      <c r="B42" s="99"/>
      <c r="C42" s="99"/>
      <c r="D42" s="99"/>
      <c r="E42" s="99"/>
      <c r="F42" s="99"/>
      <c r="G42" s="99"/>
      <c r="H42" s="99"/>
      <c r="I42" s="99"/>
      <c r="J42" s="99"/>
      <c r="K42" s="99"/>
      <c r="L42" s="99"/>
      <c r="M42" s="99"/>
      <c r="N42" s="99"/>
      <c r="O42" s="99"/>
      <c r="P42" s="99"/>
      <c r="Q42" s="99"/>
      <c r="R42" s="99"/>
      <c r="S42" s="99"/>
      <c r="T42" s="99"/>
      <c r="U42" s="99"/>
      <c r="V42" s="99"/>
      <c r="W42" s="99"/>
      <c r="X42" s="99"/>
      <c r="Y42" s="99">
        <v>4518.6481974700746</v>
      </c>
      <c r="Z42" s="99">
        <v>4839.9096829558102</v>
      </c>
      <c r="AA42" s="99">
        <v>5632.9828368798808</v>
      </c>
      <c r="AB42" s="99">
        <v>5797.9143448785881</v>
      </c>
      <c r="AC42" s="99">
        <v>6367.5796581274981</v>
      </c>
      <c r="AD42" s="99">
        <v>5712.851150465066</v>
      </c>
      <c r="AE42" s="99">
        <v>7465.4540187912035</v>
      </c>
      <c r="AF42" s="99">
        <v>4621.2418684821168</v>
      </c>
      <c r="AG42" s="99">
        <v>8550.6396197939448</v>
      </c>
      <c r="AH42" s="99">
        <v>5211.6085857475155</v>
      </c>
      <c r="AI42" s="99">
        <v>5877.1495330230546</v>
      </c>
    </row>
    <row r="43" spans="1:35">
      <c r="A43" s="76">
        <v>49</v>
      </c>
      <c r="B43" s="99"/>
      <c r="C43" s="99"/>
      <c r="D43" s="99"/>
      <c r="E43" s="99"/>
      <c r="F43" s="99"/>
      <c r="G43" s="99"/>
      <c r="H43" s="99"/>
      <c r="I43" s="99"/>
      <c r="J43" s="99"/>
      <c r="K43" s="99"/>
      <c r="L43" s="99"/>
      <c r="M43" s="99"/>
      <c r="N43" s="99"/>
      <c r="O43" s="99"/>
      <c r="P43" s="99"/>
      <c r="Q43" s="99"/>
      <c r="R43" s="99"/>
      <c r="S43" s="99"/>
      <c r="T43" s="99"/>
      <c r="U43" s="99"/>
      <c r="V43" s="99"/>
      <c r="W43" s="99"/>
      <c r="X43" s="99"/>
      <c r="Y43" s="99"/>
      <c r="Z43" s="99">
        <v>4771.9057643261949</v>
      </c>
      <c r="AA43" s="99">
        <v>5563.7577493706212</v>
      </c>
      <c r="AB43" s="99">
        <v>5714.6651192145009</v>
      </c>
      <c r="AC43" s="99">
        <v>6297.6110522575518</v>
      </c>
      <c r="AD43" s="99">
        <v>5673.6956942793095</v>
      </c>
      <c r="AE43" s="99">
        <v>7382.0317169092004</v>
      </c>
      <c r="AF43" s="99">
        <v>4610.9451653824917</v>
      </c>
      <c r="AG43" s="99">
        <v>8480.1741355612903</v>
      </c>
      <c r="AH43" s="99">
        <v>5200.9274536296998</v>
      </c>
      <c r="AI43" s="99">
        <v>5866.0834669152255</v>
      </c>
    </row>
    <row r="44" spans="1:35">
      <c r="A44" s="107">
        <v>50</v>
      </c>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v>4703.9018456965787</v>
      </c>
      <c r="AA44" s="108">
        <v>5494.5326618613617</v>
      </c>
      <c r="AB44" s="108">
        <v>5631.4158935504156</v>
      </c>
      <c r="AC44" s="108">
        <v>6227.6424463876047</v>
      </c>
      <c r="AD44" s="108">
        <v>5634.540238093552</v>
      </c>
      <c r="AE44" s="108">
        <v>7298.6094150271983</v>
      </c>
      <c r="AF44" s="108">
        <v>4600.6484622828657</v>
      </c>
      <c r="AG44" s="108">
        <v>8409.7086513286395</v>
      </c>
      <c r="AH44" s="108">
        <v>5190.246321511886</v>
      </c>
      <c r="AI44" s="108">
        <v>5855.0174008073955</v>
      </c>
    </row>
    <row r="45" spans="1:35">
      <c r="A45" s="76">
        <v>51</v>
      </c>
      <c r="B45" s="99"/>
      <c r="C45" s="99"/>
      <c r="D45" s="99"/>
      <c r="E45" s="99"/>
      <c r="F45" s="99"/>
      <c r="G45" s="99"/>
      <c r="H45" s="99"/>
      <c r="I45" s="99"/>
      <c r="J45" s="99"/>
      <c r="K45" s="99"/>
      <c r="L45" s="99"/>
      <c r="M45" s="99"/>
      <c r="N45" s="99"/>
      <c r="O45" s="99"/>
      <c r="P45" s="99"/>
      <c r="Q45" s="99"/>
      <c r="R45" s="99"/>
      <c r="S45" s="99"/>
      <c r="T45" s="99"/>
      <c r="U45" s="99"/>
      <c r="V45" s="99"/>
      <c r="W45" s="99"/>
      <c r="X45" s="99"/>
      <c r="Y45" s="99"/>
      <c r="Z45" s="99">
        <v>4635.8979270669643</v>
      </c>
      <c r="AA45" s="99">
        <v>5425.3075743521022</v>
      </c>
      <c r="AB45" s="99">
        <v>5548.1666678863285</v>
      </c>
      <c r="AC45" s="99">
        <v>6157.6738405176584</v>
      </c>
      <c r="AD45" s="99">
        <v>5595.3847819077946</v>
      </c>
      <c r="AE45" s="99">
        <v>7215.1871131451953</v>
      </c>
      <c r="AF45" s="99">
        <v>4590.3517591832397</v>
      </c>
      <c r="AG45" s="99">
        <v>8339.2431670959868</v>
      </c>
      <c r="AH45" s="99">
        <v>5179.5651893940703</v>
      </c>
      <c r="AI45" s="99">
        <v>5843.9513346995664</v>
      </c>
    </row>
    <row r="46" spans="1:35">
      <c r="A46" s="76">
        <v>52</v>
      </c>
      <c r="B46" s="99"/>
      <c r="C46" s="99"/>
      <c r="D46" s="99"/>
      <c r="E46" s="99"/>
      <c r="F46" s="99"/>
      <c r="G46" s="99"/>
      <c r="H46" s="99"/>
      <c r="I46" s="99"/>
      <c r="J46" s="99"/>
      <c r="K46" s="99"/>
      <c r="L46" s="99"/>
      <c r="M46" s="99"/>
      <c r="N46" s="99"/>
      <c r="O46" s="99"/>
      <c r="P46" s="99"/>
      <c r="Q46" s="99"/>
      <c r="R46" s="99"/>
      <c r="S46" s="99"/>
      <c r="T46" s="99"/>
      <c r="U46" s="99"/>
      <c r="V46" s="99"/>
      <c r="W46" s="99"/>
      <c r="X46" s="99"/>
      <c r="Y46" s="99"/>
      <c r="Z46" s="99">
        <v>4567.8940084373498</v>
      </c>
      <c r="AA46" s="99">
        <v>5356.0824868428426</v>
      </c>
      <c r="AB46" s="99">
        <v>5464.9174422222413</v>
      </c>
      <c r="AC46" s="99">
        <v>6087.7052346477112</v>
      </c>
      <c r="AD46" s="99">
        <v>5556.2293257220381</v>
      </c>
      <c r="AE46" s="99">
        <v>7131.7648112631923</v>
      </c>
      <c r="AF46" s="99">
        <v>4580.0550560836145</v>
      </c>
      <c r="AG46" s="99">
        <v>8268.7776828633341</v>
      </c>
      <c r="AH46" s="99">
        <v>5168.8840572762556</v>
      </c>
      <c r="AI46" s="99">
        <v>5832.8852685917373</v>
      </c>
    </row>
    <row r="47" spans="1:35">
      <c r="A47" s="76">
        <v>53</v>
      </c>
      <c r="B47" s="99"/>
      <c r="C47" s="99"/>
      <c r="D47" s="99"/>
      <c r="E47" s="99"/>
      <c r="F47" s="99"/>
      <c r="G47" s="99"/>
      <c r="H47" s="99"/>
      <c r="I47" s="99"/>
      <c r="J47" s="99"/>
      <c r="K47" s="99"/>
      <c r="L47" s="99"/>
      <c r="M47" s="99"/>
      <c r="N47" s="99"/>
      <c r="O47" s="99"/>
      <c r="P47" s="99"/>
      <c r="Q47" s="99"/>
      <c r="R47" s="99"/>
      <c r="S47" s="99"/>
      <c r="T47" s="99"/>
      <c r="U47" s="99"/>
      <c r="V47" s="99"/>
      <c r="W47" s="99"/>
      <c r="X47" s="99"/>
      <c r="Y47" s="99"/>
      <c r="Z47" s="99">
        <v>4499.8900898077336</v>
      </c>
      <c r="AA47" s="99">
        <v>5286.8573993335831</v>
      </c>
      <c r="AB47" s="99">
        <v>5381.668216558156</v>
      </c>
      <c r="AC47" s="99">
        <v>6017.736628777765</v>
      </c>
      <c r="AD47" s="99">
        <v>5517.0738695362816</v>
      </c>
      <c r="AE47" s="99">
        <v>7048.3425093811902</v>
      </c>
      <c r="AF47" s="99">
        <v>4569.7583529839894</v>
      </c>
      <c r="AG47" s="99">
        <v>8198.3121986306815</v>
      </c>
      <c r="AH47" s="99">
        <v>5158.2029251584418</v>
      </c>
      <c r="AI47" s="99">
        <v>5821.8192024839072</v>
      </c>
    </row>
    <row r="48" spans="1:35">
      <c r="A48" s="76">
        <v>54</v>
      </c>
      <c r="B48" s="99"/>
      <c r="C48" s="99"/>
      <c r="D48" s="99"/>
      <c r="E48" s="99"/>
      <c r="F48" s="99"/>
      <c r="G48" s="99"/>
      <c r="H48" s="99"/>
      <c r="I48" s="99"/>
      <c r="J48" s="99"/>
      <c r="K48" s="99"/>
      <c r="L48" s="99"/>
      <c r="M48" s="99"/>
      <c r="N48" s="99"/>
      <c r="O48" s="99"/>
      <c r="P48" s="99"/>
      <c r="Q48" s="99"/>
      <c r="R48" s="99"/>
      <c r="S48" s="99"/>
      <c r="T48" s="99"/>
      <c r="U48" s="99"/>
      <c r="V48" s="99"/>
      <c r="W48" s="99"/>
      <c r="X48" s="99"/>
      <c r="Y48" s="99"/>
      <c r="Z48" s="99"/>
      <c r="AA48" s="99">
        <v>5217.6323118243236</v>
      </c>
      <c r="AB48" s="99">
        <v>5298.4189908940698</v>
      </c>
      <c r="AC48" s="99">
        <v>5947.7680229078178</v>
      </c>
      <c r="AD48" s="99">
        <v>5477.9184133505241</v>
      </c>
      <c r="AE48" s="99">
        <v>6964.9202074991872</v>
      </c>
      <c r="AF48" s="99">
        <v>4559.4616498843634</v>
      </c>
      <c r="AG48" s="99">
        <v>8127.8467143980288</v>
      </c>
      <c r="AH48" s="99">
        <v>5147.5217930406261</v>
      </c>
      <c r="AI48" s="99">
        <v>5810.7531363760781</v>
      </c>
    </row>
    <row r="49" spans="1:35">
      <c r="A49" s="76">
        <v>55</v>
      </c>
      <c r="B49" s="99"/>
      <c r="C49" s="99"/>
      <c r="D49" s="99"/>
      <c r="E49" s="99"/>
      <c r="F49" s="99"/>
      <c r="G49" s="99"/>
      <c r="H49" s="99"/>
      <c r="I49" s="99"/>
      <c r="J49" s="99"/>
      <c r="K49" s="99"/>
      <c r="L49" s="99"/>
      <c r="M49" s="99"/>
      <c r="N49" s="99"/>
      <c r="O49" s="99"/>
      <c r="P49" s="99"/>
      <c r="Q49" s="99"/>
      <c r="R49" s="99"/>
      <c r="S49" s="99"/>
      <c r="T49" s="99"/>
      <c r="U49" s="99"/>
      <c r="V49" s="99"/>
      <c r="W49" s="99"/>
      <c r="X49" s="99"/>
      <c r="Y49" s="99"/>
      <c r="Z49" s="99"/>
      <c r="AA49" s="99"/>
      <c r="AB49" s="99"/>
      <c r="AC49" s="99"/>
      <c r="AD49" s="99"/>
      <c r="AE49" s="99"/>
      <c r="AF49" s="99"/>
      <c r="AG49" s="99">
        <v>8057.3812301653761</v>
      </c>
      <c r="AH49" s="99"/>
      <c r="AI49" s="99"/>
    </row>
    <row r="50" spans="1:35">
      <c r="A50" s="76">
        <v>56</v>
      </c>
      <c r="B50" s="99"/>
      <c r="C50" s="99"/>
      <c r="D50" s="99"/>
      <c r="E50" s="99"/>
      <c r="F50" s="99"/>
      <c r="G50" s="99"/>
      <c r="H50" s="99"/>
      <c r="I50" s="99"/>
      <c r="J50" s="99"/>
      <c r="K50" s="99"/>
      <c r="L50" s="99"/>
      <c r="M50" s="99"/>
      <c r="N50" s="99"/>
      <c r="O50" s="99"/>
      <c r="P50" s="99"/>
      <c r="Q50" s="99"/>
      <c r="R50" s="99"/>
      <c r="S50" s="99"/>
      <c r="T50" s="99"/>
      <c r="U50" s="99"/>
      <c r="V50" s="99"/>
      <c r="W50" s="99"/>
      <c r="X50" s="99"/>
      <c r="Y50" s="99"/>
      <c r="Z50" s="99"/>
      <c r="AA50" s="99"/>
      <c r="AB50" s="99"/>
      <c r="AC50" s="99"/>
      <c r="AD50" s="99"/>
      <c r="AE50" s="99"/>
      <c r="AF50" s="99"/>
      <c r="AG50" s="99">
        <v>7986.9157459327234</v>
      </c>
      <c r="AH50" s="99"/>
      <c r="AI50" s="99"/>
    </row>
    <row r="51" spans="1:35">
      <c r="A51" s="76">
        <v>57</v>
      </c>
      <c r="B51" s="99"/>
      <c r="C51" s="99"/>
      <c r="D51" s="99"/>
      <c r="E51" s="99"/>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99">
        <v>7916.4502617000717</v>
      </c>
      <c r="AH51" s="99"/>
      <c r="AI51" s="99"/>
    </row>
    <row r="52" spans="1:35">
      <c r="A52" s="76">
        <v>58</v>
      </c>
      <c r="B52" s="99"/>
      <c r="C52" s="99"/>
      <c r="D52" s="99"/>
      <c r="E52" s="99"/>
      <c r="F52" s="99"/>
      <c r="G52" s="99"/>
      <c r="H52" s="99"/>
      <c r="I52" s="99"/>
      <c r="J52" s="99"/>
      <c r="K52" s="99"/>
      <c r="L52" s="99"/>
      <c r="M52" s="99"/>
      <c r="N52" s="99"/>
      <c r="O52" s="99"/>
      <c r="P52" s="99"/>
      <c r="Q52" s="99"/>
      <c r="R52" s="99"/>
      <c r="S52" s="99"/>
      <c r="T52" s="99"/>
      <c r="U52" s="99"/>
      <c r="V52" s="99"/>
      <c r="W52" s="99"/>
      <c r="X52" s="99"/>
      <c r="Y52" s="99"/>
      <c r="Z52" s="99"/>
      <c r="AA52" s="99"/>
      <c r="AB52" s="99"/>
      <c r="AC52" s="99"/>
      <c r="AD52" s="99"/>
      <c r="AE52" s="99"/>
      <c r="AF52" s="99"/>
      <c r="AG52" s="99">
        <v>7845.984777467419</v>
      </c>
      <c r="AH52" s="99"/>
      <c r="AI52" s="99"/>
    </row>
    <row r="53" spans="1:35">
      <c r="A53" s="76">
        <v>59</v>
      </c>
      <c r="B53" s="99"/>
      <c r="C53" s="99"/>
      <c r="D53" s="99"/>
      <c r="E53" s="99"/>
      <c r="F53" s="99"/>
      <c r="G53" s="99"/>
      <c r="H53" s="99"/>
      <c r="I53" s="99"/>
      <c r="J53" s="99"/>
      <c r="K53" s="99"/>
      <c r="L53" s="99"/>
      <c r="M53" s="99"/>
      <c r="N53" s="99"/>
      <c r="O53" s="99"/>
      <c r="P53" s="99"/>
      <c r="Q53" s="99"/>
      <c r="R53" s="99"/>
      <c r="S53" s="99"/>
      <c r="T53" s="99"/>
      <c r="U53" s="99"/>
      <c r="V53" s="99"/>
      <c r="W53" s="99"/>
      <c r="X53" s="99"/>
      <c r="Y53" s="99"/>
      <c r="Z53" s="99"/>
      <c r="AA53" s="99"/>
      <c r="AB53" s="99"/>
      <c r="AC53" s="99"/>
      <c r="AD53" s="99"/>
      <c r="AE53" s="99"/>
      <c r="AF53" s="99"/>
      <c r="AG53" s="99">
        <v>7775.5192932347654</v>
      </c>
      <c r="AH53" s="99"/>
      <c r="AI53" s="99"/>
    </row>
    <row r="54" spans="1:35">
      <c r="A54" s="107">
        <v>60</v>
      </c>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c r="AA54" s="108"/>
      <c r="AB54" s="108"/>
      <c r="AC54" s="108"/>
      <c r="AD54" s="108"/>
      <c r="AE54" s="108"/>
      <c r="AF54" s="108"/>
      <c r="AG54" s="108">
        <v>7705.0538090021128</v>
      </c>
      <c r="AH54" s="108"/>
      <c r="AI54" s="108"/>
    </row>
    <row r="55" spans="1:35">
      <c r="A55" s="76">
        <v>61</v>
      </c>
      <c r="B55" s="99"/>
      <c r="C55" s="99"/>
      <c r="D55" s="99"/>
      <c r="E55" s="99"/>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v>7634.588324769461</v>
      </c>
      <c r="AH55" s="99"/>
      <c r="AI55" s="99"/>
    </row>
    <row r="56" spans="1:35">
      <c r="A56" s="76">
        <v>62</v>
      </c>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c r="AA56" s="108"/>
      <c r="AB56" s="108"/>
      <c r="AC56" s="108"/>
      <c r="AD56" s="108"/>
      <c r="AE56" s="108"/>
      <c r="AF56" s="108"/>
      <c r="AG56" s="99">
        <v>7564.1228405368083</v>
      </c>
      <c r="AH56" s="108"/>
      <c r="AI56" s="108"/>
    </row>
    <row r="57" spans="1:35">
      <c r="A57" s="90" t="s">
        <v>580</v>
      </c>
      <c r="B57" s="91" t="s">
        <v>581</v>
      </c>
      <c r="C57" s="91"/>
      <c r="D57" s="91"/>
      <c r="E57" s="91"/>
      <c r="F57" s="91"/>
      <c r="G57" s="91"/>
      <c r="H57" s="91"/>
      <c r="I57" s="91"/>
      <c r="J57" s="91"/>
      <c r="K57" s="91"/>
      <c r="L57" s="91"/>
      <c r="M57" s="91"/>
      <c r="N57" s="91"/>
      <c r="O57" s="103"/>
      <c r="P57" s="91"/>
      <c r="Q57" s="91"/>
      <c r="R57" s="91"/>
      <c r="S57" s="91"/>
      <c r="T57" s="91"/>
      <c r="U57" s="91"/>
      <c r="V57" s="91"/>
      <c r="W57" s="91"/>
      <c r="X57" s="91"/>
      <c r="Y57" s="91"/>
      <c r="Z57" s="91"/>
      <c r="AA57" s="93"/>
      <c r="AB57" s="91"/>
      <c r="AC57" s="91"/>
      <c r="AD57" s="91"/>
      <c r="AE57" s="91"/>
      <c r="AF57" s="91"/>
      <c r="AG57" s="91"/>
      <c r="AH57" s="91"/>
      <c r="AI57" s="92"/>
    </row>
    <row r="58" spans="1:35" ht="14.25">
      <c r="A58" s="76" t="s">
        <v>586</v>
      </c>
      <c r="B58" s="99">
        <v>4762.5</v>
      </c>
      <c r="C58" s="99">
        <v>4687.5</v>
      </c>
      <c r="D58" s="99">
        <v>5287.5</v>
      </c>
      <c r="E58" s="99">
        <v>4762.5</v>
      </c>
      <c r="F58" s="99">
        <v>4987.5</v>
      </c>
      <c r="G58" s="99">
        <v>4800</v>
      </c>
      <c r="H58" s="99">
        <v>4762.5</v>
      </c>
      <c r="I58" s="99">
        <v>5475</v>
      </c>
      <c r="J58" s="99">
        <v>5287.5</v>
      </c>
      <c r="K58" s="99">
        <v>5287.5</v>
      </c>
      <c r="L58" s="99">
        <v>5362.5</v>
      </c>
      <c r="M58" s="99">
        <v>6075</v>
      </c>
      <c r="N58" s="99">
        <v>5325</v>
      </c>
      <c r="O58" s="99">
        <v>4950</v>
      </c>
      <c r="P58" s="99">
        <v>5812.5</v>
      </c>
      <c r="Q58" s="99">
        <v>6150</v>
      </c>
      <c r="R58" s="99">
        <v>4650</v>
      </c>
      <c r="S58" s="99">
        <v>6300</v>
      </c>
      <c r="T58" s="99">
        <v>5850</v>
      </c>
      <c r="U58" s="99">
        <v>5437.5</v>
      </c>
      <c r="V58" s="99">
        <v>6412.5</v>
      </c>
      <c r="W58" s="99">
        <v>6412.5</v>
      </c>
      <c r="X58" s="99">
        <v>6750</v>
      </c>
      <c r="Y58" s="99">
        <v>7350</v>
      </c>
      <c r="Z58" s="99">
        <v>7162.5</v>
      </c>
      <c r="AA58" s="99">
        <v>7987.5</v>
      </c>
      <c r="AB58" s="99">
        <v>8700</v>
      </c>
      <c r="AC58" s="99">
        <v>8737.5</v>
      </c>
      <c r="AD58" s="99">
        <v>7087.5</v>
      </c>
      <c r="AE58" s="99">
        <v>10350</v>
      </c>
      <c r="AF58" s="99">
        <v>4950</v>
      </c>
      <c r="AG58" s="99">
        <v>10912.5</v>
      </c>
      <c r="AH58" s="99">
        <v>5550</v>
      </c>
      <c r="AI58" s="99">
        <v>6225</v>
      </c>
    </row>
    <row r="59" spans="1:35" ht="14.25">
      <c r="A59" s="76" t="s">
        <v>587</v>
      </c>
      <c r="B59" s="99">
        <v>2913.75</v>
      </c>
      <c r="C59" s="99">
        <v>2887.5</v>
      </c>
      <c r="D59" s="99">
        <v>3255</v>
      </c>
      <c r="E59" s="99">
        <v>2835</v>
      </c>
      <c r="F59" s="99">
        <v>3071.25</v>
      </c>
      <c r="G59" s="99">
        <v>2966.25</v>
      </c>
      <c r="H59" s="99">
        <v>2913.75</v>
      </c>
      <c r="I59" s="99">
        <v>3360</v>
      </c>
      <c r="J59" s="99">
        <v>3150</v>
      </c>
      <c r="K59" s="99">
        <v>3255</v>
      </c>
      <c r="L59" s="99">
        <v>3176.25</v>
      </c>
      <c r="M59" s="99">
        <v>3701.25</v>
      </c>
      <c r="N59" s="99">
        <v>3255</v>
      </c>
      <c r="O59" s="99">
        <v>2992.5</v>
      </c>
      <c r="P59" s="99">
        <v>3543.75</v>
      </c>
      <c r="Q59" s="99">
        <v>3727.5</v>
      </c>
      <c r="R59" s="99">
        <v>2782.5</v>
      </c>
      <c r="S59" s="99">
        <v>3832.5</v>
      </c>
      <c r="T59" s="99">
        <v>3543.75</v>
      </c>
      <c r="U59" s="99">
        <v>3281.25</v>
      </c>
      <c r="V59" s="99">
        <v>3780</v>
      </c>
      <c r="W59" s="99">
        <v>3911.25</v>
      </c>
      <c r="X59" s="99">
        <v>4095</v>
      </c>
      <c r="Y59" s="99">
        <v>4436.25</v>
      </c>
      <c r="Z59" s="99">
        <v>4331.25</v>
      </c>
      <c r="AA59" s="99">
        <v>4803.75</v>
      </c>
      <c r="AB59" s="99">
        <v>5197.5</v>
      </c>
      <c r="AC59" s="99">
        <v>5223.75</v>
      </c>
      <c r="AD59" s="99">
        <v>4121.25</v>
      </c>
      <c r="AE59" s="99">
        <v>6142.5</v>
      </c>
      <c r="AF59" s="99">
        <v>2730</v>
      </c>
      <c r="AG59" s="99">
        <v>6457.5</v>
      </c>
      <c r="AH59" s="99">
        <v>3018.75</v>
      </c>
      <c r="AI59" s="99">
        <v>3360</v>
      </c>
    </row>
    <row r="60" spans="1:35" ht="14.25">
      <c r="A60" s="76" t="s">
        <v>263</v>
      </c>
      <c r="B60" s="100">
        <v>12.25673773526672</v>
      </c>
      <c r="C60" s="100">
        <v>12.645279853675747</v>
      </c>
      <c r="D60" s="100">
        <v>12.327381756795633</v>
      </c>
      <c r="E60" s="100">
        <v>9.0071127449366362</v>
      </c>
      <c r="F60" s="100">
        <v>12.50399181061792</v>
      </c>
      <c r="G60" s="100">
        <v>13.493008112022727</v>
      </c>
      <c r="H60" s="100">
        <v>13.104465993613696</v>
      </c>
      <c r="I60" s="100">
        <v>12.645279853675747</v>
      </c>
      <c r="J60" s="100">
        <v>9.1130787772300099</v>
      </c>
      <c r="K60" s="100">
        <v>13.528330122787183</v>
      </c>
      <c r="L60" s="100">
        <v>9.0777567664655532</v>
      </c>
      <c r="M60" s="100">
        <v>12.327381756795633</v>
      </c>
      <c r="N60" s="100">
        <v>13.210432025907069</v>
      </c>
      <c r="O60" s="100">
        <v>12.857211918262495</v>
      </c>
      <c r="P60" s="100">
        <v>13.598974144316101</v>
      </c>
      <c r="Q60" s="100">
        <v>12.715923875204664</v>
      </c>
      <c r="R60" s="100">
        <v>12.292059746031176</v>
      </c>
      <c r="S60" s="100">
        <v>12.715923875204664</v>
      </c>
      <c r="T60" s="100">
        <v>13.316398058200441</v>
      </c>
      <c r="U60" s="100">
        <v>12.963177950555867</v>
      </c>
      <c r="V60" s="100">
        <v>9.3250108418167539</v>
      </c>
      <c r="W60" s="100">
        <v>13.704940176609471</v>
      </c>
      <c r="X60" s="100">
        <v>12.857211918262495</v>
      </c>
      <c r="Y60" s="100">
        <v>12.892533929026952</v>
      </c>
      <c r="Z60" s="100">
        <v>13.846228219667301</v>
      </c>
      <c r="AA60" s="100">
        <v>13.98751626272513</v>
      </c>
      <c r="AB60" s="100">
        <v>13.139788004378154</v>
      </c>
      <c r="AC60" s="100">
        <v>14.128804305782962</v>
      </c>
      <c r="AD60" s="100">
        <v>12.892533929026952</v>
      </c>
      <c r="AE60" s="100">
        <v>13.422364090493813</v>
      </c>
      <c r="AF60" s="100">
        <v>16.071514897828116</v>
      </c>
      <c r="AG60" s="100">
        <v>14.482024413427533</v>
      </c>
      <c r="AH60" s="100">
        <v>16.318768973179321</v>
      </c>
      <c r="AI60" s="100">
        <v>16.566023048530521</v>
      </c>
    </row>
    <row r="61" spans="1:35" ht="14.25">
      <c r="A61" s="76" t="s">
        <v>264</v>
      </c>
      <c r="B61" s="100">
        <v>35.722756787359558</v>
      </c>
      <c r="C61" s="100">
        <v>38.786891756973013</v>
      </c>
      <c r="D61" s="100">
        <v>36.942945776384313</v>
      </c>
      <c r="E61" s="100">
        <v>31.545387483980946</v>
      </c>
      <c r="F61" s="100">
        <v>39.364762431207446</v>
      </c>
      <c r="G61" s="100">
        <v>43.59454698870217</v>
      </c>
      <c r="H61" s="100">
        <v>46.476557455978281</v>
      </c>
      <c r="I61" s="100">
        <v>41.27570985395716</v>
      </c>
      <c r="J61" s="100">
        <v>33.658134342679965</v>
      </c>
      <c r="K61" s="100">
        <v>45.491630290266976</v>
      </c>
      <c r="L61" s="100">
        <v>33.747776849130979</v>
      </c>
      <c r="M61" s="100">
        <v>38.853747502153873</v>
      </c>
      <c r="N61" s="100">
        <v>49.804542282202569</v>
      </c>
      <c r="O61" s="100">
        <v>54.527537676938444</v>
      </c>
      <c r="P61" s="100">
        <v>48.124366976128492</v>
      </c>
      <c r="Q61" s="100">
        <v>44.019326523238782</v>
      </c>
      <c r="R61" s="100">
        <v>61.979995263545952</v>
      </c>
      <c r="S61" s="100">
        <v>44.465390151180742</v>
      </c>
      <c r="T61" s="100">
        <v>53.339570370376038</v>
      </c>
      <c r="U61" s="100">
        <v>58.728968732454007</v>
      </c>
      <c r="V61" s="100">
        <v>38.309435119714237</v>
      </c>
      <c r="W61" s="100">
        <v>50.960267566687953</v>
      </c>
      <c r="X61" s="100">
        <v>46.622564792550243</v>
      </c>
      <c r="Y61" s="100">
        <v>49.021699924186436</v>
      </c>
      <c r="Z61" s="100">
        <v>55.479858414133986</v>
      </c>
      <c r="AA61" s="100">
        <v>59.97879073491908</v>
      </c>
      <c r="AB61" s="100">
        <v>55.212251406412854</v>
      </c>
      <c r="AC61" s="100">
        <v>64.347755452689441</v>
      </c>
      <c r="AD61" s="100">
        <v>88.648259668189496</v>
      </c>
      <c r="AE61" s="100">
        <v>63.858517314260489</v>
      </c>
      <c r="AF61" s="100">
        <v>231.67450728484962</v>
      </c>
      <c r="AG61" s="100">
        <v>77.704466556748883</v>
      </c>
      <c r="AH61" s="100">
        <v>253.30207486995684</v>
      </c>
      <c r="AI61" s="100">
        <v>275.46561501581328</v>
      </c>
    </row>
    <row r="62" spans="1:35" ht="14.25">
      <c r="A62" s="113" t="s">
        <v>267</v>
      </c>
      <c r="B62" s="76">
        <v>1270</v>
      </c>
      <c r="C62" s="76">
        <v>1250</v>
      </c>
      <c r="D62" s="76">
        <v>1410</v>
      </c>
      <c r="E62" s="76">
        <v>1270</v>
      </c>
      <c r="F62" s="76">
        <v>1330</v>
      </c>
      <c r="G62" s="76">
        <v>1280</v>
      </c>
      <c r="H62" s="76">
        <v>1270</v>
      </c>
      <c r="I62" s="76">
        <v>1460</v>
      </c>
      <c r="J62" s="76">
        <v>1410</v>
      </c>
      <c r="K62" s="76">
        <v>1410</v>
      </c>
      <c r="L62" s="76">
        <v>1430</v>
      </c>
      <c r="M62" s="76">
        <v>1620</v>
      </c>
      <c r="N62" s="76">
        <v>1420</v>
      </c>
      <c r="O62" s="76">
        <v>1320</v>
      </c>
      <c r="P62" s="76">
        <v>1550</v>
      </c>
      <c r="Q62" s="76">
        <v>1640</v>
      </c>
      <c r="R62" s="76">
        <v>1240</v>
      </c>
      <c r="S62" s="76">
        <v>1680</v>
      </c>
      <c r="T62" s="76">
        <v>1560</v>
      </c>
      <c r="U62" s="76">
        <v>1450</v>
      </c>
      <c r="V62" s="76">
        <v>1710</v>
      </c>
      <c r="W62" s="76">
        <v>1710</v>
      </c>
      <c r="X62" s="76">
        <v>1800</v>
      </c>
      <c r="Y62" s="76">
        <v>1960</v>
      </c>
      <c r="Z62" s="76">
        <v>1910</v>
      </c>
      <c r="AA62" s="76">
        <v>2130</v>
      </c>
      <c r="AB62" s="76">
        <v>2320</v>
      </c>
      <c r="AC62" s="76">
        <v>2330</v>
      </c>
      <c r="AD62" s="76">
        <v>1890</v>
      </c>
      <c r="AE62" s="76">
        <v>2760</v>
      </c>
      <c r="AF62" s="76">
        <v>1320</v>
      </c>
      <c r="AG62" s="76">
        <v>2910</v>
      </c>
      <c r="AH62" s="76">
        <v>1480</v>
      </c>
      <c r="AI62" s="76">
        <v>1660</v>
      </c>
    </row>
    <row r="63" spans="1:35" ht="14.25">
      <c r="A63" s="113" t="s">
        <v>266</v>
      </c>
      <c r="B63" s="76">
        <v>1110</v>
      </c>
      <c r="C63" s="76">
        <v>1100</v>
      </c>
      <c r="D63" s="76">
        <v>1240</v>
      </c>
      <c r="E63" s="76">
        <v>1080</v>
      </c>
      <c r="F63" s="76">
        <v>1170</v>
      </c>
      <c r="G63" s="99">
        <v>1130</v>
      </c>
      <c r="H63" s="76">
        <v>1110</v>
      </c>
      <c r="I63" s="76">
        <v>1280</v>
      </c>
      <c r="J63" s="76">
        <v>1200</v>
      </c>
      <c r="K63" s="76">
        <v>1240</v>
      </c>
      <c r="L63" s="76">
        <v>1210</v>
      </c>
      <c r="M63" s="76">
        <v>1410</v>
      </c>
      <c r="N63" s="76">
        <v>1240</v>
      </c>
      <c r="O63" s="76">
        <v>1140</v>
      </c>
      <c r="P63" s="76">
        <v>1350</v>
      </c>
      <c r="Q63" s="76">
        <v>1420</v>
      </c>
      <c r="R63" s="76">
        <v>1060</v>
      </c>
      <c r="S63" s="76">
        <v>1460</v>
      </c>
      <c r="T63" s="76">
        <v>1350</v>
      </c>
      <c r="U63" s="76">
        <v>1250</v>
      </c>
      <c r="V63" s="76">
        <v>1440</v>
      </c>
      <c r="W63" s="76">
        <v>1490</v>
      </c>
      <c r="X63" s="76">
        <v>1560</v>
      </c>
      <c r="Y63" s="76">
        <v>1690</v>
      </c>
      <c r="Z63" s="76">
        <v>1650</v>
      </c>
      <c r="AA63" s="76">
        <v>1830</v>
      </c>
      <c r="AB63" s="76">
        <v>1980</v>
      </c>
      <c r="AC63" s="76">
        <v>1990</v>
      </c>
      <c r="AD63" s="76">
        <v>1570</v>
      </c>
      <c r="AE63" s="76">
        <v>2340</v>
      </c>
      <c r="AF63" s="76">
        <v>1040</v>
      </c>
      <c r="AG63" s="76">
        <v>2460</v>
      </c>
      <c r="AH63" s="76">
        <v>1150</v>
      </c>
      <c r="AI63" s="76">
        <v>1280</v>
      </c>
    </row>
    <row r="64" spans="1:35" ht="14.25">
      <c r="A64" s="113" t="s">
        <v>265</v>
      </c>
      <c r="B64" s="76">
        <v>24100</v>
      </c>
      <c r="C64" s="76">
        <v>21900</v>
      </c>
      <c r="D64" s="76">
        <v>27000</v>
      </c>
      <c r="E64" s="76">
        <v>21900</v>
      </c>
      <c r="F64" s="76">
        <v>23200</v>
      </c>
      <c r="G64" s="114">
        <v>21100</v>
      </c>
      <c r="H64" s="76">
        <v>19500</v>
      </c>
      <c r="I64" s="76">
        <v>25600</v>
      </c>
      <c r="J64" s="76">
        <v>24500</v>
      </c>
      <c r="K64" s="76">
        <v>23300</v>
      </c>
      <c r="L64" s="76">
        <v>24700</v>
      </c>
      <c r="M64" s="76">
        <v>31100</v>
      </c>
      <c r="N64" s="76">
        <v>22000</v>
      </c>
      <c r="O64" s="76">
        <v>18700</v>
      </c>
      <c r="P64" s="76">
        <v>25700</v>
      </c>
      <c r="Q64" s="76">
        <v>28900</v>
      </c>
      <c r="R64" s="76">
        <v>16200</v>
      </c>
      <c r="S64" s="76">
        <v>29600</v>
      </c>
      <c r="T64" s="76">
        <v>24300</v>
      </c>
      <c r="U64" s="76">
        <v>20700</v>
      </c>
      <c r="V64" s="76">
        <v>29900</v>
      </c>
      <c r="W64" s="76">
        <v>28500</v>
      </c>
      <c r="X64" s="76">
        <v>32000</v>
      </c>
      <c r="Y64" s="76">
        <v>34800</v>
      </c>
      <c r="Z64" s="76">
        <v>32100</v>
      </c>
      <c r="AA64" s="76">
        <v>36000</v>
      </c>
      <c r="AB64" s="76">
        <v>41600</v>
      </c>
      <c r="AC64" s="76">
        <v>39600</v>
      </c>
      <c r="AD64" s="76">
        <v>25600</v>
      </c>
      <c r="AE64" s="76">
        <v>50400</v>
      </c>
      <c r="AF64" s="76">
        <v>10800</v>
      </c>
      <c r="AG64" s="76">
        <v>50600</v>
      </c>
      <c r="AH64" s="76">
        <v>12400</v>
      </c>
      <c r="AI64" s="76">
        <v>14300</v>
      </c>
    </row>
    <row r="65" spans="1:35" ht="14.25">
      <c r="A65" s="107" t="s">
        <v>285</v>
      </c>
      <c r="B65" s="88">
        <v>1020</v>
      </c>
      <c r="C65" s="88">
        <v>988</v>
      </c>
      <c r="D65" s="88">
        <v>1130</v>
      </c>
      <c r="E65" s="88">
        <v>1280</v>
      </c>
      <c r="F65" s="88">
        <v>1110</v>
      </c>
      <c r="G65" s="88">
        <v>1060</v>
      </c>
      <c r="H65" s="88">
        <v>1100</v>
      </c>
      <c r="I65" s="88">
        <v>1200</v>
      </c>
      <c r="J65" s="88">
        <v>1440</v>
      </c>
      <c r="K65" s="88">
        <v>1150</v>
      </c>
      <c r="L65" s="88">
        <v>1490</v>
      </c>
      <c r="M65" s="88">
        <v>1350</v>
      </c>
      <c r="N65" s="88">
        <v>1240</v>
      </c>
      <c r="O65" s="88">
        <v>1220</v>
      </c>
      <c r="P65" s="88">
        <v>1280</v>
      </c>
      <c r="Q65" s="88">
        <v>1360</v>
      </c>
      <c r="R65" s="88">
        <v>1260</v>
      </c>
      <c r="S65" s="88">
        <v>1410</v>
      </c>
      <c r="T65" s="88">
        <v>1360</v>
      </c>
      <c r="U65" s="88">
        <v>1350</v>
      </c>
      <c r="V65" s="88">
        <v>1760</v>
      </c>
      <c r="W65" s="88">
        <v>1410</v>
      </c>
      <c r="X65" s="88">
        <v>1500</v>
      </c>
      <c r="Y65" s="88">
        <v>1660</v>
      </c>
      <c r="Z65" s="88">
        <v>1590</v>
      </c>
      <c r="AA65" s="88">
        <v>1770</v>
      </c>
      <c r="AB65" s="88">
        <v>1940</v>
      </c>
      <c r="AC65" s="88">
        <v>1920</v>
      </c>
      <c r="AD65" s="88">
        <v>1920</v>
      </c>
      <c r="AE65" s="88">
        <v>2310</v>
      </c>
      <c r="AF65" s="88">
        <v>1630</v>
      </c>
      <c r="AG65" s="88">
        <v>2430</v>
      </c>
      <c r="AH65" s="88">
        <v>1840</v>
      </c>
      <c r="AI65" s="88">
        <v>2060</v>
      </c>
    </row>
    <row r="99" spans="1:35" hidden="1">
      <c r="B99" s="96">
        <f t="array" ref="B99:AI99">TRANSPOSE(A103:A136)</f>
        <v>211</v>
      </c>
      <c r="C99" s="96">
        <v>215</v>
      </c>
      <c r="D99" s="96">
        <v>223</v>
      </c>
      <c r="E99" s="96">
        <v>226</v>
      </c>
      <c r="F99" s="96">
        <v>227</v>
      </c>
      <c r="G99" s="96">
        <v>228</v>
      </c>
      <c r="H99" s="96">
        <v>234</v>
      </c>
      <c r="I99" s="96">
        <v>235</v>
      </c>
      <c r="J99" s="96">
        <v>237</v>
      </c>
      <c r="K99" s="96">
        <v>238</v>
      </c>
      <c r="L99" s="96">
        <v>239</v>
      </c>
      <c r="M99" s="96">
        <v>240</v>
      </c>
      <c r="N99" s="96">
        <v>245</v>
      </c>
      <c r="O99" s="96">
        <v>246</v>
      </c>
      <c r="P99" s="96">
        <v>247</v>
      </c>
      <c r="Q99" s="96">
        <v>248</v>
      </c>
      <c r="R99" s="96">
        <v>249</v>
      </c>
      <c r="S99" s="96">
        <v>252</v>
      </c>
      <c r="T99" s="96">
        <v>253</v>
      </c>
      <c r="U99" s="96">
        <v>254</v>
      </c>
      <c r="V99" s="96">
        <v>255</v>
      </c>
      <c r="W99" s="96">
        <v>256</v>
      </c>
      <c r="X99" s="96">
        <v>257</v>
      </c>
      <c r="Y99" s="96">
        <v>260</v>
      </c>
      <c r="Z99" s="96">
        <v>261</v>
      </c>
      <c r="AA99" s="96">
        <v>263</v>
      </c>
      <c r="AB99" s="96">
        <v>265</v>
      </c>
      <c r="AC99" s="96">
        <v>266</v>
      </c>
      <c r="AD99" s="96">
        <v>267</v>
      </c>
      <c r="AE99" s="96">
        <v>269</v>
      </c>
      <c r="AF99" s="96">
        <v>270</v>
      </c>
      <c r="AG99" s="96">
        <v>271</v>
      </c>
      <c r="AH99" s="96">
        <v>272</v>
      </c>
      <c r="AI99" s="96">
        <v>273</v>
      </c>
    </row>
    <row r="100" spans="1:35" hidden="1">
      <c r="B100" s="96" t="str">
        <f>B1&amp;B2</f>
        <v>W44x262</v>
      </c>
      <c r="C100" s="96" t="str">
        <f t="shared" ref="C100:AI100" si="0">C1&amp;C2</f>
        <v>W40x277</v>
      </c>
      <c r="D100" s="96" t="str">
        <f t="shared" si="0"/>
        <v>W44x290</v>
      </c>
      <c r="E100" s="96" t="str">
        <f t="shared" si="0"/>
        <v>W40x294</v>
      </c>
      <c r="F100" s="96" t="str">
        <f t="shared" si="0"/>
        <v>W40x297</v>
      </c>
      <c r="G100" s="96" t="str">
        <f t="shared" si="0"/>
        <v>W36x302</v>
      </c>
      <c r="H100" s="96" t="str">
        <f t="shared" si="0"/>
        <v>W33x318</v>
      </c>
      <c r="I100" s="96" t="str">
        <f t="shared" si="0"/>
        <v>W40x324</v>
      </c>
      <c r="J100" s="96" t="str">
        <f t="shared" si="0"/>
        <v>W40x327h</v>
      </c>
      <c r="K100" s="96" t="str">
        <f t="shared" si="0"/>
        <v>W36x330</v>
      </c>
      <c r="L100" s="96" t="str">
        <f t="shared" si="0"/>
        <v>W40x331h</v>
      </c>
      <c r="M100" s="96" t="str">
        <f t="shared" si="0"/>
        <v>W44x335</v>
      </c>
      <c r="N100" s="96" t="str">
        <f t="shared" si="0"/>
        <v>W33x354h</v>
      </c>
      <c r="O100" s="96" t="str">
        <f t="shared" si="0"/>
        <v>W30x357h</v>
      </c>
      <c r="P100" s="96" t="str">
        <f t="shared" si="0"/>
        <v>W36x361h</v>
      </c>
      <c r="Q100" s="96" t="str">
        <f t="shared" si="0"/>
        <v>W40x362h</v>
      </c>
      <c r="R100" s="96" t="str">
        <f t="shared" si="0"/>
        <v>W27x368h</v>
      </c>
      <c r="S100" s="96" t="str">
        <f t="shared" si="0"/>
        <v>W40x372h</v>
      </c>
      <c r="T100" s="96" t="str">
        <f t="shared" si="0"/>
        <v>W33x387h</v>
      </c>
      <c r="U100" s="96" t="str">
        <f t="shared" si="0"/>
        <v>W30x391h</v>
      </c>
      <c r="V100" s="96" t="str">
        <f t="shared" si="0"/>
        <v>W40x392h</v>
      </c>
      <c r="W100" s="96" t="str">
        <f t="shared" si="0"/>
        <v>W36x395h</v>
      </c>
      <c r="X100" s="96" t="str">
        <f t="shared" si="0"/>
        <v>W40x397h</v>
      </c>
      <c r="Y100" s="96" t="str">
        <f t="shared" si="0"/>
        <v>W40x431h</v>
      </c>
      <c r="Z100" s="96" t="str">
        <f t="shared" si="0"/>
        <v>W36x441h</v>
      </c>
      <c r="AA100" s="96" t="str">
        <f t="shared" si="0"/>
        <v>W36x487h</v>
      </c>
      <c r="AB100" s="96" t="str">
        <f t="shared" si="0"/>
        <v>W40x503h</v>
      </c>
      <c r="AC100" s="96" t="str">
        <f t="shared" si="0"/>
        <v>W36x529h</v>
      </c>
      <c r="AD100" s="96" t="str">
        <f t="shared" si="0"/>
        <v>W27x539</v>
      </c>
      <c r="AE100" s="96" t="str">
        <f t="shared" si="0"/>
        <v>W40x593h</v>
      </c>
      <c r="AF100" s="96" t="str">
        <f t="shared" si="0"/>
        <v>W14x605h</v>
      </c>
      <c r="AG100" s="96" t="str">
        <f t="shared" si="0"/>
        <v>W36x652h</v>
      </c>
      <c r="AH100" s="96" t="str">
        <f t="shared" si="0"/>
        <v>W14x665h</v>
      </c>
      <c r="AI100" s="96" t="str">
        <f t="shared" si="0"/>
        <v>W14x730h</v>
      </c>
    </row>
    <row r="101" spans="1:35" hidden="1"/>
    <row r="102" spans="1:35" hidden="1"/>
    <row r="103" spans="1:35" hidden="1">
      <c r="A103" s="96">
        <f>INDEX(All!$A$91:$G$363,MATCH('7500-4500'!B103,All!$G$91:$G$363,0),1)</f>
        <v>211</v>
      </c>
      <c r="B103" s="96" t="str">
        <f t="array" ref="B103:B136">TRANSPOSE(B100:AI100)</f>
        <v>W44x262</v>
      </c>
    </row>
    <row r="104" spans="1:35" hidden="1">
      <c r="A104" s="96">
        <f>INDEX(All!$A$91:$G$363,MATCH('7500-4500'!B104,All!$G$91:$G$363,0),1)</f>
        <v>215</v>
      </c>
      <c r="B104" s="96" t="str">
        <v>W40x277</v>
      </c>
    </row>
    <row r="105" spans="1:35" hidden="1">
      <c r="A105" s="96">
        <f>INDEX(All!$A$91:$G$363,MATCH('7500-4500'!B105,All!$G$91:$G$363,0),1)</f>
        <v>223</v>
      </c>
      <c r="B105" s="96" t="str">
        <v>W44x290</v>
      </c>
    </row>
    <row r="106" spans="1:35" hidden="1">
      <c r="A106" s="96">
        <f>INDEX(All!$A$91:$G$363,MATCH('7500-4500'!B106,All!$G$91:$G$363,0),1)</f>
        <v>226</v>
      </c>
      <c r="B106" s="96" t="str">
        <v>W40x294</v>
      </c>
    </row>
    <row r="107" spans="1:35" hidden="1">
      <c r="A107" s="96">
        <f>INDEX(All!$A$91:$G$363,MATCH('7500-4500'!B107,All!$G$91:$G$363,0),1)</f>
        <v>227</v>
      </c>
      <c r="B107" s="96" t="str">
        <v>W40x297</v>
      </c>
    </row>
    <row r="108" spans="1:35" hidden="1">
      <c r="A108" s="96">
        <f>INDEX(All!$A$91:$G$363,MATCH('7500-4500'!B108,All!$G$91:$G$363,0),1)</f>
        <v>228</v>
      </c>
      <c r="B108" s="96" t="str">
        <v>W36x302</v>
      </c>
    </row>
    <row r="109" spans="1:35" hidden="1">
      <c r="A109" s="96">
        <f>INDEX(All!$A$91:$G$363,MATCH('7500-4500'!B109,All!$G$91:$G$363,0),1)</f>
        <v>234</v>
      </c>
      <c r="B109" s="96" t="str">
        <v>W33x318</v>
      </c>
    </row>
    <row r="110" spans="1:35" hidden="1">
      <c r="A110" s="96">
        <f>INDEX(All!$A$91:$G$363,MATCH('7500-4500'!B110,All!$G$91:$G$363,0),1)</f>
        <v>235</v>
      </c>
      <c r="B110" s="96" t="str">
        <v>W40x324</v>
      </c>
    </row>
    <row r="111" spans="1:35" hidden="1">
      <c r="A111" s="96">
        <f>INDEX(All!$A$91:$G$363,MATCH('7500-4500'!B111,All!$G$91:$G$363,0),1)</f>
        <v>237</v>
      </c>
      <c r="B111" s="96" t="str">
        <v>W40x327h</v>
      </c>
    </row>
    <row r="112" spans="1:35" hidden="1">
      <c r="A112" s="96">
        <f>INDEX(All!$A$91:$G$363,MATCH('7500-4500'!B112,All!$G$91:$G$363,0),1)</f>
        <v>238</v>
      </c>
      <c r="B112" s="96" t="str">
        <v>W36x330</v>
      </c>
    </row>
    <row r="113" spans="1:2" hidden="1">
      <c r="A113" s="96">
        <f>INDEX(All!$A$91:$G$363,MATCH('7500-4500'!B113,All!$G$91:$G$363,0),1)</f>
        <v>239</v>
      </c>
      <c r="B113" s="96" t="str">
        <v>W40x331h</v>
      </c>
    </row>
    <row r="114" spans="1:2" hidden="1">
      <c r="A114" s="96">
        <f>INDEX(All!$A$91:$G$363,MATCH('7500-4500'!B114,All!$G$91:$G$363,0),1)</f>
        <v>240</v>
      </c>
      <c r="B114" s="96" t="str">
        <v>W44x335</v>
      </c>
    </row>
    <row r="115" spans="1:2" hidden="1">
      <c r="A115" s="96">
        <f>INDEX(All!$A$91:$G$363,MATCH('7500-4500'!B115,All!$G$91:$G$363,0),1)</f>
        <v>245</v>
      </c>
      <c r="B115" s="96" t="str">
        <v>W33x354h</v>
      </c>
    </row>
    <row r="116" spans="1:2" hidden="1">
      <c r="A116" s="96">
        <f>INDEX(All!$A$91:$G$363,MATCH('7500-4500'!B116,All!$G$91:$G$363,0),1)</f>
        <v>246</v>
      </c>
      <c r="B116" s="96" t="str">
        <v>W30x357h</v>
      </c>
    </row>
    <row r="117" spans="1:2" hidden="1">
      <c r="A117" s="96">
        <f>INDEX(All!$A$91:$G$363,MATCH('7500-4500'!B117,All!$G$91:$G$363,0),1)</f>
        <v>247</v>
      </c>
      <c r="B117" s="96" t="str">
        <v>W36x361h</v>
      </c>
    </row>
    <row r="118" spans="1:2" hidden="1">
      <c r="A118" s="96">
        <f>INDEX(All!$A$91:$G$363,MATCH('7500-4500'!B118,All!$G$91:$G$363,0),1)</f>
        <v>248</v>
      </c>
      <c r="B118" s="96" t="str">
        <v>W40x362h</v>
      </c>
    </row>
    <row r="119" spans="1:2" hidden="1">
      <c r="A119" s="96">
        <f>INDEX(All!$A$91:$G$363,MATCH('7500-4500'!B119,All!$G$91:$G$363,0),1)</f>
        <v>249</v>
      </c>
      <c r="B119" s="96" t="str">
        <v>W27x368h</v>
      </c>
    </row>
    <row r="120" spans="1:2" hidden="1">
      <c r="A120" s="96">
        <f>INDEX(All!$A$91:$G$363,MATCH('7500-4500'!B120,All!$G$91:$G$363,0),1)</f>
        <v>252</v>
      </c>
      <c r="B120" s="96" t="str">
        <v>W40x372h</v>
      </c>
    </row>
    <row r="121" spans="1:2" hidden="1">
      <c r="A121" s="96">
        <f>INDEX(All!$A$91:$G$363,MATCH('7500-4500'!B121,All!$G$91:$G$363,0),1)</f>
        <v>253</v>
      </c>
      <c r="B121" s="96" t="str">
        <v>W33x387h</v>
      </c>
    </row>
    <row r="122" spans="1:2" hidden="1">
      <c r="A122" s="96">
        <f>INDEX(All!$A$91:$G$363,MATCH('7500-4500'!B122,All!$G$91:$G$363,0),1)</f>
        <v>254</v>
      </c>
      <c r="B122" s="96" t="str">
        <v>W30x391h</v>
      </c>
    </row>
    <row r="123" spans="1:2" hidden="1">
      <c r="A123" s="96">
        <f>INDEX(All!$A$91:$G$363,MATCH('7500-4500'!B123,All!$G$91:$G$363,0),1)</f>
        <v>255</v>
      </c>
      <c r="B123" s="96" t="str">
        <v>W40x392h</v>
      </c>
    </row>
    <row r="124" spans="1:2" hidden="1">
      <c r="A124" s="96">
        <f>INDEX(All!$A$91:$G$363,MATCH('7500-4500'!B124,All!$G$91:$G$363,0),1)</f>
        <v>256</v>
      </c>
      <c r="B124" s="96" t="str">
        <v>W36x395h</v>
      </c>
    </row>
    <row r="125" spans="1:2" hidden="1">
      <c r="A125" s="96">
        <f>INDEX(All!$A$91:$G$363,MATCH('7500-4500'!B125,All!$G$91:$G$363,0),1)</f>
        <v>257</v>
      </c>
      <c r="B125" s="96" t="str">
        <v>W40x397h</v>
      </c>
    </row>
    <row r="126" spans="1:2" hidden="1">
      <c r="A126" s="96">
        <f>INDEX(All!$A$91:$G$363,MATCH('7500-4500'!B126,All!$G$91:$G$363,0),1)</f>
        <v>260</v>
      </c>
      <c r="B126" s="96" t="str">
        <v>W40x431h</v>
      </c>
    </row>
    <row r="127" spans="1:2" hidden="1">
      <c r="A127" s="96">
        <f>INDEX(All!$A$91:$G$363,MATCH('7500-4500'!B127,All!$G$91:$G$363,0),1)</f>
        <v>261</v>
      </c>
      <c r="B127" s="96" t="str">
        <v>W36x441h</v>
      </c>
    </row>
    <row r="128" spans="1:2" hidden="1">
      <c r="A128" s="96">
        <f>INDEX(All!$A$91:$G$363,MATCH('7500-4500'!B128,All!$G$91:$G$363,0),1)</f>
        <v>263</v>
      </c>
      <c r="B128" s="96" t="str">
        <v>W36x487h</v>
      </c>
    </row>
    <row r="129" spans="1:2" hidden="1">
      <c r="A129" s="96">
        <f>INDEX(All!$A$91:$G$363,MATCH('7500-4500'!B129,All!$G$91:$G$363,0),1)</f>
        <v>265</v>
      </c>
      <c r="B129" s="96" t="str">
        <v>W40x503h</v>
      </c>
    </row>
    <row r="130" spans="1:2" hidden="1">
      <c r="A130" s="96">
        <f>INDEX(All!$A$91:$G$363,MATCH('7500-4500'!B130,All!$G$91:$G$363,0),1)</f>
        <v>266</v>
      </c>
      <c r="B130" s="96" t="str">
        <v>W36x529h</v>
      </c>
    </row>
    <row r="131" spans="1:2" hidden="1">
      <c r="A131" s="96">
        <f>INDEX(All!$A$91:$G$363,MATCH('7500-4500'!B131,All!$G$91:$G$363,0),1)</f>
        <v>267</v>
      </c>
      <c r="B131" s="96" t="str">
        <v>W27x539</v>
      </c>
    </row>
    <row r="132" spans="1:2" hidden="1">
      <c r="A132" s="96">
        <f>INDEX(All!$A$91:$G$363,MATCH('7500-4500'!B132,All!$G$91:$G$363,0),1)</f>
        <v>269</v>
      </c>
      <c r="B132" s="96" t="str">
        <v>W40x593h</v>
      </c>
    </row>
    <row r="133" spans="1:2" hidden="1">
      <c r="A133" s="96">
        <f>INDEX(All!$A$91:$G$363,MATCH('7500-4500'!B133,All!$G$91:$G$363,0),1)</f>
        <v>270</v>
      </c>
      <c r="B133" s="96" t="str">
        <v>W14x605h</v>
      </c>
    </row>
    <row r="134" spans="1:2" hidden="1">
      <c r="A134" s="96">
        <f>INDEX(All!$A$91:$G$363,MATCH('7500-4500'!B134,All!$G$91:$G$363,0),1)</f>
        <v>271</v>
      </c>
      <c r="B134" s="96" t="str">
        <v>W36x652h</v>
      </c>
    </row>
    <row r="135" spans="1:2" hidden="1">
      <c r="A135" s="96">
        <f>INDEX(All!$A$91:$G$363,MATCH('7500-4500'!B135,All!$G$91:$G$363,0),1)</f>
        <v>272</v>
      </c>
      <c r="B135" s="96" t="str">
        <v>W14x665h</v>
      </c>
    </row>
    <row r="136" spans="1:2" hidden="1">
      <c r="A136" s="96">
        <f>INDEX(All!$A$91:$G$363,MATCH('7500-4500'!B136,All!$G$91:$G$363,0),1)</f>
        <v>273</v>
      </c>
      <c r="B136" s="96" t="str">
        <v>W14x730h</v>
      </c>
    </row>
  </sheetData>
  <sheetProtection algorithmName="SHA-512" hashValue="+hLyf3X1iSCFUiFJ7aT/ye1DVoaczJxFMtcs++pAJNZcTpz4I84UOBkWx2S/R5iCx4eK0UvlwjXOvBeOna+aqw==" saltValue="U/9iX6j5fOEYL5s5hibauw==" spinCount="100000" sheet="1" objects="1" scenarios="1"/>
  <conditionalFormatting sqref="A3:AI56 A58:AI65">
    <cfRule type="expression" dxfId="98" priority="12">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10" id="{4FB36079-5CC4-441C-9D25-3F4A11BC1995}">
            <xm:f>B99=All!$P$91</xm:f>
            <x14:dxf>
              <font>
                <b/>
                <i val="0"/>
                <color theme="0"/>
              </font>
              <fill>
                <patternFill>
                  <bgColor theme="9" tint="-0.24994659260841701"/>
                </patternFill>
              </fill>
            </x14:dxf>
          </x14:cfRule>
          <xm:sqref>B1:AI1</xm:sqref>
        </x14:conditionalFormatting>
        <x14:conditionalFormatting xmlns:xm="http://schemas.microsoft.com/office/excel/2006/main">
          <x14:cfRule type="expression" priority="311" id="{A479B07C-D8F1-4C8B-ADFF-1E6335E285E5}">
            <xm:f>B99=All!$P$91</xm:f>
            <x14:dxf>
              <font>
                <b/>
                <i val="0"/>
                <color theme="0"/>
              </font>
              <fill>
                <patternFill>
                  <bgColor theme="9" tint="-0.24994659260841701"/>
                </patternFill>
              </fill>
            </x14:dxf>
          </x14:cfRule>
          <xm:sqref>B2:AI2</xm:sqref>
        </x14:conditionalFormatting>
        <x14:conditionalFormatting xmlns:xm="http://schemas.microsoft.com/office/excel/2006/main">
          <x14:cfRule type="cellIs" priority="2" operator="equal" id="{E1E27001-88A9-49B1-B708-8F04C120229E}">
            <xm:f>Chart!$C$4</xm:f>
            <x14:dxf>
              <font>
                <b/>
                <i val="0"/>
                <color theme="0"/>
              </font>
              <fill>
                <patternFill>
                  <bgColor theme="9" tint="-0.24994659260841701"/>
                </patternFill>
              </fill>
            </x14:dxf>
          </x14:cfRule>
          <xm:sqref>A4:A56</xm:sqref>
        </x14:conditionalFormatting>
        <x14:conditionalFormatting xmlns:xm="http://schemas.microsoft.com/office/excel/2006/main">
          <x14:cfRule type="expression" priority="1" id="{96F1AE72-7C11-4BCD-A5B8-AC6469F73050}">
            <xm:f>Chart!$C$4&lt;=9</xm:f>
            <x14:dxf>
              <font>
                <b/>
                <i val="0"/>
                <color theme="0"/>
              </font>
              <fill>
                <patternFill>
                  <bgColor theme="9" tint="-0.24994659260841701"/>
                </patternFill>
              </fill>
            </x14:dxf>
          </x14:cfRule>
          <xm:sqref>A3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R171"/>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83203125" defaultRowHeight="12.75"/>
  <cols>
    <col min="1" max="1" width="6.33203125" bestFit="1" customWidth="1"/>
    <col min="2" max="17" width="7.33203125" bestFit="1" customWidth="1"/>
    <col min="18" max="18" width="8.1640625" bestFit="1" customWidth="1"/>
    <col min="19" max="21" width="7.33203125" bestFit="1" customWidth="1"/>
    <col min="22" max="22" width="8.1640625" bestFit="1" customWidth="1"/>
    <col min="23" max="26" width="7.33203125" bestFit="1" customWidth="1"/>
    <col min="27" max="27" width="8.1640625" bestFit="1" customWidth="1"/>
    <col min="28" max="29" width="7.33203125" bestFit="1" customWidth="1"/>
    <col min="30" max="32" width="8.1640625" bestFit="1" customWidth="1"/>
    <col min="33" max="34" width="7.33203125" bestFit="1" customWidth="1"/>
    <col min="35" max="36" width="8.1640625" bestFit="1" customWidth="1"/>
    <col min="37" max="37" width="7.33203125" bestFit="1" customWidth="1"/>
    <col min="38" max="41" width="8.1640625" bestFit="1" customWidth="1"/>
    <col min="42" max="43" width="7.33203125" bestFit="1" customWidth="1"/>
    <col min="44" max="48" width="8.1640625" bestFit="1" customWidth="1"/>
    <col min="49" max="49" width="7.33203125" bestFit="1" customWidth="1"/>
    <col min="50" max="55" width="8.1640625" bestFit="1" customWidth="1"/>
    <col min="56" max="57" width="7.33203125" bestFit="1" customWidth="1"/>
    <col min="58" max="59" width="8.1640625" bestFit="1" customWidth="1"/>
    <col min="60" max="60" width="7.33203125" bestFit="1" customWidth="1"/>
    <col min="61" max="61" width="8.1640625" bestFit="1" customWidth="1"/>
    <col min="62" max="62" width="7.33203125" bestFit="1" customWidth="1"/>
    <col min="63" max="65" width="8.1640625" bestFit="1" customWidth="1"/>
    <col min="66" max="66" width="7.33203125" bestFit="1" customWidth="1"/>
    <col min="67" max="70" width="8.1640625" bestFit="1" customWidth="1"/>
  </cols>
  <sheetData>
    <row r="1" spans="1:70" ht="14.25">
      <c r="A1" s="65" t="s">
        <v>284</v>
      </c>
      <c r="B1" s="65" t="s">
        <v>290</v>
      </c>
      <c r="C1" s="65" t="s">
        <v>287</v>
      </c>
      <c r="D1" s="65" t="s">
        <v>290</v>
      </c>
      <c r="E1" s="65" t="s">
        <v>290</v>
      </c>
      <c r="F1" s="65" t="s">
        <v>288</v>
      </c>
      <c r="G1" s="65" t="s">
        <v>295</v>
      </c>
      <c r="H1" s="65" t="s">
        <v>287</v>
      </c>
      <c r="I1" s="65" t="s">
        <v>287</v>
      </c>
      <c r="J1" s="65" t="s">
        <v>290</v>
      </c>
      <c r="K1" s="65" t="s">
        <v>289</v>
      </c>
      <c r="L1" s="65" t="s">
        <v>288</v>
      </c>
      <c r="M1" s="65" t="s">
        <v>287</v>
      </c>
      <c r="N1" s="65" t="s">
        <v>290</v>
      </c>
      <c r="O1" s="65" t="s">
        <v>287</v>
      </c>
      <c r="P1" s="65" t="s">
        <v>291</v>
      </c>
      <c r="Q1" s="65" t="s">
        <v>289</v>
      </c>
      <c r="R1" s="65" t="s">
        <v>295</v>
      </c>
      <c r="S1" s="65" t="s">
        <v>287</v>
      </c>
      <c r="T1" s="65" t="s">
        <v>288</v>
      </c>
      <c r="U1" s="65" t="s">
        <v>290</v>
      </c>
      <c r="V1" s="65" t="s">
        <v>290</v>
      </c>
      <c r="W1" s="65" t="s">
        <v>290</v>
      </c>
      <c r="X1" s="65" t="s">
        <v>292</v>
      </c>
      <c r="Y1" s="65" t="s">
        <v>291</v>
      </c>
      <c r="Z1" s="65" t="s">
        <v>287</v>
      </c>
      <c r="AA1" s="65" t="s">
        <v>295</v>
      </c>
      <c r="AB1" s="65" t="s">
        <v>288</v>
      </c>
      <c r="AC1" s="65" t="s">
        <v>289</v>
      </c>
      <c r="AD1" s="65" t="s">
        <v>290</v>
      </c>
      <c r="AE1" s="65" t="s">
        <v>290</v>
      </c>
      <c r="AF1" s="65" t="s">
        <v>287</v>
      </c>
      <c r="AG1" s="65" t="s">
        <v>292</v>
      </c>
      <c r="AH1" s="65" t="s">
        <v>291</v>
      </c>
      <c r="AI1" s="65" t="s">
        <v>288</v>
      </c>
      <c r="AJ1" s="65" t="s">
        <v>290</v>
      </c>
      <c r="AK1" s="65" t="s">
        <v>289</v>
      </c>
      <c r="AL1" s="65" t="s">
        <v>290</v>
      </c>
      <c r="AM1" s="65" t="s">
        <v>287</v>
      </c>
      <c r="AN1" s="65" t="s">
        <v>290</v>
      </c>
      <c r="AO1" s="65" t="s">
        <v>295</v>
      </c>
      <c r="AP1" s="65" t="s">
        <v>292</v>
      </c>
      <c r="AQ1" s="65" t="s">
        <v>291</v>
      </c>
      <c r="AR1" s="65" t="s">
        <v>288</v>
      </c>
      <c r="AS1" s="65" t="s">
        <v>289</v>
      </c>
      <c r="AT1" s="65" t="s">
        <v>287</v>
      </c>
      <c r="AU1" s="65" t="s">
        <v>290</v>
      </c>
      <c r="AV1" s="65" t="s">
        <v>291</v>
      </c>
      <c r="AW1" s="65" t="s">
        <v>292</v>
      </c>
      <c r="AX1" s="65" t="s">
        <v>290</v>
      </c>
      <c r="AY1" s="65" t="s">
        <v>288</v>
      </c>
      <c r="AZ1" s="65" t="s">
        <v>289</v>
      </c>
      <c r="BA1" s="65" t="s">
        <v>290</v>
      </c>
      <c r="BB1" s="65" t="s">
        <v>287</v>
      </c>
      <c r="BC1" s="65" t="s">
        <v>290</v>
      </c>
      <c r="BD1" s="65" t="s">
        <v>296</v>
      </c>
      <c r="BE1" s="65" t="s">
        <v>296</v>
      </c>
      <c r="BF1" s="65" t="s">
        <v>290</v>
      </c>
      <c r="BG1" s="65" t="s">
        <v>287</v>
      </c>
      <c r="BH1" s="65" t="s">
        <v>296</v>
      </c>
      <c r="BI1" s="65" t="s">
        <v>287</v>
      </c>
      <c r="BJ1" s="65" t="s">
        <v>296</v>
      </c>
      <c r="BK1" s="65" t="s">
        <v>290</v>
      </c>
      <c r="BL1" s="65" t="s">
        <v>287</v>
      </c>
      <c r="BM1" s="65" t="s">
        <v>291</v>
      </c>
      <c r="BN1" s="65" t="s">
        <v>296</v>
      </c>
      <c r="BO1" s="65" t="s">
        <v>290</v>
      </c>
      <c r="BP1" s="65" t="s">
        <v>296</v>
      </c>
      <c r="BQ1" s="65" t="s">
        <v>296</v>
      </c>
      <c r="BR1" s="65" t="s">
        <v>296</v>
      </c>
    </row>
    <row r="2" spans="1:70" ht="15.75">
      <c r="A2" s="71" t="s">
        <v>299</v>
      </c>
      <c r="B2" s="75">
        <v>199</v>
      </c>
      <c r="C2" s="75">
        <v>210</v>
      </c>
      <c r="D2" s="75">
        <v>211</v>
      </c>
      <c r="E2" s="75">
        <v>215</v>
      </c>
      <c r="F2" s="75">
        <v>221</v>
      </c>
      <c r="G2" s="75" t="s">
        <v>541</v>
      </c>
      <c r="H2" s="75">
        <v>231</v>
      </c>
      <c r="I2" s="75">
        <v>232</v>
      </c>
      <c r="J2" s="75">
        <v>235</v>
      </c>
      <c r="K2" s="75">
        <v>235</v>
      </c>
      <c r="L2" s="75">
        <v>241</v>
      </c>
      <c r="M2" s="75">
        <v>247</v>
      </c>
      <c r="N2" s="75">
        <v>249</v>
      </c>
      <c r="O2" s="75">
        <v>256</v>
      </c>
      <c r="P2" s="75">
        <v>258</v>
      </c>
      <c r="Q2" s="75">
        <v>261</v>
      </c>
      <c r="R2" s="75">
        <v>262</v>
      </c>
      <c r="S2" s="75">
        <v>262</v>
      </c>
      <c r="T2" s="75">
        <v>263</v>
      </c>
      <c r="U2" s="75">
        <v>264</v>
      </c>
      <c r="V2" s="75">
        <v>277</v>
      </c>
      <c r="W2" s="75">
        <v>278</v>
      </c>
      <c r="X2" s="75" t="s">
        <v>542</v>
      </c>
      <c r="Y2" s="75">
        <v>281</v>
      </c>
      <c r="Z2" s="75">
        <v>282</v>
      </c>
      <c r="AA2" s="75">
        <v>290</v>
      </c>
      <c r="AB2" s="75">
        <v>291</v>
      </c>
      <c r="AC2" s="75">
        <v>292</v>
      </c>
      <c r="AD2" s="75">
        <v>294</v>
      </c>
      <c r="AE2" s="75">
        <v>297</v>
      </c>
      <c r="AF2" s="75">
        <v>302</v>
      </c>
      <c r="AG2" s="75" t="s">
        <v>540</v>
      </c>
      <c r="AH2" s="75" t="s">
        <v>539</v>
      </c>
      <c r="AI2" s="75">
        <v>318</v>
      </c>
      <c r="AJ2" s="75">
        <v>324</v>
      </c>
      <c r="AK2" s="75" t="s">
        <v>538</v>
      </c>
      <c r="AL2" s="75" t="s">
        <v>512</v>
      </c>
      <c r="AM2" s="75">
        <v>330</v>
      </c>
      <c r="AN2" s="75" t="s">
        <v>513</v>
      </c>
      <c r="AO2" s="75">
        <v>335</v>
      </c>
      <c r="AP2" s="75" t="s">
        <v>537</v>
      </c>
      <c r="AQ2" s="75" t="s">
        <v>536</v>
      </c>
      <c r="AR2" s="75" t="s">
        <v>514</v>
      </c>
      <c r="AS2" s="75" t="s">
        <v>515</v>
      </c>
      <c r="AT2" s="75" t="s">
        <v>516</v>
      </c>
      <c r="AU2" s="75" t="s">
        <v>517</v>
      </c>
      <c r="AV2" s="75" t="s">
        <v>518</v>
      </c>
      <c r="AW2" s="75" t="s">
        <v>535</v>
      </c>
      <c r="AX2" s="75" t="s">
        <v>519</v>
      </c>
      <c r="AY2" s="75" t="s">
        <v>520</v>
      </c>
      <c r="AZ2" s="75" t="s">
        <v>521</v>
      </c>
      <c r="BA2" s="75" t="s">
        <v>522</v>
      </c>
      <c r="BB2" s="75" t="s">
        <v>523</v>
      </c>
      <c r="BC2" s="75" t="s">
        <v>524</v>
      </c>
      <c r="BD2" s="75" t="s">
        <v>534</v>
      </c>
      <c r="BE2" s="75" t="s">
        <v>533</v>
      </c>
      <c r="BF2" s="75" t="s">
        <v>525</v>
      </c>
      <c r="BG2" s="75" t="s">
        <v>526</v>
      </c>
      <c r="BH2" s="75" t="s">
        <v>532</v>
      </c>
      <c r="BI2" s="75" t="s">
        <v>511</v>
      </c>
      <c r="BJ2" s="75" t="s">
        <v>531</v>
      </c>
      <c r="BK2" s="75" t="s">
        <v>510</v>
      </c>
      <c r="BL2" s="75" t="s">
        <v>509</v>
      </c>
      <c r="BM2" s="75">
        <v>539</v>
      </c>
      <c r="BN2" s="75" t="s">
        <v>530</v>
      </c>
      <c r="BO2" s="75" t="s">
        <v>508</v>
      </c>
      <c r="BP2" s="75" t="s">
        <v>527</v>
      </c>
      <c r="BQ2" s="75" t="s">
        <v>528</v>
      </c>
      <c r="BR2" s="75" t="s">
        <v>529</v>
      </c>
    </row>
    <row r="3" spans="1:70" ht="13.5" thickBot="1">
      <c r="A3" s="67" t="s">
        <v>298</v>
      </c>
      <c r="B3" s="99">
        <v>3258.8</v>
      </c>
      <c r="C3" s="68">
        <v>3123.75</v>
      </c>
      <c r="D3" s="69">
        <v>3397.5</v>
      </c>
      <c r="E3" s="68">
        <v>3615</v>
      </c>
      <c r="F3" s="68">
        <v>3213.75</v>
      </c>
      <c r="G3" s="68">
        <v>4125</v>
      </c>
      <c r="H3" s="68">
        <v>3611.25</v>
      </c>
      <c r="I3" s="68">
        <v>3510</v>
      </c>
      <c r="J3" s="69">
        <v>3787.5</v>
      </c>
      <c r="K3" s="68">
        <v>3176.25</v>
      </c>
      <c r="L3" s="68">
        <v>3525</v>
      </c>
      <c r="M3" s="68">
        <v>3862.5000000000005</v>
      </c>
      <c r="N3" s="68">
        <v>4200</v>
      </c>
      <c r="O3" s="68">
        <v>3900</v>
      </c>
      <c r="P3" s="68">
        <v>3195</v>
      </c>
      <c r="Q3" s="68">
        <v>3536.25</v>
      </c>
      <c r="R3" s="68">
        <v>4762.5</v>
      </c>
      <c r="S3" s="68">
        <v>4125</v>
      </c>
      <c r="T3" s="68">
        <v>3900</v>
      </c>
      <c r="U3" s="69">
        <v>4237.5</v>
      </c>
      <c r="V3" s="68">
        <v>4687.5</v>
      </c>
      <c r="W3" s="69">
        <v>4462.5</v>
      </c>
      <c r="X3" s="68">
        <v>3131.25</v>
      </c>
      <c r="Y3" s="68">
        <v>3510</v>
      </c>
      <c r="Z3" s="68">
        <v>4462.5</v>
      </c>
      <c r="AA3" s="68">
        <v>5287.5</v>
      </c>
      <c r="AB3" s="68">
        <v>4350</v>
      </c>
      <c r="AC3" s="68">
        <v>3975.0000000000005</v>
      </c>
      <c r="AD3" s="68">
        <v>4762.5</v>
      </c>
      <c r="AE3" s="68">
        <v>4987.5</v>
      </c>
      <c r="AF3" s="68">
        <v>4800</v>
      </c>
      <c r="AG3" s="68">
        <v>3457.5</v>
      </c>
      <c r="AH3" s="68">
        <v>3862.5000000000005</v>
      </c>
      <c r="AI3" s="68">
        <v>4762.5</v>
      </c>
      <c r="AJ3" s="68">
        <v>5475</v>
      </c>
      <c r="AK3" s="68">
        <v>4462.5</v>
      </c>
      <c r="AL3" s="68">
        <v>5287.5</v>
      </c>
      <c r="AM3" s="68">
        <v>5287.5</v>
      </c>
      <c r="AN3" s="68">
        <v>5362.5</v>
      </c>
      <c r="AO3" s="68">
        <v>6075</v>
      </c>
      <c r="AP3" s="68">
        <v>3825</v>
      </c>
      <c r="AQ3" s="68">
        <v>4237.5</v>
      </c>
      <c r="AR3" s="68">
        <v>5325</v>
      </c>
      <c r="AS3" s="68">
        <v>4950</v>
      </c>
      <c r="AT3" s="68">
        <v>5812.5</v>
      </c>
      <c r="AU3" s="68">
        <v>6150</v>
      </c>
      <c r="AV3" s="68">
        <v>4650</v>
      </c>
      <c r="AW3" s="68">
        <v>4237.5</v>
      </c>
      <c r="AX3" s="68">
        <v>6300</v>
      </c>
      <c r="AY3" s="68">
        <v>5850</v>
      </c>
      <c r="AZ3" s="68">
        <v>5437.5</v>
      </c>
      <c r="BA3" s="68">
        <v>6412.5</v>
      </c>
      <c r="BB3" s="68">
        <v>6412.5</v>
      </c>
      <c r="BC3" s="68">
        <v>6750</v>
      </c>
      <c r="BD3" s="68">
        <v>3003.75</v>
      </c>
      <c r="BE3" s="68">
        <v>3258.75</v>
      </c>
      <c r="BF3" s="68">
        <v>7350</v>
      </c>
      <c r="BG3" s="68">
        <v>7162.5</v>
      </c>
      <c r="BH3" s="68">
        <v>3510</v>
      </c>
      <c r="BI3" s="67"/>
      <c r="BJ3" s="68">
        <v>3937.5</v>
      </c>
      <c r="BK3" s="68"/>
      <c r="BL3" s="67"/>
      <c r="BM3" s="68">
        <v>7087.5</v>
      </c>
      <c r="BN3" s="68">
        <v>4425</v>
      </c>
      <c r="BO3" s="68"/>
      <c r="BP3" s="68">
        <v>4950</v>
      </c>
      <c r="BQ3" s="68">
        <v>5550</v>
      </c>
      <c r="BR3" s="68">
        <v>6225</v>
      </c>
    </row>
    <row r="4" spans="1:70" ht="13.5" thickBot="1">
      <c r="A4" s="67">
        <v>9</v>
      </c>
      <c r="B4" s="99">
        <v>3258.8</v>
      </c>
      <c r="C4" s="69">
        <v>3123.75</v>
      </c>
      <c r="D4" s="68">
        <v>3387.7216614274848</v>
      </c>
      <c r="E4" s="68">
        <v>3615</v>
      </c>
      <c r="F4" s="68">
        <v>3213.75</v>
      </c>
      <c r="G4" s="68">
        <v>4125</v>
      </c>
      <c r="H4" s="68">
        <v>3611.25</v>
      </c>
      <c r="I4" s="69">
        <v>3510</v>
      </c>
      <c r="J4" s="68">
        <v>3785.3381118327061</v>
      </c>
      <c r="K4" s="68">
        <v>3176.25</v>
      </c>
      <c r="L4" s="68">
        <v>3525</v>
      </c>
      <c r="M4" s="68">
        <v>3862.5000000000005</v>
      </c>
      <c r="N4" s="68">
        <v>4200</v>
      </c>
      <c r="O4" s="69">
        <v>3900</v>
      </c>
      <c r="P4" s="68">
        <v>3195</v>
      </c>
      <c r="Q4" s="68">
        <v>3536.25</v>
      </c>
      <c r="R4" s="68">
        <v>4762.5</v>
      </c>
      <c r="S4" s="68">
        <v>4125</v>
      </c>
      <c r="T4" s="68">
        <v>3900</v>
      </c>
      <c r="U4" s="68">
        <v>4229.4631940881791</v>
      </c>
      <c r="V4" s="68">
        <v>4687.5</v>
      </c>
      <c r="W4" s="68">
        <v>4454.3046815240859</v>
      </c>
      <c r="X4" s="68">
        <v>3131.25</v>
      </c>
      <c r="Y4" s="68">
        <v>3510</v>
      </c>
      <c r="Z4" s="68">
        <v>4462.5</v>
      </c>
      <c r="AA4" s="68">
        <v>5287.5</v>
      </c>
      <c r="AB4" s="68">
        <v>4350</v>
      </c>
      <c r="AC4" s="68">
        <v>3975.0000000000005</v>
      </c>
      <c r="AD4" s="69">
        <v>4762.5</v>
      </c>
      <c r="AE4" s="68">
        <v>4987.5</v>
      </c>
      <c r="AF4" s="68">
        <v>4800</v>
      </c>
      <c r="AG4" s="68">
        <v>3457.5</v>
      </c>
      <c r="AH4" s="68">
        <v>3862.5000000000005</v>
      </c>
      <c r="AI4" s="68">
        <v>4762.5</v>
      </c>
      <c r="AJ4" s="68">
        <v>5475</v>
      </c>
      <c r="AK4" s="68">
        <v>4462.5</v>
      </c>
      <c r="AL4" s="69">
        <v>5287.5</v>
      </c>
      <c r="AM4" s="68">
        <v>5287.5</v>
      </c>
      <c r="AN4" s="69">
        <v>5362.5</v>
      </c>
      <c r="AO4" s="68">
        <v>6075</v>
      </c>
      <c r="AP4" s="68">
        <v>3825</v>
      </c>
      <c r="AQ4" s="68">
        <v>4237.5</v>
      </c>
      <c r="AR4" s="68">
        <v>5325</v>
      </c>
      <c r="AS4" s="68">
        <v>4950</v>
      </c>
      <c r="AT4" s="68">
        <v>5812.5</v>
      </c>
      <c r="AU4" s="68">
        <v>6150</v>
      </c>
      <c r="AV4" s="68">
        <v>4650</v>
      </c>
      <c r="AW4" s="68">
        <v>4237.5</v>
      </c>
      <c r="AX4" s="68">
        <v>6300</v>
      </c>
      <c r="AY4" s="68">
        <v>5850</v>
      </c>
      <c r="AZ4" s="68">
        <v>5437.5</v>
      </c>
      <c r="BA4" s="69">
        <v>6412.5</v>
      </c>
      <c r="BB4" s="68">
        <v>6412.5</v>
      </c>
      <c r="BC4" s="68">
        <v>6750</v>
      </c>
      <c r="BD4" s="68">
        <v>3003.75</v>
      </c>
      <c r="BE4" s="68">
        <v>3258.75</v>
      </c>
      <c r="BF4" s="68">
        <v>7350</v>
      </c>
      <c r="BG4" s="68">
        <v>7162.5</v>
      </c>
      <c r="BH4" s="68">
        <v>3510</v>
      </c>
      <c r="BI4" s="67"/>
      <c r="BJ4" s="68">
        <v>3937.5</v>
      </c>
      <c r="BK4" s="68"/>
      <c r="BL4" s="67"/>
      <c r="BM4" s="68">
        <v>7087.5</v>
      </c>
      <c r="BN4" s="68">
        <v>4425</v>
      </c>
      <c r="BO4" s="68"/>
      <c r="BP4" s="68">
        <v>4950</v>
      </c>
      <c r="BQ4" s="68">
        <v>5550</v>
      </c>
      <c r="BR4" s="68">
        <v>6225</v>
      </c>
    </row>
    <row r="5" spans="1:70">
      <c r="A5" s="71">
        <v>10</v>
      </c>
      <c r="B5" s="108">
        <v>3258.8</v>
      </c>
      <c r="C5" s="72">
        <v>3067.0589917694579</v>
      </c>
      <c r="D5" s="72">
        <v>3314.8443232777836</v>
      </c>
      <c r="E5" s="72">
        <v>3615</v>
      </c>
      <c r="F5" s="72">
        <v>3213.75</v>
      </c>
      <c r="G5" s="72">
        <v>4125</v>
      </c>
      <c r="H5" s="72">
        <v>3611.25</v>
      </c>
      <c r="I5" s="72">
        <v>3460.0132926041574</v>
      </c>
      <c r="J5" s="72">
        <v>3708.7005920727297</v>
      </c>
      <c r="K5" s="72">
        <v>3176.25</v>
      </c>
      <c r="L5" s="72">
        <v>3525</v>
      </c>
      <c r="M5" s="72">
        <v>3862.5000000000005</v>
      </c>
      <c r="N5" s="72">
        <v>4200</v>
      </c>
      <c r="O5" s="72">
        <v>3855.2255381002092</v>
      </c>
      <c r="P5" s="72">
        <v>3195</v>
      </c>
      <c r="Q5" s="72">
        <v>3536.25</v>
      </c>
      <c r="R5" s="72">
        <v>4762.5</v>
      </c>
      <c r="S5" s="72">
        <v>4125</v>
      </c>
      <c r="T5" s="72">
        <v>3900</v>
      </c>
      <c r="U5" s="72">
        <v>4148.162853687576</v>
      </c>
      <c r="V5" s="72">
        <v>4687.5</v>
      </c>
      <c r="W5" s="72">
        <v>4371.400827792454</v>
      </c>
      <c r="X5" s="72">
        <v>3131.25</v>
      </c>
      <c r="Y5" s="72">
        <v>3510</v>
      </c>
      <c r="Z5" s="72">
        <v>4462.5</v>
      </c>
      <c r="AA5" s="72">
        <v>5287.5</v>
      </c>
      <c r="AB5" s="72">
        <v>4350</v>
      </c>
      <c r="AC5" s="72">
        <v>3975.0000000000005</v>
      </c>
      <c r="AD5" s="72">
        <v>4677.5871037693378</v>
      </c>
      <c r="AE5" s="72">
        <v>4987.5</v>
      </c>
      <c r="AF5" s="72">
        <v>4800</v>
      </c>
      <c r="AG5" s="72">
        <v>3457.5</v>
      </c>
      <c r="AH5" s="72">
        <v>3862.5000000000005</v>
      </c>
      <c r="AI5" s="72">
        <v>4762.5</v>
      </c>
      <c r="AJ5" s="72">
        <v>5475</v>
      </c>
      <c r="AK5" s="72">
        <v>4462.5</v>
      </c>
      <c r="AL5" s="72">
        <v>5210.2626880446178</v>
      </c>
      <c r="AM5" s="72">
        <v>5287.5</v>
      </c>
      <c r="AN5" s="72">
        <v>5280.7710730449944</v>
      </c>
      <c r="AO5" s="72">
        <v>6075</v>
      </c>
      <c r="AP5" s="72">
        <v>3825</v>
      </c>
      <c r="AQ5" s="72">
        <v>4237.5</v>
      </c>
      <c r="AR5" s="72">
        <v>5325</v>
      </c>
      <c r="AS5" s="72">
        <v>4950</v>
      </c>
      <c r="AT5" s="72">
        <v>5812.5</v>
      </c>
      <c r="AU5" s="72">
        <v>6150</v>
      </c>
      <c r="AV5" s="72">
        <v>4650</v>
      </c>
      <c r="AW5" s="72">
        <v>4237.5</v>
      </c>
      <c r="AX5" s="72">
        <v>6300</v>
      </c>
      <c r="AY5" s="72">
        <v>5850</v>
      </c>
      <c r="AZ5" s="72">
        <v>5437.5</v>
      </c>
      <c r="BA5" s="72">
        <v>6351.1943503903785</v>
      </c>
      <c r="BB5" s="72">
        <v>6412.5</v>
      </c>
      <c r="BC5" s="72">
        <v>6750</v>
      </c>
      <c r="BD5" s="72">
        <v>3003.75</v>
      </c>
      <c r="BE5" s="72">
        <v>3258.75</v>
      </c>
      <c r="BF5" s="72">
        <v>7350</v>
      </c>
      <c r="BG5" s="72">
        <v>7162.5</v>
      </c>
      <c r="BH5" s="72">
        <v>3510</v>
      </c>
      <c r="BI5" s="71"/>
      <c r="BJ5" s="72">
        <v>3937.5</v>
      </c>
      <c r="BK5" s="72"/>
      <c r="BL5" s="71"/>
      <c r="BM5" s="72">
        <v>7087.5</v>
      </c>
      <c r="BN5" s="72">
        <v>4425</v>
      </c>
      <c r="BO5" s="72"/>
      <c r="BP5" s="72">
        <v>4950</v>
      </c>
      <c r="BQ5" s="72">
        <v>5550</v>
      </c>
      <c r="BR5" s="72">
        <v>6225</v>
      </c>
    </row>
    <row r="6" spans="1:70" ht="13.5" thickBot="1">
      <c r="A6" s="67">
        <v>11</v>
      </c>
      <c r="B6" s="99">
        <v>3258.8</v>
      </c>
      <c r="C6" s="68">
        <v>3003.1401151261771</v>
      </c>
      <c r="D6" s="68">
        <v>3241.9669851280819</v>
      </c>
      <c r="E6" s="68">
        <v>3615</v>
      </c>
      <c r="F6" s="68">
        <v>3213.75</v>
      </c>
      <c r="G6" s="68">
        <v>4125</v>
      </c>
      <c r="H6" s="68">
        <v>3611.25</v>
      </c>
      <c r="I6" s="68">
        <v>3392.9740181245274</v>
      </c>
      <c r="J6" s="68">
        <v>3632.0630723127538</v>
      </c>
      <c r="K6" s="68">
        <v>3176.25</v>
      </c>
      <c r="L6" s="68">
        <v>3525</v>
      </c>
      <c r="M6" s="68">
        <v>3862.5000000000005</v>
      </c>
      <c r="N6" s="68">
        <v>4200</v>
      </c>
      <c r="O6" s="68">
        <v>3785.2290374506665</v>
      </c>
      <c r="P6" s="69">
        <v>3195</v>
      </c>
      <c r="Q6" s="68">
        <v>3536.25</v>
      </c>
      <c r="R6" s="68">
        <v>4762.5</v>
      </c>
      <c r="S6" s="68">
        <v>4125</v>
      </c>
      <c r="T6" s="68">
        <v>3900</v>
      </c>
      <c r="U6" s="68">
        <v>4066.8625132869743</v>
      </c>
      <c r="V6" s="68">
        <v>4687.5</v>
      </c>
      <c r="W6" s="68">
        <v>4288.4969740608212</v>
      </c>
      <c r="X6" s="69">
        <v>3131.25</v>
      </c>
      <c r="Y6" s="69">
        <v>3510</v>
      </c>
      <c r="Z6" s="68">
        <v>4462.5</v>
      </c>
      <c r="AA6" s="68">
        <v>5287.5</v>
      </c>
      <c r="AB6" s="68">
        <v>4350</v>
      </c>
      <c r="AC6" s="68">
        <v>3975.0000000000005</v>
      </c>
      <c r="AD6" s="68">
        <v>4592.0659171515845</v>
      </c>
      <c r="AE6" s="68">
        <v>4987.5</v>
      </c>
      <c r="AF6" s="68">
        <v>4800</v>
      </c>
      <c r="AG6" s="69">
        <v>3457.5</v>
      </c>
      <c r="AH6" s="68">
        <v>3862.5000000000005</v>
      </c>
      <c r="AI6" s="68">
        <v>4762.5</v>
      </c>
      <c r="AJ6" s="68">
        <v>5475</v>
      </c>
      <c r="AK6" s="68">
        <v>4462.5</v>
      </c>
      <c r="AL6" s="68">
        <v>5123.1779391712525</v>
      </c>
      <c r="AM6" s="68">
        <v>5287.5</v>
      </c>
      <c r="AN6" s="68">
        <v>5192.1513640753938</v>
      </c>
      <c r="AO6" s="68">
        <v>6075</v>
      </c>
      <c r="AP6" s="69">
        <v>3825</v>
      </c>
      <c r="AQ6" s="68">
        <v>4237.5</v>
      </c>
      <c r="AR6" s="68">
        <v>5325</v>
      </c>
      <c r="AS6" s="68">
        <v>4950</v>
      </c>
      <c r="AT6" s="68">
        <v>5812.5</v>
      </c>
      <c r="AU6" s="68">
        <v>6150</v>
      </c>
      <c r="AV6" s="68">
        <v>4650</v>
      </c>
      <c r="AW6" s="69">
        <v>4237.5</v>
      </c>
      <c r="AX6" s="68">
        <v>6300</v>
      </c>
      <c r="AY6" s="68">
        <v>5850</v>
      </c>
      <c r="AZ6" s="68">
        <v>5437.5</v>
      </c>
      <c r="BA6" s="68">
        <v>6260.3697069625823</v>
      </c>
      <c r="BB6" s="68">
        <v>6412.5</v>
      </c>
      <c r="BC6" s="68">
        <v>6750</v>
      </c>
      <c r="BD6" s="68">
        <v>3003.75</v>
      </c>
      <c r="BE6" s="68">
        <v>3258.75</v>
      </c>
      <c r="BF6" s="68">
        <v>7350</v>
      </c>
      <c r="BG6" s="68">
        <v>7162.5</v>
      </c>
      <c r="BH6" s="68">
        <v>3510</v>
      </c>
      <c r="BI6" s="67"/>
      <c r="BJ6" s="68">
        <v>3937.5</v>
      </c>
      <c r="BK6" s="68"/>
      <c r="BL6" s="67"/>
      <c r="BM6" s="68">
        <v>7087.5</v>
      </c>
      <c r="BN6" s="68">
        <v>4425</v>
      </c>
      <c r="BO6" s="68"/>
      <c r="BP6" s="68">
        <v>4950</v>
      </c>
      <c r="BQ6" s="68">
        <v>5550</v>
      </c>
      <c r="BR6" s="68">
        <v>6225</v>
      </c>
    </row>
    <row r="7" spans="1:70" ht="13.5" thickBot="1">
      <c r="A7" s="67">
        <v>12</v>
      </c>
      <c r="B7" s="102">
        <v>3258.8</v>
      </c>
      <c r="C7" s="68"/>
      <c r="D7" s="68">
        <v>3169.0896469783806</v>
      </c>
      <c r="E7" s="69">
        <v>3615</v>
      </c>
      <c r="F7" s="69">
        <v>3213.75</v>
      </c>
      <c r="G7" s="69">
        <v>4125</v>
      </c>
      <c r="H7" s="68">
        <v>3611.25</v>
      </c>
      <c r="I7" s="68">
        <v>3325.934743644897</v>
      </c>
      <c r="J7" s="68">
        <v>3555.4255525527783</v>
      </c>
      <c r="K7" s="69">
        <v>3176.25</v>
      </c>
      <c r="L7" s="69">
        <v>3525</v>
      </c>
      <c r="M7" s="68">
        <v>3862.5000000000005</v>
      </c>
      <c r="N7" s="69">
        <v>4200</v>
      </c>
      <c r="O7" s="68">
        <v>3715.2325368011238</v>
      </c>
      <c r="P7" s="68">
        <v>3190.1976518785832</v>
      </c>
      <c r="Q7" s="69">
        <v>3536.25</v>
      </c>
      <c r="R7" s="69">
        <v>4762.5</v>
      </c>
      <c r="S7" s="68">
        <v>4125</v>
      </c>
      <c r="T7" s="69">
        <v>3900</v>
      </c>
      <c r="U7" s="68">
        <v>3985.5621728863725</v>
      </c>
      <c r="V7" s="69">
        <v>4687.5</v>
      </c>
      <c r="W7" s="68">
        <v>4205.5931203291893</v>
      </c>
      <c r="X7" s="68">
        <v>3107.5259779339017</v>
      </c>
      <c r="Y7" s="68">
        <v>3509.0449442336126</v>
      </c>
      <c r="Z7" s="68">
        <v>4462.5</v>
      </c>
      <c r="AA7" s="69">
        <v>5287.5</v>
      </c>
      <c r="AB7" s="68">
        <v>4350</v>
      </c>
      <c r="AC7" s="69">
        <v>3975.0000000000005</v>
      </c>
      <c r="AD7" s="68">
        <v>4506.5447305338312</v>
      </c>
      <c r="AE7" s="69">
        <v>4987.5</v>
      </c>
      <c r="AF7" s="68">
        <v>4800</v>
      </c>
      <c r="AG7" s="68">
        <v>3436.7140950367507</v>
      </c>
      <c r="AH7" s="69">
        <v>3862.5000000000005</v>
      </c>
      <c r="AI7" s="68">
        <v>4762.5</v>
      </c>
      <c r="AJ7" s="69">
        <v>5475</v>
      </c>
      <c r="AK7" s="69">
        <v>4462.5</v>
      </c>
      <c r="AL7" s="68">
        <v>5036.0931902978873</v>
      </c>
      <c r="AM7" s="68">
        <v>5287.5</v>
      </c>
      <c r="AN7" s="68">
        <v>5103.531655105794</v>
      </c>
      <c r="AO7" s="69">
        <v>6075</v>
      </c>
      <c r="AP7" s="68">
        <v>3807.1952188001974</v>
      </c>
      <c r="AQ7" s="69">
        <v>4237.5</v>
      </c>
      <c r="AR7" s="68">
        <v>5325</v>
      </c>
      <c r="AS7" s="69">
        <v>4950</v>
      </c>
      <c r="AT7" s="68">
        <v>5812.5</v>
      </c>
      <c r="AU7" s="69">
        <v>6150</v>
      </c>
      <c r="AV7" s="69">
        <v>4650</v>
      </c>
      <c r="AW7" s="68">
        <v>4224.0314441079036</v>
      </c>
      <c r="AX7" s="69">
        <v>6300</v>
      </c>
      <c r="AY7" s="68">
        <v>5850</v>
      </c>
      <c r="AZ7" s="69">
        <v>5437.5</v>
      </c>
      <c r="BA7" s="68">
        <v>6169.5450635347861</v>
      </c>
      <c r="BB7" s="68">
        <v>6412.5</v>
      </c>
      <c r="BC7" s="69">
        <v>6750</v>
      </c>
      <c r="BD7" s="68">
        <v>3003.75</v>
      </c>
      <c r="BE7" s="68">
        <v>3258.75</v>
      </c>
      <c r="BF7" s="69">
        <v>7350</v>
      </c>
      <c r="BG7" s="68">
        <v>7162.5</v>
      </c>
      <c r="BH7" s="68">
        <v>3510</v>
      </c>
      <c r="BI7" s="67"/>
      <c r="BJ7" s="68">
        <v>3937.5</v>
      </c>
      <c r="BK7" s="68"/>
      <c r="BL7" s="67"/>
      <c r="BM7" s="69">
        <v>7087.5</v>
      </c>
      <c r="BN7" s="68">
        <v>4425</v>
      </c>
      <c r="BO7" s="68"/>
      <c r="BP7" s="68">
        <v>4950</v>
      </c>
      <c r="BQ7" s="68">
        <v>5550</v>
      </c>
      <c r="BR7" s="68">
        <v>6225</v>
      </c>
    </row>
    <row r="8" spans="1:70" ht="13.5" thickBot="1">
      <c r="A8" s="67">
        <v>13</v>
      </c>
      <c r="B8" s="101">
        <v>3213.3</v>
      </c>
      <c r="C8" s="68"/>
      <c r="D8" s="68">
        <v>3096.2123088286794</v>
      </c>
      <c r="E8" s="68">
        <v>3585.7889147532369</v>
      </c>
      <c r="F8" s="68">
        <v>3198.4678678093087</v>
      </c>
      <c r="G8" s="68">
        <v>4062.3584929347921</v>
      </c>
      <c r="H8" s="69">
        <v>3611.25</v>
      </c>
      <c r="I8" s="68">
        <v>3258.8954691652671</v>
      </c>
      <c r="J8" s="68">
        <v>3478.7880327928019</v>
      </c>
      <c r="K8" s="68">
        <v>3150.6841514865087</v>
      </c>
      <c r="L8" s="68">
        <v>3514.3686641082463</v>
      </c>
      <c r="M8" s="69">
        <v>3862.5000000000005</v>
      </c>
      <c r="N8" s="68">
        <v>4170.2166921187463</v>
      </c>
      <c r="O8" s="68">
        <v>3645.2360361515807</v>
      </c>
      <c r="P8" s="68">
        <v>3153.7622313946404</v>
      </c>
      <c r="Q8" s="68">
        <v>3512.8882057422179</v>
      </c>
      <c r="R8" s="68">
        <v>4703.9427258038431</v>
      </c>
      <c r="S8" s="69">
        <v>4125</v>
      </c>
      <c r="T8" s="68">
        <v>3896.2589944622696</v>
      </c>
      <c r="U8" s="68">
        <v>3904.2618324857704</v>
      </c>
      <c r="V8" s="68">
        <v>4663.0754822714998</v>
      </c>
      <c r="W8" s="68">
        <v>4122.6892665975565</v>
      </c>
      <c r="X8" s="68">
        <v>3077.9788927845952</v>
      </c>
      <c r="Y8" s="68">
        <v>3472.0822227359863</v>
      </c>
      <c r="Z8" s="69">
        <v>4462.5</v>
      </c>
      <c r="AA8" s="68">
        <v>5231.9621062420119</v>
      </c>
      <c r="AB8" s="69">
        <v>4349.9185763773339</v>
      </c>
      <c r="AC8" s="68">
        <v>3959.1259467799655</v>
      </c>
      <c r="AD8" s="68">
        <v>4421.0235439160788</v>
      </c>
      <c r="AE8" s="68">
        <v>4952.1147273163178</v>
      </c>
      <c r="AF8" s="69">
        <v>4800</v>
      </c>
      <c r="AG8" s="68">
        <v>3406.8902777514595</v>
      </c>
      <c r="AH8" s="68">
        <v>3826.2871261294231</v>
      </c>
      <c r="AI8" s="69">
        <v>4762.5</v>
      </c>
      <c r="AJ8" s="68">
        <v>5448.7959538341402</v>
      </c>
      <c r="AK8" s="68">
        <v>4449.5135751125972</v>
      </c>
      <c r="AL8" s="68">
        <v>4949.008441424523</v>
      </c>
      <c r="AM8" s="69">
        <v>5287.5</v>
      </c>
      <c r="AN8" s="68">
        <v>5014.9119461361934</v>
      </c>
      <c r="AO8" s="68">
        <v>6014.8097888669217</v>
      </c>
      <c r="AP8" s="68">
        <v>3777.0682023685226</v>
      </c>
      <c r="AQ8" s="68">
        <v>4206.8448665660753</v>
      </c>
      <c r="AR8" s="69">
        <v>5325</v>
      </c>
      <c r="AS8" s="68">
        <v>4943.2924049689491</v>
      </c>
      <c r="AT8" s="69">
        <v>5812.5</v>
      </c>
      <c r="AU8" s="68">
        <v>6128.0159869502268</v>
      </c>
      <c r="AV8" s="68">
        <v>4623.3923655608369</v>
      </c>
      <c r="AW8" s="68">
        <v>4194.0815183449295</v>
      </c>
      <c r="AX8" s="68">
        <v>6277.9222166495792</v>
      </c>
      <c r="AY8" s="69">
        <v>5850</v>
      </c>
      <c r="AZ8" s="68">
        <v>5435.7651333505346</v>
      </c>
      <c r="BA8" s="68">
        <v>6078.720420106989</v>
      </c>
      <c r="BB8" s="69">
        <v>6412.5</v>
      </c>
      <c r="BC8" s="68">
        <v>6738.7724449845227</v>
      </c>
      <c r="BD8" s="68">
        <v>3003.75</v>
      </c>
      <c r="BE8" s="68">
        <v>3258.75</v>
      </c>
      <c r="BF8" s="68">
        <v>7341.333061373748</v>
      </c>
      <c r="BG8" s="69">
        <v>7162.5</v>
      </c>
      <c r="BH8" s="68">
        <v>3510</v>
      </c>
      <c r="BI8" s="68"/>
      <c r="BJ8" s="68">
        <v>3937.5</v>
      </c>
      <c r="BK8" s="68"/>
      <c r="BL8" s="68"/>
      <c r="BM8" s="68">
        <v>7083.2921169665597</v>
      </c>
      <c r="BN8" s="68">
        <v>4425</v>
      </c>
      <c r="BO8" s="68"/>
      <c r="BP8" s="68">
        <v>4950</v>
      </c>
      <c r="BQ8" s="68">
        <v>5550</v>
      </c>
      <c r="BR8" s="68">
        <v>6225</v>
      </c>
    </row>
    <row r="9" spans="1:70">
      <c r="A9" s="67">
        <v>14</v>
      </c>
      <c r="B9" s="101">
        <v>3157.5</v>
      </c>
      <c r="C9" s="68"/>
      <c r="D9" s="68">
        <v>3023.3349706789782</v>
      </c>
      <c r="E9" s="68">
        <v>3526.8965700861977</v>
      </c>
      <c r="F9" s="68">
        <v>3150.6212134639181</v>
      </c>
      <c r="G9" s="68">
        <v>3991.5411448275536</v>
      </c>
      <c r="H9" s="68">
        <v>3563.1182496785023</v>
      </c>
      <c r="I9" s="68">
        <v>3191.8561946856371</v>
      </c>
      <c r="J9" s="68">
        <v>3402.150513032826</v>
      </c>
      <c r="K9" s="68">
        <v>3108.2141459730919</v>
      </c>
      <c r="L9" s="68">
        <v>3464.5573389652673</v>
      </c>
      <c r="M9" s="68">
        <v>3818.42769787733</v>
      </c>
      <c r="N9" s="68">
        <v>4105.5668083939408</v>
      </c>
      <c r="O9" s="68">
        <v>3575.2395355020381</v>
      </c>
      <c r="P9" s="68">
        <v>3117.3268109106975</v>
      </c>
      <c r="Q9" s="68">
        <v>3468.9197013143889</v>
      </c>
      <c r="R9" s="68">
        <v>4625.1585913541139</v>
      </c>
      <c r="S9" s="68">
        <v>4083.5347267029874</v>
      </c>
      <c r="T9" s="68">
        <v>3844.404336893595</v>
      </c>
      <c r="U9" s="68">
        <v>3822.9614920851677</v>
      </c>
      <c r="V9" s="68">
        <v>4594.2197435106873</v>
      </c>
      <c r="W9" s="68">
        <v>4039.7854128659237</v>
      </c>
      <c r="X9" s="68">
        <v>3048.4318076352888</v>
      </c>
      <c r="Y9" s="68">
        <v>3435.1195012383591</v>
      </c>
      <c r="Z9" s="68">
        <v>4428.3078679004575</v>
      </c>
      <c r="AA9" s="68">
        <v>5149.3923955344872</v>
      </c>
      <c r="AB9" s="68">
        <v>4295.637560981706</v>
      </c>
      <c r="AC9" s="68">
        <v>3914.3750258510927</v>
      </c>
      <c r="AD9" s="68">
        <v>4335.5023572983246</v>
      </c>
      <c r="AE9" s="68">
        <v>4880.7746296300975</v>
      </c>
      <c r="AF9" s="68">
        <v>4769.1146562842805</v>
      </c>
      <c r="AG9" s="68">
        <v>3377.0664604661688</v>
      </c>
      <c r="AH9" s="68">
        <v>3788.3756009465242</v>
      </c>
      <c r="AI9" s="68">
        <v>4712.8891299059342</v>
      </c>
      <c r="AJ9" s="68">
        <v>5374.9235041371148</v>
      </c>
      <c r="AK9" s="68">
        <v>4403.7989804885019</v>
      </c>
      <c r="AL9" s="68">
        <v>4861.9236925511577</v>
      </c>
      <c r="AM9" s="68">
        <v>5257.5071951140262</v>
      </c>
      <c r="AN9" s="68">
        <v>4926.2922371665936</v>
      </c>
      <c r="AO9" s="68">
        <v>5925.3233502500761</v>
      </c>
      <c r="AP9" s="68">
        <v>3746.9411859368479</v>
      </c>
      <c r="AQ9" s="68">
        <v>4169.1806612990213</v>
      </c>
      <c r="AR9" s="68">
        <v>5280.3369191127913</v>
      </c>
      <c r="AS9" s="68">
        <v>4896.3165303060923</v>
      </c>
      <c r="AT9" s="68">
        <v>5786.1475870234126</v>
      </c>
      <c r="AU9" s="68">
        <v>6050.6282337005923</v>
      </c>
      <c r="AV9" s="68">
        <v>4585.8077893342452</v>
      </c>
      <c r="AW9" s="68">
        <v>4164.1315925819563</v>
      </c>
      <c r="AX9" s="68">
        <v>6200.2043747636171</v>
      </c>
      <c r="AY9" s="68">
        <v>5810.6088951176016</v>
      </c>
      <c r="AZ9" s="68">
        <v>5388.6502476867909</v>
      </c>
      <c r="BA9" s="68">
        <v>5987.8957766791937</v>
      </c>
      <c r="BB9" s="68">
        <v>6392.6902590862182</v>
      </c>
      <c r="BC9" s="68">
        <v>6660.1415475114572</v>
      </c>
      <c r="BD9" s="68">
        <v>3003.75</v>
      </c>
      <c r="BE9" s="68">
        <v>3258.75</v>
      </c>
      <c r="BF9" s="68">
        <v>7260.684922405072</v>
      </c>
      <c r="BG9" s="68">
        <v>7152.0429163627241</v>
      </c>
      <c r="BH9" s="68">
        <v>3510</v>
      </c>
      <c r="BI9" s="68"/>
      <c r="BJ9" s="68">
        <v>3937.5</v>
      </c>
      <c r="BK9" s="68"/>
      <c r="BL9" s="68"/>
      <c r="BM9" s="68">
        <v>7044.1366607808022</v>
      </c>
      <c r="BN9" s="68">
        <v>4425</v>
      </c>
      <c r="BO9" s="68"/>
      <c r="BP9" s="68">
        <v>4950</v>
      </c>
      <c r="BQ9" s="68">
        <v>5550</v>
      </c>
      <c r="BR9" s="68">
        <v>6225</v>
      </c>
    </row>
    <row r="10" spans="1:70" ht="13.5" thickBot="1">
      <c r="A10" s="67">
        <v>15</v>
      </c>
      <c r="B10" s="68">
        <v>3101.6</v>
      </c>
      <c r="C10" s="68"/>
      <c r="D10" s="68"/>
      <c r="E10" s="68">
        <v>3468.004225419159</v>
      </c>
      <c r="F10" s="68">
        <v>3102.7745591185276</v>
      </c>
      <c r="G10" s="68">
        <v>3920.723796720315</v>
      </c>
      <c r="H10" s="68">
        <v>3509.371825781413</v>
      </c>
      <c r="I10" s="68">
        <v>3124.8169202060067</v>
      </c>
      <c r="J10" s="68">
        <v>3325.5129932728505</v>
      </c>
      <c r="K10" s="68">
        <v>3065.7441404596748</v>
      </c>
      <c r="L10" s="68">
        <v>3414.7460138222887</v>
      </c>
      <c r="M10" s="68">
        <v>3762.6094484437708</v>
      </c>
      <c r="N10" s="68">
        <v>4040.9169246691349</v>
      </c>
      <c r="O10" s="68">
        <v>3505.2430348524949</v>
      </c>
      <c r="P10" s="68">
        <v>3080.8913904267542</v>
      </c>
      <c r="Q10" s="68">
        <v>3424.95119688656</v>
      </c>
      <c r="R10" s="68">
        <v>4546.3744569043838</v>
      </c>
      <c r="S10" s="68">
        <v>4025.8578706890403</v>
      </c>
      <c r="T10" s="68">
        <v>3792.5496793249208</v>
      </c>
      <c r="U10" s="68">
        <v>3741.6611516845655</v>
      </c>
      <c r="V10" s="68">
        <v>4525.3640047498739</v>
      </c>
      <c r="W10" s="68">
        <v>3956.8815591342918</v>
      </c>
      <c r="X10" s="68">
        <v>3018.8847224859828</v>
      </c>
      <c r="Y10" s="68">
        <v>3398.1567797407324</v>
      </c>
      <c r="Z10" s="68">
        <v>4369.1146433504591</v>
      </c>
      <c r="AA10" s="68">
        <v>5066.8226848269614</v>
      </c>
      <c r="AB10" s="68">
        <v>4241.3565455860771</v>
      </c>
      <c r="AC10" s="68">
        <v>3869.6241049222199</v>
      </c>
      <c r="AD10" s="68">
        <v>4249.9811706805722</v>
      </c>
      <c r="AE10" s="68">
        <v>4809.4345319438789</v>
      </c>
      <c r="AF10" s="68">
        <v>4708.1958438769634</v>
      </c>
      <c r="AG10" s="68">
        <v>3347.2426431808772</v>
      </c>
      <c r="AH10" s="68">
        <v>3750.4640757636262</v>
      </c>
      <c r="AI10" s="68">
        <v>4657.4910436911414</v>
      </c>
      <c r="AJ10" s="68">
        <v>5301.0510544400886</v>
      </c>
      <c r="AK10" s="68">
        <v>4358.0843858644066</v>
      </c>
      <c r="AL10" s="68">
        <v>4774.8389436777925</v>
      </c>
      <c r="AM10" s="68">
        <v>5193.9186423253523</v>
      </c>
      <c r="AN10" s="68">
        <v>4837.672528196993</v>
      </c>
      <c r="AO10" s="68">
        <v>5835.8369116332306</v>
      </c>
      <c r="AP10" s="68">
        <v>3716.8141695051731</v>
      </c>
      <c r="AQ10" s="68">
        <v>4131.5164560319672</v>
      </c>
      <c r="AR10" s="68">
        <v>5223.7704392748537</v>
      </c>
      <c r="AS10" s="68">
        <v>4849.3406556432346</v>
      </c>
      <c r="AT10" s="68">
        <v>5720.4350834451898</v>
      </c>
      <c r="AU10" s="68">
        <v>5973.2404804509588</v>
      </c>
      <c r="AV10" s="68">
        <v>4548.2232131076535</v>
      </c>
      <c r="AW10" s="68">
        <v>4134.1816668189831</v>
      </c>
      <c r="AX10" s="68">
        <v>6122.4865328776541</v>
      </c>
      <c r="AY10" s="68">
        <v>5752.9860264951058</v>
      </c>
      <c r="AZ10" s="68">
        <v>5341.5353620230453</v>
      </c>
      <c r="BA10" s="68">
        <v>5897.0711332513974</v>
      </c>
      <c r="BB10" s="68">
        <v>6325.5522099741847</v>
      </c>
      <c r="BC10" s="68">
        <v>6581.5106500383918</v>
      </c>
      <c r="BD10" s="69">
        <v>3003.75</v>
      </c>
      <c r="BE10" s="69">
        <v>3258.75</v>
      </c>
      <c r="BF10" s="68">
        <v>7180.0367834363951</v>
      </c>
      <c r="BG10" s="68">
        <v>7084.0389977331088</v>
      </c>
      <c r="BH10" s="69">
        <v>3510</v>
      </c>
      <c r="BI10" s="68"/>
      <c r="BJ10" s="69">
        <v>3937.5</v>
      </c>
      <c r="BK10" s="68"/>
      <c r="BL10" s="68"/>
      <c r="BM10" s="68">
        <v>7004.9812045950457</v>
      </c>
      <c r="BN10" s="69">
        <v>4425</v>
      </c>
      <c r="BO10" s="68"/>
      <c r="BP10" s="68">
        <v>4950</v>
      </c>
      <c r="BQ10" s="68">
        <v>5550</v>
      </c>
      <c r="BR10" s="68">
        <v>6225</v>
      </c>
    </row>
    <row r="11" spans="1:70" ht="13.5" thickBot="1">
      <c r="A11" s="67">
        <v>16</v>
      </c>
      <c r="B11" s="68">
        <v>3045.7880553872837</v>
      </c>
      <c r="C11" s="68"/>
      <c r="D11" s="68"/>
      <c r="E11" s="68">
        <v>3409.1118807521202</v>
      </c>
      <c r="F11" s="68">
        <v>3054.927904773137</v>
      </c>
      <c r="G11" s="68">
        <v>3849.9064486130774</v>
      </c>
      <c r="H11" s="68">
        <v>3455.6254018843229</v>
      </c>
      <c r="I11" s="68">
        <v>3057.7776457263767</v>
      </c>
      <c r="J11" s="68">
        <v>3248.8754735128746</v>
      </c>
      <c r="K11" s="68">
        <v>3023.2741349462576</v>
      </c>
      <c r="L11" s="68">
        <v>3364.9346886793101</v>
      </c>
      <c r="M11" s="68">
        <v>3706.7911990102111</v>
      </c>
      <c r="N11" s="68">
        <v>3976.267040944329</v>
      </c>
      <c r="O11" s="68">
        <v>3435.2465342029523</v>
      </c>
      <c r="P11" s="68">
        <v>3044.4559699428114</v>
      </c>
      <c r="Q11" s="68">
        <v>3380.9826924587314</v>
      </c>
      <c r="R11" s="68">
        <v>4467.5903224546537</v>
      </c>
      <c r="S11" s="68">
        <v>3968.1810146750936</v>
      </c>
      <c r="T11" s="68">
        <v>3740.6950217562462</v>
      </c>
      <c r="U11" s="68">
        <v>3660.3608112839634</v>
      </c>
      <c r="V11" s="68">
        <v>4456.5082659890604</v>
      </c>
      <c r="W11" s="68">
        <v>3873.977705402659</v>
      </c>
      <c r="X11" s="68"/>
      <c r="Y11" s="68">
        <v>3361.1940582431052</v>
      </c>
      <c r="Z11" s="68">
        <v>4309.9214188004607</v>
      </c>
      <c r="AA11" s="68">
        <v>4984.2529741194367</v>
      </c>
      <c r="AB11" s="68">
        <v>4187.0755301904483</v>
      </c>
      <c r="AC11" s="68">
        <v>3824.8731839933471</v>
      </c>
      <c r="AD11" s="68">
        <v>4164.4599840628189</v>
      </c>
      <c r="AE11" s="68">
        <v>4738.0944342576586</v>
      </c>
      <c r="AF11" s="68">
        <v>4647.2770314696472</v>
      </c>
      <c r="AG11" s="68">
        <v>3317.418825895586</v>
      </c>
      <c r="AH11" s="68">
        <v>3712.5525505807282</v>
      </c>
      <c r="AI11" s="68">
        <v>4602.0929574763495</v>
      </c>
      <c r="AJ11" s="68">
        <v>5227.1786047430633</v>
      </c>
      <c r="AK11" s="68">
        <v>4312.3697912403104</v>
      </c>
      <c r="AL11" s="68">
        <v>4687.7541948044282</v>
      </c>
      <c r="AM11" s="68">
        <v>5130.3300895366792</v>
      </c>
      <c r="AN11" s="68">
        <v>4749.0528192273941</v>
      </c>
      <c r="AO11" s="68">
        <v>5746.3504730163841</v>
      </c>
      <c r="AP11" s="68">
        <v>3686.6871530734984</v>
      </c>
      <c r="AQ11" s="68">
        <v>4093.8522507649127</v>
      </c>
      <c r="AR11" s="68">
        <v>5167.2039594369171</v>
      </c>
      <c r="AS11" s="68">
        <v>4802.364780980377</v>
      </c>
      <c r="AT11" s="68">
        <v>5654.7225798669679</v>
      </c>
      <c r="AU11" s="68">
        <v>5895.8527272013243</v>
      </c>
      <c r="AV11" s="68">
        <v>4510.6386368810618</v>
      </c>
      <c r="AW11" s="68">
        <v>4104.2317410560099</v>
      </c>
      <c r="AX11" s="68">
        <v>6044.7686909916929</v>
      </c>
      <c r="AY11" s="68">
        <v>5695.3631578726099</v>
      </c>
      <c r="AZ11" s="68">
        <v>5294.4204763593007</v>
      </c>
      <c r="BA11" s="68">
        <v>5806.2464898236003</v>
      </c>
      <c r="BB11" s="68">
        <v>6258.4141608621503</v>
      </c>
      <c r="BC11" s="68">
        <v>6502.8797525653254</v>
      </c>
      <c r="BD11" s="68"/>
      <c r="BE11" s="68">
        <v>3252.6032621171194</v>
      </c>
      <c r="BF11" s="68">
        <v>7099.3886444677191</v>
      </c>
      <c r="BG11" s="68">
        <v>7016.0350791034934</v>
      </c>
      <c r="BH11" s="68">
        <v>3505.078051469402</v>
      </c>
      <c r="BI11" s="68"/>
      <c r="BJ11" s="68">
        <v>3934.1002696468772</v>
      </c>
      <c r="BK11" s="68"/>
      <c r="BL11" s="68"/>
      <c r="BM11" s="68">
        <v>6965.8257484092883</v>
      </c>
      <c r="BN11" s="68">
        <v>4423.5934051187669</v>
      </c>
      <c r="BO11" s="68"/>
      <c r="BP11" s="69">
        <v>4950</v>
      </c>
      <c r="BQ11" s="69">
        <v>5550</v>
      </c>
      <c r="BR11" s="69">
        <v>6225</v>
      </c>
    </row>
    <row r="12" spans="1:70">
      <c r="A12" s="67">
        <v>17</v>
      </c>
      <c r="B12" s="68"/>
      <c r="C12" s="68"/>
      <c r="D12" s="68"/>
      <c r="E12" s="68">
        <v>3350.2195360850815</v>
      </c>
      <c r="F12" s="68">
        <v>3007.0812504277465</v>
      </c>
      <c r="G12" s="68">
        <v>3779.0891005058388</v>
      </c>
      <c r="H12" s="68">
        <v>3401.8789779872332</v>
      </c>
      <c r="I12" s="68"/>
      <c r="J12" s="68">
        <v>3172.2379537528982</v>
      </c>
      <c r="K12" s="68"/>
      <c r="L12" s="68">
        <v>3315.123363536331</v>
      </c>
      <c r="M12" s="68">
        <v>3650.972949576651</v>
      </c>
      <c r="N12" s="68">
        <v>3911.6171572195244</v>
      </c>
      <c r="O12" s="68">
        <v>3365.2500335534091</v>
      </c>
      <c r="P12" s="68">
        <v>3008.020549458869</v>
      </c>
      <c r="Q12" s="68">
        <v>3337.0141880309025</v>
      </c>
      <c r="R12" s="68">
        <v>4388.8061880049245</v>
      </c>
      <c r="S12" s="68">
        <v>3910.5041586611469</v>
      </c>
      <c r="T12" s="68">
        <v>3688.8403641875725</v>
      </c>
      <c r="U12" s="68">
        <v>3579.0604708833612</v>
      </c>
      <c r="V12" s="68">
        <v>4387.652527228247</v>
      </c>
      <c r="W12" s="68">
        <v>3791.0738516710262</v>
      </c>
      <c r="X12" s="68"/>
      <c r="Y12" s="68">
        <v>3324.231336745479</v>
      </c>
      <c r="Z12" s="68">
        <v>4250.7281942504624</v>
      </c>
      <c r="AA12" s="68">
        <v>4901.683263411911</v>
      </c>
      <c r="AB12" s="68">
        <v>4132.7945147948194</v>
      </c>
      <c r="AC12" s="68">
        <v>3780.1222630644743</v>
      </c>
      <c r="AD12" s="68">
        <v>4078.938797445066</v>
      </c>
      <c r="AE12" s="68">
        <v>4666.7543365714391</v>
      </c>
      <c r="AF12" s="68">
        <v>4586.3582190623292</v>
      </c>
      <c r="AG12" s="68">
        <v>3287.5950086102948</v>
      </c>
      <c r="AH12" s="68">
        <v>3674.6410253978297</v>
      </c>
      <c r="AI12" s="68">
        <v>4546.6948712615576</v>
      </c>
      <c r="AJ12" s="68">
        <v>5153.3061550460379</v>
      </c>
      <c r="AK12" s="68">
        <v>4266.6551966162151</v>
      </c>
      <c r="AL12" s="68">
        <v>4600.669445931062</v>
      </c>
      <c r="AM12" s="68">
        <v>5066.7415367480053</v>
      </c>
      <c r="AN12" s="68">
        <v>4660.4331102577935</v>
      </c>
      <c r="AO12" s="68">
        <v>5656.8640343995385</v>
      </c>
      <c r="AP12" s="68">
        <v>3656.5601366418232</v>
      </c>
      <c r="AQ12" s="68">
        <v>4056.1880454978586</v>
      </c>
      <c r="AR12" s="68">
        <v>5110.6374795989796</v>
      </c>
      <c r="AS12" s="68">
        <v>4755.3889063175202</v>
      </c>
      <c r="AT12" s="68">
        <v>5589.010076288745</v>
      </c>
      <c r="AU12" s="68">
        <v>5818.4649739516908</v>
      </c>
      <c r="AV12" s="68">
        <v>4473.054060654471</v>
      </c>
      <c r="AW12" s="68">
        <v>4074.2818152930367</v>
      </c>
      <c r="AX12" s="68">
        <v>5967.0508491057299</v>
      </c>
      <c r="AY12" s="68">
        <v>5637.7402892501141</v>
      </c>
      <c r="AZ12" s="68">
        <v>5247.305590695556</v>
      </c>
      <c r="BA12" s="68">
        <v>5715.4218463958041</v>
      </c>
      <c r="BB12" s="68">
        <v>6191.2761117501159</v>
      </c>
      <c r="BC12" s="68">
        <v>6424.2488550922608</v>
      </c>
      <c r="BD12" s="68"/>
      <c r="BE12" s="68">
        <v>3243.4324118592681</v>
      </c>
      <c r="BF12" s="68">
        <v>7018.7405054990431</v>
      </c>
      <c r="BG12" s="68">
        <v>6948.0311604738781</v>
      </c>
      <c r="BH12" s="68">
        <v>3495.7730847760999</v>
      </c>
      <c r="BI12" s="68"/>
      <c r="BJ12" s="68">
        <v>3924.4515176398359</v>
      </c>
      <c r="BK12" s="68"/>
      <c r="BL12" s="68"/>
      <c r="BM12" s="68">
        <v>6926.6702922235318</v>
      </c>
      <c r="BN12" s="68">
        <v>4413.5761478723507</v>
      </c>
      <c r="BO12" s="68"/>
      <c r="BP12" s="68">
        <v>4940.439664570511</v>
      </c>
      <c r="BQ12" s="68">
        <v>5542.7236813997743</v>
      </c>
      <c r="BR12" s="68">
        <v>6220.1975823657649</v>
      </c>
    </row>
    <row r="13" spans="1:70">
      <c r="A13" s="67">
        <v>18</v>
      </c>
      <c r="B13" s="68"/>
      <c r="C13" s="68"/>
      <c r="D13" s="68"/>
      <c r="E13" s="68">
        <v>3291.3271914180423</v>
      </c>
      <c r="F13" s="68"/>
      <c r="G13" s="68">
        <v>3708.2717523986003</v>
      </c>
      <c r="H13" s="68">
        <v>3348.132554090143</v>
      </c>
      <c r="I13" s="68"/>
      <c r="J13" s="68">
        <v>3095.6004339929227</v>
      </c>
      <c r="K13" s="68"/>
      <c r="L13" s="68">
        <v>3265.3120383933519</v>
      </c>
      <c r="M13" s="68">
        <v>3595.1547001430908</v>
      </c>
      <c r="N13" s="68">
        <v>3846.9672734947185</v>
      </c>
      <c r="O13" s="68">
        <v>3295.253532903866</v>
      </c>
      <c r="P13" s="68"/>
      <c r="Q13" s="68">
        <v>3293.0456836030739</v>
      </c>
      <c r="R13" s="68">
        <v>4310.0220535551944</v>
      </c>
      <c r="S13" s="68">
        <v>3852.8273026471998</v>
      </c>
      <c r="T13" s="68">
        <v>3636.9857066188974</v>
      </c>
      <c r="U13" s="68">
        <v>3497.760130482759</v>
      </c>
      <c r="V13" s="68">
        <v>4318.7967884674345</v>
      </c>
      <c r="W13" s="68">
        <v>3708.1699979393943</v>
      </c>
      <c r="X13" s="68"/>
      <c r="Y13" s="68">
        <v>3287.2686152478523</v>
      </c>
      <c r="Z13" s="68">
        <v>4191.534969700464</v>
      </c>
      <c r="AA13" s="68">
        <v>4819.1135527043862</v>
      </c>
      <c r="AB13" s="68">
        <v>4078.513499399191</v>
      </c>
      <c r="AC13" s="68">
        <v>3735.3713421356015</v>
      </c>
      <c r="AD13" s="68">
        <v>3993.4176108273123</v>
      </c>
      <c r="AE13" s="68">
        <v>4595.4142388852188</v>
      </c>
      <c r="AF13" s="68">
        <v>4525.4394066550121</v>
      </c>
      <c r="AG13" s="68">
        <v>3257.7711913250037</v>
      </c>
      <c r="AH13" s="68">
        <v>3636.7295002149317</v>
      </c>
      <c r="AI13" s="68">
        <v>4491.2967850467649</v>
      </c>
      <c r="AJ13" s="68">
        <v>5079.4337053490126</v>
      </c>
      <c r="AK13" s="68">
        <v>4220.9406019921198</v>
      </c>
      <c r="AL13" s="68">
        <v>4513.5846970576968</v>
      </c>
      <c r="AM13" s="68">
        <v>5003.1529839593322</v>
      </c>
      <c r="AN13" s="68">
        <v>4571.8134012881937</v>
      </c>
      <c r="AO13" s="68">
        <v>5567.3775957826929</v>
      </c>
      <c r="AP13" s="68">
        <v>3626.4331202101484</v>
      </c>
      <c r="AQ13" s="68">
        <v>4018.5238402308041</v>
      </c>
      <c r="AR13" s="68">
        <v>5054.070999761042</v>
      </c>
      <c r="AS13" s="68">
        <v>4708.4130316546625</v>
      </c>
      <c r="AT13" s="68">
        <v>5523.2975727105231</v>
      </c>
      <c r="AU13" s="68">
        <v>5741.0772207020573</v>
      </c>
      <c r="AV13" s="68">
        <v>4435.4694844278793</v>
      </c>
      <c r="AW13" s="68">
        <v>4044.3318895300631</v>
      </c>
      <c r="AX13" s="68">
        <v>5889.3330072197678</v>
      </c>
      <c r="AY13" s="68">
        <v>5580.1174206276191</v>
      </c>
      <c r="AZ13" s="68">
        <v>5200.1907050318114</v>
      </c>
      <c r="BA13" s="68">
        <v>5624.5972029680088</v>
      </c>
      <c r="BB13" s="68">
        <v>6124.1380626380824</v>
      </c>
      <c r="BC13" s="68">
        <v>6345.6179576191944</v>
      </c>
      <c r="BD13" s="68"/>
      <c r="BE13" s="68">
        <v>3234.2615616014168</v>
      </c>
      <c r="BF13" s="68">
        <v>6938.0923665303662</v>
      </c>
      <c r="BG13" s="68">
        <v>6880.0272418442637</v>
      </c>
      <c r="BH13" s="68">
        <v>3486.4681180827979</v>
      </c>
      <c r="BI13" s="68"/>
      <c r="BJ13" s="68">
        <v>3914.8027656327945</v>
      </c>
      <c r="BK13" s="68"/>
      <c r="BL13" s="68"/>
      <c r="BM13" s="68">
        <v>6887.5148360377743</v>
      </c>
      <c r="BN13" s="68">
        <v>4403.5588906259354</v>
      </c>
      <c r="BO13" s="68"/>
      <c r="BP13" s="68">
        <v>4930.142961470885</v>
      </c>
      <c r="BQ13" s="68">
        <v>5532.0425492819595</v>
      </c>
      <c r="BR13" s="68">
        <v>6209.1315162579358</v>
      </c>
    </row>
    <row r="14" spans="1:70">
      <c r="A14" s="67">
        <v>19</v>
      </c>
      <c r="B14" s="68"/>
      <c r="C14" s="68"/>
      <c r="D14" s="68"/>
      <c r="E14" s="68">
        <v>3232.4348467510035</v>
      </c>
      <c r="F14" s="68"/>
      <c r="G14" s="68">
        <v>3637.4544042913626</v>
      </c>
      <c r="H14" s="68">
        <v>3294.3861301930538</v>
      </c>
      <c r="I14" s="68"/>
      <c r="J14" s="68">
        <v>3018.9629142329468</v>
      </c>
      <c r="K14" s="68"/>
      <c r="L14" s="68">
        <v>3215.5007132503733</v>
      </c>
      <c r="M14" s="68">
        <v>3539.3364507095312</v>
      </c>
      <c r="N14" s="68">
        <v>3782.317389769913</v>
      </c>
      <c r="O14" s="68">
        <v>3225.2570322543233</v>
      </c>
      <c r="P14" s="68"/>
      <c r="Q14" s="68">
        <v>3249.077179175245</v>
      </c>
      <c r="R14" s="68">
        <v>4231.2379191054652</v>
      </c>
      <c r="S14" s="68">
        <v>3795.1504466332531</v>
      </c>
      <c r="T14" s="68">
        <v>3585.1310490502233</v>
      </c>
      <c r="U14" s="68">
        <v>3416.4597900821568</v>
      </c>
      <c r="V14" s="68">
        <v>4249.941049706621</v>
      </c>
      <c r="W14" s="68">
        <v>3625.2661442077615</v>
      </c>
      <c r="X14" s="68"/>
      <c r="Y14" s="68">
        <v>3250.3058937502251</v>
      </c>
      <c r="Z14" s="68">
        <v>4132.3417451504647</v>
      </c>
      <c r="AA14" s="68">
        <v>4736.5438419968614</v>
      </c>
      <c r="AB14" s="68">
        <v>4024.2324840035621</v>
      </c>
      <c r="AC14" s="68">
        <v>3690.6204212067278</v>
      </c>
      <c r="AD14" s="68">
        <v>3907.8964242095594</v>
      </c>
      <c r="AE14" s="68">
        <v>4524.0741411989993</v>
      </c>
      <c r="AF14" s="68">
        <v>4464.520594247695</v>
      </c>
      <c r="AG14" s="68">
        <v>3227.9473740397129</v>
      </c>
      <c r="AH14" s="68">
        <v>3598.8179750320332</v>
      </c>
      <c r="AI14" s="68">
        <v>4435.8986988319739</v>
      </c>
      <c r="AJ14" s="68">
        <v>5005.5612556519873</v>
      </c>
      <c r="AK14" s="68">
        <v>4175.2260073680245</v>
      </c>
      <c r="AL14" s="68">
        <v>4426.4999481843324</v>
      </c>
      <c r="AM14" s="68">
        <v>4939.5644311706592</v>
      </c>
      <c r="AN14" s="68">
        <v>4483.1936923185931</v>
      </c>
      <c r="AO14" s="68">
        <v>5477.8911571658473</v>
      </c>
      <c r="AP14" s="68">
        <v>3596.3061037784737</v>
      </c>
      <c r="AQ14" s="68">
        <v>3980.8596349637501</v>
      </c>
      <c r="AR14" s="68">
        <v>4997.5045199231045</v>
      </c>
      <c r="AS14" s="68">
        <v>4661.4371569918048</v>
      </c>
      <c r="AT14" s="68">
        <v>5457.5850691323003</v>
      </c>
      <c r="AU14" s="68">
        <v>5663.6894674524228</v>
      </c>
      <c r="AV14" s="68">
        <v>4397.8849082012875</v>
      </c>
      <c r="AW14" s="68">
        <v>4014.3819637670899</v>
      </c>
      <c r="AX14" s="68">
        <v>5811.6151653338056</v>
      </c>
      <c r="AY14" s="68">
        <v>5522.4945520051224</v>
      </c>
      <c r="AZ14" s="68">
        <v>5153.0758193680658</v>
      </c>
      <c r="BA14" s="68">
        <v>5533.7725595402126</v>
      </c>
      <c r="BB14" s="68">
        <v>6057.000013526048</v>
      </c>
      <c r="BC14" s="68">
        <v>6266.9870601461289</v>
      </c>
      <c r="BD14" s="68"/>
      <c r="BE14" s="68">
        <v>3225.0907113435655</v>
      </c>
      <c r="BF14" s="68">
        <v>6857.4442275616902</v>
      </c>
      <c r="BG14" s="68">
        <v>6812.0233232146484</v>
      </c>
      <c r="BH14" s="68">
        <v>3477.1631513894963</v>
      </c>
      <c r="BI14" s="68"/>
      <c r="BJ14" s="68">
        <v>3905.1540136257531</v>
      </c>
      <c r="BK14" s="68"/>
      <c r="BL14" s="68"/>
      <c r="BM14" s="68">
        <v>6848.3593798520178</v>
      </c>
      <c r="BN14" s="68">
        <v>4393.5416333795201</v>
      </c>
      <c r="BO14" s="68"/>
      <c r="BP14" s="68">
        <v>4919.8462583712599</v>
      </c>
      <c r="BQ14" s="68">
        <v>5521.3614171641439</v>
      </c>
      <c r="BR14" s="68">
        <v>6198.0654501501058</v>
      </c>
    </row>
    <row r="15" spans="1:70">
      <c r="A15" s="71">
        <v>20</v>
      </c>
      <c r="B15" s="72"/>
      <c r="C15" s="72"/>
      <c r="D15" s="72"/>
      <c r="E15" s="72">
        <v>3173.5425020839648</v>
      </c>
      <c r="F15" s="72"/>
      <c r="G15" s="72">
        <v>3566.637056184124</v>
      </c>
      <c r="H15" s="72">
        <v>3240.6397062959636</v>
      </c>
      <c r="I15" s="72"/>
      <c r="J15" s="72"/>
      <c r="K15" s="72"/>
      <c r="L15" s="72">
        <v>3165.6893881073943</v>
      </c>
      <c r="M15" s="72">
        <v>3483.518201275971</v>
      </c>
      <c r="N15" s="72">
        <v>3717.6675060451075</v>
      </c>
      <c r="O15" s="72">
        <v>3155.2605316047802</v>
      </c>
      <c r="P15" s="72"/>
      <c r="Q15" s="72">
        <v>3205.108674747416</v>
      </c>
      <c r="R15" s="72">
        <v>4152.4537846557359</v>
      </c>
      <c r="S15" s="72">
        <v>3737.4735906193064</v>
      </c>
      <c r="T15" s="72">
        <v>3533.2763914815491</v>
      </c>
      <c r="U15" s="72">
        <v>3335.1594496815546</v>
      </c>
      <c r="V15" s="72">
        <v>4181.0853109458076</v>
      </c>
      <c r="W15" s="72">
        <v>3542.3622904761291</v>
      </c>
      <c r="X15" s="72"/>
      <c r="Y15" s="72">
        <v>3213.3431722525984</v>
      </c>
      <c r="Z15" s="72">
        <v>4073.1485206004672</v>
      </c>
      <c r="AA15" s="72">
        <v>4653.9741312893366</v>
      </c>
      <c r="AB15" s="72">
        <v>3969.9514686079328</v>
      </c>
      <c r="AC15" s="72">
        <v>3645.8695002778554</v>
      </c>
      <c r="AD15" s="72">
        <v>3822.3752375918066</v>
      </c>
      <c r="AE15" s="72">
        <v>4452.734043512779</v>
      </c>
      <c r="AF15" s="72">
        <v>4403.601781840378</v>
      </c>
      <c r="AG15" s="72">
        <v>3198.1235567544213</v>
      </c>
      <c r="AH15" s="72">
        <v>3560.9064498491352</v>
      </c>
      <c r="AI15" s="72">
        <v>4380.5006126171811</v>
      </c>
      <c r="AJ15" s="72">
        <v>4931.688805954961</v>
      </c>
      <c r="AK15" s="72">
        <v>4129.5114127439292</v>
      </c>
      <c r="AL15" s="72">
        <v>4339.4151993109672</v>
      </c>
      <c r="AM15" s="72">
        <v>4875.9758783819861</v>
      </c>
      <c r="AN15" s="72">
        <v>4394.5739833489934</v>
      </c>
      <c r="AO15" s="72">
        <v>5388.4047185490017</v>
      </c>
      <c r="AP15" s="72">
        <v>3566.1790873467994</v>
      </c>
      <c r="AQ15" s="72">
        <v>3943.195429696696</v>
      </c>
      <c r="AR15" s="72">
        <v>4940.9380400851669</v>
      </c>
      <c r="AS15" s="72">
        <v>4614.4612823289472</v>
      </c>
      <c r="AT15" s="72">
        <v>5391.8725655540784</v>
      </c>
      <c r="AU15" s="72">
        <v>5586.3017142027893</v>
      </c>
      <c r="AV15" s="72">
        <v>4360.3003319746958</v>
      </c>
      <c r="AW15" s="72">
        <v>3984.4320380041172</v>
      </c>
      <c r="AX15" s="72">
        <v>5733.8973234478435</v>
      </c>
      <c r="AY15" s="72">
        <v>5464.8716833826275</v>
      </c>
      <c r="AZ15" s="72">
        <v>5105.9609337043212</v>
      </c>
      <c r="BA15" s="72">
        <v>5442.9479161124154</v>
      </c>
      <c r="BB15" s="72">
        <v>5989.8619644140135</v>
      </c>
      <c r="BC15" s="72">
        <v>6188.3561626730643</v>
      </c>
      <c r="BD15" s="72"/>
      <c r="BE15" s="72">
        <v>3215.9198610857143</v>
      </c>
      <c r="BF15" s="72">
        <v>6776.7960885930133</v>
      </c>
      <c r="BG15" s="72">
        <v>6744.019404585033</v>
      </c>
      <c r="BH15" s="72">
        <v>3467.8581846961943</v>
      </c>
      <c r="BI15" s="72"/>
      <c r="BJ15" s="72">
        <v>3895.5052616187118</v>
      </c>
      <c r="BK15" s="72"/>
      <c r="BL15" s="72"/>
      <c r="BM15" s="72">
        <v>6809.2039236662604</v>
      </c>
      <c r="BN15" s="72">
        <v>4383.5243761331039</v>
      </c>
      <c r="BO15" s="72"/>
      <c r="BP15" s="72">
        <v>4909.5495552716338</v>
      </c>
      <c r="BQ15" s="72">
        <v>5510.68028504633</v>
      </c>
      <c r="BR15" s="72">
        <v>6186.9993840422767</v>
      </c>
    </row>
    <row r="16" spans="1:70">
      <c r="A16" s="67">
        <v>21</v>
      </c>
      <c r="B16" s="68"/>
      <c r="C16" s="68"/>
      <c r="D16" s="68"/>
      <c r="E16" s="68">
        <v>3114.650157416926</v>
      </c>
      <c r="F16" s="68"/>
      <c r="G16" s="68">
        <v>3495.8197080768859</v>
      </c>
      <c r="H16" s="68">
        <v>3186.8932823988739</v>
      </c>
      <c r="I16" s="68"/>
      <c r="J16" s="68"/>
      <c r="K16" s="68"/>
      <c r="L16" s="68">
        <v>3115.8780629644152</v>
      </c>
      <c r="M16" s="68">
        <v>3427.6999518424113</v>
      </c>
      <c r="N16" s="68">
        <v>3653.0176223203021</v>
      </c>
      <c r="O16" s="68">
        <v>3085.2640309552376</v>
      </c>
      <c r="P16" s="68"/>
      <c r="Q16" s="68">
        <v>3161.1401703195875</v>
      </c>
      <c r="R16" s="68">
        <v>4073.6696502060054</v>
      </c>
      <c r="S16" s="68">
        <v>3679.7967346053588</v>
      </c>
      <c r="T16" s="68">
        <v>3481.4217339128745</v>
      </c>
      <c r="U16" s="68">
        <v>3253.8591092809529</v>
      </c>
      <c r="V16" s="68">
        <v>4112.2295721849941</v>
      </c>
      <c r="W16" s="68">
        <v>3459.4584367444968</v>
      </c>
      <c r="X16" s="68"/>
      <c r="Y16" s="68">
        <v>3176.3804507549717</v>
      </c>
      <c r="Z16" s="68">
        <v>4013.9552960504684</v>
      </c>
      <c r="AA16" s="68">
        <v>4571.4044205818109</v>
      </c>
      <c r="AB16" s="68">
        <v>3915.6704532123049</v>
      </c>
      <c r="AC16" s="68">
        <v>3601.1185793489822</v>
      </c>
      <c r="AD16" s="68">
        <v>3736.8540509740528</v>
      </c>
      <c r="AE16" s="68">
        <v>4381.3939458265595</v>
      </c>
      <c r="AF16" s="68">
        <v>4342.68296943306</v>
      </c>
      <c r="AG16" s="68">
        <v>3168.2997394691301</v>
      </c>
      <c r="AH16" s="68">
        <v>3522.9949246662372</v>
      </c>
      <c r="AI16" s="68">
        <v>4325.1025264023892</v>
      </c>
      <c r="AJ16" s="68">
        <v>4857.8163562579357</v>
      </c>
      <c r="AK16" s="68">
        <v>4083.7968181198335</v>
      </c>
      <c r="AL16" s="68">
        <v>4252.3304504376019</v>
      </c>
      <c r="AM16" s="68">
        <v>4812.3873255933131</v>
      </c>
      <c r="AN16" s="68">
        <v>4305.9542743793927</v>
      </c>
      <c r="AO16" s="68">
        <v>5298.9182799321552</v>
      </c>
      <c r="AP16" s="68">
        <v>3536.0520709151247</v>
      </c>
      <c r="AQ16" s="68">
        <v>3905.531224429642</v>
      </c>
      <c r="AR16" s="68">
        <v>4884.3715602472294</v>
      </c>
      <c r="AS16" s="68">
        <v>4567.4854076660904</v>
      </c>
      <c r="AT16" s="68">
        <v>5326.1600619758565</v>
      </c>
      <c r="AU16" s="68">
        <v>5508.9139609531558</v>
      </c>
      <c r="AV16" s="68">
        <v>4322.7157557481041</v>
      </c>
      <c r="AW16" s="68">
        <v>3954.4821122411431</v>
      </c>
      <c r="AX16" s="68">
        <v>5656.1794815618814</v>
      </c>
      <c r="AY16" s="68">
        <v>5407.2488147601316</v>
      </c>
      <c r="AZ16" s="68">
        <v>5058.8460480405765</v>
      </c>
      <c r="BA16" s="68">
        <v>5352.1232726846192</v>
      </c>
      <c r="BB16" s="68">
        <v>5922.72391530198</v>
      </c>
      <c r="BC16" s="68">
        <v>6109.7252651999979</v>
      </c>
      <c r="BD16" s="68"/>
      <c r="BE16" s="68">
        <v>3206.749010827863</v>
      </c>
      <c r="BF16" s="68">
        <v>6696.1479496243373</v>
      </c>
      <c r="BG16" s="68">
        <v>6676.0154859554186</v>
      </c>
      <c r="BH16" s="68">
        <v>3458.5532180028922</v>
      </c>
      <c r="BI16" s="68"/>
      <c r="BJ16" s="68">
        <v>3885.8565096116704</v>
      </c>
      <c r="BK16" s="68"/>
      <c r="BL16" s="68"/>
      <c r="BM16" s="68">
        <v>6770.0484674805039</v>
      </c>
      <c r="BN16" s="68">
        <v>4373.5071188866887</v>
      </c>
      <c r="BO16" s="68"/>
      <c r="BP16" s="68">
        <v>4899.2528521720078</v>
      </c>
      <c r="BQ16" s="68">
        <v>5499.9991529285153</v>
      </c>
      <c r="BR16" s="68">
        <v>6175.9333179344476</v>
      </c>
    </row>
    <row r="17" spans="1:70">
      <c r="A17" s="67">
        <v>22</v>
      </c>
      <c r="B17" s="68"/>
      <c r="C17" s="68"/>
      <c r="D17" s="68"/>
      <c r="E17" s="68">
        <v>3055.7578127498869</v>
      </c>
      <c r="F17" s="68"/>
      <c r="G17" s="68">
        <v>3425.0023599696478</v>
      </c>
      <c r="H17" s="68">
        <v>3133.1468585017838</v>
      </c>
      <c r="I17" s="68"/>
      <c r="J17" s="68"/>
      <c r="K17" s="68"/>
      <c r="L17" s="68">
        <v>3066.0667378214366</v>
      </c>
      <c r="M17" s="68">
        <v>3371.8817024088517</v>
      </c>
      <c r="N17" s="68">
        <v>3588.3677385954966</v>
      </c>
      <c r="O17" s="68">
        <v>3015.2675303056944</v>
      </c>
      <c r="P17" s="68"/>
      <c r="Q17" s="68">
        <v>3117.1716658917585</v>
      </c>
      <c r="R17" s="68">
        <v>3994.8855157562762</v>
      </c>
      <c r="S17" s="68">
        <v>3622.1198785914125</v>
      </c>
      <c r="T17" s="68">
        <v>3429.5670763442004</v>
      </c>
      <c r="U17" s="68">
        <v>3172.5587688803503</v>
      </c>
      <c r="V17" s="68">
        <v>4043.3738334241816</v>
      </c>
      <c r="W17" s="68">
        <v>3376.5545830128644</v>
      </c>
      <c r="X17" s="68"/>
      <c r="Y17" s="68">
        <v>3139.4177292573449</v>
      </c>
      <c r="Z17" s="68">
        <v>3954.76207150047</v>
      </c>
      <c r="AA17" s="68">
        <v>4488.8347098742861</v>
      </c>
      <c r="AB17" s="68">
        <v>3861.389437816676</v>
      </c>
      <c r="AC17" s="68">
        <v>3556.3676584201094</v>
      </c>
      <c r="AD17" s="68">
        <v>3651.3328643562995</v>
      </c>
      <c r="AE17" s="68">
        <v>4310.0538481403391</v>
      </c>
      <c r="AF17" s="68">
        <v>4281.7641570257438</v>
      </c>
      <c r="AG17" s="68">
        <v>3138.475922183839</v>
      </c>
      <c r="AH17" s="68">
        <v>3485.0833994833388</v>
      </c>
      <c r="AI17" s="68">
        <v>4269.7044401875974</v>
      </c>
      <c r="AJ17" s="68">
        <v>4783.9439065609104</v>
      </c>
      <c r="AK17" s="68">
        <v>4038.0822234957382</v>
      </c>
      <c r="AL17" s="68">
        <v>4165.2457015642376</v>
      </c>
      <c r="AM17" s="68">
        <v>4748.7987728046392</v>
      </c>
      <c r="AN17" s="68">
        <v>4217.334565409793</v>
      </c>
      <c r="AO17" s="68">
        <v>5209.4318413153105</v>
      </c>
      <c r="AP17" s="68">
        <v>3505.9250544834499</v>
      </c>
      <c r="AQ17" s="68">
        <v>3867.8670191625879</v>
      </c>
      <c r="AR17" s="68">
        <v>4827.8050804092918</v>
      </c>
      <c r="AS17" s="68">
        <v>4520.5095330032327</v>
      </c>
      <c r="AT17" s="68">
        <v>5260.4475583976337</v>
      </c>
      <c r="AU17" s="68">
        <v>5431.5262077035213</v>
      </c>
      <c r="AV17" s="68">
        <v>4285.1311795215124</v>
      </c>
      <c r="AW17" s="68">
        <v>3924.5321864781704</v>
      </c>
      <c r="AX17" s="68">
        <v>5578.4616396759193</v>
      </c>
      <c r="AY17" s="68">
        <v>5349.6259461376358</v>
      </c>
      <c r="AZ17" s="68">
        <v>5011.7311623768319</v>
      </c>
      <c r="BA17" s="68">
        <v>5261.298629256823</v>
      </c>
      <c r="BB17" s="68">
        <v>5855.5858661899456</v>
      </c>
      <c r="BC17" s="68">
        <v>6031.0943677269324</v>
      </c>
      <c r="BD17" s="68"/>
      <c r="BE17" s="68">
        <v>3197.5781605700117</v>
      </c>
      <c r="BF17" s="68">
        <v>6615.4998106556613</v>
      </c>
      <c r="BG17" s="68">
        <v>6608.0115673258024</v>
      </c>
      <c r="BH17" s="68">
        <v>3449.2482513095902</v>
      </c>
      <c r="BI17" s="68">
        <v>7432.8351121206288</v>
      </c>
      <c r="BJ17" s="68">
        <v>3876.207757604629</v>
      </c>
      <c r="BK17" s="68"/>
      <c r="BL17" s="68"/>
      <c r="BM17" s="68">
        <v>6730.8930112947464</v>
      </c>
      <c r="BN17" s="68">
        <v>4363.4898616402743</v>
      </c>
      <c r="BO17" s="68"/>
      <c r="BP17" s="68">
        <v>4888.9561490723827</v>
      </c>
      <c r="BQ17" s="68">
        <v>5489.3180208106996</v>
      </c>
      <c r="BR17" s="68">
        <v>6164.8672518266185</v>
      </c>
    </row>
    <row r="18" spans="1:70">
      <c r="A18" s="67">
        <v>23</v>
      </c>
      <c r="B18" s="68"/>
      <c r="C18" s="68"/>
      <c r="D18" s="68"/>
      <c r="E18" s="68"/>
      <c r="F18" s="68"/>
      <c r="G18" s="68">
        <v>3354.1850118624097</v>
      </c>
      <c r="H18" s="68">
        <v>3079.4004346046945</v>
      </c>
      <c r="I18" s="68"/>
      <c r="J18" s="68"/>
      <c r="K18" s="68"/>
      <c r="L18" s="68">
        <v>3016.255412678458</v>
      </c>
      <c r="M18" s="68">
        <v>3316.0634529752915</v>
      </c>
      <c r="N18" s="68">
        <v>3523.7178548706911</v>
      </c>
      <c r="O18" s="68"/>
      <c r="P18" s="68"/>
      <c r="Q18" s="68">
        <v>3073.20316146393</v>
      </c>
      <c r="R18" s="68">
        <v>3916.1013813065465</v>
      </c>
      <c r="S18" s="68">
        <v>3564.4430225774654</v>
      </c>
      <c r="T18" s="68">
        <v>3377.7124187755262</v>
      </c>
      <c r="U18" s="68">
        <v>3091.2584284797481</v>
      </c>
      <c r="V18" s="68">
        <v>3974.5180946633686</v>
      </c>
      <c r="W18" s="68">
        <v>3293.6507292812316</v>
      </c>
      <c r="X18" s="68"/>
      <c r="Y18" s="68">
        <v>3102.4550077597182</v>
      </c>
      <c r="Z18" s="68">
        <v>3895.5688469504721</v>
      </c>
      <c r="AA18" s="68">
        <v>4406.2649991667613</v>
      </c>
      <c r="AB18" s="68">
        <v>3807.1084224210472</v>
      </c>
      <c r="AC18" s="68">
        <v>3511.6167374912366</v>
      </c>
      <c r="AD18" s="68">
        <v>3565.8116777385467</v>
      </c>
      <c r="AE18" s="68">
        <v>4238.7137504541197</v>
      </c>
      <c r="AF18" s="68">
        <v>4220.8453446184267</v>
      </c>
      <c r="AG18" s="68">
        <v>3108.6521048985478</v>
      </c>
      <c r="AH18" s="68">
        <v>3447.1718743004408</v>
      </c>
      <c r="AI18" s="68">
        <v>4214.3063539728046</v>
      </c>
      <c r="AJ18" s="68">
        <v>4710.0714568638841</v>
      </c>
      <c r="AK18" s="68">
        <v>3992.3676288716424</v>
      </c>
      <c r="AL18" s="68">
        <v>4078.1609526908728</v>
      </c>
      <c r="AM18" s="68">
        <v>4685.2102200159661</v>
      </c>
      <c r="AN18" s="68">
        <v>4128.7148564401932</v>
      </c>
      <c r="AO18" s="68">
        <v>5119.945402698464</v>
      </c>
      <c r="AP18" s="68">
        <v>3475.7980380517752</v>
      </c>
      <c r="AQ18" s="68">
        <v>3830.2028138955334</v>
      </c>
      <c r="AR18" s="68">
        <v>4771.2386005713543</v>
      </c>
      <c r="AS18" s="68">
        <v>4473.533658340375</v>
      </c>
      <c r="AT18" s="68">
        <v>5194.7350548194117</v>
      </c>
      <c r="AU18" s="68">
        <v>5354.1384544538878</v>
      </c>
      <c r="AV18" s="68">
        <v>4247.5466032949216</v>
      </c>
      <c r="AW18" s="68">
        <v>3894.5822607151972</v>
      </c>
      <c r="AX18" s="68">
        <v>5500.7437977899563</v>
      </c>
      <c r="AY18" s="68">
        <v>5292.0030775151408</v>
      </c>
      <c r="AZ18" s="68">
        <v>4964.6162767130863</v>
      </c>
      <c r="BA18" s="68">
        <v>5170.4739858290268</v>
      </c>
      <c r="BB18" s="68">
        <v>5788.4478170779112</v>
      </c>
      <c r="BC18" s="68">
        <v>5952.4634702538669</v>
      </c>
      <c r="BD18" s="68"/>
      <c r="BE18" s="68">
        <v>3188.4073103121605</v>
      </c>
      <c r="BF18" s="68">
        <v>6534.8516716869835</v>
      </c>
      <c r="BG18" s="68">
        <v>6540.007648696188</v>
      </c>
      <c r="BH18" s="68">
        <v>3439.9432846162877</v>
      </c>
      <c r="BI18" s="68">
        <v>7363.6100246113683</v>
      </c>
      <c r="BJ18" s="68">
        <v>3866.5590055975877</v>
      </c>
      <c r="BK18" s="68"/>
      <c r="BL18" s="68"/>
      <c r="BM18" s="68">
        <v>6691.7375551089899</v>
      </c>
      <c r="BN18" s="68">
        <v>4353.4726043938581</v>
      </c>
      <c r="BO18" s="68"/>
      <c r="BP18" s="68">
        <v>4878.6594459727576</v>
      </c>
      <c r="BQ18" s="68">
        <v>5478.6368886928858</v>
      </c>
      <c r="BR18" s="68">
        <v>6153.8011857187885</v>
      </c>
    </row>
    <row r="19" spans="1:70">
      <c r="A19" s="67">
        <v>24</v>
      </c>
      <c r="B19" s="68"/>
      <c r="C19" s="68"/>
      <c r="D19" s="68"/>
      <c r="E19" s="68"/>
      <c r="F19" s="68"/>
      <c r="G19" s="68">
        <v>3283.3676637551712</v>
      </c>
      <c r="H19" s="68">
        <v>3025.6540107076044</v>
      </c>
      <c r="I19" s="68"/>
      <c r="J19" s="68"/>
      <c r="K19" s="68"/>
      <c r="L19" s="68"/>
      <c r="M19" s="68">
        <v>3260.2452035417314</v>
      </c>
      <c r="N19" s="68">
        <v>3459.0679711458856</v>
      </c>
      <c r="O19" s="68"/>
      <c r="P19" s="68"/>
      <c r="Q19" s="68">
        <v>3029.2346570361015</v>
      </c>
      <c r="R19" s="68">
        <v>3837.3172468568164</v>
      </c>
      <c r="S19" s="68">
        <v>3506.7661665635183</v>
      </c>
      <c r="T19" s="68">
        <v>3325.857761206852</v>
      </c>
      <c r="U19" s="68">
        <v>3009.9580880791459</v>
      </c>
      <c r="V19" s="68">
        <v>3905.6623559025552</v>
      </c>
      <c r="W19" s="68">
        <v>3210.7468755495997</v>
      </c>
      <c r="X19" s="68"/>
      <c r="Y19" s="68">
        <v>3065.4922862620911</v>
      </c>
      <c r="Z19" s="68">
        <v>3836.3756224004733</v>
      </c>
      <c r="AA19" s="68">
        <v>4323.6952884592365</v>
      </c>
      <c r="AB19" s="68">
        <v>3752.8274070254188</v>
      </c>
      <c r="AC19" s="68">
        <v>3466.8658165623638</v>
      </c>
      <c r="AD19" s="68">
        <v>3480.2904911207938</v>
      </c>
      <c r="AE19" s="68">
        <v>4167.3736527679002</v>
      </c>
      <c r="AF19" s="68">
        <v>4159.9265322111087</v>
      </c>
      <c r="AG19" s="68">
        <v>3078.8282876132566</v>
      </c>
      <c r="AH19" s="68">
        <v>3409.2603491175428</v>
      </c>
      <c r="AI19" s="68">
        <v>4158.9082677580136</v>
      </c>
      <c r="AJ19" s="68">
        <v>4636.1990071668588</v>
      </c>
      <c r="AK19" s="68">
        <v>3946.6530342475471</v>
      </c>
      <c r="AL19" s="68">
        <v>3991.0762038175076</v>
      </c>
      <c r="AM19" s="68">
        <v>4621.6216672272922</v>
      </c>
      <c r="AN19" s="68">
        <v>4040.0951474705921</v>
      </c>
      <c r="AO19" s="68">
        <v>5030.4589640816184</v>
      </c>
      <c r="AP19" s="68">
        <v>3445.6710216201004</v>
      </c>
      <c r="AQ19" s="68">
        <v>3792.5386086284793</v>
      </c>
      <c r="AR19" s="68">
        <v>4714.6721207334167</v>
      </c>
      <c r="AS19" s="68">
        <v>4426.5577836775183</v>
      </c>
      <c r="AT19" s="68">
        <v>5129.0225512411898</v>
      </c>
      <c r="AU19" s="68">
        <v>5276.7507012042543</v>
      </c>
      <c r="AV19" s="68">
        <v>4209.9620270683299</v>
      </c>
      <c r="AW19" s="68">
        <v>3864.6323349522236</v>
      </c>
      <c r="AX19" s="68">
        <v>5423.0259559039951</v>
      </c>
      <c r="AY19" s="68">
        <v>5234.3802088926441</v>
      </c>
      <c r="AZ19" s="68">
        <v>4917.5013910493417</v>
      </c>
      <c r="BA19" s="68">
        <v>5079.6493424012306</v>
      </c>
      <c r="BB19" s="68">
        <v>5721.3097679658777</v>
      </c>
      <c r="BC19" s="68">
        <v>5873.8325727808015</v>
      </c>
      <c r="BD19" s="68"/>
      <c r="BE19" s="68">
        <v>3179.2364600543092</v>
      </c>
      <c r="BF19" s="68">
        <v>6454.2035327183075</v>
      </c>
      <c r="BG19" s="68">
        <v>6472.0037300665736</v>
      </c>
      <c r="BH19" s="68">
        <v>3430.6383179229856</v>
      </c>
      <c r="BI19" s="68">
        <v>7294.3849371021097</v>
      </c>
      <c r="BJ19" s="68">
        <v>3856.9102535905463</v>
      </c>
      <c r="BK19" s="68"/>
      <c r="BL19" s="68"/>
      <c r="BM19" s="68">
        <v>6652.5820989232325</v>
      </c>
      <c r="BN19" s="68">
        <v>4343.4553471474428</v>
      </c>
      <c r="BO19" s="68"/>
      <c r="BP19" s="68">
        <v>4868.3627428731315</v>
      </c>
      <c r="BQ19" s="68">
        <v>5467.9557565750702</v>
      </c>
      <c r="BR19" s="68">
        <v>6142.7351196109594</v>
      </c>
    </row>
    <row r="20" spans="1:70">
      <c r="A20" s="67">
        <v>25</v>
      </c>
      <c r="B20" s="68"/>
      <c r="C20" s="68"/>
      <c r="D20" s="68"/>
      <c r="E20" s="68"/>
      <c r="F20" s="68"/>
      <c r="G20" s="68">
        <v>3212.5503156479331</v>
      </c>
      <c r="H20" s="68"/>
      <c r="I20" s="68"/>
      <c r="J20" s="68"/>
      <c r="K20" s="68"/>
      <c r="L20" s="68"/>
      <c r="M20" s="68">
        <v>3204.4269541081717</v>
      </c>
      <c r="N20" s="68">
        <v>3394.4180874210797</v>
      </c>
      <c r="O20" s="68"/>
      <c r="P20" s="68"/>
      <c r="Q20" s="68"/>
      <c r="R20" s="68">
        <v>3758.5331124070872</v>
      </c>
      <c r="S20" s="68">
        <v>3449.0893105495716</v>
      </c>
      <c r="T20" s="68">
        <v>3274.0031036381774</v>
      </c>
      <c r="U20" s="68"/>
      <c r="V20" s="68">
        <v>3836.8066171417418</v>
      </c>
      <c r="W20" s="68">
        <v>3127.8430218179669</v>
      </c>
      <c r="X20" s="68"/>
      <c r="Y20" s="68">
        <v>3028.5295647644643</v>
      </c>
      <c r="Z20" s="68">
        <v>3777.1823978504749</v>
      </c>
      <c r="AA20" s="68">
        <v>4241.1255777517108</v>
      </c>
      <c r="AB20" s="68">
        <v>3698.5463916297899</v>
      </c>
      <c r="AC20" s="68">
        <v>3422.114895633491</v>
      </c>
      <c r="AD20" s="68">
        <v>3394.7693045030405</v>
      </c>
      <c r="AE20" s="68">
        <v>4096.0335550816799</v>
      </c>
      <c r="AF20" s="68">
        <v>4099.0077198037925</v>
      </c>
      <c r="AG20" s="68">
        <v>3049.0044703279655</v>
      </c>
      <c r="AH20" s="68">
        <v>3371.3488239346448</v>
      </c>
      <c r="AI20" s="68">
        <v>4103.5101815432208</v>
      </c>
      <c r="AJ20" s="68">
        <v>4562.3265574698335</v>
      </c>
      <c r="AK20" s="68">
        <v>3900.9384396234518</v>
      </c>
      <c r="AL20" s="68">
        <v>3903.9914549441423</v>
      </c>
      <c r="AM20" s="68">
        <v>4558.0331144386191</v>
      </c>
      <c r="AN20" s="68">
        <v>3951.4754385009928</v>
      </c>
      <c r="AO20" s="68">
        <v>4940.9725254647728</v>
      </c>
      <c r="AP20" s="68">
        <v>3415.5440051884257</v>
      </c>
      <c r="AQ20" s="68">
        <v>3754.8744033614253</v>
      </c>
      <c r="AR20" s="68">
        <v>4658.1056408954792</v>
      </c>
      <c r="AS20" s="68">
        <v>4379.5819090146606</v>
      </c>
      <c r="AT20" s="68">
        <v>5063.3100476629679</v>
      </c>
      <c r="AU20" s="68">
        <v>5199.3629479546198</v>
      </c>
      <c r="AV20" s="68">
        <v>4172.3774508417382</v>
      </c>
      <c r="AW20" s="68">
        <v>3834.6824091892504</v>
      </c>
      <c r="AX20" s="68">
        <v>5345.308114018032</v>
      </c>
      <c r="AY20" s="68">
        <v>5176.7573402701491</v>
      </c>
      <c r="AZ20" s="68">
        <v>4870.386505385597</v>
      </c>
      <c r="BA20" s="68">
        <v>4988.8246989734344</v>
      </c>
      <c r="BB20" s="68">
        <v>5654.1717188538423</v>
      </c>
      <c r="BC20" s="68">
        <v>5795.201675307736</v>
      </c>
      <c r="BD20" s="68"/>
      <c r="BE20" s="68">
        <v>3170.0656097964579</v>
      </c>
      <c r="BF20" s="68">
        <v>6373.5553937496315</v>
      </c>
      <c r="BG20" s="68">
        <v>6403.9998114369573</v>
      </c>
      <c r="BH20" s="68">
        <v>3421.333351229684</v>
      </c>
      <c r="BI20" s="68">
        <v>7225.1598495928502</v>
      </c>
      <c r="BJ20" s="68">
        <v>3847.2615015835049</v>
      </c>
      <c r="BK20" s="68"/>
      <c r="BL20" s="68"/>
      <c r="BM20" s="68">
        <v>6613.426642737476</v>
      </c>
      <c r="BN20" s="68">
        <v>4333.4380899010275</v>
      </c>
      <c r="BO20" s="68"/>
      <c r="BP20" s="68">
        <v>4858.0660397735055</v>
      </c>
      <c r="BQ20" s="68">
        <v>5457.2746244572554</v>
      </c>
      <c r="BR20" s="68">
        <v>6131.6690535031303</v>
      </c>
    </row>
    <row r="21" spans="1:70">
      <c r="A21" s="67">
        <v>26</v>
      </c>
      <c r="B21" s="68"/>
      <c r="C21" s="68"/>
      <c r="D21" s="68"/>
      <c r="E21" s="68"/>
      <c r="F21" s="68"/>
      <c r="G21" s="68">
        <v>3141.7329675406945</v>
      </c>
      <c r="H21" s="68"/>
      <c r="I21" s="68"/>
      <c r="J21" s="68"/>
      <c r="K21" s="68"/>
      <c r="L21" s="68"/>
      <c r="M21" s="68">
        <v>3148.6087046746115</v>
      </c>
      <c r="N21" s="68">
        <v>3329.7682036962747</v>
      </c>
      <c r="O21" s="68"/>
      <c r="P21" s="68"/>
      <c r="Q21" s="68"/>
      <c r="R21" s="68">
        <v>3679.7489779573571</v>
      </c>
      <c r="S21" s="68">
        <v>3391.4124545356249</v>
      </c>
      <c r="T21" s="68">
        <v>3222.1484460695033</v>
      </c>
      <c r="U21" s="68"/>
      <c r="V21" s="68">
        <v>3767.9508783809292</v>
      </c>
      <c r="W21" s="68">
        <v>3044.9391680863346</v>
      </c>
      <c r="X21" s="68"/>
      <c r="Y21" s="68"/>
      <c r="Z21" s="68">
        <v>3717.9891733004761</v>
      </c>
      <c r="AA21" s="68">
        <v>4158.555867044186</v>
      </c>
      <c r="AB21" s="68">
        <v>3644.2653762341611</v>
      </c>
      <c r="AC21" s="68">
        <v>3377.3639747046182</v>
      </c>
      <c r="AD21" s="68">
        <v>3309.2481178852872</v>
      </c>
      <c r="AE21" s="68">
        <v>4024.6934573954604</v>
      </c>
      <c r="AF21" s="68">
        <v>4038.0889073964745</v>
      </c>
      <c r="AG21" s="68">
        <v>3019.1806530426743</v>
      </c>
      <c r="AH21" s="68">
        <v>3333.4372987517463</v>
      </c>
      <c r="AI21" s="68">
        <v>4048.1120953284285</v>
      </c>
      <c r="AJ21" s="68">
        <v>4488.4541077728081</v>
      </c>
      <c r="AK21" s="68">
        <v>3855.2238449993565</v>
      </c>
      <c r="AL21" s="68">
        <v>3816.9067060707766</v>
      </c>
      <c r="AM21" s="68">
        <v>4494.4445616499461</v>
      </c>
      <c r="AN21" s="68">
        <v>3862.8557295313926</v>
      </c>
      <c r="AO21" s="68">
        <v>4851.4860868479263</v>
      </c>
      <c r="AP21" s="68">
        <v>3385.4169887567509</v>
      </c>
      <c r="AQ21" s="68">
        <v>3717.2101980943712</v>
      </c>
      <c r="AR21" s="68">
        <v>4601.5391610575425</v>
      </c>
      <c r="AS21" s="68">
        <v>4332.6060343518029</v>
      </c>
      <c r="AT21" s="68">
        <v>4997.5975440847451</v>
      </c>
      <c r="AU21" s="68">
        <v>5121.9751947049863</v>
      </c>
      <c r="AV21" s="68">
        <v>4134.7928746151465</v>
      </c>
      <c r="AW21" s="68">
        <v>3804.7324834262772</v>
      </c>
      <c r="AX21" s="68">
        <v>5267.5902721320699</v>
      </c>
      <c r="AY21" s="68">
        <v>5119.1344716476533</v>
      </c>
      <c r="AZ21" s="68">
        <v>4823.2716197218515</v>
      </c>
      <c r="BA21" s="68">
        <v>4898.0000555456381</v>
      </c>
      <c r="BB21" s="68">
        <v>5587.0336697418088</v>
      </c>
      <c r="BC21" s="68">
        <v>5716.5707778346705</v>
      </c>
      <c r="BD21" s="68"/>
      <c r="BE21" s="68">
        <v>3160.8947595386066</v>
      </c>
      <c r="BF21" s="68">
        <v>6292.9072547809546</v>
      </c>
      <c r="BG21" s="68">
        <v>6335.9958928073429</v>
      </c>
      <c r="BH21" s="68">
        <v>3412.028384536382</v>
      </c>
      <c r="BI21" s="68">
        <v>7155.9347620835906</v>
      </c>
      <c r="BJ21" s="68">
        <v>3837.6127495764636</v>
      </c>
      <c r="BK21" s="68"/>
      <c r="BL21" s="68"/>
      <c r="BM21" s="68">
        <v>6574.2711865517185</v>
      </c>
      <c r="BN21" s="68">
        <v>4323.4208326546113</v>
      </c>
      <c r="BO21" s="68"/>
      <c r="BP21" s="68">
        <v>4847.7693366738804</v>
      </c>
      <c r="BQ21" s="68">
        <v>5446.5934923394407</v>
      </c>
      <c r="BR21" s="68">
        <v>6120.6029873953012</v>
      </c>
    </row>
    <row r="22" spans="1:70">
      <c r="A22" s="67">
        <v>27</v>
      </c>
      <c r="B22" s="68"/>
      <c r="C22" s="68"/>
      <c r="D22" s="68"/>
      <c r="E22" s="68"/>
      <c r="F22" s="68"/>
      <c r="G22" s="68">
        <v>3070.9156194334564</v>
      </c>
      <c r="H22" s="68"/>
      <c r="I22" s="68"/>
      <c r="J22" s="68"/>
      <c r="K22" s="68"/>
      <c r="L22" s="68"/>
      <c r="M22" s="68">
        <v>3092.7904552410519</v>
      </c>
      <c r="N22" s="68">
        <v>3265.1183199714687</v>
      </c>
      <c r="O22" s="68"/>
      <c r="P22" s="68"/>
      <c r="Q22" s="68"/>
      <c r="R22" s="68">
        <v>3600.9648435076278</v>
      </c>
      <c r="S22" s="68">
        <v>3333.7355985216777</v>
      </c>
      <c r="T22" s="68">
        <v>3170.2937885008287</v>
      </c>
      <c r="U22" s="68"/>
      <c r="V22" s="68">
        <v>3699.0951396201158</v>
      </c>
      <c r="W22" s="68"/>
      <c r="X22" s="68"/>
      <c r="Y22" s="68"/>
      <c r="Z22" s="68">
        <v>3658.7959487504781</v>
      </c>
      <c r="AA22" s="68">
        <v>4075.9861563366612</v>
      </c>
      <c r="AB22" s="68">
        <v>3589.9843608385322</v>
      </c>
      <c r="AC22" s="68">
        <v>3332.6130537757449</v>
      </c>
      <c r="AD22" s="68">
        <v>3223.7269312675344</v>
      </c>
      <c r="AE22" s="68">
        <v>3953.3533597092405</v>
      </c>
      <c r="AF22" s="68">
        <v>3977.1700949891579</v>
      </c>
      <c r="AG22" s="68"/>
      <c r="AH22" s="68">
        <v>3295.5257735688483</v>
      </c>
      <c r="AI22" s="68">
        <v>3992.7140091136366</v>
      </c>
      <c r="AJ22" s="68">
        <v>4414.5816580757828</v>
      </c>
      <c r="AK22" s="68">
        <v>3809.5092503752608</v>
      </c>
      <c r="AL22" s="68">
        <v>3729.8219571974123</v>
      </c>
      <c r="AM22" s="68">
        <v>4430.856008861273</v>
      </c>
      <c r="AN22" s="68">
        <v>3774.2360205617924</v>
      </c>
      <c r="AO22" s="68">
        <v>4761.9996482310808</v>
      </c>
      <c r="AP22" s="68">
        <v>3355.2899723250762</v>
      </c>
      <c r="AQ22" s="68">
        <v>3679.5459928273171</v>
      </c>
      <c r="AR22" s="68">
        <v>4544.972681219605</v>
      </c>
      <c r="AS22" s="68">
        <v>4285.6301596889462</v>
      </c>
      <c r="AT22" s="68">
        <v>4931.8850405065232</v>
      </c>
      <c r="AU22" s="68">
        <v>5044.5874414553518</v>
      </c>
      <c r="AV22" s="68">
        <v>4097.2082983885548</v>
      </c>
      <c r="AW22" s="68">
        <v>3774.7825576633036</v>
      </c>
      <c r="AX22" s="68">
        <v>5189.8724302461078</v>
      </c>
      <c r="AY22" s="68">
        <v>5061.5116030251575</v>
      </c>
      <c r="AZ22" s="68">
        <v>4776.1567340581068</v>
      </c>
      <c r="BA22" s="68">
        <v>4807.1754121178428</v>
      </c>
      <c r="BB22" s="68">
        <v>5519.8956206297753</v>
      </c>
      <c r="BC22" s="68">
        <v>5637.939880361605</v>
      </c>
      <c r="BD22" s="68"/>
      <c r="BE22" s="68">
        <v>3151.7239092807554</v>
      </c>
      <c r="BF22" s="68">
        <v>6212.2591158122787</v>
      </c>
      <c r="BG22" s="68">
        <v>6267.9919741777276</v>
      </c>
      <c r="BH22" s="68">
        <v>3402.7234178430799</v>
      </c>
      <c r="BI22" s="68">
        <v>7086.7096745743311</v>
      </c>
      <c r="BJ22" s="68">
        <v>3827.9639975694222</v>
      </c>
      <c r="BK22" s="68"/>
      <c r="BL22" s="68"/>
      <c r="BM22" s="68">
        <v>6535.115730365962</v>
      </c>
      <c r="BN22" s="68">
        <v>4313.403575408196</v>
      </c>
      <c r="BO22" s="68"/>
      <c r="BP22" s="68">
        <v>4837.4726335742553</v>
      </c>
      <c r="BQ22" s="68">
        <v>5435.9123602216259</v>
      </c>
      <c r="BR22" s="68">
        <v>6109.5369212874712</v>
      </c>
    </row>
    <row r="23" spans="1:70">
      <c r="A23" s="67">
        <v>28</v>
      </c>
      <c r="B23" s="68"/>
      <c r="C23" s="68"/>
      <c r="D23" s="68"/>
      <c r="E23" s="68"/>
      <c r="F23" s="68"/>
      <c r="G23" s="68">
        <v>3000.0982713262179</v>
      </c>
      <c r="H23" s="68"/>
      <c r="I23" s="68"/>
      <c r="J23" s="68"/>
      <c r="K23" s="68"/>
      <c r="L23" s="68"/>
      <c r="M23" s="68">
        <v>3036.9722058074922</v>
      </c>
      <c r="N23" s="68">
        <v>3200.4684362466637</v>
      </c>
      <c r="O23" s="68"/>
      <c r="P23" s="68"/>
      <c r="Q23" s="68"/>
      <c r="R23" s="68">
        <v>3522.1807090578982</v>
      </c>
      <c r="S23" s="68">
        <v>3276.058742507731</v>
      </c>
      <c r="T23" s="68">
        <v>3118.4391309321545</v>
      </c>
      <c r="U23" s="68"/>
      <c r="V23" s="68">
        <v>3630.2394008593023</v>
      </c>
      <c r="W23" s="68"/>
      <c r="X23" s="68"/>
      <c r="Y23" s="68"/>
      <c r="Z23" s="68">
        <v>3599.6027242004798</v>
      </c>
      <c r="AA23" s="68">
        <v>3993.416445629136</v>
      </c>
      <c r="AB23" s="68">
        <v>3535.7033454429038</v>
      </c>
      <c r="AC23" s="68">
        <v>3287.8621328468721</v>
      </c>
      <c r="AD23" s="68">
        <v>3138.2057446497806</v>
      </c>
      <c r="AE23" s="68">
        <v>3882.0132620230206</v>
      </c>
      <c r="AF23" s="68">
        <v>3916.2512825818399</v>
      </c>
      <c r="AG23" s="68"/>
      <c r="AH23" s="68">
        <v>3257.6142483859498</v>
      </c>
      <c r="AI23" s="68">
        <v>3937.3159228988443</v>
      </c>
      <c r="AJ23" s="68">
        <v>4340.7092083787566</v>
      </c>
      <c r="AK23" s="68">
        <v>3763.7946557511655</v>
      </c>
      <c r="AL23" s="68">
        <v>3642.7372083240471</v>
      </c>
      <c r="AM23" s="68">
        <v>4367.2674560725991</v>
      </c>
      <c r="AN23" s="68">
        <v>3685.6163115921922</v>
      </c>
      <c r="AO23" s="68">
        <v>4672.5132096142352</v>
      </c>
      <c r="AP23" s="68">
        <v>3325.1629558934014</v>
      </c>
      <c r="AQ23" s="68">
        <v>3641.8817875602626</v>
      </c>
      <c r="AR23" s="68">
        <v>4488.4062013816674</v>
      </c>
      <c r="AS23" s="68">
        <v>4238.6542850260885</v>
      </c>
      <c r="AT23" s="68">
        <v>4866.1725369283013</v>
      </c>
      <c r="AU23" s="68">
        <v>4967.1996882057183</v>
      </c>
      <c r="AV23" s="68">
        <v>4059.6237221619626</v>
      </c>
      <c r="AW23" s="68">
        <v>3744.8326319003304</v>
      </c>
      <c r="AX23" s="68">
        <v>5112.1545883601448</v>
      </c>
      <c r="AY23" s="68">
        <v>5003.8887344026625</v>
      </c>
      <c r="AZ23" s="68">
        <v>4729.0418483943622</v>
      </c>
      <c r="BA23" s="68">
        <v>4716.3507686900466</v>
      </c>
      <c r="BB23" s="68">
        <v>5452.7575715177409</v>
      </c>
      <c r="BC23" s="68">
        <v>5559.3089828885386</v>
      </c>
      <c r="BD23" s="68"/>
      <c r="BE23" s="68">
        <v>3142.5530590229041</v>
      </c>
      <c r="BF23" s="68">
        <v>6131.6109768436017</v>
      </c>
      <c r="BG23" s="68">
        <v>6199.9880555481122</v>
      </c>
      <c r="BH23" s="68">
        <v>3393.4184511497779</v>
      </c>
      <c r="BI23" s="68">
        <v>7017.4845870650715</v>
      </c>
      <c r="BJ23" s="68">
        <v>3818.3152455623808</v>
      </c>
      <c r="BK23" s="68">
        <v>7462.8988581603135</v>
      </c>
      <c r="BL23" s="68"/>
      <c r="BM23" s="68">
        <v>6495.9602741802046</v>
      </c>
      <c r="BN23" s="68">
        <v>4303.3863181617808</v>
      </c>
      <c r="BO23" s="68"/>
      <c r="BP23" s="68">
        <v>4827.1759304746292</v>
      </c>
      <c r="BQ23" s="68">
        <v>5425.2312281038112</v>
      </c>
      <c r="BR23" s="68">
        <v>6098.4708551796421</v>
      </c>
    </row>
    <row r="24" spans="1:70">
      <c r="A24" s="67">
        <v>29</v>
      </c>
      <c r="B24" s="68"/>
      <c r="C24" s="68"/>
      <c r="D24" s="68"/>
      <c r="E24" s="68"/>
      <c r="F24" s="68"/>
      <c r="G24" s="68"/>
      <c r="H24" s="68"/>
      <c r="I24" s="68"/>
      <c r="J24" s="68"/>
      <c r="K24" s="68"/>
      <c r="L24" s="68"/>
      <c r="M24" s="68"/>
      <c r="N24" s="68">
        <v>3135.8185525218582</v>
      </c>
      <c r="O24" s="68"/>
      <c r="P24" s="68"/>
      <c r="Q24" s="68"/>
      <c r="R24" s="68">
        <v>3443.3965746081681</v>
      </c>
      <c r="S24" s="68">
        <v>3218.3818864937839</v>
      </c>
      <c r="T24" s="68">
        <v>3066.5844733634799</v>
      </c>
      <c r="U24" s="68"/>
      <c r="V24" s="68">
        <v>3561.3836620984894</v>
      </c>
      <c r="W24" s="68"/>
      <c r="X24" s="68"/>
      <c r="Y24" s="68"/>
      <c r="Z24" s="68">
        <v>3540.4094996504809</v>
      </c>
      <c r="AA24" s="68">
        <v>3910.8467349216107</v>
      </c>
      <c r="AB24" s="68">
        <v>3481.422330047275</v>
      </c>
      <c r="AC24" s="68">
        <v>3243.1112119179988</v>
      </c>
      <c r="AD24" s="68">
        <v>3052.6845580320273</v>
      </c>
      <c r="AE24" s="68">
        <v>3810.6731643368007</v>
      </c>
      <c r="AF24" s="68">
        <v>3855.3324701745232</v>
      </c>
      <c r="AG24" s="68"/>
      <c r="AH24" s="68">
        <v>3219.7027232030518</v>
      </c>
      <c r="AI24" s="68">
        <v>3881.9178366840529</v>
      </c>
      <c r="AJ24" s="68">
        <v>4266.8367586817312</v>
      </c>
      <c r="AK24" s="68">
        <v>3718.0800611270702</v>
      </c>
      <c r="AL24" s="68">
        <v>3555.6524594506818</v>
      </c>
      <c r="AM24" s="68">
        <v>4303.678903283926</v>
      </c>
      <c r="AN24" s="68">
        <v>3596.996602622592</v>
      </c>
      <c r="AO24" s="68">
        <v>4583.0267709973896</v>
      </c>
      <c r="AP24" s="68">
        <v>3295.0359394617267</v>
      </c>
      <c r="AQ24" s="68">
        <v>3604.2175822932086</v>
      </c>
      <c r="AR24" s="68">
        <v>4431.8397215437299</v>
      </c>
      <c r="AS24" s="68">
        <v>4191.6784103632308</v>
      </c>
      <c r="AT24" s="68">
        <v>4800.4600333500794</v>
      </c>
      <c r="AU24" s="68">
        <v>4889.8119349560848</v>
      </c>
      <c r="AV24" s="68">
        <v>4022.0391459353718</v>
      </c>
      <c r="AW24" s="68">
        <v>3714.8827061373577</v>
      </c>
      <c r="AX24" s="68">
        <v>5034.4367464741827</v>
      </c>
      <c r="AY24" s="68">
        <v>4946.2658657801667</v>
      </c>
      <c r="AZ24" s="68">
        <v>4681.9269627306176</v>
      </c>
      <c r="BA24" s="68">
        <v>4625.5261252622495</v>
      </c>
      <c r="BB24" s="68">
        <v>5385.6195224057064</v>
      </c>
      <c r="BC24" s="68">
        <v>5480.678085415474</v>
      </c>
      <c r="BD24" s="68"/>
      <c r="BE24" s="68">
        <v>3133.3822087650528</v>
      </c>
      <c r="BF24" s="68">
        <v>6050.9628378749258</v>
      </c>
      <c r="BG24" s="68">
        <v>6131.9841369184969</v>
      </c>
      <c r="BH24" s="68">
        <v>3384.1134844564758</v>
      </c>
      <c r="BI24" s="68">
        <v>6948.259499555812</v>
      </c>
      <c r="BJ24" s="68">
        <v>3808.6664935553395</v>
      </c>
      <c r="BK24" s="68">
        <v>7379.6496324962272</v>
      </c>
      <c r="BL24" s="68"/>
      <c r="BM24" s="68">
        <v>6456.8048179944481</v>
      </c>
      <c r="BN24" s="68">
        <v>4293.3690609153655</v>
      </c>
      <c r="BO24" s="68"/>
      <c r="BP24" s="68">
        <v>4816.8792273750032</v>
      </c>
      <c r="BQ24" s="68">
        <v>5414.5500959859964</v>
      </c>
      <c r="BR24" s="68">
        <v>6087.404789071813</v>
      </c>
    </row>
    <row r="25" spans="1:70">
      <c r="A25" s="71">
        <v>30</v>
      </c>
      <c r="B25" s="72"/>
      <c r="C25" s="72"/>
      <c r="D25" s="72"/>
      <c r="E25" s="72"/>
      <c r="F25" s="72"/>
      <c r="G25" s="72"/>
      <c r="H25" s="72"/>
      <c r="I25" s="72"/>
      <c r="J25" s="72"/>
      <c r="K25" s="72"/>
      <c r="L25" s="72"/>
      <c r="M25" s="72"/>
      <c r="N25" s="72">
        <v>3071.1686687970528</v>
      </c>
      <c r="O25" s="72"/>
      <c r="P25" s="72"/>
      <c r="Q25" s="72"/>
      <c r="R25" s="72">
        <v>3364.6124401584384</v>
      </c>
      <c r="S25" s="72">
        <v>3160.7050304798372</v>
      </c>
      <c r="T25" s="72">
        <v>3014.7298157948057</v>
      </c>
      <c r="U25" s="72"/>
      <c r="V25" s="72">
        <v>3492.5279233376768</v>
      </c>
      <c r="W25" s="72"/>
      <c r="X25" s="72"/>
      <c r="Y25" s="72"/>
      <c r="Z25" s="72">
        <v>3481.2162751004826</v>
      </c>
      <c r="AA25" s="72">
        <v>3828.2770242140855</v>
      </c>
      <c r="AB25" s="72">
        <v>3427.1413146516461</v>
      </c>
      <c r="AC25" s="72">
        <v>3198.360290989126</v>
      </c>
      <c r="AD25" s="72"/>
      <c r="AE25" s="72">
        <v>3739.3330666505808</v>
      </c>
      <c r="AF25" s="72">
        <v>3794.4136577672066</v>
      </c>
      <c r="AG25" s="72"/>
      <c r="AH25" s="72">
        <v>3181.7911980201538</v>
      </c>
      <c r="AI25" s="72">
        <v>3826.5197504692601</v>
      </c>
      <c r="AJ25" s="72">
        <v>4192.9643089847059</v>
      </c>
      <c r="AK25" s="72">
        <v>3672.3654665029744</v>
      </c>
      <c r="AL25" s="72">
        <v>3468.567710577317</v>
      </c>
      <c r="AM25" s="72">
        <v>4240.0903504952521</v>
      </c>
      <c r="AN25" s="72">
        <v>3508.3768936529923</v>
      </c>
      <c r="AO25" s="72">
        <v>4493.540332380544</v>
      </c>
      <c r="AP25" s="72">
        <v>3264.9089230300519</v>
      </c>
      <c r="AQ25" s="72">
        <v>3566.5533770261545</v>
      </c>
      <c r="AR25" s="72">
        <v>4375.2732417057914</v>
      </c>
      <c r="AS25" s="72">
        <v>4144.7025357003731</v>
      </c>
      <c r="AT25" s="72">
        <v>4734.7475297718565</v>
      </c>
      <c r="AU25" s="72">
        <v>4812.4241817064503</v>
      </c>
      <c r="AV25" s="72">
        <v>3984.4545697087801</v>
      </c>
      <c r="AW25" s="72">
        <v>3684.9327803743836</v>
      </c>
      <c r="AX25" s="72">
        <v>4956.7189045882205</v>
      </c>
      <c r="AY25" s="72">
        <v>4888.6429971576708</v>
      </c>
      <c r="AZ25" s="72">
        <v>4634.812077066872</v>
      </c>
      <c r="BA25" s="72">
        <v>4534.7014818344533</v>
      </c>
      <c r="BB25" s="72">
        <v>5318.481473293672</v>
      </c>
      <c r="BC25" s="72">
        <v>5402.0471879424076</v>
      </c>
      <c r="BD25" s="72"/>
      <c r="BE25" s="72">
        <v>3124.2113585072016</v>
      </c>
      <c r="BF25" s="72">
        <v>5970.3146989062498</v>
      </c>
      <c r="BG25" s="72">
        <v>6063.9802182888816</v>
      </c>
      <c r="BH25" s="72">
        <v>3374.8085177631742</v>
      </c>
      <c r="BI25" s="72">
        <v>6879.0344120465525</v>
      </c>
      <c r="BJ25" s="72">
        <v>3799.0177415482981</v>
      </c>
      <c r="BK25" s="72">
        <v>7296.4004068321419</v>
      </c>
      <c r="BL25" s="72"/>
      <c r="BM25" s="72">
        <v>6417.6493618086906</v>
      </c>
      <c r="BN25" s="72">
        <v>4283.3518036689502</v>
      </c>
      <c r="BO25" s="72"/>
      <c r="BP25" s="72">
        <v>4806.5825242753781</v>
      </c>
      <c r="BQ25" s="72">
        <v>5403.8689638681817</v>
      </c>
      <c r="BR25" s="72">
        <v>6076.3387229639829</v>
      </c>
    </row>
    <row r="26" spans="1:70">
      <c r="A26" s="67">
        <v>31</v>
      </c>
      <c r="B26" s="68"/>
      <c r="C26" s="68"/>
      <c r="D26" s="68"/>
      <c r="E26" s="68"/>
      <c r="F26" s="68"/>
      <c r="G26" s="68"/>
      <c r="H26" s="68"/>
      <c r="I26" s="68"/>
      <c r="J26" s="68"/>
      <c r="K26" s="68"/>
      <c r="L26" s="68"/>
      <c r="M26" s="68"/>
      <c r="N26" s="68">
        <v>3006.5187850722473</v>
      </c>
      <c r="O26" s="66"/>
      <c r="P26" s="68"/>
      <c r="Q26" s="68"/>
      <c r="R26" s="68">
        <v>3285.8283057087092</v>
      </c>
      <c r="S26" s="68">
        <v>3103.0281744658905</v>
      </c>
      <c r="T26" s="68"/>
      <c r="U26" s="68"/>
      <c r="V26" s="68">
        <v>3423.6721845768634</v>
      </c>
      <c r="W26" s="68"/>
      <c r="X26" s="68"/>
      <c r="Y26" s="68"/>
      <c r="Z26" s="68">
        <v>3422.0230505504846</v>
      </c>
      <c r="AA26" s="68">
        <v>3745.7073135065602</v>
      </c>
      <c r="AB26" s="68">
        <v>3372.8602992560177</v>
      </c>
      <c r="AC26" s="68">
        <v>3153.6093700602532</v>
      </c>
      <c r="AD26" s="66"/>
      <c r="AE26" s="68">
        <v>3667.9929689643609</v>
      </c>
      <c r="AF26" s="68">
        <v>3733.4948453598886</v>
      </c>
      <c r="AG26" s="68"/>
      <c r="AH26" s="68">
        <v>3143.8796728372554</v>
      </c>
      <c r="AI26" s="68">
        <v>3771.1216642544678</v>
      </c>
      <c r="AJ26" s="68">
        <v>4119.0918592876797</v>
      </c>
      <c r="AK26" s="68">
        <v>3626.6508718788791</v>
      </c>
      <c r="AL26" s="68">
        <v>3381.4829617039522</v>
      </c>
      <c r="AM26" s="68">
        <v>4176.5017977065791</v>
      </c>
      <c r="AN26" s="68">
        <v>3419.7571846833921</v>
      </c>
      <c r="AO26" s="68">
        <v>4404.0538937636984</v>
      </c>
      <c r="AP26" s="68">
        <v>3234.7819065983772</v>
      </c>
      <c r="AQ26" s="68">
        <v>3528.8891717591005</v>
      </c>
      <c r="AR26" s="68">
        <v>4318.7067618678539</v>
      </c>
      <c r="AS26" s="68">
        <v>4097.7266610375164</v>
      </c>
      <c r="AT26" s="68">
        <v>4669.0350261936337</v>
      </c>
      <c r="AU26" s="68">
        <v>4735.0364284568177</v>
      </c>
      <c r="AV26" s="68">
        <v>3946.8699934821884</v>
      </c>
      <c r="AW26" s="68">
        <v>3654.9828546114109</v>
      </c>
      <c r="AX26" s="68">
        <v>4879.0010627022584</v>
      </c>
      <c r="AY26" s="68">
        <v>4831.020128535175</v>
      </c>
      <c r="AZ26" s="68">
        <v>4587.6971914031274</v>
      </c>
      <c r="BA26" s="68">
        <v>4443.876838406657</v>
      </c>
      <c r="BB26" s="68">
        <v>5251.3434241816376</v>
      </c>
      <c r="BC26" s="68">
        <v>5323.4162904693421</v>
      </c>
      <c r="BD26" s="68"/>
      <c r="BE26" s="68">
        <v>3115.0405082493503</v>
      </c>
      <c r="BF26" s="68">
        <v>5889.6665599375729</v>
      </c>
      <c r="BG26" s="68">
        <v>5995.9762996592672</v>
      </c>
      <c r="BH26" s="68">
        <v>3365.5035510698717</v>
      </c>
      <c r="BI26" s="68">
        <v>6809.8093245372929</v>
      </c>
      <c r="BJ26" s="68">
        <v>3789.3689895412567</v>
      </c>
      <c r="BK26" s="68">
        <v>7213.1511811680557</v>
      </c>
      <c r="BL26" s="68"/>
      <c r="BM26" s="68">
        <v>6378.4939056229341</v>
      </c>
      <c r="BN26" s="68">
        <v>4273.334546422534</v>
      </c>
      <c r="BO26" s="68"/>
      <c r="BP26" s="68">
        <v>4796.285821175753</v>
      </c>
      <c r="BQ26" s="68">
        <v>5393.187831750367</v>
      </c>
      <c r="BR26" s="68">
        <v>6065.2726568561538</v>
      </c>
    </row>
    <row r="27" spans="1:70">
      <c r="A27" s="67">
        <v>32</v>
      </c>
      <c r="B27" s="68"/>
      <c r="C27" s="68"/>
      <c r="D27" s="68"/>
      <c r="E27" s="68"/>
      <c r="F27" s="68"/>
      <c r="G27" s="68"/>
      <c r="H27" s="68"/>
      <c r="I27" s="68"/>
      <c r="J27" s="68"/>
      <c r="K27" s="68"/>
      <c r="L27" s="68"/>
      <c r="M27" s="68"/>
      <c r="N27" s="68"/>
      <c r="O27" s="68"/>
      <c r="P27" s="68"/>
      <c r="Q27" s="68"/>
      <c r="R27" s="68">
        <v>3207.0441712589786</v>
      </c>
      <c r="S27" s="68">
        <v>3045.3513184519434</v>
      </c>
      <c r="T27" s="68"/>
      <c r="U27" s="68"/>
      <c r="V27" s="68">
        <v>3354.81644581605</v>
      </c>
      <c r="W27" s="68"/>
      <c r="X27" s="68"/>
      <c r="Y27" s="68"/>
      <c r="Z27" s="68">
        <v>3362.8298260004858</v>
      </c>
      <c r="AA27" s="68">
        <v>3663.1376027990354</v>
      </c>
      <c r="AB27" s="68">
        <v>3318.5792838603888</v>
      </c>
      <c r="AC27" s="68">
        <v>3108.8584491313804</v>
      </c>
      <c r="AD27" s="68"/>
      <c r="AE27" s="68">
        <v>3596.652871278141</v>
      </c>
      <c r="AF27" s="68">
        <v>3672.5760329525719</v>
      </c>
      <c r="AG27" s="68"/>
      <c r="AH27" s="68">
        <v>3105.9681476543574</v>
      </c>
      <c r="AI27" s="68">
        <v>3715.7235780396763</v>
      </c>
      <c r="AJ27" s="68">
        <v>4045.2194095906548</v>
      </c>
      <c r="AK27" s="68">
        <v>3580.9362772547838</v>
      </c>
      <c r="AL27" s="68">
        <v>3294.398212830587</v>
      </c>
      <c r="AM27" s="68">
        <v>4112.9132449179051</v>
      </c>
      <c r="AN27" s="68">
        <v>3331.1374757137919</v>
      </c>
      <c r="AO27" s="68">
        <v>4314.5674551468528</v>
      </c>
      <c r="AP27" s="68">
        <v>3204.6548901667024</v>
      </c>
      <c r="AQ27" s="68">
        <v>3491.2249664920464</v>
      </c>
      <c r="AR27" s="68">
        <v>4262.1402820299163</v>
      </c>
      <c r="AS27" s="68">
        <v>4050.7507863746587</v>
      </c>
      <c r="AT27" s="68">
        <v>4603.3225226154118</v>
      </c>
      <c r="AU27" s="68">
        <v>4657.6486752071833</v>
      </c>
      <c r="AV27" s="68">
        <v>3909.2854172555967</v>
      </c>
      <c r="AW27" s="68">
        <v>3625.0329288484372</v>
      </c>
      <c r="AX27" s="68">
        <v>4801.2832208162954</v>
      </c>
      <c r="AY27" s="68">
        <v>4773.3972599126801</v>
      </c>
      <c r="AZ27" s="68">
        <v>4540.5823057393827</v>
      </c>
      <c r="BA27" s="68">
        <v>4353.0521949788608</v>
      </c>
      <c r="BB27" s="68">
        <v>5184.2053750696041</v>
      </c>
      <c r="BC27" s="68">
        <v>5244.7853929962766</v>
      </c>
      <c r="BD27" s="68"/>
      <c r="BE27" s="68">
        <v>3105.869657991499</v>
      </c>
      <c r="BF27" s="68">
        <v>5809.0184209688969</v>
      </c>
      <c r="BG27" s="68">
        <v>5927.9723810296518</v>
      </c>
      <c r="BH27" s="68">
        <v>3356.1985843765697</v>
      </c>
      <c r="BI27" s="68">
        <v>6740.5842370280334</v>
      </c>
      <c r="BJ27" s="68">
        <v>3779.7202375342154</v>
      </c>
      <c r="BK27" s="68">
        <v>7129.9019555039686</v>
      </c>
      <c r="BL27" s="68">
        <v>7487.0773520466437</v>
      </c>
      <c r="BM27" s="68">
        <v>6339.3384494371767</v>
      </c>
      <c r="BN27" s="68">
        <v>4263.3172891761187</v>
      </c>
      <c r="BO27" s="68"/>
      <c r="BP27" s="68">
        <v>4785.989118076126</v>
      </c>
      <c r="BQ27" s="68">
        <v>5382.5066996325522</v>
      </c>
      <c r="BR27" s="68">
        <v>6054.2065907483238</v>
      </c>
    </row>
    <row r="28" spans="1:70" ht="13.5" thickBot="1">
      <c r="A28" s="67">
        <v>33</v>
      </c>
      <c r="B28" s="68"/>
      <c r="C28" s="68"/>
      <c r="D28" s="68"/>
      <c r="E28" s="68"/>
      <c r="F28" s="68"/>
      <c r="G28" s="68"/>
      <c r="H28" s="68"/>
      <c r="I28" s="68"/>
      <c r="J28" s="68"/>
      <c r="K28" s="68"/>
      <c r="L28" s="68"/>
      <c r="M28" s="68"/>
      <c r="N28" s="68"/>
      <c r="O28" s="68"/>
      <c r="P28" s="68"/>
      <c r="Q28" s="68"/>
      <c r="R28" s="68">
        <v>3128.2600368092494</v>
      </c>
      <c r="S28" s="68"/>
      <c r="T28" s="68"/>
      <c r="U28" s="68"/>
      <c r="V28" s="68">
        <v>3285.960707055237</v>
      </c>
      <c r="W28" s="68"/>
      <c r="X28" s="68"/>
      <c r="Y28" s="68"/>
      <c r="Z28" s="68">
        <v>3303.6366014504874</v>
      </c>
      <c r="AA28" s="68">
        <v>3580.5678920915107</v>
      </c>
      <c r="AB28" s="68">
        <v>3264.29826846476</v>
      </c>
      <c r="AC28" s="68">
        <v>3064.1075282025076</v>
      </c>
      <c r="AD28" s="68"/>
      <c r="AE28" s="68">
        <v>3525.3127735919211</v>
      </c>
      <c r="AF28" s="68">
        <v>3611.6572205452549</v>
      </c>
      <c r="AG28" s="68"/>
      <c r="AH28" s="68">
        <v>3068.0566224714589</v>
      </c>
      <c r="AI28" s="68">
        <v>3660.325491824884</v>
      </c>
      <c r="AJ28" s="68">
        <v>3971.3469598936294</v>
      </c>
      <c r="AK28" s="68">
        <v>3535.2216826306881</v>
      </c>
      <c r="AL28" s="70">
        <v>3207.3134639572218</v>
      </c>
      <c r="AM28" s="68">
        <v>4049.3246921292325</v>
      </c>
      <c r="AN28" s="70">
        <v>3242.5177667441917</v>
      </c>
      <c r="AO28" s="68">
        <v>4225.0810165300063</v>
      </c>
      <c r="AP28" s="68">
        <v>3174.5278737350277</v>
      </c>
      <c r="AQ28" s="68">
        <v>3453.5607612249919</v>
      </c>
      <c r="AR28" s="68">
        <v>4205.5738021919788</v>
      </c>
      <c r="AS28" s="68">
        <v>4003.7749117118015</v>
      </c>
      <c r="AT28" s="68">
        <v>4537.610019037189</v>
      </c>
      <c r="AU28" s="68">
        <v>4580.2609219575488</v>
      </c>
      <c r="AV28" s="68">
        <v>3871.7008410290059</v>
      </c>
      <c r="AW28" s="68">
        <v>3595.083003085464</v>
      </c>
      <c r="AX28" s="68">
        <v>4723.5653789303342</v>
      </c>
      <c r="AY28" s="68">
        <v>4715.7743912901842</v>
      </c>
      <c r="AZ28" s="68">
        <v>4493.4674200756381</v>
      </c>
      <c r="BA28" s="68">
        <v>4262.2275515510646</v>
      </c>
      <c r="BB28" s="68">
        <v>5117.0673259575697</v>
      </c>
      <c r="BC28" s="68">
        <v>5166.1544955232112</v>
      </c>
      <c r="BD28" s="68"/>
      <c r="BE28" s="68">
        <v>3096.6988077336478</v>
      </c>
      <c r="BF28" s="68">
        <v>5728.37028200022</v>
      </c>
      <c r="BG28" s="68">
        <v>5859.9684624000365</v>
      </c>
      <c r="BH28" s="68">
        <v>3346.8936176832676</v>
      </c>
      <c r="BI28" s="68">
        <v>6671.3591495187738</v>
      </c>
      <c r="BJ28" s="68">
        <v>3770.071485527174</v>
      </c>
      <c r="BK28" s="68">
        <v>7046.6527298398823</v>
      </c>
      <c r="BL28" s="68">
        <v>7417.1087461766956</v>
      </c>
      <c r="BM28" s="68">
        <v>6300.1829932514202</v>
      </c>
      <c r="BN28" s="68">
        <v>4253.3000319297034</v>
      </c>
      <c r="BO28" s="68"/>
      <c r="BP28" s="68">
        <v>4775.6924149765009</v>
      </c>
      <c r="BQ28" s="68">
        <v>5371.8255675147366</v>
      </c>
      <c r="BR28" s="68">
        <v>6043.1405246404947</v>
      </c>
    </row>
    <row r="29" spans="1:70" ht="13.5" thickTop="1">
      <c r="A29" s="67">
        <v>34</v>
      </c>
      <c r="B29" s="68"/>
      <c r="C29" s="68"/>
      <c r="D29" s="68"/>
      <c r="E29" s="68"/>
      <c r="F29" s="68"/>
      <c r="G29" s="68"/>
      <c r="H29" s="68"/>
      <c r="I29" s="68"/>
      <c r="J29" s="68"/>
      <c r="K29" s="68"/>
      <c r="L29" s="68"/>
      <c r="M29" s="68"/>
      <c r="N29" s="68"/>
      <c r="O29" s="68"/>
      <c r="P29" s="68"/>
      <c r="Q29" s="68"/>
      <c r="R29" s="68">
        <v>3049.4759023595202</v>
      </c>
      <c r="S29" s="68"/>
      <c r="T29" s="68"/>
      <c r="U29" s="68"/>
      <c r="V29" s="68">
        <v>3217.104968294424</v>
      </c>
      <c r="W29" s="68"/>
      <c r="X29" s="68"/>
      <c r="Y29" s="68"/>
      <c r="Z29" s="68">
        <v>3244.4433769004895</v>
      </c>
      <c r="AA29" s="68">
        <v>3497.9981813839854</v>
      </c>
      <c r="AB29" s="68">
        <v>3210.0172530691316</v>
      </c>
      <c r="AC29" s="68">
        <v>3019.3566072736348</v>
      </c>
      <c r="AD29" s="68"/>
      <c r="AE29" s="68">
        <v>3453.9726759057016</v>
      </c>
      <c r="AF29" s="68">
        <v>3550.7384081379373</v>
      </c>
      <c r="AG29" s="68"/>
      <c r="AH29" s="68">
        <v>3030.1450972885609</v>
      </c>
      <c r="AI29" s="68">
        <v>3604.9274056100921</v>
      </c>
      <c r="AJ29" s="68">
        <v>3897.4745101966041</v>
      </c>
      <c r="AK29" s="68">
        <v>3489.5070880065928</v>
      </c>
      <c r="AL29" s="68">
        <v>3107.4906137292455</v>
      </c>
      <c r="AM29" s="68">
        <v>3985.7361393405586</v>
      </c>
      <c r="AN29" s="68">
        <v>3144.0296131512309</v>
      </c>
      <c r="AO29" s="68">
        <v>4135.5945779131607</v>
      </c>
      <c r="AP29" s="68">
        <v>3144.400857303353</v>
      </c>
      <c r="AQ29" s="68">
        <v>3415.8965559579378</v>
      </c>
      <c r="AR29" s="68">
        <v>4149.0073223540412</v>
      </c>
      <c r="AS29" s="68">
        <v>3956.7990370489438</v>
      </c>
      <c r="AT29" s="68">
        <v>4471.8975154589671</v>
      </c>
      <c r="AU29" s="68">
        <v>4502.8731687079153</v>
      </c>
      <c r="AV29" s="68">
        <v>3834.1162648024142</v>
      </c>
      <c r="AW29" s="68">
        <v>3565.1330773224909</v>
      </c>
      <c r="AX29" s="68">
        <v>4645.8475370443721</v>
      </c>
      <c r="AY29" s="68">
        <v>4658.1515226676884</v>
      </c>
      <c r="AZ29" s="68">
        <v>4446.3525344118925</v>
      </c>
      <c r="BA29" s="68">
        <v>4171.4029081232684</v>
      </c>
      <c r="BB29" s="68">
        <v>5049.9292768455352</v>
      </c>
      <c r="BC29" s="68">
        <v>5087.5235980501457</v>
      </c>
      <c r="BD29" s="68"/>
      <c r="BE29" s="68">
        <v>3087.5279574757965</v>
      </c>
      <c r="BF29" s="68">
        <v>5647.722143031544</v>
      </c>
      <c r="BG29" s="68">
        <v>5791.9645437704221</v>
      </c>
      <c r="BH29" s="68">
        <v>3337.5886509899656</v>
      </c>
      <c r="BI29" s="68">
        <v>6602.1340620095143</v>
      </c>
      <c r="BJ29" s="68">
        <v>3760.4227335201326</v>
      </c>
      <c r="BK29" s="68">
        <v>6963.4035041757961</v>
      </c>
      <c r="BL29" s="68">
        <v>7347.1401403067503</v>
      </c>
      <c r="BM29" s="68">
        <v>6261.0275370656627</v>
      </c>
      <c r="BN29" s="68">
        <v>4243.2827746832872</v>
      </c>
      <c r="BO29" s="68"/>
      <c r="BP29" s="68">
        <v>4765.3957118768758</v>
      </c>
      <c r="BQ29" s="68">
        <v>5361.1444353969227</v>
      </c>
      <c r="BR29" s="68">
        <v>6032.0744585326656</v>
      </c>
    </row>
    <row r="30" spans="1:70">
      <c r="A30" s="67">
        <v>35</v>
      </c>
      <c r="B30" s="68"/>
      <c r="C30" s="68"/>
      <c r="D30" s="68"/>
      <c r="E30" s="68"/>
      <c r="F30" s="68"/>
      <c r="G30" s="68"/>
      <c r="H30" s="68"/>
      <c r="I30" s="68"/>
      <c r="J30" s="68"/>
      <c r="K30" s="68"/>
      <c r="L30" s="68"/>
      <c r="M30" s="68"/>
      <c r="N30" s="68"/>
      <c r="O30" s="68"/>
      <c r="P30" s="68"/>
      <c r="Q30" s="68"/>
      <c r="R30" s="68"/>
      <c r="S30" s="68"/>
      <c r="T30" s="68"/>
      <c r="U30" s="68"/>
      <c r="V30" s="68">
        <v>3148.2492295336106</v>
      </c>
      <c r="W30" s="68"/>
      <c r="X30" s="68"/>
      <c r="Y30" s="68"/>
      <c r="Z30" s="68">
        <v>3185.2501523504907</v>
      </c>
      <c r="AA30" s="68">
        <v>3415.4284706764602</v>
      </c>
      <c r="AB30" s="68">
        <v>3155.7362376735027</v>
      </c>
      <c r="AC30" s="68"/>
      <c r="AD30" s="68"/>
      <c r="AE30" s="68">
        <v>3382.6325782194817</v>
      </c>
      <c r="AF30" s="68">
        <v>3489.8195957306202</v>
      </c>
      <c r="AG30" s="68"/>
      <c r="AH30" s="68"/>
      <c r="AI30" s="68">
        <v>3549.5293193952998</v>
      </c>
      <c r="AJ30" s="68">
        <v>3823.6020604995779</v>
      </c>
      <c r="AK30" s="68">
        <v>3443.7924933824975</v>
      </c>
      <c r="AL30" s="68"/>
      <c r="AM30" s="68">
        <v>3922.147586551886</v>
      </c>
      <c r="AN30" s="68">
        <v>3031.6581575936784</v>
      </c>
      <c r="AO30" s="68">
        <v>4046.1081392963156</v>
      </c>
      <c r="AP30" s="68">
        <v>3114.2738408716782</v>
      </c>
      <c r="AQ30" s="68">
        <v>3378.2323506908838</v>
      </c>
      <c r="AR30" s="68">
        <v>4092.4408425161041</v>
      </c>
      <c r="AS30" s="68">
        <v>3909.8231623860866</v>
      </c>
      <c r="AT30" s="68">
        <v>4406.1850118807452</v>
      </c>
      <c r="AU30" s="68">
        <v>4425.4854154582808</v>
      </c>
      <c r="AV30" s="68">
        <v>3796.5316885758225</v>
      </c>
      <c r="AW30" s="68">
        <v>3535.1831515595177</v>
      </c>
      <c r="AX30" s="68">
        <v>4568.129695158409</v>
      </c>
      <c r="AY30" s="68">
        <v>4600.5286540451925</v>
      </c>
      <c r="AZ30" s="68">
        <v>4399.2376487481479</v>
      </c>
      <c r="BA30" s="68">
        <v>4080.5782646954726</v>
      </c>
      <c r="BB30" s="68">
        <v>4982.7912277335017</v>
      </c>
      <c r="BC30" s="68">
        <v>5008.8927005770802</v>
      </c>
      <c r="BD30" s="68"/>
      <c r="BE30" s="68">
        <v>3078.3571072179452</v>
      </c>
      <c r="BF30" s="68">
        <v>5567.074004062868</v>
      </c>
      <c r="BG30" s="68">
        <v>5723.9606251408068</v>
      </c>
      <c r="BH30" s="68">
        <v>3328.2836842966635</v>
      </c>
      <c r="BI30" s="68">
        <v>6532.9089745002548</v>
      </c>
      <c r="BJ30" s="68">
        <v>3750.7739815130922</v>
      </c>
      <c r="BK30" s="68">
        <v>6880.1542785117099</v>
      </c>
      <c r="BL30" s="68">
        <v>7277.1715344368031</v>
      </c>
      <c r="BM30" s="68">
        <v>6221.8720808799062</v>
      </c>
      <c r="BN30" s="68">
        <v>4233.265517436872</v>
      </c>
      <c r="BO30" s="68"/>
      <c r="BP30" s="68">
        <v>4755.0990087772498</v>
      </c>
      <c r="BQ30" s="68">
        <v>5350.4633032791071</v>
      </c>
      <c r="BR30" s="68">
        <v>6021.0083924248365</v>
      </c>
    </row>
    <row r="31" spans="1:70" ht="13.5" thickBot="1">
      <c r="A31" s="67">
        <v>36</v>
      </c>
      <c r="B31" s="68"/>
      <c r="C31" s="68"/>
      <c r="D31" s="68"/>
      <c r="E31" s="68"/>
      <c r="F31" s="68"/>
      <c r="G31" s="68"/>
      <c r="H31" s="68"/>
      <c r="I31" s="68"/>
      <c r="J31" s="68"/>
      <c r="K31" s="68"/>
      <c r="L31" s="68"/>
      <c r="M31" s="68"/>
      <c r="N31" s="68"/>
      <c r="O31" s="68"/>
      <c r="P31" s="68"/>
      <c r="Q31" s="68"/>
      <c r="R31" s="68"/>
      <c r="S31" s="68"/>
      <c r="T31" s="68"/>
      <c r="U31" s="68"/>
      <c r="V31" s="68">
        <v>3079.3934907727976</v>
      </c>
      <c r="W31" s="68"/>
      <c r="X31" s="68"/>
      <c r="Y31" s="68"/>
      <c r="Z31" s="68">
        <v>3126.0569278004918</v>
      </c>
      <c r="AA31" s="70">
        <v>3332.8587599689354</v>
      </c>
      <c r="AB31" s="68">
        <v>3101.4552222778739</v>
      </c>
      <c r="AC31" s="68"/>
      <c r="AD31" s="68"/>
      <c r="AE31" s="68">
        <v>3311.2924805332618</v>
      </c>
      <c r="AF31" s="68">
        <v>3428.9007833233031</v>
      </c>
      <c r="AG31" s="68"/>
      <c r="AH31" s="68"/>
      <c r="AI31" s="68">
        <v>3494.1312331805079</v>
      </c>
      <c r="AJ31" s="68">
        <v>3749.7296108025525</v>
      </c>
      <c r="AK31" s="68">
        <v>3398.0778987584022</v>
      </c>
      <c r="AL31" s="68"/>
      <c r="AM31" s="68">
        <v>3858.559033763212</v>
      </c>
      <c r="AN31" s="68"/>
      <c r="AO31" s="68">
        <v>3956.6217006794695</v>
      </c>
      <c r="AP31" s="68">
        <v>3084.1468244400035</v>
      </c>
      <c r="AQ31" s="68">
        <v>3340.5681454238297</v>
      </c>
      <c r="AR31" s="68">
        <v>4035.8743626781666</v>
      </c>
      <c r="AS31" s="68">
        <v>3862.8472877232289</v>
      </c>
      <c r="AT31" s="68">
        <v>4340.4725083025232</v>
      </c>
      <c r="AU31" s="68">
        <v>4348.0976622086473</v>
      </c>
      <c r="AV31" s="68">
        <v>3758.9471123492308</v>
      </c>
      <c r="AW31" s="68">
        <v>3505.233225796544</v>
      </c>
      <c r="AX31" s="68">
        <v>4490.4118532724469</v>
      </c>
      <c r="AY31" s="68">
        <v>4542.9057854226967</v>
      </c>
      <c r="AZ31" s="68">
        <v>4352.1227630844032</v>
      </c>
      <c r="BA31" s="68">
        <v>3989.7536212676755</v>
      </c>
      <c r="BB31" s="68">
        <v>4915.6531786214673</v>
      </c>
      <c r="BC31" s="68">
        <v>4930.2618031040147</v>
      </c>
      <c r="BD31" s="68"/>
      <c r="BE31" s="68">
        <v>3069.1862569600939</v>
      </c>
      <c r="BF31" s="68">
        <v>5486.4258650941911</v>
      </c>
      <c r="BG31" s="68">
        <v>5655.9567065111905</v>
      </c>
      <c r="BH31" s="68">
        <v>3318.9787176033615</v>
      </c>
      <c r="BI31" s="68">
        <v>6463.6838869909952</v>
      </c>
      <c r="BJ31" s="68">
        <v>3741.1252295060508</v>
      </c>
      <c r="BK31" s="68">
        <v>6796.9050528476228</v>
      </c>
      <c r="BL31" s="68">
        <v>7207.2029285668568</v>
      </c>
      <c r="BM31" s="68">
        <v>6182.7166246941488</v>
      </c>
      <c r="BN31" s="68">
        <v>4223.2482601904567</v>
      </c>
      <c r="BO31" s="68"/>
      <c r="BP31" s="68">
        <v>4744.8023056776237</v>
      </c>
      <c r="BQ31" s="68">
        <v>5339.7821711612933</v>
      </c>
      <c r="BR31" s="68">
        <v>6009.9423263170065</v>
      </c>
    </row>
    <row r="32" spans="1:70" ht="13.5" thickTop="1">
      <c r="A32" s="67">
        <v>37</v>
      </c>
      <c r="B32" s="68"/>
      <c r="C32" s="68"/>
      <c r="D32" s="68"/>
      <c r="E32" s="68"/>
      <c r="F32" s="68"/>
      <c r="G32" s="68"/>
      <c r="H32" s="68"/>
      <c r="I32" s="68"/>
      <c r="J32" s="68"/>
      <c r="K32" s="68"/>
      <c r="L32" s="68"/>
      <c r="M32" s="68"/>
      <c r="N32" s="68"/>
      <c r="O32" s="68"/>
      <c r="P32" s="68"/>
      <c r="Q32" s="68"/>
      <c r="R32" s="68"/>
      <c r="S32" s="68"/>
      <c r="T32" s="68"/>
      <c r="U32" s="68"/>
      <c r="V32" s="68">
        <v>3010.5377520119846</v>
      </c>
      <c r="W32" s="68"/>
      <c r="X32" s="68"/>
      <c r="Y32" s="68"/>
      <c r="Z32" s="68">
        <v>3066.8637032504944</v>
      </c>
      <c r="AA32" s="68">
        <v>3243.5703266822534</v>
      </c>
      <c r="AB32" s="68">
        <v>3047.1742068822455</v>
      </c>
      <c r="AC32" s="68"/>
      <c r="AD32" s="68"/>
      <c r="AE32" s="68">
        <v>3239.9523828470424</v>
      </c>
      <c r="AF32" s="68">
        <v>3367.981970915986</v>
      </c>
      <c r="AG32" s="68"/>
      <c r="AH32" s="68"/>
      <c r="AI32" s="68">
        <v>3438.7331469657156</v>
      </c>
      <c r="AJ32" s="68">
        <v>3675.8571611055272</v>
      </c>
      <c r="AK32" s="68">
        <v>3352.3633041343064</v>
      </c>
      <c r="AL32" s="68"/>
      <c r="AM32" s="68">
        <v>3794.970480974539</v>
      </c>
      <c r="AN32" s="68"/>
      <c r="AO32" s="68">
        <v>3867.135262062624</v>
      </c>
      <c r="AP32" s="68">
        <v>3054.0198080083287</v>
      </c>
      <c r="AQ32" s="68">
        <v>3302.9039401567757</v>
      </c>
      <c r="AR32" s="68">
        <v>3979.307882840229</v>
      </c>
      <c r="AS32" s="68">
        <v>3815.8714130603717</v>
      </c>
      <c r="AT32" s="68">
        <v>4274.7600047243013</v>
      </c>
      <c r="AU32" s="68">
        <v>4270.7099089590138</v>
      </c>
      <c r="AV32" s="68">
        <v>3721.3625361226391</v>
      </c>
      <c r="AW32" s="68">
        <v>3475.2833000335713</v>
      </c>
      <c r="AX32" s="68">
        <v>4412.6940113864857</v>
      </c>
      <c r="AY32" s="68">
        <v>4485.2829168002017</v>
      </c>
      <c r="AZ32" s="68">
        <v>4305.0078774206586</v>
      </c>
      <c r="BA32" s="68">
        <v>3898.9289778398797</v>
      </c>
      <c r="BB32" s="68">
        <v>4848.5151295094329</v>
      </c>
      <c r="BC32" s="68">
        <v>4851.6309056309492</v>
      </c>
      <c r="BD32" s="68"/>
      <c r="BE32" s="68">
        <v>3060.0154067022422</v>
      </c>
      <c r="BF32" s="68">
        <v>5405.7777261255151</v>
      </c>
      <c r="BG32" s="68">
        <v>5587.9527878815761</v>
      </c>
      <c r="BH32" s="68">
        <v>3309.6737509100599</v>
      </c>
      <c r="BI32" s="68">
        <v>6394.4587994817357</v>
      </c>
      <c r="BJ32" s="68">
        <v>3731.4764774990094</v>
      </c>
      <c r="BK32" s="68">
        <v>6713.6558271835374</v>
      </c>
      <c r="BL32" s="68">
        <v>7137.2343226969097</v>
      </c>
      <c r="BM32" s="68">
        <v>6143.5611685083923</v>
      </c>
      <c r="BN32" s="68">
        <v>4213.2310029440414</v>
      </c>
      <c r="BO32" s="68"/>
      <c r="BP32" s="68">
        <v>4734.5056025779986</v>
      </c>
      <c r="BQ32" s="68">
        <v>5329.1010390434785</v>
      </c>
      <c r="BR32" s="68">
        <v>5998.8762602091774</v>
      </c>
    </row>
    <row r="33" spans="1:70" ht="13.5" thickBot="1">
      <c r="A33" s="67">
        <v>38</v>
      </c>
      <c r="B33" s="68"/>
      <c r="C33" s="68"/>
      <c r="D33" s="68"/>
      <c r="E33" s="68"/>
      <c r="F33" s="68"/>
      <c r="G33" s="68"/>
      <c r="H33" s="68"/>
      <c r="I33" s="68"/>
      <c r="J33" s="68"/>
      <c r="K33" s="68"/>
      <c r="L33" s="68"/>
      <c r="M33" s="68"/>
      <c r="N33" s="68"/>
      <c r="O33" s="68"/>
      <c r="P33" s="68"/>
      <c r="Q33" s="68"/>
      <c r="R33" s="68"/>
      <c r="S33" s="68"/>
      <c r="T33" s="68"/>
      <c r="U33" s="68"/>
      <c r="V33" s="68"/>
      <c r="W33" s="68"/>
      <c r="X33" s="68"/>
      <c r="Y33" s="68"/>
      <c r="Z33" s="68">
        <v>3007.6704787004956</v>
      </c>
      <c r="AA33" s="68">
        <v>3113.5799128288186</v>
      </c>
      <c r="AB33" s="68"/>
      <c r="AC33" s="68"/>
      <c r="AD33" s="68"/>
      <c r="AE33" s="68">
        <v>3168.6122851608225</v>
      </c>
      <c r="AF33" s="68">
        <v>3307.0631585086689</v>
      </c>
      <c r="AG33" s="68"/>
      <c r="AH33" s="68"/>
      <c r="AI33" s="68">
        <v>3383.3350607509233</v>
      </c>
      <c r="AJ33" s="68">
        <v>3601.9847114085014</v>
      </c>
      <c r="AK33" s="68">
        <v>3306.6487095102111</v>
      </c>
      <c r="AL33" s="68"/>
      <c r="AM33" s="68">
        <v>3731.3819281858655</v>
      </c>
      <c r="AN33" s="68"/>
      <c r="AO33" s="70">
        <v>3777.6488234457784</v>
      </c>
      <c r="AP33" s="68">
        <v>3023.892791576654</v>
      </c>
      <c r="AQ33" s="68">
        <v>3265.2397348897211</v>
      </c>
      <c r="AR33" s="68">
        <v>3922.7414030022919</v>
      </c>
      <c r="AS33" s="68">
        <v>3768.8955383975144</v>
      </c>
      <c r="AT33" s="68">
        <v>4209.0475011460785</v>
      </c>
      <c r="AU33" s="68">
        <v>4193.3221557093793</v>
      </c>
      <c r="AV33" s="68">
        <v>3683.7779598960478</v>
      </c>
      <c r="AW33" s="68">
        <v>3445.3333742705977</v>
      </c>
      <c r="AX33" s="68">
        <v>4334.9761695005218</v>
      </c>
      <c r="AY33" s="68">
        <v>4427.660048177705</v>
      </c>
      <c r="AZ33" s="68">
        <v>4257.892991756913</v>
      </c>
      <c r="BA33" s="70">
        <v>3808.1043344120826</v>
      </c>
      <c r="BB33" s="68">
        <v>4781.3770803973994</v>
      </c>
      <c r="BC33" s="68">
        <v>4773.0000081578828</v>
      </c>
      <c r="BD33" s="68"/>
      <c r="BE33" s="68">
        <v>3050.8445564443914</v>
      </c>
      <c r="BF33" s="68">
        <v>5325.1295871568382</v>
      </c>
      <c r="BG33" s="68">
        <v>5519.9488692519617</v>
      </c>
      <c r="BH33" s="68">
        <v>3300.3687842167578</v>
      </c>
      <c r="BI33" s="68">
        <v>6325.2337119724762</v>
      </c>
      <c r="BJ33" s="68">
        <v>3721.8277254919681</v>
      </c>
      <c r="BK33" s="68">
        <v>6630.4066015194512</v>
      </c>
      <c r="BL33" s="68">
        <v>7067.2657168269634</v>
      </c>
      <c r="BM33" s="68">
        <v>6104.4057123226348</v>
      </c>
      <c r="BN33" s="68">
        <v>4203.2137456976261</v>
      </c>
      <c r="BO33" s="68"/>
      <c r="BP33" s="68">
        <v>4724.2088994783735</v>
      </c>
      <c r="BQ33" s="68">
        <v>5318.4199069256629</v>
      </c>
      <c r="BR33" s="68">
        <v>5987.8101941013483</v>
      </c>
    </row>
    <row r="34" spans="1:70" ht="14.25" thickTop="1" thickBot="1">
      <c r="A34" s="67">
        <v>39</v>
      </c>
      <c r="B34" s="68"/>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70">
        <v>3097.2721874746026</v>
      </c>
      <c r="AF34" s="68">
        <v>3246.1443461013519</v>
      </c>
      <c r="AG34" s="68"/>
      <c r="AH34" s="68"/>
      <c r="AI34" s="68">
        <v>3327.9369745361319</v>
      </c>
      <c r="AJ34" s="68">
        <v>3528.1122617114756</v>
      </c>
      <c r="AK34" s="68">
        <v>3260.9341148861158</v>
      </c>
      <c r="AL34" s="68"/>
      <c r="AM34" s="68">
        <v>3667.7933753971924</v>
      </c>
      <c r="AN34" s="68"/>
      <c r="AO34" s="68">
        <v>3677.2310058569055</v>
      </c>
      <c r="AP34" s="68"/>
      <c r="AQ34" s="68">
        <v>3227.5755296226671</v>
      </c>
      <c r="AR34" s="68">
        <v>3866.1749231643544</v>
      </c>
      <c r="AS34" s="68">
        <v>3721.9196637346568</v>
      </c>
      <c r="AT34" s="68">
        <v>4143.3349975678566</v>
      </c>
      <c r="AU34" s="68">
        <v>4115.9344024597467</v>
      </c>
      <c r="AV34" s="68">
        <v>3646.1933836694557</v>
      </c>
      <c r="AW34" s="68">
        <v>3415.3834485076245</v>
      </c>
      <c r="AX34" s="68">
        <v>4257.2583276145606</v>
      </c>
      <c r="AY34" s="68">
        <v>4370.0371795552101</v>
      </c>
      <c r="AZ34" s="68">
        <v>4210.7781060931693</v>
      </c>
      <c r="BA34" s="68">
        <v>3698.9277647715844</v>
      </c>
      <c r="BB34" s="68">
        <v>4714.2390312853649</v>
      </c>
      <c r="BC34" s="68">
        <v>4694.3691106848173</v>
      </c>
      <c r="BD34" s="68"/>
      <c r="BE34" s="68">
        <v>3041.6737061865401</v>
      </c>
      <c r="BF34" s="68">
        <v>5244.4814481881622</v>
      </c>
      <c r="BG34" s="68">
        <v>5451.9449506223455</v>
      </c>
      <c r="BH34" s="68">
        <v>3291.0638175234558</v>
      </c>
      <c r="BI34" s="68">
        <v>6256.0086244632166</v>
      </c>
      <c r="BJ34" s="68">
        <v>3712.1789734849267</v>
      </c>
      <c r="BK34" s="68">
        <v>6547.157375855365</v>
      </c>
      <c r="BL34" s="68">
        <v>6997.2971109570171</v>
      </c>
      <c r="BM34" s="68">
        <v>6065.2502561368783</v>
      </c>
      <c r="BN34" s="68">
        <v>4193.1964884512108</v>
      </c>
      <c r="BO34" s="68"/>
      <c r="BP34" s="68">
        <v>4713.9121963787475</v>
      </c>
      <c r="BQ34" s="68">
        <v>5307.738774807849</v>
      </c>
      <c r="BR34" s="68">
        <v>5976.7441279935192</v>
      </c>
    </row>
    <row r="35" spans="1:70" ht="13.5" thickTop="1">
      <c r="A35" s="71">
        <v>40</v>
      </c>
      <c r="B35" s="72"/>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v>3185.2255336940343</v>
      </c>
      <c r="AG35" s="72"/>
      <c r="AH35" s="72"/>
      <c r="AI35" s="72">
        <v>3272.5388883213395</v>
      </c>
      <c r="AJ35" s="72">
        <v>3454.2398120144503</v>
      </c>
      <c r="AK35" s="72">
        <v>3215.2195202620205</v>
      </c>
      <c r="AL35" s="72"/>
      <c r="AM35" s="72">
        <v>3604.204822608519</v>
      </c>
      <c r="AN35" s="72"/>
      <c r="AO35" s="72">
        <v>3544.7030157196746</v>
      </c>
      <c r="AP35" s="72"/>
      <c r="AQ35" s="72">
        <v>3189.911324355613</v>
      </c>
      <c r="AR35" s="72">
        <v>3809.6084433264168</v>
      </c>
      <c r="AS35" s="72">
        <v>3674.9437890717995</v>
      </c>
      <c r="AT35" s="72">
        <v>4077.6224939896342</v>
      </c>
      <c r="AU35" s="72">
        <v>4038.5466492101123</v>
      </c>
      <c r="AV35" s="72">
        <v>3608.608807442864</v>
      </c>
      <c r="AW35" s="72">
        <v>3385.4335227446513</v>
      </c>
      <c r="AX35" s="72">
        <v>4179.5404857285985</v>
      </c>
      <c r="AY35" s="72">
        <v>4312.4143109327142</v>
      </c>
      <c r="AZ35" s="72">
        <v>4163.6632204294237</v>
      </c>
      <c r="BA35" s="72">
        <v>3591.0622101359891</v>
      </c>
      <c r="BB35" s="72">
        <v>4647.1009821733314</v>
      </c>
      <c r="BC35" s="72">
        <v>4615.7382132117527</v>
      </c>
      <c r="BD35" s="72"/>
      <c r="BE35" s="72">
        <v>3032.5028559286889</v>
      </c>
      <c r="BF35" s="72">
        <v>5163.8333092194862</v>
      </c>
      <c r="BG35" s="72">
        <v>5383.941031992731</v>
      </c>
      <c r="BH35" s="72">
        <v>3281.7588508301533</v>
      </c>
      <c r="BI35" s="72">
        <v>6186.7835369539571</v>
      </c>
      <c r="BJ35" s="72">
        <v>3702.5302214778853</v>
      </c>
      <c r="BK35" s="72">
        <v>6463.9081501912788</v>
      </c>
      <c r="BL35" s="72">
        <v>6927.3285050870709</v>
      </c>
      <c r="BM35" s="72">
        <v>6026.0947999511218</v>
      </c>
      <c r="BN35" s="72">
        <v>4183.1792312047946</v>
      </c>
      <c r="BO35" s="72"/>
      <c r="BP35" s="72">
        <v>4703.6154932791214</v>
      </c>
      <c r="BQ35" s="72">
        <v>5297.0576426900334</v>
      </c>
      <c r="BR35" s="72">
        <v>5965.6780618856892</v>
      </c>
    </row>
    <row r="36" spans="1:70" ht="13.5" thickBot="1">
      <c r="A36" s="67">
        <v>41</v>
      </c>
      <c r="B36" s="68"/>
      <c r="C36" s="68"/>
      <c r="D36" s="68"/>
      <c r="E36" s="68"/>
      <c r="F36" s="68"/>
      <c r="G36" s="68"/>
      <c r="H36" s="68"/>
      <c r="I36" s="68"/>
      <c r="J36" s="68"/>
      <c r="K36" s="68"/>
      <c r="L36" s="68"/>
      <c r="M36" s="68"/>
      <c r="N36" s="68"/>
      <c r="O36" s="68"/>
      <c r="P36" s="68"/>
      <c r="Q36" s="68"/>
      <c r="R36" s="68"/>
      <c r="S36" s="68"/>
      <c r="T36" s="66"/>
      <c r="U36" s="68"/>
      <c r="V36" s="68"/>
      <c r="W36" s="68"/>
      <c r="X36" s="68"/>
      <c r="Y36" s="68"/>
      <c r="Z36" s="68"/>
      <c r="AA36" s="68"/>
      <c r="AB36" s="68"/>
      <c r="AC36" s="68"/>
      <c r="AD36" s="68"/>
      <c r="AE36" s="68"/>
      <c r="AF36" s="68">
        <v>3124.3067212867172</v>
      </c>
      <c r="AG36" s="68"/>
      <c r="AH36" s="68"/>
      <c r="AI36" s="68">
        <v>3217.1408021065472</v>
      </c>
      <c r="AJ36" s="70">
        <v>3380.367362317425</v>
      </c>
      <c r="AK36" s="68">
        <v>3169.5049256379243</v>
      </c>
      <c r="AL36" s="68"/>
      <c r="AM36" s="68">
        <v>3540.6162698198455</v>
      </c>
      <c r="AN36" s="68"/>
      <c r="AO36" s="68">
        <v>3421.0923856979712</v>
      </c>
      <c r="AP36" s="68"/>
      <c r="AQ36" s="68">
        <v>3152.247119088559</v>
      </c>
      <c r="AR36" s="68">
        <v>3753.0419634884793</v>
      </c>
      <c r="AS36" s="68">
        <v>3627.9679144089419</v>
      </c>
      <c r="AT36" s="68">
        <v>4011.9099904114114</v>
      </c>
      <c r="AU36" s="68">
        <v>3961.1588959604783</v>
      </c>
      <c r="AV36" s="68">
        <v>3571.0242312162727</v>
      </c>
      <c r="AW36" s="68">
        <v>3355.4835969816777</v>
      </c>
      <c r="AX36" s="68">
        <v>4101.8226438426354</v>
      </c>
      <c r="AY36" s="68">
        <v>4254.7914423102184</v>
      </c>
      <c r="AZ36" s="68">
        <v>4116.5483347656791</v>
      </c>
      <c r="BA36" s="68">
        <v>3489.485946322467</v>
      </c>
      <c r="BB36" s="68">
        <v>4579.9629330612961</v>
      </c>
      <c r="BC36" s="68">
        <v>4537.1073157386863</v>
      </c>
      <c r="BD36" s="68"/>
      <c r="BE36" s="68">
        <v>3023.3320056708371</v>
      </c>
      <c r="BF36" s="68">
        <v>5083.1851702508093</v>
      </c>
      <c r="BG36" s="68">
        <v>5315.9371133631157</v>
      </c>
      <c r="BH36" s="68">
        <v>3272.4538841368512</v>
      </c>
      <c r="BI36" s="68">
        <v>6117.5584494446975</v>
      </c>
      <c r="BJ36" s="68">
        <v>3692.881469470844</v>
      </c>
      <c r="BK36" s="68">
        <v>6380.6589245271916</v>
      </c>
      <c r="BL36" s="68">
        <v>6857.3598992171237</v>
      </c>
      <c r="BM36" s="68">
        <v>5986.9393437653644</v>
      </c>
      <c r="BN36" s="68">
        <v>4173.1619739583793</v>
      </c>
      <c r="BO36" s="68"/>
      <c r="BP36" s="68">
        <v>4693.3187901794963</v>
      </c>
      <c r="BQ36" s="68">
        <v>5286.3765105722186</v>
      </c>
      <c r="BR36" s="68">
        <v>5954.6119957778601</v>
      </c>
    </row>
    <row r="37" spans="1:70" ht="13.5" thickTop="1">
      <c r="A37" s="67">
        <v>42</v>
      </c>
      <c r="B37" s="68"/>
      <c r="C37" s="68"/>
      <c r="D37" s="68"/>
      <c r="E37" s="68"/>
      <c r="F37" s="68"/>
      <c r="G37" s="68"/>
      <c r="H37" s="68"/>
      <c r="I37" s="68"/>
      <c r="J37" s="68"/>
      <c r="K37" s="68"/>
      <c r="L37" s="68"/>
      <c r="M37" s="68"/>
      <c r="N37" s="68"/>
      <c r="O37" s="68"/>
      <c r="P37" s="68"/>
      <c r="Q37" s="68"/>
      <c r="R37" s="68"/>
      <c r="S37" s="68"/>
      <c r="T37" s="68"/>
      <c r="U37" s="68"/>
      <c r="V37" s="68"/>
      <c r="W37" s="68"/>
      <c r="X37" s="68"/>
      <c r="Y37" s="68"/>
      <c r="Z37" s="68"/>
      <c r="AA37" s="68"/>
      <c r="AB37" s="68"/>
      <c r="AC37" s="68"/>
      <c r="AD37" s="68"/>
      <c r="AE37" s="68"/>
      <c r="AF37" s="68">
        <v>3063.3879088794006</v>
      </c>
      <c r="AG37" s="68"/>
      <c r="AH37" s="68"/>
      <c r="AI37" s="68">
        <v>3161.7427158917553</v>
      </c>
      <c r="AJ37" s="68">
        <v>3277.9803371778503</v>
      </c>
      <c r="AK37" s="68">
        <v>3123.7903310138295</v>
      </c>
      <c r="AL37" s="68"/>
      <c r="AM37" s="68">
        <v>3477.0277170311724</v>
      </c>
      <c r="AN37" s="68"/>
      <c r="AO37" s="68">
        <v>3305.5709024648932</v>
      </c>
      <c r="AP37" s="68"/>
      <c r="AQ37" s="68">
        <v>3114.5829138215049</v>
      </c>
      <c r="AR37" s="68">
        <v>3696.4754836505417</v>
      </c>
      <c r="AS37" s="68">
        <v>3580.9920397460842</v>
      </c>
      <c r="AT37" s="68">
        <v>3946.1974868331895</v>
      </c>
      <c r="AU37" s="68">
        <v>3883.7711427108438</v>
      </c>
      <c r="AV37" s="68">
        <v>3533.439654989681</v>
      </c>
      <c r="AW37" s="68">
        <v>3325.5336712187045</v>
      </c>
      <c r="AX37" s="68">
        <v>4024.1048019566733</v>
      </c>
      <c r="AY37" s="68">
        <v>4197.1685736877234</v>
      </c>
      <c r="AZ37" s="68">
        <v>4069.4334491019345</v>
      </c>
      <c r="BA37" s="68">
        <v>3393.6611644117424</v>
      </c>
      <c r="BB37" s="68">
        <v>4512.8248839492617</v>
      </c>
      <c r="BC37" s="68">
        <v>4458.4764182656209</v>
      </c>
      <c r="BD37" s="68"/>
      <c r="BE37" s="68">
        <v>3014.1611554129863</v>
      </c>
      <c r="BF37" s="68">
        <v>5002.5370312821333</v>
      </c>
      <c r="BG37" s="68">
        <v>5247.9331947335004</v>
      </c>
      <c r="BH37" s="68">
        <v>3263.1489174435496</v>
      </c>
      <c r="BI37" s="68">
        <v>6048.333361935438</v>
      </c>
      <c r="BJ37" s="68">
        <v>3683.2327174638026</v>
      </c>
      <c r="BK37" s="68">
        <v>6297.4096988631054</v>
      </c>
      <c r="BL37" s="68">
        <v>6787.3912933471775</v>
      </c>
      <c r="BM37" s="68">
        <v>5947.7838875796078</v>
      </c>
      <c r="BN37" s="68">
        <v>4163.1447167119641</v>
      </c>
      <c r="BO37" s="68"/>
      <c r="BP37" s="68">
        <v>4683.0220870798712</v>
      </c>
      <c r="BQ37" s="68">
        <v>5275.6953784544039</v>
      </c>
      <c r="BR37" s="68">
        <v>5943.545929670031</v>
      </c>
    </row>
    <row r="38" spans="1:70" ht="13.5" thickBot="1">
      <c r="A38" s="67">
        <v>43</v>
      </c>
      <c r="B38" s="68"/>
      <c r="C38" s="68"/>
      <c r="D38" s="68"/>
      <c r="E38" s="68"/>
      <c r="F38" s="68"/>
      <c r="G38" s="68"/>
      <c r="H38" s="68"/>
      <c r="I38" s="68"/>
      <c r="J38" s="68"/>
      <c r="K38" s="68"/>
      <c r="L38" s="68"/>
      <c r="M38" s="68"/>
      <c r="N38" s="68"/>
      <c r="O38" s="68"/>
      <c r="P38" s="68"/>
      <c r="Q38" s="68"/>
      <c r="R38" s="68"/>
      <c r="S38" s="68"/>
      <c r="T38" s="68"/>
      <c r="U38" s="68"/>
      <c r="V38" s="68"/>
      <c r="W38" s="68"/>
      <c r="X38" s="68"/>
      <c r="Y38" s="68"/>
      <c r="Z38" s="68"/>
      <c r="AA38" s="68"/>
      <c r="AB38" s="68"/>
      <c r="AC38" s="68"/>
      <c r="AD38" s="68"/>
      <c r="AE38" s="68"/>
      <c r="AF38" s="70">
        <v>3002.469096472083</v>
      </c>
      <c r="AG38" s="68"/>
      <c r="AH38" s="68"/>
      <c r="AI38" s="68">
        <v>3106.344629676963</v>
      </c>
      <c r="AJ38" s="68">
        <v>3174.9019136245665</v>
      </c>
      <c r="AK38" s="68">
        <v>3078.0757363897342</v>
      </c>
      <c r="AL38" s="68"/>
      <c r="AM38" s="68">
        <v>3413.4391642424994</v>
      </c>
      <c r="AN38" s="68"/>
      <c r="AO38" s="68">
        <v>3197.4056223549564</v>
      </c>
      <c r="AP38" s="68"/>
      <c r="AQ38" s="68">
        <v>3076.9187085544504</v>
      </c>
      <c r="AR38" s="68">
        <v>3639.9090038126046</v>
      </c>
      <c r="AS38" s="68">
        <v>3534.016165083227</v>
      </c>
      <c r="AT38" s="68">
        <v>3880.4849832549676</v>
      </c>
      <c r="AU38" s="68">
        <v>3806.3833894612098</v>
      </c>
      <c r="AV38" s="68">
        <v>3495.8550787630893</v>
      </c>
      <c r="AW38" s="68">
        <v>3295.5837454557313</v>
      </c>
      <c r="AX38" s="68">
        <v>3946.3869600707117</v>
      </c>
      <c r="AY38" s="68">
        <v>4139.5457050652276</v>
      </c>
      <c r="AZ38" s="68">
        <v>4022.3185634381884</v>
      </c>
      <c r="BA38" s="68">
        <v>3303.1093470415021</v>
      </c>
      <c r="BB38" s="68">
        <v>4445.6868348372282</v>
      </c>
      <c r="BC38" s="68">
        <v>4379.8455207925563</v>
      </c>
      <c r="BD38" s="68"/>
      <c r="BE38" s="68">
        <v>3004.990305155135</v>
      </c>
      <c r="BF38" s="68">
        <v>4921.8888923134564</v>
      </c>
      <c r="BG38" s="68">
        <v>5179.929276103886</v>
      </c>
      <c r="BH38" s="68">
        <v>3253.8439507502476</v>
      </c>
      <c r="BI38" s="68">
        <v>5979.1082744261785</v>
      </c>
      <c r="BJ38" s="68">
        <v>3673.5839654567612</v>
      </c>
      <c r="BK38" s="68">
        <v>6214.1604731990192</v>
      </c>
      <c r="BL38" s="68">
        <v>6717.4226874772303</v>
      </c>
      <c r="BM38" s="68">
        <v>5908.6284313938504</v>
      </c>
      <c r="BN38" s="68">
        <v>4153.1274594655479</v>
      </c>
      <c r="BO38" s="68"/>
      <c r="BP38" s="68">
        <v>4672.7253839802443</v>
      </c>
      <c r="BQ38" s="68">
        <v>5265.0142463365892</v>
      </c>
      <c r="BR38" s="68">
        <v>5932.4798635622019</v>
      </c>
    </row>
    <row r="39" spans="1:70" ht="14.25" thickTop="1" thickBot="1">
      <c r="A39" s="67">
        <v>44</v>
      </c>
      <c r="B39" s="68"/>
      <c r="C39" s="68"/>
      <c r="D39" s="68"/>
      <c r="E39" s="68"/>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v>3050.9465434621711</v>
      </c>
      <c r="AJ39" s="68">
        <v>3078.0757787351199</v>
      </c>
      <c r="AK39" s="68">
        <v>3032.3611417656384</v>
      </c>
      <c r="AL39" s="68"/>
      <c r="AM39" s="68">
        <v>3349.8506114538254</v>
      </c>
      <c r="AN39" s="68"/>
      <c r="AO39" s="68">
        <v>3095.9459911413046</v>
      </c>
      <c r="AP39" s="68"/>
      <c r="AQ39" s="68">
        <v>3039.2545032873963</v>
      </c>
      <c r="AR39" s="68">
        <v>3583.3425239746671</v>
      </c>
      <c r="AS39" s="68">
        <v>3487.0402904203693</v>
      </c>
      <c r="AT39" s="68">
        <v>3814.7724796767448</v>
      </c>
      <c r="AU39" s="70">
        <v>3728.9956362115759</v>
      </c>
      <c r="AV39" s="68">
        <v>3458.270502536498</v>
      </c>
      <c r="AW39" s="68">
        <v>3265.6338196927577</v>
      </c>
      <c r="AX39" s="70">
        <v>3868.6691181847491</v>
      </c>
      <c r="AY39" s="68">
        <v>4081.9228364427318</v>
      </c>
      <c r="AZ39" s="68">
        <v>3975.2036777744443</v>
      </c>
      <c r="BA39" s="68">
        <v>3217.4034001106756</v>
      </c>
      <c r="BB39" s="68">
        <v>4378.5487857251937</v>
      </c>
      <c r="BC39" s="68">
        <v>4301.2146233194899</v>
      </c>
      <c r="BD39" s="68"/>
      <c r="BE39" s="68"/>
      <c r="BF39" s="68">
        <v>4841.2407533447804</v>
      </c>
      <c r="BG39" s="68">
        <v>5111.9253574742697</v>
      </c>
      <c r="BH39" s="68">
        <v>3244.5389840569455</v>
      </c>
      <c r="BI39" s="68">
        <v>5909.8831869169189</v>
      </c>
      <c r="BJ39" s="68">
        <v>3663.9352134497199</v>
      </c>
      <c r="BK39" s="68">
        <v>6130.911247534933</v>
      </c>
      <c r="BL39" s="68">
        <v>6647.4540816072849</v>
      </c>
      <c r="BM39" s="68">
        <v>5869.4729752080939</v>
      </c>
      <c r="BN39" s="68">
        <v>4143.1102022191335</v>
      </c>
      <c r="BO39" s="68"/>
      <c r="BP39" s="68">
        <v>4662.4286808806191</v>
      </c>
      <c r="BQ39" s="68">
        <v>5254.3331142187744</v>
      </c>
      <c r="BR39" s="68">
        <v>5921.4137974543719</v>
      </c>
    </row>
    <row r="40" spans="1:70" ht="14.25" thickTop="1" thickBot="1">
      <c r="A40" s="67">
        <v>45</v>
      </c>
      <c r="B40" s="68"/>
      <c r="C40" s="68"/>
      <c r="D40" s="68"/>
      <c r="E40" s="68"/>
      <c r="F40" s="68"/>
      <c r="G40" s="68"/>
      <c r="H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c r="AK40" s="68"/>
      <c r="AL40" s="68"/>
      <c r="AM40" s="70">
        <v>3286.2620586651524</v>
      </c>
      <c r="AN40" s="68"/>
      <c r="AO40" s="68">
        <v>3000.6129488626661</v>
      </c>
      <c r="AP40" s="68"/>
      <c r="AQ40" s="68">
        <v>3001.5902980203423</v>
      </c>
      <c r="AR40" s="68">
        <v>3526.7760441367295</v>
      </c>
      <c r="AS40" s="68">
        <v>3440.0644157575121</v>
      </c>
      <c r="AT40" s="68">
        <v>3749.0599760985228</v>
      </c>
      <c r="AU40" s="68">
        <v>3619.3971782595872</v>
      </c>
      <c r="AV40" s="68">
        <v>3420.6859263099068</v>
      </c>
      <c r="AW40" s="68">
        <v>3235.6838939297845</v>
      </c>
      <c r="AX40" s="68">
        <v>3770.8229263368685</v>
      </c>
      <c r="AY40" s="68">
        <v>4024.2999678202359</v>
      </c>
      <c r="AZ40" s="68">
        <v>3928.0887921106992</v>
      </c>
      <c r="BA40" s="68">
        <v>3136.1609905106757</v>
      </c>
      <c r="BB40" s="68">
        <v>4311.4107366131602</v>
      </c>
      <c r="BC40" s="68">
        <v>4222.5837258464235</v>
      </c>
      <c r="BD40" s="68"/>
      <c r="BE40" s="68"/>
      <c r="BF40" s="68">
        <v>4760.5926143761044</v>
      </c>
      <c r="BG40" s="68">
        <v>5043.9214388446553</v>
      </c>
      <c r="BH40" s="68">
        <v>3235.2340173636435</v>
      </c>
      <c r="BI40" s="68">
        <v>5840.6580994076594</v>
      </c>
      <c r="BJ40" s="68">
        <v>3654.2864614426785</v>
      </c>
      <c r="BK40" s="68">
        <v>6047.6620218708467</v>
      </c>
      <c r="BL40" s="68">
        <v>6577.4854757373369</v>
      </c>
      <c r="BM40" s="68">
        <v>5830.3175190223365</v>
      </c>
      <c r="BN40" s="68">
        <v>4133.0929449727182</v>
      </c>
      <c r="BO40" s="68"/>
      <c r="BP40" s="68">
        <v>4652.131977780994</v>
      </c>
      <c r="BQ40" s="68">
        <v>5243.6519821009597</v>
      </c>
      <c r="BR40" s="68">
        <v>5910.3477313465428</v>
      </c>
    </row>
    <row r="41" spans="1:70" ht="14.25" thickTop="1" thickBot="1">
      <c r="A41" s="67">
        <v>46</v>
      </c>
      <c r="B41" s="68"/>
      <c r="C41" s="68"/>
      <c r="D41" s="68"/>
      <c r="E41" s="68"/>
      <c r="F41" s="68"/>
      <c r="G41" s="68"/>
      <c r="H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c r="AK41" s="68"/>
      <c r="AL41" s="68"/>
      <c r="AM41" s="68">
        <v>3205.0054981199278</v>
      </c>
      <c r="AN41" s="68"/>
      <c r="AO41" s="68"/>
      <c r="AP41" s="68"/>
      <c r="AQ41" s="68"/>
      <c r="AR41" s="68">
        <v>3470.209564298792</v>
      </c>
      <c r="AS41" s="68">
        <v>3393.0885410946544</v>
      </c>
      <c r="AT41" s="68">
        <v>3683.3474725203009</v>
      </c>
      <c r="AU41" s="68">
        <v>3518.3466095291337</v>
      </c>
      <c r="AV41" s="68">
        <v>3383.1013500833151</v>
      </c>
      <c r="AW41" s="68">
        <v>3205.7339681668118</v>
      </c>
      <c r="AX41" s="68">
        <v>3666.1122051875877</v>
      </c>
      <c r="AY41" s="68">
        <v>3966.6770991977405</v>
      </c>
      <c r="AZ41" s="68">
        <v>3880.9739064469541</v>
      </c>
      <c r="BA41" s="68">
        <v>3059.0388820504159</v>
      </c>
      <c r="BB41" s="68">
        <v>4244.2726875011258</v>
      </c>
      <c r="BC41" s="70">
        <v>4143.9528283733589</v>
      </c>
      <c r="BD41" s="68"/>
      <c r="BE41" s="68"/>
      <c r="BF41" s="68">
        <v>4679.9444754074275</v>
      </c>
      <c r="BG41" s="68">
        <v>4975.91752021504</v>
      </c>
      <c r="BH41" s="68">
        <v>3225.9290506703414</v>
      </c>
      <c r="BI41" s="68">
        <v>5771.4330118983999</v>
      </c>
      <c r="BJ41" s="68">
        <v>3644.6377094356371</v>
      </c>
      <c r="BK41" s="68">
        <v>5964.4127962067605</v>
      </c>
      <c r="BL41" s="68">
        <v>6507.5168698673915</v>
      </c>
      <c r="BM41" s="68">
        <v>5791.1620628365799</v>
      </c>
      <c r="BN41" s="68">
        <v>4123.075687726302</v>
      </c>
      <c r="BO41" s="68"/>
      <c r="BP41" s="68">
        <v>4641.8352746813689</v>
      </c>
      <c r="BQ41" s="68">
        <v>5232.9708499831449</v>
      </c>
      <c r="BR41" s="68">
        <v>5899.2816652387128</v>
      </c>
    </row>
    <row r="42" spans="1:70" ht="13.5" thickTop="1">
      <c r="A42" s="67">
        <v>47</v>
      </c>
      <c r="B42" s="68"/>
      <c r="C42" s="68"/>
      <c r="D42" s="68"/>
      <c r="E42" s="68"/>
      <c r="F42" s="68"/>
      <c r="G42" s="68"/>
      <c r="H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c r="AK42" s="68"/>
      <c r="AL42" s="68"/>
      <c r="AM42" s="68">
        <v>3116.0866961878351</v>
      </c>
      <c r="AN42" s="68"/>
      <c r="AO42" s="68"/>
      <c r="AP42" s="68"/>
      <c r="AQ42" s="68"/>
      <c r="AR42" s="68">
        <v>3413.6430844608544</v>
      </c>
      <c r="AS42" s="68">
        <v>3346.1126664317972</v>
      </c>
      <c r="AT42" s="68">
        <v>3617.6349689420786</v>
      </c>
      <c r="AU42" s="68">
        <v>3422.8514804922997</v>
      </c>
      <c r="AV42" s="68">
        <v>3345.5167738567234</v>
      </c>
      <c r="AW42" s="68">
        <v>3175.7840424038377</v>
      </c>
      <c r="AX42" s="68">
        <v>3567.1365279853162</v>
      </c>
      <c r="AY42" s="68">
        <v>3909.0542305752451</v>
      </c>
      <c r="AZ42" s="68">
        <v>3833.8590207832099</v>
      </c>
      <c r="BA42" s="68"/>
      <c r="BB42" s="68">
        <v>4177.1346383890914</v>
      </c>
      <c r="BC42" s="68">
        <v>4050.8146358195859</v>
      </c>
      <c r="BD42" s="68"/>
      <c r="BE42" s="68"/>
      <c r="BF42" s="68">
        <v>4599.2963364387515</v>
      </c>
      <c r="BG42" s="68">
        <v>4907.9136015854247</v>
      </c>
      <c r="BH42" s="68">
        <v>3216.6240839770394</v>
      </c>
      <c r="BI42" s="68">
        <v>5702.2079243891403</v>
      </c>
      <c r="BJ42" s="68">
        <v>3634.9889574285958</v>
      </c>
      <c r="BK42" s="68">
        <v>5881.1635705426743</v>
      </c>
      <c r="BL42" s="68">
        <v>6437.5482639974443</v>
      </c>
      <c r="BM42" s="68">
        <v>5752.0066066508225</v>
      </c>
      <c r="BN42" s="68">
        <v>4113.0584304798867</v>
      </c>
      <c r="BO42" s="68"/>
      <c r="BP42" s="68">
        <v>4631.538571581742</v>
      </c>
      <c r="BQ42" s="68">
        <v>5222.2897178653302</v>
      </c>
      <c r="BR42" s="68">
        <v>5888.2155991308846</v>
      </c>
    </row>
    <row r="43" spans="1:70" ht="13.5" thickBot="1">
      <c r="A43" s="67">
        <v>48</v>
      </c>
      <c r="B43" s="68"/>
      <c r="C43" s="68"/>
      <c r="D43" s="68"/>
      <c r="E43" s="68"/>
      <c r="F43" s="68"/>
      <c r="G43" s="68"/>
      <c r="H43" s="68"/>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c r="AK43" s="68"/>
      <c r="AL43" s="68"/>
      <c r="AM43" s="68">
        <v>3032.004539149199</v>
      </c>
      <c r="AN43" s="68"/>
      <c r="AO43" s="68"/>
      <c r="AP43" s="68"/>
      <c r="AQ43" s="68"/>
      <c r="AR43" s="68">
        <v>3357.0766046229173</v>
      </c>
      <c r="AS43" s="68">
        <v>3299.1367917689399</v>
      </c>
      <c r="AT43" s="70">
        <v>3551.9224653638562</v>
      </c>
      <c r="AU43" s="68">
        <v>3332.4736437175579</v>
      </c>
      <c r="AV43" s="68">
        <v>3307.9321976301317</v>
      </c>
      <c r="AW43" s="68">
        <v>3145.834116640865</v>
      </c>
      <c r="AX43" s="68">
        <v>3473.4445557812855</v>
      </c>
      <c r="AY43" s="68">
        <v>3851.4313619527493</v>
      </c>
      <c r="AZ43" s="68">
        <v>3786.7441351194648</v>
      </c>
      <c r="BA43" s="68"/>
      <c r="BB43" s="68">
        <v>4109.996589277057</v>
      </c>
      <c r="BC43" s="68">
        <v>3946.134704151089</v>
      </c>
      <c r="BD43" s="68"/>
      <c r="BE43" s="68"/>
      <c r="BF43" s="68">
        <v>4518.6481974700746</v>
      </c>
      <c r="BG43" s="68">
        <v>4839.9096829558102</v>
      </c>
      <c r="BH43" s="68">
        <v>3207.3191172837373</v>
      </c>
      <c r="BI43" s="68">
        <v>5632.9828368798808</v>
      </c>
      <c r="BJ43" s="68">
        <v>3625.3402054215544</v>
      </c>
      <c r="BK43" s="68">
        <v>5797.9143448785881</v>
      </c>
      <c r="BL43" s="68">
        <v>6367.5796581274981</v>
      </c>
      <c r="BM43" s="68">
        <v>5712.851150465066</v>
      </c>
      <c r="BN43" s="68">
        <v>4103.0411732334705</v>
      </c>
      <c r="BO43" s="68">
        <v>7465.4540187912035</v>
      </c>
      <c r="BP43" s="68">
        <v>4621.2418684821168</v>
      </c>
      <c r="BQ43" s="68">
        <v>5211.6085857475155</v>
      </c>
      <c r="BR43" s="68">
        <v>5877.1495330230546</v>
      </c>
    </row>
    <row r="44" spans="1:70" ht="14.25" thickTop="1" thickBot="1">
      <c r="A44" s="67">
        <v>49</v>
      </c>
      <c r="B44" s="68"/>
      <c r="C44" s="68"/>
      <c r="D44" s="68"/>
      <c r="E44" s="68"/>
      <c r="F44" s="68"/>
      <c r="G44" s="68"/>
      <c r="H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c r="AK44" s="68"/>
      <c r="AL44" s="68"/>
      <c r="AM44" s="68"/>
      <c r="AN44" s="68"/>
      <c r="AO44" s="68"/>
      <c r="AP44" s="68"/>
      <c r="AQ44" s="68"/>
      <c r="AR44" s="70">
        <v>3300.5101247849798</v>
      </c>
      <c r="AS44" s="68">
        <v>3252.1609171060823</v>
      </c>
      <c r="AT44" s="68">
        <v>3461.3540727289037</v>
      </c>
      <c r="AU44" s="68">
        <v>3246.8187253855085</v>
      </c>
      <c r="AV44" s="68">
        <v>3270.34762140354</v>
      </c>
      <c r="AW44" s="68">
        <v>3115.8841908778918</v>
      </c>
      <c r="AX44" s="68">
        <v>3384.6299933829382</v>
      </c>
      <c r="AY44" s="68">
        <v>3793.808493330253</v>
      </c>
      <c r="AZ44" s="68">
        <v>3739.6292494557197</v>
      </c>
      <c r="BA44" s="68"/>
      <c r="BB44" s="68">
        <v>4042.858540165023</v>
      </c>
      <c r="BC44" s="68">
        <v>3846.8382045190633</v>
      </c>
      <c r="BD44" s="68"/>
      <c r="BE44" s="68"/>
      <c r="BF44" s="70">
        <v>4438.0000585013986</v>
      </c>
      <c r="BG44" s="68">
        <v>4771.9057643261949</v>
      </c>
      <c r="BH44" s="68">
        <v>3198.0141505904353</v>
      </c>
      <c r="BI44" s="68">
        <v>5563.7577493706212</v>
      </c>
      <c r="BJ44" s="68">
        <v>3615.691453414513</v>
      </c>
      <c r="BK44" s="68">
        <v>5714.6651192145009</v>
      </c>
      <c r="BL44" s="68">
        <v>6297.6110522575518</v>
      </c>
      <c r="BM44" s="68">
        <v>5673.6956942793095</v>
      </c>
      <c r="BN44" s="68">
        <v>4093.0239159870553</v>
      </c>
      <c r="BO44" s="68">
        <v>7382.0317169092004</v>
      </c>
      <c r="BP44" s="68">
        <v>4610.9451653824917</v>
      </c>
      <c r="BQ44" s="68">
        <v>5200.9274536296998</v>
      </c>
      <c r="BR44" s="68">
        <v>5866.0834669152255</v>
      </c>
    </row>
    <row r="45" spans="1:70" ht="14.25" thickTop="1" thickBot="1">
      <c r="A45" s="71">
        <v>50</v>
      </c>
      <c r="B45" s="72"/>
      <c r="C45" s="72"/>
      <c r="D45" s="72"/>
      <c r="E45" s="72"/>
      <c r="F45" s="72"/>
      <c r="G45" s="72"/>
      <c r="H45" s="72"/>
      <c r="I45" s="72"/>
      <c r="J45" s="72"/>
      <c r="K45" s="72"/>
      <c r="L45" s="72"/>
      <c r="M45" s="72"/>
      <c r="N45" s="72"/>
      <c r="O45" s="72"/>
      <c r="P45" s="72"/>
      <c r="Q45" s="72"/>
      <c r="R45" s="72"/>
      <c r="S45" s="72"/>
      <c r="T45" s="72"/>
      <c r="U45" s="72"/>
      <c r="V45" s="72"/>
      <c r="W45" s="72"/>
      <c r="X45" s="72"/>
      <c r="Y45" s="72"/>
      <c r="Z45" s="72"/>
      <c r="AA45" s="72"/>
      <c r="AB45" s="72"/>
      <c r="AC45" s="72"/>
      <c r="AD45" s="72"/>
      <c r="AE45" s="72"/>
      <c r="AF45" s="72"/>
      <c r="AG45" s="72"/>
      <c r="AH45" s="72"/>
      <c r="AI45" s="72"/>
      <c r="AJ45" s="72"/>
      <c r="AK45" s="72"/>
      <c r="AL45" s="72"/>
      <c r="AM45" s="72"/>
      <c r="AN45" s="72"/>
      <c r="AO45" s="72"/>
      <c r="AP45" s="72"/>
      <c r="AQ45" s="72"/>
      <c r="AR45" s="72">
        <v>3237.3717095941652</v>
      </c>
      <c r="AS45" s="72">
        <v>3205.185042443225</v>
      </c>
      <c r="AT45" s="72">
        <v>3374.8136410306088</v>
      </c>
      <c r="AU45" s="72">
        <v>3165.5309215271732</v>
      </c>
      <c r="AV45" s="72">
        <v>3232.7630451769483</v>
      </c>
      <c r="AW45" s="72">
        <v>3085.9342651149182</v>
      </c>
      <c r="AX45" s="72">
        <v>3300.3262367783577</v>
      </c>
      <c r="AY45" s="72">
        <v>3736.1856247077576</v>
      </c>
      <c r="AZ45" s="72">
        <v>3692.514363791975</v>
      </c>
      <c r="BA45" s="72"/>
      <c r="BB45" s="70">
        <v>3975.720491052989</v>
      </c>
      <c r="BC45" s="72">
        <v>3752.5235335374309</v>
      </c>
      <c r="BD45" s="72"/>
      <c r="BE45" s="72"/>
      <c r="BF45" s="72">
        <v>4328.4641902959202</v>
      </c>
      <c r="BG45" s="72">
        <v>4703.9018456965787</v>
      </c>
      <c r="BH45" s="72">
        <v>3188.7091838971332</v>
      </c>
      <c r="BI45" s="72">
        <v>5494.5326618613617</v>
      </c>
      <c r="BJ45" s="72">
        <v>3606.0427014074717</v>
      </c>
      <c r="BK45" s="72">
        <v>5631.4158935504156</v>
      </c>
      <c r="BL45" s="72">
        <v>6227.6424463876047</v>
      </c>
      <c r="BM45" s="72">
        <v>5634.540238093552</v>
      </c>
      <c r="BN45" s="72">
        <v>4083.0066587406404</v>
      </c>
      <c r="BO45" s="72">
        <v>7298.6094150271983</v>
      </c>
      <c r="BP45" s="72">
        <v>4600.6484622828657</v>
      </c>
      <c r="BQ45" s="72">
        <v>5190.246321511886</v>
      </c>
      <c r="BR45" s="72">
        <v>5855.0174008073955</v>
      </c>
    </row>
    <row r="46" spans="1:70" ht="13.5" thickTop="1">
      <c r="A46" s="67">
        <v>51</v>
      </c>
      <c r="B46" s="68"/>
      <c r="C46" s="68"/>
      <c r="D46" s="68"/>
      <c r="E46" s="68"/>
      <c r="F46" s="68"/>
      <c r="G46" s="68"/>
      <c r="H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c r="AK46" s="68"/>
      <c r="AL46" s="68"/>
      <c r="AM46" s="68"/>
      <c r="AN46" s="68"/>
      <c r="AO46" s="68"/>
      <c r="AP46" s="68"/>
      <c r="AQ46" s="68"/>
      <c r="AR46" s="68">
        <v>3161.4160091278191</v>
      </c>
      <c r="AS46" s="68">
        <v>3158.2091677803674</v>
      </c>
      <c r="AT46" s="68">
        <v>3292.5755869063596</v>
      </c>
      <c r="AU46" s="68">
        <v>3088.288504095774</v>
      </c>
      <c r="AV46" s="68">
        <v>3195.178468950357</v>
      </c>
      <c r="AW46" s="68">
        <v>3055.984339351945</v>
      </c>
      <c r="AX46" s="68">
        <v>3220.2017506542111</v>
      </c>
      <c r="AY46" s="68">
        <v>3678.5627560852618</v>
      </c>
      <c r="AZ46" s="68">
        <v>3645.3994781282295</v>
      </c>
      <c r="BA46" s="68"/>
      <c r="BB46" s="68">
        <v>3904.664537035002</v>
      </c>
      <c r="BC46" s="68">
        <v>3662.8273484399579</v>
      </c>
      <c r="BD46" s="68"/>
      <c r="BE46" s="68"/>
      <c r="BF46" s="68">
        <v>4226.6995022506708</v>
      </c>
      <c r="BG46" s="68">
        <v>4635.8979270669643</v>
      </c>
      <c r="BH46" s="68">
        <v>3179.4042172038312</v>
      </c>
      <c r="BI46" s="68">
        <v>5425.3075743521022</v>
      </c>
      <c r="BJ46" s="68">
        <v>3596.3939494004308</v>
      </c>
      <c r="BK46" s="68">
        <v>5548.1666678863285</v>
      </c>
      <c r="BL46" s="68">
        <v>6157.6738405176584</v>
      </c>
      <c r="BM46" s="68">
        <v>5595.3847819077946</v>
      </c>
      <c r="BN46" s="68">
        <v>4072.9894014942242</v>
      </c>
      <c r="BO46" s="68">
        <v>7215.1871131451953</v>
      </c>
      <c r="BP46" s="68">
        <v>4590.3517591832397</v>
      </c>
      <c r="BQ46" s="68">
        <v>5179.5651893940703</v>
      </c>
      <c r="BR46" s="68">
        <v>5843.9513346995664</v>
      </c>
    </row>
    <row r="47" spans="1:70">
      <c r="A47" s="67">
        <v>52</v>
      </c>
      <c r="B47" s="68"/>
      <c r="C47" s="68"/>
      <c r="D47" s="68"/>
      <c r="E47" s="68"/>
      <c r="F47" s="68"/>
      <c r="G47" s="68"/>
      <c r="H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c r="AK47" s="68"/>
      <c r="AL47" s="68"/>
      <c r="AM47" s="68"/>
      <c r="AN47" s="68"/>
      <c r="AO47" s="68"/>
      <c r="AP47" s="68"/>
      <c r="AQ47" s="68"/>
      <c r="AR47" s="68">
        <v>3089.0364947754547</v>
      </c>
      <c r="AS47" s="68">
        <v>3111.2332931175101</v>
      </c>
      <c r="AT47" s="68">
        <v>3214.330040729712</v>
      </c>
      <c r="AU47" s="68">
        <v>3014.7999283384124</v>
      </c>
      <c r="AV47" s="68">
        <v>3157.5938927237657</v>
      </c>
      <c r="AW47" s="68">
        <v>3026.0344135889718</v>
      </c>
      <c r="AX47" s="68">
        <v>3143.9560643634177</v>
      </c>
      <c r="AY47" s="68">
        <v>3620.9398874627664</v>
      </c>
      <c r="AZ47" s="68">
        <v>3598.2845924644848</v>
      </c>
      <c r="BA47" s="68"/>
      <c r="BB47" s="68">
        <v>3813.7295051456335</v>
      </c>
      <c r="BC47" s="68">
        <v>3577.4202066704261</v>
      </c>
      <c r="BD47" s="68"/>
      <c r="BE47" s="68"/>
      <c r="BF47" s="68">
        <v>4129.7345843528847</v>
      </c>
      <c r="BG47" s="68">
        <v>4567.8940084373498</v>
      </c>
      <c r="BH47" s="68">
        <v>3170.0992505105291</v>
      </c>
      <c r="BI47" s="68">
        <v>5356.0824868428426</v>
      </c>
      <c r="BJ47" s="68">
        <v>3586.7451973933894</v>
      </c>
      <c r="BK47" s="68">
        <v>5464.9174422222413</v>
      </c>
      <c r="BL47" s="68">
        <v>6087.7052346477112</v>
      </c>
      <c r="BM47" s="68">
        <v>5556.2293257220381</v>
      </c>
      <c r="BN47" s="68">
        <v>4062.972144247809</v>
      </c>
      <c r="BO47" s="68">
        <v>7131.7648112631923</v>
      </c>
      <c r="BP47" s="68">
        <v>4580.0550560836145</v>
      </c>
      <c r="BQ47" s="68">
        <v>5168.8840572762556</v>
      </c>
      <c r="BR47" s="68">
        <v>5832.8852685917373</v>
      </c>
    </row>
    <row r="48" spans="1:70" ht="13.5" thickBot="1">
      <c r="A48" s="67">
        <v>53</v>
      </c>
      <c r="B48" s="68"/>
      <c r="C48" s="68"/>
      <c r="D48" s="68"/>
      <c r="E48" s="68"/>
      <c r="F48" s="68"/>
      <c r="G48" s="68"/>
      <c r="H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c r="AK48" s="68"/>
      <c r="AL48" s="68"/>
      <c r="AM48" s="68"/>
      <c r="AN48" s="68"/>
      <c r="AO48" s="68"/>
      <c r="AP48" s="68"/>
      <c r="AQ48" s="68"/>
      <c r="AR48" s="68">
        <v>3019.9862324066476</v>
      </c>
      <c r="AS48" s="68">
        <v>3064.2574184546529</v>
      </c>
      <c r="AT48" s="68">
        <v>3139.7956094991277</v>
      </c>
      <c r="AU48" s="68"/>
      <c r="AV48" s="68">
        <v>3120.009316497174</v>
      </c>
      <c r="AW48" s="68"/>
      <c r="AX48" s="68">
        <v>3071.3162935261953</v>
      </c>
      <c r="AY48" s="70">
        <v>3563.3170188402705</v>
      </c>
      <c r="AZ48" s="68">
        <v>3551.1697068007402</v>
      </c>
      <c r="BA48" s="68"/>
      <c r="BB48" s="68">
        <v>3727.0381427890566</v>
      </c>
      <c r="BC48" s="68">
        <v>3496.0027775819094</v>
      </c>
      <c r="BD48" s="68"/>
      <c r="BE48" s="68"/>
      <c r="BF48" s="68">
        <v>4037.2376030736723</v>
      </c>
      <c r="BG48" s="68">
        <v>4499.8900898077336</v>
      </c>
      <c r="BH48" s="68">
        <v>3160.7942838172271</v>
      </c>
      <c r="BI48" s="68">
        <v>5286.8573993335831</v>
      </c>
      <c r="BJ48" s="68">
        <v>3577.096445386348</v>
      </c>
      <c r="BK48" s="68">
        <v>5381.668216558156</v>
      </c>
      <c r="BL48" s="68">
        <v>6017.736628777765</v>
      </c>
      <c r="BM48" s="68">
        <v>5517.0738695362816</v>
      </c>
      <c r="BN48" s="68">
        <v>4052.9548870013937</v>
      </c>
      <c r="BO48" s="68">
        <v>7048.3425093811902</v>
      </c>
      <c r="BP48" s="68">
        <v>4569.7583529839894</v>
      </c>
      <c r="BQ48" s="68">
        <v>5158.2029251584418</v>
      </c>
      <c r="BR48" s="68">
        <v>5821.8192024839072</v>
      </c>
    </row>
    <row r="49" spans="1:70" ht="13.5" thickTop="1">
      <c r="A49" s="67">
        <v>54</v>
      </c>
      <c r="B49" s="68"/>
      <c r="C49" s="68"/>
      <c r="D49" s="68"/>
      <c r="E49" s="68"/>
      <c r="F49" s="68"/>
      <c r="G49" s="68"/>
      <c r="H49" s="68"/>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8"/>
      <c r="AI49" s="68"/>
      <c r="AJ49" s="68"/>
      <c r="AK49" s="68"/>
      <c r="AL49" s="68"/>
      <c r="AM49" s="68"/>
      <c r="AN49" s="68"/>
      <c r="AO49" s="68"/>
      <c r="AP49" s="68"/>
      <c r="AQ49" s="68"/>
      <c r="AR49" s="68"/>
      <c r="AS49" s="72">
        <v>3017.2815437917952</v>
      </c>
      <c r="AT49" s="68">
        <v>3068.7162474400179</v>
      </c>
      <c r="AU49" s="68"/>
      <c r="AV49" s="68">
        <v>3082.4247402705823</v>
      </c>
      <c r="AW49" s="68"/>
      <c r="AX49" s="68">
        <v>3002.0341098164263</v>
      </c>
      <c r="AY49" s="68">
        <v>3491.1399534853676</v>
      </c>
      <c r="AZ49" s="68">
        <v>3504.0548211369951</v>
      </c>
      <c r="BA49" s="68"/>
      <c r="BB49" s="68">
        <v>3644.3007827153742</v>
      </c>
      <c r="BC49" s="68">
        <v>3418.3025419357923</v>
      </c>
      <c r="BD49" s="68"/>
      <c r="BE49" s="68"/>
      <c r="BF49" s="68">
        <v>3948.9062774260815</v>
      </c>
      <c r="BG49" s="68">
        <v>4431.8861711781192</v>
      </c>
      <c r="BH49" s="68">
        <v>3151.4893171239255</v>
      </c>
      <c r="BI49" s="68">
        <v>5217.6323118243236</v>
      </c>
      <c r="BJ49" s="68">
        <v>3567.4476933793067</v>
      </c>
      <c r="BK49" s="68">
        <v>5298.4189908940698</v>
      </c>
      <c r="BL49" s="68">
        <v>5947.7680229078178</v>
      </c>
      <c r="BM49" s="68">
        <v>5477.9184133505241</v>
      </c>
      <c r="BN49" s="68">
        <v>4042.9376297549779</v>
      </c>
      <c r="BO49" s="68">
        <v>6964.9202074991872</v>
      </c>
      <c r="BP49" s="68">
        <v>4559.4616498843634</v>
      </c>
      <c r="BQ49" s="68">
        <v>5147.5217930406261</v>
      </c>
      <c r="BR49" s="68">
        <v>5810.7531363760781</v>
      </c>
    </row>
    <row r="50" spans="1:70">
      <c r="A50" s="90" t="s">
        <v>580</v>
      </c>
      <c r="B50" s="91" t="s">
        <v>581</v>
      </c>
      <c r="C50" s="91"/>
      <c r="D50" s="91"/>
      <c r="E50" s="91"/>
      <c r="F50" s="91"/>
      <c r="G50" s="91"/>
      <c r="H50" s="91"/>
      <c r="I50" s="91"/>
      <c r="J50" s="91"/>
      <c r="K50" s="91"/>
      <c r="L50" s="91"/>
      <c r="M50" s="91"/>
      <c r="N50" s="91"/>
      <c r="O50" s="91"/>
      <c r="P50" s="91"/>
      <c r="Q50" s="91"/>
      <c r="R50" s="91"/>
      <c r="S50" s="91"/>
      <c r="T50" s="91"/>
      <c r="U50" s="91"/>
      <c r="V50" s="91"/>
      <c r="W50" s="91"/>
      <c r="X50" s="91"/>
      <c r="Y50" s="91"/>
      <c r="Z50" s="91"/>
      <c r="AA50" s="91"/>
      <c r="AB50" s="91"/>
      <c r="AC50" s="91"/>
      <c r="AD50" s="91"/>
      <c r="AE50" s="91"/>
      <c r="AF50" s="91"/>
      <c r="AG50" s="91"/>
      <c r="AH50" s="91"/>
      <c r="AI50" s="91"/>
      <c r="AJ50" s="91"/>
      <c r="AK50" s="91"/>
      <c r="AL50" s="91"/>
      <c r="AM50" s="91"/>
      <c r="AN50" s="91"/>
      <c r="AO50" s="91"/>
      <c r="AP50" s="91"/>
      <c r="AQ50" s="91"/>
      <c r="AR50" s="91"/>
      <c r="AS50" s="103"/>
      <c r="AT50" s="91"/>
      <c r="AU50" s="91"/>
      <c r="AV50" s="91"/>
      <c r="AW50" s="91"/>
      <c r="AX50" s="91"/>
      <c r="AY50" s="91"/>
      <c r="AZ50" s="91"/>
      <c r="BA50" s="91"/>
      <c r="BB50" s="91"/>
      <c r="BC50" s="91"/>
      <c r="BD50" s="91"/>
      <c r="BE50" s="91"/>
      <c r="BF50" s="91"/>
      <c r="BG50" s="91"/>
      <c r="BH50" s="91"/>
      <c r="BI50" s="93"/>
      <c r="BJ50" s="91"/>
      <c r="BK50" s="91"/>
      <c r="BL50" s="91"/>
      <c r="BM50" s="91"/>
      <c r="BN50" s="91"/>
      <c r="BO50" s="91"/>
      <c r="BP50" s="91"/>
      <c r="BQ50" s="91"/>
      <c r="BR50" s="92"/>
    </row>
    <row r="51" spans="1:70" ht="14.25">
      <c r="A51" s="76" t="s">
        <v>586</v>
      </c>
      <c r="B51" s="68">
        <v>3258.75</v>
      </c>
      <c r="C51" s="68">
        <v>3123.75</v>
      </c>
      <c r="D51" s="68">
        <v>3397.5</v>
      </c>
      <c r="E51" s="68">
        <v>3615</v>
      </c>
      <c r="F51" s="68">
        <v>3213.75</v>
      </c>
      <c r="G51" s="68">
        <v>4125</v>
      </c>
      <c r="H51" s="68">
        <v>3611.25</v>
      </c>
      <c r="I51" s="68">
        <v>3510</v>
      </c>
      <c r="J51" s="68">
        <v>3787.5</v>
      </c>
      <c r="K51" s="68">
        <v>3176.25</v>
      </c>
      <c r="L51" s="68">
        <v>3525</v>
      </c>
      <c r="M51" s="68">
        <v>3862.5</v>
      </c>
      <c r="N51" s="68">
        <v>4200</v>
      </c>
      <c r="O51" s="68">
        <v>3900</v>
      </c>
      <c r="P51" s="68">
        <v>3195</v>
      </c>
      <c r="Q51" s="68">
        <v>3536.25</v>
      </c>
      <c r="R51" s="68">
        <v>4762.5</v>
      </c>
      <c r="S51" s="68">
        <v>4125</v>
      </c>
      <c r="T51" s="68">
        <v>3900</v>
      </c>
      <c r="U51" s="68">
        <v>4237.5</v>
      </c>
      <c r="V51" s="68">
        <v>4687.5</v>
      </c>
      <c r="W51" s="68">
        <v>4462.5</v>
      </c>
      <c r="X51" s="68">
        <v>3131.25</v>
      </c>
      <c r="Y51" s="68">
        <v>3510</v>
      </c>
      <c r="Z51" s="68">
        <v>4462.5</v>
      </c>
      <c r="AA51" s="68">
        <v>5287.5</v>
      </c>
      <c r="AB51" s="68">
        <v>4350</v>
      </c>
      <c r="AC51" s="68">
        <v>3975</v>
      </c>
      <c r="AD51" s="68">
        <v>4762.5</v>
      </c>
      <c r="AE51" s="68">
        <v>4987.5</v>
      </c>
      <c r="AF51" s="68">
        <v>4800</v>
      </c>
      <c r="AG51" s="68">
        <v>3457.5</v>
      </c>
      <c r="AH51" s="68">
        <v>3862.5</v>
      </c>
      <c r="AI51" s="68">
        <v>4762.5</v>
      </c>
      <c r="AJ51" s="68">
        <v>5475</v>
      </c>
      <c r="AK51" s="68">
        <v>4462.5</v>
      </c>
      <c r="AL51" s="68">
        <v>5287.5</v>
      </c>
      <c r="AM51" s="68">
        <v>5287.5</v>
      </c>
      <c r="AN51" s="68">
        <v>5362.5</v>
      </c>
      <c r="AO51" s="68">
        <v>6075</v>
      </c>
      <c r="AP51" s="68">
        <v>3825</v>
      </c>
      <c r="AQ51" s="68">
        <v>4237.5</v>
      </c>
      <c r="AR51" s="68">
        <v>5325</v>
      </c>
      <c r="AS51" s="68">
        <v>4950</v>
      </c>
      <c r="AT51" s="68">
        <v>5812.5</v>
      </c>
      <c r="AU51" s="68">
        <v>6150</v>
      </c>
      <c r="AV51" s="68">
        <v>4650</v>
      </c>
      <c r="AW51" s="68">
        <v>4237.5</v>
      </c>
      <c r="AX51" s="68">
        <v>6300</v>
      </c>
      <c r="AY51" s="68">
        <v>5850</v>
      </c>
      <c r="AZ51" s="68">
        <v>5437.5</v>
      </c>
      <c r="BA51" s="68">
        <v>6412.5</v>
      </c>
      <c r="BB51" s="68">
        <v>6412.5</v>
      </c>
      <c r="BC51" s="68">
        <v>6750</v>
      </c>
      <c r="BD51" s="68">
        <v>3003.75</v>
      </c>
      <c r="BE51" s="68">
        <v>3258.75</v>
      </c>
      <c r="BF51" s="68">
        <v>7350</v>
      </c>
      <c r="BG51" s="68">
        <v>7162.5</v>
      </c>
      <c r="BH51" s="68">
        <v>3510</v>
      </c>
      <c r="BI51" s="68">
        <v>7987.5</v>
      </c>
      <c r="BJ51" s="68">
        <v>3937.5</v>
      </c>
      <c r="BK51" s="68">
        <v>8700</v>
      </c>
      <c r="BL51" s="68">
        <v>8737.5</v>
      </c>
      <c r="BM51" s="68">
        <v>7087.5</v>
      </c>
      <c r="BN51" s="68">
        <v>4425</v>
      </c>
      <c r="BO51" s="68">
        <v>10350</v>
      </c>
      <c r="BP51" s="68">
        <v>4950</v>
      </c>
      <c r="BQ51" s="68">
        <v>5550</v>
      </c>
      <c r="BR51" s="68">
        <v>6225</v>
      </c>
    </row>
    <row r="52" spans="1:70" ht="14.25">
      <c r="A52" s="76" t="s">
        <v>587</v>
      </c>
      <c r="B52" s="68">
        <v>2021.25</v>
      </c>
      <c r="C52" s="68">
        <v>1887.375</v>
      </c>
      <c r="D52" s="68">
        <v>2063.25</v>
      </c>
      <c r="E52" s="68">
        <v>2254.875</v>
      </c>
      <c r="F52" s="68">
        <v>1992.375</v>
      </c>
      <c r="G52" s="68">
        <v>2548.875</v>
      </c>
      <c r="H52" s="68">
        <v>2241.75</v>
      </c>
      <c r="I52" s="68">
        <v>2123.625</v>
      </c>
      <c r="J52" s="68">
        <v>2296.875</v>
      </c>
      <c r="K52" s="68">
        <v>1963.5</v>
      </c>
      <c r="L52" s="68">
        <v>2181.375</v>
      </c>
      <c r="M52" s="68">
        <v>2396.625</v>
      </c>
      <c r="N52" s="68">
        <v>2606.625</v>
      </c>
      <c r="O52" s="68">
        <v>2349.375</v>
      </c>
      <c r="P52" s="68">
        <v>1955.625</v>
      </c>
      <c r="Q52" s="68">
        <v>2176.125</v>
      </c>
      <c r="R52" s="68">
        <v>2913.75</v>
      </c>
      <c r="S52" s="68">
        <v>2551.5</v>
      </c>
      <c r="T52" s="68">
        <v>2412.375</v>
      </c>
      <c r="U52" s="68">
        <v>2548.875</v>
      </c>
      <c r="V52" s="68">
        <v>2887.5</v>
      </c>
      <c r="W52" s="68">
        <v>2677.5</v>
      </c>
      <c r="X52" s="68">
        <v>1884.75</v>
      </c>
      <c r="Y52" s="68">
        <v>2136.75</v>
      </c>
      <c r="Z52" s="68">
        <v>2756.25</v>
      </c>
      <c r="AA52" s="68">
        <v>3255</v>
      </c>
      <c r="AB52" s="68">
        <v>2677.5</v>
      </c>
      <c r="AC52" s="68">
        <v>2441.25</v>
      </c>
      <c r="AD52" s="68">
        <v>2835</v>
      </c>
      <c r="AE52" s="68">
        <v>3071.25</v>
      </c>
      <c r="AF52" s="68">
        <v>2966.25</v>
      </c>
      <c r="AG52" s="68">
        <v>2071.125</v>
      </c>
      <c r="AH52" s="68">
        <v>2328.375</v>
      </c>
      <c r="AI52" s="68">
        <v>2913.75</v>
      </c>
      <c r="AJ52" s="68">
        <v>3360</v>
      </c>
      <c r="AK52" s="68">
        <v>2730</v>
      </c>
      <c r="AL52" s="68">
        <v>3150</v>
      </c>
      <c r="AM52" s="68">
        <v>3255</v>
      </c>
      <c r="AN52" s="68">
        <v>3176.25</v>
      </c>
      <c r="AO52" s="68">
        <v>3701.25</v>
      </c>
      <c r="AP52" s="68">
        <v>2268</v>
      </c>
      <c r="AQ52" s="68">
        <v>2551.5</v>
      </c>
      <c r="AR52" s="68">
        <v>3255</v>
      </c>
      <c r="AS52" s="68">
        <v>2992.5</v>
      </c>
      <c r="AT52" s="68">
        <v>3543.75</v>
      </c>
      <c r="AU52" s="68">
        <v>3727.5</v>
      </c>
      <c r="AV52" s="68">
        <v>2782.5</v>
      </c>
      <c r="AW52" s="68">
        <v>2512.125</v>
      </c>
      <c r="AX52" s="68">
        <v>3832.5</v>
      </c>
      <c r="AY52" s="68">
        <v>3543.75</v>
      </c>
      <c r="AZ52" s="68">
        <v>3281.25</v>
      </c>
      <c r="BA52" s="68">
        <v>3780</v>
      </c>
      <c r="BB52" s="68">
        <v>3911.25</v>
      </c>
      <c r="BC52" s="68">
        <v>4095</v>
      </c>
      <c r="BD52" s="68">
        <v>1722</v>
      </c>
      <c r="BE52" s="68">
        <v>1853.25</v>
      </c>
      <c r="BF52" s="68">
        <v>4436.25</v>
      </c>
      <c r="BG52" s="68">
        <v>4331.25</v>
      </c>
      <c r="BH52" s="68">
        <v>1984.5</v>
      </c>
      <c r="BI52" s="68">
        <v>4803.75</v>
      </c>
      <c r="BJ52" s="68">
        <v>2199.75</v>
      </c>
      <c r="BK52" s="68">
        <v>5197.5</v>
      </c>
      <c r="BL52" s="68">
        <v>5223.75</v>
      </c>
      <c r="BM52" s="68">
        <v>4121.25</v>
      </c>
      <c r="BN52" s="68">
        <v>2443.875</v>
      </c>
      <c r="BO52" s="68">
        <v>6142.5</v>
      </c>
      <c r="BP52" s="68">
        <v>2730</v>
      </c>
      <c r="BQ52" s="68">
        <v>3018.75</v>
      </c>
      <c r="BR52" s="68">
        <v>3360</v>
      </c>
    </row>
    <row r="53" spans="1:70" ht="14.25">
      <c r="A53" s="76" t="s">
        <v>263</v>
      </c>
      <c r="B53" s="77">
        <v>12.186093713737804</v>
      </c>
      <c r="C53" s="77">
        <v>9.1130787772300099</v>
      </c>
      <c r="D53" s="77">
        <v>8.8658247018788057</v>
      </c>
      <c r="E53" s="77">
        <v>12.50399181061792</v>
      </c>
      <c r="F53" s="77">
        <v>12.680601864440206</v>
      </c>
      <c r="G53" s="77">
        <v>12.115449692208889</v>
      </c>
      <c r="H53" s="77">
        <v>13.104465993613696</v>
      </c>
      <c r="I53" s="77">
        <v>9.2543668202878404</v>
      </c>
      <c r="J53" s="77">
        <v>8.9717907341721794</v>
      </c>
      <c r="K53" s="77">
        <v>12.398025778324547</v>
      </c>
      <c r="L53" s="77">
        <v>12.78656789673358</v>
      </c>
      <c r="M53" s="77">
        <v>13.210432025907069</v>
      </c>
      <c r="N53" s="77">
        <v>12.539313821382377</v>
      </c>
      <c r="O53" s="77">
        <v>9.3603328525812106</v>
      </c>
      <c r="P53" s="77">
        <v>11.868195616857685</v>
      </c>
      <c r="Q53" s="77">
        <v>12.46866979985346</v>
      </c>
      <c r="R53" s="77">
        <v>12.25673773526672</v>
      </c>
      <c r="S53" s="77">
        <v>13.281076047435981</v>
      </c>
      <c r="T53" s="77">
        <v>12.927855939791408</v>
      </c>
      <c r="U53" s="77">
        <v>8.901146712643266</v>
      </c>
      <c r="V53" s="77">
        <v>12.645279853675747</v>
      </c>
      <c r="W53" s="77">
        <v>8.901146712643266</v>
      </c>
      <c r="X53" s="77">
        <v>11.197077412332996</v>
      </c>
      <c r="Y53" s="77">
        <v>11.974161649151059</v>
      </c>
      <c r="Z53" s="77">
        <v>13.422364090493813</v>
      </c>
      <c r="AA53" s="77">
        <v>12.327381756795633</v>
      </c>
      <c r="AB53" s="77">
        <v>12.998499961320322</v>
      </c>
      <c r="AC53" s="77">
        <v>12.645279853675747</v>
      </c>
      <c r="AD53" s="77">
        <v>9.0071127449366362</v>
      </c>
      <c r="AE53" s="77">
        <v>12.50399181061792</v>
      </c>
      <c r="AF53" s="77">
        <v>13.493008112022727</v>
      </c>
      <c r="AG53" s="77">
        <v>11.303043444626368</v>
      </c>
      <c r="AH53" s="77">
        <v>12.044805670679976</v>
      </c>
      <c r="AI53" s="77">
        <v>13.104465993613696</v>
      </c>
      <c r="AJ53" s="77">
        <v>12.645279853675747</v>
      </c>
      <c r="AK53" s="77">
        <v>12.715923875204664</v>
      </c>
      <c r="AL53" s="77">
        <v>9.1130787772300099</v>
      </c>
      <c r="AM53" s="77">
        <v>13.528330122787183</v>
      </c>
      <c r="AN53" s="77">
        <v>9.0777567664655532</v>
      </c>
      <c r="AO53" s="77">
        <v>12.327381756795633</v>
      </c>
      <c r="AP53" s="77">
        <v>11.40900947691974</v>
      </c>
      <c r="AQ53" s="77">
        <v>12.186093713737804</v>
      </c>
      <c r="AR53" s="77">
        <v>13.210432025907069</v>
      </c>
      <c r="AS53" s="77">
        <v>12.857211918262495</v>
      </c>
      <c r="AT53" s="77">
        <v>13.598974144316101</v>
      </c>
      <c r="AU53" s="77">
        <v>12.715923875204664</v>
      </c>
      <c r="AV53" s="77">
        <v>12.292059746031176</v>
      </c>
      <c r="AW53" s="77">
        <v>11.550297519977571</v>
      </c>
      <c r="AX53" s="77">
        <v>12.715923875204664</v>
      </c>
      <c r="AY53" s="77">
        <v>13.316398058200441</v>
      </c>
      <c r="AZ53" s="77">
        <v>12.963177950555867</v>
      </c>
      <c r="BA53" s="77">
        <v>9.3250108418167539</v>
      </c>
      <c r="BB53" s="77">
        <v>13.704940176609471</v>
      </c>
      <c r="BC53" s="77">
        <v>12.857211918262495</v>
      </c>
      <c r="BD53" s="77">
        <v>15.223786639481139</v>
      </c>
      <c r="BE53" s="77">
        <v>15.329752671774513</v>
      </c>
      <c r="BF53" s="77">
        <v>12.892533929026952</v>
      </c>
      <c r="BG53" s="77">
        <v>13.846228219667301</v>
      </c>
      <c r="BH53" s="77">
        <v>15.471040714832341</v>
      </c>
      <c r="BI53" s="77">
        <v>13.98751626272513</v>
      </c>
      <c r="BJ53" s="77">
        <v>15.647650768654627</v>
      </c>
      <c r="BK53" s="77">
        <v>13.139788004378154</v>
      </c>
      <c r="BL53" s="77">
        <v>14.128804305782962</v>
      </c>
      <c r="BM53" s="77">
        <v>12.892533929026952</v>
      </c>
      <c r="BN53" s="77">
        <v>15.859582833241374</v>
      </c>
      <c r="BO53" s="77">
        <v>13.422364090493813</v>
      </c>
      <c r="BP53" s="77">
        <v>16.071514897828116</v>
      </c>
      <c r="BQ53" s="77">
        <v>16.318768973179321</v>
      </c>
      <c r="BR53" s="77">
        <v>16.566023048530521</v>
      </c>
    </row>
    <row r="54" spans="1:70" ht="14.25">
      <c r="A54" s="76" t="s">
        <v>264</v>
      </c>
      <c r="B54" s="77">
        <v>34.348311652874905</v>
      </c>
      <c r="C54" s="77">
        <v>28.455956263954008</v>
      </c>
      <c r="D54" s="77">
        <v>27.173985151691664</v>
      </c>
      <c r="E54" s="77">
        <v>35.599098784024626</v>
      </c>
      <c r="F54" s="77">
        <v>38.207465063343598</v>
      </c>
      <c r="G54" s="77">
        <v>34.371648803382662</v>
      </c>
      <c r="H54" s="77">
        <v>38.585231051066259</v>
      </c>
      <c r="I54" s="77">
        <v>29.934408642954804</v>
      </c>
      <c r="J54" s="77">
        <v>28.422120085494445</v>
      </c>
      <c r="K54" s="77">
        <v>40.953472977804545</v>
      </c>
      <c r="L54" s="77">
        <v>39.76085529308866</v>
      </c>
      <c r="M54" s="77">
        <v>39.472004448467935</v>
      </c>
      <c r="N54" s="77">
        <v>37.185529842164463</v>
      </c>
      <c r="O54" s="77">
        <v>31.513226005963816</v>
      </c>
      <c r="P54" s="77">
        <v>45.883859043774756</v>
      </c>
      <c r="Q54" s="77">
        <v>43.40274449035266</v>
      </c>
      <c r="R54" s="77">
        <v>35.722756787359558</v>
      </c>
      <c r="S54" s="77">
        <v>40.562382775034145</v>
      </c>
      <c r="T54" s="77">
        <v>41.616214319746881</v>
      </c>
      <c r="U54" s="77">
        <v>29.671354951371523</v>
      </c>
      <c r="V54" s="77">
        <v>38.786891756973013</v>
      </c>
      <c r="W54" s="77">
        <v>30.432112037587171</v>
      </c>
      <c r="X54" s="77">
        <v>53.383979900386578</v>
      </c>
      <c r="Y54" s="77">
        <v>49.126458459551515</v>
      </c>
      <c r="Z54" s="77">
        <v>42.247453667406297</v>
      </c>
      <c r="AA54" s="77">
        <v>36.942945776384313</v>
      </c>
      <c r="AB54" s="77">
        <v>43.810377517588137</v>
      </c>
      <c r="AC54" s="77">
        <v>46.918317551329892</v>
      </c>
      <c r="AD54" s="77">
        <v>31.545387483980946</v>
      </c>
      <c r="AE54" s="77">
        <v>39.364762431207446</v>
      </c>
      <c r="AF54" s="77">
        <v>43.59454698870217</v>
      </c>
      <c r="AG54" s="77">
        <v>57.788541485943391</v>
      </c>
      <c r="AH54" s="77">
        <v>52.51073239346033</v>
      </c>
      <c r="AI54" s="77">
        <v>46.476557455978281</v>
      </c>
      <c r="AJ54" s="77">
        <v>41.27570985395716</v>
      </c>
      <c r="AK54" s="77">
        <v>50.614105281954494</v>
      </c>
      <c r="AL54" s="77">
        <v>33.658134342679965</v>
      </c>
      <c r="AM54" s="77">
        <v>45.491630290266976</v>
      </c>
      <c r="AN54" s="77">
        <v>33.747776849130979</v>
      </c>
      <c r="AO54" s="77">
        <v>38.853747502153873</v>
      </c>
      <c r="AP54" s="77">
        <v>63.090197474115911</v>
      </c>
      <c r="AQ54" s="77">
        <v>56.950080848089691</v>
      </c>
      <c r="AR54" s="77">
        <v>49.804542282202569</v>
      </c>
      <c r="AS54" s="77">
        <v>54.527537676938444</v>
      </c>
      <c r="AT54" s="77">
        <v>48.124366976128492</v>
      </c>
      <c r="AU54" s="77">
        <v>44.019326523238782</v>
      </c>
      <c r="AV54" s="77">
        <v>61.979995263545952</v>
      </c>
      <c r="AW54" s="77">
        <v>69.158954504799183</v>
      </c>
      <c r="AX54" s="77">
        <v>44.465390151180742</v>
      </c>
      <c r="AY54" s="77">
        <v>53.339570370376038</v>
      </c>
      <c r="AZ54" s="77">
        <v>58.728968732454007</v>
      </c>
      <c r="BA54" s="77">
        <v>38.309435119714237</v>
      </c>
      <c r="BB54" s="77">
        <v>50.960267566687953</v>
      </c>
      <c r="BC54" s="77">
        <v>46.622564792550243</v>
      </c>
      <c r="BD54" s="77">
        <v>158.09092808484692</v>
      </c>
      <c r="BE54" s="77">
        <v>168.5870800168301</v>
      </c>
      <c r="BF54" s="77">
        <v>49.021699924186436</v>
      </c>
      <c r="BG54" s="77">
        <v>55.479858414133986</v>
      </c>
      <c r="BH54" s="77">
        <v>179.41574361184516</v>
      </c>
      <c r="BI54" s="77">
        <v>59.97879073491908</v>
      </c>
      <c r="BJ54" s="77">
        <v>195.74866266447805</v>
      </c>
      <c r="BK54" s="77">
        <v>55.212251406412854</v>
      </c>
      <c r="BL54" s="77">
        <v>64.347755452689441</v>
      </c>
      <c r="BM54" s="77">
        <v>88.648259668189496</v>
      </c>
      <c r="BN54" s="77">
        <v>213.6307841976583</v>
      </c>
      <c r="BO54" s="77">
        <v>63.858517314260489</v>
      </c>
      <c r="BP54" s="77">
        <v>231.67450728484962</v>
      </c>
      <c r="BQ54" s="77">
        <v>253.30207486995684</v>
      </c>
      <c r="BR54" s="77">
        <v>275.46561501581328</v>
      </c>
    </row>
    <row r="55" spans="1:70" ht="14.25">
      <c r="A55" s="78" t="s">
        <v>267</v>
      </c>
      <c r="B55" s="67">
        <v>869</v>
      </c>
      <c r="C55" s="67">
        <v>833</v>
      </c>
      <c r="D55" s="67">
        <v>906</v>
      </c>
      <c r="E55" s="67">
        <v>964</v>
      </c>
      <c r="F55" s="67">
        <v>857</v>
      </c>
      <c r="G55" s="67">
        <v>1100</v>
      </c>
      <c r="H55" s="67">
        <v>963</v>
      </c>
      <c r="I55" s="67">
        <v>936</v>
      </c>
      <c r="J55" s="67">
        <v>1010</v>
      </c>
      <c r="K55" s="67">
        <v>847</v>
      </c>
      <c r="L55" s="67">
        <v>940</v>
      </c>
      <c r="M55" s="67">
        <v>1030</v>
      </c>
      <c r="N55" s="67">
        <v>1120</v>
      </c>
      <c r="O55" s="67">
        <v>1040</v>
      </c>
      <c r="P55" s="67">
        <v>852</v>
      </c>
      <c r="Q55" s="67">
        <v>943</v>
      </c>
      <c r="R55" s="67">
        <v>1270</v>
      </c>
      <c r="S55" s="67">
        <v>1100</v>
      </c>
      <c r="T55" s="67">
        <v>1040</v>
      </c>
      <c r="U55" s="67">
        <v>1130</v>
      </c>
      <c r="V55" s="67">
        <v>1250</v>
      </c>
      <c r="W55" s="67">
        <v>1190</v>
      </c>
      <c r="X55" s="67">
        <v>835</v>
      </c>
      <c r="Y55" s="67">
        <v>936</v>
      </c>
      <c r="Z55" s="67">
        <v>1190</v>
      </c>
      <c r="AA55" s="67">
        <v>1410</v>
      </c>
      <c r="AB55" s="67">
        <v>1160</v>
      </c>
      <c r="AC55" s="67">
        <v>1060</v>
      </c>
      <c r="AD55" s="67">
        <v>1270</v>
      </c>
      <c r="AE55" s="67">
        <v>1330</v>
      </c>
      <c r="AF55" s="67">
        <v>1280</v>
      </c>
      <c r="AG55" s="67">
        <v>922</v>
      </c>
      <c r="AH55" s="67">
        <v>1030</v>
      </c>
      <c r="AI55" s="67">
        <v>1270</v>
      </c>
      <c r="AJ55" s="67">
        <v>1460</v>
      </c>
      <c r="AK55" s="67">
        <v>1190</v>
      </c>
      <c r="AL55" s="67">
        <v>1410</v>
      </c>
      <c r="AM55" s="67">
        <v>1410</v>
      </c>
      <c r="AN55" s="67">
        <v>1430</v>
      </c>
      <c r="AO55" s="67">
        <v>1620</v>
      </c>
      <c r="AP55" s="67">
        <v>1020</v>
      </c>
      <c r="AQ55" s="67">
        <v>1130</v>
      </c>
      <c r="AR55" s="67">
        <v>1420</v>
      </c>
      <c r="AS55" s="67">
        <v>1320</v>
      </c>
      <c r="AT55" s="67">
        <v>1550</v>
      </c>
      <c r="AU55" s="67">
        <v>1640</v>
      </c>
      <c r="AV55" s="67">
        <v>1240</v>
      </c>
      <c r="AW55" s="67">
        <v>1130</v>
      </c>
      <c r="AX55" s="67">
        <v>1680</v>
      </c>
      <c r="AY55" s="67">
        <v>1560</v>
      </c>
      <c r="AZ55" s="67">
        <v>1450</v>
      </c>
      <c r="BA55" s="67">
        <v>1710</v>
      </c>
      <c r="BB55" s="67">
        <v>1710</v>
      </c>
      <c r="BC55" s="67">
        <v>1800</v>
      </c>
      <c r="BD55" s="67">
        <v>801</v>
      </c>
      <c r="BE55" s="67">
        <v>869</v>
      </c>
      <c r="BF55" s="67">
        <v>1960</v>
      </c>
      <c r="BG55" s="67">
        <v>1910</v>
      </c>
      <c r="BH55" s="67">
        <v>936</v>
      </c>
      <c r="BI55" s="67">
        <v>2130</v>
      </c>
      <c r="BJ55" s="67">
        <v>1050</v>
      </c>
      <c r="BK55" s="67">
        <v>2320</v>
      </c>
      <c r="BL55" s="67">
        <v>2330</v>
      </c>
      <c r="BM55" s="67">
        <v>1890</v>
      </c>
      <c r="BN55" s="67">
        <v>1180</v>
      </c>
      <c r="BO55" s="67">
        <v>2760</v>
      </c>
      <c r="BP55" s="67">
        <v>1320</v>
      </c>
      <c r="BQ55" s="67">
        <v>1480</v>
      </c>
      <c r="BR55" s="67">
        <v>1660</v>
      </c>
    </row>
    <row r="56" spans="1:70" ht="14.25">
      <c r="A56" s="78" t="s">
        <v>266</v>
      </c>
      <c r="B56" s="67">
        <v>770</v>
      </c>
      <c r="C56" s="67">
        <v>719</v>
      </c>
      <c r="D56" s="67">
        <v>786</v>
      </c>
      <c r="E56" s="67">
        <v>859</v>
      </c>
      <c r="F56" s="67">
        <v>759</v>
      </c>
      <c r="G56" s="67">
        <v>971</v>
      </c>
      <c r="H56" s="67">
        <v>854</v>
      </c>
      <c r="I56" s="67">
        <v>809</v>
      </c>
      <c r="J56" s="67">
        <v>875</v>
      </c>
      <c r="K56" s="67">
        <v>748</v>
      </c>
      <c r="L56" s="67">
        <v>831</v>
      </c>
      <c r="M56" s="77">
        <v>913</v>
      </c>
      <c r="N56" s="67">
        <v>993</v>
      </c>
      <c r="O56" s="67">
        <v>895</v>
      </c>
      <c r="P56" s="67">
        <v>745</v>
      </c>
      <c r="Q56" s="67">
        <v>829</v>
      </c>
      <c r="R56" s="67">
        <v>1110</v>
      </c>
      <c r="S56" s="77">
        <v>972</v>
      </c>
      <c r="T56" s="67">
        <v>919</v>
      </c>
      <c r="U56" s="67">
        <v>971</v>
      </c>
      <c r="V56" s="67">
        <v>1100</v>
      </c>
      <c r="W56" s="67">
        <v>1020</v>
      </c>
      <c r="X56" s="67">
        <v>718</v>
      </c>
      <c r="Y56" s="67">
        <v>814</v>
      </c>
      <c r="Z56" s="68">
        <v>1050</v>
      </c>
      <c r="AA56" s="67">
        <v>1240</v>
      </c>
      <c r="AB56" s="67">
        <v>1020</v>
      </c>
      <c r="AC56" s="67">
        <v>930</v>
      </c>
      <c r="AD56" s="67">
        <v>1080</v>
      </c>
      <c r="AE56" s="67">
        <v>1170</v>
      </c>
      <c r="AF56" s="68">
        <v>1130</v>
      </c>
      <c r="AG56" s="67">
        <v>789</v>
      </c>
      <c r="AH56" s="67">
        <v>887</v>
      </c>
      <c r="AI56" s="67">
        <v>1110</v>
      </c>
      <c r="AJ56" s="67">
        <v>1280</v>
      </c>
      <c r="AK56" s="67">
        <v>1040</v>
      </c>
      <c r="AL56" s="67">
        <v>1200</v>
      </c>
      <c r="AM56" s="67">
        <v>1240</v>
      </c>
      <c r="AN56" s="67">
        <v>1210</v>
      </c>
      <c r="AO56" s="67">
        <v>1410</v>
      </c>
      <c r="AP56" s="67">
        <v>864</v>
      </c>
      <c r="AQ56" s="67">
        <v>972</v>
      </c>
      <c r="AR56" s="67">
        <v>1240</v>
      </c>
      <c r="AS56" s="67">
        <v>1140</v>
      </c>
      <c r="AT56" s="67">
        <v>1350</v>
      </c>
      <c r="AU56" s="67">
        <v>1420</v>
      </c>
      <c r="AV56" s="67">
        <v>1060</v>
      </c>
      <c r="AW56" s="67">
        <v>957</v>
      </c>
      <c r="AX56" s="67">
        <v>1460</v>
      </c>
      <c r="AY56" s="67">
        <v>1350</v>
      </c>
      <c r="AZ56" s="67">
        <v>1250</v>
      </c>
      <c r="BA56" s="67">
        <v>1440</v>
      </c>
      <c r="BB56" s="67">
        <v>1490</v>
      </c>
      <c r="BC56" s="67">
        <v>1560</v>
      </c>
      <c r="BD56" s="67">
        <v>656</v>
      </c>
      <c r="BE56" s="67">
        <v>706</v>
      </c>
      <c r="BF56" s="67">
        <v>1690</v>
      </c>
      <c r="BG56" s="67">
        <v>1650</v>
      </c>
      <c r="BH56" s="67">
        <v>756</v>
      </c>
      <c r="BI56" s="67">
        <v>1830</v>
      </c>
      <c r="BJ56" s="67">
        <v>838</v>
      </c>
      <c r="BK56" s="67">
        <v>1980</v>
      </c>
      <c r="BL56" s="67">
        <v>1990</v>
      </c>
      <c r="BM56" s="67">
        <v>1570</v>
      </c>
      <c r="BN56" s="67">
        <v>931</v>
      </c>
      <c r="BO56" s="67">
        <v>2340</v>
      </c>
      <c r="BP56" s="67">
        <v>1040</v>
      </c>
      <c r="BQ56" s="67">
        <v>1150</v>
      </c>
      <c r="BR56" s="67">
        <v>1280</v>
      </c>
    </row>
    <row r="57" spans="1:70" ht="14.25">
      <c r="A57" s="78" t="s">
        <v>265</v>
      </c>
      <c r="B57" s="67">
        <v>14900</v>
      </c>
      <c r="C57" s="67">
        <v>13200</v>
      </c>
      <c r="D57" s="67">
        <v>15500</v>
      </c>
      <c r="E57" s="67">
        <v>16700</v>
      </c>
      <c r="F57" s="67">
        <v>12900</v>
      </c>
      <c r="G57" s="67">
        <v>20800</v>
      </c>
      <c r="H57" s="67">
        <v>15600</v>
      </c>
      <c r="I57" s="67">
        <v>15000</v>
      </c>
      <c r="J57" s="67">
        <v>17400</v>
      </c>
      <c r="K57" s="67">
        <v>11700</v>
      </c>
      <c r="L57" s="67">
        <v>14200</v>
      </c>
      <c r="M57" s="83">
        <v>16700</v>
      </c>
      <c r="N57" s="67">
        <v>19600</v>
      </c>
      <c r="O57" s="67">
        <v>16800</v>
      </c>
      <c r="P57" s="67">
        <v>10800</v>
      </c>
      <c r="Q57" s="67">
        <v>13100</v>
      </c>
      <c r="R57" s="67">
        <v>24100</v>
      </c>
      <c r="S57" s="83">
        <v>17900</v>
      </c>
      <c r="T57" s="67">
        <v>15900</v>
      </c>
      <c r="U57" s="67">
        <v>19400</v>
      </c>
      <c r="V57" s="67">
        <v>21900</v>
      </c>
      <c r="W57" s="67">
        <v>20500</v>
      </c>
      <c r="X57" s="67">
        <v>9600</v>
      </c>
      <c r="Y57" s="67">
        <v>11900</v>
      </c>
      <c r="Z57" s="83">
        <v>19600</v>
      </c>
      <c r="AA57" s="67">
        <v>27000</v>
      </c>
      <c r="AB57" s="67">
        <v>17700</v>
      </c>
      <c r="AC57" s="67">
        <v>14900</v>
      </c>
      <c r="AD57" s="67">
        <v>21900</v>
      </c>
      <c r="AE57" s="67">
        <v>23200</v>
      </c>
      <c r="AF57" s="83">
        <v>21100</v>
      </c>
      <c r="AG57" s="67">
        <v>10700</v>
      </c>
      <c r="AH57" s="67">
        <v>13100</v>
      </c>
      <c r="AI57" s="67">
        <v>19500</v>
      </c>
      <c r="AJ57" s="67">
        <v>25600</v>
      </c>
      <c r="AK57" s="67">
        <v>16800</v>
      </c>
      <c r="AL57" s="67">
        <v>24500</v>
      </c>
      <c r="AM57" s="67">
        <v>23300</v>
      </c>
      <c r="AN57" s="67">
        <v>24700</v>
      </c>
      <c r="AO57" s="67">
        <v>31100</v>
      </c>
      <c r="AP57" s="67">
        <v>11900</v>
      </c>
      <c r="AQ57" s="67">
        <v>14600</v>
      </c>
      <c r="AR57" s="67">
        <v>22000</v>
      </c>
      <c r="AS57" s="67">
        <v>18700</v>
      </c>
      <c r="AT57" s="67">
        <v>25700</v>
      </c>
      <c r="AU57" s="67">
        <v>28900</v>
      </c>
      <c r="AV57" s="67">
        <v>16200</v>
      </c>
      <c r="AW57" s="67">
        <v>13400</v>
      </c>
      <c r="AX57" s="67">
        <v>29600</v>
      </c>
      <c r="AY57" s="67">
        <v>24300</v>
      </c>
      <c r="AZ57" s="67">
        <v>20700</v>
      </c>
      <c r="BA57" s="67">
        <v>29900</v>
      </c>
      <c r="BB57" s="67">
        <v>28500</v>
      </c>
      <c r="BC57" s="67">
        <v>32000</v>
      </c>
      <c r="BD57" s="67">
        <v>6000</v>
      </c>
      <c r="BE57" s="67">
        <v>6600</v>
      </c>
      <c r="BF57" s="67">
        <v>34800</v>
      </c>
      <c r="BG57" s="67">
        <v>32100</v>
      </c>
      <c r="BH57" s="67">
        <v>7190</v>
      </c>
      <c r="BI57" s="67">
        <v>36000</v>
      </c>
      <c r="BJ57" s="67">
        <v>8210</v>
      </c>
      <c r="BK57" s="67">
        <v>41600</v>
      </c>
      <c r="BL57" s="67">
        <v>39600</v>
      </c>
      <c r="BM57" s="67">
        <v>25600</v>
      </c>
      <c r="BN57" s="67">
        <v>9430</v>
      </c>
      <c r="BO57" s="67">
        <v>50400</v>
      </c>
      <c r="BP57" s="67">
        <v>10800</v>
      </c>
      <c r="BQ57" s="67">
        <v>12400</v>
      </c>
      <c r="BR57" s="67">
        <v>14300</v>
      </c>
    </row>
    <row r="58" spans="1:70" ht="14.25">
      <c r="A58" s="71" t="s">
        <v>285</v>
      </c>
      <c r="B58" s="75">
        <v>754</v>
      </c>
      <c r="C58" s="75">
        <v>914</v>
      </c>
      <c r="D58" s="75">
        <v>886</v>
      </c>
      <c r="E58" s="75">
        <v>760</v>
      </c>
      <c r="F58" s="75">
        <v>789</v>
      </c>
      <c r="G58" s="75">
        <v>823</v>
      </c>
      <c r="H58" s="75">
        <v>832</v>
      </c>
      <c r="I58" s="75">
        <v>969</v>
      </c>
      <c r="J58" s="75">
        <v>988</v>
      </c>
      <c r="K58" s="75">
        <v>779</v>
      </c>
      <c r="L58" s="75">
        <v>851</v>
      </c>
      <c r="M58" s="75">
        <v>880</v>
      </c>
      <c r="N58" s="75">
        <v>886</v>
      </c>
      <c r="O58" s="75">
        <v>1080</v>
      </c>
      <c r="P58" s="75">
        <v>852</v>
      </c>
      <c r="Q58" s="75">
        <v>882</v>
      </c>
      <c r="R58" s="75">
        <v>1020</v>
      </c>
      <c r="S58" s="75">
        <v>929</v>
      </c>
      <c r="T58" s="75">
        <v>901</v>
      </c>
      <c r="U58" s="75">
        <v>1150</v>
      </c>
      <c r="V58" s="75">
        <v>988</v>
      </c>
      <c r="W58" s="75">
        <v>1230</v>
      </c>
      <c r="X58" s="75">
        <v>930</v>
      </c>
      <c r="Y58" s="75">
        <v>931</v>
      </c>
      <c r="Z58" s="75">
        <v>985</v>
      </c>
      <c r="AA58" s="75">
        <v>1130</v>
      </c>
      <c r="AB58" s="75">
        <v>1000</v>
      </c>
      <c r="AC58" s="75">
        <v>980</v>
      </c>
      <c r="AD58" s="75">
        <v>1280</v>
      </c>
      <c r="AE58" s="75">
        <v>1110</v>
      </c>
      <c r="AF58" s="75">
        <v>1060</v>
      </c>
      <c r="AG58" s="75">
        <v>1030</v>
      </c>
      <c r="AH58" s="75">
        <v>1030</v>
      </c>
      <c r="AI58" s="75">
        <v>1100</v>
      </c>
      <c r="AJ58" s="75">
        <v>1200</v>
      </c>
      <c r="AK58" s="75">
        <v>1110</v>
      </c>
      <c r="AL58" s="75">
        <v>1440</v>
      </c>
      <c r="AM58" s="75">
        <v>1150</v>
      </c>
      <c r="AN58" s="75">
        <v>1490</v>
      </c>
      <c r="AO58" s="75">
        <v>1350</v>
      </c>
      <c r="AP58" s="75">
        <v>1140</v>
      </c>
      <c r="AQ58" s="75">
        <v>1130</v>
      </c>
      <c r="AR58" s="75">
        <v>1240</v>
      </c>
      <c r="AS58" s="75">
        <v>1220</v>
      </c>
      <c r="AT58" s="75">
        <v>1280</v>
      </c>
      <c r="AU58" s="75">
        <v>1360</v>
      </c>
      <c r="AV58" s="75">
        <v>1260</v>
      </c>
      <c r="AW58" s="75">
        <v>1280</v>
      </c>
      <c r="AX58" s="75">
        <v>1410</v>
      </c>
      <c r="AY58" s="75">
        <v>1360</v>
      </c>
      <c r="AZ58" s="75">
        <v>1350</v>
      </c>
      <c r="BA58" s="75">
        <v>1760</v>
      </c>
      <c r="BB58" s="75">
        <v>1410</v>
      </c>
      <c r="BC58" s="75">
        <v>1500</v>
      </c>
      <c r="BD58" s="75">
        <v>971</v>
      </c>
      <c r="BE58" s="75">
        <v>1050</v>
      </c>
      <c r="BF58" s="75">
        <v>1660</v>
      </c>
      <c r="BG58" s="75">
        <v>1590</v>
      </c>
      <c r="BH58" s="75">
        <v>1150</v>
      </c>
      <c r="BI58" s="75">
        <v>1770</v>
      </c>
      <c r="BJ58" s="75">
        <v>1290</v>
      </c>
      <c r="BK58" s="75">
        <v>1940</v>
      </c>
      <c r="BL58" s="75">
        <v>1920</v>
      </c>
      <c r="BM58" s="75">
        <v>1920</v>
      </c>
      <c r="BN58" s="75">
        <v>1450</v>
      </c>
      <c r="BO58" s="75">
        <v>2310</v>
      </c>
      <c r="BP58" s="75">
        <v>1630</v>
      </c>
      <c r="BQ58" s="75">
        <v>1840</v>
      </c>
      <c r="BR58" s="75">
        <v>2060</v>
      </c>
    </row>
    <row r="99" spans="1:70" hidden="1">
      <c r="B99">
        <f t="array" ref="B99:BR99">TRANSPOSE(A103:A171)</f>
        <v>178</v>
      </c>
      <c r="C99">
        <v>182</v>
      </c>
      <c r="D99">
        <v>184</v>
      </c>
      <c r="E99">
        <v>188</v>
      </c>
      <c r="F99">
        <v>190</v>
      </c>
      <c r="G99">
        <v>192</v>
      </c>
      <c r="H99">
        <v>194</v>
      </c>
      <c r="I99">
        <v>195</v>
      </c>
      <c r="J99">
        <v>198</v>
      </c>
      <c r="K99">
        <v>199</v>
      </c>
      <c r="L99">
        <v>201</v>
      </c>
      <c r="M99">
        <v>202</v>
      </c>
      <c r="N99">
        <v>203</v>
      </c>
      <c r="O99">
        <v>206</v>
      </c>
      <c r="P99">
        <v>208</v>
      </c>
      <c r="Q99">
        <v>210</v>
      </c>
      <c r="R99">
        <v>211</v>
      </c>
      <c r="S99">
        <v>212</v>
      </c>
      <c r="T99">
        <v>213</v>
      </c>
      <c r="U99">
        <v>214</v>
      </c>
      <c r="V99">
        <v>215</v>
      </c>
      <c r="W99">
        <v>216</v>
      </c>
      <c r="X99">
        <v>217</v>
      </c>
      <c r="Y99">
        <v>219</v>
      </c>
      <c r="Z99">
        <v>220</v>
      </c>
      <c r="AA99">
        <v>223</v>
      </c>
      <c r="AB99">
        <v>224</v>
      </c>
      <c r="AC99">
        <v>225</v>
      </c>
      <c r="AD99">
        <v>226</v>
      </c>
      <c r="AE99">
        <v>227</v>
      </c>
      <c r="AF99">
        <v>228</v>
      </c>
      <c r="AG99">
        <v>230</v>
      </c>
      <c r="AH99">
        <v>231</v>
      </c>
      <c r="AI99">
        <v>234</v>
      </c>
      <c r="AJ99">
        <v>235</v>
      </c>
      <c r="AK99">
        <v>236</v>
      </c>
      <c r="AL99">
        <v>237</v>
      </c>
      <c r="AM99">
        <v>238</v>
      </c>
      <c r="AN99">
        <v>239</v>
      </c>
      <c r="AO99">
        <v>240</v>
      </c>
      <c r="AP99">
        <v>241</v>
      </c>
      <c r="AQ99">
        <v>242</v>
      </c>
      <c r="AR99">
        <v>245</v>
      </c>
      <c r="AS99">
        <v>246</v>
      </c>
      <c r="AT99">
        <v>247</v>
      </c>
      <c r="AU99">
        <v>248</v>
      </c>
      <c r="AV99">
        <v>249</v>
      </c>
      <c r="AW99">
        <v>250</v>
      </c>
      <c r="AX99">
        <v>252</v>
      </c>
      <c r="AY99">
        <v>253</v>
      </c>
      <c r="AZ99">
        <v>254</v>
      </c>
      <c r="BA99">
        <v>255</v>
      </c>
      <c r="BB99">
        <v>256</v>
      </c>
      <c r="BC99">
        <v>257</v>
      </c>
      <c r="BD99">
        <v>258</v>
      </c>
      <c r="BE99">
        <v>259</v>
      </c>
      <c r="BF99">
        <v>260</v>
      </c>
      <c r="BG99">
        <v>261</v>
      </c>
      <c r="BH99">
        <v>262</v>
      </c>
      <c r="BI99">
        <v>263</v>
      </c>
      <c r="BJ99">
        <v>264</v>
      </c>
      <c r="BK99">
        <v>265</v>
      </c>
      <c r="BL99">
        <v>266</v>
      </c>
      <c r="BM99">
        <v>267</v>
      </c>
      <c r="BN99">
        <v>268</v>
      </c>
      <c r="BO99">
        <v>269</v>
      </c>
      <c r="BP99">
        <v>270</v>
      </c>
      <c r="BQ99">
        <v>272</v>
      </c>
      <c r="BR99">
        <v>273</v>
      </c>
    </row>
    <row r="100" spans="1:70" hidden="1">
      <c r="B100" t="str">
        <f>B1&amp;B2</f>
        <v>W40x199</v>
      </c>
      <c r="C100" t="str">
        <f t="shared" ref="C100:BN100" si="0">C1&amp;C2</f>
        <v>W36x210</v>
      </c>
      <c r="D100" t="str">
        <f t="shared" si="0"/>
        <v>W40x211</v>
      </c>
      <c r="E100" t="str">
        <f t="shared" si="0"/>
        <v>W40x215</v>
      </c>
      <c r="F100" t="str">
        <f t="shared" si="0"/>
        <v>W33x221</v>
      </c>
      <c r="G100" t="str">
        <f t="shared" si="0"/>
        <v>W44x230v</v>
      </c>
      <c r="H100" t="str">
        <f t="shared" si="0"/>
        <v>W36x231</v>
      </c>
      <c r="I100" t="str">
        <f t="shared" si="0"/>
        <v>W36x232</v>
      </c>
      <c r="J100" t="str">
        <f t="shared" si="0"/>
        <v>W40x235</v>
      </c>
      <c r="K100" t="str">
        <f t="shared" si="0"/>
        <v>W30x235</v>
      </c>
      <c r="L100" t="str">
        <f t="shared" si="0"/>
        <v>W33x241</v>
      </c>
      <c r="M100" t="str">
        <f t="shared" si="0"/>
        <v>W36x247</v>
      </c>
      <c r="N100" t="str">
        <f t="shared" si="0"/>
        <v>W40x249</v>
      </c>
      <c r="O100" t="str">
        <f t="shared" si="0"/>
        <v>W36x256</v>
      </c>
      <c r="P100" t="str">
        <f t="shared" si="0"/>
        <v>W27x258</v>
      </c>
      <c r="Q100" t="str">
        <f t="shared" si="0"/>
        <v>W30x261</v>
      </c>
      <c r="R100" t="str">
        <f t="shared" si="0"/>
        <v>W44x262</v>
      </c>
      <c r="S100" t="str">
        <f t="shared" si="0"/>
        <v>W36x262</v>
      </c>
      <c r="T100" t="str">
        <f t="shared" si="0"/>
        <v>W33x263</v>
      </c>
      <c r="U100" t="str">
        <f t="shared" si="0"/>
        <v>W40x264</v>
      </c>
      <c r="V100" t="str">
        <f t="shared" si="0"/>
        <v>W40x277</v>
      </c>
      <c r="W100" t="str">
        <f t="shared" si="0"/>
        <v>W40x278</v>
      </c>
      <c r="X100" t="str">
        <f t="shared" si="0"/>
        <v>W24x279h</v>
      </c>
      <c r="Y100" t="str">
        <f t="shared" si="0"/>
        <v>W27x281</v>
      </c>
      <c r="Z100" t="str">
        <f t="shared" si="0"/>
        <v>W36x282</v>
      </c>
      <c r="AA100" t="str">
        <f t="shared" si="0"/>
        <v>W44x290</v>
      </c>
      <c r="AB100" t="str">
        <f t="shared" si="0"/>
        <v>W33x291</v>
      </c>
      <c r="AC100" t="str">
        <f t="shared" si="0"/>
        <v>W30x292</v>
      </c>
      <c r="AD100" t="str">
        <f t="shared" si="0"/>
        <v>W40x294</v>
      </c>
      <c r="AE100" t="str">
        <f t="shared" si="0"/>
        <v>W40x297</v>
      </c>
      <c r="AF100" t="str">
        <f t="shared" si="0"/>
        <v>W36x302</v>
      </c>
      <c r="AG100" t="str">
        <f t="shared" si="0"/>
        <v>W24x306h</v>
      </c>
      <c r="AH100" t="str">
        <f t="shared" si="0"/>
        <v>W27x307h</v>
      </c>
      <c r="AI100" t="str">
        <f t="shared" si="0"/>
        <v>W33x318</v>
      </c>
      <c r="AJ100" t="str">
        <f t="shared" si="0"/>
        <v>W40x324</v>
      </c>
      <c r="AK100" t="str">
        <f t="shared" si="0"/>
        <v>W30x326h</v>
      </c>
      <c r="AL100" t="str">
        <f t="shared" si="0"/>
        <v>W40x327h</v>
      </c>
      <c r="AM100" t="str">
        <f t="shared" si="0"/>
        <v>W36x330</v>
      </c>
      <c r="AN100" t="str">
        <f t="shared" si="0"/>
        <v>W40x331h</v>
      </c>
      <c r="AO100" t="str">
        <f t="shared" si="0"/>
        <v>W44x335</v>
      </c>
      <c r="AP100" t="str">
        <f t="shared" si="0"/>
        <v>W24x335h</v>
      </c>
      <c r="AQ100" t="str">
        <f t="shared" si="0"/>
        <v>W27x336h</v>
      </c>
      <c r="AR100" t="str">
        <f t="shared" si="0"/>
        <v>W33x354h</v>
      </c>
      <c r="AS100" t="str">
        <f t="shared" si="0"/>
        <v>W30x357h</v>
      </c>
      <c r="AT100" t="str">
        <f t="shared" si="0"/>
        <v>W36x361h</v>
      </c>
      <c r="AU100" t="str">
        <f t="shared" si="0"/>
        <v>W40x362h</v>
      </c>
      <c r="AV100" t="str">
        <f t="shared" si="0"/>
        <v>W27x368h</v>
      </c>
      <c r="AW100" t="str">
        <f t="shared" si="0"/>
        <v>W24x370h</v>
      </c>
      <c r="AX100" t="str">
        <f t="shared" si="0"/>
        <v>W40x372h</v>
      </c>
      <c r="AY100" t="str">
        <f t="shared" si="0"/>
        <v>W33x387h</v>
      </c>
      <c r="AZ100" t="str">
        <f t="shared" si="0"/>
        <v>W30x391h</v>
      </c>
      <c r="BA100" t="str">
        <f t="shared" si="0"/>
        <v>W40x392h</v>
      </c>
      <c r="BB100" t="str">
        <f t="shared" si="0"/>
        <v>W36x395h</v>
      </c>
      <c r="BC100" t="str">
        <f t="shared" si="0"/>
        <v>W40x397h</v>
      </c>
      <c r="BD100" t="str">
        <f t="shared" si="0"/>
        <v>W14x398h</v>
      </c>
      <c r="BE100" t="str">
        <f t="shared" si="0"/>
        <v>W14x426h</v>
      </c>
      <c r="BF100" t="str">
        <f t="shared" si="0"/>
        <v>W40x431h</v>
      </c>
      <c r="BG100" t="str">
        <f t="shared" si="0"/>
        <v>W36x441h</v>
      </c>
      <c r="BH100" t="str">
        <f t="shared" si="0"/>
        <v>W14x455h</v>
      </c>
      <c r="BI100" t="str">
        <f t="shared" si="0"/>
        <v>W36x487h</v>
      </c>
      <c r="BJ100" t="str">
        <f t="shared" si="0"/>
        <v>W14x500h</v>
      </c>
      <c r="BK100" t="str">
        <f t="shared" si="0"/>
        <v>W40x503h</v>
      </c>
      <c r="BL100" t="str">
        <f t="shared" si="0"/>
        <v>W36x529h</v>
      </c>
      <c r="BM100" t="str">
        <f t="shared" si="0"/>
        <v>W27x539</v>
      </c>
      <c r="BN100" t="str">
        <f t="shared" si="0"/>
        <v>W14x550h</v>
      </c>
      <c r="BO100" t="str">
        <f>BO1&amp;BO2</f>
        <v>W40x593h</v>
      </c>
      <c r="BP100" t="str">
        <f>BP1&amp;BP2</f>
        <v>W14x605h</v>
      </c>
      <c r="BQ100" t="str">
        <f>BQ1&amp;BQ2</f>
        <v>W14x665h</v>
      </c>
      <c r="BR100" t="str">
        <f>BR1&amp;BR2</f>
        <v>W14x730h</v>
      </c>
    </row>
    <row r="101" spans="1:70" hidden="1"/>
    <row r="102" spans="1:70" hidden="1"/>
    <row r="103" spans="1:70" hidden="1">
      <c r="A103">
        <f>INDEX(All!$A$91:$G$363,MATCH(B103,All!$G$91:$G$363,0),1)</f>
        <v>178</v>
      </c>
      <c r="B103" t="str">
        <f t="array" ref="B103:B171">TRANSPOSE(B100:BR100)</f>
        <v>W40x199</v>
      </c>
    </row>
    <row r="104" spans="1:70" hidden="1">
      <c r="A104">
        <f>INDEX(All!$A$91:$G$363,MATCH(B104,All!$G$91:$G$363,0),1)</f>
        <v>182</v>
      </c>
      <c r="B104" t="str">
        <v>W36x210</v>
      </c>
    </row>
    <row r="105" spans="1:70" hidden="1">
      <c r="A105">
        <f>INDEX(All!$A$91:$G$363,MATCH(B105,All!$G$91:$G$363,0),1)</f>
        <v>184</v>
      </c>
      <c r="B105" t="str">
        <v>W40x211</v>
      </c>
    </row>
    <row r="106" spans="1:70" hidden="1">
      <c r="A106">
        <f>INDEX(All!$A$91:$G$363,MATCH(B106,All!$G$91:$G$363,0),1)</f>
        <v>188</v>
      </c>
      <c r="B106" t="str">
        <v>W40x215</v>
      </c>
    </row>
    <row r="107" spans="1:70" hidden="1">
      <c r="A107">
        <f>INDEX(All!$A$91:$G$363,MATCH(B107,All!$G$91:$G$363,0),1)</f>
        <v>190</v>
      </c>
      <c r="B107" t="str">
        <v>W33x221</v>
      </c>
    </row>
    <row r="108" spans="1:70" hidden="1">
      <c r="A108">
        <f>INDEX(All!$A$91:$G$363,MATCH(B108,All!$G$91:$G$363,0),1)</f>
        <v>192</v>
      </c>
      <c r="B108" t="str">
        <v>W44x230v</v>
      </c>
    </row>
    <row r="109" spans="1:70" hidden="1">
      <c r="A109">
        <f>INDEX(All!$A$91:$G$363,MATCH(B109,All!$G$91:$G$363,0),1)</f>
        <v>194</v>
      </c>
      <c r="B109" t="str">
        <v>W36x231</v>
      </c>
    </row>
    <row r="110" spans="1:70" hidden="1">
      <c r="A110">
        <f>INDEX(All!$A$91:$G$363,MATCH(B110,All!$G$91:$G$363,0),1)</f>
        <v>195</v>
      </c>
      <c r="B110" t="str">
        <v>W36x232</v>
      </c>
    </row>
    <row r="111" spans="1:70" hidden="1">
      <c r="A111">
        <f>INDEX(All!$A$91:$G$363,MATCH(B111,All!$G$91:$G$363,0),1)</f>
        <v>198</v>
      </c>
      <c r="B111" t="str">
        <v>W40x235</v>
      </c>
    </row>
    <row r="112" spans="1:70" hidden="1">
      <c r="A112">
        <f>INDEX(All!$A$91:$G$363,MATCH(B112,All!$G$91:$G$363,0),1)</f>
        <v>199</v>
      </c>
      <c r="B112" t="str">
        <v>W30x235</v>
      </c>
    </row>
    <row r="113" spans="1:2" hidden="1">
      <c r="A113">
        <f>INDEX(All!$A$91:$G$363,MATCH(B113,All!$G$91:$G$363,0),1)</f>
        <v>201</v>
      </c>
      <c r="B113" t="str">
        <v>W33x241</v>
      </c>
    </row>
    <row r="114" spans="1:2" hidden="1">
      <c r="A114">
        <f>INDEX(All!$A$91:$G$363,MATCH(B114,All!$G$91:$G$363,0),1)</f>
        <v>202</v>
      </c>
      <c r="B114" t="str">
        <v>W36x247</v>
      </c>
    </row>
    <row r="115" spans="1:2" hidden="1">
      <c r="A115">
        <f>INDEX(All!$A$91:$G$363,MATCH(B115,All!$G$91:$G$363,0),1)</f>
        <v>203</v>
      </c>
      <c r="B115" t="str">
        <v>W40x249</v>
      </c>
    </row>
    <row r="116" spans="1:2" hidden="1">
      <c r="A116">
        <f>INDEX(All!$A$91:$G$363,MATCH(B116,All!$G$91:$G$363,0),1)</f>
        <v>206</v>
      </c>
      <c r="B116" t="str">
        <v>W36x256</v>
      </c>
    </row>
    <row r="117" spans="1:2" hidden="1">
      <c r="A117">
        <f>INDEX(All!$A$91:$G$363,MATCH(B117,All!$G$91:$G$363,0),1)</f>
        <v>208</v>
      </c>
      <c r="B117" t="str">
        <v>W27x258</v>
      </c>
    </row>
    <row r="118" spans="1:2" hidden="1">
      <c r="A118">
        <f>INDEX(All!$A$91:$G$363,MATCH(B118,All!$G$91:$G$363,0),1)</f>
        <v>210</v>
      </c>
      <c r="B118" t="str">
        <v>W30x261</v>
      </c>
    </row>
    <row r="119" spans="1:2" hidden="1">
      <c r="A119">
        <f>INDEX(All!$A$91:$G$363,MATCH(B119,All!$G$91:$G$363,0),1)</f>
        <v>211</v>
      </c>
      <c r="B119" t="str">
        <v>W44x262</v>
      </c>
    </row>
    <row r="120" spans="1:2" hidden="1">
      <c r="A120">
        <f>INDEX(All!$A$91:$G$363,MATCH(B120,All!$G$91:$G$363,0),1)</f>
        <v>212</v>
      </c>
      <c r="B120" t="str">
        <v>W36x262</v>
      </c>
    </row>
    <row r="121" spans="1:2" hidden="1">
      <c r="A121">
        <f>INDEX(All!$A$91:$G$363,MATCH(B121,All!$G$91:$G$363,0),1)</f>
        <v>213</v>
      </c>
      <c r="B121" t="str">
        <v>W33x263</v>
      </c>
    </row>
    <row r="122" spans="1:2" hidden="1">
      <c r="A122">
        <f>INDEX(All!$A$91:$G$363,MATCH(B122,All!$G$91:$G$363,0),1)</f>
        <v>214</v>
      </c>
      <c r="B122" t="str">
        <v>W40x264</v>
      </c>
    </row>
    <row r="123" spans="1:2" hidden="1">
      <c r="A123">
        <f>INDEX(All!$A$91:$G$363,MATCH(B123,All!$G$91:$G$363,0),1)</f>
        <v>215</v>
      </c>
      <c r="B123" t="str">
        <v>W40x277</v>
      </c>
    </row>
    <row r="124" spans="1:2" hidden="1">
      <c r="A124">
        <f>INDEX(All!$A$91:$G$363,MATCH(B124,All!$G$91:$G$363,0),1)</f>
        <v>216</v>
      </c>
      <c r="B124" t="str">
        <v>W40x278</v>
      </c>
    </row>
    <row r="125" spans="1:2" hidden="1">
      <c r="A125">
        <f>INDEX(All!$A$91:$G$363,MATCH(B125,All!$G$91:$G$363,0),1)</f>
        <v>217</v>
      </c>
      <c r="B125" t="str">
        <v>W24x279h</v>
      </c>
    </row>
    <row r="126" spans="1:2" hidden="1">
      <c r="A126">
        <f>INDEX(All!$A$91:$G$363,MATCH(B126,All!$G$91:$G$363,0),1)</f>
        <v>219</v>
      </c>
      <c r="B126" t="str">
        <v>W27x281</v>
      </c>
    </row>
    <row r="127" spans="1:2" hidden="1">
      <c r="A127">
        <f>INDEX(All!$A$91:$G$363,MATCH(B127,All!$G$91:$G$363,0),1)</f>
        <v>220</v>
      </c>
      <c r="B127" t="str">
        <v>W36x282</v>
      </c>
    </row>
    <row r="128" spans="1:2" hidden="1">
      <c r="A128">
        <f>INDEX(All!$A$91:$G$363,MATCH(B128,All!$G$91:$G$363,0),1)</f>
        <v>223</v>
      </c>
      <c r="B128" t="str">
        <v>W44x290</v>
      </c>
    </row>
    <row r="129" spans="1:2" hidden="1">
      <c r="A129">
        <f>INDEX(All!$A$91:$G$363,MATCH(B129,All!$G$91:$G$363,0),1)</f>
        <v>224</v>
      </c>
      <c r="B129" t="str">
        <v>W33x291</v>
      </c>
    </row>
    <row r="130" spans="1:2" hidden="1">
      <c r="A130">
        <f>INDEX(All!$A$91:$G$363,MATCH(B130,All!$G$91:$G$363,0),1)</f>
        <v>225</v>
      </c>
      <c r="B130" t="str">
        <v>W30x292</v>
      </c>
    </row>
    <row r="131" spans="1:2" hidden="1">
      <c r="A131">
        <f>INDEX(All!$A$91:$G$363,MATCH(B131,All!$G$91:$G$363,0),1)</f>
        <v>226</v>
      </c>
      <c r="B131" t="str">
        <v>W40x294</v>
      </c>
    </row>
    <row r="132" spans="1:2" hidden="1">
      <c r="A132">
        <f>INDEX(All!$A$91:$G$363,MATCH(B132,All!$G$91:$G$363,0),1)</f>
        <v>227</v>
      </c>
      <c r="B132" t="str">
        <v>W40x297</v>
      </c>
    </row>
    <row r="133" spans="1:2" hidden="1">
      <c r="A133">
        <f>INDEX(All!$A$91:$G$363,MATCH(B133,All!$G$91:$G$363,0),1)</f>
        <v>228</v>
      </c>
      <c r="B133" t="str">
        <v>W36x302</v>
      </c>
    </row>
    <row r="134" spans="1:2" hidden="1">
      <c r="A134">
        <f>INDEX(All!$A$91:$G$363,MATCH(B134,All!$G$91:$G$363,0),1)</f>
        <v>230</v>
      </c>
      <c r="B134" t="str">
        <v>W24x306h</v>
      </c>
    </row>
    <row r="135" spans="1:2" hidden="1">
      <c r="A135">
        <f>INDEX(All!$A$91:$G$363,MATCH(B135,All!$G$91:$G$363,0),1)</f>
        <v>231</v>
      </c>
      <c r="B135" t="str">
        <v>W27x307h</v>
      </c>
    </row>
    <row r="136" spans="1:2" hidden="1">
      <c r="A136">
        <f>INDEX(All!$A$91:$G$363,MATCH(B136,All!$G$91:$G$363,0),1)</f>
        <v>234</v>
      </c>
      <c r="B136" t="str">
        <v>W33x318</v>
      </c>
    </row>
    <row r="137" spans="1:2" hidden="1">
      <c r="A137">
        <f>INDEX(All!$A$91:$G$363,MATCH(B137,All!$G$91:$G$363,0),1)</f>
        <v>235</v>
      </c>
      <c r="B137" t="str">
        <v>W40x324</v>
      </c>
    </row>
    <row r="138" spans="1:2" hidden="1">
      <c r="A138">
        <f>INDEX(All!$A$91:$G$363,MATCH(B138,All!$G$91:$G$363,0),1)</f>
        <v>236</v>
      </c>
      <c r="B138" t="str">
        <v>W30x326h</v>
      </c>
    </row>
    <row r="139" spans="1:2" hidden="1">
      <c r="A139">
        <f>INDEX(All!$A$91:$G$363,MATCH(B139,All!$G$91:$G$363,0),1)</f>
        <v>237</v>
      </c>
      <c r="B139" t="str">
        <v>W40x327h</v>
      </c>
    </row>
    <row r="140" spans="1:2" hidden="1">
      <c r="A140">
        <f>INDEX(All!$A$91:$G$363,MATCH(B140,All!$G$91:$G$363,0),1)</f>
        <v>238</v>
      </c>
      <c r="B140" t="str">
        <v>W36x330</v>
      </c>
    </row>
    <row r="141" spans="1:2" hidden="1">
      <c r="A141">
        <f>INDEX(All!$A$91:$G$363,MATCH(B141,All!$G$91:$G$363,0),1)</f>
        <v>239</v>
      </c>
      <c r="B141" t="str">
        <v>W40x331h</v>
      </c>
    </row>
    <row r="142" spans="1:2" hidden="1">
      <c r="A142">
        <f>INDEX(All!$A$91:$G$363,MATCH(B142,All!$G$91:$G$363,0),1)</f>
        <v>240</v>
      </c>
      <c r="B142" t="str">
        <v>W44x335</v>
      </c>
    </row>
    <row r="143" spans="1:2" hidden="1">
      <c r="A143">
        <f>INDEX(All!$A$91:$G$363,MATCH(B143,All!$G$91:$G$363,0),1)</f>
        <v>241</v>
      </c>
      <c r="B143" t="str">
        <v>W24x335h</v>
      </c>
    </row>
    <row r="144" spans="1:2" hidden="1">
      <c r="A144">
        <f>INDEX(All!$A$91:$G$363,MATCH(B144,All!$G$91:$G$363,0),1)</f>
        <v>242</v>
      </c>
      <c r="B144" t="str">
        <v>W27x336h</v>
      </c>
    </row>
    <row r="145" spans="1:2" hidden="1">
      <c r="A145">
        <f>INDEX(All!$A$91:$G$363,MATCH(B145,All!$G$91:$G$363,0),1)</f>
        <v>245</v>
      </c>
      <c r="B145" t="str">
        <v>W33x354h</v>
      </c>
    </row>
    <row r="146" spans="1:2" hidden="1">
      <c r="A146">
        <f>INDEX(All!$A$91:$G$363,MATCH(B146,All!$G$91:$G$363,0),1)</f>
        <v>246</v>
      </c>
      <c r="B146" t="str">
        <v>W30x357h</v>
      </c>
    </row>
    <row r="147" spans="1:2" hidden="1">
      <c r="A147">
        <f>INDEX(All!$A$91:$G$363,MATCH(B147,All!$G$91:$G$363,0),1)</f>
        <v>247</v>
      </c>
      <c r="B147" t="str">
        <v>W36x361h</v>
      </c>
    </row>
    <row r="148" spans="1:2" hidden="1">
      <c r="A148">
        <f>INDEX(All!$A$91:$G$363,MATCH(B148,All!$G$91:$G$363,0),1)</f>
        <v>248</v>
      </c>
      <c r="B148" t="str">
        <v>W40x362h</v>
      </c>
    </row>
    <row r="149" spans="1:2" hidden="1">
      <c r="A149">
        <f>INDEX(All!$A$91:$G$363,MATCH(B149,All!$G$91:$G$363,0),1)</f>
        <v>249</v>
      </c>
      <c r="B149" t="str">
        <v>W27x368h</v>
      </c>
    </row>
    <row r="150" spans="1:2" hidden="1">
      <c r="A150">
        <f>INDEX(All!$A$91:$G$363,MATCH(B150,All!$G$91:$G$363,0),1)</f>
        <v>250</v>
      </c>
      <c r="B150" t="str">
        <v>W24x370h</v>
      </c>
    </row>
    <row r="151" spans="1:2" hidden="1">
      <c r="A151">
        <f>INDEX(All!$A$91:$G$363,MATCH(B151,All!$G$91:$G$363,0),1)</f>
        <v>252</v>
      </c>
      <c r="B151" t="str">
        <v>W40x372h</v>
      </c>
    </row>
    <row r="152" spans="1:2" hidden="1">
      <c r="A152">
        <f>INDEX(All!$A$91:$G$363,MATCH(B152,All!$G$91:$G$363,0),1)</f>
        <v>253</v>
      </c>
      <c r="B152" t="str">
        <v>W33x387h</v>
      </c>
    </row>
    <row r="153" spans="1:2" hidden="1">
      <c r="A153">
        <f>INDEX(All!$A$91:$G$363,MATCH(B153,All!$G$91:$G$363,0),1)</f>
        <v>254</v>
      </c>
      <c r="B153" t="str">
        <v>W30x391h</v>
      </c>
    </row>
    <row r="154" spans="1:2" hidden="1">
      <c r="A154">
        <f>INDEX(All!$A$91:$G$363,MATCH(B154,All!$G$91:$G$363,0),1)</f>
        <v>255</v>
      </c>
      <c r="B154" t="str">
        <v>W40x392h</v>
      </c>
    </row>
    <row r="155" spans="1:2" hidden="1">
      <c r="A155">
        <f>INDEX(All!$A$91:$G$363,MATCH(B155,All!$G$91:$G$363,0),1)</f>
        <v>256</v>
      </c>
      <c r="B155" t="str">
        <v>W36x395h</v>
      </c>
    </row>
    <row r="156" spans="1:2" hidden="1">
      <c r="A156">
        <f>INDEX(All!$A$91:$G$363,MATCH(B156,All!$G$91:$G$363,0),1)</f>
        <v>257</v>
      </c>
      <c r="B156" t="str">
        <v>W40x397h</v>
      </c>
    </row>
    <row r="157" spans="1:2" hidden="1">
      <c r="A157">
        <f>INDEX(All!$A$91:$G$363,MATCH(B157,All!$G$91:$G$363,0),1)</f>
        <v>258</v>
      </c>
      <c r="B157" t="str">
        <v>W14x398h</v>
      </c>
    </row>
    <row r="158" spans="1:2" hidden="1">
      <c r="A158">
        <f>INDEX(All!$A$91:$G$363,MATCH(B158,All!$G$91:$G$363,0),1)</f>
        <v>259</v>
      </c>
      <c r="B158" t="str">
        <v>W14x426h</v>
      </c>
    </row>
    <row r="159" spans="1:2" hidden="1">
      <c r="A159">
        <f>INDEX(All!$A$91:$G$363,MATCH(B159,All!$G$91:$G$363,0),1)</f>
        <v>260</v>
      </c>
      <c r="B159" t="str">
        <v>W40x431h</v>
      </c>
    </row>
    <row r="160" spans="1:2" hidden="1">
      <c r="A160">
        <f>INDEX(All!$A$91:$G$363,MATCH(B160,All!$G$91:$G$363,0),1)</f>
        <v>261</v>
      </c>
      <c r="B160" t="str">
        <v>W36x441h</v>
      </c>
    </row>
    <row r="161" spans="1:2" hidden="1">
      <c r="A161">
        <f>INDEX(All!$A$91:$G$363,MATCH(B161,All!$G$91:$G$363,0),1)</f>
        <v>262</v>
      </c>
      <c r="B161" t="str">
        <v>W14x455h</v>
      </c>
    </row>
    <row r="162" spans="1:2" hidden="1">
      <c r="A162">
        <f>INDEX(All!$A$91:$G$363,MATCH(B162,All!$G$91:$G$363,0),1)</f>
        <v>263</v>
      </c>
      <c r="B162" t="str">
        <v>W36x487h</v>
      </c>
    </row>
    <row r="163" spans="1:2" hidden="1">
      <c r="A163">
        <f>INDEX(All!$A$91:$G$363,MATCH(B163,All!$G$91:$G$363,0),1)</f>
        <v>264</v>
      </c>
      <c r="B163" t="str">
        <v>W14x500h</v>
      </c>
    </row>
    <row r="164" spans="1:2" hidden="1">
      <c r="A164">
        <f>INDEX(All!$A$91:$G$363,MATCH(B164,All!$G$91:$G$363,0),1)</f>
        <v>265</v>
      </c>
      <c r="B164" t="str">
        <v>W40x503h</v>
      </c>
    </row>
    <row r="165" spans="1:2" hidden="1">
      <c r="A165">
        <f>INDEX(All!$A$91:$G$363,MATCH(B165,All!$G$91:$G$363,0),1)</f>
        <v>266</v>
      </c>
      <c r="B165" t="str">
        <v>W36x529h</v>
      </c>
    </row>
    <row r="166" spans="1:2" hidden="1">
      <c r="A166">
        <f>INDEX(All!$A$91:$G$363,MATCH(B166,All!$G$91:$G$363,0),1)</f>
        <v>267</v>
      </c>
      <c r="B166" t="str">
        <v>W27x539</v>
      </c>
    </row>
    <row r="167" spans="1:2" hidden="1">
      <c r="A167">
        <f>INDEX(All!$A$91:$G$363,MATCH(B167,All!$G$91:$G$363,0),1)</f>
        <v>268</v>
      </c>
      <c r="B167" t="str">
        <v>W14x550h</v>
      </c>
    </row>
    <row r="168" spans="1:2" hidden="1">
      <c r="A168">
        <f>INDEX(All!$A$91:$G$363,MATCH(B168,All!$G$91:$G$363,0),1)</f>
        <v>269</v>
      </c>
      <c r="B168" t="str">
        <v>W40x593h</v>
      </c>
    </row>
    <row r="169" spans="1:2" hidden="1">
      <c r="A169">
        <f>INDEX(All!$A$91:$G$363,MATCH(B169,All!$G$91:$G$363,0),1)</f>
        <v>270</v>
      </c>
      <c r="B169" t="str">
        <v>W14x605h</v>
      </c>
    </row>
    <row r="170" spans="1:2" hidden="1">
      <c r="A170">
        <f>INDEX(All!$A$91:$G$363,MATCH(B170,All!$G$91:$G$363,0),1)</f>
        <v>272</v>
      </c>
      <c r="B170" t="str">
        <v>W14x665h</v>
      </c>
    </row>
    <row r="171" spans="1:2" hidden="1">
      <c r="A171">
        <f>INDEX(All!$A$91:$G$363,MATCH(B171,All!$G$91:$G$363,0),1)</f>
        <v>273</v>
      </c>
      <c r="B171" t="str">
        <v>W14x730h</v>
      </c>
    </row>
  </sheetData>
  <sheetProtection algorithmName="SHA-512" hashValue="GEbdtW3swRWy251xCGN3vmfUGIe+K8BeK6eO+wk2jPqQ737iZP5Bma4/rY7iP/W4XHkfb05G7vv3pf7bYkN82g==" saltValue="7BZvW5H5ESuvefbypWzL0g==" spinCount="100000" sheet="1" objects="1" scenarios="1"/>
  <conditionalFormatting sqref="A51:BR58 A3:BR49">
    <cfRule type="expression" dxfId="93" priority="8">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09" id="{3E18498B-2477-45CC-AC3D-6D8CF979F51C}">
            <xm:f>B99=All!$P$91</xm:f>
            <x14:dxf>
              <font>
                <b/>
                <i val="0"/>
                <color theme="0"/>
              </font>
              <fill>
                <patternFill>
                  <bgColor theme="9" tint="-0.24994659260841701"/>
                </patternFill>
              </fill>
            </x14:dxf>
          </x14:cfRule>
          <xm:sqref>B1:BR1</xm:sqref>
        </x14:conditionalFormatting>
        <x14:conditionalFormatting xmlns:xm="http://schemas.microsoft.com/office/excel/2006/main">
          <x14:cfRule type="expression" priority="310" id="{3DCAFB59-923E-473A-871C-2629AB21B69A}">
            <xm:f>B99=All!$P$91</xm:f>
            <x14:dxf>
              <font>
                <b/>
                <i val="0"/>
                <color theme="0"/>
              </font>
              <fill>
                <patternFill>
                  <bgColor theme="9" tint="-0.24994659260841701"/>
                </patternFill>
              </fill>
            </x14:dxf>
          </x14:cfRule>
          <xm:sqref>B2:BR2</xm:sqref>
        </x14:conditionalFormatting>
        <x14:conditionalFormatting xmlns:xm="http://schemas.microsoft.com/office/excel/2006/main">
          <x14:cfRule type="cellIs" priority="2" operator="equal" id="{8DE14B47-D1CB-4B5C-B16E-542C8FE63153}">
            <xm:f>Chart!$C$4</xm:f>
            <x14:dxf>
              <font>
                <b/>
                <i val="0"/>
                <color theme="0"/>
              </font>
              <fill>
                <patternFill>
                  <bgColor theme="9" tint="-0.24994659260841701"/>
                </patternFill>
              </fill>
            </x14:dxf>
          </x14:cfRule>
          <xm:sqref>A4:A49</xm:sqref>
        </x14:conditionalFormatting>
        <x14:conditionalFormatting xmlns:xm="http://schemas.microsoft.com/office/excel/2006/main">
          <x14:cfRule type="expression" priority="1" id="{B9DC2AA8-A0F8-466E-AC1E-AA83BC51EF8F}">
            <xm:f>Chart!$C$4&lt;=8</xm:f>
            <x14:dxf>
              <font>
                <b/>
                <i val="0"/>
                <color theme="0"/>
              </font>
              <fill>
                <patternFill>
                  <bgColor theme="9" tint="-0.24994659260841701"/>
                </patternFill>
              </fill>
            </x14:dxf>
          </x14:cfRule>
          <xm:sqref>A3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Z171"/>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83203125" defaultRowHeight="12.75"/>
  <cols>
    <col min="1" max="1" width="6.33203125" bestFit="1" customWidth="1"/>
    <col min="2" max="7" width="7.33203125" bestFit="1" customWidth="1"/>
    <col min="8" max="8" width="8.1640625" bestFit="1" customWidth="1"/>
    <col min="9" max="9" width="7.33203125" bestFit="1" customWidth="1"/>
    <col min="10" max="11" width="8.1640625" bestFit="1" customWidth="1"/>
    <col min="12" max="12" width="7.33203125" bestFit="1" customWidth="1"/>
    <col min="13" max="13" width="8.1640625" bestFit="1" customWidth="1"/>
    <col min="14" max="14" width="7.33203125" bestFit="1" customWidth="1"/>
    <col min="15" max="15" width="8.1640625" bestFit="1" customWidth="1"/>
    <col min="16" max="16" width="7.33203125" bestFit="1" customWidth="1"/>
    <col min="17" max="21" width="8.1640625" bestFit="1" customWidth="1"/>
    <col min="22" max="22" width="7.33203125" bestFit="1" customWidth="1"/>
    <col min="23" max="25" width="8.1640625" bestFit="1" customWidth="1"/>
    <col min="26" max="26" width="7.33203125" bestFit="1" customWidth="1"/>
    <col min="27" max="38" width="8.1640625" bestFit="1" customWidth="1"/>
    <col min="39" max="39" width="7.33203125" bestFit="1" customWidth="1"/>
    <col min="40" max="47" width="8.1640625" bestFit="1" customWidth="1"/>
    <col min="48" max="48" width="7.33203125" bestFit="1" customWidth="1"/>
    <col min="49" max="57" width="8.1640625" bestFit="1" customWidth="1"/>
    <col min="58" max="58" width="7.33203125" bestFit="1" customWidth="1"/>
    <col min="59" max="64" width="8.1640625" bestFit="1" customWidth="1"/>
    <col min="65" max="65" width="7.33203125" bestFit="1" customWidth="1"/>
    <col min="66" max="78" width="8.1640625" bestFit="1" customWidth="1"/>
  </cols>
  <sheetData>
    <row r="1" spans="1:78" ht="14.25">
      <c r="A1" s="65" t="s">
        <v>284</v>
      </c>
      <c r="B1" s="74" t="s">
        <v>290</v>
      </c>
      <c r="C1" s="74" t="s">
        <v>287</v>
      </c>
      <c r="D1" s="74" t="s">
        <v>287</v>
      </c>
      <c r="E1" s="74" t="s">
        <v>290</v>
      </c>
      <c r="F1" s="74" t="s">
        <v>289</v>
      </c>
      <c r="G1" s="74" t="s">
        <v>287</v>
      </c>
      <c r="H1" s="74" t="s">
        <v>290</v>
      </c>
      <c r="I1" s="74" t="s">
        <v>288</v>
      </c>
      <c r="J1" s="74" t="s">
        <v>287</v>
      </c>
      <c r="K1" s="74" t="s">
        <v>290</v>
      </c>
      <c r="L1" s="74" t="s">
        <v>289</v>
      </c>
      <c r="M1" s="74" t="s">
        <v>290</v>
      </c>
      <c r="N1" s="74" t="s">
        <v>291</v>
      </c>
      <c r="O1" s="74" t="s">
        <v>288</v>
      </c>
      <c r="P1" s="74" t="s">
        <v>292</v>
      </c>
      <c r="Q1" s="74" t="s">
        <v>295</v>
      </c>
      <c r="R1" s="74" t="s">
        <v>287</v>
      </c>
      <c r="S1" s="74" t="s">
        <v>287</v>
      </c>
      <c r="T1" s="74" t="s">
        <v>290</v>
      </c>
      <c r="U1" s="74" t="s">
        <v>289</v>
      </c>
      <c r="V1" s="74" t="s">
        <v>291</v>
      </c>
      <c r="W1" s="74" t="s">
        <v>288</v>
      </c>
      <c r="X1" s="74" t="s">
        <v>287</v>
      </c>
      <c r="Y1" s="74" t="s">
        <v>290</v>
      </c>
      <c r="Z1" s="74" t="s">
        <v>292</v>
      </c>
      <c r="AA1" s="74" t="s">
        <v>287</v>
      </c>
      <c r="AB1" s="74" t="s">
        <v>291</v>
      </c>
      <c r="AC1" s="74" t="s">
        <v>289</v>
      </c>
      <c r="AD1" s="74" t="s">
        <v>295</v>
      </c>
      <c r="AE1" s="74" t="s">
        <v>287</v>
      </c>
      <c r="AF1" s="74" t="s">
        <v>288</v>
      </c>
      <c r="AG1" s="74" t="s">
        <v>290</v>
      </c>
      <c r="AH1" s="74" t="s">
        <v>290</v>
      </c>
      <c r="AI1" s="74" t="s">
        <v>290</v>
      </c>
      <c r="AJ1" s="74" t="s">
        <v>292</v>
      </c>
      <c r="AK1" s="74" t="s">
        <v>291</v>
      </c>
      <c r="AL1" s="74" t="s">
        <v>287</v>
      </c>
      <c r="AM1" s="74" t="s">
        <v>294</v>
      </c>
      <c r="AN1" s="74" t="s">
        <v>295</v>
      </c>
      <c r="AO1" s="74" t="s">
        <v>288</v>
      </c>
      <c r="AP1" s="74" t="s">
        <v>289</v>
      </c>
      <c r="AQ1" s="74" t="s">
        <v>290</v>
      </c>
      <c r="AR1" s="74" t="s">
        <v>290</v>
      </c>
      <c r="AS1" s="74" t="s">
        <v>287</v>
      </c>
      <c r="AT1" s="74" t="s">
        <v>292</v>
      </c>
      <c r="AU1" s="74" t="s">
        <v>291</v>
      </c>
      <c r="AV1" s="74" t="s">
        <v>294</v>
      </c>
      <c r="AW1" s="74" t="s">
        <v>288</v>
      </c>
      <c r="AX1" s="74" t="s">
        <v>290</v>
      </c>
      <c r="AY1" s="74" t="s">
        <v>289</v>
      </c>
      <c r="AZ1" s="74" t="s">
        <v>290</v>
      </c>
      <c r="BA1" s="74" t="s">
        <v>287</v>
      </c>
      <c r="BB1" s="74" t="s">
        <v>290</v>
      </c>
      <c r="BC1" s="74" t="s">
        <v>295</v>
      </c>
      <c r="BD1" s="74" t="s">
        <v>292</v>
      </c>
      <c r="BE1" s="74" t="s">
        <v>291</v>
      </c>
      <c r="BF1" s="74" t="s">
        <v>296</v>
      </c>
      <c r="BG1" s="74" t="s">
        <v>288</v>
      </c>
      <c r="BH1" s="74" t="s">
        <v>289</v>
      </c>
      <c r="BI1" s="74" t="s">
        <v>287</v>
      </c>
      <c r="BJ1" s="74" t="s">
        <v>290</v>
      </c>
      <c r="BK1" s="74" t="s">
        <v>291</v>
      </c>
      <c r="BL1" s="74" t="s">
        <v>292</v>
      </c>
      <c r="BM1" s="74" t="s">
        <v>296</v>
      </c>
      <c r="BN1" s="74" t="s">
        <v>290</v>
      </c>
      <c r="BO1" s="74" t="s">
        <v>288</v>
      </c>
      <c r="BP1" s="74" t="s">
        <v>289</v>
      </c>
      <c r="BQ1" s="74" t="s">
        <v>290</v>
      </c>
      <c r="BR1" s="74" t="s">
        <v>287</v>
      </c>
      <c r="BS1" s="74" t="s">
        <v>290</v>
      </c>
      <c r="BT1" s="74" t="s">
        <v>296</v>
      </c>
      <c r="BU1" s="74" t="s">
        <v>296</v>
      </c>
      <c r="BV1" s="74" t="s">
        <v>290</v>
      </c>
      <c r="BW1" s="74" t="s">
        <v>287</v>
      </c>
      <c r="BX1" s="74" t="s">
        <v>296</v>
      </c>
      <c r="BY1" s="74" t="s">
        <v>296</v>
      </c>
      <c r="BZ1" s="74" t="s">
        <v>296</v>
      </c>
    </row>
    <row r="2" spans="1:78" ht="15.75">
      <c r="A2" s="71" t="s">
        <v>299</v>
      </c>
      <c r="B2" s="84">
        <v>167</v>
      </c>
      <c r="C2" s="84">
        <v>170</v>
      </c>
      <c r="D2" s="84">
        <v>182</v>
      </c>
      <c r="E2" s="84">
        <v>183</v>
      </c>
      <c r="F2" s="84">
        <v>191</v>
      </c>
      <c r="G2" s="84">
        <v>194</v>
      </c>
      <c r="H2" s="84">
        <v>199</v>
      </c>
      <c r="I2" s="84">
        <v>201</v>
      </c>
      <c r="J2" s="84">
        <v>210</v>
      </c>
      <c r="K2" s="84">
        <v>211</v>
      </c>
      <c r="L2" s="84">
        <v>211</v>
      </c>
      <c r="M2" s="84">
        <v>215</v>
      </c>
      <c r="N2" s="84">
        <v>217</v>
      </c>
      <c r="O2" s="84">
        <v>221</v>
      </c>
      <c r="P2" s="84">
        <v>229</v>
      </c>
      <c r="Q2" s="84" t="s">
        <v>541</v>
      </c>
      <c r="R2" s="84">
        <v>231</v>
      </c>
      <c r="S2" s="84">
        <v>232</v>
      </c>
      <c r="T2" s="84">
        <v>235</v>
      </c>
      <c r="U2" s="84">
        <v>235</v>
      </c>
      <c r="V2" s="84">
        <v>235</v>
      </c>
      <c r="W2" s="84">
        <v>241</v>
      </c>
      <c r="X2" s="84">
        <v>247</v>
      </c>
      <c r="Y2" s="84">
        <v>249</v>
      </c>
      <c r="Z2" s="84">
        <v>250</v>
      </c>
      <c r="AA2" s="84">
        <v>256</v>
      </c>
      <c r="AB2" s="84">
        <v>258</v>
      </c>
      <c r="AC2" s="84">
        <v>261</v>
      </c>
      <c r="AD2" s="84">
        <v>262</v>
      </c>
      <c r="AE2" s="84">
        <v>262</v>
      </c>
      <c r="AF2" s="84">
        <v>263</v>
      </c>
      <c r="AG2" s="84">
        <v>264</v>
      </c>
      <c r="AH2" s="84">
        <v>277</v>
      </c>
      <c r="AI2" s="84">
        <v>278</v>
      </c>
      <c r="AJ2" s="84" t="s">
        <v>542</v>
      </c>
      <c r="AK2" s="84">
        <v>281</v>
      </c>
      <c r="AL2" s="84">
        <v>282</v>
      </c>
      <c r="AM2" s="84" t="s">
        <v>543</v>
      </c>
      <c r="AN2" s="84">
        <v>290</v>
      </c>
      <c r="AO2" s="84">
        <v>291</v>
      </c>
      <c r="AP2" s="84">
        <v>292</v>
      </c>
      <c r="AQ2" s="84">
        <v>294</v>
      </c>
      <c r="AR2" s="84">
        <v>297</v>
      </c>
      <c r="AS2" s="84">
        <v>302</v>
      </c>
      <c r="AT2" s="84" t="s">
        <v>540</v>
      </c>
      <c r="AU2" s="84" t="s">
        <v>539</v>
      </c>
      <c r="AV2" s="84" t="s">
        <v>544</v>
      </c>
      <c r="AW2" s="84">
        <v>318</v>
      </c>
      <c r="AX2" s="84">
        <v>324</v>
      </c>
      <c r="AY2" s="84" t="s">
        <v>538</v>
      </c>
      <c r="AZ2" s="84" t="s">
        <v>512</v>
      </c>
      <c r="BA2" s="84">
        <v>330</v>
      </c>
      <c r="BB2" s="84" t="s">
        <v>513</v>
      </c>
      <c r="BC2" s="84">
        <v>335</v>
      </c>
      <c r="BD2" s="84" t="s">
        <v>537</v>
      </c>
      <c r="BE2" s="84" t="s">
        <v>536</v>
      </c>
      <c r="BF2" s="84" t="s">
        <v>545</v>
      </c>
      <c r="BG2" s="84" t="s">
        <v>514</v>
      </c>
      <c r="BH2" s="84" t="s">
        <v>515</v>
      </c>
      <c r="BI2" s="84" t="s">
        <v>516</v>
      </c>
      <c r="BJ2" s="84" t="s">
        <v>517</v>
      </c>
      <c r="BK2" s="84" t="s">
        <v>518</v>
      </c>
      <c r="BL2" s="84" t="s">
        <v>535</v>
      </c>
      <c r="BM2" s="84" t="s">
        <v>535</v>
      </c>
      <c r="BN2" s="84" t="s">
        <v>519</v>
      </c>
      <c r="BO2" s="84" t="s">
        <v>520</v>
      </c>
      <c r="BP2" s="84" t="s">
        <v>521</v>
      </c>
      <c r="BQ2" s="84" t="s">
        <v>522</v>
      </c>
      <c r="BR2" s="84" t="s">
        <v>523</v>
      </c>
      <c r="BS2" s="84" t="s">
        <v>524</v>
      </c>
      <c r="BT2" s="84" t="s">
        <v>534</v>
      </c>
      <c r="BU2" s="84" t="s">
        <v>533</v>
      </c>
      <c r="BV2" s="84" t="s">
        <v>525</v>
      </c>
      <c r="BW2" s="84" t="s">
        <v>526</v>
      </c>
      <c r="BX2" s="84" t="s">
        <v>532</v>
      </c>
      <c r="BY2" s="84" t="s">
        <v>531</v>
      </c>
      <c r="BZ2" s="84" t="s">
        <v>530</v>
      </c>
    </row>
    <row r="3" spans="1:78" ht="13.5" thickBot="1">
      <c r="A3" s="67" t="s">
        <v>298</v>
      </c>
      <c r="B3" s="69">
        <v>2598.75</v>
      </c>
      <c r="C3" s="69">
        <v>2505</v>
      </c>
      <c r="D3" s="68">
        <v>2692.5</v>
      </c>
      <c r="E3" s="69">
        <v>2902.5</v>
      </c>
      <c r="F3" s="68">
        <v>2531.25</v>
      </c>
      <c r="G3" s="68">
        <v>2876.25</v>
      </c>
      <c r="H3" s="99">
        <v>3258.8</v>
      </c>
      <c r="I3" s="68">
        <v>2898.75</v>
      </c>
      <c r="J3" s="68">
        <v>3123.75</v>
      </c>
      <c r="K3" s="69">
        <v>3397.5</v>
      </c>
      <c r="L3" s="68">
        <v>2816.25</v>
      </c>
      <c r="M3" s="68">
        <v>3615</v>
      </c>
      <c r="N3" s="68">
        <v>2666.25</v>
      </c>
      <c r="O3" s="68">
        <v>3213.75</v>
      </c>
      <c r="P3" s="68">
        <v>2531.25</v>
      </c>
      <c r="Q3" s="68">
        <v>4125</v>
      </c>
      <c r="R3" s="68">
        <v>3611.25</v>
      </c>
      <c r="S3" s="68">
        <v>3510</v>
      </c>
      <c r="T3" s="69">
        <v>3787.5</v>
      </c>
      <c r="U3" s="68">
        <v>3176.25</v>
      </c>
      <c r="V3" s="68">
        <v>2895</v>
      </c>
      <c r="W3" s="68">
        <v>3525</v>
      </c>
      <c r="X3" s="68">
        <v>3862.5000000000005</v>
      </c>
      <c r="Y3" s="68">
        <v>4200</v>
      </c>
      <c r="Z3" s="68">
        <v>2790</v>
      </c>
      <c r="AA3" s="68">
        <v>3900</v>
      </c>
      <c r="AB3" s="68">
        <v>3195</v>
      </c>
      <c r="AC3" s="68">
        <v>3536.25</v>
      </c>
      <c r="AD3" s="68"/>
      <c r="AE3" s="68">
        <v>4125</v>
      </c>
      <c r="AF3" s="68">
        <v>3900</v>
      </c>
      <c r="AG3" s="69">
        <v>4237.5</v>
      </c>
      <c r="AH3" s="68"/>
      <c r="AI3" s="69">
        <v>4462.5</v>
      </c>
      <c r="AJ3" s="68">
        <v>3131.25</v>
      </c>
      <c r="AK3" s="68">
        <v>3510</v>
      </c>
      <c r="AL3" s="68">
        <v>4462.5</v>
      </c>
      <c r="AM3" s="68">
        <v>2535</v>
      </c>
      <c r="AN3" s="68"/>
      <c r="AO3" s="68">
        <v>4350</v>
      </c>
      <c r="AP3" s="68">
        <v>3975.0000000000005</v>
      </c>
      <c r="AQ3" s="68"/>
      <c r="AR3" s="68"/>
      <c r="AS3" s="68"/>
      <c r="AT3" s="68">
        <v>3457.5</v>
      </c>
      <c r="AU3" s="68">
        <v>3862.5000000000005</v>
      </c>
      <c r="AV3" s="68">
        <v>2827.5</v>
      </c>
      <c r="AW3" s="68"/>
      <c r="AX3" s="68"/>
      <c r="AY3" s="68">
        <v>4462.5</v>
      </c>
      <c r="AZ3" s="68"/>
      <c r="BA3" s="68"/>
      <c r="BB3" s="68"/>
      <c r="BC3" s="68"/>
      <c r="BD3" s="68">
        <v>3825</v>
      </c>
      <c r="BE3" s="68">
        <v>4237.5</v>
      </c>
      <c r="BF3" s="68">
        <v>2520</v>
      </c>
      <c r="BG3" s="68"/>
      <c r="BH3" s="68"/>
      <c r="BI3" s="68"/>
      <c r="BJ3" s="68"/>
      <c r="BK3" s="68"/>
      <c r="BL3" s="68">
        <v>4237.5</v>
      </c>
      <c r="BM3" s="68">
        <v>2760</v>
      </c>
      <c r="BN3" s="68"/>
      <c r="BO3" s="68"/>
      <c r="BP3" s="68"/>
      <c r="BQ3" s="68"/>
      <c r="BR3" s="68"/>
      <c r="BS3" s="68"/>
      <c r="BT3" s="68">
        <v>3003.75</v>
      </c>
      <c r="BU3" s="68">
        <v>3258.75</v>
      </c>
      <c r="BV3" s="68"/>
      <c r="BW3" s="68"/>
      <c r="BX3" s="68">
        <v>3510</v>
      </c>
      <c r="BY3" s="68">
        <v>3937.5</v>
      </c>
      <c r="BZ3" s="68">
        <v>4425</v>
      </c>
    </row>
    <row r="4" spans="1:78" ht="13.5" thickBot="1">
      <c r="A4" s="67">
        <v>9</v>
      </c>
      <c r="B4" s="68">
        <v>2565.8851357899252</v>
      </c>
      <c r="C4" s="68">
        <v>2501.4257652730462</v>
      </c>
      <c r="D4" s="69">
        <v>2692.5</v>
      </c>
      <c r="E4" s="68">
        <v>2888.9298779183578</v>
      </c>
      <c r="F4" s="68">
        <v>2531.25</v>
      </c>
      <c r="G4" s="69">
        <v>2876.25</v>
      </c>
      <c r="H4" s="99">
        <v>3258.8</v>
      </c>
      <c r="I4" s="68">
        <v>2898.75</v>
      </c>
      <c r="J4" s="69">
        <v>3123.75</v>
      </c>
      <c r="K4" s="68">
        <v>3387.7216614274848</v>
      </c>
      <c r="L4" s="68">
        <v>2816.25</v>
      </c>
      <c r="M4" s="68">
        <v>3615</v>
      </c>
      <c r="N4" s="68">
        <v>2666.25</v>
      </c>
      <c r="O4" s="68">
        <v>3213.75</v>
      </c>
      <c r="P4" s="68">
        <v>2531.25</v>
      </c>
      <c r="Q4" s="68">
        <v>4125</v>
      </c>
      <c r="R4" s="68">
        <v>3611.25</v>
      </c>
      <c r="S4" s="69">
        <v>3510</v>
      </c>
      <c r="T4" s="68">
        <v>3785.3381118327061</v>
      </c>
      <c r="U4" s="68">
        <v>3176.25</v>
      </c>
      <c r="V4" s="68">
        <v>2895</v>
      </c>
      <c r="W4" s="68">
        <v>3525</v>
      </c>
      <c r="X4" s="68">
        <v>3862.5000000000005</v>
      </c>
      <c r="Y4" s="68">
        <v>4200</v>
      </c>
      <c r="Z4" s="68">
        <v>2790</v>
      </c>
      <c r="AA4" s="69">
        <v>3900</v>
      </c>
      <c r="AB4" s="68">
        <v>3195</v>
      </c>
      <c r="AC4" s="68">
        <v>3536.25</v>
      </c>
      <c r="AD4" s="68"/>
      <c r="AE4" s="68">
        <v>4125</v>
      </c>
      <c r="AF4" s="68">
        <v>3900</v>
      </c>
      <c r="AG4" s="68">
        <v>4229.4631940881791</v>
      </c>
      <c r="AH4" s="68"/>
      <c r="AI4" s="68">
        <v>4454.3046815240859</v>
      </c>
      <c r="AJ4" s="68">
        <v>3131.25</v>
      </c>
      <c r="AK4" s="68">
        <v>3510</v>
      </c>
      <c r="AL4" s="68">
        <v>4462.5</v>
      </c>
      <c r="AM4" s="68">
        <v>2535</v>
      </c>
      <c r="AN4" s="68"/>
      <c r="AO4" s="68">
        <v>4350</v>
      </c>
      <c r="AP4" s="68">
        <v>3975.0000000000005</v>
      </c>
      <c r="AQ4" s="68"/>
      <c r="AR4" s="68"/>
      <c r="AS4" s="68"/>
      <c r="AT4" s="68">
        <v>3457.5</v>
      </c>
      <c r="AU4" s="68">
        <v>3862.5000000000005</v>
      </c>
      <c r="AV4" s="68">
        <v>2827.5</v>
      </c>
      <c r="AW4" s="68"/>
      <c r="AX4" s="68"/>
      <c r="AY4" s="68">
        <v>4462.5</v>
      </c>
      <c r="AZ4" s="68"/>
      <c r="BA4" s="68"/>
      <c r="BB4" s="68"/>
      <c r="BC4" s="68"/>
      <c r="BD4" s="68">
        <v>3825</v>
      </c>
      <c r="BE4" s="68">
        <v>4237.5</v>
      </c>
      <c r="BF4" s="68">
        <v>2520</v>
      </c>
      <c r="BG4" s="68"/>
      <c r="BH4" s="68"/>
      <c r="BI4" s="68"/>
      <c r="BJ4" s="68"/>
      <c r="BK4" s="68"/>
      <c r="BL4" s="68">
        <v>4237.5</v>
      </c>
      <c r="BM4" s="68">
        <v>2760</v>
      </c>
      <c r="BN4" s="68"/>
      <c r="BO4" s="68"/>
      <c r="BP4" s="68"/>
      <c r="BQ4" s="68"/>
      <c r="BR4" s="68"/>
      <c r="BS4" s="68"/>
      <c r="BT4" s="68">
        <v>3003.75</v>
      </c>
      <c r="BU4" s="68">
        <v>3258.75</v>
      </c>
      <c r="BV4" s="68"/>
      <c r="BW4" s="68"/>
      <c r="BX4" s="68">
        <v>3510</v>
      </c>
      <c r="BY4" s="68">
        <v>3937.5</v>
      </c>
      <c r="BZ4" s="68">
        <v>4425</v>
      </c>
    </row>
    <row r="5" spans="1:78" ht="13.5" thickBot="1">
      <c r="A5" s="71">
        <v>10</v>
      </c>
      <c r="B5" s="72">
        <v>2503.0120361556519</v>
      </c>
      <c r="C5" s="72">
        <v>2445.1663145163357</v>
      </c>
      <c r="D5" s="72">
        <v>2633.9940533503805</v>
      </c>
      <c r="E5" s="72">
        <v>2822.6757662221366</v>
      </c>
      <c r="F5" s="72">
        <v>2531.25</v>
      </c>
      <c r="G5" s="72">
        <v>2817.7399112800736</v>
      </c>
      <c r="H5" s="99">
        <v>3258.8</v>
      </c>
      <c r="I5" s="72">
        <v>2898.75</v>
      </c>
      <c r="J5" s="72">
        <v>3067.0589917694579</v>
      </c>
      <c r="K5" s="72">
        <v>3314.8443232777836</v>
      </c>
      <c r="L5" s="72">
        <v>2816.25</v>
      </c>
      <c r="M5" s="72">
        <v>3615</v>
      </c>
      <c r="N5" s="72">
        <v>2666.25</v>
      </c>
      <c r="O5" s="72">
        <v>3213.75</v>
      </c>
      <c r="P5" s="69">
        <v>2531.25</v>
      </c>
      <c r="Q5" s="72">
        <v>4125</v>
      </c>
      <c r="R5" s="72">
        <v>3611.25</v>
      </c>
      <c r="S5" s="72">
        <v>3460.0132926041574</v>
      </c>
      <c r="T5" s="72">
        <v>3708.7005920727297</v>
      </c>
      <c r="U5" s="72">
        <v>3176.25</v>
      </c>
      <c r="V5" s="72">
        <v>2895</v>
      </c>
      <c r="W5" s="72">
        <v>3525</v>
      </c>
      <c r="X5" s="72">
        <v>3862.5000000000005</v>
      </c>
      <c r="Y5" s="72">
        <v>4200</v>
      </c>
      <c r="Z5" s="72">
        <v>2790</v>
      </c>
      <c r="AA5" s="72">
        <v>3855.2255381002092</v>
      </c>
      <c r="AB5" s="72">
        <v>3195</v>
      </c>
      <c r="AC5" s="72">
        <v>3536.25</v>
      </c>
      <c r="AD5" s="72"/>
      <c r="AE5" s="72">
        <v>4125</v>
      </c>
      <c r="AF5" s="72">
        <v>3900</v>
      </c>
      <c r="AG5" s="72">
        <v>4148.162853687576</v>
      </c>
      <c r="AH5" s="72"/>
      <c r="AI5" s="72">
        <v>4371.400827792454</v>
      </c>
      <c r="AJ5" s="72">
        <v>3131.25</v>
      </c>
      <c r="AK5" s="72">
        <v>3510</v>
      </c>
      <c r="AL5" s="72">
        <v>4462.5</v>
      </c>
      <c r="AM5" s="69">
        <v>2535</v>
      </c>
      <c r="AN5" s="72"/>
      <c r="AO5" s="72">
        <v>4350</v>
      </c>
      <c r="AP5" s="72">
        <v>3975.0000000000005</v>
      </c>
      <c r="AQ5" s="72"/>
      <c r="AR5" s="72"/>
      <c r="AS5" s="72"/>
      <c r="AT5" s="72">
        <v>3457.5</v>
      </c>
      <c r="AU5" s="72">
        <v>3862.5000000000005</v>
      </c>
      <c r="AV5" s="69">
        <v>2827.5</v>
      </c>
      <c r="AW5" s="72"/>
      <c r="AX5" s="72"/>
      <c r="AY5" s="72">
        <v>4462.5</v>
      </c>
      <c r="AZ5" s="72"/>
      <c r="BA5" s="72"/>
      <c r="BB5" s="72"/>
      <c r="BC5" s="72"/>
      <c r="BD5" s="72">
        <v>3825</v>
      </c>
      <c r="BE5" s="72">
        <v>4237.5</v>
      </c>
      <c r="BF5" s="72">
        <v>2520</v>
      </c>
      <c r="BG5" s="72"/>
      <c r="BH5" s="72"/>
      <c r="BI5" s="72"/>
      <c r="BJ5" s="72"/>
      <c r="BK5" s="72"/>
      <c r="BL5" s="72">
        <v>4237.5</v>
      </c>
      <c r="BM5" s="72">
        <v>2760</v>
      </c>
      <c r="BN5" s="72"/>
      <c r="BO5" s="72"/>
      <c r="BP5" s="72"/>
      <c r="BQ5" s="72"/>
      <c r="BR5" s="72"/>
      <c r="BS5" s="72"/>
      <c r="BT5" s="72">
        <v>3003.75</v>
      </c>
      <c r="BU5" s="72">
        <v>3258.75</v>
      </c>
      <c r="BV5" s="72"/>
      <c r="BW5" s="72"/>
      <c r="BX5" s="72">
        <v>3510</v>
      </c>
      <c r="BY5" s="72">
        <v>3937.5</v>
      </c>
      <c r="BZ5" s="72">
        <v>4425</v>
      </c>
    </row>
    <row r="6" spans="1:78" ht="13.5" thickBot="1">
      <c r="A6" s="67">
        <v>11</v>
      </c>
      <c r="B6" s="68">
        <v>2440.1389365213781</v>
      </c>
      <c r="C6" s="68"/>
      <c r="D6" s="68">
        <v>2575.0689877386903</v>
      </c>
      <c r="E6" s="68">
        <v>2756.4216545259164</v>
      </c>
      <c r="F6" s="68">
        <v>2531.25</v>
      </c>
      <c r="G6" s="68">
        <v>2756.6369325866835</v>
      </c>
      <c r="H6" s="99">
        <v>3258.8</v>
      </c>
      <c r="I6" s="68">
        <v>2898.75</v>
      </c>
      <c r="J6" s="68">
        <v>3003.1401151261771</v>
      </c>
      <c r="K6" s="68">
        <v>3241.9669851280819</v>
      </c>
      <c r="L6" s="68">
        <v>2816.25</v>
      </c>
      <c r="M6" s="68">
        <v>3615</v>
      </c>
      <c r="N6" s="69">
        <v>2666.25</v>
      </c>
      <c r="O6" s="68">
        <v>3213.75</v>
      </c>
      <c r="P6" s="68">
        <v>2530.8207724802728</v>
      </c>
      <c r="Q6" s="68">
        <v>4125</v>
      </c>
      <c r="R6" s="68">
        <v>3611.25</v>
      </c>
      <c r="S6" s="68">
        <v>3392.9740181245274</v>
      </c>
      <c r="T6" s="68">
        <v>3632.0630723127538</v>
      </c>
      <c r="U6" s="68">
        <v>3176.25</v>
      </c>
      <c r="V6" s="69">
        <v>2895</v>
      </c>
      <c r="W6" s="68">
        <v>3525</v>
      </c>
      <c r="X6" s="68">
        <v>3862.5000000000005</v>
      </c>
      <c r="Y6" s="68">
        <v>4200</v>
      </c>
      <c r="Z6" s="69">
        <v>2790</v>
      </c>
      <c r="AA6" s="68">
        <v>3785.2290374506665</v>
      </c>
      <c r="AB6" s="69">
        <v>3195</v>
      </c>
      <c r="AC6" s="68">
        <v>3536.25</v>
      </c>
      <c r="AD6" s="68"/>
      <c r="AE6" s="68">
        <v>4125</v>
      </c>
      <c r="AF6" s="68">
        <v>3900</v>
      </c>
      <c r="AG6" s="68">
        <v>4066.8625132869743</v>
      </c>
      <c r="AH6" s="68"/>
      <c r="AI6" s="68">
        <v>4288.4969740608212</v>
      </c>
      <c r="AJ6" s="69">
        <v>3131.25</v>
      </c>
      <c r="AK6" s="69">
        <v>3510</v>
      </c>
      <c r="AL6" s="68">
        <v>4462.5</v>
      </c>
      <c r="AM6" s="68">
        <v>2523.0350235230571</v>
      </c>
      <c r="AN6" s="68"/>
      <c r="AO6" s="68">
        <v>4350</v>
      </c>
      <c r="AP6" s="68">
        <v>3975.0000000000005</v>
      </c>
      <c r="AQ6" s="68"/>
      <c r="AR6" s="68"/>
      <c r="AS6" s="68"/>
      <c r="AT6" s="69">
        <v>3457.5</v>
      </c>
      <c r="AU6" s="68">
        <v>3862.5000000000005</v>
      </c>
      <c r="AV6" s="68">
        <v>2817.7561528939659</v>
      </c>
      <c r="AW6" s="68"/>
      <c r="AX6" s="68"/>
      <c r="AY6" s="68">
        <v>4462.5</v>
      </c>
      <c r="AZ6" s="68"/>
      <c r="BA6" s="68"/>
      <c r="BB6" s="68"/>
      <c r="BC6" s="68"/>
      <c r="BD6" s="69">
        <v>3825</v>
      </c>
      <c r="BE6" s="68">
        <v>4237.5</v>
      </c>
      <c r="BF6" s="68">
        <v>2520</v>
      </c>
      <c r="BG6" s="68"/>
      <c r="BH6" s="68"/>
      <c r="BI6" s="68"/>
      <c r="BJ6" s="68"/>
      <c r="BK6" s="68"/>
      <c r="BL6" s="69">
        <v>4237.5</v>
      </c>
      <c r="BM6" s="68">
        <v>2760</v>
      </c>
      <c r="BN6" s="68"/>
      <c r="BO6" s="68"/>
      <c r="BP6" s="68"/>
      <c r="BQ6" s="68"/>
      <c r="BR6" s="68"/>
      <c r="BS6" s="68"/>
      <c r="BT6" s="68">
        <v>3003.75</v>
      </c>
      <c r="BU6" s="68">
        <v>3258.75</v>
      </c>
      <c r="BV6" s="68"/>
      <c r="BW6" s="68"/>
      <c r="BX6" s="68">
        <v>3510</v>
      </c>
      <c r="BY6" s="68">
        <v>3937.5</v>
      </c>
      <c r="BZ6" s="68">
        <v>4425</v>
      </c>
    </row>
    <row r="7" spans="1:78" ht="13.5" thickBot="1">
      <c r="A7" s="67">
        <v>12</v>
      </c>
      <c r="B7" s="68"/>
      <c r="C7" s="68"/>
      <c r="D7" s="68">
        <v>2516.1439221270007</v>
      </c>
      <c r="E7" s="68">
        <v>2690.1675428296949</v>
      </c>
      <c r="F7" s="69">
        <v>2531.25</v>
      </c>
      <c r="G7" s="68">
        <v>2695.533953893294</v>
      </c>
      <c r="H7" s="102">
        <v>3258.8</v>
      </c>
      <c r="I7" s="69">
        <v>2898.75</v>
      </c>
      <c r="J7" s="68">
        <v>2939.2212384828963</v>
      </c>
      <c r="K7" s="68">
        <v>3169.0896469783806</v>
      </c>
      <c r="L7" s="69">
        <v>2816.25</v>
      </c>
      <c r="M7" s="69">
        <v>3615</v>
      </c>
      <c r="N7" s="68">
        <v>2656.6802610408331</v>
      </c>
      <c r="O7" s="69">
        <v>3213.75</v>
      </c>
      <c r="P7" s="68">
        <v>2501.9256147616679</v>
      </c>
      <c r="Q7" s="69">
        <v>4125</v>
      </c>
      <c r="R7" s="68">
        <v>3611.25</v>
      </c>
      <c r="S7" s="68">
        <v>3325.934743644897</v>
      </c>
      <c r="T7" s="68">
        <v>3555.4255525527783</v>
      </c>
      <c r="U7" s="69">
        <v>3176.25</v>
      </c>
      <c r="V7" s="68">
        <v>2886.4761306818523</v>
      </c>
      <c r="W7" s="69">
        <v>3525</v>
      </c>
      <c r="X7" s="68">
        <v>3862.5000000000005</v>
      </c>
      <c r="Y7" s="69">
        <v>4200</v>
      </c>
      <c r="Z7" s="68">
        <v>2763.3940179900019</v>
      </c>
      <c r="AA7" s="68">
        <v>3715.2325368011238</v>
      </c>
      <c r="AB7" s="68">
        <v>3190.1976518785832</v>
      </c>
      <c r="AC7" s="69">
        <v>3536.25</v>
      </c>
      <c r="AD7" s="68"/>
      <c r="AE7" s="68">
        <v>4125</v>
      </c>
      <c r="AF7" s="69">
        <v>3900</v>
      </c>
      <c r="AG7" s="68">
        <v>3985.5621728863725</v>
      </c>
      <c r="AH7" s="68"/>
      <c r="AI7" s="68">
        <v>4205.5931203291893</v>
      </c>
      <c r="AJ7" s="68">
        <v>3107.5259779339017</v>
      </c>
      <c r="AK7" s="68">
        <v>3509.0449442336126</v>
      </c>
      <c r="AL7" s="68">
        <v>4462.5</v>
      </c>
      <c r="AM7" s="68">
        <v>2506.4468332899814</v>
      </c>
      <c r="AN7" s="68"/>
      <c r="AO7" s="68">
        <v>4350</v>
      </c>
      <c r="AP7" s="69">
        <v>3975.0000000000005</v>
      </c>
      <c r="AQ7" s="68"/>
      <c r="AR7" s="68"/>
      <c r="AS7" s="68"/>
      <c r="AT7" s="68">
        <v>3436.7140950367507</v>
      </c>
      <c r="AU7" s="69">
        <v>3862.5000000000005</v>
      </c>
      <c r="AV7" s="68">
        <v>2800.9566141735645</v>
      </c>
      <c r="AW7" s="68"/>
      <c r="AX7" s="68"/>
      <c r="AY7" s="69">
        <v>4462.5</v>
      </c>
      <c r="AZ7" s="68"/>
      <c r="BA7" s="68"/>
      <c r="BB7" s="68"/>
      <c r="BC7" s="68"/>
      <c r="BD7" s="68">
        <v>3807.1952188001974</v>
      </c>
      <c r="BE7" s="69">
        <v>4237.5</v>
      </c>
      <c r="BF7" s="68">
        <v>2520</v>
      </c>
      <c r="BG7" s="68"/>
      <c r="BH7" s="68"/>
      <c r="BI7" s="68"/>
      <c r="BJ7" s="68"/>
      <c r="BK7" s="68"/>
      <c r="BL7" s="68">
        <v>4224.0314441079036</v>
      </c>
      <c r="BM7" s="68">
        <v>2760</v>
      </c>
      <c r="BN7" s="68"/>
      <c r="BO7" s="68"/>
      <c r="BP7" s="68"/>
      <c r="BQ7" s="68"/>
      <c r="BR7" s="68"/>
      <c r="BS7" s="68"/>
      <c r="BT7" s="68">
        <v>3003.75</v>
      </c>
      <c r="BU7" s="68">
        <v>3258.75</v>
      </c>
      <c r="BV7" s="68"/>
      <c r="BW7" s="68"/>
      <c r="BX7" s="68">
        <v>3510</v>
      </c>
      <c r="BY7" s="68">
        <v>3937.5</v>
      </c>
      <c r="BZ7" s="68">
        <v>4425</v>
      </c>
    </row>
    <row r="8" spans="1:78" ht="13.5" thickBot="1">
      <c r="A8" s="67">
        <v>13</v>
      </c>
      <c r="B8" s="68"/>
      <c r="C8" s="68"/>
      <c r="D8" s="68">
        <v>2457.2188565153106</v>
      </c>
      <c r="E8" s="68">
        <v>2623.9134311334742</v>
      </c>
      <c r="F8" s="68">
        <v>2501.0533753943478</v>
      </c>
      <c r="G8" s="68">
        <v>2634.430975199904</v>
      </c>
      <c r="H8" s="101">
        <v>3213.3</v>
      </c>
      <c r="I8" s="68">
        <v>2879.4593015476212</v>
      </c>
      <c r="J8" s="68">
        <v>2875.302361839616</v>
      </c>
      <c r="K8" s="68">
        <v>3096.2123088286794</v>
      </c>
      <c r="L8" s="68">
        <v>2788.9321544014556</v>
      </c>
      <c r="M8" s="68">
        <v>3585.7889147532369</v>
      </c>
      <c r="N8" s="68">
        <v>2621.6381359540192</v>
      </c>
      <c r="O8" s="68">
        <v>3198.4678678093087</v>
      </c>
      <c r="P8" s="68">
        <v>2473.0304570430635</v>
      </c>
      <c r="Q8" s="68">
        <v>4062.3584929347921</v>
      </c>
      <c r="R8" s="69">
        <v>3611.25</v>
      </c>
      <c r="S8" s="68">
        <v>3258.8954691652671</v>
      </c>
      <c r="T8" s="68">
        <v>3478.7880327928019</v>
      </c>
      <c r="U8" s="68">
        <v>3150.6841514865087</v>
      </c>
      <c r="V8" s="68">
        <v>2850.6269721457543</v>
      </c>
      <c r="W8" s="68">
        <v>3514.3686641082463</v>
      </c>
      <c r="X8" s="69">
        <v>3862.5000000000005</v>
      </c>
      <c r="Y8" s="68">
        <v>4170.2166921187463</v>
      </c>
      <c r="Z8" s="68">
        <v>2734.1209239873965</v>
      </c>
      <c r="AA8" s="68">
        <v>3645.2360361515807</v>
      </c>
      <c r="AB8" s="68">
        <v>3153.7622313946404</v>
      </c>
      <c r="AC8" s="68">
        <v>3512.8882057422179</v>
      </c>
      <c r="AD8" s="68"/>
      <c r="AE8" s="69">
        <v>4125</v>
      </c>
      <c r="AF8" s="68">
        <v>3896.2589944622696</v>
      </c>
      <c r="AG8" s="68">
        <v>3904.2618324857704</v>
      </c>
      <c r="AH8" s="68"/>
      <c r="AI8" s="68">
        <v>4122.6892665975565</v>
      </c>
      <c r="AJ8" s="68">
        <v>3077.9788927845952</v>
      </c>
      <c r="AK8" s="68">
        <v>3472.0822227359863</v>
      </c>
      <c r="AL8" s="69">
        <v>4462.5</v>
      </c>
      <c r="AM8" s="68">
        <v>2489.8586430569053</v>
      </c>
      <c r="AN8" s="68"/>
      <c r="AO8" s="69">
        <v>4349.9185763773339</v>
      </c>
      <c r="AP8" s="68">
        <v>3959.1259467799655</v>
      </c>
      <c r="AQ8" s="68">
        <v>4421.0235439160788</v>
      </c>
      <c r="AR8" s="68"/>
      <c r="AS8" s="68"/>
      <c r="AT8" s="68">
        <v>3406.8902777514595</v>
      </c>
      <c r="AU8" s="68">
        <v>3826.2871261294231</v>
      </c>
      <c r="AV8" s="68">
        <v>2784.1570754531631</v>
      </c>
      <c r="AW8" s="68"/>
      <c r="AX8" s="68"/>
      <c r="AY8" s="68">
        <v>4449.5135751125972</v>
      </c>
      <c r="AZ8" s="68"/>
      <c r="BA8" s="68"/>
      <c r="BB8" s="68"/>
      <c r="BC8" s="68"/>
      <c r="BD8" s="68">
        <v>3777.0682023685226</v>
      </c>
      <c r="BE8" s="68">
        <v>4206.8448665660753</v>
      </c>
      <c r="BF8" s="68">
        <v>2520</v>
      </c>
      <c r="BG8" s="68"/>
      <c r="BH8" s="68"/>
      <c r="BI8" s="68"/>
      <c r="BJ8" s="68"/>
      <c r="BK8" s="68"/>
      <c r="BL8" s="68">
        <v>4194.0815183449295</v>
      </c>
      <c r="BM8" s="68">
        <v>2760</v>
      </c>
      <c r="BN8" s="68"/>
      <c r="BO8" s="68"/>
      <c r="BP8" s="68"/>
      <c r="BQ8" s="68"/>
      <c r="BR8" s="68"/>
      <c r="BS8" s="68"/>
      <c r="BT8" s="68">
        <v>3003.75</v>
      </c>
      <c r="BU8" s="68">
        <v>3258.75</v>
      </c>
      <c r="BV8" s="68"/>
      <c r="BW8" s="68"/>
      <c r="BX8" s="68">
        <v>3510</v>
      </c>
      <c r="BY8" s="68">
        <v>3937.5</v>
      </c>
      <c r="BZ8" s="68">
        <v>4425</v>
      </c>
    </row>
    <row r="9" spans="1:78" ht="13.5" thickBot="1">
      <c r="A9" s="67">
        <v>14</v>
      </c>
      <c r="B9" s="68"/>
      <c r="C9" s="68"/>
      <c r="D9" s="68"/>
      <c r="E9" s="68">
        <v>2557.6593194372531</v>
      </c>
      <c r="F9" s="68">
        <v>2462.2693598985979</v>
      </c>
      <c r="G9" s="68">
        <v>2573.3279965065144</v>
      </c>
      <c r="H9" s="101">
        <v>3157.5</v>
      </c>
      <c r="I9" s="68">
        <v>2834.1082825613717</v>
      </c>
      <c r="J9" s="68">
        <v>2811.3834851963352</v>
      </c>
      <c r="K9" s="68">
        <v>3023.3349706789782</v>
      </c>
      <c r="L9" s="68">
        <v>2748.3179637003504</v>
      </c>
      <c r="M9" s="68">
        <v>3526.8965700861977</v>
      </c>
      <c r="N9" s="68">
        <v>2586.5960108672057</v>
      </c>
      <c r="O9" s="68">
        <v>3150.6212134639181</v>
      </c>
      <c r="P9" s="68">
        <v>2444.1352993244586</v>
      </c>
      <c r="Q9" s="68">
        <v>3991.5411448275536</v>
      </c>
      <c r="R9" s="68">
        <v>3563.1182496785023</v>
      </c>
      <c r="S9" s="68">
        <v>3191.8561946856371</v>
      </c>
      <c r="T9" s="68">
        <v>3402.150513032826</v>
      </c>
      <c r="U9" s="68">
        <v>3108.2141459730919</v>
      </c>
      <c r="V9" s="68">
        <v>2814.7778136096558</v>
      </c>
      <c r="W9" s="68">
        <v>3464.5573389652673</v>
      </c>
      <c r="X9" s="68">
        <v>3818.42769787733</v>
      </c>
      <c r="Y9" s="68">
        <v>4105.5668083939408</v>
      </c>
      <c r="Z9" s="68">
        <v>2704.8478299847911</v>
      </c>
      <c r="AA9" s="68">
        <v>3575.2395355020381</v>
      </c>
      <c r="AB9" s="68">
        <v>3117.3268109106975</v>
      </c>
      <c r="AC9" s="68">
        <v>3468.9197013143889</v>
      </c>
      <c r="AD9" s="68"/>
      <c r="AE9" s="68">
        <v>4083.5347267029874</v>
      </c>
      <c r="AF9" s="68">
        <v>3844.404336893595</v>
      </c>
      <c r="AG9" s="68">
        <v>3822.9614920851677</v>
      </c>
      <c r="AH9" s="68"/>
      <c r="AI9" s="68">
        <v>4039.7854128659237</v>
      </c>
      <c r="AJ9" s="68">
        <v>3048.4318076352888</v>
      </c>
      <c r="AK9" s="68">
        <v>3435.1195012383591</v>
      </c>
      <c r="AL9" s="68">
        <v>4428.3078679004575</v>
      </c>
      <c r="AM9" s="68">
        <v>2473.2704528238296</v>
      </c>
      <c r="AN9" s="68"/>
      <c r="AO9" s="68">
        <v>4295.637560981706</v>
      </c>
      <c r="AP9" s="68">
        <v>3914.3750258510927</v>
      </c>
      <c r="AQ9" s="68">
        <v>4335.5023572983246</v>
      </c>
      <c r="AR9" s="68"/>
      <c r="AS9" s="68"/>
      <c r="AT9" s="68">
        <v>3377.0664604661688</v>
      </c>
      <c r="AU9" s="68">
        <v>3788.3756009465242</v>
      </c>
      <c r="AV9" s="68">
        <v>2767.3575367327617</v>
      </c>
      <c r="AW9" s="68"/>
      <c r="AX9" s="68"/>
      <c r="AY9" s="68">
        <v>4403.7989804885019</v>
      </c>
      <c r="AZ9" s="68"/>
      <c r="BA9" s="68"/>
      <c r="BB9" s="68"/>
      <c r="BC9" s="68"/>
      <c r="BD9" s="68">
        <v>3746.9411859368479</v>
      </c>
      <c r="BE9" s="68">
        <v>4169.1806612990213</v>
      </c>
      <c r="BF9" s="69">
        <v>2520</v>
      </c>
      <c r="BG9" s="68"/>
      <c r="BH9" s="68"/>
      <c r="BI9" s="68"/>
      <c r="BJ9" s="68"/>
      <c r="BK9" s="68"/>
      <c r="BL9" s="68">
        <v>4164.1315925819563</v>
      </c>
      <c r="BM9" s="68">
        <v>2760</v>
      </c>
      <c r="BN9" s="68"/>
      <c r="BO9" s="68"/>
      <c r="BP9" s="68"/>
      <c r="BQ9" s="68"/>
      <c r="BR9" s="68"/>
      <c r="BS9" s="68"/>
      <c r="BT9" s="68">
        <v>3003.75</v>
      </c>
      <c r="BU9" s="68">
        <v>3258.75</v>
      </c>
      <c r="BV9" s="68"/>
      <c r="BW9" s="68"/>
      <c r="BX9" s="68">
        <v>3510</v>
      </c>
      <c r="BY9" s="68">
        <v>3937.5</v>
      </c>
      <c r="BZ9" s="68">
        <v>4425</v>
      </c>
    </row>
    <row r="10" spans="1:78" ht="13.5" thickBot="1">
      <c r="A10" s="67">
        <v>15</v>
      </c>
      <c r="B10" s="68"/>
      <c r="C10" s="68"/>
      <c r="D10" s="68"/>
      <c r="E10" s="68">
        <v>2491.4052077410324</v>
      </c>
      <c r="F10" s="68">
        <v>2423.4853444028477</v>
      </c>
      <c r="G10" s="68">
        <v>2512.2250178131244</v>
      </c>
      <c r="H10" s="72">
        <v>3101.6</v>
      </c>
      <c r="I10" s="68">
        <v>2788.7572635751226</v>
      </c>
      <c r="J10" s="68">
        <v>2747.4646085530549</v>
      </c>
      <c r="K10" s="68">
        <v>2950.4576325292769</v>
      </c>
      <c r="L10" s="68">
        <v>2707.7037729992458</v>
      </c>
      <c r="M10" s="68">
        <v>3468.004225419159</v>
      </c>
      <c r="N10" s="68">
        <v>2551.5538857803917</v>
      </c>
      <c r="O10" s="68">
        <v>3102.7745591185276</v>
      </c>
      <c r="P10" s="68">
        <v>2415.2401416058538</v>
      </c>
      <c r="Q10" s="68">
        <v>3920.723796720315</v>
      </c>
      <c r="R10" s="68">
        <v>3509.371825781413</v>
      </c>
      <c r="S10" s="68">
        <v>3124.8169202060067</v>
      </c>
      <c r="T10" s="68">
        <v>3325.5129932728505</v>
      </c>
      <c r="U10" s="68">
        <v>3065.7441404596748</v>
      </c>
      <c r="V10" s="68">
        <v>2778.9286550735578</v>
      </c>
      <c r="W10" s="68">
        <v>3414.7460138222887</v>
      </c>
      <c r="X10" s="68">
        <v>3762.6094484437708</v>
      </c>
      <c r="Y10" s="68">
        <v>4040.9169246691349</v>
      </c>
      <c r="Z10" s="68">
        <v>2675.5747359821862</v>
      </c>
      <c r="AA10" s="68">
        <v>3505.2430348524949</v>
      </c>
      <c r="AB10" s="68">
        <v>3080.8913904267542</v>
      </c>
      <c r="AC10" s="68">
        <v>3424.95119688656</v>
      </c>
      <c r="AD10" s="68"/>
      <c r="AE10" s="68">
        <v>4025.8578706890403</v>
      </c>
      <c r="AF10" s="68">
        <v>3792.5496793249208</v>
      </c>
      <c r="AG10" s="68">
        <v>3741.6611516845655</v>
      </c>
      <c r="AH10" s="68">
        <v>4525.3640047498739</v>
      </c>
      <c r="AI10" s="68">
        <v>3956.8815591342918</v>
      </c>
      <c r="AJ10" s="68">
        <v>3018.8847224859828</v>
      </c>
      <c r="AK10" s="68">
        <v>3398.1567797407324</v>
      </c>
      <c r="AL10" s="68">
        <v>4369.1146433504591</v>
      </c>
      <c r="AM10" s="68">
        <v>2456.6822625907539</v>
      </c>
      <c r="AN10" s="68"/>
      <c r="AO10" s="68">
        <v>4241.3565455860771</v>
      </c>
      <c r="AP10" s="68">
        <v>3869.6241049222199</v>
      </c>
      <c r="AQ10" s="68">
        <v>4249.9811706805722</v>
      </c>
      <c r="AR10" s="68"/>
      <c r="AS10" s="68"/>
      <c r="AT10" s="68">
        <v>3347.2426431808772</v>
      </c>
      <c r="AU10" s="68">
        <v>3750.4640757636262</v>
      </c>
      <c r="AV10" s="68">
        <v>2750.5579980123603</v>
      </c>
      <c r="AW10" s="68"/>
      <c r="AX10" s="68"/>
      <c r="AY10" s="68">
        <v>4358.0843858644066</v>
      </c>
      <c r="AZ10" s="68"/>
      <c r="BA10" s="68"/>
      <c r="BB10" s="68"/>
      <c r="BC10" s="68"/>
      <c r="BD10" s="68">
        <v>3716.8141695051731</v>
      </c>
      <c r="BE10" s="68">
        <v>4131.5164560319672</v>
      </c>
      <c r="BF10" s="68">
        <v>2519.798039059041</v>
      </c>
      <c r="BG10" s="68"/>
      <c r="BH10" s="68"/>
      <c r="BI10" s="68"/>
      <c r="BJ10" s="68"/>
      <c r="BK10" s="68"/>
      <c r="BL10" s="68">
        <v>4134.1816668189831</v>
      </c>
      <c r="BM10" s="69">
        <v>2760</v>
      </c>
      <c r="BN10" s="68"/>
      <c r="BO10" s="68"/>
      <c r="BP10" s="68"/>
      <c r="BQ10" s="68"/>
      <c r="BR10" s="68"/>
      <c r="BS10" s="68"/>
      <c r="BT10" s="69">
        <v>3003.75</v>
      </c>
      <c r="BU10" s="69">
        <v>3258.75</v>
      </c>
      <c r="BV10" s="68"/>
      <c r="BW10" s="68"/>
      <c r="BX10" s="69">
        <v>3510</v>
      </c>
      <c r="BY10" s="69">
        <v>3937.5</v>
      </c>
      <c r="BZ10" s="69">
        <v>4425</v>
      </c>
    </row>
    <row r="11" spans="1:78">
      <c r="A11" s="67">
        <v>16</v>
      </c>
      <c r="B11" s="68"/>
      <c r="C11" s="68"/>
      <c r="D11" s="68"/>
      <c r="E11" s="68">
        <v>2425.1510960448109</v>
      </c>
      <c r="F11" s="68"/>
      <c r="G11" s="68">
        <v>2451.1220391197344</v>
      </c>
      <c r="H11" s="68">
        <v>3045.7880553872837</v>
      </c>
      <c r="I11" s="68">
        <v>2743.4062445888731</v>
      </c>
      <c r="J11" s="68">
        <v>2683.5457319097745</v>
      </c>
      <c r="K11" s="68">
        <v>2877.5802943795757</v>
      </c>
      <c r="L11" s="68">
        <v>2667.0895822981406</v>
      </c>
      <c r="M11" s="68">
        <v>3409.1118807521202</v>
      </c>
      <c r="N11" s="68">
        <v>2516.5117606935773</v>
      </c>
      <c r="O11" s="68">
        <v>3054.927904773137</v>
      </c>
      <c r="P11" s="68"/>
      <c r="Q11" s="68">
        <v>3849.9064486130774</v>
      </c>
      <c r="R11" s="68">
        <v>3455.6254018843229</v>
      </c>
      <c r="S11" s="68">
        <v>3057.7776457263767</v>
      </c>
      <c r="T11" s="68">
        <v>3248.8754735128746</v>
      </c>
      <c r="U11" s="68">
        <v>3023.2741349462576</v>
      </c>
      <c r="V11" s="68">
        <v>2743.0794965374598</v>
      </c>
      <c r="W11" s="68">
        <v>3364.9346886793101</v>
      </c>
      <c r="X11" s="68">
        <v>3706.7911990102111</v>
      </c>
      <c r="Y11" s="68">
        <v>3976.267040944329</v>
      </c>
      <c r="Z11" s="68">
        <v>2646.3016419795804</v>
      </c>
      <c r="AA11" s="68">
        <v>3435.2465342029523</v>
      </c>
      <c r="AB11" s="68">
        <v>3044.4559699428114</v>
      </c>
      <c r="AC11" s="68">
        <v>3380.9826924587314</v>
      </c>
      <c r="AD11" s="68">
        <v>4467.5903224546537</v>
      </c>
      <c r="AE11" s="68">
        <v>3968.1810146750936</v>
      </c>
      <c r="AF11" s="68">
        <v>3740.6950217562462</v>
      </c>
      <c r="AG11" s="68">
        <v>3660.3608112839634</v>
      </c>
      <c r="AH11" s="68">
        <v>4456.5082659890604</v>
      </c>
      <c r="AI11" s="68">
        <v>3873.977705402659</v>
      </c>
      <c r="AJ11" s="68">
        <v>2989.3376373366768</v>
      </c>
      <c r="AK11" s="68">
        <v>3361.1940582431052</v>
      </c>
      <c r="AL11" s="68">
        <v>4309.9214188004607</v>
      </c>
      <c r="AM11" s="68">
        <v>2440.0940723576778</v>
      </c>
      <c r="AN11" s="68"/>
      <c r="AO11" s="68">
        <v>4187.0755301904483</v>
      </c>
      <c r="AP11" s="68">
        <v>3824.8731839933471</v>
      </c>
      <c r="AQ11" s="68">
        <v>4164.4599840628189</v>
      </c>
      <c r="AR11" s="68"/>
      <c r="AS11" s="68"/>
      <c r="AT11" s="68">
        <v>3317.418825895586</v>
      </c>
      <c r="AU11" s="68">
        <v>3712.5525505807282</v>
      </c>
      <c r="AV11" s="68">
        <v>2733.7584592919593</v>
      </c>
      <c r="AW11" s="68"/>
      <c r="AX11" s="68"/>
      <c r="AY11" s="68">
        <v>4312.3697912403104</v>
      </c>
      <c r="AZ11" s="68"/>
      <c r="BA11" s="68"/>
      <c r="BB11" s="68"/>
      <c r="BC11" s="68"/>
      <c r="BD11" s="68">
        <v>3686.6871530734984</v>
      </c>
      <c r="BE11" s="68">
        <v>4093.8522507649127</v>
      </c>
      <c r="BF11" s="68">
        <v>2511.1920310538403</v>
      </c>
      <c r="BG11" s="68"/>
      <c r="BH11" s="68"/>
      <c r="BI11" s="68"/>
      <c r="BJ11" s="68"/>
      <c r="BK11" s="68"/>
      <c r="BL11" s="68">
        <v>4104.2317410560099</v>
      </c>
      <c r="BM11" s="68">
        <v>2751.9404645832478</v>
      </c>
      <c r="BN11" s="68"/>
      <c r="BO11" s="68"/>
      <c r="BP11" s="68"/>
      <c r="BQ11" s="68"/>
      <c r="BR11" s="68"/>
      <c r="BS11" s="68"/>
      <c r="BT11" s="68">
        <v>2996.786107079769</v>
      </c>
      <c r="BU11" s="68">
        <v>3252.6032621171194</v>
      </c>
      <c r="BV11" s="68"/>
      <c r="BW11" s="68"/>
      <c r="BX11" s="68">
        <v>3505.078051469402</v>
      </c>
      <c r="BY11" s="68">
        <v>3934.1002696468772</v>
      </c>
      <c r="BZ11" s="68">
        <v>4423.5934051187669</v>
      </c>
    </row>
    <row r="12" spans="1:78">
      <c r="A12" s="67">
        <v>17</v>
      </c>
      <c r="B12" s="68"/>
      <c r="C12" s="68"/>
      <c r="D12" s="68"/>
      <c r="E12" s="68"/>
      <c r="F12" s="68"/>
      <c r="G12" s="68"/>
      <c r="H12" s="68">
        <v>2989.9497812850036</v>
      </c>
      <c r="I12" s="68">
        <v>2698.0552256026244</v>
      </c>
      <c r="J12" s="68">
        <v>2619.6268552664937</v>
      </c>
      <c r="K12" s="68">
        <v>2804.702956229874</v>
      </c>
      <c r="L12" s="68">
        <v>2626.4753915970359</v>
      </c>
      <c r="M12" s="68">
        <v>3350.2195360850815</v>
      </c>
      <c r="N12" s="68">
        <v>2481.4696356067639</v>
      </c>
      <c r="O12" s="68">
        <v>3007.0812504277465</v>
      </c>
      <c r="P12" s="68"/>
      <c r="Q12" s="68">
        <v>3779.0891005058388</v>
      </c>
      <c r="R12" s="68">
        <v>3401.8789779872332</v>
      </c>
      <c r="S12" s="68">
        <v>2990.7383712467467</v>
      </c>
      <c r="T12" s="68">
        <v>3172.2379537528982</v>
      </c>
      <c r="U12" s="68">
        <v>2980.8041294328414</v>
      </c>
      <c r="V12" s="68">
        <v>2707.2303380013614</v>
      </c>
      <c r="W12" s="68">
        <v>3315.123363536331</v>
      </c>
      <c r="X12" s="68">
        <v>3650.972949576651</v>
      </c>
      <c r="Y12" s="68">
        <v>3911.6171572195244</v>
      </c>
      <c r="Z12" s="68">
        <v>2617.028547976975</v>
      </c>
      <c r="AA12" s="68">
        <v>3365.2500335534091</v>
      </c>
      <c r="AB12" s="68">
        <v>3008.020549458869</v>
      </c>
      <c r="AC12" s="68">
        <v>3337.0141880309025</v>
      </c>
      <c r="AD12" s="68">
        <v>4388.8061880049245</v>
      </c>
      <c r="AE12" s="68">
        <v>3910.5041586611469</v>
      </c>
      <c r="AF12" s="68">
        <v>3688.8403641875725</v>
      </c>
      <c r="AG12" s="68">
        <v>3579.0604708833612</v>
      </c>
      <c r="AH12" s="68">
        <v>4387.652527228247</v>
      </c>
      <c r="AI12" s="68">
        <v>3791.0738516710262</v>
      </c>
      <c r="AJ12" s="68">
        <v>2959.7905521873704</v>
      </c>
      <c r="AK12" s="68">
        <v>3324.231336745479</v>
      </c>
      <c r="AL12" s="68">
        <v>4250.7281942504624</v>
      </c>
      <c r="AM12" s="68">
        <v>2423.5058821246025</v>
      </c>
      <c r="AN12" s="68"/>
      <c r="AO12" s="68">
        <v>4132.7945147948194</v>
      </c>
      <c r="AP12" s="68">
        <v>3780.1222630644743</v>
      </c>
      <c r="AQ12" s="68">
        <v>4078.938797445066</v>
      </c>
      <c r="AR12" s="68"/>
      <c r="AS12" s="68"/>
      <c r="AT12" s="68">
        <v>3287.5950086102948</v>
      </c>
      <c r="AU12" s="68">
        <v>3674.6410253978297</v>
      </c>
      <c r="AV12" s="68">
        <v>2716.9589205715579</v>
      </c>
      <c r="AW12" s="68"/>
      <c r="AX12" s="68"/>
      <c r="AY12" s="68">
        <v>4266.6551966162151</v>
      </c>
      <c r="AZ12" s="68"/>
      <c r="BA12" s="68"/>
      <c r="BB12" s="68"/>
      <c r="BC12" s="68"/>
      <c r="BD12" s="68">
        <v>3656.5601366418232</v>
      </c>
      <c r="BE12" s="68">
        <v>4056.1880454978586</v>
      </c>
      <c r="BF12" s="68">
        <v>2502.5860230486401</v>
      </c>
      <c r="BG12" s="68"/>
      <c r="BH12" s="68"/>
      <c r="BI12" s="68"/>
      <c r="BJ12" s="68"/>
      <c r="BK12" s="68">
        <v>4473.054060654471</v>
      </c>
      <c r="BL12" s="68">
        <v>4074.2818152930367</v>
      </c>
      <c r="BM12" s="68">
        <v>2743.1562432345572</v>
      </c>
      <c r="BN12" s="68"/>
      <c r="BO12" s="68"/>
      <c r="BP12" s="68"/>
      <c r="BQ12" s="68"/>
      <c r="BR12" s="68"/>
      <c r="BS12" s="68"/>
      <c r="BT12" s="68">
        <v>2987.8144850046524</v>
      </c>
      <c r="BU12" s="68">
        <v>3243.4324118592681</v>
      </c>
      <c r="BV12" s="68"/>
      <c r="BW12" s="68"/>
      <c r="BX12" s="68">
        <v>3495.7730847760999</v>
      </c>
      <c r="BY12" s="68">
        <v>3924.4515176398359</v>
      </c>
      <c r="BZ12" s="68">
        <v>4413.5761478723507</v>
      </c>
    </row>
    <row r="13" spans="1:78">
      <c r="A13" s="67">
        <v>18</v>
      </c>
      <c r="B13" s="68"/>
      <c r="C13" s="68"/>
      <c r="D13" s="68"/>
      <c r="E13" s="68"/>
      <c r="F13" s="68"/>
      <c r="G13" s="68"/>
      <c r="H13" s="68">
        <v>2934.1115071827244</v>
      </c>
      <c r="I13" s="68">
        <v>2652.7042066163749</v>
      </c>
      <c r="J13" s="68">
        <v>2555.7079786232134</v>
      </c>
      <c r="K13" s="68">
        <v>2731.8256180801727</v>
      </c>
      <c r="L13" s="68">
        <v>2585.8612008959308</v>
      </c>
      <c r="M13" s="68">
        <v>3291.3271914180423</v>
      </c>
      <c r="N13" s="68">
        <v>2446.4275105199499</v>
      </c>
      <c r="O13" s="68">
        <v>2959.2345960823559</v>
      </c>
      <c r="P13" s="68"/>
      <c r="Q13" s="68">
        <v>3708.2717523986003</v>
      </c>
      <c r="R13" s="68">
        <v>3348.132554090143</v>
      </c>
      <c r="S13" s="68">
        <v>2923.6990967671168</v>
      </c>
      <c r="T13" s="68">
        <v>3095.6004339929227</v>
      </c>
      <c r="U13" s="68">
        <v>2938.3341239194242</v>
      </c>
      <c r="V13" s="68">
        <v>2671.3811794652634</v>
      </c>
      <c r="W13" s="68">
        <v>3265.3120383933519</v>
      </c>
      <c r="X13" s="68">
        <v>3595.1547001430908</v>
      </c>
      <c r="Y13" s="68">
        <v>3846.9672734947185</v>
      </c>
      <c r="Z13" s="68">
        <v>2587.7554539743701</v>
      </c>
      <c r="AA13" s="68">
        <v>3295.253532903866</v>
      </c>
      <c r="AB13" s="68">
        <v>2971.5851289749262</v>
      </c>
      <c r="AC13" s="68">
        <v>3293.0456836030739</v>
      </c>
      <c r="AD13" s="68">
        <v>4310.0220535551944</v>
      </c>
      <c r="AE13" s="68">
        <v>3852.8273026471998</v>
      </c>
      <c r="AF13" s="68">
        <v>3636.9857066188974</v>
      </c>
      <c r="AG13" s="68">
        <v>3497.760130482759</v>
      </c>
      <c r="AH13" s="68">
        <v>4318.7967884674345</v>
      </c>
      <c r="AI13" s="68">
        <v>3708.1699979393943</v>
      </c>
      <c r="AJ13" s="68">
        <v>2930.243467038064</v>
      </c>
      <c r="AK13" s="68">
        <v>3287.2686152478523</v>
      </c>
      <c r="AL13" s="68">
        <v>4191.534969700464</v>
      </c>
      <c r="AM13" s="68">
        <v>2406.9176918915268</v>
      </c>
      <c r="AN13" s="68"/>
      <c r="AO13" s="68">
        <v>4078.513499399191</v>
      </c>
      <c r="AP13" s="68">
        <v>3735.3713421356015</v>
      </c>
      <c r="AQ13" s="68">
        <v>3993.4176108273123</v>
      </c>
      <c r="AR13" s="68"/>
      <c r="AS13" s="68"/>
      <c r="AT13" s="68">
        <v>3257.7711913250037</v>
      </c>
      <c r="AU13" s="68">
        <v>3636.7295002149317</v>
      </c>
      <c r="AV13" s="68">
        <v>2700.1593818511565</v>
      </c>
      <c r="AW13" s="68">
        <v>4491.2967850467649</v>
      </c>
      <c r="AX13" s="68"/>
      <c r="AY13" s="68">
        <v>4220.9406019921198</v>
      </c>
      <c r="AZ13" s="68"/>
      <c r="BA13" s="68"/>
      <c r="BB13" s="68"/>
      <c r="BC13" s="68"/>
      <c r="BD13" s="68">
        <v>3626.4331202101484</v>
      </c>
      <c r="BE13" s="68">
        <v>4018.5238402308041</v>
      </c>
      <c r="BF13" s="68">
        <v>2493.9800150434398</v>
      </c>
      <c r="BG13" s="68"/>
      <c r="BH13" s="68"/>
      <c r="BI13" s="68"/>
      <c r="BJ13" s="68"/>
      <c r="BK13" s="68">
        <v>4435.4694844278793</v>
      </c>
      <c r="BL13" s="68">
        <v>4044.3318895300631</v>
      </c>
      <c r="BM13" s="68">
        <v>2734.3720218858666</v>
      </c>
      <c r="BN13" s="68"/>
      <c r="BO13" s="68"/>
      <c r="BP13" s="68"/>
      <c r="BQ13" s="68"/>
      <c r="BR13" s="68"/>
      <c r="BS13" s="68"/>
      <c r="BT13" s="68">
        <v>2978.8428629295363</v>
      </c>
      <c r="BU13" s="68">
        <v>3234.2615616014168</v>
      </c>
      <c r="BV13" s="68"/>
      <c r="BW13" s="68"/>
      <c r="BX13" s="68">
        <v>3486.4681180827979</v>
      </c>
      <c r="BY13" s="68">
        <v>3914.8027656327945</v>
      </c>
      <c r="BZ13" s="68">
        <v>4403.5588906259354</v>
      </c>
    </row>
    <row r="14" spans="1:78">
      <c r="A14" s="67">
        <v>19</v>
      </c>
      <c r="B14" s="68"/>
      <c r="C14" s="68"/>
      <c r="D14" s="68"/>
      <c r="E14" s="68"/>
      <c r="F14" s="68"/>
      <c r="G14" s="68"/>
      <c r="H14" s="68">
        <v>2878.2732330804442</v>
      </c>
      <c r="I14" s="68">
        <v>2607.3531876301254</v>
      </c>
      <c r="J14" s="68">
        <v>2491.7891019799326</v>
      </c>
      <c r="K14" s="68">
        <v>2658.9482799304715</v>
      </c>
      <c r="L14" s="68">
        <v>2545.2470101948261</v>
      </c>
      <c r="M14" s="68">
        <v>3232.4348467510035</v>
      </c>
      <c r="N14" s="68">
        <v>2411.3853854331364</v>
      </c>
      <c r="O14" s="68">
        <v>2911.3879417369653</v>
      </c>
      <c r="P14" s="68"/>
      <c r="Q14" s="68">
        <v>3637.4544042913626</v>
      </c>
      <c r="R14" s="68">
        <v>3294.3861301930538</v>
      </c>
      <c r="S14" s="68">
        <v>2856.6598222874863</v>
      </c>
      <c r="T14" s="68">
        <v>3018.9629142329468</v>
      </c>
      <c r="U14" s="68">
        <v>2895.864118406007</v>
      </c>
      <c r="V14" s="68">
        <v>2635.5320209291658</v>
      </c>
      <c r="W14" s="68">
        <v>3215.5007132503733</v>
      </c>
      <c r="X14" s="68">
        <v>3539.3364507095312</v>
      </c>
      <c r="Y14" s="68">
        <v>3782.317389769913</v>
      </c>
      <c r="Z14" s="68">
        <v>2558.4823599717647</v>
      </c>
      <c r="AA14" s="68">
        <v>3225.2570322543233</v>
      </c>
      <c r="AB14" s="68">
        <v>2935.1497084909829</v>
      </c>
      <c r="AC14" s="68">
        <v>3249.077179175245</v>
      </c>
      <c r="AD14" s="68">
        <v>4231.2379191054652</v>
      </c>
      <c r="AE14" s="68">
        <v>3795.1504466332531</v>
      </c>
      <c r="AF14" s="68">
        <v>3585.1310490502233</v>
      </c>
      <c r="AG14" s="68">
        <v>3416.4597900821568</v>
      </c>
      <c r="AH14" s="68">
        <v>4249.941049706621</v>
      </c>
      <c r="AI14" s="68">
        <v>3625.2661442077615</v>
      </c>
      <c r="AJ14" s="68">
        <v>2900.696381888758</v>
      </c>
      <c r="AK14" s="68">
        <v>3250.3058937502251</v>
      </c>
      <c r="AL14" s="68">
        <v>4132.3417451504647</v>
      </c>
      <c r="AM14" s="68"/>
      <c r="AN14" s="68"/>
      <c r="AO14" s="68">
        <v>4024.2324840035621</v>
      </c>
      <c r="AP14" s="68">
        <v>3690.6204212067278</v>
      </c>
      <c r="AQ14" s="68">
        <v>3907.8964242095594</v>
      </c>
      <c r="AR14" s="68"/>
      <c r="AS14" s="68">
        <v>4464.520594247695</v>
      </c>
      <c r="AT14" s="68">
        <v>3227.9473740397129</v>
      </c>
      <c r="AU14" s="68">
        <v>3598.8179750320332</v>
      </c>
      <c r="AV14" s="68">
        <v>2683.3598431307546</v>
      </c>
      <c r="AW14" s="68">
        <v>4435.8986988319739</v>
      </c>
      <c r="AX14" s="68"/>
      <c r="AY14" s="68">
        <v>4175.2260073680245</v>
      </c>
      <c r="AZ14" s="68">
        <v>4426.4999481843324</v>
      </c>
      <c r="BA14" s="68"/>
      <c r="BB14" s="68">
        <v>4483.1936923185931</v>
      </c>
      <c r="BC14" s="68"/>
      <c r="BD14" s="68">
        <v>3596.3061037784737</v>
      </c>
      <c r="BE14" s="68">
        <v>3980.8596349637501</v>
      </c>
      <c r="BF14" s="68">
        <v>2485.3740070382396</v>
      </c>
      <c r="BG14" s="68"/>
      <c r="BH14" s="68"/>
      <c r="BI14" s="68"/>
      <c r="BJ14" s="68"/>
      <c r="BK14" s="68">
        <v>4397.8849082012875</v>
      </c>
      <c r="BL14" s="68">
        <v>4014.3819637670899</v>
      </c>
      <c r="BM14" s="68">
        <v>2725.5878005371765</v>
      </c>
      <c r="BN14" s="68"/>
      <c r="BO14" s="68"/>
      <c r="BP14" s="68"/>
      <c r="BQ14" s="68"/>
      <c r="BR14" s="68"/>
      <c r="BS14" s="68"/>
      <c r="BT14" s="68">
        <v>2969.8712408544202</v>
      </c>
      <c r="BU14" s="68">
        <v>3225.0907113435655</v>
      </c>
      <c r="BV14" s="68"/>
      <c r="BW14" s="68"/>
      <c r="BX14" s="68">
        <v>3477.1631513894963</v>
      </c>
      <c r="BY14" s="68">
        <v>3905.1540136257531</v>
      </c>
      <c r="BZ14" s="68">
        <v>4393.5416333795201</v>
      </c>
    </row>
    <row r="15" spans="1:78">
      <c r="A15" s="71">
        <v>20</v>
      </c>
      <c r="B15" s="72"/>
      <c r="C15" s="72"/>
      <c r="D15" s="72"/>
      <c r="E15" s="72"/>
      <c r="F15" s="72"/>
      <c r="G15" s="72"/>
      <c r="H15" s="72">
        <v>2822.4349589781646</v>
      </c>
      <c r="I15" s="72">
        <v>2562.0021686438763</v>
      </c>
      <c r="J15" s="72">
        <v>2427.8702253366523</v>
      </c>
      <c r="K15" s="72">
        <v>2586.0709417807698</v>
      </c>
      <c r="L15" s="72">
        <v>2504.6328194937209</v>
      </c>
      <c r="M15" s="72">
        <v>3173.5425020839648</v>
      </c>
      <c r="N15" s="72"/>
      <c r="O15" s="72">
        <v>2863.5412873915748</v>
      </c>
      <c r="P15" s="72"/>
      <c r="Q15" s="72">
        <v>3566.637056184124</v>
      </c>
      <c r="R15" s="72">
        <v>3240.6397062959636</v>
      </c>
      <c r="S15" s="72">
        <v>2789.6205478078568</v>
      </c>
      <c r="T15" s="72">
        <v>2942.3253944729704</v>
      </c>
      <c r="U15" s="72">
        <v>2853.3941128925908</v>
      </c>
      <c r="V15" s="72">
        <v>2599.6828623930678</v>
      </c>
      <c r="W15" s="72">
        <v>3165.6893881073943</v>
      </c>
      <c r="X15" s="72">
        <v>3483.518201275971</v>
      </c>
      <c r="Y15" s="72">
        <v>3717.6675060451075</v>
      </c>
      <c r="Z15" s="72">
        <v>2529.2092659691593</v>
      </c>
      <c r="AA15" s="72">
        <v>3155.2605316047802</v>
      </c>
      <c r="AB15" s="72">
        <v>2898.7142880070401</v>
      </c>
      <c r="AC15" s="72">
        <v>3205.108674747416</v>
      </c>
      <c r="AD15" s="72">
        <v>4152.4537846557359</v>
      </c>
      <c r="AE15" s="72">
        <v>3737.4735906193064</v>
      </c>
      <c r="AF15" s="72">
        <v>3533.2763914815491</v>
      </c>
      <c r="AG15" s="72">
        <v>3335.1594496815546</v>
      </c>
      <c r="AH15" s="72">
        <v>4181.0853109458076</v>
      </c>
      <c r="AI15" s="72">
        <v>3542.3622904761291</v>
      </c>
      <c r="AJ15" s="72">
        <v>2871.1492967394515</v>
      </c>
      <c r="AK15" s="72">
        <v>3213.3431722525984</v>
      </c>
      <c r="AL15" s="72">
        <v>4073.1485206004672</v>
      </c>
      <c r="AM15" s="72"/>
      <c r="AN15" s="72"/>
      <c r="AO15" s="72">
        <v>3969.9514686079328</v>
      </c>
      <c r="AP15" s="72">
        <v>3645.8695002778554</v>
      </c>
      <c r="AQ15" s="72">
        <v>3822.3752375918066</v>
      </c>
      <c r="AR15" s="72">
        <v>4452.734043512779</v>
      </c>
      <c r="AS15" s="72">
        <v>4403.601781840378</v>
      </c>
      <c r="AT15" s="72">
        <v>3198.1235567544213</v>
      </c>
      <c r="AU15" s="72">
        <v>3560.9064498491352</v>
      </c>
      <c r="AV15" s="72">
        <v>2666.5603044103532</v>
      </c>
      <c r="AW15" s="72">
        <v>4380.5006126171811</v>
      </c>
      <c r="AX15" s="72"/>
      <c r="AY15" s="72">
        <v>4129.5114127439292</v>
      </c>
      <c r="AZ15" s="72">
        <v>4339.4151993109672</v>
      </c>
      <c r="BA15" s="72"/>
      <c r="BB15" s="72">
        <v>4394.5739833489934</v>
      </c>
      <c r="BC15" s="72"/>
      <c r="BD15" s="72">
        <v>3566.1790873467994</v>
      </c>
      <c r="BE15" s="72">
        <v>3943.195429696696</v>
      </c>
      <c r="BF15" s="72">
        <v>2476.7679990330394</v>
      </c>
      <c r="BG15" s="72"/>
      <c r="BH15" s="72"/>
      <c r="BI15" s="72"/>
      <c r="BJ15" s="72"/>
      <c r="BK15" s="72">
        <v>4360.3003319746958</v>
      </c>
      <c r="BL15" s="72">
        <v>3984.4320380041172</v>
      </c>
      <c r="BM15" s="72">
        <v>2716.8035791884859</v>
      </c>
      <c r="BN15" s="72"/>
      <c r="BO15" s="72"/>
      <c r="BP15" s="72"/>
      <c r="BQ15" s="72"/>
      <c r="BR15" s="72"/>
      <c r="BS15" s="72"/>
      <c r="BT15" s="72">
        <v>2960.8996187793036</v>
      </c>
      <c r="BU15" s="72">
        <v>3215.9198610857143</v>
      </c>
      <c r="BV15" s="72"/>
      <c r="BW15" s="72"/>
      <c r="BX15" s="72">
        <v>3467.8581846961943</v>
      </c>
      <c r="BY15" s="72">
        <v>3895.5052616187118</v>
      </c>
      <c r="BZ15" s="72">
        <v>4383.5243761331039</v>
      </c>
    </row>
    <row r="16" spans="1:78">
      <c r="A16" s="67">
        <v>21</v>
      </c>
      <c r="B16" s="68"/>
      <c r="C16" s="68"/>
      <c r="D16" s="68"/>
      <c r="E16" s="68"/>
      <c r="F16" s="68"/>
      <c r="G16" s="68"/>
      <c r="H16" s="68">
        <v>2766.5966848758849</v>
      </c>
      <c r="I16" s="68">
        <v>2516.6511496576272</v>
      </c>
      <c r="J16" s="68"/>
      <c r="K16" s="68">
        <v>2513.1936036310685</v>
      </c>
      <c r="L16" s="68">
        <v>2464.0186287926163</v>
      </c>
      <c r="M16" s="68">
        <v>3114.650157416926</v>
      </c>
      <c r="N16" s="68"/>
      <c r="O16" s="68">
        <v>2815.6946330461842</v>
      </c>
      <c r="P16" s="68"/>
      <c r="Q16" s="68">
        <v>3495.8197080768859</v>
      </c>
      <c r="R16" s="68">
        <v>3186.8932823988739</v>
      </c>
      <c r="S16" s="68">
        <v>2722.5812733282264</v>
      </c>
      <c r="T16" s="68">
        <v>2865.6878747129949</v>
      </c>
      <c r="U16" s="68">
        <v>2810.9241073791736</v>
      </c>
      <c r="V16" s="68">
        <v>2563.8337038569694</v>
      </c>
      <c r="W16" s="68">
        <v>3115.8780629644152</v>
      </c>
      <c r="X16" s="68">
        <v>3427.6999518424113</v>
      </c>
      <c r="Y16" s="68">
        <v>3653.0176223203021</v>
      </c>
      <c r="Z16" s="68">
        <v>2499.9361719665544</v>
      </c>
      <c r="AA16" s="68">
        <v>3085.2640309552376</v>
      </c>
      <c r="AB16" s="68">
        <v>2862.2788675230977</v>
      </c>
      <c r="AC16" s="68">
        <v>3161.1401703195875</v>
      </c>
      <c r="AD16" s="68">
        <v>4073.6696502060054</v>
      </c>
      <c r="AE16" s="68">
        <v>3679.7967346053588</v>
      </c>
      <c r="AF16" s="68">
        <v>3481.4217339128745</v>
      </c>
      <c r="AG16" s="68">
        <v>3253.8591092809529</v>
      </c>
      <c r="AH16" s="68">
        <v>4112.2295721849941</v>
      </c>
      <c r="AI16" s="68">
        <v>3459.4584367444968</v>
      </c>
      <c r="AJ16" s="68">
        <v>2841.6022115901451</v>
      </c>
      <c r="AK16" s="68">
        <v>3176.3804507549717</v>
      </c>
      <c r="AL16" s="68">
        <v>4013.9552960504684</v>
      </c>
      <c r="AM16" s="68"/>
      <c r="AN16" s="68"/>
      <c r="AO16" s="68">
        <v>3915.6704532123049</v>
      </c>
      <c r="AP16" s="68">
        <v>3601.1185793489822</v>
      </c>
      <c r="AQ16" s="68">
        <v>3736.8540509740528</v>
      </c>
      <c r="AR16" s="68">
        <v>4381.3939458265595</v>
      </c>
      <c r="AS16" s="68">
        <v>4342.68296943306</v>
      </c>
      <c r="AT16" s="68">
        <v>3168.2997394691301</v>
      </c>
      <c r="AU16" s="68">
        <v>3522.9949246662372</v>
      </c>
      <c r="AV16" s="68">
        <v>2649.7607656899522</v>
      </c>
      <c r="AW16" s="68">
        <v>4325.1025264023892</v>
      </c>
      <c r="AX16" s="68"/>
      <c r="AY16" s="68">
        <v>4083.7968181198335</v>
      </c>
      <c r="AZ16" s="68">
        <v>4252.3304504376019</v>
      </c>
      <c r="BA16" s="68"/>
      <c r="BB16" s="68">
        <v>4305.9542743793927</v>
      </c>
      <c r="BC16" s="68"/>
      <c r="BD16" s="68">
        <v>3536.0520709151247</v>
      </c>
      <c r="BE16" s="68">
        <v>3905.531224429642</v>
      </c>
      <c r="BF16" s="68">
        <v>2468.1619910278387</v>
      </c>
      <c r="BG16" s="68"/>
      <c r="BH16" s="68"/>
      <c r="BI16" s="68"/>
      <c r="BJ16" s="68"/>
      <c r="BK16" s="68">
        <v>4322.7157557481041</v>
      </c>
      <c r="BL16" s="68">
        <v>3954.4821122411431</v>
      </c>
      <c r="BM16" s="68">
        <v>2708.0193578397952</v>
      </c>
      <c r="BN16" s="68"/>
      <c r="BO16" s="68"/>
      <c r="BP16" s="68"/>
      <c r="BQ16" s="68"/>
      <c r="BR16" s="68"/>
      <c r="BS16" s="68"/>
      <c r="BT16" s="68">
        <v>2951.9279967041875</v>
      </c>
      <c r="BU16" s="68">
        <v>3206.749010827863</v>
      </c>
      <c r="BV16" s="68"/>
      <c r="BW16" s="68"/>
      <c r="BX16" s="68">
        <v>3458.5532180028922</v>
      </c>
      <c r="BY16" s="68">
        <v>3885.8565096116704</v>
      </c>
      <c r="BZ16" s="68">
        <v>4373.5071188866887</v>
      </c>
    </row>
    <row r="17" spans="1:78">
      <c r="A17" s="67">
        <v>22</v>
      </c>
      <c r="B17" s="68"/>
      <c r="C17" s="68"/>
      <c r="D17" s="68"/>
      <c r="E17" s="68"/>
      <c r="F17" s="68"/>
      <c r="G17" s="68"/>
      <c r="H17" s="68">
        <v>2710.7584107736047</v>
      </c>
      <c r="I17" s="68">
        <v>2471.3001306713777</v>
      </c>
      <c r="J17" s="68"/>
      <c r="K17" s="68">
        <v>2440.3162654813677</v>
      </c>
      <c r="L17" s="68">
        <v>2423.4044380915111</v>
      </c>
      <c r="M17" s="68">
        <v>3055.7578127498869</v>
      </c>
      <c r="N17" s="68"/>
      <c r="O17" s="68">
        <v>2767.8479787007941</v>
      </c>
      <c r="P17" s="68"/>
      <c r="Q17" s="68">
        <v>3425.0023599696478</v>
      </c>
      <c r="R17" s="68">
        <v>3133.1468585017838</v>
      </c>
      <c r="S17" s="68">
        <v>2655.5419988485964</v>
      </c>
      <c r="T17" s="68">
        <v>2789.050354953019</v>
      </c>
      <c r="U17" s="68">
        <v>2768.4541018657569</v>
      </c>
      <c r="V17" s="68">
        <v>2527.9845453208713</v>
      </c>
      <c r="W17" s="68">
        <v>3066.0667378214366</v>
      </c>
      <c r="X17" s="68">
        <v>3371.8817024088517</v>
      </c>
      <c r="Y17" s="68">
        <v>3588.3677385954966</v>
      </c>
      <c r="Z17" s="68">
        <v>2470.663077963949</v>
      </c>
      <c r="AA17" s="68">
        <v>3015.2675303056944</v>
      </c>
      <c r="AB17" s="68">
        <v>2825.8434470391549</v>
      </c>
      <c r="AC17" s="68">
        <v>3117.1716658917585</v>
      </c>
      <c r="AD17" s="68">
        <v>3994.8855157562762</v>
      </c>
      <c r="AE17" s="68">
        <v>3622.1198785914125</v>
      </c>
      <c r="AF17" s="68">
        <v>3429.5670763442004</v>
      </c>
      <c r="AG17" s="68">
        <v>3172.5587688803503</v>
      </c>
      <c r="AH17" s="68">
        <v>4043.3738334241816</v>
      </c>
      <c r="AI17" s="68">
        <v>3376.5545830128644</v>
      </c>
      <c r="AJ17" s="68">
        <v>2812.0551264408391</v>
      </c>
      <c r="AK17" s="68">
        <v>3139.4177292573449</v>
      </c>
      <c r="AL17" s="68">
        <v>3954.76207150047</v>
      </c>
      <c r="AM17" s="68"/>
      <c r="AN17" s="68">
        <v>4488.8347098742861</v>
      </c>
      <c r="AO17" s="68">
        <v>3861.389437816676</v>
      </c>
      <c r="AP17" s="68">
        <v>3556.3676584201094</v>
      </c>
      <c r="AQ17" s="68">
        <v>3651.3328643562995</v>
      </c>
      <c r="AR17" s="68">
        <v>4310.0538481403391</v>
      </c>
      <c r="AS17" s="68">
        <v>4281.7641570257438</v>
      </c>
      <c r="AT17" s="68">
        <v>3138.475922183839</v>
      </c>
      <c r="AU17" s="68">
        <v>3485.0833994833388</v>
      </c>
      <c r="AV17" s="68">
        <v>2632.9612269695508</v>
      </c>
      <c r="AW17" s="68">
        <v>4269.7044401875974</v>
      </c>
      <c r="AX17" s="68"/>
      <c r="AY17" s="68">
        <v>4038.0822234957382</v>
      </c>
      <c r="AZ17" s="68">
        <v>4165.2457015642376</v>
      </c>
      <c r="BA17" s="68"/>
      <c r="BB17" s="68">
        <v>4217.334565409793</v>
      </c>
      <c r="BC17" s="68"/>
      <c r="BD17" s="68">
        <v>3505.9250544834499</v>
      </c>
      <c r="BE17" s="68">
        <v>3867.8670191625879</v>
      </c>
      <c r="BF17" s="68">
        <v>2459.5559830226389</v>
      </c>
      <c r="BG17" s="68"/>
      <c r="BH17" s="68"/>
      <c r="BI17" s="68"/>
      <c r="BJ17" s="68"/>
      <c r="BK17" s="68">
        <v>4285.1311795215124</v>
      </c>
      <c r="BL17" s="68">
        <v>3924.5321864781704</v>
      </c>
      <c r="BM17" s="68">
        <v>2699.2351364911042</v>
      </c>
      <c r="BN17" s="68"/>
      <c r="BO17" s="68"/>
      <c r="BP17" s="68"/>
      <c r="BQ17" s="68"/>
      <c r="BR17" s="68"/>
      <c r="BS17" s="68"/>
      <c r="BT17" s="68">
        <v>2942.9563746290714</v>
      </c>
      <c r="BU17" s="68">
        <v>3197.5781605700117</v>
      </c>
      <c r="BV17" s="68"/>
      <c r="BW17" s="68"/>
      <c r="BX17" s="68">
        <v>3449.2482513095902</v>
      </c>
      <c r="BY17" s="68">
        <v>3876.207757604629</v>
      </c>
      <c r="BZ17" s="68">
        <v>4363.4898616402743</v>
      </c>
    </row>
    <row r="18" spans="1:78">
      <c r="A18" s="67">
        <v>23</v>
      </c>
      <c r="B18" s="68"/>
      <c r="C18" s="68"/>
      <c r="D18" s="68"/>
      <c r="E18" s="68"/>
      <c r="F18" s="68"/>
      <c r="G18" s="68"/>
      <c r="H18" s="68">
        <v>2654.9201366713251</v>
      </c>
      <c r="I18" s="68">
        <v>2425.9491116851286</v>
      </c>
      <c r="J18" s="68"/>
      <c r="K18" s="68"/>
      <c r="L18" s="68"/>
      <c r="M18" s="68">
        <v>2996.8654680828481</v>
      </c>
      <c r="N18" s="68"/>
      <c r="O18" s="68">
        <v>2720.0013243554035</v>
      </c>
      <c r="P18" s="68"/>
      <c r="Q18" s="68">
        <v>3354.1850118624097</v>
      </c>
      <c r="R18" s="68">
        <v>3079.4004346046945</v>
      </c>
      <c r="S18" s="68">
        <v>2588.5027243689665</v>
      </c>
      <c r="T18" s="68">
        <v>2712.4128351930431</v>
      </c>
      <c r="U18" s="68">
        <v>2725.9840963523397</v>
      </c>
      <c r="V18" s="68">
        <v>2492.1353867847733</v>
      </c>
      <c r="W18" s="68">
        <v>3016.255412678458</v>
      </c>
      <c r="X18" s="68">
        <v>3316.0634529752915</v>
      </c>
      <c r="Y18" s="68">
        <v>3523.7178548706911</v>
      </c>
      <c r="Z18" s="68">
        <v>2441.3899839613432</v>
      </c>
      <c r="AA18" s="68">
        <v>2945.2710296561518</v>
      </c>
      <c r="AB18" s="68">
        <v>2789.4080265552116</v>
      </c>
      <c r="AC18" s="68">
        <v>3073.20316146393</v>
      </c>
      <c r="AD18" s="68">
        <v>3916.1013813065465</v>
      </c>
      <c r="AE18" s="68">
        <v>3564.4430225774654</v>
      </c>
      <c r="AF18" s="68">
        <v>3377.7124187755262</v>
      </c>
      <c r="AG18" s="68">
        <v>3091.2584284797481</v>
      </c>
      <c r="AH18" s="68">
        <v>3974.5180946633686</v>
      </c>
      <c r="AI18" s="68">
        <v>3293.6507292812316</v>
      </c>
      <c r="AJ18" s="68">
        <v>2782.5080412915327</v>
      </c>
      <c r="AK18" s="68">
        <v>3102.4550077597182</v>
      </c>
      <c r="AL18" s="68">
        <v>3895.5688469504721</v>
      </c>
      <c r="AM18" s="68"/>
      <c r="AN18" s="68">
        <v>4406.2649991667613</v>
      </c>
      <c r="AO18" s="68">
        <v>3807.1084224210472</v>
      </c>
      <c r="AP18" s="68">
        <v>3511.6167374912366</v>
      </c>
      <c r="AQ18" s="68">
        <v>3565.8116777385467</v>
      </c>
      <c r="AR18" s="68">
        <v>4238.7137504541197</v>
      </c>
      <c r="AS18" s="68">
        <v>4220.8453446184267</v>
      </c>
      <c r="AT18" s="68">
        <v>3108.6521048985478</v>
      </c>
      <c r="AU18" s="68">
        <v>3447.1718743004408</v>
      </c>
      <c r="AV18" s="68">
        <v>2616.1616882491494</v>
      </c>
      <c r="AW18" s="68">
        <v>4214.3063539728046</v>
      </c>
      <c r="AX18" s="68"/>
      <c r="AY18" s="68">
        <v>3992.3676288716424</v>
      </c>
      <c r="AZ18" s="68">
        <v>4078.1609526908728</v>
      </c>
      <c r="BA18" s="68"/>
      <c r="BB18" s="68">
        <v>4128.7148564401932</v>
      </c>
      <c r="BC18" s="68"/>
      <c r="BD18" s="68">
        <v>3475.7980380517752</v>
      </c>
      <c r="BE18" s="68">
        <v>3830.2028138955334</v>
      </c>
      <c r="BF18" s="68">
        <v>2450.9499750174382</v>
      </c>
      <c r="BG18" s="68"/>
      <c r="BH18" s="68">
        <v>4473.533658340375</v>
      </c>
      <c r="BI18" s="68"/>
      <c r="BJ18" s="68"/>
      <c r="BK18" s="68">
        <v>4247.5466032949216</v>
      </c>
      <c r="BL18" s="68">
        <v>3894.5822607151972</v>
      </c>
      <c r="BM18" s="68">
        <v>2690.4509151424136</v>
      </c>
      <c r="BN18" s="68"/>
      <c r="BO18" s="68"/>
      <c r="BP18" s="68"/>
      <c r="BQ18" s="68"/>
      <c r="BR18" s="68"/>
      <c r="BS18" s="68"/>
      <c r="BT18" s="68">
        <v>2933.9847525539553</v>
      </c>
      <c r="BU18" s="68">
        <v>3188.4073103121605</v>
      </c>
      <c r="BV18" s="68"/>
      <c r="BW18" s="68"/>
      <c r="BX18" s="68">
        <v>3439.9432846162877</v>
      </c>
      <c r="BY18" s="68">
        <v>3866.5590055975877</v>
      </c>
      <c r="BZ18" s="68">
        <v>4353.4726043938581</v>
      </c>
    </row>
    <row r="19" spans="1:78">
      <c r="A19" s="67">
        <v>24</v>
      </c>
      <c r="B19" s="68"/>
      <c r="C19" s="68"/>
      <c r="D19" s="68"/>
      <c r="E19" s="68"/>
      <c r="F19" s="68"/>
      <c r="G19" s="68"/>
      <c r="H19" s="68">
        <v>2599.0818625690454</v>
      </c>
      <c r="I19" s="68"/>
      <c r="J19" s="68"/>
      <c r="K19" s="68"/>
      <c r="L19" s="68"/>
      <c r="M19" s="68">
        <v>2937.9731234158094</v>
      </c>
      <c r="N19" s="68"/>
      <c r="O19" s="68">
        <v>2672.154670010013</v>
      </c>
      <c r="P19" s="68"/>
      <c r="Q19" s="68">
        <v>3283.3676637551712</v>
      </c>
      <c r="R19" s="68">
        <v>3025.6540107076044</v>
      </c>
      <c r="S19" s="68">
        <v>2521.4634498893365</v>
      </c>
      <c r="T19" s="68">
        <v>2635.7753154330671</v>
      </c>
      <c r="U19" s="68">
        <v>2683.5140908389226</v>
      </c>
      <c r="V19" s="68">
        <v>2456.2862282486749</v>
      </c>
      <c r="W19" s="68">
        <v>2966.444087535479</v>
      </c>
      <c r="X19" s="68">
        <v>3260.2452035417314</v>
      </c>
      <c r="Y19" s="68">
        <v>3459.0679711458856</v>
      </c>
      <c r="Z19" s="68">
        <v>2412.1168899587383</v>
      </c>
      <c r="AA19" s="68">
        <v>2875.2745290066086</v>
      </c>
      <c r="AB19" s="68">
        <v>2752.9726060712687</v>
      </c>
      <c r="AC19" s="68">
        <v>3029.2346570361015</v>
      </c>
      <c r="AD19" s="68">
        <v>3837.3172468568164</v>
      </c>
      <c r="AE19" s="68">
        <v>3506.7661665635183</v>
      </c>
      <c r="AF19" s="68">
        <v>3325.857761206852</v>
      </c>
      <c r="AG19" s="68">
        <v>3009.9580880791459</v>
      </c>
      <c r="AH19" s="68">
        <v>3905.6623559025552</v>
      </c>
      <c r="AI19" s="68">
        <v>3210.7468755495997</v>
      </c>
      <c r="AJ19" s="68">
        <v>2752.9609561422262</v>
      </c>
      <c r="AK19" s="68">
        <v>3065.4922862620911</v>
      </c>
      <c r="AL19" s="68">
        <v>3836.3756224004733</v>
      </c>
      <c r="AM19" s="68"/>
      <c r="AN19" s="68">
        <v>4323.6952884592365</v>
      </c>
      <c r="AO19" s="68">
        <v>3752.8274070254188</v>
      </c>
      <c r="AP19" s="68">
        <v>3466.8658165623638</v>
      </c>
      <c r="AQ19" s="68">
        <v>3480.2904911207938</v>
      </c>
      <c r="AR19" s="68">
        <v>4167.3736527679002</v>
      </c>
      <c r="AS19" s="68">
        <v>4159.9265322111087</v>
      </c>
      <c r="AT19" s="68">
        <v>3078.8282876132566</v>
      </c>
      <c r="AU19" s="68">
        <v>3409.2603491175428</v>
      </c>
      <c r="AV19" s="68">
        <v>2599.362149528748</v>
      </c>
      <c r="AW19" s="68">
        <v>4158.9082677580136</v>
      </c>
      <c r="AX19" s="68"/>
      <c r="AY19" s="68">
        <v>3946.6530342475471</v>
      </c>
      <c r="AZ19" s="68">
        <v>3991.0762038175076</v>
      </c>
      <c r="BA19" s="68"/>
      <c r="BB19" s="68">
        <v>4040.0951474705921</v>
      </c>
      <c r="BC19" s="68"/>
      <c r="BD19" s="68">
        <v>3445.6710216201004</v>
      </c>
      <c r="BE19" s="68">
        <v>3792.5386086284793</v>
      </c>
      <c r="BF19" s="68">
        <v>2442.343967012238</v>
      </c>
      <c r="BG19" s="68"/>
      <c r="BH19" s="68">
        <v>4426.5577836775183</v>
      </c>
      <c r="BI19" s="68"/>
      <c r="BJ19" s="68"/>
      <c r="BK19" s="68">
        <v>4209.9620270683299</v>
      </c>
      <c r="BL19" s="68">
        <v>3864.6323349522236</v>
      </c>
      <c r="BM19" s="68">
        <v>2681.666693793723</v>
      </c>
      <c r="BN19" s="68"/>
      <c r="BO19" s="68"/>
      <c r="BP19" s="68"/>
      <c r="BQ19" s="68"/>
      <c r="BR19" s="68"/>
      <c r="BS19" s="68"/>
      <c r="BT19" s="68">
        <v>2925.0131304788388</v>
      </c>
      <c r="BU19" s="68">
        <v>3179.2364600543092</v>
      </c>
      <c r="BV19" s="68"/>
      <c r="BW19" s="68"/>
      <c r="BX19" s="68">
        <v>3430.6383179229856</v>
      </c>
      <c r="BY19" s="68">
        <v>3856.9102535905463</v>
      </c>
      <c r="BZ19" s="68">
        <v>4343.4553471474428</v>
      </c>
    </row>
    <row r="20" spans="1:78">
      <c r="A20" s="67">
        <v>25</v>
      </c>
      <c r="B20" s="68"/>
      <c r="C20" s="68"/>
      <c r="D20" s="68"/>
      <c r="E20" s="68"/>
      <c r="F20" s="68"/>
      <c r="G20" s="68"/>
      <c r="H20" s="68">
        <v>2543.2435884667657</v>
      </c>
      <c r="I20" s="68"/>
      <c r="J20" s="68"/>
      <c r="K20" s="68"/>
      <c r="L20" s="68"/>
      <c r="M20" s="68">
        <v>2879.0807787487706</v>
      </c>
      <c r="N20" s="68"/>
      <c r="O20" s="68">
        <v>2624.3080156646224</v>
      </c>
      <c r="P20" s="68"/>
      <c r="Q20" s="68">
        <v>3212.5503156479331</v>
      </c>
      <c r="R20" s="68">
        <v>2971.9075868105147</v>
      </c>
      <c r="S20" s="68">
        <v>2454.4241754097061</v>
      </c>
      <c r="T20" s="68">
        <v>2559.1377956730917</v>
      </c>
      <c r="U20" s="68">
        <v>2641.0440853255063</v>
      </c>
      <c r="V20" s="68">
        <v>2420.4370697125769</v>
      </c>
      <c r="W20" s="68">
        <v>2916.6327623924999</v>
      </c>
      <c r="X20" s="68">
        <v>3204.4269541081717</v>
      </c>
      <c r="Y20" s="68">
        <v>3394.4180874210797</v>
      </c>
      <c r="Z20" s="68"/>
      <c r="AA20" s="68">
        <v>2805.2780283570655</v>
      </c>
      <c r="AB20" s="68">
        <v>2716.5371855873259</v>
      </c>
      <c r="AC20" s="68">
        <v>2985.2661526082725</v>
      </c>
      <c r="AD20" s="68">
        <v>3758.5331124070872</v>
      </c>
      <c r="AE20" s="68">
        <v>3449.0893105495716</v>
      </c>
      <c r="AF20" s="68">
        <v>3274.0031036381774</v>
      </c>
      <c r="AG20" s="68">
        <v>2928.6577476785437</v>
      </c>
      <c r="AH20" s="68">
        <v>3836.8066171417418</v>
      </c>
      <c r="AI20" s="68">
        <v>3127.8430218179669</v>
      </c>
      <c r="AJ20" s="68">
        <v>2723.4138709929202</v>
      </c>
      <c r="AK20" s="68">
        <v>3028.5295647644643</v>
      </c>
      <c r="AL20" s="68">
        <v>3777.1823978504749</v>
      </c>
      <c r="AM20" s="68"/>
      <c r="AN20" s="68">
        <v>4241.1255777517108</v>
      </c>
      <c r="AO20" s="68">
        <v>3698.5463916297899</v>
      </c>
      <c r="AP20" s="68">
        <v>3422.114895633491</v>
      </c>
      <c r="AQ20" s="68">
        <v>3394.7693045030405</v>
      </c>
      <c r="AR20" s="68">
        <v>4096.0335550816799</v>
      </c>
      <c r="AS20" s="68">
        <v>4099.0077198037925</v>
      </c>
      <c r="AT20" s="68">
        <v>3049.0044703279655</v>
      </c>
      <c r="AU20" s="68">
        <v>3371.3488239346448</v>
      </c>
      <c r="AV20" s="68">
        <v>2582.5626108083466</v>
      </c>
      <c r="AW20" s="68">
        <v>4103.5101815432208</v>
      </c>
      <c r="AX20" s="68">
        <v>4562.3265574698335</v>
      </c>
      <c r="AY20" s="68">
        <v>3900.9384396234518</v>
      </c>
      <c r="AZ20" s="68">
        <v>3903.9914549441423</v>
      </c>
      <c r="BA20" s="68"/>
      <c r="BB20" s="68">
        <v>3951.4754385009928</v>
      </c>
      <c r="BC20" s="68"/>
      <c r="BD20" s="68">
        <v>3415.5440051884257</v>
      </c>
      <c r="BE20" s="68">
        <v>3754.8744033614253</v>
      </c>
      <c r="BF20" s="68">
        <v>2433.7379590070377</v>
      </c>
      <c r="BG20" s="68"/>
      <c r="BH20" s="68">
        <v>4379.5819090146606</v>
      </c>
      <c r="BI20" s="68"/>
      <c r="BJ20" s="68"/>
      <c r="BK20" s="68">
        <v>4172.3774508417382</v>
      </c>
      <c r="BL20" s="68">
        <v>3834.6824091892504</v>
      </c>
      <c r="BM20" s="68">
        <v>2672.8824724450324</v>
      </c>
      <c r="BN20" s="68"/>
      <c r="BO20" s="68"/>
      <c r="BP20" s="68"/>
      <c r="BQ20" s="68"/>
      <c r="BR20" s="68"/>
      <c r="BS20" s="68"/>
      <c r="BT20" s="68">
        <v>2916.0415084037227</v>
      </c>
      <c r="BU20" s="68">
        <v>3170.0656097964579</v>
      </c>
      <c r="BV20" s="68"/>
      <c r="BW20" s="68"/>
      <c r="BX20" s="68">
        <v>3421.333351229684</v>
      </c>
      <c r="BY20" s="68">
        <v>3847.2615015835049</v>
      </c>
      <c r="BZ20" s="68">
        <v>4333.4380899010275</v>
      </c>
    </row>
    <row r="21" spans="1:78">
      <c r="A21" s="67">
        <v>26</v>
      </c>
      <c r="B21" s="68"/>
      <c r="C21" s="68"/>
      <c r="D21" s="68"/>
      <c r="E21" s="68"/>
      <c r="F21" s="68"/>
      <c r="G21" s="68"/>
      <c r="H21" s="68">
        <v>2487.405314364486</v>
      </c>
      <c r="I21" s="68"/>
      <c r="J21" s="68"/>
      <c r="K21" s="68"/>
      <c r="L21" s="68"/>
      <c r="M21" s="68">
        <v>2820.1884340817314</v>
      </c>
      <c r="N21" s="68"/>
      <c r="O21" s="68">
        <v>2576.4613613192319</v>
      </c>
      <c r="P21" s="68"/>
      <c r="Q21" s="68">
        <v>3141.7329675406945</v>
      </c>
      <c r="R21" s="68">
        <v>2918.1611629134245</v>
      </c>
      <c r="S21" s="68"/>
      <c r="T21" s="68">
        <v>2482.5002759131153</v>
      </c>
      <c r="U21" s="68">
        <v>2598.5740798120892</v>
      </c>
      <c r="V21" s="68"/>
      <c r="W21" s="68">
        <v>2866.8214372495208</v>
      </c>
      <c r="X21" s="68">
        <v>3148.6087046746115</v>
      </c>
      <c r="Y21" s="68">
        <v>3329.7682036962747</v>
      </c>
      <c r="Z21" s="68"/>
      <c r="AA21" s="68">
        <v>2735.2815277075229</v>
      </c>
      <c r="AB21" s="68">
        <v>2680.1017651033831</v>
      </c>
      <c r="AC21" s="68">
        <v>2941.297648180444</v>
      </c>
      <c r="AD21" s="68">
        <v>3679.7489779573571</v>
      </c>
      <c r="AE21" s="68">
        <v>3391.4124545356249</v>
      </c>
      <c r="AF21" s="68">
        <v>3222.1484460695033</v>
      </c>
      <c r="AG21" s="68">
        <v>2847.357407277942</v>
      </c>
      <c r="AH21" s="68">
        <v>3767.9508783809292</v>
      </c>
      <c r="AI21" s="68">
        <v>3044.9391680863346</v>
      </c>
      <c r="AJ21" s="68">
        <v>2693.8667858436138</v>
      </c>
      <c r="AK21" s="68">
        <v>2991.5668432668376</v>
      </c>
      <c r="AL21" s="68">
        <v>3717.9891733004761</v>
      </c>
      <c r="AM21" s="68"/>
      <c r="AN21" s="68">
        <v>4158.555867044186</v>
      </c>
      <c r="AO21" s="68">
        <v>3644.2653762341611</v>
      </c>
      <c r="AP21" s="68">
        <v>3377.3639747046182</v>
      </c>
      <c r="AQ21" s="68">
        <v>3309.2481178852872</v>
      </c>
      <c r="AR21" s="68">
        <v>4024.6934573954604</v>
      </c>
      <c r="AS21" s="68">
        <v>4038.0889073964745</v>
      </c>
      <c r="AT21" s="68">
        <v>3019.1806530426743</v>
      </c>
      <c r="AU21" s="68">
        <v>3333.4372987517463</v>
      </c>
      <c r="AV21" s="68">
        <v>2565.7630720879451</v>
      </c>
      <c r="AW21" s="68">
        <v>4048.1120953284285</v>
      </c>
      <c r="AX21" s="68">
        <v>4488.4541077728081</v>
      </c>
      <c r="AY21" s="68">
        <v>3855.2238449993565</v>
      </c>
      <c r="AZ21" s="68">
        <v>3816.9067060707766</v>
      </c>
      <c r="BA21" s="68">
        <v>4494.4445616499461</v>
      </c>
      <c r="BB21" s="68">
        <v>3862.8557295313926</v>
      </c>
      <c r="BC21" s="68"/>
      <c r="BD21" s="68">
        <v>3385.4169887567509</v>
      </c>
      <c r="BE21" s="68">
        <v>3717.2101980943712</v>
      </c>
      <c r="BF21" s="68">
        <v>2425.1319510018375</v>
      </c>
      <c r="BG21" s="68"/>
      <c r="BH21" s="68">
        <v>4332.6060343518029</v>
      </c>
      <c r="BI21" s="68"/>
      <c r="BJ21" s="68"/>
      <c r="BK21" s="68">
        <v>4134.7928746151465</v>
      </c>
      <c r="BL21" s="68">
        <v>3804.7324834262772</v>
      </c>
      <c r="BM21" s="68">
        <v>2664.0982510963418</v>
      </c>
      <c r="BN21" s="68"/>
      <c r="BO21" s="68"/>
      <c r="BP21" s="68"/>
      <c r="BQ21" s="68"/>
      <c r="BR21" s="68"/>
      <c r="BS21" s="68"/>
      <c r="BT21" s="68">
        <v>2907.0698863286066</v>
      </c>
      <c r="BU21" s="68">
        <v>3160.8947595386066</v>
      </c>
      <c r="BV21" s="68"/>
      <c r="BW21" s="68"/>
      <c r="BX21" s="68">
        <v>3412.028384536382</v>
      </c>
      <c r="BY21" s="68">
        <v>3837.6127495764636</v>
      </c>
      <c r="BZ21" s="68">
        <v>4323.4208326546113</v>
      </c>
    </row>
    <row r="22" spans="1:78">
      <c r="A22" s="67">
        <v>27</v>
      </c>
      <c r="B22" s="68"/>
      <c r="C22" s="68"/>
      <c r="D22" s="68"/>
      <c r="E22" s="68"/>
      <c r="F22" s="68"/>
      <c r="G22" s="68"/>
      <c r="H22" s="68">
        <v>2431.5670402622059</v>
      </c>
      <c r="I22" s="68"/>
      <c r="J22" s="68"/>
      <c r="K22" s="68"/>
      <c r="L22" s="68"/>
      <c r="M22" s="68">
        <v>2761.2960894146927</v>
      </c>
      <c r="N22" s="68"/>
      <c r="O22" s="68">
        <v>2528.6147069738417</v>
      </c>
      <c r="P22" s="68"/>
      <c r="Q22" s="68">
        <v>3070.9156194334564</v>
      </c>
      <c r="R22" s="68">
        <v>2864.4147390163353</v>
      </c>
      <c r="S22" s="68"/>
      <c r="T22" s="68">
        <v>2405.8627561531398</v>
      </c>
      <c r="U22" s="68">
        <v>2556.1040742986725</v>
      </c>
      <c r="V22" s="68"/>
      <c r="W22" s="68">
        <v>2817.0101121065422</v>
      </c>
      <c r="X22" s="68">
        <v>3092.7904552410519</v>
      </c>
      <c r="Y22" s="68">
        <v>3265.1183199714687</v>
      </c>
      <c r="Z22" s="68"/>
      <c r="AA22" s="68">
        <v>2665.2850270579797</v>
      </c>
      <c r="AB22" s="68">
        <v>2643.6663446194402</v>
      </c>
      <c r="AC22" s="68">
        <v>2897.3291437526145</v>
      </c>
      <c r="AD22" s="68">
        <v>3600.9648435076278</v>
      </c>
      <c r="AE22" s="68">
        <v>3333.7355985216777</v>
      </c>
      <c r="AF22" s="68">
        <v>3170.2937885008287</v>
      </c>
      <c r="AG22" s="68">
        <v>2766.0570668773394</v>
      </c>
      <c r="AH22" s="68">
        <v>3699.0951396201158</v>
      </c>
      <c r="AI22" s="68">
        <v>2962.0353143547022</v>
      </c>
      <c r="AJ22" s="68">
        <v>2664.3197006943074</v>
      </c>
      <c r="AK22" s="68">
        <v>2954.6041217692109</v>
      </c>
      <c r="AL22" s="68">
        <v>3658.7959487504781</v>
      </c>
      <c r="AM22" s="68"/>
      <c r="AN22" s="68">
        <v>4075.9861563366612</v>
      </c>
      <c r="AO22" s="68">
        <v>3589.9843608385322</v>
      </c>
      <c r="AP22" s="68">
        <v>3332.6130537757449</v>
      </c>
      <c r="AQ22" s="68">
        <v>3223.7269312675344</v>
      </c>
      <c r="AR22" s="68">
        <v>3953.3533597092405</v>
      </c>
      <c r="AS22" s="68">
        <v>3977.1700949891579</v>
      </c>
      <c r="AT22" s="68">
        <v>2989.3568357573831</v>
      </c>
      <c r="AU22" s="68">
        <v>3295.5257735688483</v>
      </c>
      <c r="AV22" s="68">
        <v>2548.9635333675437</v>
      </c>
      <c r="AW22" s="68">
        <v>3992.7140091136366</v>
      </c>
      <c r="AX22" s="68">
        <v>4414.5816580757828</v>
      </c>
      <c r="AY22" s="68">
        <v>3809.5092503752608</v>
      </c>
      <c r="AZ22" s="68">
        <v>3729.8219571974123</v>
      </c>
      <c r="BA22" s="68">
        <v>4430.856008861273</v>
      </c>
      <c r="BB22" s="68">
        <v>3774.2360205617924</v>
      </c>
      <c r="BC22" s="68"/>
      <c r="BD22" s="68">
        <v>3355.2899723250762</v>
      </c>
      <c r="BE22" s="68">
        <v>3679.5459928273171</v>
      </c>
      <c r="BF22" s="68">
        <v>2416.5259429966372</v>
      </c>
      <c r="BG22" s="68"/>
      <c r="BH22" s="68">
        <v>4285.6301596889462</v>
      </c>
      <c r="BI22" s="68"/>
      <c r="BJ22" s="68"/>
      <c r="BK22" s="68">
        <v>4097.2082983885548</v>
      </c>
      <c r="BL22" s="68">
        <v>3774.7825576633036</v>
      </c>
      <c r="BM22" s="68">
        <v>2655.3140297476511</v>
      </c>
      <c r="BN22" s="68"/>
      <c r="BO22" s="68"/>
      <c r="BP22" s="68"/>
      <c r="BQ22" s="68"/>
      <c r="BR22" s="68"/>
      <c r="BS22" s="68"/>
      <c r="BT22" s="68">
        <v>2898.09826425349</v>
      </c>
      <c r="BU22" s="68">
        <v>3151.7239092807554</v>
      </c>
      <c r="BV22" s="68"/>
      <c r="BW22" s="68"/>
      <c r="BX22" s="68">
        <v>3402.7234178430799</v>
      </c>
      <c r="BY22" s="68">
        <v>3827.9639975694222</v>
      </c>
      <c r="BZ22" s="68">
        <v>4313.403575408196</v>
      </c>
    </row>
    <row r="23" spans="1:78">
      <c r="A23" s="67">
        <v>28</v>
      </c>
      <c r="B23" s="68"/>
      <c r="C23" s="68"/>
      <c r="D23" s="68"/>
      <c r="E23" s="68"/>
      <c r="F23" s="68"/>
      <c r="G23" s="68"/>
      <c r="H23" s="68"/>
      <c r="I23" s="68"/>
      <c r="J23" s="68"/>
      <c r="K23" s="68"/>
      <c r="L23" s="68"/>
      <c r="M23" s="68">
        <v>2702.4037447476544</v>
      </c>
      <c r="N23" s="68"/>
      <c r="O23" s="68">
        <v>2480.7680526284512</v>
      </c>
      <c r="P23" s="68"/>
      <c r="Q23" s="68">
        <v>3000.0982713262179</v>
      </c>
      <c r="R23" s="68">
        <v>2810.6683151192451</v>
      </c>
      <c r="S23" s="68"/>
      <c r="T23" s="68"/>
      <c r="U23" s="68">
        <v>2513.6340687852557</v>
      </c>
      <c r="V23" s="68"/>
      <c r="W23" s="68">
        <v>2767.1987869635636</v>
      </c>
      <c r="X23" s="68">
        <v>3036.9722058074922</v>
      </c>
      <c r="Y23" s="68">
        <v>3200.4684362466637</v>
      </c>
      <c r="Z23" s="68"/>
      <c r="AA23" s="68">
        <v>2595.2885264084371</v>
      </c>
      <c r="AB23" s="68">
        <v>2607.2309241354974</v>
      </c>
      <c r="AC23" s="68">
        <v>2853.360639324786</v>
      </c>
      <c r="AD23" s="68">
        <v>3522.1807090578982</v>
      </c>
      <c r="AE23" s="68">
        <v>3276.058742507731</v>
      </c>
      <c r="AF23" s="68">
        <v>3118.4391309321545</v>
      </c>
      <c r="AG23" s="68">
        <v>2684.7567264767372</v>
      </c>
      <c r="AH23" s="68">
        <v>3630.2394008593023</v>
      </c>
      <c r="AI23" s="68">
        <v>2879.1314606230694</v>
      </c>
      <c r="AJ23" s="68">
        <v>2634.7726155450009</v>
      </c>
      <c r="AK23" s="68">
        <v>2917.6414002715837</v>
      </c>
      <c r="AL23" s="68">
        <v>3599.6027242004798</v>
      </c>
      <c r="AM23" s="68"/>
      <c r="AN23" s="68">
        <v>3993.416445629136</v>
      </c>
      <c r="AO23" s="68">
        <v>3535.7033454429038</v>
      </c>
      <c r="AP23" s="68">
        <v>3287.8621328468721</v>
      </c>
      <c r="AQ23" s="68">
        <v>3138.2057446497806</v>
      </c>
      <c r="AR23" s="68">
        <v>3882.0132620230206</v>
      </c>
      <c r="AS23" s="68">
        <v>3916.2512825818399</v>
      </c>
      <c r="AT23" s="68">
        <v>2959.5330184720924</v>
      </c>
      <c r="AU23" s="68">
        <v>3257.6142483859498</v>
      </c>
      <c r="AV23" s="68">
        <v>2532.1639946471423</v>
      </c>
      <c r="AW23" s="68">
        <v>3937.3159228988443</v>
      </c>
      <c r="AX23" s="68">
        <v>4340.7092083787566</v>
      </c>
      <c r="AY23" s="68">
        <v>3763.7946557511655</v>
      </c>
      <c r="AZ23" s="68">
        <v>3642.7372083240471</v>
      </c>
      <c r="BA23" s="68">
        <v>4367.2674560725991</v>
      </c>
      <c r="BB23" s="68">
        <v>3685.6163115921922</v>
      </c>
      <c r="BC23" s="68"/>
      <c r="BD23" s="68">
        <v>3325.1629558934014</v>
      </c>
      <c r="BE23" s="68">
        <v>3641.8817875602626</v>
      </c>
      <c r="BF23" s="68">
        <v>2407.9199349914365</v>
      </c>
      <c r="BG23" s="68">
        <v>4488.4062013816674</v>
      </c>
      <c r="BH23" s="68">
        <v>4238.6542850260885</v>
      </c>
      <c r="BI23" s="68"/>
      <c r="BJ23" s="68"/>
      <c r="BK23" s="68">
        <v>4059.6237221619626</v>
      </c>
      <c r="BL23" s="68">
        <v>3744.8326319003304</v>
      </c>
      <c r="BM23" s="68">
        <v>2646.529808398961</v>
      </c>
      <c r="BN23" s="68"/>
      <c r="BO23" s="68"/>
      <c r="BP23" s="68"/>
      <c r="BQ23" s="68"/>
      <c r="BR23" s="68"/>
      <c r="BS23" s="68"/>
      <c r="BT23" s="68">
        <v>2889.1266421783735</v>
      </c>
      <c r="BU23" s="68">
        <v>3142.5530590229041</v>
      </c>
      <c r="BV23" s="68"/>
      <c r="BW23" s="68"/>
      <c r="BX23" s="68">
        <v>3393.4184511497779</v>
      </c>
      <c r="BY23" s="68">
        <v>3818.3152455623808</v>
      </c>
      <c r="BZ23" s="68">
        <v>4303.3863181617808</v>
      </c>
    </row>
    <row r="24" spans="1:78" ht="13.5" thickBot="1">
      <c r="A24" s="67">
        <v>29</v>
      </c>
      <c r="B24" s="68"/>
      <c r="C24" s="68"/>
      <c r="D24" s="68"/>
      <c r="E24" s="68"/>
      <c r="F24" s="68"/>
      <c r="G24" s="68"/>
      <c r="H24" s="68"/>
      <c r="I24" s="68"/>
      <c r="J24" s="68"/>
      <c r="K24" s="68"/>
      <c r="L24" s="68"/>
      <c r="M24" s="68">
        <v>2643.5114000806152</v>
      </c>
      <c r="N24" s="68"/>
      <c r="O24" s="68">
        <v>2432.9213982830606</v>
      </c>
      <c r="P24" s="68"/>
      <c r="Q24" s="68">
        <v>2929.2809232189798</v>
      </c>
      <c r="R24" s="68">
        <v>2756.921891222155</v>
      </c>
      <c r="S24" s="68"/>
      <c r="T24" s="68"/>
      <c r="U24" s="68">
        <v>2471.1640632718386</v>
      </c>
      <c r="V24" s="68"/>
      <c r="W24" s="68">
        <v>2717.3874618205846</v>
      </c>
      <c r="X24" s="68">
        <v>2981.153956373932</v>
      </c>
      <c r="Y24" s="68">
        <v>3135.8185525218582</v>
      </c>
      <c r="Z24" s="68"/>
      <c r="AA24" s="68">
        <v>2525.2920257588944</v>
      </c>
      <c r="AB24" s="68">
        <v>2570.7955036515546</v>
      </c>
      <c r="AC24" s="68">
        <v>2809.3921348969575</v>
      </c>
      <c r="AD24" s="68">
        <v>3443.3965746081681</v>
      </c>
      <c r="AE24" s="68">
        <v>3218.3818864937839</v>
      </c>
      <c r="AF24" s="68">
        <v>3066.5844733634799</v>
      </c>
      <c r="AG24" s="70">
        <v>2603.456386076135</v>
      </c>
      <c r="AH24" s="68">
        <v>3561.3836620984894</v>
      </c>
      <c r="AI24" s="68">
        <v>2796.2276068914371</v>
      </c>
      <c r="AJ24" s="68">
        <v>2605.2255303956949</v>
      </c>
      <c r="AK24" s="68">
        <v>2880.678678773957</v>
      </c>
      <c r="AL24" s="68">
        <v>3540.4094996504809</v>
      </c>
      <c r="AM24" s="68"/>
      <c r="AN24" s="68">
        <v>3910.8467349216107</v>
      </c>
      <c r="AO24" s="68">
        <v>3481.422330047275</v>
      </c>
      <c r="AP24" s="68">
        <v>3243.1112119179988</v>
      </c>
      <c r="AQ24" s="68">
        <v>3052.6845580320273</v>
      </c>
      <c r="AR24" s="68">
        <v>3810.6731643368007</v>
      </c>
      <c r="AS24" s="68">
        <v>3855.3324701745232</v>
      </c>
      <c r="AT24" s="68">
        <v>2929.7092011868008</v>
      </c>
      <c r="AU24" s="68">
        <v>3219.7027232030518</v>
      </c>
      <c r="AV24" s="68">
        <v>2515.3644559267409</v>
      </c>
      <c r="AW24" s="68">
        <v>3881.9178366840529</v>
      </c>
      <c r="AX24" s="68">
        <v>4266.8367586817312</v>
      </c>
      <c r="AY24" s="68">
        <v>3718.0800611270702</v>
      </c>
      <c r="AZ24" s="68">
        <v>3555.6524594506818</v>
      </c>
      <c r="BA24" s="68">
        <v>4303.678903283926</v>
      </c>
      <c r="BB24" s="68">
        <v>3596.996602622592</v>
      </c>
      <c r="BC24" s="68"/>
      <c r="BD24" s="68">
        <v>3295.0359394617267</v>
      </c>
      <c r="BE24" s="68">
        <v>3604.2175822932086</v>
      </c>
      <c r="BF24" s="68">
        <v>2399.3139269862363</v>
      </c>
      <c r="BG24" s="68">
        <v>4431.8397215437299</v>
      </c>
      <c r="BH24" s="68">
        <v>4191.6784103632308</v>
      </c>
      <c r="BI24" s="68"/>
      <c r="BJ24" s="68"/>
      <c r="BK24" s="68">
        <v>4022.0391459353718</v>
      </c>
      <c r="BL24" s="68">
        <v>3714.8827061373577</v>
      </c>
      <c r="BM24" s="68">
        <v>2637.7455870502704</v>
      </c>
      <c r="BN24" s="68"/>
      <c r="BO24" s="68"/>
      <c r="BP24" s="68"/>
      <c r="BQ24" s="68"/>
      <c r="BR24" s="68"/>
      <c r="BS24" s="68"/>
      <c r="BT24" s="68">
        <v>2880.1550201032574</v>
      </c>
      <c r="BU24" s="68">
        <v>3133.3822087650528</v>
      </c>
      <c r="BV24" s="68"/>
      <c r="BW24" s="68"/>
      <c r="BX24" s="68">
        <v>3384.1134844564758</v>
      </c>
      <c r="BY24" s="68">
        <v>3808.6664935553395</v>
      </c>
      <c r="BZ24" s="68">
        <v>4293.3690609153655</v>
      </c>
    </row>
    <row r="25" spans="1:78" ht="14.25" thickTop="1" thickBot="1">
      <c r="A25" s="71">
        <v>30</v>
      </c>
      <c r="B25" s="72"/>
      <c r="C25" s="72"/>
      <c r="D25" s="72"/>
      <c r="E25" s="72"/>
      <c r="F25" s="72"/>
      <c r="G25" s="72"/>
      <c r="H25" s="72"/>
      <c r="I25" s="72"/>
      <c r="J25" s="72"/>
      <c r="K25" s="72"/>
      <c r="L25" s="72"/>
      <c r="M25" s="72">
        <v>2584.619055413576</v>
      </c>
      <c r="N25" s="72"/>
      <c r="O25" s="72"/>
      <c r="P25" s="72"/>
      <c r="Q25" s="72">
        <v>2858.4635751117416</v>
      </c>
      <c r="R25" s="72">
        <v>2703.1754673250653</v>
      </c>
      <c r="S25" s="72"/>
      <c r="T25" s="72"/>
      <c r="U25" s="72">
        <v>2428.6940577584219</v>
      </c>
      <c r="V25" s="72"/>
      <c r="W25" s="72">
        <v>2667.576136677606</v>
      </c>
      <c r="X25" s="72">
        <v>2925.3357069403719</v>
      </c>
      <c r="Y25" s="72">
        <v>3071.1686687970528</v>
      </c>
      <c r="Z25" s="72"/>
      <c r="AA25" s="72">
        <v>2455.2955251093517</v>
      </c>
      <c r="AB25" s="72">
        <v>2534.3600831676117</v>
      </c>
      <c r="AC25" s="72">
        <v>2765.4236304691281</v>
      </c>
      <c r="AD25" s="72">
        <v>3364.6124401584384</v>
      </c>
      <c r="AE25" s="72">
        <v>3160.7050304798372</v>
      </c>
      <c r="AF25" s="72">
        <v>3014.7298157948057</v>
      </c>
      <c r="AG25" s="72">
        <v>2507.6900700752817</v>
      </c>
      <c r="AH25" s="72">
        <v>3492.5279233376768</v>
      </c>
      <c r="AI25" s="70">
        <v>2713.3237531598052</v>
      </c>
      <c r="AJ25" s="72">
        <v>2575.6784452463889</v>
      </c>
      <c r="AK25" s="72">
        <v>2843.7159572763303</v>
      </c>
      <c r="AL25" s="72">
        <v>3481.2162751004826</v>
      </c>
      <c r="AM25" s="72"/>
      <c r="AN25" s="72">
        <v>3828.2770242140855</v>
      </c>
      <c r="AO25" s="72">
        <v>3427.1413146516461</v>
      </c>
      <c r="AP25" s="72">
        <v>3198.360290989126</v>
      </c>
      <c r="AQ25" s="72">
        <v>2967.1633714142745</v>
      </c>
      <c r="AR25" s="72">
        <v>3739.3330666505808</v>
      </c>
      <c r="AS25" s="72">
        <v>3794.4136577672066</v>
      </c>
      <c r="AT25" s="72">
        <v>2899.8853839015096</v>
      </c>
      <c r="AU25" s="72">
        <v>3181.7911980201538</v>
      </c>
      <c r="AV25" s="72">
        <v>2498.5649172063395</v>
      </c>
      <c r="AW25" s="72">
        <v>3826.5197504692601</v>
      </c>
      <c r="AX25" s="72">
        <v>4192.9643089847059</v>
      </c>
      <c r="AY25" s="72">
        <v>3672.3654665029744</v>
      </c>
      <c r="AZ25" s="72">
        <v>3468.567710577317</v>
      </c>
      <c r="BA25" s="72">
        <v>4240.0903504952521</v>
      </c>
      <c r="BB25" s="72">
        <v>3508.3768936529923</v>
      </c>
      <c r="BC25" s="72">
        <v>4493.540332380544</v>
      </c>
      <c r="BD25" s="72">
        <v>3264.9089230300519</v>
      </c>
      <c r="BE25" s="72">
        <v>3566.5533770261545</v>
      </c>
      <c r="BF25" s="72"/>
      <c r="BG25" s="72">
        <v>4375.2732417057914</v>
      </c>
      <c r="BH25" s="72">
        <v>4144.7025357003731</v>
      </c>
      <c r="BI25" s="72"/>
      <c r="BJ25" s="72"/>
      <c r="BK25" s="72">
        <v>3984.4545697087801</v>
      </c>
      <c r="BL25" s="72">
        <v>3684.9327803743836</v>
      </c>
      <c r="BM25" s="72">
        <v>2628.9613657015798</v>
      </c>
      <c r="BN25" s="72"/>
      <c r="BO25" s="72"/>
      <c r="BP25" s="72"/>
      <c r="BQ25" s="72"/>
      <c r="BR25" s="72"/>
      <c r="BS25" s="72"/>
      <c r="BT25" s="72">
        <v>2871.1833980281413</v>
      </c>
      <c r="BU25" s="72">
        <v>3124.2113585072016</v>
      </c>
      <c r="BV25" s="72"/>
      <c r="BW25" s="72"/>
      <c r="BX25" s="72">
        <v>3374.8085177631742</v>
      </c>
      <c r="BY25" s="72">
        <v>3799.0177415482981</v>
      </c>
      <c r="BZ25" s="72">
        <v>4283.3518036689502</v>
      </c>
    </row>
    <row r="26" spans="1:78" ht="14.25" thickTop="1" thickBot="1">
      <c r="A26" s="67">
        <v>31</v>
      </c>
      <c r="B26" s="68"/>
      <c r="C26" s="68"/>
      <c r="D26" s="68"/>
      <c r="E26" s="68"/>
      <c r="F26" s="68"/>
      <c r="G26" s="68"/>
      <c r="H26" s="68"/>
      <c r="I26" s="68"/>
      <c r="J26" s="68"/>
      <c r="K26" s="68"/>
      <c r="L26" s="68"/>
      <c r="M26" s="68">
        <v>2525.7267107465373</v>
      </c>
      <c r="N26" s="68"/>
      <c r="O26" s="68"/>
      <c r="P26" s="68"/>
      <c r="Q26" s="68">
        <v>2787.6462270045031</v>
      </c>
      <c r="R26" s="68">
        <v>2649.429043427976</v>
      </c>
      <c r="S26" s="68"/>
      <c r="T26" s="68"/>
      <c r="U26" s="68"/>
      <c r="V26" s="68"/>
      <c r="W26" s="68">
        <v>2617.7648115346269</v>
      </c>
      <c r="X26" s="68">
        <v>2869.5174575068122</v>
      </c>
      <c r="Y26" s="68">
        <v>3006.5187850722473</v>
      </c>
      <c r="Z26" s="68"/>
      <c r="AA26" s="66"/>
      <c r="AB26" s="68">
        <v>2497.9246626836689</v>
      </c>
      <c r="AC26" s="68">
        <v>2721.4551260412995</v>
      </c>
      <c r="AD26" s="68">
        <v>3285.8283057087092</v>
      </c>
      <c r="AE26" s="68">
        <v>3103.0281744658905</v>
      </c>
      <c r="AF26" s="68">
        <v>2962.8751582261316</v>
      </c>
      <c r="AG26" s="68"/>
      <c r="AH26" s="68">
        <v>3423.6721845768634</v>
      </c>
      <c r="AI26" s="68">
        <v>2608.7195035383697</v>
      </c>
      <c r="AJ26" s="68">
        <v>2546.1313600970825</v>
      </c>
      <c r="AK26" s="68">
        <v>2806.7532357787036</v>
      </c>
      <c r="AL26" s="68">
        <v>3422.0230505504846</v>
      </c>
      <c r="AM26" s="68"/>
      <c r="AN26" s="68">
        <v>3745.7073135065602</v>
      </c>
      <c r="AO26" s="68">
        <v>3372.8602992560177</v>
      </c>
      <c r="AP26" s="68">
        <v>3153.6093700602532</v>
      </c>
      <c r="AQ26" s="70">
        <v>2881.6421847965212</v>
      </c>
      <c r="AR26" s="68">
        <v>3667.9929689643609</v>
      </c>
      <c r="AS26" s="68">
        <v>3733.4948453598886</v>
      </c>
      <c r="AT26" s="68">
        <v>2870.0615666162184</v>
      </c>
      <c r="AU26" s="68">
        <v>3143.8796728372554</v>
      </c>
      <c r="AV26" s="68">
        <v>2481.7653784859381</v>
      </c>
      <c r="AW26" s="68">
        <v>3771.1216642544678</v>
      </c>
      <c r="AX26" s="68">
        <v>4119.0918592876797</v>
      </c>
      <c r="AY26" s="68">
        <v>3626.6508718788791</v>
      </c>
      <c r="AZ26" s="68">
        <v>3381.4829617039522</v>
      </c>
      <c r="BA26" s="68">
        <v>4176.5017977065791</v>
      </c>
      <c r="BB26" s="68">
        <v>3419.7571846833921</v>
      </c>
      <c r="BC26" s="68">
        <v>4404.0538937636984</v>
      </c>
      <c r="BD26" s="68">
        <v>3234.7819065983772</v>
      </c>
      <c r="BE26" s="68">
        <v>3528.8891717591005</v>
      </c>
      <c r="BF26" s="68"/>
      <c r="BG26" s="68">
        <v>4318.7067618678539</v>
      </c>
      <c r="BH26" s="68">
        <v>4097.7266610375164</v>
      </c>
      <c r="BI26" s="68"/>
      <c r="BJ26" s="68"/>
      <c r="BK26" s="68">
        <v>3946.8699934821884</v>
      </c>
      <c r="BL26" s="68">
        <v>3654.9828546114109</v>
      </c>
      <c r="BM26" s="68">
        <v>2620.1771443528892</v>
      </c>
      <c r="BN26" s="68"/>
      <c r="BO26" s="68"/>
      <c r="BP26" s="68"/>
      <c r="BQ26" s="68">
        <v>4443.876838406657</v>
      </c>
      <c r="BR26" s="68"/>
      <c r="BS26" s="68"/>
      <c r="BT26" s="68">
        <v>2862.2117759530252</v>
      </c>
      <c r="BU26" s="68">
        <v>3115.0405082493503</v>
      </c>
      <c r="BV26" s="68"/>
      <c r="BW26" s="68"/>
      <c r="BX26" s="68">
        <v>3365.5035510698717</v>
      </c>
      <c r="BY26" s="68">
        <v>3789.3689895412567</v>
      </c>
      <c r="BZ26" s="68">
        <v>4273.334546422534</v>
      </c>
    </row>
    <row r="27" spans="1:78" ht="13.5" thickTop="1">
      <c r="A27" s="67">
        <v>32</v>
      </c>
      <c r="B27" s="68"/>
      <c r="C27" s="68"/>
      <c r="D27" s="68"/>
      <c r="E27" s="68"/>
      <c r="F27" s="68"/>
      <c r="G27" s="68"/>
      <c r="H27" s="68"/>
      <c r="I27" s="68"/>
      <c r="J27" s="68"/>
      <c r="K27" s="68"/>
      <c r="L27" s="68"/>
      <c r="M27" s="68">
        <v>2466.834366079499</v>
      </c>
      <c r="N27" s="68"/>
      <c r="O27" s="68"/>
      <c r="P27" s="68"/>
      <c r="Q27" s="68">
        <v>2716.8288788972654</v>
      </c>
      <c r="R27" s="68">
        <v>2595.6826195308859</v>
      </c>
      <c r="S27" s="68"/>
      <c r="T27" s="68"/>
      <c r="U27" s="68"/>
      <c r="V27" s="68"/>
      <c r="W27" s="68">
        <v>2567.9534863916479</v>
      </c>
      <c r="X27" s="68">
        <v>2813.6992080732525</v>
      </c>
      <c r="Y27" s="68">
        <v>2941.8689013474418</v>
      </c>
      <c r="Z27" s="68"/>
      <c r="AA27" s="68"/>
      <c r="AB27" s="68">
        <v>2461.489242199726</v>
      </c>
      <c r="AC27" s="68">
        <v>2677.486621613471</v>
      </c>
      <c r="AD27" s="68">
        <v>3207.0441712589786</v>
      </c>
      <c r="AE27" s="68">
        <v>3045.3513184519434</v>
      </c>
      <c r="AF27" s="68">
        <v>2911.020500657457</v>
      </c>
      <c r="AG27" s="68"/>
      <c r="AH27" s="68">
        <v>3354.81644581605</v>
      </c>
      <c r="AI27" s="68">
        <v>2499.5491109398786</v>
      </c>
      <c r="AJ27" s="68">
        <v>2516.5842749477761</v>
      </c>
      <c r="AK27" s="68">
        <v>2769.7905142810769</v>
      </c>
      <c r="AL27" s="68">
        <v>3362.8298260004858</v>
      </c>
      <c r="AM27" s="68"/>
      <c r="AN27" s="68">
        <v>3663.1376027990354</v>
      </c>
      <c r="AO27" s="68">
        <v>3318.5792838603888</v>
      </c>
      <c r="AP27" s="68">
        <v>3108.8584491313804</v>
      </c>
      <c r="AQ27" s="68">
        <v>2779.3759515682918</v>
      </c>
      <c r="AR27" s="68">
        <v>3596.652871278141</v>
      </c>
      <c r="AS27" s="68">
        <v>3672.5760329525719</v>
      </c>
      <c r="AT27" s="68">
        <v>2840.2377493309273</v>
      </c>
      <c r="AU27" s="68">
        <v>3105.9681476543574</v>
      </c>
      <c r="AV27" s="68">
        <v>2464.9658397655367</v>
      </c>
      <c r="AW27" s="68">
        <v>3715.7235780396763</v>
      </c>
      <c r="AX27" s="68">
        <v>4045.2194095906548</v>
      </c>
      <c r="AY27" s="68">
        <v>3580.9362772547838</v>
      </c>
      <c r="AZ27" s="68">
        <v>3294.398212830587</v>
      </c>
      <c r="BA27" s="68">
        <v>4112.9132449179051</v>
      </c>
      <c r="BB27" s="68">
        <v>3331.1374757137919</v>
      </c>
      <c r="BC27" s="68">
        <v>4314.5674551468528</v>
      </c>
      <c r="BD27" s="68">
        <v>3204.6548901667024</v>
      </c>
      <c r="BE27" s="68">
        <v>3491.2249664920464</v>
      </c>
      <c r="BF27" s="68"/>
      <c r="BG27" s="68">
        <v>4262.1402820299163</v>
      </c>
      <c r="BH27" s="68">
        <v>4050.7507863746587</v>
      </c>
      <c r="BI27" s="68"/>
      <c r="BJ27" s="68"/>
      <c r="BK27" s="68">
        <v>3909.2854172555967</v>
      </c>
      <c r="BL27" s="68">
        <v>3625.0329288484372</v>
      </c>
      <c r="BM27" s="68">
        <v>2611.3929230041981</v>
      </c>
      <c r="BN27" s="68"/>
      <c r="BO27" s="68"/>
      <c r="BP27" s="68"/>
      <c r="BQ27" s="68">
        <v>4353.0521949788608</v>
      </c>
      <c r="BR27" s="68"/>
      <c r="BS27" s="68"/>
      <c r="BT27" s="68">
        <v>2853.2401538779086</v>
      </c>
      <c r="BU27" s="68">
        <v>3105.869657991499</v>
      </c>
      <c r="BV27" s="68"/>
      <c r="BW27" s="68"/>
      <c r="BX27" s="68">
        <v>3356.1985843765697</v>
      </c>
      <c r="BY27" s="68">
        <v>3779.7202375342154</v>
      </c>
      <c r="BZ27" s="68">
        <v>4263.3172891761187</v>
      </c>
    </row>
    <row r="28" spans="1:78" ht="13.5" thickBot="1">
      <c r="A28" s="67">
        <v>33</v>
      </c>
      <c r="B28" s="68"/>
      <c r="C28" s="68"/>
      <c r="D28" s="68"/>
      <c r="E28" s="68"/>
      <c r="F28" s="68"/>
      <c r="G28" s="68"/>
      <c r="H28" s="68"/>
      <c r="I28" s="68"/>
      <c r="J28" s="68"/>
      <c r="K28" s="68"/>
      <c r="L28" s="68"/>
      <c r="M28" s="68">
        <v>2407.9420214124598</v>
      </c>
      <c r="N28" s="68"/>
      <c r="O28" s="68"/>
      <c r="P28" s="68"/>
      <c r="Q28" s="68">
        <v>2646.0115307900269</v>
      </c>
      <c r="R28" s="68">
        <v>2541.9361956337957</v>
      </c>
      <c r="S28" s="68"/>
      <c r="T28" s="68"/>
      <c r="U28" s="68"/>
      <c r="V28" s="68"/>
      <c r="W28" s="68">
        <v>2518.1421612486693</v>
      </c>
      <c r="X28" s="68">
        <v>2757.8809586396924</v>
      </c>
      <c r="Y28" s="68">
        <v>2877.2190176226363</v>
      </c>
      <c r="Z28" s="68"/>
      <c r="AA28" s="68"/>
      <c r="AB28" s="68">
        <v>2425.0538217157828</v>
      </c>
      <c r="AC28" s="68">
        <v>2633.518117185642</v>
      </c>
      <c r="AD28" s="68">
        <v>3128.2600368092494</v>
      </c>
      <c r="AE28" s="68">
        <v>2987.6744624379967</v>
      </c>
      <c r="AF28" s="68">
        <v>2859.1658430887828</v>
      </c>
      <c r="AG28" s="68"/>
      <c r="AH28" s="68">
        <v>3285.960707055237</v>
      </c>
      <c r="AI28" s="68">
        <v>2399.1347087438994</v>
      </c>
      <c r="AJ28" s="68">
        <v>2487.0371897984701</v>
      </c>
      <c r="AK28" s="68">
        <v>2732.8277927834497</v>
      </c>
      <c r="AL28" s="68">
        <v>3303.6366014504874</v>
      </c>
      <c r="AM28" s="68"/>
      <c r="AN28" s="68">
        <v>3580.5678920915107</v>
      </c>
      <c r="AO28" s="68">
        <v>3264.29826846476</v>
      </c>
      <c r="AP28" s="68">
        <v>3064.1075282025076</v>
      </c>
      <c r="AQ28" s="68">
        <v>2669.2327141420828</v>
      </c>
      <c r="AR28" s="68">
        <v>3525.3127735919211</v>
      </c>
      <c r="AS28" s="68">
        <v>3611.6572205452549</v>
      </c>
      <c r="AT28" s="68">
        <v>2810.4139320456361</v>
      </c>
      <c r="AU28" s="68">
        <v>3068.0566224714589</v>
      </c>
      <c r="AV28" s="68">
        <v>2448.1663010451352</v>
      </c>
      <c r="AW28" s="68">
        <v>3660.325491824884</v>
      </c>
      <c r="AX28" s="68">
        <v>3971.3469598936294</v>
      </c>
      <c r="AY28" s="68">
        <v>3535.2216826306881</v>
      </c>
      <c r="AZ28" s="70">
        <v>3207.3134639572218</v>
      </c>
      <c r="BA28" s="68">
        <v>4049.3246921292325</v>
      </c>
      <c r="BB28" s="70">
        <v>3242.5177667441917</v>
      </c>
      <c r="BC28" s="68">
        <v>4225.0810165300063</v>
      </c>
      <c r="BD28" s="68">
        <v>3174.5278737350277</v>
      </c>
      <c r="BE28" s="68">
        <v>3453.5607612249919</v>
      </c>
      <c r="BF28" s="68"/>
      <c r="BG28" s="68">
        <v>4205.5738021919788</v>
      </c>
      <c r="BH28" s="68">
        <v>4003.7749117118015</v>
      </c>
      <c r="BI28" s="68"/>
      <c r="BJ28" s="68"/>
      <c r="BK28" s="68">
        <v>3871.7008410290059</v>
      </c>
      <c r="BL28" s="68">
        <v>3595.083003085464</v>
      </c>
      <c r="BM28" s="68">
        <v>2602.6087016555075</v>
      </c>
      <c r="BN28" s="68"/>
      <c r="BO28" s="68"/>
      <c r="BP28" s="68">
        <v>4493.4674200756381</v>
      </c>
      <c r="BQ28" s="68">
        <v>4262.2275515510646</v>
      </c>
      <c r="BR28" s="68"/>
      <c r="BS28" s="68"/>
      <c r="BT28" s="68">
        <v>2844.2685318027925</v>
      </c>
      <c r="BU28" s="68">
        <v>3096.6988077336478</v>
      </c>
      <c r="BV28" s="68"/>
      <c r="BW28" s="68"/>
      <c r="BX28" s="68">
        <v>3346.8936176832676</v>
      </c>
      <c r="BY28" s="68">
        <v>3770.071485527174</v>
      </c>
      <c r="BZ28" s="68">
        <v>4253.3000319297034</v>
      </c>
    </row>
    <row r="29" spans="1:78" ht="14.25" thickTop="1" thickBot="1">
      <c r="A29" s="67">
        <v>34</v>
      </c>
      <c r="B29" s="68"/>
      <c r="C29" s="68"/>
      <c r="D29" s="68"/>
      <c r="E29" s="68"/>
      <c r="F29" s="68"/>
      <c r="G29" s="68"/>
      <c r="H29" s="68"/>
      <c r="I29" s="68"/>
      <c r="J29" s="68"/>
      <c r="K29" s="68"/>
      <c r="L29" s="68"/>
      <c r="M29" s="68"/>
      <c r="N29" s="68"/>
      <c r="O29" s="68"/>
      <c r="P29" s="68"/>
      <c r="Q29" s="70">
        <v>2575.1941826827892</v>
      </c>
      <c r="R29" s="68">
        <v>2488.189771736706</v>
      </c>
      <c r="S29" s="68"/>
      <c r="T29" s="68"/>
      <c r="U29" s="68"/>
      <c r="V29" s="68"/>
      <c r="W29" s="68">
        <v>2468.3308361056902</v>
      </c>
      <c r="X29" s="68">
        <v>2702.0627092061327</v>
      </c>
      <c r="Y29" s="68">
        <v>2812.5691338978304</v>
      </c>
      <c r="Z29" s="68"/>
      <c r="AA29" s="68"/>
      <c r="AB29" s="68"/>
      <c r="AC29" s="68">
        <v>2589.5496127578135</v>
      </c>
      <c r="AD29" s="68">
        <v>3049.4759023595202</v>
      </c>
      <c r="AE29" s="68">
        <v>2929.99760642405</v>
      </c>
      <c r="AF29" s="68">
        <v>2807.3111855201082</v>
      </c>
      <c r="AG29" s="68"/>
      <c r="AH29" s="68">
        <v>3217.104968294424</v>
      </c>
      <c r="AI29" s="68"/>
      <c r="AJ29" s="68">
        <v>2457.4901046491636</v>
      </c>
      <c r="AK29" s="68">
        <v>2695.8650712858234</v>
      </c>
      <c r="AL29" s="68">
        <v>3244.4433769004895</v>
      </c>
      <c r="AM29" s="68"/>
      <c r="AN29" s="68">
        <v>3497.9981813839854</v>
      </c>
      <c r="AO29" s="68">
        <v>3210.0172530691316</v>
      </c>
      <c r="AP29" s="68">
        <v>3019.3566072736348</v>
      </c>
      <c r="AQ29" s="68">
        <v>2567.5401704131955</v>
      </c>
      <c r="AR29" s="68">
        <v>3453.9726759057016</v>
      </c>
      <c r="AS29" s="68">
        <v>3550.7384081379373</v>
      </c>
      <c r="AT29" s="68">
        <v>2780.5901147603449</v>
      </c>
      <c r="AU29" s="68">
        <v>3030.1450972885609</v>
      </c>
      <c r="AV29" s="68">
        <v>2431.3667623247343</v>
      </c>
      <c r="AW29" s="68">
        <v>3604.9274056100921</v>
      </c>
      <c r="AX29" s="68">
        <v>3897.4745101966041</v>
      </c>
      <c r="AY29" s="68">
        <v>3489.5070880065928</v>
      </c>
      <c r="AZ29" s="68">
        <v>3107.4906137292455</v>
      </c>
      <c r="BA29" s="68">
        <v>3985.7361393405586</v>
      </c>
      <c r="BB29" s="68">
        <v>3144.0296131512309</v>
      </c>
      <c r="BC29" s="68">
        <v>4135.5945779131607</v>
      </c>
      <c r="BD29" s="68">
        <v>3144.400857303353</v>
      </c>
      <c r="BE29" s="68">
        <v>3415.8965559579378</v>
      </c>
      <c r="BF29" s="68"/>
      <c r="BG29" s="68">
        <v>4149.0073223540412</v>
      </c>
      <c r="BH29" s="68">
        <v>3956.7990370489438</v>
      </c>
      <c r="BI29" s="68">
        <v>4471.8975154589671</v>
      </c>
      <c r="BJ29" s="68"/>
      <c r="BK29" s="68">
        <v>3834.1162648024142</v>
      </c>
      <c r="BL29" s="68">
        <v>3565.1330773224909</v>
      </c>
      <c r="BM29" s="68">
        <v>2593.8244803068169</v>
      </c>
      <c r="BN29" s="68"/>
      <c r="BO29" s="68"/>
      <c r="BP29" s="68">
        <v>4446.3525344118925</v>
      </c>
      <c r="BQ29" s="68">
        <v>4171.4029081232684</v>
      </c>
      <c r="BR29" s="68"/>
      <c r="BS29" s="68"/>
      <c r="BT29" s="68">
        <v>2835.2969097276764</v>
      </c>
      <c r="BU29" s="68">
        <v>3087.5279574757965</v>
      </c>
      <c r="BV29" s="68"/>
      <c r="BW29" s="68"/>
      <c r="BX29" s="68">
        <v>3337.5886509899656</v>
      </c>
      <c r="BY29" s="68">
        <v>3760.4227335201326</v>
      </c>
      <c r="BZ29" s="68">
        <v>4243.2827746832872</v>
      </c>
    </row>
    <row r="30" spans="1:78" ht="14.25" thickTop="1" thickBot="1">
      <c r="A30" s="67">
        <v>35</v>
      </c>
      <c r="B30" s="68"/>
      <c r="C30" s="68"/>
      <c r="D30" s="68"/>
      <c r="E30" s="68"/>
      <c r="F30" s="68"/>
      <c r="G30" s="68"/>
      <c r="H30" s="68"/>
      <c r="I30" s="68"/>
      <c r="J30" s="68"/>
      <c r="K30" s="68"/>
      <c r="L30" s="68"/>
      <c r="M30" s="68"/>
      <c r="N30" s="68"/>
      <c r="O30" s="68"/>
      <c r="P30" s="68"/>
      <c r="Q30" s="68">
        <v>2469.5594871433677</v>
      </c>
      <c r="R30" s="68">
        <v>2434.4433478396168</v>
      </c>
      <c r="S30" s="68"/>
      <c r="T30" s="68"/>
      <c r="U30" s="68"/>
      <c r="V30" s="68"/>
      <c r="W30" s="68">
        <v>2418.5195109627111</v>
      </c>
      <c r="X30" s="68">
        <v>2646.2444597725726</v>
      </c>
      <c r="Y30" s="68">
        <v>2747.9192501730249</v>
      </c>
      <c r="Z30" s="68"/>
      <c r="AA30" s="68"/>
      <c r="AB30" s="68"/>
      <c r="AC30" s="68">
        <v>2545.5811083299845</v>
      </c>
      <c r="AD30" s="70">
        <v>2970.6917679097896</v>
      </c>
      <c r="AE30" s="68">
        <v>2872.3207504101024</v>
      </c>
      <c r="AF30" s="68">
        <v>2755.4565279514341</v>
      </c>
      <c r="AG30" s="68"/>
      <c r="AH30" s="68">
        <v>3148.2492295336106</v>
      </c>
      <c r="AI30" s="68"/>
      <c r="AJ30" s="68">
        <v>2427.9430194998572</v>
      </c>
      <c r="AK30" s="68">
        <v>2658.9023497881967</v>
      </c>
      <c r="AL30" s="68">
        <v>3185.2501523504907</v>
      </c>
      <c r="AM30" s="68"/>
      <c r="AN30" s="68">
        <v>3415.4284706764602</v>
      </c>
      <c r="AO30" s="68">
        <v>3155.7362376735027</v>
      </c>
      <c r="AP30" s="68">
        <v>2974.605686344762</v>
      </c>
      <c r="AQ30" s="68">
        <v>2473.3816406073734</v>
      </c>
      <c r="AR30" s="68">
        <v>3382.6325782194817</v>
      </c>
      <c r="AS30" s="68">
        <v>3489.8195957306202</v>
      </c>
      <c r="AT30" s="68">
        <v>2750.7662974750538</v>
      </c>
      <c r="AU30" s="68">
        <v>2992.2335721056625</v>
      </c>
      <c r="AV30" s="68">
        <v>2414.5672236043329</v>
      </c>
      <c r="AW30" s="68">
        <v>3549.5293193952998</v>
      </c>
      <c r="AX30" s="68">
        <v>3823.6020604995779</v>
      </c>
      <c r="AY30" s="68">
        <v>3443.7924933824975</v>
      </c>
      <c r="AZ30" s="68">
        <v>2996.2270860403701</v>
      </c>
      <c r="BA30" s="68">
        <v>3922.147586551886</v>
      </c>
      <c r="BB30" s="68">
        <v>3031.6581575936784</v>
      </c>
      <c r="BC30" s="68">
        <v>4046.1081392963156</v>
      </c>
      <c r="BD30" s="68">
        <v>3114.2738408716782</v>
      </c>
      <c r="BE30" s="68">
        <v>3378.2323506908838</v>
      </c>
      <c r="BF30" s="68"/>
      <c r="BG30" s="68">
        <v>4092.4408425161041</v>
      </c>
      <c r="BH30" s="68">
        <v>3909.8231623860866</v>
      </c>
      <c r="BI30" s="68">
        <v>4406.1850118807452</v>
      </c>
      <c r="BJ30" s="68">
        <v>4425.4854154582808</v>
      </c>
      <c r="BK30" s="68">
        <v>3796.5316885758225</v>
      </c>
      <c r="BL30" s="68">
        <v>3535.1831515595177</v>
      </c>
      <c r="BM30" s="68">
        <v>2585.0402589581263</v>
      </c>
      <c r="BN30" s="68"/>
      <c r="BO30" s="68"/>
      <c r="BP30" s="68">
        <v>4399.2376487481479</v>
      </c>
      <c r="BQ30" s="68">
        <v>4080.5782646954726</v>
      </c>
      <c r="BR30" s="68"/>
      <c r="BS30" s="68"/>
      <c r="BT30" s="68">
        <v>2826.3252876525603</v>
      </c>
      <c r="BU30" s="68">
        <v>3078.3571072179452</v>
      </c>
      <c r="BV30" s="68"/>
      <c r="BW30" s="68"/>
      <c r="BX30" s="68">
        <v>3328.2836842966635</v>
      </c>
      <c r="BY30" s="68">
        <v>3750.7739815130922</v>
      </c>
      <c r="BZ30" s="68">
        <v>4233.265517436872</v>
      </c>
    </row>
    <row r="31" spans="1:78" ht="14.25" thickTop="1" thickBot="1">
      <c r="A31" s="67">
        <v>36</v>
      </c>
      <c r="B31" s="68"/>
      <c r="C31" s="68"/>
      <c r="D31" s="68"/>
      <c r="E31" s="68"/>
      <c r="F31" s="68"/>
      <c r="G31" s="68"/>
      <c r="H31" s="68"/>
      <c r="I31" s="68"/>
      <c r="J31" s="68"/>
      <c r="K31" s="68"/>
      <c r="L31" s="68"/>
      <c r="M31" s="68"/>
      <c r="N31" s="68"/>
      <c r="O31" s="68"/>
      <c r="P31" s="68"/>
      <c r="Q31" s="68"/>
      <c r="R31" s="68"/>
      <c r="S31" s="68"/>
      <c r="T31" s="68"/>
      <c r="U31" s="68"/>
      <c r="V31" s="68"/>
      <c r="W31" s="68"/>
      <c r="X31" s="68">
        <v>2590.4262103390129</v>
      </c>
      <c r="Y31" s="68">
        <v>2683.2693664482194</v>
      </c>
      <c r="Z31" s="68"/>
      <c r="AA31" s="68"/>
      <c r="AB31" s="68"/>
      <c r="AC31" s="68">
        <v>2501.612603902156</v>
      </c>
      <c r="AD31" s="68">
        <v>2874.4222308768731</v>
      </c>
      <c r="AE31" s="68">
        <v>2814.6438943961557</v>
      </c>
      <c r="AF31" s="68">
        <v>2703.6018703827594</v>
      </c>
      <c r="AG31" s="68"/>
      <c r="AH31" s="68">
        <v>3079.3934907727976</v>
      </c>
      <c r="AI31" s="68"/>
      <c r="AJ31" s="68"/>
      <c r="AK31" s="68">
        <v>2621.9396282905695</v>
      </c>
      <c r="AL31" s="68">
        <v>3126.0569278004918</v>
      </c>
      <c r="AM31" s="68"/>
      <c r="AN31" s="70">
        <v>3332.8587599689354</v>
      </c>
      <c r="AO31" s="68">
        <v>3101.4552222778739</v>
      </c>
      <c r="AP31" s="68">
        <v>2929.8547654158888</v>
      </c>
      <c r="AQ31" s="68"/>
      <c r="AR31" s="68">
        <v>3311.2924805332618</v>
      </c>
      <c r="AS31" s="68">
        <v>3428.9007833233031</v>
      </c>
      <c r="AT31" s="68">
        <v>2720.9424801897626</v>
      </c>
      <c r="AU31" s="68">
        <v>2954.3220469227645</v>
      </c>
      <c r="AV31" s="68"/>
      <c r="AW31" s="68">
        <v>3494.1312331805079</v>
      </c>
      <c r="AX31" s="68">
        <v>3749.7296108025525</v>
      </c>
      <c r="AY31" s="68">
        <v>3398.0778987584022</v>
      </c>
      <c r="AZ31" s="68">
        <v>2892.7952913436143</v>
      </c>
      <c r="BA31" s="68">
        <v>3858.559033763212</v>
      </c>
      <c r="BB31" s="68">
        <v>2927.1859846514872</v>
      </c>
      <c r="BC31" s="68">
        <v>3956.6217006794695</v>
      </c>
      <c r="BD31" s="68">
        <v>3084.1468244400035</v>
      </c>
      <c r="BE31" s="68">
        <v>3340.5681454238297</v>
      </c>
      <c r="BF31" s="68"/>
      <c r="BG31" s="68">
        <v>4035.8743626781666</v>
      </c>
      <c r="BH31" s="68">
        <v>3862.8472877232289</v>
      </c>
      <c r="BI31" s="68">
        <v>4340.4725083025232</v>
      </c>
      <c r="BJ31" s="68">
        <v>4348.0976622086473</v>
      </c>
      <c r="BK31" s="68">
        <v>3758.9471123492308</v>
      </c>
      <c r="BL31" s="68">
        <v>3505.233225796544</v>
      </c>
      <c r="BM31" s="68">
        <v>2576.2560376094357</v>
      </c>
      <c r="BN31" s="68">
        <v>4490.4118532724469</v>
      </c>
      <c r="BO31" s="68"/>
      <c r="BP31" s="68">
        <v>4352.1227630844032</v>
      </c>
      <c r="BQ31" s="68">
        <v>3989.7536212676755</v>
      </c>
      <c r="BR31" s="68"/>
      <c r="BS31" s="68"/>
      <c r="BT31" s="68">
        <v>2817.3536655774437</v>
      </c>
      <c r="BU31" s="68">
        <v>3069.1862569600939</v>
      </c>
      <c r="BV31" s="68"/>
      <c r="BW31" s="68"/>
      <c r="BX31" s="68">
        <v>3318.9787176033615</v>
      </c>
      <c r="BY31" s="68">
        <v>3741.1252295060508</v>
      </c>
      <c r="BZ31" s="68">
        <v>4223.2482601904567</v>
      </c>
    </row>
    <row r="32" spans="1:78" ht="14.25" thickTop="1" thickBot="1">
      <c r="A32" s="67">
        <v>37</v>
      </c>
      <c r="B32" s="68"/>
      <c r="C32" s="68"/>
      <c r="D32" s="68"/>
      <c r="E32" s="68"/>
      <c r="F32" s="68"/>
      <c r="G32" s="68"/>
      <c r="H32" s="68"/>
      <c r="I32" s="68"/>
      <c r="J32" s="68"/>
      <c r="K32" s="68"/>
      <c r="L32" s="68"/>
      <c r="M32" s="68"/>
      <c r="N32" s="68"/>
      <c r="O32" s="68"/>
      <c r="P32" s="68"/>
      <c r="Q32" s="68"/>
      <c r="R32" s="68"/>
      <c r="S32" s="68"/>
      <c r="T32" s="68"/>
      <c r="U32" s="68"/>
      <c r="V32" s="68"/>
      <c r="W32" s="68"/>
      <c r="X32" s="68">
        <v>2534.6079609054527</v>
      </c>
      <c r="Y32" s="70">
        <v>2618.619482723414</v>
      </c>
      <c r="Z32" s="68"/>
      <c r="AA32" s="68"/>
      <c r="AB32" s="68"/>
      <c r="AC32" s="68">
        <v>2457.6440994743275</v>
      </c>
      <c r="AD32" s="68">
        <v>2751.7377616196259</v>
      </c>
      <c r="AE32" s="68">
        <v>2756.9670383822095</v>
      </c>
      <c r="AF32" s="68">
        <v>2651.7472128140857</v>
      </c>
      <c r="AG32" s="68"/>
      <c r="AH32" s="68">
        <v>3010.5377520119846</v>
      </c>
      <c r="AI32" s="68"/>
      <c r="AJ32" s="68"/>
      <c r="AK32" s="68">
        <v>2584.9769067929428</v>
      </c>
      <c r="AL32" s="68">
        <v>3066.8637032504944</v>
      </c>
      <c r="AM32" s="68"/>
      <c r="AN32" s="68">
        <v>3243.5703266822534</v>
      </c>
      <c r="AO32" s="68">
        <v>3047.1742068822455</v>
      </c>
      <c r="AP32" s="68">
        <v>2885.103844487016</v>
      </c>
      <c r="AQ32" s="68"/>
      <c r="AR32" s="68">
        <v>3239.9523828470424</v>
      </c>
      <c r="AS32" s="68">
        <v>3367.981970915986</v>
      </c>
      <c r="AT32" s="68">
        <v>2691.1186629044714</v>
      </c>
      <c r="AU32" s="68">
        <v>2916.410521739866</v>
      </c>
      <c r="AV32" s="68"/>
      <c r="AW32" s="68">
        <v>3438.7331469657156</v>
      </c>
      <c r="AX32" s="68">
        <v>3675.8571611055272</v>
      </c>
      <c r="AY32" s="68">
        <v>3352.3633041343064</v>
      </c>
      <c r="AZ32" s="68">
        <v>2796.4045529630421</v>
      </c>
      <c r="BA32" s="68">
        <v>3794.970480974539</v>
      </c>
      <c r="BB32" s="68">
        <v>2829.8162459063824</v>
      </c>
      <c r="BC32" s="68">
        <v>3867.135262062624</v>
      </c>
      <c r="BD32" s="68">
        <v>3054.0198080083287</v>
      </c>
      <c r="BE32" s="68">
        <v>3302.9039401567757</v>
      </c>
      <c r="BF32" s="68"/>
      <c r="BG32" s="68">
        <v>3979.307882840229</v>
      </c>
      <c r="BH32" s="68">
        <v>3815.8714130603717</v>
      </c>
      <c r="BI32" s="68">
        <v>4274.7600047243013</v>
      </c>
      <c r="BJ32" s="68">
        <v>4270.7099089590138</v>
      </c>
      <c r="BK32" s="68">
        <v>3721.3625361226391</v>
      </c>
      <c r="BL32" s="68">
        <v>3475.2833000335713</v>
      </c>
      <c r="BM32" s="68">
        <v>2567.4718162607455</v>
      </c>
      <c r="BN32" s="68">
        <v>4412.6940113864857</v>
      </c>
      <c r="BO32" s="68">
        <v>4485.2829168002017</v>
      </c>
      <c r="BP32" s="68">
        <v>4305.0078774206586</v>
      </c>
      <c r="BQ32" s="68">
        <v>3898.9289778398797</v>
      </c>
      <c r="BR32" s="68"/>
      <c r="BS32" s="68"/>
      <c r="BT32" s="68">
        <v>2808.3820435023276</v>
      </c>
      <c r="BU32" s="68">
        <v>3060.0154067022422</v>
      </c>
      <c r="BV32" s="68"/>
      <c r="BW32" s="68"/>
      <c r="BX32" s="68">
        <v>3309.6737509100599</v>
      </c>
      <c r="BY32" s="68">
        <v>3731.4764774990094</v>
      </c>
      <c r="BZ32" s="68">
        <v>4213.2310029440414</v>
      </c>
    </row>
    <row r="33" spans="1:78" ht="14.25" thickTop="1" thickBot="1">
      <c r="A33" s="67">
        <v>38</v>
      </c>
      <c r="B33" s="68"/>
      <c r="C33" s="68"/>
      <c r="D33" s="68"/>
      <c r="E33" s="68"/>
      <c r="F33" s="68"/>
      <c r="G33" s="68"/>
      <c r="H33" s="68"/>
      <c r="I33" s="68"/>
      <c r="J33" s="68"/>
      <c r="K33" s="68"/>
      <c r="L33" s="68"/>
      <c r="M33" s="68"/>
      <c r="N33" s="68"/>
      <c r="O33" s="68"/>
      <c r="P33" s="68"/>
      <c r="Q33" s="68"/>
      <c r="R33" s="68"/>
      <c r="S33" s="68"/>
      <c r="T33" s="68"/>
      <c r="U33" s="68"/>
      <c r="V33" s="68"/>
      <c r="W33" s="68"/>
      <c r="X33" s="68">
        <v>2478.7897114718926</v>
      </c>
      <c r="Y33" s="68">
        <v>2519.0753458710346</v>
      </c>
      <c r="Z33" s="68"/>
      <c r="AA33" s="68"/>
      <c r="AB33" s="68"/>
      <c r="AC33" s="68">
        <v>2413.6755950464985</v>
      </c>
      <c r="AD33" s="68">
        <v>2638.2788885765581</v>
      </c>
      <c r="AE33" s="68">
        <v>2699.2901823682619</v>
      </c>
      <c r="AF33" s="68">
        <v>2599.8925552454111</v>
      </c>
      <c r="AG33" s="68"/>
      <c r="AH33" s="70">
        <v>2941.6820132511716</v>
      </c>
      <c r="AI33" s="68"/>
      <c r="AJ33" s="68"/>
      <c r="AK33" s="68">
        <v>2548.0141852953166</v>
      </c>
      <c r="AL33" s="68">
        <v>3007.6704787004956</v>
      </c>
      <c r="AM33" s="68"/>
      <c r="AN33" s="68">
        <v>3113.5799128288186</v>
      </c>
      <c r="AO33" s="68">
        <v>2992.8931914866166</v>
      </c>
      <c r="AP33" s="68">
        <v>2840.3529235581432</v>
      </c>
      <c r="AQ33" s="68"/>
      <c r="AR33" s="68">
        <v>3168.6122851608225</v>
      </c>
      <c r="AS33" s="68">
        <v>3307.0631585086689</v>
      </c>
      <c r="AT33" s="68">
        <v>2661.2948456191798</v>
      </c>
      <c r="AU33" s="68">
        <v>2878.498996556968</v>
      </c>
      <c r="AV33" s="68"/>
      <c r="AW33" s="68">
        <v>3383.3350607509233</v>
      </c>
      <c r="AX33" s="68">
        <v>3601.9847114085014</v>
      </c>
      <c r="AY33" s="68">
        <v>3306.6487095102111</v>
      </c>
      <c r="AZ33" s="68">
        <v>2706.3651799521285</v>
      </c>
      <c r="BA33" s="68">
        <v>3731.3819281858655</v>
      </c>
      <c r="BB33" s="68">
        <v>2738.8538220528844</v>
      </c>
      <c r="BC33" s="70">
        <v>3777.6488234457784</v>
      </c>
      <c r="BD33" s="68">
        <v>3023.892791576654</v>
      </c>
      <c r="BE33" s="68">
        <v>3265.2397348897211</v>
      </c>
      <c r="BF33" s="68"/>
      <c r="BG33" s="68">
        <v>3922.7414030022919</v>
      </c>
      <c r="BH33" s="68">
        <v>3768.8955383975144</v>
      </c>
      <c r="BI33" s="68">
        <v>4209.0475011460785</v>
      </c>
      <c r="BJ33" s="68">
        <v>4193.3221557093793</v>
      </c>
      <c r="BK33" s="68">
        <v>3683.7779598960478</v>
      </c>
      <c r="BL33" s="68">
        <v>3445.3333742705977</v>
      </c>
      <c r="BM33" s="68">
        <v>2558.6875949120549</v>
      </c>
      <c r="BN33" s="68">
        <v>4334.9761695005218</v>
      </c>
      <c r="BO33" s="68">
        <v>4427.660048177705</v>
      </c>
      <c r="BP33" s="68">
        <v>4257.892991756913</v>
      </c>
      <c r="BQ33" s="70">
        <v>3808.1043344120826</v>
      </c>
      <c r="BR33" s="68"/>
      <c r="BS33" s="68"/>
      <c r="BT33" s="68">
        <v>2799.4104214272115</v>
      </c>
      <c r="BU33" s="68">
        <v>3050.8445564443914</v>
      </c>
      <c r="BV33" s="68"/>
      <c r="BW33" s="68"/>
      <c r="BX33" s="68">
        <v>3300.3687842167578</v>
      </c>
      <c r="BY33" s="68">
        <v>3721.8277254919681</v>
      </c>
      <c r="BZ33" s="68">
        <v>4203.2137456976261</v>
      </c>
    </row>
    <row r="34" spans="1:78" ht="14.25" thickTop="1" thickBot="1">
      <c r="A34" s="67">
        <v>39</v>
      </c>
      <c r="B34" s="99"/>
      <c r="C34" s="99"/>
      <c r="D34" s="99"/>
      <c r="E34" s="99"/>
      <c r="F34" s="99"/>
      <c r="G34" s="99"/>
      <c r="H34" s="68"/>
      <c r="I34" s="68"/>
      <c r="J34" s="68"/>
      <c r="K34" s="68"/>
      <c r="L34" s="68"/>
      <c r="M34" s="68"/>
      <c r="N34" s="68"/>
      <c r="O34" s="68"/>
      <c r="P34" s="68"/>
      <c r="Q34" s="68"/>
      <c r="R34" s="68"/>
      <c r="S34" s="68"/>
      <c r="T34" s="68"/>
      <c r="U34" s="68"/>
      <c r="V34" s="68"/>
      <c r="W34" s="68"/>
      <c r="X34" s="70">
        <v>2422.9714620383329</v>
      </c>
      <c r="Y34" s="68">
        <v>2421.9967079627399</v>
      </c>
      <c r="Z34" s="68"/>
      <c r="AA34" s="68"/>
      <c r="AB34" s="68"/>
      <c r="AC34" s="68"/>
      <c r="AD34" s="68">
        <v>2533.1139003116309</v>
      </c>
      <c r="AE34" s="68">
        <v>2641.6133263543152</v>
      </c>
      <c r="AF34" s="68">
        <v>2548.0378976767365</v>
      </c>
      <c r="AG34" s="68"/>
      <c r="AH34" s="68">
        <v>2861.4403701089523</v>
      </c>
      <c r="AI34" s="68"/>
      <c r="AJ34" s="68"/>
      <c r="AK34" s="68">
        <v>2511.0514637976894</v>
      </c>
      <c r="AL34" s="68">
        <v>2948.4772541504967</v>
      </c>
      <c r="AM34" s="68"/>
      <c r="AN34" s="68">
        <v>2992.9961934161947</v>
      </c>
      <c r="AO34" s="68">
        <v>2938.6121760909878</v>
      </c>
      <c r="AP34" s="68">
        <v>2795.6020026292704</v>
      </c>
      <c r="AQ34" s="68"/>
      <c r="AR34" s="70">
        <v>3097.2721874746026</v>
      </c>
      <c r="AS34" s="68">
        <v>3246.1443461013519</v>
      </c>
      <c r="AT34" s="68">
        <v>2631.4710283338891</v>
      </c>
      <c r="AU34" s="68">
        <v>2840.58747137407</v>
      </c>
      <c r="AV34" s="68"/>
      <c r="AW34" s="68">
        <v>3327.9369745361319</v>
      </c>
      <c r="AX34" s="68">
        <v>3528.1122617114756</v>
      </c>
      <c r="AY34" s="68">
        <v>3260.9341148861158</v>
      </c>
      <c r="AZ34" s="68">
        <v>2622.0731596825258</v>
      </c>
      <c r="BA34" s="68">
        <v>3667.7933753971924</v>
      </c>
      <c r="BB34" s="68">
        <v>2653.6899059417333</v>
      </c>
      <c r="BC34" s="68">
        <v>3677.2310058569055</v>
      </c>
      <c r="BD34" s="68">
        <v>2993.7657751449792</v>
      </c>
      <c r="BE34" s="68">
        <v>3227.5755296226671</v>
      </c>
      <c r="BF34" s="68"/>
      <c r="BG34" s="68">
        <v>3866.1749231643544</v>
      </c>
      <c r="BH34" s="68">
        <v>3721.9196637346568</v>
      </c>
      <c r="BI34" s="68">
        <v>4143.3349975678566</v>
      </c>
      <c r="BJ34" s="68">
        <v>4115.9344024597467</v>
      </c>
      <c r="BK34" s="68">
        <v>3646.1933836694557</v>
      </c>
      <c r="BL34" s="68">
        <v>3415.3834485076245</v>
      </c>
      <c r="BM34" s="68">
        <v>2549.9033735633643</v>
      </c>
      <c r="BN34" s="68">
        <v>4257.2583276145606</v>
      </c>
      <c r="BO34" s="68">
        <v>4370.0371795552101</v>
      </c>
      <c r="BP34" s="68">
        <v>4210.7781060931693</v>
      </c>
      <c r="BQ34" s="68">
        <v>3698.9277647715844</v>
      </c>
      <c r="BR34" s="68"/>
      <c r="BS34" s="68"/>
      <c r="BT34" s="68">
        <v>2790.4387993520954</v>
      </c>
      <c r="BU34" s="68">
        <v>3041.6737061865401</v>
      </c>
      <c r="BV34" s="68"/>
      <c r="BW34" s="68"/>
      <c r="BX34" s="68">
        <v>3291.0638175234558</v>
      </c>
      <c r="BY34" s="68">
        <v>3712.1789734849267</v>
      </c>
      <c r="BZ34" s="68">
        <v>4193.1964884512108</v>
      </c>
    </row>
    <row r="35" spans="1:78" ht="14.25" thickTop="1" thickBot="1">
      <c r="A35" s="71">
        <v>40</v>
      </c>
      <c r="B35" s="108"/>
      <c r="C35" s="108"/>
      <c r="D35" s="108"/>
      <c r="E35" s="108"/>
      <c r="F35" s="108"/>
      <c r="G35" s="108"/>
      <c r="H35" s="72"/>
      <c r="I35" s="72"/>
      <c r="J35" s="72"/>
      <c r="K35" s="72"/>
      <c r="L35" s="72"/>
      <c r="M35" s="72"/>
      <c r="N35" s="72"/>
      <c r="O35" s="72"/>
      <c r="P35" s="72"/>
      <c r="Q35" s="72"/>
      <c r="R35" s="72"/>
      <c r="S35" s="72"/>
      <c r="T35" s="72"/>
      <c r="U35" s="68"/>
      <c r="V35" s="68"/>
      <c r="W35" s="72"/>
      <c r="X35" s="72"/>
      <c r="Y35" s="72"/>
      <c r="Z35" s="72"/>
      <c r="AA35" s="72"/>
      <c r="AB35" s="72"/>
      <c r="AC35" s="72"/>
      <c r="AD35" s="72">
        <v>2435.4263142335062</v>
      </c>
      <c r="AE35" s="70">
        <v>2583.9364703403685</v>
      </c>
      <c r="AF35" s="72">
        <v>2496.1832401080624</v>
      </c>
      <c r="AG35" s="72"/>
      <c r="AH35" s="72">
        <v>2757.8708429546164</v>
      </c>
      <c r="AI35" s="72"/>
      <c r="AJ35" s="72"/>
      <c r="AK35" s="72">
        <v>2474.0887423000622</v>
      </c>
      <c r="AL35" s="72">
        <v>2889.2840296004988</v>
      </c>
      <c r="AM35" s="72"/>
      <c r="AN35" s="72">
        <v>2880.8954779435448</v>
      </c>
      <c r="AO35" s="72">
        <v>2884.3311606953589</v>
      </c>
      <c r="AP35" s="72">
        <v>2750.8510817003976</v>
      </c>
      <c r="AQ35" s="72"/>
      <c r="AR35" s="72">
        <v>2999.0501236829878</v>
      </c>
      <c r="AS35" s="72">
        <v>3185.2255336940343</v>
      </c>
      <c r="AT35" s="72">
        <v>2601.6472110485979</v>
      </c>
      <c r="AU35" s="72">
        <v>2802.6759461911715</v>
      </c>
      <c r="AV35" s="72"/>
      <c r="AW35" s="72">
        <v>3272.5388883213395</v>
      </c>
      <c r="AX35" s="72">
        <v>3454.2398120144503</v>
      </c>
      <c r="AY35" s="72">
        <v>3215.2195202620205</v>
      </c>
      <c r="AZ35" s="72">
        <v>2542.9975033981359</v>
      </c>
      <c r="BA35" s="72">
        <v>3604.204822608519</v>
      </c>
      <c r="BB35" s="72">
        <v>2573.7892574055968</v>
      </c>
      <c r="BC35" s="72">
        <v>3544.7030157196746</v>
      </c>
      <c r="BD35" s="72">
        <v>2963.6387587133045</v>
      </c>
      <c r="BE35" s="72">
        <v>3189.911324355613</v>
      </c>
      <c r="BF35" s="72"/>
      <c r="BG35" s="72">
        <v>3809.6084433264168</v>
      </c>
      <c r="BH35" s="72">
        <v>3674.9437890717995</v>
      </c>
      <c r="BI35" s="72">
        <v>4077.6224939896342</v>
      </c>
      <c r="BJ35" s="72">
        <v>4038.5466492101123</v>
      </c>
      <c r="BK35" s="72">
        <v>3608.608807442864</v>
      </c>
      <c r="BL35" s="72">
        <v>3385.4335227446513</v>
      </c>
      <c r="BM35" s="72">
        <v>2541.1191522146737</v>
      </c>
      <c r="BN35" s="72">
        <v>4179.5404857285985</v>
      </c>
      <c r="BO35" s="72">
        <v>4312.4143109327142</v>
      </c>
      <c r="BP35" s="72">
        <v>4163.6632204294237</v>
      </c>
      <c r="BQ35" s="72">
        <v>3591.0622101359891</v>
      </c>
      <c r="BR35" s="72"/>
      <c r="BS35" s="72"/>
      <c r="BT35" s="72">
        <v>2781.4671772769789</v>
      </c>
      <c r="BU35" s="72">
        <v>3032.5028559286889</v>
      </c>
      <c r="BV35" s="72"/>
      <c r="BW35" s="72"/>
      <c r="BX35" s="72">
        <v>3281.7588508301533</v>
      </c>
      <c r="BY35" s="72">
        <v>3702.5302214778853</v>
      </c>
      <c r="BZ35" s="72">
        <v>4183.1792312047946</v>
      </c>
    </row>
    <row r="36" spans="1:78" ht="14.25" thickTop="1" thickBot="1">
      <c r="A36" s="67">
        <v>41</v>
      </c>
      <c r="B36" s="99"/>
      <c r="C36" s="99"/>
      <c r="D36" s="99"/>
      <c r="E36" s="99"/>
      <c r="F36" s="99"/>
      <c r="G36" s="99"/>
      <c r="H36" s="68"/>
      <c r="I36" s="68"/>
      <c r="J36" s="68"/>
      <c r="K36" s="68"/>
      <c r="L36" s="68"/>
      <c r="M36" s="68"/>
      <c r="N36" s="68"/>
      <c r="O36" s="68"/>
      <c r="P36" s="68"/>
      <c r="Q36" s="68"/>
      <c r="R36" s="68"/>
      <c r="S36" s="68"/>
      <c r="T36" s="68"/>
      <c r="U36" s="66"/>
      <c r="V36" s="66"/>
      <c r="W36" s="68"/>
      <c r="X36" s="68"/>
      <c r="Y36" s="68"/>
      <c r="Z36" s="68"/>
      <c r="AA36" s="68"/>
      <c r="AB36" s="68"/>
      <c r="AC36" s="68"/>
      <c r="AD36" s="68"/>
      <c r="AE36" s="68">
        <v>2508.9677767732037</v>
      </c>
      <c r="AF36" s="70">
        <v>2444.3285825393882</v>
      </c>
      <c r="AG36" s="68"/>
      <c r="AH36" s="68">
        <v>2661.2840759724786</v>
      </c>
      <c r="AI36" s="68"/>
      <c r="AJ36" s="68"/>
      <c r="AK36" s="68">
        <v>2437.1260208024355</v>
      </c>
      <c r="AL36" s="68">
        <v>2830.0908050505</v>
      </c>
      <c r="AM36" s="68"/>
      <c r="AN36" s="68">
        <v>2776.4655685546259</v>
      </c>
      <c r="AO36" s="68">
        <v>2830.0501452997305</v>
      </c>
      <c r="AP36" s="68">
        <v>2706.1001607715248</v>
      </c>
      <c r="AQ36" s="68"/>
      <c r="AR36" s="68">
        <v>2896.1622837294703</v>
      </c>
      <c r="AS36" s="68">
        <v>3124.3067212867172</v>
      </c>
      <c r="AT36" s="68">
        <v>2571.8233937633067</v>
      </c>
      <c r="AU36" s="68">
        <v>2764.7644210082731</v>
      </c>
      <c r="AV36" s="68"/>
      <c r="AW36" s="68">
        <v>3217.1408021065472</v>
      </c>
      <c r="AX36" s="70">
        <v>3380.367362317425</v>
      </c>
      <c r="AY36" s="68">
        <v>3169.5049256379243</v>
      </c>
      <c r="AZ36" s="68">
        <v>2468.669731494655</v>
      </c>
      <c r="BA36" s="68">
        <v>3540.6162698198455</v>
      </c>
      <c r="BB36" s="68">
        <v>2498.6796129803238</v>
      </c>
      <c r="BC36" s="68">
        <v>3421.0923856979712</v>
      </c>
      <c r="BD36" s="68">
        <v>2933.5117422816297</v>
      </c>
      <c r="BE36" s="68">
        <v>3152.247119088559</v>
      </c>
      <c r="BF36" s="68"/>
      <c r="BG36" s="68">
        <v>3753.0419634884793</v>
      </c>
      <c r="BH36" s="68">
        <v>3627.9679144089419</v>
      </c>
      <c r="BI36" s="68">
        <v>4011.9099904114114</v>
      </c>
      <c r="BJ36" s="68">
        <v>3961.1588959604783</v>
      </c>
      <c r="BK36" s="68">
        <v>3571.0242312162727</v>
      </c>
      <c r="BL36" s="68">
        <v>3355.4835969816777</v>
      </c>
      <c r="BM36" s="68">
        <v>2532.3349308659831</v>
      </c>
      <c r="BN36" s="68">
        <v>4101.8226438426354</v>
      </c>
      <c r="BO36" s="68">
        <v>4254.7914423102184</v>
      </c>
      <c r="BP36" s="68">
        <v>4116.5483347656791</v>
      </c>
      <c r="BQ36" s="68">
        <v>3489.485946322467</v>
      </c>
      <c r="BR36" s="68"/>
      <c r="BS36" s="68"/>
      <c r="BT36" s="68">
        <v>2772.4955552018623</v>
      </c>
      <c r="BU36" s="68">
        <v>3023.3320056708371</v>
      </c>
      <c r="BV36" s="68"/>
      <c r="BW36" s="68"/>
      <c r="BX36" s="68">
        <v>3272.4538841368512</v>
      </c>
      <c r="BY36" s="68">
        <v>3692.881469470844</v>
      </c>
      <c r="BZ36" s="68">
        <v>4173.1619739583793</v>
      </c>
    </row>
    <row r="37" spans="1:78" ht="14.25" thickTop="1" thickBot="1">
      <c r="A37" s="67">
        <v>42</v>
      </c>
      <c r="B37" s="99"/>
      <c r="C37" s="99"/>
      <c r="D37" s="99"/>
      <c r="E37" s="99"/>
      <c r="F37" s="99"/>
      <c r="G37" s="99"/>
      <c r="H37" s="68"/>
      <c r="I37" s="68"/>
      <c r="J37" s="68"/>
      <c r="K37" s="68"/>
      <c r="L37" s="68"/>
      <c r="M37" s="68"/>
      <c r="N37" s="68"/>
      <c r="O37" s="68"/>
      <c r="P37" s="68"/>
      <c r="Q37" s="68"/>
      <c r="R37" s="68"/>
      <c r="S37" s="68"/>
      <c r="T37" s="68"/>
      <c r="U37" s="68"/>
      <c r="V37" s="68"/>
      <c r="W37" s="68"/>
      <c r="X37" s="68"/>
      <c r="Y37" s="68"/>
      <c r="Z37" s="68"/>
      <c r="AA37" s="68"/>
      <c r="AB37" s="68"/>
      <c r="AC37" s="68"/>
      <c r="AD37" s="68"/>
      <c r="AE37" s="68">
        <v>2422.2469563899817</v>
      </c>
      <c r="AF37" s="68"/>
      <c r="AG37" s="68"/>
      <c r="AH37" s="68">
        <v>2571.0310635374603</v>
      </c>
      <c r="AI37" s="68"/>
      <c r="AJ37" s="68"/>
      <c r="AK37" s="68">
        <v>2400.1632993048092</v>
      </c>
      <c r="AL37" s="70">
        <v>2770.8975805005016</v>
      </c>
      <c r="AM37" s="68"/>
      <c r="AN37" s="68">
        <v>2678.9899919967215</v>
      </c>
      <c r="AO37" s="68">
        <v>2775.7691299041021</v>
      </c>
      <c r="AP37" s="68">
        <v>2661.349239842652</v>
      </c>
      <c r="AQ37" s="68"/>
      <c r="AR37" s="68">
        <v>2799.9529044868445</v>
      </c>
      <c r="AS37" s="68">
        <v>3063.3879088794006</v>
      </c>
      <c r="AT37" s="68">
        <v>2541.9995764780156</v>
      </c>
      <c r="AU37" s="68">
        <v>2726.8528958253751</v>
      </c>
      <c r="AV37" s="68"/>
      <c r="AW37" s="68">
        <v>3161.7427158917553</v>
      </c>
      <c r="AX37" s="68">
        <v>3277.9803371778503</v>
      </c>
      <c r="AY37" s="68">
        <v>3123.7903310138295</v>
      </c>
      <c r="AZ37" s="68"/>
      <c r="BA37" s="68">
        <v>3477.0277170311724</v>
      </c>
      <c r="BB37" s="68">
        <v>2427.9428434149695</v>
      </c>
      <c r="BC37" s="68">
        <v>3305.5709024648932</v>
      </c>
      <c r="BD37" s="68">
        <v>2903.384725849955</v>
      </c>
      <c r="BE37" s="68">
        <v>3114.5829138215049</v>
      </c>
      <c r="BF37" s="68"/>
      <c r="BG37" s="68">
        <v>3696.4754836505417</v>
      </c>
      <c r="BH37" s="68">
        <v>3580.9920397460842</v>
      </c>
      <c r="BI37" s="68">
        <v>3946.1974868331895</v>
      </c>
      <c r="BJ37" s="68">
        <v>3883.7711427108438</v>
      </c>
      <c r="BK37" s="68">
        <v>3533.439654989681</v>
      </c>
      <c r="BL37" s="68">
        <v>3325.5336712187045</v>
      </c>
      <c r="BM37" s="68">
        <v>2523.550709517292</v>
      </c>
      <c r="BN37" s="68">
        <v>4024.1048019566733</v>
      </c>
      <c r="BO37" s="68">
        <v>4197.1685736877234</v>
      </c>
      <c r="BP37" s="68">
        <v>4069.4334491019345</v>
      </c>
      <c r="BQ37" s="68">
        <v>3393.6611644117424</v>
      </c>
      <c r="BR37" s="68"/>
      <c r="BS37" s="68">
        <v>4458.4764182656209</v>
      </c>
      <c r="BT37" s="68">
        <v>2763.5239331267462</v>
      </c>
      <c r="BU37" s="68">
        <v>3014.1611554129863</v>
      </c>
      <c r="BV37" s="68"/>
      <c r="BW37" s="68"/>
      <c r="BX37" s="68">
        <v>3263.1489174435496</v>
      </c>
      <c r="BY37" s="68">
        <v>3683.2327174638026</v>
      </c>
      <c r="BZ37" s="68">
        <v>4163.1447167119641</v>
      </c>
    </row>
    <row r="38" spans="1:78" ht="14.25" thickTop="1" thickBot="1">
      <c r="A38" s="67">
        <v>43</v>
      </c>
      <c r="B38" s="99"/>
      <c r="C38" s="99"/>
      <c r="D38" s="99"/>
      <c r="E38" s="99"/>
      <c r="F38" s="99"/>
      <c r="G38" s="99"/>
      <c r="H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v>2486.5374671330524</v>
      </c>
      <c r="AI38" s="68"/>
      <c r="AJ38" s="68"/>
      <c r="AK38" s="68"/>
      <c r="AL38" s="68">
        <v>2685.6862254599155</v>
      </c>
      <c r="AM38" s="68"/>
      <c r="AN38" s="68">
        <v>2587.8347705286014</v>
      </c>
      <c r="AO38" s="70">
        <v>2721.4881145084728</v>
      </c>
      <c r="AP38" s="68">
        <v>2616.5983189137792</v>
      </c>
      <c r="AQ38" s="68"/>
      <c r="AR38" s="68">
        <v>2709.8188064675628</v>
      </c>
      <c r="AS38" s="70">
        <v>3002.469096472083</v>
      </c>
      <c r="AT38" s="68">
        <v>2512.1757591927239</v>
      </c>
      <c r="AU38" s="68">
        <v>2688.9413706424771</v>
      </c>
      <c r="AV38" s="68"/>
      <c r="AW38" s="68">
        <v>3106.344629676963</v>
      </c>
      <c r="AX38" s="68">
        <v>3174.9019136245665</v>
      </c>
      <c r="AY38" s="68">
        <v>3078.0757363897342</v>
      </c>
      <c r="AZ38" s="68"/>
      <c r="BA38" s="68">
        <v>3413.4391642424994</v>
      </c>
      <c r="BB38" s="68"/>
      <c r="BC38" s="68">
        <v>3197.4056223549564</v>
      </c>
      <c r="BD38" s="68">
        <v>2873.2577094182802</v>
      </c>
      <c r="BE38" s="68">
        <v>3076.9187085544504</v>
      </c>
      <c r="BF38" s="68"/>
      <c r="BG38" s="68">
        <v>3639.9090038126046</v>
      </c>
      <c r="BH38" s="68">
        <v>3534.016165083227</v>
      </c>
      <c r="BI38" s="68">
        <v>3880.4849832549676</v>
      </c>
      <c r="BJ38" s="68">
        <v>3806.3833894612098</v>
      </c>
      <c r="BK38" s="68">
        <v>3495.8550787630893</v>
      </c>
      <c r="BL38" s="68">
        <v>3295.5837454557313</v>
      </c>
      <c r="BM38" s="68">
        <v>2514.7664881686014</v>
      </c>
      <c r="BN38" s="68">
        <v>3946.3869600707117</v>
      </c>
      <c r="BO38" s="68">
        <v>4139.5457050652276</v>
      </c>
      <c r="BP38" s="68">
        <v>4022.3185634381884</v>
      </c>
      <c r="BQ38" s="68">
        <v>3303.1093470415021</v>
      </c>
      <c r="BR38" s="68">
        <v>4445.6868348372282</v>
      </c>
      <c r="BS38" s="68">
        <v>4379.8455207925563</v>
      </c>
      <c r="BT38" s="68">
        <v>2754.5523110516297</v>
      </c>
      <c r="BU38" s="68">
        <v>3004.990305155135</v>
      </c>
      <c r="BV38" s="68"/>
      <c r="BW38" s="68"/>
      <c r="BX38" s="68">
        <v>3253.8439507502476</v>
      </c>
      <c r="BY38" s="68">
        <v>3673.5839654567612</v>
      </c>
      <c r="BZ38" s="68">
        <v>4153.1274594655479</v>
      </c>
    </row>
    <row r="39" spans="1:78" ht="14.25" thickTop="1" thickBot="1">
      <c r="A39" s="67">
        <v>44</v>
      </c>
      <c r="B39" s="99"/>
      <c r="C39" s="99"/>
      <c r="D39" s="99"/>
      <c r="E39" s="99"/>
      <c r="F39" s="99"/>
      <c r="G39" s="99"/>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v>2407.2935210718674</v>
      </c>
      <c r="AI39" s="68"/>
      <c r="AJ39" s="68"/>
      <c r="AK39" s="68"/>
      <c r="AL39" s="68">
        <v>2600.4295282496132</v>
      </c>
      <c r="AM39" s="68"/>
      <c r="AN39" s="68">
        <v>2502.4372754213623</v>
      </c>
      <c r="AO39" s="68">
        <v>2660.1081423132309</v>
      </c>
      <c r="AP39" s="68">
        <v>2571.8473979849064</v>
      </c>
      <c r="AQ39" s="68"/>
      <c r="AR39" s="68">
        <v>2625.2245549379163</v>
      </c>
      <c r="AS39" s="68">
        <v>2926.0509710597107</v>
      </c>
      <c r="AT39" s="68">
        <v>2482.3519419074332</v>
      </c>
      <c r="AU39" s="68">
        <v>2651.0298454595791</v>
      </c>
      <c r="AV39" s="68"/>
      <c r="AW39" s="68">
        <v>3050.9465434621711</v>
      </c>
      <c r="AX39" s="68">
        <v>3078.0757787351199</v>
      </c>
      <c r="AY39" s="68">
        <v>3032.3611417656384</v>
      </c>
      <c r="AZ39" s="68"/>
      <c r="BA39" s="68">
        <v>3349.8506114538254</v>
      </c>
      <c r="BB39" s="68"/>
      <c r="BC39" s="68">
        <v>3095.9459911413046</v>
      </c>
      <c r="BD39" s="68">
        <v>2843.1306929866055</v>
      </c>
      <c r="BE39" s="68">
        <v>3039.2545032873963</v>
      </c>
      <c r="BF39" s="68"/>
      <c r="BG39" s="68">
        <v>3583.3425239746671</v>
      </c>
      <c r="BH39" s="68">
        <v>3487.0402904203693</v>
      </c>
      <c r="BI39" s="68">
        <v>3814.7724796767448</v>
      </c>
      <c r="BJ39" s="70">
        <v>3728.9956362115759</v>
      </c>
      <c r="BK39" s="68">
        <v>3458.270502536498</v>
      </c>
      <c r="BL39" s="68">
        <v>3265.6338196927577</v>
      </c>
      <c r="BM39" s="68">
        <v>2505.9822668199108</v>
      </c>
      <c r="BN39" s="70">
        <v>3868.6691181847491</v>
      </c>
      <c r="BO39" s="68">
        <v>4081.9228364427318</v>
      </c>
      <c r="BP39" s="68">
        <v>3975.2036777744443</v>
      </c>
      <c r="BQ39" s="68">
        <v>3217.4034001106756</v>
      </c>
      <c r="BR39" s="68">
        <v>4378.5487857251937</v>
      </c>
      <c r="BS39" s="68">
        <v>4301.2146233194899</v>
      </c>
      <c r="BT39" s="68">
        <v>2745.5806889765136</v>
      </c>
      <c r="BU39" s="68">
        <v>2995.8194548972838</v>
      </c>
      <c r="BV39" s="68"/>
      <c r="BW39" s="68"/>
      <c r="BX39" s="68">
        <v>3244.5389840569455</v>
      </c>
      <c r="BY39" s="68">
        <v>3663.9352134497199</v>
      </c>
      <c r="BZ39" s="68">
        <v>4143.1102022191335</v>
      </c>
    </row>
    <row r="40" spans="1:78" ht="14.25" thickTop="1" thickBot="1">
      <c r="A40" s="67">
        <v>45</v>
      </c>
      <c r="B40" s="99"/>
      <c r="C40" s="99"/>
      <c r="D40" s="99"/>
      <c r="E40" s="99"/>
      <c r="F40" s="99"/>
      <c r="G40" s="99"/>
      <c r="H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c r="AK40" s="68"/>
      <c r="AL40" s="68">
        <v>2520.3221223534656</v>
      </c>
      <c r="AM40" s="68"/>
      <c r="AN40" s="68">
        <v>2422.2967969159286</v>
      </c>
      <c r="AO40" s="68">
        <v>2583.2120800112821</v>
      </c>
      <c r="AP40" s="68">
        <v>2527.0964770560336</v>
      </c>
      <c r="AQ40" s="68"/>
      <c r="AR40" s="68">
        <v>2545.6935004108245</v>
      </c>
      <c r="AS40" s="68">
        <v>2837.6124648819155</v>
      </c>
      <c r="AT40" s="68">
        <v>2452.5281246221416</v>
      </c>
      <c r="AU40" s="68">
        <v>2613.1183202766806</v>
      </c>
      <c r="AV40" s="68"/>
      <c r="AW40" s="68">
        <v>2995.5484572473788</v>
      </c>
      <c r="AX40" s="68">
        <v>2986.96721815407</v>
      </c>
      <c r="AY40" s="68">
        <v>2986.6465471415427</v>
      </c>
      <c r="AZ40" s="68"/>
      <c r="BA40" s="70">
        <v>3286.2620586651524</v>
      </c>
      <c r="BB40" s="68"/>
      <c r="BC40" s="68">
        <v>3000.6129488626661</v>
      </c>
      <c r="BD40" s="68">
        <v>2813.0036765549307</v>
      </c>
      <c r="BE40" s="68">
        <v>3001.5902980203423</v>
      </c>
      <c r="BF40" s="68"/>
      <c r="BG40" s="68">
        <v>3526.7760441367295</v>
      </c>
      <c r="BH40" s="68">
        <v>3440.0644157575121</v>
      </c>
      <c r="BI40" s="68">
        <v>3749.0599760985228</v>
      </c>
      <c r="BJ40" s="68">
        <v>3619.3971782595872</v>
      </c>
      <c r="BK40" s="68">
        <v>3420.6859263099068</v>
      </c>
      <c r="BL40" s="68">
        <v>3235.6838939297845</v>
      </c>
      <c r="BM40" s="68">
        <v>2497.1980454712202</v>
      </c>
      <c r="BN40" s="68">
        <v>3770.8229263368685</v>
      </c>
      <c r="BO40" s="68">
        <v>4024.2999678202359</v>
      </c>
      <c r="BP40" s="68">
        <v>3928.0887921106992</v>
      </c>
      <c r="BQ40" s="68">
        <v>3136.1609905106757</v>
      </c>
      <c r="BR40" s="68">
        <v>4311.4107366131602</v>
      </c>
      <c r="BS40" s="68">
        <v>4222.5837258464235</v>
      </c>
      <c r="BT40" s="68">
        <v>2736.6090669013975</v>
      </c>
      <c r="BU40" s="68">
        <v>2986.6486046394325</v>
      </c>
      <c r="BV40" s="68"/>
      <c r="BW40" s="68"/>
      <c r="BX40" s="68">
        <v>3235.2340173636435</v>
      </c>
      <c r="BY40" s="68">
        <v>3654.2864614426785</v>
      </c>
      <c r="BZ40" s="68">
        <v>4133.0929449727182</v>
      </c>
    </row>
    <row r="41" spans="1:78" ht="14.25" thickTop="1" thickBot="1">
      <c r="A41" s="67">
        <v>46</v>
      </c>
      <c r="B41" s="99"/>
      <c r="C41" s="99"/>
      <c r="D41" s="99"/>
      <c r="E41" s="99"/>
      <c r="F41" s="99"/>
      <c r="G41" s="99"/>
      <c r="H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c r="AK41" s="68"/>
      <c r="AL41" s="68">
        <v>2444.9295922694182</v>
      </c>
      <c r="AM41" s="68"/>
      <c r="AN41" s="68"/>
      <c r="AO41" s="68">
        <v>2510.6723475746016</v>
      </c>
      <c r="AP41" s="70">
        <v>2482.3455561271603</v>
      </c>
      <c r="AQ41" s="68"/>
      <c r="AR41" s="68">
        <v>2470.8001710263388</v>
      </c>
      <c r="AS41" s="68">
        <v>2754.3242346152056</v>
      </c>
      <c r="AT41" s="68">
        <v>2422.7043073368509</v>
      </c>
      <c r="AU41" s="68">
        <v>2575.2067950937826</v>
      </c>
      <c r="AV41" s="68"/>
      <c r="AW41" s="70">
        <v>2940.1503710325874</v>
      </c>
      <c r="AX41" s="68">
        <v>2901.0988078623413</v>
      </c>
      <c r="AY41" s="68">
        <v>2940.9319525174478</v>
      </c>
      <c r="AZ41" s="68"/>
      <c r="BA41" s="68">
        <v>3205.0054981199278</v>
      </c>
      <c r="BB41" s="68"/>
      <c r="BC41" s="68">
        <v>2910.8896779917554</v>
      </c>
      <c r="BD41" s="68">
        <v>2782.876660123256</v>
      </c>
      <c r="BE41" s="68">
        <v>2963.9260927532882</v>
      </c>
      <c r="BF41" s="68"/>
      <c r="BG41" s="68">
        <v>3470.209564298792</v>
      </c>
      <c r="BH41" s="68">
        <v>3393.0885410946544</v>
      </c>
      <c r="BI41" s="68">
        <v>3683.3474725203009</v>
      </c>
      <c r="BJ41" s="68">
        <v>3518.3466095291337</v>
      </c>
      <c r="BK41" s="68">
        <v>3383.1013500833151</v>
      </c>
      <c r="BL41" s="68">
        <v>3205.7339681668118</v>
      </c>
      <c r="BM41" s="68">
        <v>2488.4138241225301</v>
      </c>
      <c r="BN41" s="68">
        <v>3666.1122051875877</v>
      </c>
      <c r="BO41" s="68">
        <v>3966.6770991977405</v>
      </c>
      <c r="BP41" s="68">
        <v>3880.9739064469541</v>
      </c>
      <c r="BQ41" s="68">
        <v>3059.0388820504159</v>
      </c>
      <c r="BR41" s="68">
        <v>4244.2726875011258</v>
      </c>
      <c r="BS41" s="70">
        <v>4143.9528283733589</v>
      </c>
      <c r="BT41" s="68">
        <v>2727.6374448262814</v>
      </c>
      <c r="BU41" s="68">
        <v>2977.4777543815808</v>
      </c>
      <c r="BV41" s="68"/>
      <c r="BW41" s="68"/>
      <c r="BX41" s="68">
        <v>3225.9290506703414</v>
      </c>
      <c r="BY41" s="68">
        <v>3644.6377094356371</v>
      </c>
      <c r="BZ41" s="68">
        <v>4123.075687726302</v>
      </c>
    </row>
    <row r="42" spans="1:78" ht="13.5" thickTop="1">
      <c r="A42" s="67">
        <v>47</v>
      </c>
      <c r="B42" s="99"/>
      <c r="C42" s="99"/>
      <c r="D42" s="99"/>
      <c r="E42" s="99"/>
      <c r="F42" s="99"/>
      <c r="G42" s="99"/>
      <c r="H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c r="AK42" s="68"/>
      <c r="AL42" s="68"/>
      <c r="AM42" s="68"/>
      <c r="AN42" s="68"/>
      <c r="AO42" s="68">
        <v>2442.1364420317345</v>
      </c>
      <c r="AP42" s="68">
        <v>2434.3319233093794</v>
      </c>
      <c r="AQ42" s="68"/>
      <c r="AR42" s="68">
        <v>2400.1637888882856</v>
      </c>
      <c r="AS42" s="68">
        <v>2675.7636812437959</v>
      </c>
      <c r="AT42" s="68"/>
      <c r="AU42" s="68">
        <v>2537.2952699108846</v>
      </c>
      <c r="AV42" s="68"/>
      <c r="AW42" s="68">
        <v>2870.7655255940786</v>
      </c>
      <c r="AX42" s="68">
        <v>2820.0431580045583</v>
      </c>
      <c r="AY42" s="68">
        <v>2895.2173578933525</v>
      </c>
      <c r="AZ42" s="68"/>
      <c r="BA42" s="68">
        <v>3116.0866961878351</v>
      </c>
      <c r="BB42" s="68"/>
      <c r="BC42" s="68">
        <v>2826.3137179682599</v>
      </c>
      <c r="BD42" s="68">
        <v>2752.7496436915812</v>
      </c>
      <c r="BE42" s="68">
        <v>2926.2618874862342</v>
      </c>
      <c r="BF42" s="68"/>
      <c r="BG42" s="68">
        <v>3413.6430844608544</v>
      </c>
      <c r="BH42" s="68">
        <v>3346.1126664317972</v>
      </c>
      <c r="BI42" s="68">
        <v>3617.6349689420786</v>
      </c>
      <c r="BJ42" s="68">
        <v>3422.8514804922997</v>
      </c>
      <c r="BK42" s="68">
        <v>3345.5167738567234</v>
      </c>
      <c r="BL42" s="68">
        <v>3175.7840424038377</v>
      </c>
      <c r="BM42" s="68">
        <v>2479.6296027738395</v>
      </c>
      <c r="BN42" s="68">
        <v>3567.1365279853162</v>
      </c>
      <c r="BO42" s="68">
        <v>3909.0542305752451</v>
      </c>
      <c r="BP42" s="68">
        <v>3833.8590207832099</v>
      </c>
      <c r="BQ42" s="68">
        <v>2985.7281012622097</v>
      </c>
      <c r="BR42" s="68">
        <v>4177.1346383890914</v>
      </c>
      <c r="BS42" s="68">
        <v>4050.8146358195859</v>
      </c>
      <c r="BT42" s="68">
        <v>2718.6658227511648</v>
      </c>
      <c r="BU42" s="68">
        <v>2968.30690412373</v>
      </c>
      <c r="BV42" s="68"/>
      <c r="BW42" s="68"/>
      <c r="BX42" s="68">
        <v>3216.6240839770394</v>
      </c>
      <c r="BY42" s="68">
        <v>3634.9889574285958</v>
      </c>
      <c r="BZ42" s="68">
        <v>4113.0584304798867</v>
      </c>
    </row>
    <row r="43" spans="1:78" ht="13.5" thickBot="1">
      <c r="A43" s="67">
        <v>48</v>
      </c>
      <c r="B43" s="99"/>
      <c r="C43" s="99"/>
      <c r="D43" s="99"/>
      <c r="E43" s="99"/>
      <c r="F43" s="99"/>
      <c r="G43" s="99"/>
      <c r="H43" s="68"/>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c r="AK43" s="68"/>
      <c r="AL43" s="68"/>
      <c r="AM43" s="68"/>
      <c r="AN43" s="68"/>
      <c r="AO43" s="68"/>
      <c r="AP43" s="68"/>
      <c r="AQ43" s="68"/>
      <c r="AR43" s="68"/>
      <c r="AS43" s="68">
        <v>2601.5516443929437</v>
      </c>
      <c r="AT43" s="68"/>
      <c r="AU43" s="68">
        <v>2499.3837447279866</v>
      </c>
      <c r="AV43" s="68"/>
      <c r="AW43" s="68">
        <v>2796.1711395881612</v>
      </c>
      <c r="AX43" s="68">
        <v>2743.4167073235308</v>
      </c>
      <c r="AY43" s="68">
        <v>2849.5027632692568</v>
      </c>
      <c r="AZ43" s="68"/>
      <c r="BA43" s="68">
        <v>3032.004539149199</v>
      </c>
      <c r="BB43" s="68"/>
      <c r="BC43" s="68">
        <v>2746.4702205118861</v>
      </c>
      <c r="BD43" s="68">
        <v>2722.6226272599065</v>
      </c>
      <c r="BE43" s="68">
        <v>2888.5976822191797</v>
      </c>
      <c r="BF43" s="68"/>
      <c r="BG43" s="68">
        <v>3357.0766046229173</v>
      </c>
      <c r="BH43" s="68">
        <v>3299.1367917689399</v>
      </c>
      <c r="BI43" s="70">
        <v>3551.9224653638562</v>
      </c>
      <c r="BJ43" s="68">
        <v>3332.4736437175579</v>
      </c>
      <c r="BK43" s="68">
        <v>3307.9321976301317</v>
      </c>
      <c r="BL43" s="68">
        <v>3145.834116640865</v>
      </c>
      <c r="BM43" s="68">
        <v>2470.8453814251488</v>
      </c>
      <c r="BN43" s="68">
        <v>3473.4445557812855</v>
      </c>
      <c r="BO43" s="68">
        <v>3851.4313619527493</v>
      </c>
      <c r="BP43" s="68">
        <v>3786.7441351194648</v>
      </c>
      <c r="BQ43" s="68">
        <v>2915.949796116332</v>
      </c>
      <c r="BR43" s="68">
        <v>4109.996589277057</v>
      </c>
      <c r="BS43" s="68">
        <v>3946.134704151089</v>
      </c>
      <c r="BT43" s="68">
        <v>2709.6942006760487</v>
      </c>
      <c r="BU43" s="68">
        <v>2959.1360538658787</v>
      </c>
      <c r="BV43" s="68"/>
      <c r="BW43" s="68"/>
      <c r="BX43" s="68">
        <v>3207.3191172837373</v>
      </c>
      <c r="BY43" s="68">
        <v>3625.3402054215544</v>
      </c>
      <c r="BZ43" s="68">
        <v>4103.0411732334705</v>
      </c>
    </row>
    <row r="44" spans="1:78" ht="14.25" thickTop="1" thickBot="1">
      <c r="A44" s="67">
        <v>49</v>
      </c>
      <c r="B44" s="99"/>
      <c r="C44" s="99"/>
      <c r="D44" s="99"/>
      <c r="E44" s="99"/>
      <c r="F44" s="99"/>
      <c r="G44" s="99"/>
      <c r="H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c r="AK44" s="68"/>
      <c r="AL44" s="68"/>
      <c r="AM44" s="68"/>
      <c r="AN44" s="68"/>
      <c r="AO44" s="68"/>
      <c r="AP44" s="68"/>
      <c r="AQ44" s="68"/>
      <c r="AR44" s="68"/>
      <c r="AS44" s="68">
        <v>2531.3471221235441</v>
      </c>
      <c r="AT44" s="68"/>
      <c r="AU44" s="68">
        <v>2461.4722195450881</v>
      </c>
      <c r="AV44" s="68"/>
      <c r="AW44" s="68">
        <v>2725.4290508847757</v>
      </c>
      <c r="AX44" s="68">
        <v>2670.8743980553254</v>
      </c>
      <c r="AY44" s="68">
        <v>2803.788168645161</v>
      </c>
      <c r="AZ44" s="68"/>
      <c r="BA44" s="68">
        <v>2952.3831479497844</v>
      </c>
      <c r="BB44" s="68"/>
      <c r="BC44" s="68">
        <v>2670.9861611464098</v>
      </c>
      <c r="BD44" s="68">
        <v>2692.4956108282317</v>
      </c>
      <c r="BE44" s="68">
        <v>2850.9334769521261</v>
      </c>
      <c r="BF44" s="68"/>
      <c r="BG44" s="70">
        <v>3300.5101247849798</v>
      </c>
      <c r="BH44" s="68">
        <v>3252.1609171060823</v>
      </c>
      <c r="BI44" s="68">
        <v>3461.3540727289037</v>
      </c>
      <c r="BJ44" s="68">
        <v>3246.8187253855085</v>
      </c>
      <c r="BK44" s="68">
        <v>3270.34762140354</v>
      </c>
      <c r="BL44" s="68">
        <v>3115.8841908778918</v>
      </c>
      <c r="BM44" s="68">
        <v>2462.0611600764582</v>
      </c>
      <c r="BN44" s="68">
        <v>3384.6299933829382</v>
      </c>
      <c r="BO44" s="68">
        <v>3793.808493330253</v>
      </c>
      <c r="BP44" s="68">
        <v>3739.6292494557197</v>
      </c>
      <c r="BQ44" s="68">
        <v>2849.4516756566954</v>
      </c>
      <c r="BR44" s="68">
        <v>4042.858540165023</v>
      </c>
      <c r="BS44" s="68">
        <v>3846.8382045190633</v>
      </c>
      <c r="BT44" s="68">
        <v>2700.7225786009326</v>
      </c>
      <c r="BU44" s="68">
        <v>2949.9652036080274</v>
      </c>
      <c r="BV44" s="70">
        <v>4438.0000585013986</v>
      </c>
      <c r="BW44" s="68"/>
      <c r="BX44" s="68">
        <v>3198.0141505904353</v>
      </c>
      <c r="BY44" s="68">
        <v>3615.691453414513</v>
      </c>
      <c r="BZ44" s="68">
        <v>4093.0239159870553</v>
      </c>
    </row>
    <row r="45" spans="1:78" ht="14.25" thickTop="1" thickBot="1">
      <c r="A45" s="71">
        <v>50</v>
      </c>
      <c r="B45" s="108"/>
      <c r="C45" s="108"/>
      <c r="D45" s="108"/>
      <c r="E45" s="108"/>
      <c r="F45" s="108"/>
      <c r="G45" s="108"/>
      <c r="H45" s="72"/>
      <c r="I45" s="72"/>
      <c r="J45" s="72"/>
      <c r="K45" s="72"/>
      <c r="L45" s="72"/>
      <c r="M45" s="72"/>
      <c r="N45" s="72"/>
      <c r="O45" s="72"/>
      <c r="P45" s="72"/>
      <c r="Q45" s="72"/>
      <c r="R45" s="72"/>
      <c r="S45" s="72"/>
      <c r="T45" s="72"/>
      <c r="U45" s="72"/>
      <c r="V45" s="72"/>
      <c r="W45" s="72"/>
      <c r="X45" s="72"/>
      <c r="Y45" s="72"/>
      <c r="Z45" s="72"/>
      <c r="AA45" s="72"/>
      <c r="AB45" s="72"/>
      <c r="AC45" s="72"/>
      <c r="AD45" s="72"/>
      <c r="AE45" s="72"/>
      <c r="AF45" s="72"/>
      <c r="AG45" s="72"/>
      <c r="AH45" s="72"/>
      <c r="AI45" s="72"/>
      <c r="AJ45" s="72"/>
      <c r="AK45" s="72"/>
      <c r="AL45" s="72"/>
      <c r="AM45" s="72"/>
      <c r="AN45" s="72"/>
      <c r="AO45" s="72"/>
      <c r="AP45" s="72"/>
      <c r="AQ45" s="72"/>
      <c r="AR45" s="72"/>
      <c r="AS45" s="72">
        <v>2464.8427249014062</v>
      </c>
      <c r="AT45" s="72"/>
      <c r="AU45" s="72">
        <v>2423.5606943621897</v>
      </c>
      <c r="AV45" s="72"/>
      <c r="AW45" s="72">
        <v>2658.2511217737151</v>
      </c>
      <c r="AX45" s="72">
        <v>2602.105091487811</v>
      </c>
      <c r="AY45" s="70">
        <v>2758.0735740210662</v>
      </c>
      <c r="AZ45" s="72"/>
      <c r="BA45" s="72">
        <v>2876.883551915771</v>
      </c>
      <c r="BB45" s="72"/>
      <c r="BC45" s="72">
        <v>2599.5253552631443</v>
      </c>
      <c r="BD45" s="72">
        <v>2662.368594396557</v>
      </c>
      <c r="BE45" s="72">
        <v>2813.269271685072</v>
      </c>
      <c r="BF45" s="72"/>
      <c r="BG45" s="72">
        <v>3237.3717095941652</v>
      </c>
      <c r="BH45" s="72">
        <v>3205.185042443225</v>
      </c>
      <c r="BI45" s="72">
        <v>3374.8136410306088</v>
      </c>
      <c r="BJ45" s="72">
        <v>3165.5309215271732</v>
      </c>
      <c r="BK45" s="72">
        <v>3232.7630451769483</v>
      </c>
      <c r="BL45" s="72">
        <v>3085.9342651149182</v>
      </c>
      <c r="BM45" s="72">
        <v>2453.2769387277676</v>
      </c>
      <c r="BN45" s="72">
        <v>3300.3262367783577</v>
      </c>
      <c r="BO45" s="72">
        <v>3736.1856247077576</v>
      </c>
      <c r="BP45" s="72">
        <v>3692.514363791975</v>
      </c>
      <c r="BQ45" s="72">
        <v>2786.0049385880975</v>
      </c>
      <c r="BR45" s="70">
        <v>3975.720491052989</v>
      </c>
      <c r="BS45" s="72">
        <v>3752.5235335374309</v>
      </c>
      <c r="BT45" s="72">
        <v>2691.7509565258165</v>
      </c>
      <c r="BU45" s="72">
        <v>2940.7943533501757</v>
      </c>
      <c r="BV45" s="72">
        <v>4328.4641902959202</v>
      </c>
      <c r="BW45" s="72"/>
      <c r="BX45" s="72">
        <v>3188.7091838971332</v>
      </c>
      <c r="BY45" s="72">
        <v>3606.0427014074717</v>
      </c>
      <c r="BZ45" s="72">
        <v>4083.0066587406404</v>
      </c>
    </row>
    <row r="46" spans="1:78" ht="13.5" thickTop="1">
      <c r="A46" s="67">
        <v>51</v>
      </c>
      <c r="B46" s="99"/>
      <c r="C46" s="99"/>
      <c r="D46" s="99"/>
      <c r="E46" s="99"/>
      <c r="F46" s="99"/>
      <c r="G46" s="99"/>
      <c r="H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c r="AK46" s="68"/>
      <c r="AL46" s="68"/>
      <c r="AM46" s="68"/>
      <c r="AN46" s="68"/>
      <c r="AO46" s="68"/>
      <c r="AP46" s="68"/>
      <c r="AQ46" s="68"/>
      <c r="AR46" s="68"/>
      <c r="AS46" s="68">
        <v>2401.760749474432</v>
      </c>
      <c r="AT46" s="68"/>
      <c r="AU46" s="68"/>
      <c r="AV46" s="68"/>
      <c r="AW46" s="68">
        <v>2594.3767051650048</v>
      </c>
      <c r="AX46" s="68">
        <v>2536.8276088418588</v>
      </c>
      <c r="AY46" s="68">
        <v>2704.2275261476711</v>
      </c>
      <c r="AZ46" s="68"/>
      <c r="BA46" s="68">
        <v>2805.1993821799174</v>
      </c>
      <c r="BB46" s="68"/>
      <c r="BC46" s="68">
        <v>2531.7841535644875</v>
      </c>
      <c r="BD46" s="68">
        <v>2632.2415779648823</v>
      </c>
      <c r="BE46" s="68">
        <v>2775.6050664180175</v>
      </c>
      <c r="BF46" s="68"/>
      <c r="BG46" s="68">
        <v>3161.4160091278191</v>
      </c>
      <c r="BH46" s="68">
        <v>3158.2091677803674</v>
      </c>
      <c r="BI46" s="68">
        <v>3292.5755869063596</v>
      </c>
      <c r="BJ46" s="68">
        <v>3088.288504095774</v>
      </c>
      <c r="BK46" s="68">
        <v>3195.178468950357</v>
      </c>
      <c r="BL46" s="68">
        <v>3055.984339351945</v>
      </c>
      <c r="BM46" s="68">
        <v>2444.492717379077</v>
      </c>
      <c r="BN46" s="68">
        <v>3220.2017506542111</v>
      </c>
      <c r="BO46" s="68">
        <v>3678.5627560852618</v>
      </c>
      <c r="BP46" s="68">
        <v>3645.3994781282295</v>
      </c>
      <c r="BQ46" s="68">
        <v>2725.4016149613362</v>
      </c>
      <c r="BR46" s="68">
        <v>3904.664537035002</v>
      </c>
      <c r="BS46" s="68">
        <v>3662.8273484399579</v>
      </c>
      <c r="BT46" s="68">
        <v>2682.7793344506999</v>
      </c>
      <c r="BU46" s="68">
        <v>2931.6235030923249</v>
      </c>
      <c r="BV46" s="68">
        <v>4226.6995022506708</v>
      </c>
      <c r="BW46" s="68"/>
      <c r="BX46" s="68">
        <v>3179.4042172038312</v>
      </c>
      <c r="BY46" s="68">
        <v>3596.3939494004308</v>
      </c>
      <c r="BZ46" s="68">
        <v>4072.9894014942242</v>
      </c>
    </row>
    <row r="47" spans="1:78">
      <c r="A47" s="67">
        <v>52</v>
      </c>
      <c r="B47" s="99"/>
      <c r="C47" s="99"/>
      <c r="D47" s="99"/>
      <c r="E47" s="99"/>
      <c r="F47" s="99"/>
      <c r="G47" s="99"/>
      <c r="H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c r="AK47" s="68"/>
      <c r="AL47" s="68"/>
      <c r="AM47" s="68"/>
      <c r="AN47" s="68"/>
      <c r="AO47" s="68"/>
      <c r="AP47" s="68"/>
      <c r="AQ47" s="68"/>
      <c r="AR47" s="68"/>
      <c r="AS47" s="68"/>
      <c r="AT47" s="68"/>
      <c r="AU47" s="68"/>
      <c r="AV47" s="68"/>
      <c r="AW47" s="68">
        <v>2533.5695094633647</v>
      </c>
      <c r="AX47" s="68">
        <v>2474.7873019317817</v>
      </c>
      <c r="AY47" s="68">
        <v>2644.1358666779875</v>
      </c>
      <c r="AZ47" s="68"/>
      <c r="BA47" s="68">
        <v>2737.0531413991889</v>
      </c>
      <c r="BB47" s="68"/>
      <c r="BC47" s="68">
        <v>2467.4877131923017</v>
      </c>
      <c r="BD47" s="68">
        <v>2602.1145615332075</v>
      </c>
      <c r="BE47" s="68">
        <v>2737.9408611509634</v>
      </c>
      <c r="BF47" s="68"/>
      <c r="BG47" s="68">
        <v>3089.0364947754547</v>
      </c>
      <c r="BH47" s="68">
        <v>3111.2332931175101</v>
      </c>
      <c r="BI47" s="68">
        <v>3214.330040729712</v>
      </c>
      <c r="BJ47" s="68">
        <v>3014.7999283384124</v>
      </c>
      <c r="BK47" s="68">
        <v>3157.5938927237657</v>
      </c>
      <c r="BL47" s="68">
        <v>3026.0344135889718</v>
      </c>
      <c r="BM47" s="68">
        <v>2435.7084960303864</v>
      </c>
      <c r="BN47" s="68">
        <v>3143.9560643634177</v>
      </c>
      <c r="BO47" s="68">
        <v>3620.9398874627664</v>
      </c>
      <c r="BP47" s="68">
        <v>3598.2845924644848</v>
      </c>
      <c r="BQ47" s="68">
        <v>2667.452258136901</v>
      </c>
      <c r="BR47" s="68">
        <v>3813.7295051456335</v>
      </c>
      <c r="BS47" s="68">
        <v>3577.4202066704261</v>
      </c>
      <c r="BT47" s="68">
        <v>2673.8077123755838</v>
      </c>
      <c r="BU47" s="68">
        <v>2922.4526528344736</v>
      </c>
      <c r="BV47" s="68">
        <v>4129.7345843528847</v>
      </c>
      <c r="BW47" s="68"/>
      <c r="BX47" s="68">
        <v>3170.0992505105291</v>
      </c>
      <c r="BY47" s="68">
        <v>3586.7451973933894</v>
      </c>
      <c r="BZ47" s="68">
        <v>4062.972144247809</v>
      </c>
    </row>
    <row r="48" spans="1:78" ht="13.5" thickBot="1">
      <c r="A48" s="67">
        <v>53</v>
      </c>
      <c r="B48" s="99"/>
      <c r="C48" s="99"/>
      <c r="D48" s="99"/>
      <c r="E48" s="99"/>
      <c r="F48" s="99"/>
      <c r="G48" s="99"/>
      <c r="H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c r="AK48" s="68"/>
      <c r="AL48" s="68"/>
      <c r="AM48" s="68"/>
      <c r="AN48" s="68"/>
      <c r="AO48" s="68"/>
      <c r="AP48" s="68"/>
      <c r="AQ48" s="68"/>
      <c r="AR48" s="68"/>
      <c r="AS48" s="68"/>
      <c r="AT48" s="68"/>
      <c r="AU48" s="68"/>
      <c r="AV48" s="68"/>
      <c r="AW48" s="68">
        <v>2475.6148748772362</v>
      </c>
      <c r="AX48" s="68">
        <v>2415.7530741574824</v>
      </c>
      <c r="AY48" s="68">
        <v>2586.7343692873478</v>
      </c>
      <c r="AZ48" s="68"/>
      <c r="BA48" s="68">
        <v>2672.1929633257091</v>
      </c>
      <c r="BB48" s="68"/>
      <c r="BC48" s="68">
        <v>2406.3867582990702</v>
      </c>
      <c r="BD48" s="68">
        <v>2571.9875451015328</v>
      </c>
      <c r="BE48" s="68">
        <v>2700.2766558839094</v>
      </c>
      <c r="BF48" s="68"/>
      <c r="BG48" s="68">
        <v>3019.9862324066476</v>
      </c>
      <c r="BH48" s="68">
        <v>3064.2574184546529</v>
      </c>
      <c r="BI48" s="68">
        <v>3139.7956094991277</v>
      </c>
      <c r="BJ48" s="68">
        <v>2944.8004512339012</v>
      </c>
      <c r="BK48" s="68">
        <v>3120.009316497174</v>
      </c>
      <c r="BL48" s="68">
        <v>2996.0844878259982</v>
      </c>
      <c r="BM48" s="68">
        <v>2426.9242746816954</v>
      </c>
      <c r="BN48" s="68">
        <v>3071.3162935261953</v>
      </c>
      <c r="BO48" s="70">
        <v>3563.3170188402705</v>
      </c>
      <c r="BP48" s="68">
        <v>3551.1697068007402</v>
      </c>
      <c r="BQ48" s="68">
        <v>2611.9839347969105</v>
      </c>
      <c r="BR48" s="68">
        <v>3727.0381427890566</v>
      </c>
      <c r="BS48" s="68">
        <v>3496.0027775819094</v>
      </c>
      <c r="BT48" s="68">
        <v>2664.8360903004677</v>
      </c>
      <c r="BU48" s="68">
        <v>2913.2818025766223</v>
      </c>
      <c r="BV48" s="68">
        <v>4037.2376030736723</v>
      </c>
      <c r="BW48" s="68">
        <v>4499.8900898077336</v>
      </c>
      <c r="BX48" s="68">
        <v>3160.7942838172271</v>
      </c>
      <c r="BY48" s="68">
        <v>3577.096445386348</v>
      </c>
      <c r="BZ48" s="68">
        <v>4052.9548870013937</v>
      </c>
    </row>
    <row r="49" spans="1:78" ht="13.5" thickTop="1">
      <c r="A49" s="67">
        <v>54</v>
      </c>
      <c r="B49" s="99"/>
      <c r="C49" s="99"/>
      <c r="D49" s="99"/>
      <c r="E49" s="99"/>
      <c r="F49" s="99"/>
      <c r="G49" s="99"/>
      <c r="H49" s="68"/>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8"/>
      <c r="AI49" s="68"/>
      <c r="AJ49" s="68"/>
      <c r="AK49" s="68"/>
      <c r="AL49" s="68"/>
      <c r="AM49" s="68"/>
      <c r="AN49" s="68"/>
      <c r="AO49" s="68"/>
      <c r="AP49" s="68"/>
      <c r="AQ49" s="68"/>
      <c r="AR49" s="68"/>
      <c r="AS49" s="68"/>
      <c r="AT49" s="68"/>
      <c r="AU49" s="68"/>
      <c r="AV49" s="68"/>
      <c r="AW49" s="68">
        <v>2420.3174005331243</v>
      </c>
      <c r="AX49" s="68"/>
      <c r="AY49" s="68">
        <v>2531.8449302592894</v>
      </c>
      <c r="AZ49" s="68"/>
      <c r="BA49" s="68">
        <v>2610.3897900934498</v>
      </c>
      <c r="BB49" s="68"/>
      <c r="BC49" s="68"/>
      <c r="BD49" s="68">
        <v>2541.860528669858</v>
      </c>
      <c r="BE49" s="68">
        <v>2662.6124506168549</v>
      </c>
      <c r="BF49" s="68"/>
      <c r="BG49" s="68">
        <v>2954.0402622823899</v>
      </c>
      <c r="BH49" s="72">
        <v>3017.2815437917952</v>
      </c>
      <c r="BI49" s="68">
        <v>3068.7162474400179</v>
      </c>
      <c r="BJ49" s="68">
        <v>2878.0491857013935</v>
      </c>
      <c r="BK49" s="68">
        <v>3082.4247402705823</v>
      </c>
      <c r="BL49" s="68">
        <v>2966.1345620630254</v>
      </c>
      <c r="BM49" s="68">
        <v>2418.1400533330047</v>
      </c>
      <c r="BN49" s="68">
        <v>3002.0341098164263</v>
      </c>
      <c r="BO49" s="68">
        <v>3491.1399534853676</v>
      </c>
      <c r="BP49" s="68">
        <v>3504.0548211369951</v>
      </c>
      <c r="BQ49" s="68">
        <v>2558.8384694138908</v>
      </c>
      <c r="BR49" s="68">
        <v>3644.3007827153742</v>
      </c>
      <c r="BS49" s="68">
        <v>3418.3025419357923</v>
      </c>
      <c r="BT49" s="68">
        <v>2655.8644682253512</v>
      </c>
      <c r="BU49" s="68">
        <v>2904.1109523187711</v>
      </c>
      <c r="BV49" s="68">
        <v>3948.9062774260815</v>
      </c>
      <c r="BW49" s="68">
        <v>4431.8861711781192</v>
      </c>
      <c r="BX49" s="68">
        <v>3151.4893171239255</v>
      </c>
      <c r="BY49" s="68">
        <v>3567.4476933793067</v>
      </c>
      <c r="BZ49" s="68">
        <v>4042.9376297549779</v>
      </c>
    </row>
    <row r="50" spans="1:78">
      <c r="A50" s="90" t="s">
        <v>580</v>
      </c>
      <c r="B50" s="91" t="s">
        <v>581</v>
      </c>
      <c r="C50" s="91"/>
      <c r="D50" s="91"/>
      <c r="E50" s="91"/>
      <c r="F50" s="91"/>
      <c r="G50" s="91"/>
      <c r="H50" s="91"/>
      <c r="I50" s="91"/>
      <c r="J50" s="91"/>
      <c r="K50" s="91"/>
      <c r="L50" s="91"/>
      <c r="M50" s="91"/>
      <c r="N50" s="91"/>
      <c r="O50" s="91"/>
      <c r="P50" s="91"/>
      <c r="Q50" s="91"/>
      <c r="R50" s="91"/>
      <c r="S50" s="91"/>
      <c r="T50" s="91"/>
      <c r="U50" s="91"/>
      <c r="V50" s="91"/>
      <c r="W50" s="91"/>
      <c r="X50" s="91"/>
      <c r="Y50" s="91"/>
      <c r="Z50" s="91"/>
      <c r="AA50" s="91"/>
      <c r="AB50" s="91"/>
      <c r="AC50" s="91"/>
      <c r="AD50" s="91"/>
      <c r="AE50" s="91"/>
      <c r="AF50" s="91"/>
      <c r="AG50" s="91"/>
      <c r="AH50" s="91"/>
      <c r="AI50" s="91"/>
      <c r="AJ50" s="91"/>
      <c r="AK50" s="91"/>
      <c r="AL50" s="91"/>
      <c r="AM50" s="91"/>
      <c r="AN50" s="91"/>
      <c r="AO50" s="91"/>
      <c r="AP50" s="91"/>
      <c r="AQ50" s="91"/>
      <c r="AR50" s="91"/>
      <c r="AS50" s="91"/>
      <c r="AT50" s="91"/>
      <c r="AU50" s="91"/>
      <c r="AV50" s="91"/>
      <c r="AW50" s="91"/>
      <c r="AX50" s="91"/>
      <c r="AY50" s="91"/>
      <c r="AZ50" s="91"/>
      <c r="BA50" s="91"/>
      <c r="BB50" s="91"/>
      <c r="BC50" s="91"/>
      <c r="BD50" s="91"/>
      <c r="BE50" s="91"/>
      <c r="BF50" s="91"/>
      <c r="BG50" s="91"/>
      <c r="BH50" s="103"/>
      <c r="BI50" s="91"/>
      <c r="BJ50" s="91"/>
      <c r="BK50" s="91"/>
      <c r="BL50" s="91"/>
      <c r="BM50" s="91"/>
      <c r="BN50" s="91"/>
      <c r="BO50" s="91"/>
      <c r="BP50" s="91"/>
      <c r="BQ50" s="91"/>
      <c r="BR50" s="91"/>
      <c r="BS50" s="91"/>
      <c r="BT50" s="91"/>
      <c r="BU50" s="91"/>
      <c r="BV50" s="91"/>
      <c r="BW50" s="91"/>
      <c r="BX50" s="91"/>
      <c r="BY50" s="91"/>
      <c r="BZ50" s="92"/>
    </row>
    <row r="51" spans="1:78" ht="14.25">
      <c r="A51" s="76" t="s">
        <v>586</v>
      </c>
      <c r="B51" s="68">
        <v>2598.75</v>
      </c>
      <c r="C51" s="68">
        <v>2505</v>
      </c>
      <c r="D51" s="68">
        <v>2692.5</v>
      </c>
      <c r="E51" s="68">
        <v>2902.5</v>
      </c>
      <c r="F51" s="68">
        <v>2531.25</v>
      </c>
      <c r="G51" s="68">
        <v>2876.25</v>
      </c>
      <c r="H51" s="68">
        <v>3258.75</v>
      </c>
      <c r="I51" s="68">
        <v>2898.75</v>
      </c>
      <c r="J51" s="68">
        <v>3123.75</v>
      </c>
      <c r="K51" s="68">
        <v>3397.5</v>
      </c>
      <c r="L51" s="68">
        <v>2816.25</v>
      </c>
      <c r="M51" s="68">
        <v>3615</v>
      </c>
      <c r="N51" s="68">
        <v>2666.25</v>
      </c>
      <c r="O51" s="68">
        <v>3213.75</v>
      </c>
      <c r="P51" s="68">
        <v>2531.25</v>
      </c>
      <c r="Q51" s="68">
        <v>4125</v>
      </c>
      <c r="R51" s="68">
        <v>3611.25</v>
      </c>
      <c r="S51" s="68">
        <v>3510</v>
      </c>
      <c r="T51" s="68">
        <v>3787.5</v>
      </c>
      <c r="U51" s="68">
        <v>3176.25</v>
      </c>
      <c r="V51" s="68">
        <v>2895</v>
      </c>
      <c r="W51" s="68">
        <v>3525</v>
      </c>
      <c r="X51" s="68">
        <v>3862.5</v>
      </c>
      <c r="Y51" s="68">
        <v>4200</v>
      </c>
      <c r="Z51" s="68">
        <v>2790</v>
      </c>
      <c r="AA51" s="68">
        <v>3900</v>
      </c>
      <c r="AB51" s="68">
        <v>3195</v>
      </c>
      <c r="AC51" s="68">
        <v>3536.25</v>
      </c>
      <c r="AD51" s="68">
        <v>4762.5</v>
      </c>
      <c r="AE51" s="68">
        <v>4125</v>
      </c>
      <c r="AF51" s="68">
        <v>3900</v>
      </c>
      <c r="AG51" s="68">
        <v>4237.5</v>
      </c>
      <c r="AH51" s="68">
        <v>4687.5</v>
      </c>
      <c r="AI51" s="68">
        <v>4462.5</v>
      </c>
      <c r="AJ51" s="68">
        <v>3131.25</v>
      </c>
      <c r="AK51" s="68">
        <v>3510</v>
      </c>
      <c r="AL51" s="68">
        <v>4462.5</v>
      </c>
      <c r="AM51" s="68">
        <v>2535</v>
      </c>
      <c r="AN51" s="68">
        <v>5287.5</v>
      </c>
      <c r="AO51" s="68">
        <v>4350</v>
      </c>
      <c r="AP51" s="68">
        <v>3975</v>
      </c>
      <c r="AQ51" s="68">
        <v>4762.5</v>
      </c>
      <c r="AR51" s="68">
        <v>4987.5</v>
      </c>
      <c r="AS51" s="68">
        <v>4800</v>
      </c>
      <c r="AT51" s="68">
        <v>3457.5</v>
      </c>
      <c r="AU51" s="68">
        <v>3862.5</v>
      </c>
      <c r="AV51" s="68">
        <v>2827.5</v>
      </c>
      <c r="AW51" s="68">
        <v>4762.5</v>
      </c>
      <c r="AX51" s="68">
        <v>5475</v>
      </c>
      <c r="AY51" s="68">
        <v>4462.5</v>
      </c>
      <c r="AZ51" s="68">
        <v>5287.5</v>
      </c>
      <c r="BA51" s="68">
        <v>5287.5</v>
      </c>
      <c r="BB51" s="68">
        <v>5362.5</v>
      </c>
      <c r="BC51" s="68">
        <v>6075</v>
      </c>
      <c r="BD51" s="68">
        <v>3825</v>
      </c>
      <c r="BE51" s="68">
        <v>4237.5</v>
      </c>
      <c r="BF51" s="68">
        <v>2520</v>
      </c>
      <c r="BG51" s="68">
        <v>5325</v>
      </c>
      <c r="BH51" s="68">
        <v>4950</v>
      </c>
      <c r="BI51" s="68">
        <v>5812.5</v>
      </c>
      <c r="BJ51" s="68">
        <v>6150</v>
      </c>
      <c r="BK51" s="68">
        <v>4650</v>
      </c>
      <c r="BL51" s="68">
        <v>4237.5</v>
      </c>
      <c r="BM51" s="68">
        <v>2760</v>
      </c>
      <c r="BN51" s="68">
        <v>6300</v>
      </c>
      <c r="BO51" s="68">
        <v>5850</v>
      </c>
      <c r="BP51" s="68">
        <v>5437.5</v>
      </c>
      <c r="BQ51" s="68">
        <v>6412.5</v>
      </c>
      <c r="BR51" s="68">
        <v>6412.5</v>
      </c>
      <c r="BS51" s="68">
        <v>6750</v>
      </c>
      <c r="BT51" s="68">
        <v>3003.75</v>
      </c>
      <c r="BU51" s="68">
        <v>3258.75</v>
      </c>
      <c r="BV51" s="68">
        <v>7350</v>
      </c>
      <c r="BW51" s="68">
        <v>7162.5</v>
      </c>
      <c r="BX51" s="68">
        <v>3510</v>
      </c>
      <c r="BY51" s="68">
        <v>3937.5</v>
      </c>
      <c r="BZ51" s="68">
        <v>4425</v>
      </c>
    </row>
    <row r="52" spans="1:78" ht="14.25">
      <c r="A52" s="76" t="s">
        <v>587</v>
      </c>
      <c r="B52" s="68">
        <v>1575</v>
      </c>
      <c r="C52" s="68">
        <v>1525.125</v>
      </c>
      <c r="D52" s="68">
        <v>1635.375</v>
      </c>
      <c r="E52" s="68">
        <v>1771.875</v>
      </c>
      <c r="F52" s="68">
        <v>1575</v>
      </c>
      <c r="G52" s="68">
        <v>1743</v>
      </c>
      <c r="H52" s="68">
        <v>2021.25</v>
      </c>
      <c r="I52" s="68">
        <v>1800.75</v>
      </c>
      <c r="J52" s="68">
        <v>1887.375</v>
      </c>
      <c r="K52" s="68">
        <v>2063.25</v>
      </c>
      <c r="L52" s="68">
        <v>1745.625</v>
      </c>
      <c r="M52" s="68">
        <v>2254.875</v>
      </c>
      <c r="N52" s="68">
        <v>1645.875</v>
      </c>
      <c r="O52" s="68">
        <v>1992.375</v>
      </c>
      <c r="P52" s="68">
        <v>1543.5</v>
      </c>
      <c r="Q52" s="68">
        <v>2548.875</v>
      </c>
      <c r="R52" s="68">
        <v>2241.75</v>
      </c>
      <c r="S52" s="68">
        <v>2123.625</v>
      </c>
      <c r="T52" s="68">
        <v>2296.875</v>
      </c>
      <c r="U52" s="68">
        <v>1963.5</v>
      </c>
      <c r="V52" s="68">
        <v>1777.125</v>
      </c>
      <c r="W52" s="68">
        <v>2181.375</v>
      </c>
      <c r="X52" s="68">
        <v>2396.625</v>
      </c>
      <c r="Y52" s="68">
        <v>2606.625</v>
      </c>
      <c r="Z52" s="68">
        <v>1690.5</v>
      </c>
      <c r="AA52" s="68">
        <v>2349.375</v>
      </c>
      <c r="AB52" s="68">
        <v>1955.625</v>
      </c>
      <c r="AC52" s="68">
        <v>2176.125</v>
      </c>
      <c r="AD52" s="68">
        <v>2913.75</v>
      </c>
      <c r="AE52" s="68">
        <v>2551.5</v>
      </c>
      <c r="AF52" s="68">
        <v>2412.375</v>
      </c>
      <c r="AG52" s="68">
        <v>2548.875</v>
      </c>
      <c r="AH52" s="68">
        <v>2887.5</v>
      </c>
      <c r="AI52" s="68">
        <v>2677.5</v>
      </c>
      <c r="AJ52" s="68">
        <v>1884.75</v>
      </c>
      <c r="AK52" s="68">
        <v>2136.75</v>
      </c>
      <c r="AL52" s="68">
        <v>2756.25</v>
      </c>
      <c r="AM52" s="68">
        <v>1483.125</v>
      </c>
      <c r="AN52" s="68">
        <v>3255</v>
      </c>
      <c r="AO52" s="68">
        <v>2677.5</v>
      </c>
      <c r="AP52" s="68">
        <v>2441.25</v>
      </c>
      <c r="AQ52" s="68">
        <v>2835</v>
      </c>
      <c r="AR52" s="68">
        <v>3071.25</v>
      </c>
      <c r="AS52" s="68">
        <v>2966.25</v>
      </c>
      <c r="AT52" s="68">
        <v>2071.125</v>
      </c>
      <c r="AU52" s="68">
        <v>2328.375</v>
      </c>
      <c r="AV52" s="68">
        <v>1638</v>
      </c>
      <c r="AW52" s="68">
        <v>2913.75</v>
      </c>
      <c r="AX52" s="68">
        <v>3360</v>
      </c>
      <c r="AY52" s="68">
        <v>2730</v>
      </c>
      <c r="AZ52" s="68">
        <v>3150</v>
      </c>
      <c r="BA52" s="68">
        <v>3255</v>
      </c>
      <c r="BB52" s="68">
        <v>3176.25</v>
      </c>
      <c r="BC52" s="68">
        <v>3701.25</v>
      </c>
      <c r="BD52" s="68">
        <v>2268</v>
      </c>
      <c r="BE52" s="68">
        <v>2551.5</v>
      </c>
      <c r="BF52" s="68">
        <v>1464.75</v>
      </c>
      <c r="BG52" s="68">
        <v>3255</v>
      </c>
      <c r="BH52" s="68">
        <v>2992.5</v>
      </c>
      <c r="BI52" s="68">
        <v>3543.75</v>
      </c>
      <c r="BJ52" s="68">
        <v>3727.5</v>
      </c>
      <c r="BK52" s="68">
        <v>2782.5</v>
      </c>
      <c r="BL52" s="68">
        <v>2512.125</v>
      </c>
      <c r="BM52" s="68">
        <v>1593.375</v>
      </c>
      <c r="BN52" s="68">
        <v>3832.5</v>
      </c>
      <c r="BO52" s="68">
        <v>3543.75</v>
      </c>
      <c r="BP52" s="68">
        <v>3281.25</v>
      </c>
      <c r="BQ52" s="68">
        <v>3780</v>
      </c>
      <c r="BR52" s="68">
        <v>3911.25</v>
      </c>
      <c r="BS52" s="68">
        <v>4095</v>
      </c>
      <c r="BT52" s="68">
        <v>1722</v>
      </c>
      <c r="BU52" s="68">
        <v>1853.25</v>
      </c>
      <c r="BV52" s="68">
        <v>4436.25</v>
      </c>
      <c r="BW52" s="68">
        <v>4331.25</v>
      </c>
      <c r="BX52" s="68">
        <v>1984.5</v>
      </c>
      <c r="BY52" s="68">
        <v>2199.75</v>
      </c>
      <c r="BZ52" s="68">
        <v>2443.875</v>
      </c>
    </row>
    <row r="53" spans="1:78" ht="14.25">
      <c r="A53" s="76" t="s">
        <v>263</v>
      </c>
      <c r="B53" s="77">
        <v>8.4772825834697763</v>
      </c>
      <c r="C53" s="77">
        <v>8.9364687234077227</v>
      </c>
      <c r="D53" s="77">
        <v>9.0071127449366362</v>
      </c>
      <c r="E53" s="77">
        <v>8.795180680349894</v>
      </c>
      <c r="F53" s="77">
        <v>12.221415724502259</v>
      </c>
      <c r="G53" s="77">
        <v>9.0424347557010947</v>
      </c>
      <c r="H53" s="77">
        <v>12.186093713737804</v>
      </c>
      <c r="I53" s="77">
        <v>12.574635832146834</v>
      </c>
      <c r="J53" s="77">
        <v>9.1130787772300099</v>
      </c>
      <c r="K53" s="77">
        <v>8.8658247018788057</v>
      </c>
      <c r="L53" s="77">
        <v>12.327381756795633</v>
      </c>
      <c r="M53" s="77">
        <v>12.50399181061792</v>
      </c>
      <c r="N53" s="77">
        <v>11.726907573799856</v>
      </c>
      <c r="O53" s="77">
        <v>12.680601864440206</v>
      </c>
      <c r="P53" s="77">
        <v>10.985145347746252</v>
      </c>
      <c r="Q53" s="77">
        <v>12.115449692208889</v>
      </c>
      <c r="R53" s="77">
        <v>13.104465993613696</v>
      </c>
      <c r="S53" s="77">
        <v>9.2543668202878404</v>
      </c>
      <c r="T53" s="77">
        <v>8.9717907341721794</v>
      </c>
      <c r="U53" s="77">
        <v>12.398025778324547</v>
      </c>
      <c r="V53" s="77">
        <v>11.762229584564315</v>
      </c>
      <c r="W53" s="77">
        <v>12.78656789673358</v>
      </c>
      <c r="X53" s="77">
        <v>13.210432025907069</v>
      </c>
      <c r="Y53" s="77">
        <v>12.539313821382377</v>
      </c>
      <c r="Z53" s="77">
        <v>11.091111380039626</v>
      </c>
      <c r="AA53" s="77">
        <v>9.3603328525812106</v>
      </c>
      <c r="AB53" s="77">
        <v>11.868195616857685</v>
      </c>
      <c r="AC53" s="77">
        <v>12.46866979985346</v>
      </c>
      <c r="AD53" s="77">
        <v>12.25673773526672</v>
      </c>
      <c r="AE53" s="77">
        <v>13.281076047435981</v>
      </c>
      <c r="AF53" s="77">
        <v>12.927855939791408</v>
      </c>
      <c r="AG53" s="77">
        <v>8.901146712643266</v>
      </c>
      <c r="AH53" s="77">
        <v>12.645279853675747</v>
      </c>
      <c r="AI53" s="77">
        <v>8.901146712643266</v>
      </c>
      <c r="AJ53" s="77">
        <v>11.197077412332996</v>
      </c>
      <c r="AK53" s="77">
        <v>11.974161649151059</v>
      </c>
      <c r="AL53" s="77">
        <v>13.422364090493813</v>
      </c>
      <c r="AM53" s="77">
        <v>10.278705132457103</v>
      </c>
      <c r="AN53" s="77">
        <v>12.327381756795633</v>
      </c>
      <c r="AO53" s="77">
        <v>12.998499961320322</v>
      </c>
      <c r="AP53" s="77">
        <v>12.645279853675747</v>
      </c>
      <c r="AQ53" s="77">
        <v>9.0071127449366362</v>
      </c>
      <c r="AR53" s="77">
        <v>12.50399181061792</v>
      </c>
      <c r="AS53" s="77">
        <v>13.493008112022727</v>
      </c>
      <c r="AT53" s="77">
        <v>11.303043444626368</v>
      </c>
      <c r="AU53" s="77">
        <v>12.044805670679976</v>
      </c>
      <c r="AV53" s="77">
        <v>10.419993175514934</v>
      </c>
      <c r="AW53" s="77">
        <v>13.104465993613696</v>
      </c>
      <c r="AX53" s="77">
        <v>12.645279853675747</v>
      </c>
      <c r="AY53" s="77">
        <v>12.715923875204664</v>
      </c>
      <c r="AZ53" s="77">
        <v>9.1130787772300099</v>
      </c>
      <c r="BA53" s="77">
        <v>13.528330122787183</v>
      </c>
      <c r="BB53" s="77">
        <v>9.0777567664655532</v>
      </c>
      <c r="BC53" s="77">
        <v>12.327381756795633</v>
      </c>
      <c r="BD53" s="77">
        <v>11.40900947691974</v>
      </c>
      <c r="BE53" s="77">
        <v>12.186093713737804</v>
      </c>
      <c r="BF53" s="77">
        <v>14.97653256412994</v>
      </c>
      <c r="BG53" s="77">
        <v>13.210432025907069</v>
      </c>
      <c r="BH53" s="77">
        <v>12.857211918262495</v>
      </c>
      <c r="BI53" s="77">
        <v>13.598974144316101</v>
      </c>
      <c r="BJ53" s="77">
        <v>12.715923875204664</v>
      </c>
      <c r="BK53" s="77">
        <v>12.292059746031176</v>
      </c>
      <c r="BL53" s="77">
        <v>11.550297519977571</v>
      </c>
      <c r="BM53" s="77">
        <v>15.082498596423308</v>
      </c>
      <c r="BN53" s="77">
        <v>12.715923875204664</v>
      </c>
      <c r="BO53" s="77">
        <v>13.316398058200441</v>
      </c>
      <c r="BP53" s="77">
        <v>12.963177950555867</v>
      </c>
      <c r="BQ53" s="77">
        <v>9.3250108418167539</v>
      </c>
      <c r="BR53" s="77">
        <v>13.704940176609471</v>
      </c>
      <c r="BS53" s="77">
        <v>12.857211918262495</v>
      </c>
      <c r="BT53" s="77">
        <v>15.223786639481139</v>
      </c>
      <c r="BU53" s="77">
        <v>15.329752671774513</v>
      </c>
      <c r="BV53" s="77">
        <v>12.892533929026952</v>
      </c>
      <c r="BW53" s="77">
        <v>13.846228219667301</v>
      </c>
      <c r="BX53" s="77">
        <v>15.471040714832341</v>
      </c>
      <c r="BY53" s="77">
        <v>15.647650768654627</v>
      </c>
      <c r="BZ53" s="77">
        <v>15.859582833241374</v>
      </c>
    </row>
    <row r="54" spans="1:78" ht="14.25">
      <c r="A54" s="76" t="s">
        <v>264</v>
      </c>
      <c r="B54" s="77">
        <v>24.760080886003809</v>
      </c>
      <c r="C54" s="77">
        <v>26.353542420721215</v>
      </c>
      <c r="D54" s="77">
        <v>26.947270961583254</v>
      </c>
      <c r="E54" s="77">
        <v>25.860159306642291</v>
      </c>
      <c r="F54" s="77">
        <v>36.877191764628328</v>
      </c>
      <c r="G54" s="77">
        <v>27.588993765312775</v>
      </c>
      <c r="H54" s="77">
        <v>34.348311652874905</v>
      </c>
      <c r="I54" s="77">
        <v>36.785778702672438</v>
      </c>
      <c r="J54" s="77">
        <v>28.455956263954008</v>
      </c>
      <c r="K54" s="77">
        <v>27.173985151691664</v>
      </c>
      <c r="L54" s="77">
        <v>38.688241877809268</v>
      </c>
      <c r="M54" s="77">
        <v>35.599098784024626</v>
      </c>
      <c r="N54" s="77">
        <v>40.845432705255455</v>
      </c>
      <c r="O54" s="77">
        <v>38.207465063343598</v>
      </c>
      <c r="P54" s="77">
        <v>45.169073659167651</v>
      </c>
      <c r="Q54" s="77">
        <v>34.371648803382662</v>
      </c>
      <c r="R54" s="77">
        <v>38.585231051066259</v>
      </c>
      <c r="S54" s="77">
        <v>29.934408642954804</v>
      </c>
      <c r="T54" s="77">
        <v>28.422120085494445</v>
      </c>
      <c r="U54" s="77">
        <v>40.953472977804545</v>
      </c>
      <c r="V54" s="77">
        <v>42.944969867697118</v>
      </c>
      <c r="W54" s="77">
        <v>39.76085529308866</v>
      </c>
      <c r="X54" s="77">
        <v>39.472004448467935</v>
      </c>
      <c r="Y54" s="77">
        <v>37.185529842164463</v>
      </c>
      <c r="Z54" s="77">
        <v>48.651199831986133</v>
      </c>
      <c r="AA54" s="77">
        <v>31.513226005963816</v>
      </c>
      <c r="AB54" s="77">
        <v>45.883859043774756</v>
      </c>
      <c r="AC54" s="77">
        <v>43.40274449035266</v>
      </c>
      <c r="AD54" s="77">
        <v>35.722756787359558</v>
      </c>
      <c r="AE54" s="77">
        <v>40.562382775034145</v>
      </c>
      <c r="AF54" s="77">
        <v>41.616214319746881</v>
      </c>
      <c r="AG54" s="77">
        <v>29.671354951371523</v>
      </c>
      <c r="AH54" s="77">
        <v>38.786891756973013</v>
      </c>
      <c r="AI54" s="77">
        <v>30.432112037587171</v>
      </c>
      <c r="AJ54" s="77">
        <v>53.383979900386578</v>
      </c>
      <c r="AK54" s="77">
        <v>49.126458459551515</v>
      </c>
      <c r="AL54" s="77">
        <v>42.247453667406297</v>
      </c>
      <c r="AM54" s="77">
        <v>73.689781640527727</v>
      </c>
      <c r="AN54" s="77">
        <v>36.942945776384313</v>
      </c>
      <c r="AO54" s="77">
        <v>43.810377517588137</v>
      </c>
      <c r="AP54" s="77">
        <v>46.918317551329892</v>
      </c>
      <c r="AQ54" s="77">
        <v>31.545387483980946</v>
      </c>
      <c r="AR54" s="77">
        <v>39.364762431207446</v>
      </c>
      <c r="AS54" s="77">
        <v>43.59454698870217</v>
      </c>
      <c r="AT54" s="77">
        <v>57.788541485943391</v>
      </c>
      <c r="AU54" s="77">
        <v>52.51073239346033</v>
      </c>
      <c r="AV54" s="77">
        <v>81.225508719550007</v>
      </c>
      <c r="AW54" s="77">
        <v>46.476557455978281</v>
      </c>
      <c r="AX54" s="77">
        <v>41.27570985395716</v>
      </c>
      <c r="AY54" s="77">
        <v>50.614105281954494</v>
      </c>
      <c r="AZ54" s="77">
        <v>33.658134342679965</v>
      </c>
      <c r="BA54" s="77">
        <v>45.491630290266976</v>
      </c>
      <c r="BB54" s="77">
        <v>33.747776849130979</v>
      </c>
      <c r="BC54" s="77">
        <v>38.853747502153873</v>
      </c>
      <c r="BD54" s="77">
        <v>63.090197474115911</v>
      </c>
      <c r="BE54" s="77">
        <v>56.950080848089691</v>
      </c>
      <c r="BF54" s="77">
        <v>137.59435947788009</v>
      </c>
      <c r="BG54" s="77">
        <v>49.804542282202569</v>
      </c>
      <c r="BH54" s="77">
        <v>54.527537676938444</v>
      </c>
      <c r="BI54" s="77">
        <v>48.124366976128492</v>
      </c>
      <c r="BJ54" s="77">
        <v>44.019326523238782</v>
      </c>
      <c r="BK54" s="77">
        <v>61.979995263545952</v>
      </c>
      <c r="BL54" s="77">
        <v>69.158954504799183</v>
      </c>
      <c r="BM54" s="77">
        <v>147.89165192836887</v>
      </c>
      <c r="BN54" s="77">
        <v>44.465390151180742</v>
      </c>
      <c r="BO54" s="77">
        <v>53.339570370376038</v>
      </c>
      <c r="BP54" s="77">
        <v>58.728968732454007</v>
      </c>
      <c r="BQ54" s="77">
        <v>38.309435119714237</v>
      </c>
      <c r="BR54" s="77">
        <v>50.960267566687953</v>
      </c>
      <c r="BS54" s="77">
        <v>46.622564792550243</v>
      </c>
      <c r="BT54" s="77">
        <v>158.09092808484692</v>
      </c>
      <c r="BU54" s="77">
        <v>168.5870800168301</v>
      </c>
      <c r="BV54" s="77">
        <v>49.021699924186436</v>
      </c>
      <c r="BW54" s="77">
        <v>55.479858414133986</v>
      </c>
      <c r="BX54" s="77">
        <v>179.41574361184516</v>
      </c>
      <c r="BY54" s="77">
        <v>195.74866266447805</v>
      </c>
      <c r="BZ54" s="77">
        <v>213.6307841976583</v>
      </c>
    </row>
    <row r="55" spans="1:78" ht="14.25">
      <c r="A55" s="78" t="s">
        <v>267</v>
      </c>
      <c r="B55" s="67">
        <v>693</v>
      </c>
      <c r="C55" s="67">
        <v>668</v>
      </c>
      <c r="D55" s="67">
        <v>718</v>
      </c>
      <c r="E55" s="67">
        <v>774</v>
      </c>
      <c r="F55" s="67">
        <v>675</v>
      </c>
      <c r="G55" s="67">
        <v>767</v>
      </c>
      <c r="H55" s="67">
        <v>869</v>
      </c>
      <c r="I55" s="67">
        <v>773</v>
      </c>
      <c r="J55" s="67">
        <v>833</v>
      </c>
      <c r="K55" s="67">
        <v>906</v>
      </c>
      <c r="L55" s="67">
        <v>751</v>
      </c>
      <c r="M55" s="67">
        <v>964</v>
      </c>
      <c r="N55" s="67">
        <v>711</v>
      </c>
      <c r="O55" s="67">
        <v>857</v>
      </c>
      <c r="P55" s="67">
        <v>675</v>
      </c>
      <c r="Q55" s="67">
        <v>1100</v>
      </c>
      <c r="R55" s="67">
        <v>963</v>
      </c>
      <c r="S55" s="67">
        <v>936</v>
      </c>
      <c r="T55" s="67">
        <v>1010</v>
      </c>
      <c r="U55" s="67">
        <v>847</v>
      </c>
      <c r="V55" s="67">
        <v>772</v>
      </c>
      <c r="W55" s="67">
        <v>940</v>
      </c>
      <c r="X55" s="67">
        <v>1030</v>
      </c>
      <c r="Y55" s="67">
        <v>1120</v>
      </c>
      <c r="Z55" s="67">
        <v>744</v>
      </c>
      <c r="AA55" s="67">
        <v>1040</v>
      </c>
      <c r="AB55" s="67">
        <v>852</v>
      </c>
      <c r="AC55" s="67">
        <v>943</v>
      </c>
      <c r="AD55" s="67">
        <v>1270</v>
      </c>
      <c r="AE55" s="67">
        <v>1100</v>
      </c>
      <c r="AF55" s="67">
        <v>1040</v>
      </c>
      <c r="AG55" s="67">
        <v>1130</v>
      </c>
      <c r="AH55" s="67">
        <v>1250</v>
      </c>
      <c r="AI55" s="67">
        <v>1190</v>
      </c>
      <c r="AJ55" s="67">
        <v>835</v>
      </c>
      <c r="AK55" s="67">
        <v>936</v>
      </c>
      <c r="AL55" s="67">
        <v>1190</v>
      </c>
      <c r="AM55" s="67">
        <v>676</v>
      </c>
      <c r="AN55" s="67">
        <v>1410</v>
      </c>
      <c r="AO55" s="67">
        <v>1160</v>
      </c>
      <c r="AP55" s="67">
        <v>1060</v>
      </c>
      <c r="AQ55" s="67">
        <v>1270</v>
      </c>
      <c r="AR55" s="67">
        <v>1330</v>
      </c>
      <c r="AS55" s="67">
        <v>1280</v>
      </c>
      <c r="AT55" s="67">
        <v>922</v>
      </c>
      <c r="AU55" s="67">
        <v>1030</v>
      </c>
      <c r="AV55" s="67">
        <v>754</v>
      </c>
      <c r="AW55" s="67">
        <v>1270</v>
      </c>
      <c r="AX55" s="67">
        <v>1460</v>
      </c>
      <c r="AY55" s="67">
        <v>1190</v>
      </c>
      <c r="AZ55" s="67">
        <v>1410</v>
      </c>
      <c r="BA55" s="67">
        <v>1410</v>
      </c>
      <c r="BB55" s="67">
        <v>1430</v>
      </c>
      <c r="BC55" s="67">
        <v>1620</v>
      </c>
      <c r="BD55" s="67">
        <v>1020</v>
      </c>
      <c r="BE55" s="67">
        <v>1130</v>
      </c>
      <c r="BF55" s="67">
        <v>672</v>
      </c>
      <c r="BG55" s="67">
        <v>1420</v>
      </c>
      <c r="BH55" s="67">
        <v>1320</v>
      </c>
      <c r="BI55" s="67">
        <v>1550</v>
      </c>
      <c r="BJ55" s="67">
        <v>1640</v>
      </c>
      <c r="BK55" s="67">
        <v>1240</v>
      </c>
      <c r="BL55" s="67">
        <v>1130</v>
      </c>
      <c r="BM55" s="67">
        <v>736</v>
      </c>
      <c r="BN55" s="67">
        <v>1680</v>
      </c>
      <c r="BO55" s="67">
        <v>1560</v>
      </c>
      <c r="BP55" s="67">
        <v>1450</v>
      </c>
      <c r="BQ55" s="67">
        <v>1710</v>
      </c>
      <c r="BR55" s="67">
        <v>1710</v>
      </c>
      <c r="BS55" s="67">
        <v>1800</v>
      </c>
      <c r="BT55" s="67">
        <v>801</v>
      </c>
      <c r="BU55" s="67">
        <v>869</v>
      </c>
      <c r="BV55" s="67">
        <v>1960</v>
      </c>
      <c r="BW55" s="67">
        <v>1910</v>
      </c>
      <c r="BX55" s="67">
        <v>936</v>
      </c>
      <c r="BY55" s="67">
        <v>1050</v>
      </c>
      <c r="BZ55" s="67">
        <v>1180</v>
      </c>
    </row>
    <row r="56" spans="1:78" ht="14.25">
      <c r="A56" s="78" t="s">
        <v>266</v>
      </c>
      <c r="B56" s="67">
        <v>600</v>
      </c>
      <c r="C56" s="67">
        <v>581</v>
      </c>
      <c r="D56" s="67">
        <v>623</v>
      </c>
      <c r="E56" s="67">
        <v>675</v>
      </c>
      <c r="F56" s="67">
        <v>600</v>
      </c>
      <c r="G56" s="67">
        <v>664</v>
      </c>
      <c r="H56" s="67">
        <v>770</v>
      </c>
      <c r="I56" s="67">
        <v>686</v>
      </c>
      <c r="J56" s="67">
        <v>719</v>
      </c>
      <c r="K56" s="67">
        <v>786</v>
      </c>
      <c r="L56" s="67">
        <v>665</v>
      </c>
      <c r="M56" s="67">
        <v>859</v>
      </c>
      <c r="N56" s="67">
        <v>627</v>
      </c>
      <c r="O56" s="67">
        <v>759</v>
      </c>
      <c r="P56" s="67">
        <v>588</v>
      </c>
      <c r="Q56" s="67">
        <v>971</v>
      </c>
      <c r="R56" s="67">
        <v>854</v>
      </c>
      <c r="S56" s="67">
        <v>809</v>
      </c>
      <c r="T56" s="67">
        <v>875</v>
      </c>
      <c r="U56" s="67">
        <v>748</v>
      </c>
      <c r="V56" s="67">
        <v>677</v>
      </c>
      <c r="W56" s="67">
        <v>831</v>
      </c>
      <c r="X56" s="77">
        <v>913</v>
      </c>
      <c r="Y56" s="67">
        <v>993</v>
      </c>
      <c r="Z56" s="67">
        <v>644</v>
      </c>
      <c r="AA56" s="67">
        <v>895</v>
      </c>
      <c r="AB56" s="67">
        <v>745</v>
      </c>
      <c r="AC56" s="67">
        <v>829</v>
      </c>
      <c r="AD56" s="67">
        <v>1110</v>
      </c>
      <c r="AE56" s="77">
        <v>972</v>
      </c>
      <c r="AF56" s="67">
        <v>919</v>
      </c>
      <c r="AG56" s="67">
        <v>971</v>
      </c>
      <c r="AH56" s="67">
        <v>1100</v>
      </c>
      <c r="AI56" s="67">
        <v>1020</v>
      </c>
      <c r="AJ56" s="67">
        <v>718</v>
      </c>
      <c r="AK56" s="67">
        <v>814</v>
      </c>
      <c r="AL56" s="68">
        <v>1050</v>
      </c>
      <c r="AM56" s="67">
        <v>565</v>
      </c>
      <c r="AN56" s="67">
        <v>1240</v>
      </c>
      <c r="AO56" s="67">
        <v>1020</v>
      </c>
      <c r="AP56" s="67">
        <v>930</v>
      </c>
      <c r="AQ56" s="67">
        <v>1080</v>
      </c>
      <c r="AR56" s="67">
        <v>1170</v>
      </c>
      <c r="AS56" s="68">
        <v>1130</v>
      </c>
      <c r="AT56" s="67">
        <v>789</v>
      </c>
      <c r="AU56" s="67">
        <v>887</v>
      </c>
      <c r="AV56" s="67">
        <v>624</v>
      </c>
      <c r="AW56" s="67">
        <v>1110</v>
      </c>
      <c r="AX56" s="67">
        <v>1280</v>
      </c>
      <c r="AY56" s="67">
        <v>1040</v>
      </c>
      <c r="AZ56" s="67">
        <v>1200</v>
      </c>
      <c r="BA56" s="67">
        <v>1240</v>
      </c>
      <c r="BB56" s="67">
        <v>1210</v>
      </c>
      <c r="BC56" s="67">
        <v>1410</v>
      </c>
      <c r="BD56" s="67">
        <v>864</v>
      </c>
      <c r="BE56" s="67">
        <v>972</v>
      </c>
      <c r="BF56" s="67">
        <v>558</v>
      </c>
      <c r="BG56" s="67">
        <v>1240</v>
      </c>
      <c r="BH56" s="67">
        <v>1140</v>
      </c>
      <c r="BI56" s="67">
        <v>1350</v>
      </c>
      <c r="BJ56" s="67">
        <v>1420</v>
      </c>
      <c r="BK56" s="67">
        <v>1060</v>
      </c>
      <c r="BL56" s="67">
        <v>957</v>
      </c>
      <c r="BM56" s="67">
        <v>607</v>
      </c>
      <c r="BN56" s="67">
        <v>1460</v>
      </c>
      <c r="BO56" s="67">
        <v>1350</v>
      </c>
      <c r="BP56" s="67">
        <v>1250</v>
      </c>
      <c r="BQ56" s="67">
        <v>1440</v>
      </c>
      <c r="BR56" s="67">
        <v>1490</v>
      </c>
      <c r="BS56" s="67">
        <v>1560</v>
      </c>
      <c r="BT56" s="67">
        <v>656</v>
      </c>
      <c r="BU56" s="67">
        <v>706</v>
      </c>
      <c r="BV56" s="67">
        <v>1690</v>
      </c>
      <c r="BW56" s="67">
        <v>1650</v>
      </c>
      <c r="BX56" s="67">
        <v>756</v>
      </c>
      <c r="BY56" s="67">
        <v>838</v>
      </c>
      <c r="BZ56" s="67">
        <v>931</v>
      </c>
    </row>
    <row r="57" spans="1:78" ht="14.25">
      <c r="A57" s="78" t="s">
        <v>265</v>
      </c>
      <c r="B57" s="67">
        <v>11600</v>
      </c>
      <c r="C57" s="67">
        <v>10500</v>
      </c>
      <c r="D57" s="67">
        <v>11300</v>
      </c>
      <c r="E57" s="67">
        <v>13200</v>
      </c>
      <c r="F57" s="67">
        <v>9200</v>
      </c>
      <c r="G57" s="67">
        <v>12100</v>
      </c>
      <c r="H57" s="67">
        <v>14900</v>
      </c>
      <c r="I57" s="67">
        <v>11600</v>
      </c>
      <c r="J57" s="67">
        <v>13200</v>
      </c>
      <c r="K57" s="67">
        <v>15500</v>
      </c>
      <c r="L57" s="67">
        <v>10300</v>
      </c>
      <c r="M57" s="67">
        <v>16700</v>
      </c>
      <c r="N57" s="67">
        <v>8910</v>
      </c>
      <c r="O57" s="67">
        <v>12900</v>
      </c>
      <c r="P57" s="67">
        <v>7650</v>
      </c>
      <c r="Q57" s="67">
        <v>20800</v>
      </c>
      <c r="R57" s="67">
        <v>15600</v>
      </c>
      <c r="S57" s="67">
        <v>15000</v>
      </c>
      <c r="T57" s="67">
        <v>17400</v>
      </c>
      <c r="U57" s="67">
        <v>11700</v>
      </c>
      <c r="V57" s="67">
        <v>9700</v>
      </c>
      <c r="W57" s="67">
        <v>14200</v>
      </c>
      <c r="X57" s="83">
        <v>16700</v>
      </c>
      <c r="Y57" s="67">
        <v>19600</v>
      </c>
      <c r="Z57" s="67">
        <v>8490</v>
      </c>
      <c r="AA57" s="67">
        <v>16800</v>
      </c>
      <c r="AB57" s="67">
        <v>10800</v>
      </c>
      <c r="AC57" s="67">
        <v>13100</v>
      </c>
      <c r="AD57" s="67">
        <v>24100</v>
      </c>
      <c r="AE57" s="83">
        <v>17900</v>
      </c>
      <c r="AF57" s="67">
        <v>15900</v>
      </c>
      <c r="AG57" s="67">
        <v>19400</v>
      </c>
      <c r="AH57" s="67">
        <v>21900</v>
      </c>
      <c r="AI57" s="67">
        <v>20500</v>
      </c>
      <c r="AJ57" s="67">
        <v>9600</v>
      </c>
      <c r="AK57" s="67">
        <v>11900</v>
      </c>
      <c r="AL57" s="83">
        <v>19600</v>
      </c>
      <c r="AM57" s="67">
        <v>6170</v>
      </c>
      <c r="AN57" s="67">
        <v>27000</v>
      </c>
      <c r="AO57" s="67">
        <v>17700</v>
      </c>
      <c r="AP57" s="67">
        <v>14900</v>
      </c>
      <c r="AQ57" s="67">
        <v>21900</v>
      </c>
      <c r="AR57" s="67">
        <v>23200</v>
      </c>
      <c r="AS57" s="83">
        <v>21100</v>
      </c>
      <c r="AT57" s="67">
        <v>10700</v>
      </c>
      <c r="AU57" s="67">
        <v>13100</v>
      </c>
      <c r="AV57" s="67">
        <v>6970</v>
      </c>
      <c r="AW57" s="67">
        <v>19500</v>
      </c>
      <c r="AX57" s="67">
        <v>25600</v>
      </c>
      <c r="AY57" s="67">
        <v>16800</v>
      </c>
      <c r="AZ57" s="67">
        <v>24500</v>
      </c>
      <c r="BA57" s="67">
        <v>23300</v>
      </c>
      <c r="BB57" s="67">
        <v>24700</v>
      </c>
      <c r="BC57" s="67">
        <v>31100</v>
      </c>
      <c r="BD57" s="67">
        <v>11900</v>
      </c>
      <c r="BE57" s="67">
        <v>14600</v>
      </c>
      <c r="BF57" s="67">
        <v>4900</v>
      </c>
      <c r="BG57" s="67">
        <v>22000</v>
      </c>
      <c r="BH57" s="67">
        <v>18700</v>
      </c>
      <c r="BI57" s="67">
        <v>25700</v>
      </c>
      <c r="BJ57" s="67">
        <v>28900</v>
      </c>
      <c r="BK57" s="67">
        <v>16200</v>
      </c>
      <c r="BL57" s="67">
        <v>13400</v>
      </c>
      <c r="BM57" s="67">
        <v>5440</v>
      </c>
      <c r="BN57" s="67">
        <v>29600</v>
      </c>
      <c r="BO57" s="67">
        <v>24300</v>
      </c>
      <c r="BP57" s="67">
        <v>20700</v>
      </c>
      <c r="BQ57" s="67">
        <v>29900</v>
      </c>
      <c r="BR57" s="67">
        <v>28500</v>
      </c>
      <c r="BS57" s="67">
        <v>32000</v>
      </c>
      <c r="BT57" s="67">
        <v>6000</v>
      </c>
      <c r="BU57" s="67">
        <v>6600</v>
      </c>
      <c r="BV57" s="67">
        <v>34800</v>
      </c>
      <c r="BW57" s="67">
        <v>32100</v>
      </c>
      <c r="BX57" s="67">
        <v>7190</v>
      </c>
      <c r="BY57" s="67">
        <v>8210</v>
      </c>
      <c r="BZ57" s="67">
        <v>9430</v>
      </c>
    </row>
    <row r="58" spans="1:78" ht="14.25">
      <c r="A58" s="71" t="s">
        <v>285</v>
      </c>
      <c r="B58" s="75">
        <v>753</v>
      </c>
      <c r="C58" s="75">
        <v>738</v>
      </c>
      <c r="D58" s="75">
        <v>790</v>
      </c>
      <c r="E58" s="75">
        <v>760</v>
      </c>
      <c r="F58" s="75">
        <v>653</v>
      </c>
      <c r="G58" s="75">
        <v>837</v>
      </c>
      <c r="H58" s="75">
        <v>754</v>
      </c>
      <c r="I58" s="75">
        <v>722</v>
      </c>
      <c r="J58" s="75">
        <v>914</v>
      </c>
      <c r="K58" s="75">
        <v>886</v>
      </c>
      <c r="L58" s="75">
        <v>719</v>
      </c>
      <c r="M58" s="75">
        <v>760</v>
      </c>
      <c r="N58" s="75">
        <v>708</v>
      </c>
      <c r="O58" s="75">
        <v>789</v>
      </c>
      <c r="P58" s="75">
        <v>749</v>
      </c>
      <c r="Q58" s="75">
        <v>823</v>
      </c>
      <c r="R58" s="75">
        <v>832</v>
      </c>
      <c r="S58" s="75">
        <v>969</v>
      </c>
      <c r="T58" s="75">
        <v>988</v>
      </c>
      <c r="U58" s="75">
        <v>779</v>
      </c>
      <c r="V58" s="75">
        <v>782</v>
      </c>
      <c r="W58" s="75">
        <v>851</v>
      </c>
      <c r="X58" s="75">
        <v>880</v>
      </c>
      <c r="Y58" s="75">
        <v>886</v>
      </c>
      <c r="Z58" s="75">
        <v>822</v>
      </c>
      <c r="AA58" s="75">
        <v>1080</v>
      </c>
      <c r="AB58" s="75">
        <v>852</v>
      </c>
      <c r="AC58" s="75">
        <v>882</v>
      </c>
      <c r="AD58" s="75">
        <v>1020</v>
      </c>
      <c r="AE58" s="75">
        <v>929</v>
      </c>
      <c r="AF58" s="75">
        <v>901</v>
      </c>
      <c r="AG58" s="75">
        <v>1150</v>
      </c>
      <c r="AH58" s="75">
        <v>988</v>
      </c>
      <c r="AI58" s="75">
        <v>1230</v>
      </c>
      <c r="AJ58" s="75">
        <v>930</v>
      </c>
      <c r="AK58" s="75">
        <v>931</v>
      </c>
      <c r="AL58" s="75">
        <v>985</v>
      </c>
      <c r="AM58" s="75">
        <v>918</v>
      </c>
      <c r="AN58" s="75">
        <v>1130</v>
      </c>
      <c r="AO58" s="75">
        <v>1000</v>
      </c>
      <c r="AP58" s="75">
        <v>980</v>
      </c>
      <c r="AQ58" s="75">
        <v>1280</v>
      </c>
      <c r="AR58" s="75">
        <v>1110</v>
      </c>
      <c r="AS58" s="75">
        <v>1060</v>
      </c>
      <c r="AT58" s="75">
        <v>1030</v>
      </c>
      <c r="AU58" s="75">
        <v>1030</v>
      </c>
      <c r="AV58" s="75">
        <v>1020</v>
      </c>
      <c r="AW58" s="75">
        <v>1100</v>
      </c>
      <c r="AX58" s="75">
        <v>1200</v>
      </c>
      <c r="AY58" s="75">
        <v>1110</v>
      </c>
      <c r="AZ58" s="75">
        <v>1440</v>
      </c>
      <c r="BA58" s="75">
        <v>1150</v>
      </c>
      <c r="BB58" s="75">
        <v>1490</v>
      </c>
      <c r="BC58" s="75">
        <v>1350</v>
      </c>
      <c r="BD58" s="75">
        <v>1140</v>
      </c>
      <c r="BE58" s="75">
        <v>1130</v>
      </c>
      <c r="BF58" s="75">
        <v>810</v>
      </c>
      <c r="BG58" s="75">
        <v>1240</v>
      </c>
      <c r="BH58" s="75">
        <v>1220</v>
      </c>
      <c r="BI58" s="75">
        <v>1280</v>
      </c>
      <c r="BJ58" s="75">
        <v>1360</v>
      </c>
      <c r="BK58" s="75">
        <v>1260</v>
      </c>
      <c r="BL58" s="75">
        <v>1280</v>
      </c>
      <c r="BM58" s="75">
        <v>890</v>
      </c>
      <c r="BN58" s="75">
        <v>1410</v>
      </c>
      <c r="BO58" s="75">
        <v>1360</v>
      </c>
      <c r="BP58" s="75">
        <v>1350</v>
      </c>
      <c r="BQ58" s="75">
        <v>1760</v>
      </c>
      <c r="BR58" s="75">
        <v>1410</v>
      </c>
      <c r="BS58" s="75">
        <v>1500</v>
      </c>
      <c r="BT58" s="75">
        <v>971</v>
      </c>
      <c r="BU58" s="75">
        <v>1050</v>
      </c>
      <c r="BV58" s="75">
        <v>1660</v>
      </c>
      <c r="BW58" s="75">
        <v>1590</v>
      </c>
      <c r="BX58" s="75">
        <v>1150</v>
      </c>
      <c r="BY58" s="75">
        <v>1290</v>
      </c>
      <c r="BZ58" s="75">
        <v>1450</v>
      </c>
    </row>
    <row r="60" spans="1:78">
      <c r="B60" s="304">
        <f>MIN(B53:BZ53)</f>
        <v>8.4772825834697763</v>
      </c>
    </row>
    <row r="91" spans="1:78" hidden="1">
      <c r="B91">
        <f t="array" ref="B91:BZ91">TRANSPOSE(A95:A171)</f>
        <v>159</v>
      </c>
      <c r="C91">
        <v>161</v>
      </c>
      <c r="D91">
        <v>168</v>
      </c>
      <c r="E91">
        <v>170</v>
      </c>
      <c r="F91">
        <v>172</v>
      </c>
      <c r="G91">
        <v>176</v>
      </c>
      <c r="H91">
        <v>178</v>
      </c>
      <c r="I91">
        <v>179</v>
      </c>
      <c r="J91">
        <v>182</v>
      </c>
      <c r="K91">
        <v>184</v>
      </c>
      <c r="L91">
        <v>185</v>
      </c>
      <c r="M91">
        <v>188</v>
      </c>
      <c r="N91">
        <v>189</v>
      </c>
      <c r="O91">
        <v>190</v>
      </c>
      <c r="P91">
        <v>191</v>
      </c>
      <c r="Q91">
        <v>192</v>
      </c>
      <c r="R91">
        <v>194</v>
      </c>
      <c r="S91">
        <v>195</v>
      </c>
      <c r="T91">
        <v>198</v>
      </c>
      <c r="U91">
        <v>199</v>
      </c>
      <c r="V91">
        <v>200</v>
      </c>
      <c r="W91">
        <v>201</v>
      </c>
      <c r="X91">
        <v>202</v>
      </c>
      <c r="Y91">
        <v>203</v>
      </c>
      <c r="Z91">
        <v>204</v>
      </c>
      <c r="AA91">
        <v>206</v>
      </c>
      <c r="AB91">
        <v>208</v>
      </c>
      <c r="AC91">
        <v>210</v>
      </c>
      <c r="AD91">
        <v>211</v>
      </c>
      <c r="AE91">
        <v>212</v>
      </c>
      <c r="AF91">
        <v>213</v>
      </c>
      <c r="AG91">
        <v>214</v>
      </c>
      <c r="AH91">
        <v>215</v>
      </c>
      <c r="AI91">
        <v>216</v>
      </c>
      <c r="AJ91">
        <v>217</v>
      </c>
      <c r="AK91">
        <v>219</v>
      </c>
      <c r="AL91">
        <v>220</v>
      </c>
      <c r="AM91">
        <v>221</v>
      </c>
      <c r="AN91">
        <v>223</v>
      </c>
      <c r="AO91">
        <v>224</v>
      </c>
      <c r="AP91">
        <v>225</v>
      </c>
      <c r="AQ91">
        <v>226</v>
      </c>
      <c r="AR91">
        <v>227</v>
      </c>
      <c r="AS91">
        <v>228</v>
      </c>
      <c r="AT91">
        <v>230</v>
      </c>
      <c r="AU91">
        <v>231</v>
      </c>
      <c r="AV91">
        <v>232</v>
      </c>
      <c r="AW91">
        <v>234</v>
      </c>
      <c r="AX91">
        <v>235</v>
      </c>
      <c r="AY91">
        <v>236</v>
      </c>
      <c r="AZ91">
        <v>237</v>
      </c>
      <c r="BA91">
        <v>238</v>
      </c>
      <c r="BB91">
        <v>239</v>
      </c>
      <c r="BC91">
        <v>240</v>
      </c>
      <c r="BD91">
        <v>241</v>
      </c>
      <c r="BE91">
        <v>242</v>
      </c>
      <c r="BF91">
        <v>244</v>
      </c>
      <c r="BG91">
        <v>245</v>
      </c>
      <c r="BH91">
        <v>246</v>
      </c>
      <c r="BI91">
        <v>247</v>
      </c>
      <c r="BJ91">
        <v>248</v>
      </c>
      <c r="BK91">
        <v>249</v>
      </c>
      <c r="BL91">
        <v>250</v>
      </c>
      <c r="BM91">
        <v>251</v>
      </c>
      <c r="BN91">
        <v>252</v>
      </c>
      <c r="BO91">
        <v>253</v>
      </c>
      <c r="BP91">
        <v>254</v>
      </c>
      <c r="BQ91">
        <v>255</v>
      </c>
      <c r="BR91">
        <v>256</v>
      </c>
      <c r="BS91">
        <v>257</v>
      </c>
      <c r="BT91">
        <v>258</v>
      </c>
      <c r="BU91">
        <v>259</v>
      </c>
      <c r="BV91">
        <v>260</v>
      </c>
      <c r="BW91">
        <v>261</v>
      </c>
      <c r="BX91">
        <v>262</v>
      </c>
      <c r="BY91">
        <v>264</v>
      </c>
      <c r="BZ91">
        <v>268</v>
      </c>
    </row>
    <row r="92" spans="1:78" hidden="1">
      <c r="B92" t="str">
        <f>B1&amp;B2</f>
        <v>W40x167</v>
      </c>
      <c r="C92" t="str">
        <f t="shared" ref="C92:BN92" si="0">C1&amp;C2</f>
        <v>W36x170</v>
      </c>
      <c r="D92" t="str">
        <f t="shared" si="0"/>
        <v>W36x182</v>
      </c>
      <c r="E92" t="str">
        <f t="shared" si="0"/>
        <v>W40x183</v>
      </c>
      <c r="F92" t="str">
        <f t="shared" si="0"/>
        <v>W30x191</v>
      </c>
      <c r="G92" t="str">
        <f t="shared" si="0"/>
        <v>W36x194</v>
      </c>
      <c r="H92" t="str">
        <f t="shared" si="0"/>
        <v>W40x199</v>
      </c>
      <c r="I92" t="str">
        <f t="shared" si="0"/>
        <v>W33x201</v>
      </c>
      <c r="J92" t="str">
        <f t="shared" si="0"/>
        <v>W36x210</v>
      </c>
      <c r="K92" t="str">
        <f t="shared" si="0"/>
        <v>W40x211</v>
      </c>
      <c r="L92" t="str">
        <f t="shared" si="0"/>
        <v>W30x211</v>
      </c>
      <c r="M92" t="str">
        <f t="shared" si="0"/>
        <v>W40x215</v>
      </c>
      <c r="N92" t="str">
        <f t="shared" si="0"/>
        <v>W27x217</v>
      </c>
      <c r="O92" t="str">
        <f t="shared" si="0"/>
        <v>W33x221</v>
      </c>
      <c r="P92" t="str">
        <f t="shared" si="0"/>
        <v>W24x229</v>
      </c>
      <c r="Q92" t="str">
        <f t="shared" si="0"/>
        <v>W44x230v</v>
      </c>
      <c r="R92" t="str">
        <f t="shared" si="0"/>
        <v>W36x231</v>
      </c>
      <c r="S92" t="str">
        <f t="shared" si="0"/>
        <v>W36x232</v>
      </c>
      <c r="T92" t="str">
        <f t="shared" si="0"/>
        <v>W40x235</v>
      </c>
      <c r="U92" t="str">
        <f t="shared" si="0"/>
        <v>W30x235</v>
      </c>
      <c r="V92" t="str">
        <f t="shared" si="0"/>
        <v>W27x235</v>
      </c>
      <c r="W92" t="str">
        <f t="shared" si="0"/>
        <v>W33x241</v>
      </c>
      <c r="X92" t="str">
        <f t="shared" si="0"/>
        <v>W36x247</v>
      </c>
      <c r="Y92" t="str">
        <f t="shared" si="0"/>
        <v>W40x249</v>
      </c>
      <c r="Z92" t="str">
        <f t="shared" si="0"/>
        <v>W24x250</v>
      </c>
      <c r="AA92" t="str">
        <f t="shared" si="0"/>
        <v>W36x256</v>
      </c>
      <c r="AB92" t="str">
        <f t="shared" si="0"/>
        <v>W27x258</v>
      </c>
      <c r="AC92" t="str">
        <f t="shared" si="0"/>
        <v>W30x261</v>
      </c>
      <c r="AD92" t="str">
        <f t="shared" si="0"/>
        <v>W44x262</v>
      </c>
      <c r="AE92" t="str">
        <f t="shared" si="0"/>
        <v>W36x262</v>
      </c>
      <c r="AF92" t="str">
        <f t="shared" si="0"/>
        <v>W33x263</v>
      </c>
      <c r="AG92" t="str">
        <f t="shared" si="0"/>
        <v>W40x264</v>
      </c>
      <c r="AH92" t="str">
        <f t="shared" si="0"/>
        <v>W40x277</v>
      </c>
      <c r="AI92" t="str">
        <f t="shared" si="0"/>
        <v>W40x278</v>
      </c>
      <c r="AJ92" t="str">
        <f t="shared" si="0"/>
        <v>W24x279h</v>
      </c>
      <c r="AK92" t="str">
        <f t="shared" si="0"/>
        <v>W27x281</v>
      </c>
      <c r="AL92" t="str">
        <f t="shared" si="0"/>
        <v>W36x282</v>
      </c>
      <c r="AM92" t="str">
        <f t="shared" si="0"/>
        <v>W18x283h</v>
      </c>
      <c r="AN92" t="str">
        <f t="shared" si="0"/>
        <v>W44x290</v>
      </c>
      <c r="AO92" t="str">
        <f t="shared" si="0"/>
        <v>W33x291</v>
      </c>
      <c r="AP92" t="str">
        <f t="shared" si="0"/>
        <v>W30x292</v>
      </c>
      <c r="AQ92" t="str">
        <f t="shared" si="0"/>
        <v>W40x294</v>
      </c>
      <c r="AR92" t="str">
        <f t="shared" si="0"/>
        <v>W40x297</v>
      </c>
      <c r="AS92" t="str">
        <f t="shared" si="0"/>
        <v>W36x302</v>
      </c>
      <c r="AT92" t="str">
        <f t="shared" si="0"/>
        <v>W24x306h</v>
      </c>
      <c r="AU92" t="str">
        <f t="shared" si="0"/>
        <v>W27x307h</v>
      </c>
      <c r="AV92" t="str">
        <f t="shared" si="0"/>
        <v>W18x311h</v>
      </c>
      <c r="AW92" t="str">
        <f t="shared" si="0"/>
        <v>W33x318</v>
      </c>
      <c r="AX92" t="str">
        <f t="shared" si="0"/>
        <v>W40x324</v>
      </c>
      <c r="AY92" t="str">
        <f t="shared" si="0"/>
        <v>W30x326h</v>
      </c>
      <c r="AZ92" t="str">
        <f t="shared" si="0"/>
        <v>W40x327h</v>
      </c>
      <c r="BA92" t="str">
        <f t="shared" si="0"/>
        <v>W36x330</v>
      </c>
      <c r="BB92" t="str">
        <f t="shared" si="0"/>
        <v>W40x331h</v>
      </c>
      <c r="BC92" t="str">
        <f t="shared" si="0"/>
        <v>W44x335</v>
      </c>
      <c r="BD92" t="str">
        <f t="shared" si="0"/>
        <v>W24x335h</v>
      </c>
      <c r="BE92" t="str">
        <f t="shared" si="0"/>
        <v>W27x336h</v>
      </c>
      <c r="BF92" t="str">
        <f t="shared" si="0"/>
        <v>W14x342h</v>
      </c>
      <c r="BG92" t="str">
        <f t="shared" si="0"/>
        <v>W33x354h</v>
      </c>
      <c r="BH92" t="str">
        <f t="shared" si="0"/>
        <v>W30x357h</v>
      </c>
      <c r="BI92" t="str">
        <f t="shared" si="0"/>
        <v>W36x361h</v>
      </c>
      <c r="BJ92" t="str">
        <f t="shared" si="0"/>
        <v>W40x362h</v>
      </c>
      <c r="BK92" t="str">
        <f t="shared" si="0"/>
        <v>W27x368h</v>
      </c>
      <c r="BL92" t="str">
        <f t="shared" si="0"/>
        <v>W24x370h</v>
      </c>
      <c r="BM92" t="str">
        <f t="shared" si="0"/>
        <v>W14x370h</v>
      </c>
      <c r="BN92" t="str">
        <f t="shared" si="0"/>
        <v>W40x372h</v>
      </c>
      <c r="BO92" t="str">
        <f t="shared" ref="BO92:BZ92" si="1">BO1&amp;BO2</f>
        <v>W33x387h</v>
      </c>
      <c r="BP92" t="str">
        <f t="shared" si="1"/>
        <v>W30x391h</v>
      </c>
      <c r="BQ92" t="str">
        <f t="shared" si="1"/>
        <v>W40x392h</v>
      </c>
      <c r="BR92" t="str">
        <f t="shared" si="1"/>
        <v>W36x395h</v>
      </c>
      <c r="BS92" t="str">
        <f t="shared" si="1"/>
        <v>W40x397h</v>
      </c>
      <c r="BT92" t="str">
        <f t="shared" si="1"/>
        <v>W14x398h</v>
      </c>
      <c r="BU92" t="str">
        <f t="shared" si="1"/>
        <v>W14x426h</v>
      </c>
      <c r="BV92" t="str">
        <f t="shared" si="1"/>
        <v>W40x431h</v>
      </c>
      <c r="BW92" t="str">
        <f t="shared" si="1"/>
        <v>W36x441h</v>
      </c>
      <c r="BX92" t="str">
        <f t="shared" si="1"/>
        <v>W14x455h</v>
      </c>
      <c r="BY92" t="str">
        <f t="shared" si="1"/>
        <v>W14x500h</v>
      </c>
      <c r="BZ92" t="str">
        <f t="shared" si="1"/>
        <v>W14x550h</v>
      </c>
    </row>
    <row r="93" spans="1:78" hidden="1"/>
    <row r="94" spans="1:78" hidden="1"/>
    <row r="95" spans="1:78" hidden="1">
      <c r="A95">
        <f>INDEX(All!$A$91:$G$363,MATCH(B95,All!$G$91:$G$363,0),1)</f>
        <v>159</v>
      </c>
      <c r="B95" t="str">
        <f t="array" ref="B95:B171">TRANSPOSE(B92:BZ92)</f>
        <v>W40x167</v>
      </c>
    </row>
    <row r="96" spans="1:78" hidden="1">
      <c r="A96">
        <f>INDEX(All!$A$91:$G$363,MATCH(B96,All!$G$91:$G$363,0),1)</f>
        <v>161</v>
      </c>
      <c r="B96" t="str">
        <v>W36x170</v>
      </c>
    </row>
    <row r="97" spans="1:2" hidden="1">
      <c r="A97">
        <f>INDEX(All!$A$91:$G$363,MATCH(B97,All!$G$91:$G$363,0),1)</f>
        <v>168</v>
      </c>
      <c r="B97" t="str">
        <v>W36x182</v>
      </c>
    </row>
    <row r="98" spans="1:2" hidden="1">
      <c r="A98">
        <f>INDEX(All!$A$91:$G$363,MATCH(B98,All!$G$91:$G$363,0),1)</f>
        <v>170</v>
      </c>
      <c r="B98" t="str">
        <v>W40x183</v>
      </c>
    </row>
    <row r="99" spans="1:2" hidden="1">
      <c r="A99">
        <f>INDEX(All!$A$91:$G$363,MATCH(B99,All!$G$91:$G$363,0),1)</f>
        <v>172</v>
      </c>
      <c r="B99" t="str">
        <v>W30x191</v>
      </c>
    </row>
    <row r="100" spans="1:2" hidden="1">
      <c r="A100">
        <f>INDEX(All!$A$91:$G$363,MATCH(B100,All!$G$91:$G$363,0),1)</f>
        <v>176</v>
      </c>
      <c r="B100" t="str">
        <v>W36x194</v>
      </c>
    </row>
    <row r="101" spans="1:2" hidden="1">
      <c r="A101">
        <f>INDEX(All!$A$91:$G$363,MATCH(B101,All!$G$91:$G$363,0),1)</f>
        <v>178</v>
      </c>
      <c r="B101" t="str">
        <v>W40x199</v>
      </c>
    </row>
    <row r="102" spans="1:2" hidden="1">
      <c r="A102">
        <f>INDEX(All!$A$91:$G$363,MATCH(B102,All!$G$91:$G$363,0),1)</f>
        <v>179</v>
      </c>
      <c r="B102" t="str">
        <v>W33x201</v>
      </c>
    </row>
    <row r="103" spans="1:2" hidden="1">
      <c r="A103">
        <f>INDEX(All!$A$91:$G$363,MATCH(B103,All!$G$91:$G$363,0),1)</f>
        <v>182</v>
      </c>
      <c r="B103" t="str">
        <v>W36x210</v>
      </c>
    </row>
    <row r="104" spans="1:2" hidden="1">
      <c r="A104">
        <f>INDEX(All!$A$91:$G$363,MATCH(B104,All!$G$91:$G$363,0),1)</f>
        <v>184</v>
      </c>
      <c r="B104" t="str">
        <v>W40x211</v>
      </c>
    </row>
    <row r="105" spans="1:2" hidden="1">
      <c r="A105">
        <f>INDEX(All!$A$91:$G$363,MATCH(B105,All!$G$91:$G$363,0),1)</f>
        <v>185</v>
      </c>
      <c r="B105" t="str">
        <v>W30x211</v>
      </c>
    </row>
    <row r="106" spans="1:2" hidden="1">
      <c r="A106">
        <f>INDEX(All!$A$91:$G$363,MATCH(B106,All!$G$91:$G$363,0),1)</f>
        <v>188</v>
      </c>
      <c r="B106" t="str">
        <v>W40x215</v>
      </c>
    </row>
    <row r="107" spans="1:2" hidden="1">
      <c r="A107">
        <f>INDEX(All!$A$91:$G$363,MATCH(B107,All!$G$91:$G$363,0),1)</f>
        <v>189</v>
      </c>
      <c r="B107" t="str">
        <v>W27x217</v>
      </c>
    </row>
    <row r="108" spans="1:2" hidden="1">
      <c r="A108">
        <f>INDEX(All!$A$91:$G$363,MATCH(B108,All!$G$91:$G$363,0),1)</f>
        <v>190</v>
      </c>
      <c r="B108" t="str">
        <v>W33x221</v>
      </c>
    </row>
    <row r="109" spans="1:2" hidden="1">
      <c r="A109">
        <f>INDEX(All!$A$91:$G$363,MATCH(B109,All!$G$91:$G$363,0),1)</f>
        <v>191</v>
      </c>
      <c r="B109" t="str">
        <v>W24x229</v>
      </c>
    </row>
    <row r="110" spans="1:2" hidden="1">
      <c r="A110">
        <f>INDEX(All!$A$91:$G$363,MATCH(B110,All!$G$91:$G$363,0),1)</f>
        <v>192</v>
      </c>
      <c r="B110" t="str">
        <v>W44x230v</v>
      </c>
    </row>
    <row r="111" spans="1:2" hidden="1">
      <c r="A111">
        <f>INDEX(All!$A$91:$G$363,MATCH(B111,All!$G$91:$G$363,0),1)</f>
        <v>194</v>
      </c>
      <c r="B111" t="str">
        <v>W36x231</v>
      </c>
    </row>
    <row r="112" spans="1:2" hidden="1">
      <c r="A112">
        <f>INDEX(All!$A$91:$G$363,MATCH(B112,All!$G$91:$G$363,0),1)</f>
        <v>195</v>
      </c>
      <c r="B112" t="str">
        <v>W36x232</v>
      </c>
    </row>
    <row r="113" spans="1:2" hidden="1">
      <c r="A113">
        <f>INDEX(All!$A$91:$G$363,MATCH(B113,All!$G$91:$G$363,0),1)</f>
        <v>198</v>
      </c>
      <c r="B113" t="str">
        <v>W40x235</v>
      </c>
    </row>
    <row r="114" spans="1:2" hidden="1">
      <c r="A114">
        <f>INDEX(All!$A$91:$G$363,MATCH(B114,All!$G$91:$G$363,0),1)</f>
        <v>199</v>
      </c>
      <c r="B114" t="str">
        <v>W30x235</v>
      </c>
    </row>
    <row r="115" spans="1:2" hidden="1">
      <c r="A115">
        <f>INDEX(All!$A$91:$G$363,MATCH(B115,All!$G$91:$G$363,0),1)</f>
        <v>200</v>
      </c>
      <c r="B115" t="str">
        <v>W27x235</v>
      </c>
    </row>
    <row r="116" spans="1:2" hidden="1">
      <c r="A116">
        <f>INDEX(All!$A$91:$G$363,MATCH(B116,All!$G$91:$G$363,0),1)</f>
        <v>201</v>
      </c>
      <c r="B116" t="str">
        <v>W33x241</v>
      </c>
    </row>
    <row r="117" spans="1:2" hidden="1">
      <c r="A117">
        <f>INDEX(All!$A$91:$G$363,MATCH(B117,All!$G$91:$G$363,0),1)</f>
        <v>202</v>
      </c>
      <c r="B117" t="str">
        <v>W36x247</v>
      </c>
    </row>
    <row r="118" spans="1:2" hidden="1">
      <c r="A118">
        <f>INDEX(All!$A$91:$G$363,MATCH(B118,All!$G$91:$G$363,0),1)</f>
        <v>203</v>
      </c>
      <c r="B118" t="str">
        <v>W40x249</v>
      </c>
    </row>
    <row r="119" spans="1:2" hidden="1">
      <c r="A119">
        <f>INDEX(All!$A$91:$G$363,MATCH(B119,All!$G$91:$G$363,0),1)</f>
        <v>204</v>
      </c>
      <c r="B119" t="str">
        <v>W24x250</v>
      </c>
    </row>
    <row r="120" spans="1:2" hidden="1">
      <c r="A120">
        <f>INDEX(All!$A$91:$G$363,MATCH(B120,All!$G$91:$G$363,0),1)</f>
        <v>206</v>
      </c>
      <c r="B120" t="str">
        <v>W36x256</v>
      </c>
    </row>
    <row r="121" spans="1:2" hidden="1">
      <c r="A121">
        <f>INDEX(All!$A$91:$G$363,MATCH(B121,All!$G$91:$G$363,0),1)</f>
        <v>208</v>
      </c>
      <c r="B121" t="str">
        <v>W27x258</v>
      </c>
    </row>
    <row r="122" spans="1:2" hidden="1">
      <c r="A122">
        <f>INDEX(All!$A$91:$G$363,MATCH(B122,All!$G$91:$G$363,0),1)</f>
        <v>210</v>
      </c>
      <c r="B122" t="str">
        <v>W30x261</v>
      </c>
    </row>
    <row r="123" spans="1:2" hidden="1">
      <c r="A123">
        <f>INDEX(All!$A$91:$G$363,MATCH(B123,All!$G$91:$G$363,0),1)</f>
        <v>211</v>
      </c>
      <c r="B123" t="str">
        <v>W44x262</v>
      </c>
    </row>
    <row r="124" spans="1:2" hidden="1">
      <c r="A124">
        <f>INDEX(All!$A$91:$G$363,MATCH(B124,All!$G$91:$G$363,0),1)</f>
        <v>212</v>
      </c>
      <c r="B124" t="str">
        <v>W36x262</v>
      </c>
    </row>
    <row r="125" spans="1:2" hidden="1">
      <c r="A125">
        <f>INDEX(All!$A$91:$G$363,MATCH(B125,All!$G$91:$G$363,0),1)</f>
        <v>213</v>
      </c>
      <c r="B125" t="str">
        <v>W33x263</v>
      </c>
    </row>
    <row r="126" spans="1:2" hidden="1">
      <c r="A126">
        <f>INDEX(All!$A$91:$G$363,MATCH(B126,All!$G$91:$G$363,0),1)</f>
        <v>214</v>
      </c>
      <c r="B126" t="str">
        <v>W40x264</v>
      </c>
    </row>
    <row r="127" spans="1:2" hidden="1">
      <c r="A127">
        <f>INDEX(All!$A$91:$G$363,MATCH(B127,All!$G$91:$G$363,0),1)</f>
        <v>215</v>
      </c>
      <c r="B127" t="str">
        <v>W40x277</v>
      </c>
    </row>
    <row r="128" spans="1:2" hidden="1">
      <c r="A128">
        <f>INDEX(All!$A$91:$G$363,MATCH(B128,All!$G$91:$G$363,0),1)</f>
        <v>216</v>
      </c>
      <c r="B128" t="str">
        <v>W40x278</v>
      </c>
    </row>
    <row r="129" spans="1:2" hidden="1">
      <c r="A129">
        <f>INDEX(All!$A$91:$G$363,MATCH(B129,All!$G$91:$G$363,0),1)</f>
        <v>217</v>
      </c>
      <c r="B129" t="str">
        <v>W24x279h</v>
      </c>
    </row>
    <row r="130" spans="1:2" hidden="1">
      <c r="A130">
        <f>INDEX(All!$A$91:$G$363,MATCH(B130,All!$G$91:$G$363,0),1)</f>
        <v>219</v>
      </c>
      <c r="B130" t="str">
        <v>W27x281</v>
      </c>
    </row>
    <row r="131" spans="1:2" hidden="1">
      <c r="A131">
        <f>INDEX(All!$A$91:$G$363,MATCH(B131,All!$G$91:$G$363,0),1)</f>
        <v>220</v>
      </c>
      <c r="B131" t="str">
        <v>W36x282</v>
      </c>
    </row>
    <row r="132" spans="1:2" hidden="1">
      <c r="A132">
        <f>INDEX(All!$A$91:$G$363,MATCH(B132,All!$G$91:$G$363,0),1)</f>
        <v>221</v>
      </c>
      <c r="B132" t="str">
        <v>W18x283h</v>
      </c>
    </row>
    <row r="133" spans="1:2" hidden="1">
      <c r="A133">
        <f>INDEX(All!$A$91:$G$363,MATCH(B133,All!$G$91:$G$363,0),1)</f>
        <v>223</v>
      </c>
      <c r="B133" t="str">
        <v>W44x290</v>
      </c>
    </row>
    <row r="134" spans="1:2" hidden="1">
      <c r="A134">
        <f>INDEX(All!$A$91:$G$363,MATCH(B134,All!$G$91:$G$363,0),1)</f>
        <v>224</v>
      </c>
      <c r="B134" t="str">
        <v>W33x291</v>
      </c>
    </row>
    <row r="135" spans="1:2" hidden="1">
      <c r="A135">
        <f>INDEX(All!$A$91:$G$363,MATCH(B135,All!$G$91:$G$363,0),1)</f>
        <v>225</v>
      </c>
      <c r="B135" t="str">
        <v>W30x292</v>
      </c>
    </row>
    <row r="136" spans="1:2" hidden="1">
      <c r="A136">
        <f>INDEX(All!$A$91:$G$363,MATCH(B136,All!$G$91:$G$363,0),1)</f>
        <v>226</v>
      </c>
      <c r="B136" t="str">
        <v>W40x294</v>
      </c>
    </row>
    <row r="137" spans="1:2" hidden="1">
      <c r="A137">
        <f>INDEX(All!$A$91:$G$363,MATCH(B137,All!$G$91:$G$363,0),1)</f>
        <v>227</v>
      </c>
      <c r="B137" t="str">
        <v>W40x297</v>
      </c>
    </row>
    <row r="138" spans="1:2" hidden="1">
      <c r="A138">
        <f>INDEX(All!$A$91:$G$363,MATCH(B138,All!$G$91:$G$363,0),1)</f>
        <v>228</v>
      </c>
      <c r="B138" t="str">
        <v>W36x302</v>
      </c>
    </row>
    <row r="139" spans="1:2" hidden="1">
      <c r="A139">
        <f>INDEX(All!$A$91:$G$363,MATCH(B139,All!$G$91:$G$363,0),1)</f>
        <v>230</v>
      </c>
      <c r="B139" t="str">
        <v>W24x306h</v>
      </c>
    </row>
    <row r="140" spans="1:2" hidden="1">
      <c r="A140">
        <f>INDEX(All!$A$91:$G$363,MATCH(B140,All!$G$91:$G$363,0),1)</f>
        <v>231</v>
      </c>
      <c r="B140" t="str">
        <v>W27x307h</v>
      </c>
    </row>
    <row r="141" spans="1:2" hidden="1">
      <c r="A141">
        <f>INDEX(All!$A$91:$G$363,MATCH(B141,All!$G$91:$G$363,0),1)</f>
        <v>232</v>
      </c>
      <c r="B141" t="str">
        <v>W18x311h</v>
      </c>
    </row>
    <row r="142" spans="1:2" hidden="1">
      <c r="A142">
        <f>INDEX(All!$A$91:$G$363,MATCH(B142,All!$G$91:$G$363,0),1)</f>
        <v>234</v>
      </c>
      <c r="B142" t="str">
        <v>W33x318</v>
      </c>
    </row>
    <row r="143" spans="1:2" hidden="1">
      <c r="A143">
        <f>INDEX(All!$A$91:$G$363,MATCH(B143,All!$G$91:$G$363,0),1)</f>
        <v>235</v>
      </c>
      <c r="B143" t="str">
        <v>W40x324</v>
      </c>
    </row>
    <row r="144" spans="1:2" hidden="1">
      <c r="A144">
        <f>INDEX(All!$A$91:$G$363,MATCH(B144,All!$G$91:$G$363,0),1)</f>
        <v>236</v>
      </c>
      <c r="B144" t="str">
        <v>W30x326h</v>
      </c>
    </row>
    <row r="145" spans="1:2" hidden="1">
      <c r="A145">
        <f>INDEX(All!$A$91:$G$363,MATCH(B145,All!$G$91:$G$363,0),1)</f>
        <v>237</v>
      </c>
      <c r="B145" t="str">
        <v>W40x327h</v>
      </c>
    </row>
    <row r="146" spans="1:2" hidden="1">
      <c r="A146">
        <f>INDEX(All!$A$91:$G$363,MATCH(B146,All!$G$91:$G$363,0),1)</f>
        <v>238</v>
      </c>
      <c r="B146" t="str">
        <v>W36x330</v>
      </c>
    </row>
    <row r="147" spans="1:2" hidden="1">
      <c r="A147">
        <f>INDEX(All!$A$91:$G$363,MATCH(B147,All!$G$91:$G$363,0),1)</f>
        <v>239</v>
      </c>
      <c r="B147" t="str">
        <v>W40x331h</v>
      </c>
    </row>
    <row r="148" spans="1:2" hidden="1">
      <c r="A148">
        <f>INDEX(All!$A$91:$G$363,MATCH(B148,All!$G$91:$G$363,0),1)</f>
        <v>240</v>
      </c>
      <c r="B148" t="str">
        <v>W44x335</v>
      </c>
    </row>
    <row r="149" spans="1:2" hidden="1">
      <c r="A149">
        <f>INDEX(All!$A$91:$G$363,MATCH(B149,All!$G$91:$G$363,0),1)</f>
        <v>241</v>
      </c>
      <c r="B149" t="str">
        <v>W24x335h</v>
      </c>
    </row>
    <row r="150" spans="1:2" hidden="1">
      <c r="A150">
        <f>INDEX(All!$A$91:$G$363,MATCH(B150,All!$G$91:$G$363,0),1)</f>
        <v>242</v>
      </c>
      <c r="B150" t="str">
        <v>W27x336h</v>
      </c>
    </row>
    <row r="151" spans="1:2" hidden="1">
      <c r="A151">
        <f>INDEX(All!$A$91:$G$363,MATCH(B151,All!$G$91:$G$363,0),1)</f>
        <v>244</v>
      </c>
      <c r="B151" t="str">
        <v>W14x342h</v>
      </c>
    </row>
    <row r="152" spans="1:2" hidden="1">
      <c r="A152">
        <f>INDEX(All!$A$91:$G$363,MATCH(B152,All!$G$91:$G$363,0),1)</f>
        <v>245</v>
      </c>
      <c r="B152" t="str">
        <v>W33x354h</v>
      </c>
    </row>
    <row r="153" spans="1:2" hidden="1">
      <c r="A153">
        <f>INDEX(All!$A$91:$G$363,MATCH(B153,All!$G$91:$G$363,0),1)</f>
        <v>246</v>
      </c>
      <c r="B153" t="str">
        <v>W30x357h</v>
      </c>
    </row>
    <row r="154" spans="1:2" hidden="1">
      <c r="A154">
        <f>INDEX(All!$A$91:$G$363,MATCH(B154,All!$G$91:$G$363,0),1)</f>
        <v>247</v>
      </c>
      <c r="B154" t="str">
        <v>W36x361h</v>
      </c>
    </row>
    <row r="155" spans="1:2" hidden="1">
      <c r="A155">
        <f>INDEX(All!$A$91:$G$363,MATCH(B155,All!$G$91:$G$363,0),1)</f>
        <v>248</v>
      </c>
      <c r="B155" t="str">
        <v>W40x362h</v>
      </c>
    </row>
    <row r="156" spans="1:2" hidden="1">
      <c r="A156">
        <f>INDEX(All!$A$91:$G$363,MATCH(B156,All!$G$91:$G$363,0),1)</f>
        <v>249</v>
      </c>
      <c r="B156" t="str">
        <v>W27x368h</v>
      </c>
    </row>
    <row r="157" spans="1:2" hidden="1">
      <c r="A157">
        <f>INDEX(All!$A$91:$G$363,MATCH(B157,All!$G$91:$G$363,0),1)</f>
        <v>250</v>
      </c>
      <c r="B157" t="str">
        <v>W24x370h</v>
      </c>
    </row>
    <row r="158" spans="1:2" hidden="1">
      <c r="A158">
        <f>INDEX(All!$A$91:$G$363,MATCH(B158,All!$G$91:$G$363,0),1)</f>
        <v>251</v>
      </c>
      <c r="B158" t="str">
        <v>W14x370h</v>
      </c>
    </row>
    <row r="159" spans="1:2" hidden="1">
      <c r="A159">
        <f>INDEX(All!$A$91:$G$363,MATCH(B159,All!$G$91:$G$363,0),1)</f>
        <v>252</v>
      </c>
      <c r="B159" t="str">
        <v>W40x372h</v>
      </c>
    </row>
    <row r="160" spans="1:2" hidden="1">
      <c r="A160">
        <f>INDEX(All!$A$91:$G$363,MATCH(B160,All!$G$91:$G$363,0),1)</f>
        <v>253</v>
      </c>
      <c r="B160" t="str">
        <v>W33x387h</v>
      </c>
    </row>
    <row r="161" spans="1:2" hidden="1">
      <c r="A161">
        <f>INDEX(All!$A$91:$G$363,MATCH(B161,All!$G$91:$G$363,0),1)</f>
        <v>254</v>
      </c>
      <c r="B161" t="str">
        <v>W30x391h</v>
      </c>
    </row>
    <row r="162" spans="1:2" hidden="1">
      <c r="A162">
        <f>INDEX(All!$A$91:$G$363,MATCH(B162,All!$G$91:$G$363,0),1)</f>
        <v>255</v>
      </c>
      <c r="B162" t="str">
        <v>W40x392h</v>
      </c>
    </row>
    <row r="163" spans="1:2" hidden="1">
      <c r="A163">
        <f>INDEX(All!$A$91:$G$363,MATCH(B163,All!$G$91:$G$363,0),1)</f>
        <v>256</v>
      </c>
      <c r="B163" t="str">
        <v>W36x395h</v>
      </c>
    </row>
    <row r="164" spans="1:2" hidden="1">
      <c r="A164">
        <f>INDEX(All!$A$91:$G$363,MATCH(B164,All!$G$91:$G$363,0),1)</f>
        <v>257</v>
      </c>
      <c r="B164" t="str">
        <v>W40x397h</v>
      </c>
    </row>
    <row r="165" spans="1:2" hidden="1">
      <c r="A165">
        <f>INDEX(All!$A$91:$G$363,MATCH(B165,All!$G$91:$G$363,0),1)</f>
        <v>258</v>
      </c>
      <c r="B165" t="str">
        <v>W14x398h</v>
      </c>
    </row>
    <row r="166" spans="1:2" hidden="1">
      <c r="A166">
        <f>INDEX(All!$A$91:$G$363,MATCH(B166,All!$G$91:$G$363,0),1)</f>
        <v>259</v>
      </c>
      <c r="B166" t="str">
        <v>W14x426h</v>
      </c>
    </row>
    <row r="167" spans="1:2" hidden="1">
      <c r="A167">
        <f>INDEX(All!$A$91:$G$363,MATCH(B167,All!$G$91:$G$363,0),1)</f>
        <v>260</v>
      </c>
      <c r="B167" t="str">
        <v>W40x431h</v>
      </c>
    </row>
    <row r="168" spans="1:2" hidden="1">
      <c r="A168">
        <f>INDEX(All!$A$91:$G$363,MATCH(B168,All!$G$91:$G$363,0),1)</f>
        <v>261</v>
      </c>
      <c r="B168" t="str">
        <v>W36x441h</v>
      </c>
    </row>
    <row r="169" spans="1:2" hidden="1">
      <c r="A169">
        <f>INDEX(All!$A$91:$G$363,MATCH(B169,All!$G$91:$G$363,0),1)</f>
        <v>262</v>
      </c>
      <c r="B169" t="str">
        <v>W14x455h</v>
      </c>
    </row>
    <row r="170" spans="1:2" hidden="1">
      <c r="A170">
        <f>INDEX(All!$A$91:$G$363,MATCH(B170,All!$G$91:$G$363,0),1)</f>
        <v>264</v>
      </c>
      <c r="B170" t="str">
        <v>W14x500h</v>
      </c>
    </row>
    <row r="171" spans="1:2" hidden="1">
      <c r="A171">
        <f>INDEX(All!$A$91:$G$363,MATCH(B171,All!$G$91:$G$363,0),1)</f>
        <v>268</v>
      </c>
      <c r="B171" t="str">
        <v>W14x550h</v>
      </c>
    </row>
  </sheetData>
  <sheetProtection algorithmName="SHA-512" hashValue="6l4B9ezHMEJIsyxZumPayNITw6SKQ9m+oSSL3ok/SDoXyKHczVzVqiXyxAP9IwQatWfvyXSrg09QuXifJHwWsQ==" saltValue="QZBZLOTe+VhQF48Qak7BTQ==" spinCount="100000" sheet="1" objects="1" scenarios="1"/>
  <conditionalFormatting sqref="A51:BZ58 A3:BZ49">
    <cfRule type="expression" dxfId="88" priority="8">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11" id="{BB96C3B7-6040-4080-83D4-B27A09014610}">
            <xm:f>B91=All!$P$91</xm:f>
            <x14:dxf>
              <font>
                <b/>
                <i val="0"/>
                <color theme="0"/>
              </font>
              <fill>
                <patternFill>
                  <bgColor theme="9" tint="-0.24994659260841701"/>
                </patternFill>
              </fill>
            </x14:dxf>
          </x14:cfRule>
          <xm:sqref>B1:BZ1</xm:sqref>
        </x14:conditionalFormatting>
        <x14:conditionalFormatting xmlns:xm="http://schemas.microsoft.com/office/excel/2006/main">
          <x14:cfRule type="expression" priority="312" id="{9F3E08F1-99B7-4C36-A44F-A121366F15E5}">
            <xm:f>B91=All!$P$91</xm:f>
            <x14:dxf>
              <font>
                <b/>
                <i val="0"/>
                <color theme="0"/>
              </font>
              <fill>
                <patternFill>
                  <bgColor theme="9" tint="-0.24994659260841701"/>
                </patternFill>
              </fill>
            </x14:dxf>
          </x14:cfRule>
          <xm:sqref>B2:BZ2</xm:sqref>
        </x14:conditionalFormatting>
        <x14:conditionalFormatting xmlns:xm="http://schemas.microsoft.com/office/excel/2006/main">
          <x14:cfRule type="cellIs" priority="2" operator="equal" id="{2EA798B1-0239-48B6-AFE9-A5C6FE6FA3F0}">
            <xm:f>Chart!$C$4</xm:f>
            <x14:dxf>
              <font>
                <b/>
                <i val="0"/>
                <color theme="0"/>
              </font>
              <fill>
                <patternFill>
                  <bgColor theme="9" tint="-0.24994659260841701"/>
                </patternFill>
              </fill>
            </x14:dxf>
          </x14:cfRule>
          <xm:sqref>A4:A49</xm:sqref>
        </x14:conditionalFormatting>
        <x14:conditionalFormatting xmlns:xm="http://schemas.microsoft.com/office/excel/2006/main">
          <x14:cfRule type="expression" priority="1" id="{3342401B-289A-4518-AD18-485135D55D7F}">
            <xm:f>Chart!$C$4&lt;=8</xm:f>
            <x14:dxf>
              <font>
                <b/>
                <i val="0"/>
                <color theme="0"/>
              </font>
              <fill>
                <patternFill>
                  <bgColor theme="9" tint="-0.24994659260841701"/>
                </patternFill>
              </fill>
            </x14:dxf>
          </x14:cfRule>
          <xm:sqref>A3</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L193"/>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9.33203125" defaultRowHeight="12.75"/>
  <cols>
    <col min="1" max="1" width="6.33203125" style="96" bestFit="1" customWidth="1"/>
    <col min="2" max="9" width="7.33203125" style="96" bestFit="1" customWidth="1"/>
    <col min="10" max="10" width="8.1640625" style="96" bestFit="1" customWidth="1"/>
    <col min="11" max="11" width="7.33203125" style="96" bestFit="1" customWidth="1"/>
    <col min="12" max="12" width="8.1640625" style="96" bestFit="1" customWidth="1"/>
    <col min="13" max="15" width="7.33203125" style="96" bestFit="1" customWidth="1"/>
    <col min="16" max="18" width="8.1640625" style="96" bestFit="1" customWidth="1"/>
    <col min="19" max="19" width="7.33203125" style="96" bestFit="1" customWidth="1"/>
    <col min="20" max="20" width="8.1640625" style="96" bestFit="1" customWidth="1"/>
    <col min="21" max="21" width="7.33203125" style="96" bestFit="1" customWidth="1"/>
    <col min="22" max="23" width="8.1640625" style="96" bestFit="1" customWidth="1"/>
    <col min="24" max="25" width="7.33203125" style="96" bestFit="1" customWidth="1"/>
    <col min="26" max="28" width="8.1640625" style="96" bestFit="1" customWidth="1"/>
    <col min="29" max="29" width="7.33203125" style="96" bestFit="1" customWidth="1"/>
    <col min="30" max="36" width="8.1640625" style="96" bestFit="1" customWidth="1"/>
    <col min="37" max="37" width="7.33203125" style="96" bestFit="1" customWidth="1"/>
    <col min="38" max="45" width="8.1640625" style="96" bestFit="1" customWidth="1"/>
    <col min="46" max="46" width="7.33203125" style="96" bestFit="1" customWidth="1"/>
    <col min="47" max="47" width="8.1640625" style="96" bestFit="1" customWidth="1"/>
    <col min="48" max="48" width="7.33203125" style="96" bestFit="1" customWidth="1"/>
    <col min="49" max="56" width="8.1640625" style="96" bestFit="1" customWidth="1"/>
    <col min="57" max="57" width="7.33203125" style="96" bestFit="1" customWidth="1"/>
    <col min="58" max="60" width="8.1640625" style="96" bestFit="1" customWidth="1"/>
    <col min="61" max="61" width="7.33203125" style="96" bestFit="1" customWidth="1"/>
    <col min="62" max="67" width="8.1640625" style="96" bestFit="1" customWidth="1"/>
    <col min="68" max="68" width="7.33203125" style="96" bestFit="1" customWidth="1"/>
    <col min="69" max="71" width="8.1640625" style="96" bestFit="1" customWidth="1"/>
    <col min="72" max="72" width="7.33203125" style="96" bestFit="1" customWidth="1"/>
    <col min="73" max="81" width="8.1640625" style="96" bestFit="1" customWidth="1"/>
    <col min="82" max="82" width="7.33203125" style="96" bestFit="1" customWidth="1"/>
    <col min="83" max="90" width="8.1640625" style="96" bestFit="1" customWidth="1"/>
    <col min="91" max="16384" width="9.33203125" style="96"/>
  </cols>
  <sheetData>
    <row r="1" spans="1:90" ht="14.25">
      <c r="A1" s="109" t="s">
        <v>284</v>
      </c>
      <c r="B1" s="109" t="s">
        <v>287</v>
      </c>
      <c r="C1" s="109" t="s">
        <v>288</v>
      </c>
      <c r="D1" s="109" t="s">
        <v>289</v>
      </c>
      <c r="E1" s="109" t="s">
        <v>290</v>
      </c>
      <c r="F1" s="109" t="s">
        <v>287</v>
      </c>
      <c r="G1" s="109" t="s">
        <v>288</v>
      </c>
      <c r="H1" s="109" t="s">
        <v>287</v>
      </c>
      <c r="I1" s="109" t="s">
        <v>291</v>
      </c>
      <c r="J1" s="109" t="s">
        <v>290</v>
      </c>
      <c r="K1" s="109" t="s">
        <v>288</v>
      </c>
      <c r="L1" s="109" t="s">
        <v>287</v>
      </c>
      <c r="M1" s="109" t="s">
        <v>289</v>
      </c>
      <c r="N1" s="109" t="s">
        <v>292</v>
      </c>
      <c r="O1" s="109" t="s">
        <v>291</v>
      </c>
      <c r="P1" s="109" t="s">
        <v>287</v>
      </c>
      <c r="Q1" s="109" t="s">
        <v>290</v>
      </c>
      <c r="R1" s="109" t="s">
        <v>289</v>
      </c>
      <c r="S1" s="109" t="s">
        <v>292</v>
      </c>
      <c r="T1" s="109" t="s">
        <v>287</v>
      </c>
      <c r="U1" s="109" t="s">
        <v>291</v>
      </c>
      <c r="V1" s="109" t="s">
        <v>290</v>
      </c>
      <c r="W1" s="109" t="s">
        <v>288</v>
      </c>
      <c r="X1" s="109" t="s">
        <v>293</v>
      </c>
      <c r="Y1" s="109" t="s">
        <v>292</v>
      </c>
      <c r="Z1" s="109" t="s">
        <v>287</v>
      </c>
      <c r="AA1" s="109" t="s">
        <v>290</v>
      </c>
      <c r="AB1" s="109" t="s">
        <v>289</v>
      </c>
      <c r="AC1" s="109" t="s">
        <v>294</v>
      </c>
      <c r="AD1" s="109" t="s">
        <v>290</v>
      </c>
      <c r="AE1" s="109" t="s">
        <v>291</v>
      </c>
      <c r="AF1" s="109" t="s">
        <v>288</v>
      </c>
      <c r="AG1" s="109" t="s">
        <v>292</v>
      </c>
      <c r="AH1" s="109" t="s">
        <v>295</v>
      </c>
      <c r="AI1" s="109" t="s">
        <v>287</v>
      </c>
      <c r="AJ1" s="109" t="s">
        <v>287</v>
      </c>
      <c r="AK1" s="109" t="s">
        <v>294</v>
      </c>
      <c r="AL1" s="109" t="s">
        <v>290</v>
      </c>
      <c r="AM1" s="109" t="s">
        <v>289</v>
      </c>
      <c r="AN1" s="109" t="s">
        <v>291</v>
      </c>
      <c r="AO1" s="109" t="s">
        <v>288</v>
      </c>
      <c r="AP1" s="109" t="s">
        <v>287</v>
      </c>
      <c r="AQ1" s="109" t="s">
        <v>290</v>
      </c>
      <c r="AR1" s="109" t="s">
        <v>292</v>
      </c>
      <c r="AS1" s="109" t="s">
        <v>287</v>
      </c>
      <c r="AT1" s="109" t="s">
        <v>296</v>
      </c>
      <c r="AU1" s="109" t="s">
        <v>291</v>
      </c>
      <c r="AV1" s="109" t="s">
        <v>294</v>
      </c>
      <c r="AW1" s="109" t="s">
        <v>289</v>
      </c>
      <c r="AX1" s="109" t="s">
        <v>295</v>
      </c>
      <c r="AY1" s="109" t="s">
        <v>287</v>
      </c>
      <c r="AZ1" s="109" t="s">
        <v>288</v>
      </c>
      <c r="BA1" s="109" t="s">
        <v>290</v>
      </c>
      <c r="BB1" s="109" t="s">
        <v>290</v>
      </c>
      <c r="BC1" s="109" t="s">
        <v>290</v>
      </c>
      <c r="BD1" s="109" t="s">
        <v>292</v>
      </c>
      <c r="BE1" s="109" t="s">
        <v>297</v>
      </c>
      <c r="BF1" s="109" t="s">
        <v>291</v>
      </c>
      <c r="BG1" s="109" t="s">
        <v>287</v>
      </c>
      <c r="BH1" s="109" t="s">
        <v>294</v>
      </c>
      <c r="BI1" s="109" t="s">
        <v>296</v>
      </c>
      <c r="BJ1" s="109" t="s">
        <v>295</v>
      </c>
      <c r="BK1" s="109" t="s">
        <v>288</v>
      </c>
      <c r="BL1" s="109" t="s">
        <v>289</v>
      </c>
      <c r="BM1" s="109" t="s">
        <v>290</v>
      </c>
      <c r="BN1" s="109" t="s">
        <v>290</v>
      </c>
      <c r="BO1" s="109" t="s">
        <v>287</v>
      </c>
      <c r="BP1" s="109" t="s">
        <v>297</v>
      </c>
      <c r="BQ1" s="109" t="s">
        <v>292</v>
      </c>
      <c r="BR1" s="109" t="s">
        <v>291</v>
      </c>
      <c r="BS1" s="109" t="s">
        <v>294</v>
      </c>
      <c r="BT1" s="109" t="s">
        <v>296</v>
      </c>
      <c r="BU1" s="109" t="s">
        <v>288</v>
      </c>
      <c r="BV1" s="109" t="s">
        <v>290</v>
      </c>
      <c r="BW1" s="109" t="s">
        <v>289</v>
      </c>
      <c r="BX1" s="109" t="s">
        <v>290</v>
      </c>
      <c r="BY1" s="109" t="s">
        <v>287</v>
      </c>
      <c r="BZ1" s="109" t="s">
        <v>290</v>
      </c>
      <c r="CA1" s="109" t="s">
        <v>295</v>
      </c>
      <c r="CB1" s="109" t="s">
        <v>292</v>
      </c>
      <c r="CC1" s="109" t="s">
        <v>291</v>
      </c>
      <c r="CD1" s="109" t="s">
        <v>297</v>
      </c>
      <c r="CE1" s="109" t="s">
        <v>296</v>
      </c>
      <c r="CF1" s="109" t="s">
        <v>288</v>
      </c>
      <c r="CG1" s="109" t="s">
        <v>290</v>
      </c>
      <c r="CH1" s="109" t="s">
        <v>292</v>
      </c>
      <c r="CI1" s="109" t="s">
        <v>296</v>
      </c>
      <c r="CJ1" s="109" t="s">
        <v>290</v>
      </c>
      <c r="CK1" s="109" t="s">
        <v>296</v>
      </c>
      <c r="CL1" s="109" t="s">
        <v>296</v>
      </c>
    </row>
    <row r="2" spans="1:90" ht="15.75">
      <c r="A2" s="107" t="s">
        <v>299</v>
      </c>
      <c r="B2" s="115" t="s">
        <v>546</v>
      </c>
      <c r="C2" s="115">
        <v>141</v>
      </c>
      <c r="D2" s="115">
        <v>148</v>
      </c>
      <c r="E2" s="115" t="s">
        <v>547</v>
      </c>
      <c r="F2" s="115">
        <v>150</v>
      </c>
      <c r="G2" s="115">
        <v>152</v>
      </c>
      <c r="H2" s="115">
        <v>160</v>
      </c>
      <c r="I2" s="115">
        <v>161</v>
      </c>
      <c r="J2" s="115">
        <v>167</v>
      </c>
      <c r="K2" s="115">
        <v>169</v>
      </c>
      <c r="L2" s="115">
        <v>170</v>
      </c>
      <c r="M2" s="115">
        <v>173</v>
      </c>
      <c r="N2" s="115">
        <v>176</v>
      </c>
      <c r="O2" s="115">
        <v>178</v>
      </c>
      <c r="P2" s="115">
        <v>182</v>
      </c>
      <c r="Q2" s="115">
        <v>183</v>
      </c>
      <c r="R2" s="115">
        <v>191</v>
      </c>
      <c r="S2" s="115">
        <v>192</v>
      </c>
      <c r="T2" s="115">
        <v>194</v>
      </c>
      <c r="U2" s="115">
        <v>194</v>
      </c>
      <c r="V2" s="115">
        <v>199</v>
      </c>
      <c r="W2" s="115">
        <v>201</v>
      </c>
      <c r="X2" s="115">
        <v>201</v>
      </c>
      <c r="Y2" s="115">
        <v>207</v>
      </c>
      <c r="Z2" s="115">
        <v>210</v>
      </c>
      <c r="AA2" s="115">
        <v>211</v>
      </c>
      <c r="AB2" s="115">
        <v>211</v>
      </c>
      <c r="AC2" s="115">
        <v>211</v>
      </c>
      <c r="AD2" s="115">
        <v>215</v>
      </c>
      <c r="AE2" s="115">
        <v>217</v>
      </c>
      <c r="AF2" s="115">
        <v>221</v>
      </c>
      <c r="AG2" s="115">
        <v>229</v>
      </c>
      <c r="AH2" s="115" t="s">
        <v>541</v>
      </c>
      <c r="AI2" s="115">
        <v>231</v>
      </c>
      <c r="AJ2" s="115">
        <v>232</v>
      </c>
      <c r="AK2" s="115" t="s">
        <v>548</v>
      </c>
      <c r="AL2" s="115">
        <v>235</v>
      </c>
      <c r="AM2" s="115">
        <v>235</v>
      </c>
      <c r="AN2" s="115">
        <v>235</v>
      </c>
      <c r="AO2" s="115">
        <v>241</v>
      </c>
      <c r="AP2" s="115">
        <v>247</v>
      </c>
      <c r="AQ2" s="115">
        <v>249</v>
      </c>
      <c r="AR2" s="115">
        <v>250</v>
      </c>
      <c r="AS2" s="115">
        <v>256</v>
      </c>
      <c r="AT2" s="115">
        <v>257</v>
      </c>
      <c r="AU2" s="115">
        <v>258</v>
      </c>
      <c r="AV2" s="115" t="s">
        <v>549</v>
      </c>
      <c r="AW2" s="115">
        <v>261</v>
      </c>
      <c r="AX2" s="115">
        <v>262</v>
      </c>
      <c r="AY2" s="115">
        <v>262</v>
      </c>
      <c r="AZ2" s="115">
        <v>263</v>
      </c>
      <c r="BA2" s="115">
        <v>264</v>
      </c>
      <c r="BB2" s="115">
        <v>277</v>
      </c>
      <c r="BC2" s="115">
        <v>278</v>
      </c>
      <c r="BD2" s="115" t="s">
        <v>542</v>
      </c>
      <c r="BE2" s="115" t="s">
        <v>542</v>
      </c>
      <c r="BF2" s="115">
        <v>281</v>
      </c>
      <c r="BG2" s="115">
        <v>282</v>
      </c>
      <c r="BH2" s="115" t="s">
        <v>543</v>
      </c>
      <c r="BI2" s="115" t="s">
        <v>543</v>
      </c>
      <c r="BJ2" s="115">
        <v>290</v>
      </c>
      <c r="BK2" s="115">
        <v>291</v>
      </c>
      <c r="BL2" s="115">
        <v>292</v>
      </c>
      <c r="BM2" s="115">
        <v>294</v>
      </c>
      <c r="BN2" s="115">
        <v>297</v>
      </c>
      <c r="BO2" s="115">
        <v>302</v>
      </c>
      <c r="BP2" s="115" t="s">
        <v>550</v>
      </c>
      <c r="BQ2" s="115" t="s">
        <v>540</v>
      </c>
      <c r="BR2" s="115" t="s">
        <v>539</v>
      </c>
      <c r="BS2" s="115" t="s">
        <v>544</v>
      </c>
      <c r="BT2" s="115" t="s">
        <v>544</v>
      </c>
      <c r="BU2" s="115">
        <v>318</v>
      </c>
      <c r="BV2" s="115">
        <v>324</v>
      </c>
      <c r="BW2" s="115" t="s">
        <v>538</v>
      </c>
      <c r="BX2" s="115" t="s">
        <v>512</v>
      </c>
      <c r="BY2" s="115">
        <v>330</v>
      </c>
      <c r="BZ2" s="115" t="s">
        <v>513</v>
      </c>
      <c r="CA2" s="115">
        <v>335</v>
      </c>
      <c r="CB2" s="115" t="s">
        <v>537</v>
      </c>
      <c r="CC2" s="115" t="s">
        <v>536</v>
      </c>
      <c r="CD2" s="115" t="s">
        <v>536</v>
      </c>
      <c r="CE2" s="115" t="s">
        <v>545</v>
      </c>
      <c r="CF2" s="115" t="s">
        <v>514</v>
      </c>
      <c r="CG2" s="115" t="s">
        <v>517</v>
      </c>
      <c r="CH2" s="115" t="s">
        <v>535</v>
      </c>
      <c r="CI2" s="115" t="s">
        <v>535</v>
      </c>
      <c r="CJ2" s="115" t="s">
        <v>522</v>
      </c>
      <c r="CK2" s="115" t="s">
        <v>534</v>
      </c>
      <c r="CL2" s="115" t="s">
        <v>533</v>
      </c>
    </row>
    <row r="3" spans="1:90" ht="13.5" thickBot="1">
      <c r="A3" s="76" t="s">
        <v>298</v>
      </c>
      <c r="B3" s="102">
        <v>1908.7500000000002</v>
      </c>
      <c r="C3" s="102">
        <v>1927.5</v>
      </c>
      <c r="D3" s="102">
        <v>1875.0000000000002</v>
      </c>
      <c r="E3" s="102">
        <v>2242.5</v>
      </c>
      <c r="F3" s="102">
        <v>2178.75</v>
      </c>
      <c r="G3" s="102">
        <v>2096.25</v>
      </c>
      <c r="H3" s="102">
        <v>2340</v>
      </c>
      <c r="I3" s="99">
        <v>1931.2500000000002</v>
      </c>
      <c r="J3" s="102">
        <v>2598.75</v>
      </c>
      <c r="K3" s="102">
        <v>2358.75</v>
      </c>
      <c r="L3" s="102">
        <v>2505</v>
      </c>
      <c r="M3" s="99">
        <v>2276.25</v>
      </c>
      <c r="N3" s="99">
        <v>1916.25</v>
      </c>
      <c r="O3" s="99">
        <v>2137.5</v>
      </c>
      <c r="P3" s="99">
        <v>2692.5</v>
      </c>
      <c r="Q3" s="102">
        <v>2902.5</v>
      </c>
      <c r="R3" s="99">
        <v>2531.25</v>
      </c>
      <c r="S3" s="99">
        <v>2096.25</v>
      </c>
      <c r="T3" s="99">
        <v>2876.25</v>
      </c>
      <c r="U3" s="99">
        <v>2366.25</v>
      </c>
      <c r="V3" s="99"/>
      <c r="W3" s="99">
        <v>2898.75</v>
      </c>
      <c r="X3" s="99">
        <v>1987.5000000000002</v>
      </c>
      <c r="Y3" s="99">
        <v>2272.5</v>
      </c>
      <c r="Z3" s="99"/>
      <c r="AA3" s="99"/>
      <c r="AB3" s="99">
        <v>2816.25</v>
      </c>
      <c r="AC3" s="99">
        <v>1837.5</v>
      </c>
      <c r="AD3" s="99"/>
      <c r="AE3" s="99">
        <v>2666.25</v>
      </c>
      <c r="AF3" s="99"/>
      <c r="AG3" s="99">
        <v>2531.25</v>
      </c>
      <c r="AH3" s="99"/>
      <c r="AI3" s="99"/>
      <c r="AJ3" s="99"/>
      <c r="AK3" s="99">
        <v>2058.75</v>
      </c>
      <c r="AL3" s="99"/>
      <c r="AM3" s="99"/>
      <c r="AN3" s="99">
        <v>2895</v>
      </c>
      <c r="AO3" s="99"/>
      <c r="AP3" s="99"/>
      <c r="AQ3" s="99"/>
      <c r="AR3" s="99">
        <v>2790</v>
      </c>
      <c r="AS3" s="99"/>
      <c r="AT3" s="99">
        <v>1826.25</v>
      </c>
      <c r="AU3" s="99"/>
      <c r="AV3" s="99">
        <v>2291.25</v>
      </c>
      <c r="AW3" s="99"/>
      <c r="AX3" s="99"/>
      <c r="AY3" s="99"/>
      <c r="AZ3" s="99"/>
      <c r="BA3" s="99"/>
      <c r="BB3" s="99"/>
      <c r="BC3" s="99"/>
      <c r="BD3" s="99"/>
      <c r="BE3" s="99">
        <v>1803.75</v>
      </c>
      <c r="BF3" s="99"/>
      <c r="BG3" s="99"/>
      <c r="BH3" s="99">
        <v>2535</v>
      </c>
      <c r="BI3" s="99">
        <v>2032.5000000000002</v>
      </c>
      <c r="BJ3" s="99"/>
      <c r="BK3" s="99"/>
      <c r="BL3" s="99"/>
      <c r="BM3" s="99"/>
      <c r="BN3" s="99"/>
      <c r="BO3" s="99"/>
      <c r="BP3" s="99">
        <v>2013.75</v>
      </c>
      <c r="BQ3" s="99"/>
      <c r="BR3" s="99"/>
      <c r="BS3" s="99">
        <v>2827.5</v>
      </c>
      <c r="BT3" s="99">
        <v>2261.25</v>
      </c>
      <c r="BU3" s="99"/>
      <c r="BV3" s="99"/>
      <c r="BW3" s="99"/>
      <c r="BX3" s="99"/>
      <c r="BY3" s="99"/>
      <c r="BZ3" s="99"/>
      <c r="CA3" s="99"/>
      <c r="CB3" s="99"/>
      <c r="CC3" s="99"/>
      <c r="CD3" s="99">
        <v>2261.25</v>
      </c>
      <c r="CE3" s="99">
        <v>2520</v>
      </c>
      <c r="CF3" s="99"/>
      <c r="CG3" s="99"/>
      <c r="CH3" s="99"/>
      <c r="CI3" s="99">
        <v>2760</v>
      </c>
      <c r="CJ3" s="99"/>
      <c r="CK3" s="99"/>
      <c r="CL3" s="99"/>
    </row>
    <row r="4" spans="1:90" ht="13.5" thickBot="1">
      <c r="A4" s="76">
        <v>9</v>
      </c>
      <c r="B4" s="99">
        <v>1880.3705149327534</v>
      </c>
      <c r="C4" s="99">
        <v>1908.413716368995</v>
      </c>
      <c r="D4" s="99">
        <v>1834.007012716203</v>
      </c>
      <c r="E4" s="99">
        <v>2189.6688103506531</v>
      </c>
      <c r="F4" s="99">
        <v>2164.4873389018944</v>
      </c>
      <c r="G4" s="99">
        <v>2083.000969380395</v>
      </c>
      <c r="H4" s="99">
        <v>2330.8407894688426</v>
      </c>
      <c r="I4" s="99">
        <v>1931.2500000000002</v>
      </c>
      <c r="J4" s="99">
        <v>2565.8851357899252</v>
      </c>
      <c r="K4" s="99">
        <v>2350.0586958094727</v>
      </c>
      <c r="L4" s="99">
        <v>2501.4257652730462</v>
      </c>
      <c r="M4" s="99">
        <v>2276.25</v>
      </c>
      <c r="N4" s="99">
        <v>1916.25</v>
      </c>
      <c r="O4" s="99">
        <v>2137.5</v>
      </c>
      <c r="P4" s="102">
        <v>2692.5</v>
      </c>
      <c r="Q4" s="99">
        <v>2888.9298779183578</v>
      </c>
      <c r="R4" s="99">
        <v>2531.25</v>
      </c>
      <c r="S4" s="99">
        <v>2096.25</v>
      </c>
      <c r="T4" s="102">
        <v>2876.25</v>
      </c>
      <c r="U4" s="99">
        <v>2366.25</v>
      </c>
      <c r="V4" s="99"/>
      <c r="W4" s="99">
        <v>2898.75</v>
      </c>
      <c r="X4" s="99">
        <v>1987.5000000000002</v>
      </c>
      <c r="Y4" s="99">
        <v>2272.5</v>
      </c>
      <c r="Z4" s="99"/>
      <c r="AA4" s="99"/>
      <c r="AB4" s="99">
        <v>2816.25</v>
      </c>
      <c r="AC4" s="102">
        <v>1837.5</v>
      </c>
      <c r="AD4" s="99"/>
      <c r="AE4" s="99">
        <v>2666.25</v>
      </c>
      <c r="AF4" s="99"/>
      <c r="AG4" s="99">
        <v>2531.25</v>
      </c>
      <c r="AH4" s="99"/>
      <c r="AI4" s="99"/>
      <c r="AJ4" s="99"/>
      <c r="AK4" s="99">
        <v>2058.75</v>
      </c>
      <c r="AL4" s="99"/>
      <c r="AM4" s="99"/>
      <c r="AN4" s="99">
        <v>2895</v>
      </c>
      <c r="AO4" s="99"/>
      <c r="AP4" s="99"/>
      <c r="AQ4" s="99"/>
      <c r="AR4" s="99">
        <v>2790</v>
      </c>
      <c r="AS4" s="99"/>
      <c r="AT4" s="99">
        <v>1826.25</v>
      </c>
      <c r="AU4" s="99"/>
      <c r="AV4" s="99">
        <v>2291.25</v>
      </c>
      <c r="AW4" s="99"/>
      <c r="AX4" s="99"/>
      <c r="AY4" s="99"/>
      <c r="AZ4" s="99"/>
      <c r="BA4" s="99"/>
      <c r="BB4" s="99"/>
      <c r="BC4" s="99"/>
      <c r="BD4" s="99"/>
      <c r="BE4" s="99">
        <v>1803.75</v>
      </c>
      <c r="BF4" s="99"/>
      <c r="BG4" s="99"/>
      <c r="BH4" s="99">
        <v>2535</v>
      </c>
      <c r="BI4" s="99">
        <v>2032.5000000000002</v>
      </c>
      <c r="BJ4" s="99"/>
      <c r="BK4" s="99"/>
      <c r="BL4" s="99"/>
      <c r="BM4" s="99"/>
      <c r="BN4" s="99"/>
      <c r="BO4" s="99"/>
      <c r="BP4" s="99">
        <v>2013.75</v>
      </c>
      <c r="BQ4" s="99"/>
      <c r="BR4" s="99"/>
      <c r="BS4" s="99">
        <v>2827.5</v>
      </c>
      <c r="BT4" s="99">
        <v>2261.25</v>
      </c>
      <c r="BU4" s="99"/>
      <c r="BV4" s="99"/>
      <c r="BW4" s="99"/>
      <c r="BX4" s="99"/>
      <c r="BY4" s="99"/>
      <c r="BZ4" s="99"/>
      <c r="CA4" s="99"/>
      <c r="CB4" s="99"/>
      <c r="CC4" s="99"/>
      <c r="CD4" s="99">
        <v>2261.25</v>
      </c>
      <c r="CE4" s="99">
        <v>2520</v>
      </c>
      <c r="CF4" s="99"/>
      <c r="CG4" s="99"/>
      <c r="CH4" s="99"/>
      <c r="CI4" s="99">
        <v>2760</v>
      </c>
      <c r="CJ4" s="99"/>
      <c r="CK4" s="99"/>
      <c r="CL4" s="99"/>
    </row>
    <row r="5" spans="1:90" ht="13.5" thickBot="1">
      <c r="A5" s="107">
        <v>10</v>
      </c>
      <c r="B5" s="108">
        <v>1832.5421876318171</v>
      </c>
      <c r="C5" s="108">
        <v>1862.6159473562882</v>
      </c>
      <c r="D5" s="108"/>
      <c r="E5" s="108">
        <v>2131.6928028317102</v>
      </c>
      <c r="F5" s="108">
        <v>2112.7103545777381</v>
      </c>
      <c r="G5" s="108">
        <v>2034.9037141779513</v>
      </c>
      <c r="H5" s="108">
        <v>2276.8032912255112</v>
      </c>
      <c r="I5" s="108">
        <v>1931.2500000000002</v>
      </c>
      <c r="J5" s="108">
        <v>2503.0120361556519</v>
      </c>
      <c r="K5" s="108">
        <v>2298.7817507790905</v>
      </c>
      <c r="L5" s="108">
        <v>2445.1663145163357</v>
      </c>
      <c r="M5" s="108">
        <v>2276.25</v>
      </c>
      <c r="N5" s="102">
        <v>1916.25</v>
      </c>
      <c r="O5" s="108">
        <v>2137.5</v>
      </c>
      <c r="P5" s="108">
        <v>2633.9940533503805</v>
      </c>
      <c r="Q5" s="108">
        <v>2822.6757662221366</v>
      </c>
      <c r="R5" s="108">
        <v>2531.25</v>
      </c>
      <c r="S5" s="102">
        <v>2096.25</v>
      </c>
      <c r="T5" s="108">
        <v>2817.7399112800736</v>
      </c>
      <c r="U5" s="108">
        <v>2366.25</v>
      </c>
      <c r="V5" s="108"/>
      <c r="W5" s="108">
        <v>2898.75</v>
      </c>
      <c r="X5" s="102">
        <v>1987.5000000000002</v>
      </c>
      <c r="Y5" s="102">
        <v>2272.5</v>
      </c>
      <c r="Z5" s="108"/>
      <c r="AA5" s="108"/>
      <c r="AB5" s="108">
        <v>2816.25</v>
      </c>
      <c r="AC5" s="108">
        <v>1836.8684071617347</v>
      </c>
      <c r="AD5" s="108"/>
      <c r="AE5" s="108">
        <v>2666.25</v>
      </c>
      <c r="AF5" s="108"/>
      <c r="AG5" s="102">
        <v>2531.25</v>
      </c>
      <c r="AH5" s="108"/>
      <c r="AI5" s="108"/>
      <c r="AJ5" s="108"/>
      <c r="AK5" s="102">
        <v>2058.75</v>
      </c>
      <c r="AL5" s="108"/>
      <c r="AM5" s="108"/>
      <c r="AN5" s="108">
        <v>2895</v>
      </c>
      <c r="AO5" s="108"/>
      <c r="AP5" s="108"/>
      <c r="AQ5" s="108"/>
      <c r="AR5" s="108">
        <v>2790</v>
      </c>
      <c r="AS5" s="108"/>
      <c r="AT5" s="108">
        <v>1826.25</v>
      </c>
      <c r="AU5" s="108"/>
      <c r="AV5" s="102">
        <v>2291.25</v>
      </c>
      <c r="AW5" s="108"/>
      <c r="AX5" s="108"/>
      <c r="AY5" s="108"/>
      <c r="AZ5" s="108"/>
      <c r="BA5" s="108"/>
      <c r="BB5" s="108"/>
      <c r="BC5" s="108"/>
      <c r="BD5" s="108"/>
      <c r="BE5" s="108">
        <v>1803.75</v>
      </c>
      <c r="BF5" s="108"/>
      <c r="BG5" s="108"/>
      <c r="BH5" s="102">
        <v>2535</v>
      </c>
      <c r="BI5" s="108">
        <v>2032.5000000000002</v>
      </c>
      <c r="BJ5" s="108"/>
      <c r="BK5" s="108"/>
      <c r="BL5" s="108"/>
      <c r="BM5" s="108"/>
      <c r="BN5" s="108"/>
      <c r="BO5" s="108"/>
      <c r="BP5" s="108">
        <v>2013.75</v>
      </c>
      <c r="BQ5" s="108"/>
      <c r="BR5" s="108"/>
      <c r="BS5" s="102">
        <v>2827.5</v>
      </c>
      <c r="BT5" s="108">
        <v>2261.25</v>
      </c>
      <c r="BU5" s="108"/>
      <c r="BV5" s="108"/>
      <c r="BW5" s="108"/>
      <c r="BX5" s="108"/>
      <c r="BY5" s="108"/>
      <c r="BZ5" s="108"/>
      <c r="CA5" s="108"/>
      <c r="CB5" s="108"/>
      <c r="CC5" s="108"/>
      <c r="CD5" s="108">
        <v>2261.25</v>
      </c>
      <c r="CE5" s="108">
        <v>2520</v>
      </c>
      <c r="CF5" s="108"/>
      <c r="CG5" s="108"/>
      <c r="CH5" s="108"/>
      <c r="CI5" s="108">
        <v>2760</v>
      </c>
      <c r="CJ5" s="108"/>
      <c r="CK5" s="108"/>
      <c r="CL5" s="108"/>
    </row>
    <row r="6" spans="1:90" ht="13.5" thickBot="1">
      <c r="A6" s="76">
        <v>11</v>
      </c>
      <c r="B6" s="99"/>
      <c r="C6" s="99">
        <v>1816.8181783435812</v>
      </c>
      <c r="D6" s="99"/>
      <c r="E6" s="99">
        <v>2073.7167953127669</v>
      </c>
      <c r="F6" s="99">
        <v>2060.9333702535814</v>
      </c>
      <c r="G6" s="99">
        <v>1986.8064589755079</v>
      </c>
      <c r="H6" s="99">
        <v>2222.7657929821794</v>
      </c>
      <c r="I6" s="116">
        <v>1931.2500000000002</v>
      </c>
      <c r="J6" s="99">
        <v>2440.1389365213781</v>
      </c>
      <c r="K6" s="99">
        <v>2247.5048057487083</v>
      </c>
      <c r="L6" s="99">
        <v>2388.9068637596256</v>
      </c>
      <c r="M6" s="99">
        <v>2276.25</v>
      </c>
      <c r="N6" s="99">
        <v>1909.0305192900264</v>
      </c>
      <c r="O6" s="116">
        <v>2137.5</v>
      </c>
      <c r="P6" s="99">
        <v>2575.0689877386903</v>
      </c>
      <c r="Q6" s="99">
        <v>2756.4216545259164</v>
      </c>
      <c r="R6" s="99">
        <v>2531.25</v>
      </c>
      <c r="S6" s="99">
        <v>2091.8712610497923</v>
      </c>
      <c r="T6" s="99">
        <v>2756.6369325866835</v>
      </c>
      <c r="U6" s="116">
        <v>2366.25</v>
      </c>
      <c r="V6" s="99"/>
      <c r="W6" s="99">
        <v>2898.75</v>
      </c>
      <c r="X6" s="99">
        <v>1980.2163652495267</v>
      </c>
      <c r="Y6" s="99">
        <v>2269.0613093994216</v>
      </c>
      <c r="Z6" s="99"/>
      <c r="AA6" s="99"/>
      <c r="AB6" s="99">
        <v>2816.25</v>
      </c>
      <c r="AC6" s="99">
        <v>1820.7534526650932</v>
      </c>
      <c r="AD6" s="99"/>
      <c r="AE6" s="102">
        <v>2666.25</v>
      </c>
      <c r="AF6" s="99"/>
      <c r="AG6" s="99">
        <v>2530.8207724802728</v>
      </c>
      <c r="AH6" s="99"/>
      <c r="AI6" s="99"/>
      <c r="AJ6" s="99"/>
      <c r="AK6" s="99">
        <v>2043.5587034215955</v>
      </c>
      <c r="AL6" s="99"/>
      <c r="AM6" s="99"/>
      <c r="AN6" s="102">
        <v>2895</v>
      </c>
      <c r="AO6" s="99"/>
      <c r="AP6" s="99"/>
      <c r="AQ6" s="99"/>
      <c r="AR6" s="102">
        <v>2790</v>
      </c>
      <c r="AS6" s="99"/>
      <c r="AT6" s="99">
        <v>1826.25</v>
      </c>
      <c r="AU6" s="99"/>
      <c r="AV6" s="99">
        <v>2277.6026785469658</v>
      </c>
      <c r="AW6" s="99"/>
      <c r="AX6" s="99"/>
      <c r="AY6" s="99"/>
      <c r="AZ6" s="99"/>
      <c r="BA6" s="99"/>
      <c r="BB6" s="99"/>
      <c r="BC6" s="99"/>
      <c r="BD6" s="99"/>
      <c r="BE6" s="116">
        <v>1803.75</v>
      </c>
      <c r="BF6" s="99"/>
      <c r="BG6" s="99"/>
      <c r="BH6" s="99">
        <v>2523.0350235230571</v>
      </c>
      <c r="BI6" s="99">
        <v>2032.5000000000002</v>
      </c>
      <c r="BJ6" s="99"/>
      <c r="BK6" s="99"/>
      <c r="BL6" s="99"/>
      <c r="BM6" s="99"/>
      <c r="BN6" s="99"/>
      <c r="BO6" s="99"/>
      <c r="BP6" s="99">
        <v>2013.75</v>
      </c>
      <c r="BQ6" s="99"/>
      <c r="BR6" s="99"/>
      <c r="BS6" s="99">
        <v>2817.7561528939659</v>
      </c>
      <c r="BT6" s="99">
        <v>2261.25</v>
      </c>
      <c r="BU6" s="99"/>
      <c r="BV6" s="99"/>
      <c r="BW6" s="99"/>
      <c r="BX6" s="99"/>
      <c r="BY6" s="99"/>
      <c r="BZ6" s="99"/>
      <c r="CA6" s="99"/>
      <c r="CB6" s="99"/>
      <c r="CC6" s="99"/>
      <c r="CD6" s="99">
        <v>2261.25</v>
      </c>
      <c r="CE6" s="99">
        <v>2520</v>
      </c>
      <c r="CF6" s="99"/>
      <c r="CG6" s="99"/>
      <c r="CH6" s="99"/>
      <c r="CI6" s="99">
        <v>2760</v>
      </c>
      <c r="CJ6" s="99"/>
      <c r="CK6" s="99"/>
      <c r="CL6" s="99"/>
    </row>
    <row r="7" spans="1:90" ht="13.5" thickBot="1">
      <c r="A7" s="76">
        <v>12</v>
      </c>
      <c r="B7" s="99"/>
      <c r="C7" s="99"/>
      <c r="D7" s="99"/>
      <c r="E7" s="99">
        <v>2015.740787793824</v>
      </c>
      <c r="F7" s="99">
        <v>2009.1563859294249</v>
      </c>
      <c r="G7" s="99">
        <v>1938.7092037730645</v>
      </c>
      <c r="H7" s="99">
        <v>2168.728294738848</v>
      </c>
      <c r="I7" s="99">
        <v>1912.7528497200456</v>
      </c>
      <c r="J7" s="99">
        <v>2377.2658368871053</v>
      </c>
      <c r="K7" s="99">
        <v>2196.2278607183262</v>
      </c>
      <c r="L7" s="99">
        <v>2332.6474130029155</v>
      </c>
      <c r="M7" s="102">
        <v>2276.25</v>
      </c>
      <c r="N7" s="99">
        <v>1881.486679846211</v>
      </c>
      <c r="O7" s="99">
        <v>2120.4918112832424</v>
      </c>
      <c r="P7" s="99">
        <v>2516.1439221270007</v>
      </c>
      <c r="Q7" s="99">
        <v>2690.1675428296949</v>
      </c>
      <c r="R7" s="102">
        <v>2531.25</v>
      </c>
      <c r="S7" s="99">
        <v>2063.8280731089812</v>
      </c>
      <c r="T7" s="99">
        <v>2695.533953893294</v>
      </c>
      <c r="U7" s="99">
        <v>2353.44195754059</v>
      </c>
      <c r="V7" s="99"/>
      <c r="W7" s="102">
        <v>2898.75</v>
      </c>
      <c r="X7" s="99">
        <v>1958.3273357240532</v>
      </c>
      <c r="Y7" s="99">
        <v>2240.6002009934555</v>
      </c>
      <c r="Z7" s="99">
        <v>2939.2212384828963</v>
      </c>
      <c r="AA7" s="99"/>
      <c r="AB7" s="102">
        <v>2816.25</v>
      </c>
      <c r="AC7" s="99">
        <v>1804.6384981684519</v>
      </c>
      <c r="AD7" s="99"/>
      <c r="AE7" s="99">
        <v>2656.6802610408331</v>
      </c>
      <c r="AF7" s="99"/>
      <c r="AG7" s="99">
        <v>2501.9256147616679</v>
      </c>
      <c r="AH7" s="99"/>
      <c r="AI7" s="99"/>
      <c r="AJ7" s="99"/>
      <c r="AK7" s="99">
        <v>2027.2804584895318</v>
      </c>
      <c r="AL7" s="99"/>
      <c r="AM7" s="99"/>
      <c r="AN7" s="99">
        <v>2886.4761306818523</v>
      </c>
      <c r="AO7" s="99"/>
      <c r="AP7" s="99"/>
      <c r="AQ7" s="99"/>
      <c r="AR7" s="99">
        <v>2763.3940179900019</v>
      </c>
      <c r="AS7" s="99"/>
      <c r="AT7" s="99">
        <v>1826.25</v>
      </c>
      <c r="AU7" s="99"/>
      <c r="AV7" s="99">
        <v>2261.1056804950385</v>
      </c>
      <c r="AW7" s="99"/>
      <c r="AX7" s="99"/>
      <c r="AY7" s="99"/>
      <c r="AZ7" s="99"/>
      <c r="BA7" s="99"/>
      <c r="BB7" s="99"/>
      <c r="BC7" s="99"/>
      <c r="BD7" s="99"/>
      <c r="BE7" s="99">
        <v>1803.3339085000455</v>
      </c>
      <c r="BF7" s="99"/>
      <c r="BG7" s="99"/>
      <c r="BH7" s="99">
        <v>2506.4468332899814</v>
      </c>
      <c r="BI7" s="99">
        <v>2032.5000000000002</v>
      </c>
      <c r="BJ7" s="99"/>
      <c r="BK7" s="99"/>
      <c r="BL7" s="99"/>
      <c r="BM7" s="99"/>
      <c r="BN7" s="99"/>
      <c r="BO7" s="99"/>
      <c r="BP7" s="102">
        <v>2013.75</v>
      </c>
      <c r="BQ7" s="99"/>
      <c r="BR7" s="99"/>
      <c r="BS7" s="99">
        <v>2800.9566141735645</v>
      </c>
      <c r="BT7" s="99">
        <v>2261.25</v>
      </c>
      <c r="BU7" s="99"/>
      <c r="BV7" s="99"/>
      <c r="BW7" s="99"/>
      <c r="BX7" s="99"/>
      <c r="BY7" s="99"/>
      <c r="BZ7" s="99"/>
      <c r="CA7" s="99"/>
      <c r="CB7" s="99"/>
      <c r="CC7" s="99"/>
      <c r="CD7" s="102">
        <v>2261.25</v>
      </c>
      <c r="CE7" s="99">
        <v>2520</v>
      </c>
      <c r="CF7" s="99"/>
      <c r="CG7" s="99"/>
      <c r="CH7" s="99"/>
      <c r="CI7" s="99">
        <v>2760</v>
      </c>
      <c r="CJ7" s="99"/>
      <c r="CK7" s="99"/>
      <c r="CL7" s="99"/>
    </row>
    <row r="8" spans="1:90">
      <c r="A8" s="76">
        <v>13</v>
      </c>
      <c r="B8" s="99"/>
      <c r="C8" s="99"/>
      <c r="D8" s="99"/>
      <c r="E8" s="99">
        <v>1957.7647802748809</v>
      </c>
      <c r="F8" s="99">
        <v>1957.3794016052686</v>
      </c>
      <c r="G8" s="99">
        <v>1890.6119485706208</v>
      </c>
      <c r="H8" s="99">
        <v>2114.6907964955162</v>
      </c>
      <c r="I8" s="99">
        <v>1881.4542932160477</v>
      </c>
      <c r="J8" s="99">
        <v>2314.3927372528319</v>
      </c>
      <c r="K8" s="99">
        <v>2144.950915687944</v>
      </c>
      <c r="L8" s="99">
        <v>2276.3879622462055</v>
      </c>
      <c r="M8" s="99">
        <v>2242.5611200157214</v>
      </c>
      <c r="N8" s="99">
        <v>1853.9428404023959</v>
      </c>
      <c r="O8" s="99">
        <v>2087.8055365296891</v>
      </c>
      <c r="P8" s="99">
        <v>2457.2188565153106</v>
      </c>
      <c r="Q8" s="99">
        <v>2623.9134311334742</v>
      </c>
      <c r="R8" s="99">
        <v>2501.0533753943478</v>
      </c>
      <c r="S8" s="99">
        <v>2035.7848851681704</v>
      </c>
      <c r="T8" s="99">
        <v>2634.430975199904</v>
      </c>
      <c r="U8" s="99">
        <v>2319.6528620266363</v>
      </c>
      <c r="V8" s="117"/>
      <c r="W8" s="99">
        <v>2879.4593015476212</v>
      </c>
      <c r="X8" s="99">
        <v>1936.4383061985798</v>
      </c>
      <c r="Y8" s="99">
        <v>2212.1390925874898</v>
      </c>
      <c r="Z8" s="99">
        <v>2875.302361839616</v>
      </c>
      <c r="AA8" s="99"/>
      <c r="AB8" s="99">
        <v>2788.9321544014556</v>
      </c>
      <c r="AC8" s="99"/>
      <c r="AD8" s="99"/>
      <c r="AE8" s="99">
        <v>2621.6381359540192</v>
      </c>
      <c r="AF8" s="99"/>
      <c r="AG8" s="99">
        <v>2473.0304570430635</v>
      </c>
      <c r="AH8" s="99"/>
      <c r="AI8" s="99"/>
      <c r="AJ8" s="99"/>
      <c r="AK8" s="99">
        <v>2011.0022135574679</v>
      </c>
      <c r="AL8" s="99"/>
      <c r="AM8" s="99"/>
      <c r="AN8" s="99">
        <v>2850.6269721457543</v>
      </c>
      <c r="AO8" s="99"/>
      <c r="AP8" s="99"/>
      <c r="AQ8" s="99"/>
      <c r="AR8" s="99">
        <v>2734.1209239873965</v>
      </c>
      <c r="AS8" s="99"/>
      <c r="AT8" s="99">
        <v>1826.25</v>
      </c>
      <c r="AU8" s="99"/>
      <c r="AV8" s="99">
        <v>2244.6086824431113</v>
      </c>
      <c r="AW8" s="99"/>
      <c r="AX8" s="99"/>
      <c r="AY8" s="99"/>
      <c r="AZ8" s="99"/>
      <c r="BA8" s="99"/>
      <c r="BB8" s="99"/>
      <c r="BC8" s="99"/>
      <c r="BD8" s="99"/>
      <c r="BE8" s="99"/>
      <c r="BF8" s="99"/>
      <c r="BG8" s="99"/>
      <c r="BH8" s="99">
        <v>2489.8586430569053</v>
      </c>
      <c r="BI8" s="99">
        <v>2032.5000000000002</v>
      </c>
      <c r="BJ8" s="99"/>
      <c r="BK8" s="99"/>
      <c r="BL8" s="99"/>
      <c r="BM8" s="99"/>
      <c r="BN8" s="99"/>
      <c r="BO8" s="99"/>
      <c r="BP8" s="99">
        <v>2007.3129678226667</v>
      </c>
      <c r="BQ8" s="99"/>
      <c r="BR8" s="99"/>
      <c r="BS8" s="99">
        <v>2784.1570754531631</v>
      </c>
      <c r="BT8" s="99">
        <v>2261.25</v>
      </c>
      <c r="BU8" s="99"/>
      <c r="BV8" s="99"/>
      <c r="BW8" s="99"/>
      <c r="BX8" s="99"/>
      <c r="BY8" s="99"/>
      <c r="BZ8" s="99"/>
      <c r="CA8" s="99"/>
      <c r="CB8" s="99"/>
      <c r="CC8" s="99"/>
      <c r="CD8" s="99">
        <v>2255.891818816719</v>
      </c>
      <c r="CE8" s="99">
        <v>2520</v>
      </c>
      <c r="CF8" s="99"/>
      <c r="CG8" s="99"/>
      <c r="CH8" s="99"/>
      <c r="CI8" s="99">
        <v>2760</v>
      </c>
      <c r="CJ8" s="99"/>
      <c r="CK8" s="99"/>
      <c r="CL8" s="99"/>
    </row>
    <row r="9" spans="1:90" ht="13.5" thickBot="1">
      <c r="A9" s="76">
        <v>14</v>
      </c>
      <c r="B9" s="99"/>
      <c r="C9" s="99"/>
      <c r="D9" s="99"/>
      <c r="E9" s="99">
        <v>1899.7887727559378</v>
      </c>
      <c r="F9" s="99">
        <v>1905.6024172811124</v>
      </c>
      <c r="G9" s="99">
        <v>1842.5146933681776</v>
      </c>
      <c r="H9" s="99">
        <v>2060.6532982521849</v>
      </c>
      <c r="I9" s="99">
        <v>1850.1557367120495</v>
      </c>
      <c r="J9" s="99">
        <v>2251.5196376185581</v>
      </c>
      <c r="K9" s="99">
        <v>2093.6739706575618</v>
      </c>
      <c r="L9" s="99">
        <v>2220.1285114894954</v>
      </c>
      <c r="M9" s="99">
        <v>2205.9376894539905</v>
      </c>
      <c r="N9" s="99">
        <v>1826.3990009585802</v>
      </c>
      <c r="O9" s="99">
        <v>2055.1192617761358</v>
      </c>
      <c r="P9" s="99">
        <v>2398.2937909036209</v>
      </c>
      <c r="Q9" s="99">
        <v>2557.6593194372531</v>
      </c>
      <c r="R9" s="99">
        <v>2462.2693598985979</v>
      </c>
      <c r="S9" s="99">
        <v>2007.7416972273593</v>
      </c>
      <c r="T9" s="99">
        <v>2573.3279965065144</v>
      </c>
      <c r="U9" s="99">
        <v>2285.8637665126826</v>
      </c>
      <c r="V9" s="117"/>
      <c r="W9" s="99">
        <v>2834.1082825613717</v>
      </c>
      <c r="X9" s="99">
        <v>1914.5492766731068</v>
      </c>
      <c r="Y9" s="99">
        <v>2183.6779841815242</v>
      </c>
      <c r="Z9" s="99">
        <v>2811.3834851963352</v>
      </c>
      <c r="AA9" s="99"/>
      <c r="AB9" s="99">
        <v>2748.3179637003504</v>
      </c>
      <c r="AC9" s="99"/>
      <c r="AD9" s="99"/>
      <c r="AE9" s="99">
        <v>2586.5960108672057</v>
      </c>
      <c r="AF9" s="99"/>
      <c r="AG9" s="99">
        <v>2444.1352993244586</v>
      </c>
      <c r="AH9" s="99"/>
      <c r="AI9" s="99"/>
      <c r="AJ9" s="99"/>
      <c r="AK9" s="99">
        <v>1994.723968625404</v>
      </c>
      <c r="AL9" s="99"/>
      <c r="AM9" s="99"/>
      <c r="AN9" s="99">
        <v>2814.7778136096558</v>
      </c>
      <c r="AO9" s="99"/>
      <c r="AP9" s="99"/>
      <c r="AQ9" s="99"/>
      <c r="AR9" s="99">
        <v>2704.8478299847911</v>
      </c>
      <c r="AS9" s="99"/>
      <c r="AT9" s="102">
        <v>1826.25</v>
      </c>
      <c r="AU9" s="99"/>
      <c r="AV9" s="99">
        <v>2228.1116843911836</v>
      </c>
      <c r="AW9" s="99"/>
      <c r="AX9" s="99"/>
      <c r="AY9" s="99"/>
      <c r="AZ9" s="99"/>
      <c r="BA9" s="99"/>
      <c r="BB9" s="99"/>
      <c r="BC9" s="99"/>
      <c r="BD9" s="99"/>
      <c r="BE9" s="99"/>
      <c r="BF9" s="99"/>
      <c r="BG9" s="99"/>
      <c r="BH9" s="99">
        <v>2473.2704528238296</v>
      </c>
      <c r="BI9" s="102">
        <v>2032.5000000000002</v>
      </c>
      <c r="BJ9" s="99"/>
      <c r="BK9" s="99"/>
      <c r="BL9" s="99"/>
      <c r="BM9" s="99"/>
      <c r="BN9" s="99"/>
      <c r="BO9" s="99"/>
      <c r="BP9" s="99">
        <v>2000.3152225405379</v>
      </c>
      <c r="BQ9" s="99"/>
      <c r="BR9" s="99"/>
      <c r="BS9" s="99">
        <v>2767.3575367327617</v>
      </c>
      <c r="BT9" s="102">
        <v>2261.25</v>
      </c>
      <c r="BU9" s="99"/>
      <c r="BV9" s="99"/>
      <c r="BW9" s="99"/>
      <c r="BX9" s="99"/>
      <c r="BY9" s="99"/>
      <c r="BZ9" s="99"/>
      <c r="CA9" s="99"/>
      <c r="CB9" s="99"/>
      <c r="CC9" s="99"/>
      <c r="CD9" s="99">
        <v>2248.6828140851198</v>
      </c>
      <c r="CE9" s="102">
        <v>2520</v>
      </c>
      <c r="CF9" s="99"/>
      <c r="CG9" s="99"/>
      <c r="CH9" s="99"/>
      <c r="CI9" s="99">
        <v>2760</v>
      </c>
      <c r="CJ9" s="99"/>
      <c r="CK9" s="99"/>
      <c r="CL9" s="99"/>
    </row>
    <row r="10" spans="1:90" ht="13.5" thickBot="1">
      <c r="A10" s="76">
        <v>15</v>
      </c>
      <c r="B10" s="99"/>
      <c r="C10" s="99"/>
      <c r="D10" s="99"/>
      <c r="E10" s="99">
        <v>1841.8127652369949</v>
      </c>
      <c r="F10" s="99">
        <v>1853.8254329569561</v>
      </c>
      <c r="G10" s="99"/>
      <c r="H10" s="99">
        <v>2006.6158000088533</v>
      </c>
      <c r="I10" s="99">
        <v>1818.8571802080517</v>
      </c>
      <c r="J10" s="99">
        <v>2188.6465379842853</v>
      </c>
      <c r="K10" s="99">
        <v>2042.3970256271793</v>
      </c>
      <c r="L10" s="99">
        <v>2163.8690607327849</v>
      </c>
      <c r="M10" s="99">
        <v>2169.3142588922597</v>
      </c>
      <c r="N10" s="99"/>
      <c r="O10" s="99">
        <v>2022.4329870225818</v>
      </c>
      <c r="P10" s="99">
        <v>2339.3687252919308</v>
      </c>
      <c r="Q10" s="99">
        <v>2491.4052077410324</v>
      </c>
      <c r="R10" s="99">
        <v>2423.4853444028477</v>
      </c>
      <c r="S10" s="99">
        <v>1979.698509286548</v>
      </c>
      <c r="T10" s="99">
        <v>2512.2250178131244</v>
      </c>
      <c r="U10" s="99">
        <v>2252.0746709987284</v>
      </c>
      <c r="V10" s="99"/>
      <c r="W10" s="99">
        <v>2788.7572635751226</v>
      </c>
      <c r="X10" s="99">
        <v>1892.6602471476331</v>
      </c>
      <c r="Y10" s="99">
        <v>2155.216875775558</v>
      </c>
      <c r="Z10" s="99">
        <v>2747.4646085530549</v>
      </c>
      <c r="AA10" s="99">
        <v>2950.4576325292769</v>
      </c>
      <c r="AB10" s="99">
        <v>2707.7037729992458</v>
      </c>
      <c r="AC10" s="99"/>
      <c r="AD10" s="99"/>
      <c r="AE10" s="99">
        <v>2551.5538857803917</v>
      </c>
      <c r="AF10" s="99"/>
      <c r="AG10" s="99">
        <v>2415.2401416058538</v>
      </c>
      <c r="AH10" s="99"/>
      <c r="AI10" s="99"/>
      <c r="AJ10" s="99"/>
      <c r="AK10" s="99">
        <v>1978.4457236933404</v>
      </c>
      <c r="AL10" s="99"/>
      <c r="AM10" s="99"/>
      <c r="AN10" s="99">
        <v>2778.9286550735578</v>
      </c>
      <c r="AO10" s="99"/>
      <c r="AP10" s="99"/>
      <c r="AQ10" s="99"/>
      <c r="AR10" s="99">
        <v>2675.5747359821862</v>
      </c>
      <c r="AS10" s="99"/>
      <c r="AT10" s="99">
        <v>1822.8668290038083</v>
      </c>
      <c r="AU10" s="99"/>
      <c r="AV10" s="99">
        <v>2211.6146863392564</v>
      </c>
      <c r="AW10" s="99"/>
      <c r="AX10" s="99"/>
      <c r="AY10" s="99"/>
      <c r="AZ10" s="99"/>
      <c r="BA10" s="99"/>
      <c r="BB10" s="99"/>
      <c r="BC10" s="99"/>
      <c r="BD10" s="99"/>
      <c r="BE10" s="99"/>
      <c r="BF10" s="99"/>
      <c r="BG10" s="99"/>
      <c r="BH10" s="99">
        <v>2456.6822625907539</v>
      </c>
      <c r="BI10" s="99">
        <v>2030.2505236541608</v>
      </c>
      <c r="BJ10" s="99"/>
      <c r="BK10" s="99"/>
      <c r="BL10" s="99"/>
      <c r="BM10" s="99"/>
      <c r="BN10" s="99"/>
      <c r="BO10" s="99"/>
      <c r="BP10" s="99">
        <v>1993.3174772584089</v>
      </c>
      <c r="BQ10" s="99"/>
      <c r="BR10" s="99"/>
      <c r="BS10" s="99">
        <v>2750.5579980123603</v>
      </c>
      <c r="BT10" s="99">
        <v>2259.8564041771242</v>
      </c>
      <c r="BU10" s="99"/>
      <c r="BV10" s="99"/>
      <c r="BW10" s="99"/>
      <c r="BX10" s="99"/>
      <c r="BY10" s="99"/>
      <c r="BZ10" s="99"/>
      <c r="CA10" s="99"/>
      <c r="CB10" s="99"/>
      <c r="CC10" s="99"/>
      <c r="CD10" s="99">
        <v>2241.4738093535211</v>
      </c>
      <c r="CE10" s="99">
        <v>2519.798039059041</v>
      </c>
      <c r="CF10" s="99"/>
      <c r="CG10" s="99"/>
      <c r="CH10" s="99"/>
      <c r="CI10" s="102">
        <v>2760</v>
      </c>
      <c r="CJ10" s="99"/>
      <c r="CK10" s="102"/>
      <c r="CL10" s="99"/>
    </row>
    <row r="11" spans="1:90">
      <c r="A11" s="76">
        <v>16</v>
      </c>
      <c r="B11" s="99"/>
      <c r="C11" s="99"/>
      <c r="D11" s="99"/>
      <c r="E11" s="99"/>
      <c r="F11" s="99">
        <v>1802.0484486327996</v>
      </c>
      <c r="G11" s="99"/>
      <c r="H11" s="99">
        <v>1952.5783017655217</v>
      </c>
      <c r="I11" s="99"/>
      <c r="J11" s="99">
        <v>2125.7734383500115</v>
      </c>
      <c r="K11" s="99">
        <v>1991.1200805967976</v>
      </c>
      <c r="L11" s="99">
        <v>2107.6096099760748</v>
      </c>
      <c r="M11" s="99">
        <v>2132.6908283305288</v>
      </c>
      <c r="N11" s="99"/>
      <c r="O11" s="99">
        <v>1989.7467122690282</v>
      </c>
      <c r="P11" s="99">
        <v>2280.4436596802411</v>
      </c>
      <c r="Q11" s="99">
        <v>2425.1510960448109</v>
      </c>
      <c r="R11" s="99">
        <v>2384.7013289070974</v>
      </c>
      <c r="S11" s="99">
        <v>1951.6553213457369</v>
      </c>
      <c r="T11" s="99">
        <v>2451.1220391197344</v>
      </c>
      <c r="U11" s="99">
        <v>2218.2855754847742</v>
      </c>
      <c r="V11" s="99"/>
      <c r="W11" s="99">
        <v>2743.4062445888731</v>
      </c>
      <c r="X11" s="99">
        <v>1870.7712176221601</v>
      </c>
      <c r="Y11" s="99">
        <v>2126.7557673695924</v>
      </c>
      <c r="Z11" s="99">
        <v>2683.5457319097745</v>
      </c>
      <c r="AA11" s="99">
        <v>2877.5802943795757</v>
      </c>
      <c r="AB11" s="99">
        <v>2667.0895822981406</v>
      </c>
      <c r="AC11" s="99"/>
      <c r="AD11" s="99"/>
      <c r="AE11" s="99">
        <v>2516.5117606935773</v>
      </c>
      <c r="AF11" s="99"/>
      <c r="AG11" s="99">
        <v>2386.3449838872493</v>
      </c>
      <c r="AH11" s="99"/>
      <c r="AI11" s="99"/>
      <c r="AJ11" s="99"/>
      <c r="AK11" s="99">
        <v>1962.1674787612769</v>
      </c>
      <c r="AL11" s="99"/>
      <c r="AM11" s="99"/>
      <c r="AN11" s="99">
        <v>2743.0794965374598</v>
      </c>
      <c r="AO11" s="99"/>
      <c r="AP11" s="99"/>
      <c r="AQ11" s="99"/>
      <c r="AR11" s="99">
        <v>2646.3016419795804</v>
      </c>
      <c r="AS11" s="99"/>
      <c r="AT11" s="99">
        <v>1814.655439338072</v>
      </c>
      <c r="AU11" s="99"/>
      <c r="AV11" s="99">
        <v>2195.1176882873292</v>
      </c>
      <c r="AW11" s="99"/>
      <c r="AX11" s="99"/>
      <c r="AY11" s="99"/>
      <c r="AZ11" s="99"/>
      <c r="BA11" s="99"/>
      <c r="BB11" s="99"/>
      <c r="BC11" s="99"/>
      <c r="BD11" s="99">
        <v>2989.3376373366768</v>
      </c>
      <c r="BE11" s="99"/>
      <c r="BF11" s="99"/>
      <c r="BG11" s="99"/>
      <c r="BH11" s="99">
        <v>2440.0940723576778</v>
      </c>
      <c r="BI11" s="99">
        <v>2021.941334126918</v>
      </c>
      <c r="BJ11" s="99"/>
      <c r="BK11" s="99"/>
      <c r="BL11" s="99"/>
      <c r="BM11" s="99"/>
      <c r="BN11" s="99"/>
      <c r="BO11" s="99"/>
      <c r="BP11" s="99">
        <v>1986.3197319762801</v>
      </c>
      <c r="BQ11" s="99"/>
      <c r="BR11" s="99"/>
      <c r="BS11" s="99">
        <v>2733.7584592919593</v>
      </c>
      <c r="BT11" s="99">
        <v>2251.3978337432654</v>
      </c>
      <c r="BU11" s="99"/>
      <c r="BV11" s="99"/>
      <c r="BW11" s="99"/>
      <c r="BX11" s="99"/>
      <c r="BY11" s="99"/>
      <c r="BZ11" s="99"/>
      <c r="CA11" s="99"/>
      <c r="CB11" s="99"/>
      <c r="CC11" s="99"/>
      <c r="CD11" s="99">
        <v>2234.2648046219224</v>
      </c>
      <c r="CE11" s="99">
        <v>2511.1920310538403</v>
      </c>
      <c r="CF11" s="99"/>
      <c r="CG11" s="99"/>
      <c r="CH11" s="99"/>
      <c r="CI11" s="99">
        <v>2751.9404645832478</v>
      </c>
      <c r="CJ11" s="99"/>
      <c r="CK11" s="99">
        <v>2996.786107079769</v>
      </c>
      <c r="CL11" s="99"/>
    </row>
    <row r="12" spans="1:90">
      <c r="A12" s="76">
        <v>17</v>
      </c>
      <c r="B12" s="99"/>
      <c r="C12" s="99"/>
      <c r="D12" s="99"/>
      <c r="E12" s="99"/>
      <c r="F12" s="99"/>
      <c r="G12" s="99"/>
      <c r="H12" s="99">
        <v>1898.5408035221903</v>
      </c>
      <c r="I12" s="99"/>
      <c r="J12" s="99">
        <v>2062.9003387157381</v>
      </c>
      <c r="K12" s="99">
        <v>1939.843135566415</v>
      </c>
      <c r="L12" s="99">
        <v>2051.3501592193647</v>
      </c>
      <c r="M12" s="99">
        <v>2096.0673977687984</v>
      </c>
      <c r="N12" s="99"/>
      <c r="O12" s="99">
        <v>1957.0604375154749</v>
      </c>
      <c r="P12" s="99">
        <v>2221.518594068551</v>
      </c>
      <c r="Q12" s="99">
        <v>2358.8969843485902</v>
      </c>
      <c r="R12" s="99">
        <v>2345.9173134113466</v>
      </c>
      <c r="S12" s="99">
        <v>1923.612133404926</v>
      </c>
      <c r="T12" s="99">
        <v>2390.0190604263448</v>
      </c>
      <c r="U12" s="99">
        <v>2184.4964799708205</v>
      </c>
      <c r="V12" s="99">
        <v>2989.9497812850036</v>
      </c>
      <c r="W12" s="99">
        <v>2698.0552256026244</v>
      </c>
      <c r="X12" s="99">
        <v>1848.8821880966866</v>
      </c>
      <c r="Y12" s="99">
        <v>2098.2946589636263</v>
      </c>
      <c r="Z12" s="99">
        <v>2619.6268552664937</v>
      </c>
      <c r="AA12" s="99">
        <v>2804.702956229874</v>
      </c>
      <c r="AB12" s="99">
        <v>2626.4753915970359</v>
      </c>
      <c r="AC12" s="99"/>
      <c r="AD12" s="99"/>
      <c r="AE12" s="99">
        <v>2481.4696356067639</v>
      </c>
      <c r="AF12" s="99"/>
      <c r="AG12" s="99">
        <v>2357.4498261686444</v>
      </c>
      <c r="AH12" s="99"/>
      <c r="AI12" s="99"/>
      <c r="AJ12" s="99">
        <v>2990.7383712467467</v>
      </c>
      <c r="AK12" s="99">
        <v>1945.889233829213</v>
      </c>
      <c r="AL12" s="99"/>
      <c r="AM12" s="99">
        <v>2980.8041294328414</v>
      </c>
      <c r="AN12" s="99">
        <v>2707.2303380013614</v>
      </c>
      <c r="AO12" s="99"/>
      <c r="AP12" s="99"/>
      <c r="AQ12" s="99"/>
      <c r="AR12" s="99">
        <v>2617.028547976975</v>
      </c>
      <c r="AS12" s="99"/>
      <c r="AT12" s="99">
        <v>1806.4440496723362</v>
      </c>
      <c r="AU12" s="99"/>
      <c r="AV12" s="99">
        <v>2178.6206902354015</v>
      </c>
      <c r="AW12" s="99"/>
      <c r="AX12" s="99"/>
      <c r="AY12" s="99"/>
      <c r="AZ12" s="99"/>
      <c r="BA12" s="99"/>
      <c r="BB12" s="99"/>
      <c r="BC12" s="99"/>
      <c r="BD12" s="99">
        <v>2959.7905521873704</v>
      </c>
      <c r="BE12" s="99"/>
      <c r="BF12" s="99"/>
      <c r="BG12" s="99"/>
      <c r="BH12" s="99">
        <v>2423.5058821246025</v>
      </c>
      <c r="BI12" s="99">
        <v>2013.6321445996748</v>
      </c>
      <c r="BJ12" s="99"/>
      <c r="BK12" s="99"/>
      <c r="BL12" s="99"/>
      <c r="BM12" s="99"/>
      <c r="BN12" s="99"/>
      <c r="BO12" s="99"/>
      <c r="BP12" s="99">
        <v>1979.3219866941508</v>
      </c>
      <c r="BQ12" s="99"/>
      <c r="BR12" s="99"/>
      <c r="BS12" s="99">
        <v>2716.9589205715579</v>
      </c>
      <c r="BT12" s="99">
        <v>2242.9392633094067</v>
      </c>
      <c r="BU12" s="99"/>
      <c r="BV12" s="99"/>
      <c r="BW12" s="99"/>
      <c r="BX12" s="99"/>
      <c r="BY12" s="99"/>
      <c r="BZ12" s="99"/>
      <c r="CA12" s="99"/>
      <c r="CB12" s="99"/>
      <c r="CC12" s="99"/>
      <c r="CD12" s="99">
        <v>2227.0557998903232</v>
      </c>
      <c r="CE12" s="99">
        <v>2502.5860230486401</v>
      </c>
      <c r="CF12" s="99"/>
      <c r="CG12" s="99"/>
      <c r="CH12" s="99"/>
      <c r="CI12" s="99">
        <v>2743.1562432345572</v>
      </c>
      <c r="CJ12" s="99"/>
      <c r="CK12" s="99">
        <v>2987.8144850046524</v>
      </c>
      <c r="CL12" s="99"/>
    </row>
    <row r="13" spans="1:90">
      <c r="A13" s="76">
        <v>18</v>
      </c>
      <c r="B13" s="99"/>
      <c r="C13" s="99"/>
      <c r="D13" s="99"/>
      <c r="E13" s="99"/>
      <c r="F13" s="99"/>
      <c r="G13" s="99"/>
      <c r="H13" s="99">
        <v>1844.5033052788585</v>
      </c>
      <c r="I13" s="99"/>
      <c r="J13" s="99">
        <v>2000.027239081465</v>
      </c>
      <c r="K13" s="99">
        <v>1888.5661905360332</v>
      </c>
      <c r="L13" s="99">
        <v>1995.0907084626544</v>
      </c>
      <c r="M13" s="99">
        <v>2059.4439672070671</v>
      </c>
      <c r="N13" s="99"/>
      <c r="O13" s="99">
        <v>1924.3741627619215</v>
      </c>
      <c r="P13" s="99">
        <v>2162.5935284568613</v>
      </c>
      <c r="Q13" s="99">
        <v>2292.6428726523695</v>
      </c>
      <c r="R13" s="99">
        <v>2307.1332979155964</v>
      </c>
      <c r="S13" s="99">
        <v>1895.5689454641149</v>
      </c>
      <c r="T13" s="99">
        <v>2328.9160817329548</v>
      </c>
      <c r="U13" s="99">
        <v>2150.7073844568663</v>
      </c>
      <c r="V13" s="99">
        <v>2934.1115071827244</v>
      </c>
      <c r="W13" s="99">
        <v>2652.7042066163749</v>
      </c>
      <c r="X13" s="99">
        <v>1826.9931585712131</v>
      </c>
      <c r="Y13" s="99">
        <v>2069.8335505576606</v>
      </c>
      <c r="Z13" s="99">
        <v>2555.7079786232134</v>
      </c>
      <c r="AA13" s="99">
        <v>2731.8256180801727</v>
      </c>
      <c r="AB13" s="99">
        <v>2585.8612008959308</v>
      </c>
      <c r="AC13" s="99"/>
      <c r="AD13" s="99"/>
      <c r="AE13" s="99">
        <v>2446.4275105199499</v>
      </c>
      <c r="AF13" s="99">
        <v>2959.2345960823559</v>
      </c>
      <c r="AG13" s="99">
        <v>2328.5546684500396</v>
      </c>
      <c r="AH13" s="99"/>
      <c r="AI13" s="99"/>
      <c r="AJ13" s="99">
        <v>2923.6990967671168</v>
      </c>
      <c r="AK13" s="99">
        <v>1929.6109888971494</v>
      </c>
      <c r="AL13" s="99"/>
      <c r="AM13" s="99">
        <v>2938.3341239194242</v>
      </c>
      <c r="AN13" s="99">
        <v>2671.3811794652634</v>
      </c>
      <c r="AO13" s="99"/>
      <c r="AP13" s="99"/>
      <c r="AQ13" s="99"/>
      <c r="AR13" s="99">
        <v>2587.7554539743701</v>
      </c>
      <c r="AS13" s="99"/>
      <c r="AT13" s="99"/>
      <c r="AU13" s="99">
        <v>2971.5851289749262</v>
      </c>
      <c r="AV13" s="99">
        <v>2162.1236921834743</v>
      </c>
      <c r="AW13" s="99"/>
      <c r="AX13" s="99"/>
      <c r="AY13" s="99"/>
      <c r="AZ13" s="99"/>
      <c r="BA13" s="99"/>
      <c r="BB13" s="99"/>
      <c r="BC13" s="99"/>
      <c r="BD13" s="99">
        <v>2930.243467038064</v>
      </c>
      <c r="BE13" s="99"/>
      <c r="BF13" s="99"/>
      <c r="BG13" s="99"/>
      <c r="BH13" s="99">
        <v>2406.9176918915268</v>
      </c>
      <c r="BI13" s="99">
        <v>2005.3229550724318</v>
      </c>
      <c r="BJ13" s="99"/>
      <c r="BK13" s="99"/>
      <c r="BL13" s="99"/>
      <c r="BM13" s="99"/>
      <c r="BN13" s="99"/>
      <c r="BO13" s="99"/>
      <c r="BP13" s="99">
        <v>1972.3242414120223</v>
      </c>
      <c r="BQ13" s="99"/>
      <c r="BR13" s="99"/>
      <c r="BS13" s="99">
        <v>2700.1593818511565</v>
      </c>
      <c r="BT13" s="99">
        <v>2234.4806928755474</v>
      </c>
      <c r="BU13" s="99"/>
      <c r="BV13" s="99"/>
      <c r="BW13" s="99"/>
      <c r="BX13" s="99"/>
      <c r="BY13" s="99"/>
      <c r="BZ13" s="99"/>
      <c r="CA13" s="99"/>
      <c r="CB13" s="99"/>
      <c r="CC13" s="99"/>
      <c r="CD13" s="99">
        <v>2219.8467951587245</v>
      </c>
      <c r="CE13" s="99">
        <v>2493.9800150434398</v>
      </c>
      <c r="CF13" s="99"/>
      <c r="CG13" s="99"/>
      <c r="CH13" s="99"/>
      <c r="CI13" s="99">
        <v>2734.3720218858666</v>
      </c>
      <c r="CJ13" s="99"/>
      <c r="CK13" s="99">
        <v>2978.8428629295363</v>
      </c>
      <c r="CL13" s="99"/>
    </row>
    <row r="14" spans="1:90">
      <c r="A14" s="76">
        <v>19</v>
      </c>
      <c r="B14" s="99"/>
      <c r="C14" s="99"/>
      <c r="D14" s="99"/>
      <c r="E14" s="99"/>
      <c r="F14" s="99"/>
      <c r="G14" s="99"/>
      <c r="H14" s="99"/>
      <c r="I14" s="99"/>
      <c r="J14" s="99">
        <v>1937.1541394471915</v>
      </c>
      <c r="K14" s="99">
        <v>1837.2892455056506</v>
      </c>
      <c r="L14" s="99">
        <v>1938.8312577059444</v>
      </c>
      <c r="M14" s="99">
        <v>2022.8205366453362</v>
      </c>
      <c r="N14" s="99"/>
      <c r="O14" s="99">
        <v>1891.6878880083675</v>
      </c>
      <c r="P14" s="99">
        <v>2103.6684628451712</v>
      </c>
      <c r="Q14" s="99">
        <v>2226.3887609561484</v>
      </c>
      <c r="R14" s="99">
        <v>2268.3492824198461</v>
      </c>
      <c r="S14" s="99">
        <v>1867.5257575233036</v>
      </c>
      <c r="T14" s="99">
        <v>2267.8131030395652</v>
      </c>
      <c r="U14" s="99">
        <v>2116.9182889429126</v>
      </c>
      <c r="V14" s="99">
        <v>2878.2732330804442</v>
      </c>
      <c r="W14" s="99">
        <v>2607.3531876301254</v>
      </c>
      <c r="X14" s="99">
        <v>1805.1041290457399</v>
      </c>
      <c r="Y14" s="99">
        <v>2041.3724421516949</v>
      </c>
      <c r="Z14" s="99">
        <v>2491.7891019799326</v>
      </c>
      <c r="AA14" s="99">
        <v>2658.9482799304715</v>
      </c>
      <c r="AB14" s="99">
        <v>2545.2470101948261</v>
      </c>
      <c r="AC14" s="99"/>
      <c r="AD14" s="99"/>
      <c r="AE14" s="99">
        <v>2411.3853854331364</v>
      </c>
      <c r="AF14" s="99">
        <v>2911.3879417369653</v>
      </c>
      <c r="AG14" s="99">
        <v>2299.6595107314347</v>
      </c>
      <c r="AH14" s="99"/>
      <c r="AI14" s="99"/>
      <c r="AJ14" s="99">
        <v>2856.6598222874863</v>
      </c>
      <c r="AK14" s="99">
        <v>1913.3327439650855</v>
      </c>
      <c r="AL14" s="99"/>
      <c r="AM14" s="99">
        <v>2895.864118406007</v>
      </c>
      <c r="AN14" s="99">
        <v>2635.5320209291658</v>
      </c>
      <c r="AO14" s="99"/>
      <c r="AP14" s="99"/>
      <c r="AQ14" s="99"/>
      <c r="AR14" s="99">
        <v>2558.4823599717647</v>
      </c>
      <c r="AS14" s="99"/>
      <c r="AT14" s="99"/>
      <c r="AU14" s="99">
        <v>2935.1497084909829</v>
      </c>
      <c r="AV14" s="99">
        <v>2145.6266941315475</v>
      </c>
      <c r="AW14" s="99"/>
      <c r="AX14" s="99"/>
      <c r="AY14" s="99"/>
      <c r="AZ14" s="99"/>
      <c r="BA14" s="99"/>
      <c r="BB14" s="99"/>
      <c r="BC14" s="99"/>
      <c r="BD14" s="99">
        <v>2900.696381888758</v>
      </c>
      <c r="BE14" s="99"/>
      <c r="BF14" s="99"/>
      <c r="BG14" s="99"/>
      <c r="BH14" s="99">
        <v>2390.3295016584507</v>
      </c>
      <c r="BI14" s="99">
        <v>1997.0137655451886</v>
      </c>
      <c r="BJ14" s="99"/>
      <c r="BK14" s="99"/>
      <c r="BL14" s="99"/>
      <c r="BM14" s="99"/>
      <c r="BN14" s="99"/>
      <c r="BO14" s="99"/>
      <c r="BP14" s="99">
        <v>1965.3264961298935</v>
      </c>
      <c r="BQ14" s="99"/>
      <c r="BR14" s="99"/>
      <c r="BS14" s="99">
        <v>2683.3598431307546</v>
      </c>
      <c r="BT14" s="99">
        <v>2226.0221224416887</v>
      </c>
      <c r="BU14" s="99"/>
      <c r="BV14" s="99"/>
      <c r="BW14" s="99"/>
      <c r="BX14" s="99"/>
      <c r="BY14" s="99"/>
      <c r="BZ14" s="99"/>
      <c r="CA14" s="99"/>
      <c r="CB14" s="99"/>
      <c r="CC14" s="99"/>
      <c r="CD14" s="99">
        <v>2212.6377904271258</v>
      </c>
      <c r="CE14" s="99">
        <v>2485.3740070382396</v>
      </c>
      <c r="CF14" s="99"/>
      <c r="CG14" s="99"/>
      <c r="CH14" s="99"/>
      <c r="CI14" s="99">
        <v>2725.5878005371765</v>
      </c>
      <c r="CJ14" s="99"/>
      <c r="CK14" s="99">
        <v>2969.8712408544202</v>
      </c>
      <c r="CL14" s="99"/>
    </row>
    <row r="15" spans="1:90">
      <c r="A15" s="107">
        <v>20</v>
      </c>
      <c r="B15" s="108"/>
      <c r="C15" s="108"/>
      <c r="D15" s="108"/>
      <c r="E15" s="108"/>
      <c r="F15" s="108"/>
      <c r="G15" s="108"/>
      <c r="H15" s="108"/>
      <c r="I15" s="108"/>
      <c r="J15" s="108">
        <v>1874.2810398129179</v>
      </c>
      <c r="K15" s="108"/>
      <c r="L15" s="108">
        <v>1882.5718069492343</v>
      </c>
      <c r="M15" s="108">
        <v>1986.1971060836054</v>
      </c>
      <c r="N15" s="108"/>
      <c r="O15" s="108">
        <v>1859.0016132548142</v>
      </c>
      <c r="P15" s="108">
        <v>2044.7433972334811</v>
      </c>
      <c r="Q15" s="108">
        <v>2160.1346492599273</v>
      </c>
      <c r="R15" s="108">
        <v>2229.5652669240958</v>
      </c>
      <c r="S15" s="108">
        <v>1839.4825695824925</v>
      </c>
      <c r="T15" s="108">
        <v>2206.7101243461752</v>
      </c>
      <c r="U15" s="108">
        <v>2083.1291934289579</v>
      </c>
      <c r="V15" s="108">
        <v>2822.4349589781646</v>
      </c>
      <c r="W15" s="108">
        <v>2562.0021686438763</v>
      </c>
      <c r="X15" s="108"/>
      <c r="Y15" s="108">
        <v>2012.9113337457288</v>
      </c>
      <c r="Z15" s="108">
        <v>2427.8702253366523</v>
      </c>
      <c r="AA15" s="108">
        <v>2586.0709417807698</v>
      </c>
      <c r="AB15" s="108">
        <v>2504.6328194937209</v>
      </c>
      <c r="AC15" s="108"/>
      <c r="AD15" s="108"/>
      <c r="AE15" s="108">
        <v>2376.343260346322</v>
      </c>
      <c r="AF15" s="108">
        <v>2863.5412873915748</v>
      </c>
      <c r="AG15" s="108">
        <v>2270.7643530128303</v>
      </c>
      <c r="AH15" s="108"/>
      <c r="AI15" s="108"/>
      <c r="AJ15" s="108">
        <v>2789.6205478078568</v>
      </c>
      <c r="AK15" s="108">
        <v>1897.054499033022</v>
      </c>
      <c r="AL15" s="108">
        <v>2942.3253944729704</v>
      </c>
      <c r="AM15" s="108">
        <v>2853.3941128925908</v>
      </c>
      <c r="AN15" s="108">
        <v>2599.6828623930678</v>
      </c>
      <c r="AO15" s="108"/>
      <c r="AP15" s="108"/>
      <c r="AQ15" s="108"/>
      <c r="AR15" s="108">
        <v>2529.2092659691593</v>
      </c>
      <c r="AS15" s="108"/>
      <c r="AT15" s="108"/>
      <c r="AU15" s="108">
        <v>2898.7142880070401</v>
      </c>
      <c r="AV15" s="108">
        <v>2129.1296960796199</v>
      </c>
      <c r="AW15" s="108"/>
      <c r="AX15" s="108"/>
      <c r="AY15" s="108"/>
      <c r="AZ15" s="108"/>
      <c r="BA15" s="108"/>
      <c r="BB15" s="108"/>
      <c r="BC15" s="108"/>
      <c r="BD15" s="108">
        <v>2871.1492967394515</v>
      </c>
      <c r="BE15" s="108"/>
      <c r="BF15" s="108"/>
      <c r="BG15" s="108"/>
      <c r="BH15" s="108">
        <v>2373.741311425375</v>
      </c>
      <c r="BI15" s="108">
        <v>1988.7045760179458</v>
      </c>
      <c r="BJ15" s="108"/>
      <c r="BK15" s="108"/>
      <c r="BL15" s="108"/>
      <c r="BM15" s="108"/>
      <c r="BN15" s="108"/>
      <c r="BO15" s="108"/>
      <c r="BP15" s="108">
        <v>1958.3287508477642</v>
      </c>
      <c r="BQ15" s="108"/>
      <c r="BR15" s="108"/>
      <c r="BS15" s="108">
        <v>2666.5603044103532</v>
      </c>
      <c r="BT15" s="108">
        <v>2217.5635520078295</v>
      </c>
      <c r="BU15" s="108"/>
      <c r="BV15" s="108"/>
      <c r="BW15" s="108"/>
      <c r="BX15" s="108"/>
      <c r="BY15" s="108"/>
      <c r="BZ15" s="108"/>
      <c r="CA15" s="108"/>
      <c r="CB15" s="108"/>
      <c r="CC15" s="108"/>
      <c r="CD15" s="108">
        <v>2205.428785695527</v>
      </c>
      <c r="CE15" s="108">
        <v>2476.7679990330394</v>
      </c>
      <c r="CF15" s="108"/>
      <c r="CG15" s="108"/>
      <c r="CH15" s="108"/>
      <c r="CI15" s="108">
        <v>2716.8035791884859</v>
      </c>
      <c r="CJ15" s="108"/>
      <c r="CK15" s="108">
        <v>2960.8996187793036</v>
      </c>
      <c r="CL15" s="108"/>
    </row>
    <row r="16" spans="1:90">
      <c r="A16" s="76">
        <v>21</v>
      </c>
      <c r="B16" s="99"/>
      <c r="C16" s="99"/>
      <c r="D16" s="99"/>
      <c r="E16" s="99"/>
      <c r="F16" s="99"/>
      <c r="G16" s="99"/>
      <c r="H16" s="99"/>
      <c r="I16" s="99"/>
      <c r="J16" s="99">
        <v>1811.4079401786444</v>
      </c>
      <c r="K16" s="99"/>
      <c r="L16" s="99">
        <v>1826.312356192524</v>
      </c>
      <c r="M16" s="99">
        <v>1949.5736755218741</v>
      </c>
      <c r="N16" s="99"/>
      <c r="O16" s="99">
        <v>1826.3153385012608</v>
      </c>
      <c r="P16" s="99">
        <v>1985.8183316217915</v>
      </c>
      <c r="Q16" s="99">
        <v>2093.8805375637066</v>
      </c>
      <c r="R16" s="99">
        <v>2190.7812514283455</v>
      </c>
      <c r="S16" s="99">
        <v>1811.4393816416814</v>
      </c>
      <c r="T16" s="99">
        <v>2145.6071456527852</v>
      </c>
      <c r="U16" s="99">
        <v>2049.3400979150042</v>
      </c>
      <c r="V16" s="99">
        <v>2766.5966848758849</v>
      </c>
      <c r="W16" s="99">
        <v>2516.6511496576272</v>
      </c>
      <c r="X16" s="99"/>
      <c r="Y16" s="99">
        <v>1984.4502253397629</v>
      </c>
      <c r="Z16" s="99">
        <v>2363.9513486933715</v>
      </c>
      <c r="AA16" s="99">
        <v>2513.1936036310685</v>
      </c>
      <c r="AB16" s="99">
        <v>2464.0186287926163</v>
      </c>
      <c r="AC16" s="99"/>
      <c r="AD16" s="99"/>
      <c r="AE16" s="99">
        <v>2341.3011352595086</v>
      </c>
      <c r="AF16" s="99">
        <v>2815.6946330461842</v>
      </c>
      <c r="AG16" s="99">
        <v>2241.8691952942254</v>
      </c>
      <c r="AH16" s="99"/>
      <c r="AI16" s="99"/>
      <c r="AJ16" s="99">
        <v>2722.5812733282264</v>
      </c>
      <c r="AK16" s="99">
        <v>1880.7762541009583</v>
      </c>
      <c r="AL16" s="99">
        <v>2865.6878747129949</v>
      </c>
      <c r="AM16" s="99">
        <v>2810.9241073791736</v>
      </c>
      <c r="AN16" s="99">
        <v>2563.8337038569694</v>
      </c>
      <c r="AO16" s="99"/>
      <c r="AP16" s="99"/>
      <c r="AQ16" s="99"/>
      <c r="AR16" s="99">
        <v>2499.9361719665544</v>
      </c>
      <c r="AS16" s="99"/>
      <c r="AT16" s="99"/>
      <c r="AU16" s="99">
        <v>2862.2788675230977</v>
      </c>
      <c r="AV16" s="99">
        <v>2112.6326980276926</v>
      </c>
      <c r="AW16" s="99"/>
      <c r="AX16" s="99"/>
      <c r="AY16" s="99"/>
      <c r="AZ16" s="99"/>
      <c r="BA16" s="99"/>
      <c r="BB16" s="99"/>
      <c r="BC16" s="99"/>
      <c r="BD16" s="99">
        <v>2841.6022115901451</v>
      </c>
      <c r="BE16" s="99"/>
      <c r="BF16" s="99"/>
      <c r="BG16" s="99"/>
      <c r="BH16" s="99">
        <v>2357.1531211922993</v>
      </c>
      <c r="BI16" s="99">
        <v>1980.3953864907025</v>
      </c>
      <c r="BJ16" s="99"/>
      <c r="BK16" s="99"/>
      <c r="BL16" s="99"/>
      <c r="BM16" s="99"/>
      <c r="BN16" s="99"/>
      <c r="BO16" s="99"/>
      <c r="BP16" s="99">
        <v>1951.3310055656355</v>
      </c>
      <c r="BQ16" s="99"/>
      <c r="BR16" s="99"/>
      <c r="BS16" s="99">
        <v>2649.7607656899522</v>
      </c>
      <c r="BT16" s="99">
        <v>2209.1049815739711</v>
      </c>
      <c r="BU16" s="99"/>
      <c r="BV16" s="99"/>
      <c r="BW16" s="99"/>
      <c r="BX16" s="99"/>
      <c r="BY16" s="99"/>
      <c r="BZ16" s="99"/>
      <c r="CA16" s="99"/>
      <c r="CB16" s="99"/>
      <c r="CC16" s="99"/>
      <c r="CD16" s="99">
        <v>2198.2197809639279</v>
      </c>
      <c r="CE16" s="99">
        <v>2468.1619910278387</v>
      </c>
      <c r="CF16" s="99"/>
      <c r="CG16" s="99"/>
      <c r="CH16" s="99"/>
      <c r="CI16" s="99">
        <v>2708.0193578397952</v>
      </c>
      <c r="CJ16" s="99"/>
      <c r="CK16" s="99">
        <v>2951.9279967041875</v>
      </c>
      <c r="CL16" s="99"/>
    </row>
    <row r="17" spans="1:90">
      <c r="A17" s="76">
        <v>22</v>
      </c>
      <c r="B17" s="99"/>
      <c r="C17" s="99"/>
      <c r="D17" s="99"/>
      <c r="E17" s="99"/>
      <c r="F17" s="99"/>
      <c r="G17" s="99"/>
      <c r="H17" s="99"/>
      <c r="I17" s="99"/>
      <c r="J17" s="99"/>
      <c r="K17" s="99"/>
      <c r="L17" s="99"/>
      <c r="M17" s="99">
        <v>1912.9502449601432</v>
      </c>
      <c r="N17" s="99"/>
      <c r="O17" s="99"/>
      <c r="P17" s="99">
        <v>1926.8932660101013</v>
      </c>
      <c r="Q17" s="99">
        <v>2027.6264258674851</v>
      </c>
      <c r="R17" s="99">
        <v>2151.9972359325948</v>
      </c>
      <c r="S17" s="99"/>
      <c r="T17" s="99">
        <v>2084.5041669593952</v>
      </c>
      <c r="U17" s="99">
        <v>2015.5510024010503</v>
      </c>
      <c r="V17" s="99">
        <v>2710.7584107736047</v>
      </c>
      <c r="W17" s="99">
        <v>2471.3001306713777</v>
      </c>
      <c r="X17" s="99"/>
      <c r="Y17" s="99">
        <v>1955.989116933797</v>
      </c>
      <c r="Z17" s="99">
        <v>2300.0324720500907</v>
      </c>
      <c r="AA17" s="99">
        <v>2440.3162654813677</v>
      </c>
      <c r="AB17" s="99">
        <v>2423.4044380915111</v>
      </c>
      <c r="AC17" s="99"/>
      <c r="AD17" s="99"/>
      <c r="AE17" s="99">
        <v>2306.2590101726946</v>
      </c>
      <c r="AF17" s="99">
        <v>2767.8479787007941</v>
      </c>
      <c r="AG17" s="99">
        <v>2212.9740375756205</v>
      </c>
      <c r="AH17" s="99"/>
      <c r="AI17" s="99"/>
      <c r="AJ17" s="99">
        <v>2655.5419988485964</v>
      </c>
      <c r="AK17" s="99">
        <v>1864.4980091688944</v>
      </c>
      <c r="AL17" s="99">
        <v>2789.050354953019</v>
      </c>
      <c r="AM17" s="99">
        <v>2768.4541018657569</v>
      </c>
      <c r="AN17" s="99">
        <v>2527.9845453208713</v>
      </c>
      <c r="AO17" s="99"/>
      <c r="AP17" s="99"/>
      <c r="AQ17" s="99"/>
      <c r="AR17" s="99">
        <v>2470.663077963949</v>
      </c>
      <c r="AS17" s="99"/>
      <c r="AT17" s="99"/>
      <c r="AU17" s="99">
        <v>2825.8434470391549</v>
      </c>
      <c r="AV17" s="99">
        <v>2096.1356999757654</v>
      </c>
      <c r="AW17" s="99"/>
      <c r="AX17" s="99"/>
      <c r="AY17" s="99"/>
      <c r="AZ17" s="99"/>
      <c r="BA17" s="99"/>
      <c r="BB17" s="99"/>
      <c r="BC17" s="99"/>
      <c r="BD17" s="99">
        <v>2812.0551264408391</v>
      </c>
      <c r="BE17" s="99"/>
      <c r="BF17" s="99"/>
      <c r="BG17" s="99"/>
      <c r="BH17" s="99">
        <v>2340.5649309592231</v>
      </c>
      <c r="BI17" s="99">
        <v>1972.0861969634595</v>
      </c>
      <c r="BJ17" s="99"/>
      <c r="BK17" s="99"/>
      <c r="BL17" s="99"/>
      <c r="BM17" s="99"/>
      <c r="BN17" s="99"/>
      <c r="BO17" s="99"/>
      <c r="BP17" s="99">
        <v>1944.3332602835064</v>
      </c>
      <c r="BQ17" s="99"/>
      <c r="BR17" s="99"/>
      <c r="BS17" s="99">
        <v>2632.9612269695508</v>
      </c>
      <c r="BT17" s="99">
        <v>2200.6464111401119</v>
      </c>
      <c r="BU17" s="99"/>
      <c r="BV17" s="99"/>
      <c r="BW17" s="99"/>
      <c r="BX17" s="99"/>
      <c r="BY17" s="99"/>
      <c r="BZ17" s="99"/>
      <c r="CA17" s="99"/>
      <c r="CB17" s="99"/>
      <c r="CC17" s="99"/>
      <c r="CD17" s="99">
        <v>2191.0107762323291</v>
      </c>
      <c r="CE17" s="99">
        <v>2459.5559830226389</v>
      </c>
      <c r="CF17" s="99"/>
      <c r="CG17" s="99"/>
      <c r="CH17" s="99"/>
      <c r="CI17" s="99">
        <v>2699.2351364911042</v>
      </c>
      <c r="CJ17" s="99"/>
      <c r="CK17" s="99">
        <v>2942.9563746290714</v>
      </c>
      <c r="CL17" s="99"/>
    </row>
    <row r="18" spans="1:90">
      <c r="A18" s="76">
        <v>23</v>
      </c>
      <c r="B18" s="99"/>
      <c r="C18" s="99"/>
      <c r="D18" s="99"/>
      <c r="E18" s="99"/>
      <c r="F18" s="99"/>
      <c r="G18" s="99"/>
      <c r="H18" s="99"/>
      <c r="I18" s="99"/>
      <c r="J18" s="99"/>
      <c r="K18" s="99"/>
      <c r="L18" s="99"/>
      <c r="M18" s="99">
        <v>1876.3268143984126</v>
      </c>
      <c r="N18" s="99"/>
      <c r="O18" s="99"/>
      <c r="P18" s="99">
        <v>1867.9682003984115</v>
      </c>
      <c r="Q18" s="99">
        <v>1961.3723141712644</v>
      </c>
      <c r="R18" s="99">
        <v>2113.2132204368445</v>
      </c>
      <c r="S18" s="99"/>
      <c r="T18" s="99">
        <v>2023.4011882660054</v>
      </c>
      <c r="U18" s="99">
        <v>1981.7619068870961</v>
      </c>
      <c r="V18" s="99">
        <v>2654.9201366713251</v>
      </c>
      <c r="W18" s="99">
        <v>2425.9491116851286</v>
      </c>
      <c r="X18" s="99"/>
      <c r="Y18" s="99">
        <v>1927.5280085278316</v>
      </c>
      <c r="Z18" s="99">
        <v>2236.1135954068104</v>
      </c>
      <c r="AA18" s="99">
        <v>2367.438927331666</v>
      </c>
      <c r="AB18" s="99">
        <v>2382.7902473904064</v>
      </c>
      <c r="AC18" s="99"/>
      <c r="AD18" s="99">
        <v>2996.8654680828481</v>
      </c>
      <c r="AE18" s="99">
        <v>2271.2168850858807</v>
      </c>
      <c r="AF18" s="99">
        <v>2720.0013243554035</v>
      </c>
      <c r="AG18" s="99">
        <v>2184.0788798570161</v>
      </c>
      <c r="AH18" s="99"/>
      <c r="AI18" s="99"/>
      <c r="AJ18" s="99">
        <v>2588.5027243689665</v>
      </c>
      <c r="AK18" s="99">
        <v>1848.2197642368308</v>
      </c>
      <c r="AL18" s="99">
        <v>2712.4128351930431</v>
      </c>
      <c r="AM18" s="99">
        <v>2725.9840963523397</v>
      </c>
      <c r="AN18" s="99">
        <v>2492.1353867847733</v>
      </c>
      <c r="AO18" s="99"/>
      <c r="AP18" s="99"/>
      <c r="AQ18" s="99"/>
      <c r="AR18" s="99">
        <v>2441.3899839613432</v>
      </c>
      <c r="AS18" s="99">
        <v>2945.2710296561518</v>
      </c>
      <c r="AT18" s="99"/>
      <c r="AU18" s="99">
        <v>2789.4080265552116</v>
      </c>
      <c r="AV18" s="99">
        <v>2079.6387019238377</v>
      </c>
      <c r="AW18" s="99"/>
      <c r="AX18" s="99"/>
      <c r="AY18" s="99"/>
      <c r="AZ18" s="99"/>
      <c r="BA18" s="99"/>
      <c r="BB18" s="99"/>
      <c r="BC18" s="99"/>
      <c r="BD18" s="99">
        <v>2782.5080412915327</v>
      </c>
      <c r="BE18" s="99"/>
      <c r="BF18" s="99"/>
      <c r="BG18" s="99"/>
      <c r="BH18" s="99">
        <v>2323.9767407261475</v>
      </c>
      <c r="BI18" s="99">
        <v>1963.7770074362163</v>
      </c>
      <c r="BJ18" s="99"/>
      <c r="BK18" s="99"/>
      <c r="BL18" s="99"/>
      <c r="BM18" s="99"/>
      <c r="BN18" s="99"/>
      <c r="BO18" s="99"/>
      <c r="BP18" s="99">
        <v>1937.3355150013776</v>
      </c>
      <c r="BQ18" s="99"/>
      <c r="BR18" s="99"/>
      <c r="BS18" s="99">
        <v>2616.1616882491494</v>
      </c>
      <c r="BT18" s="99">
        <v>2192.1878407062532</v>
      </c>
      <c r="BU18" s="99"/>
      <c r="BV18" s="99"/>
      <c r="BW18" s="99"/>
      <c r="BX18" s="99"/>
      <c r="BY18" s="99"/>
      <c r="BZ18" s="99"/>
      <c r="CA18" s="99"/>
      <c r="CB18" s="99"/>
      <c r="CC18" s="99"/>
      <c r="CD18" s="99">
        <v>2183.8017715007304</v>
      </c>
      <c r="CE18" s="99">
        <v>2450.9499750174382</v>
      </c>
      <c r="CF18" s="99"/>
      <c r="CG18" s="99"/>
      <c r="CH18" s="99"/>
      <c r="CI18" s="99">
        <v>2690.4509151424136</v>
      </c>
      <c r="CJ18" s="99"/>
      <c r="CK18" s="99">
        <v>2933.9847525539553</v>
      </c>
      <c r="CL18" s="99"/>
    </row>
    <row r="19" spans="1:90">
      <c r="A19" s="76">
        <v>24</v>
      </c>
      <c r="B19" s="99"/>
      <c r="C19" s="99"/>
      <c r="D19" s="99"/>
      <c r="E19" s="99"/>
      <c r="F19" s="99"/>
      <c r="G19" s="99"/>
      <c r="H19" s="99"/>
      <c r="I19" s="99"/>
      <c r="J19" s="99"/>
      <c r="K19" s="99"/>
      <c r="L19" s="99"/>
      <c r="M19" s="99">
        <v>1839.7033838366815</v>
      </c>
      <c r="N19" s="99"/>
      <c r="O19" s="99"/>
      <c r="P19" s="99">
        <v>1809.0431347867213</v>
      </c>
      <c r="Q19" s="99">
        <v>1895.1182024750431</v>
      </c>
      <c r="R19" s="99">
        <v>2074.4292049410942</v>
      </c>
      <c r="S19" s="99"/>
      <c r="T19" s="99">
        <v>1962.2982095726159</v>
      </c>
      <c r="U19" s="99">
        <v>1947.9728113731421</v>
      </c>
      <c r="V19" s="99">
        <v>2599.0818625690454</v>
      </c>
      <c r="W19" s="99">
        <v>2380.5980926988796</v>
      </c>
      <c r="X19" s="99"/>
      <c r="Y19" s="99">
        <v>1899.0669001218655</v>
      </c>
      <c r="Z19" s="99">
        <v>2172.1947187635296</v>
      </c>
      <c r="AA19" s="99">
        <v>2294.5615891819648</v>
      </c>
      <c r="AB19" s="99">
        <v>2342.1760566893013</v>
      </c>
      <c r="AC19" s="99"/>
      <c r="AD19" s="99">
        <v>2937.9731234158094</v>
      </c>
      <c r="AE19" s="99">
        <v>2236.1747599990667</v>
      </c>
      <c r="AF19" s="99">
        <v>2672.154670010013</v>
      </c>
      <c r="AG19" s="99">
        <v>2155.1837221384112</v>
      </c>
      <c r="AH19" s="99"/>
      <c r="AI19" s="99"/>
      <c r="AJ19" s="99">
        <v>2521.4634498893365</v>
      </c>
      <c r="AK19" s="99">
        <v>1831.9415193047671</v>
      </c>
      <c r="AL19" s="99">
        <v>2635.7753154330671</v>
      </c>
      <c r="AM19" s="99">
        <v>2683.5140908389226</v>
      </c>
      <c r="AN19" s="99">
        <v>2456.2862282486749</v>
      </c>
      <c r="AO19" s="99">
        <v>2966.444087535479</v>
      </c>
      <c r="AP19" s="99"/>
      <c r="AQ19" s="99"/>
      <c r="AR19" s="99">
        <v>2412.1168899587383</v>
      </c>
      <c r="AS19" s="99">
        <v>2875.2745290066086</v>
      </c>
      <c r="AT19" s="99"/>
      <c r="AU19" s="99">
        <v>2752.9726060712687</v>
      </c>
      <c r="AV19" s="99">
        <v>2063.1417038719105</v>
      </c>
      <c r="AW19" s="99"/>
      <c r="AX19" s="99"/>
      <c r="AY19" s="99"/>
      <c r="AZ19" s="99"/>
      <c r="BA19" s="99"/>
      <c r="BB19" s="99"/>
      <c r="BC19" s="99"/>
      <c r="BD19" s="99">
        <v>2752.9609561422262</v>
      </c>
      <c r="BE19" s="99"/>
      <c r="BF19" s="99"/>
      <c r="BG19" s="99"/>
      <c r="BH19" s="99">
        <v>2307.3885504930718</v>
      </c>
      <c r="BI19" s="99">
        <v>1955.4678179089735</v>
      </c>
      <c r="BJ19" s="99"/>
      <c r="BK19" s="99"/>
      <c r="BL19" s="99"/>
      <c r="BM19" s="99"/>
      <c r="BN19" s="99"/>
      <c r="BO19" s="99"/>
      <c r="BP19" s="99">
        <v>1930.3377697192484</v>
      </c>
      <c r="BQ19" s="99"/>
      <c r="BR19" s="99"/>
      <c r="BS19" s="99">
        <v>2599.362149528748</v>
      </c>
      <c r="BT19" s="99">
        <v>2183.7292702723939</v>
      </c>
      <c r="BU19" s="99"/>
      <c r="BV19" s="99"/>
      <c r="BW19" s="99"/>
      <c r="BX19" s="99"/>
      <c r="BY19" s="99"/>
      <c r="BZ19" s="99"/>
      <c r="CA19" s="99"/>
      <c r="CB19" s="99"/>
      <c r="CC19" s="99"/>
      <c r="CD19" s="99">
        <v>2176.5927667691312</v>
      </c>
      <c r="CE19" s="99">
        <v>2442.343967012238</v>
      </c>
      <c r="CF19" s="99"/>
      <c r="CG19" s="99"/>
      <c r="CH19" s="99"/>
      <c r="CI19" s="99">
        <v>2681.666693793723</v>
      </c>
      <c r="CJ19" s="99"/>
      <c r="CK19" s="99">
        <v>2925.0131304788388</v>
      </c>
      <c r="CL19" s="99"/>
    </row>
    <row r="20" spans="1:90" ht="13.5" thickBot="1">
      <c r="A20" s="76">
        <v>25</v>
      </c>
      <c r="B20" s="99"/>
      <c r="C20" s="99"/>
      <c r="D20" s="99"/>
      <c r="E20" s="99"/>
      <c r="F20" s="99"/>
      <c r="G20" s="99"/>
      <c r="H20" s="99"/>
      <c r="I20" s="99"/>
      <c r="J20" s="99"/>
      <c r="K20" s="99"/>
      <c r="L20" s="99"/>
      <c r="M20" s="99">
        <v>1803.0799532749504</v>
      </c>
      <c r="N20" s="99"/>
      <c r="O20" s="99"/>
      <c r="P20" s="99"/>
      <c r="Q20" s="118">
        <v>1828.8640907788222</v>
      </c>
      <c r="R20" s="99">
        <v>2035.6451894453439</v>
      </c>
      <c r="S20" s="99"/>
      <c r="T20" s="99">
        <v>1901.1952308792258</v>
      </c>
      <c r="U20" s="99">
        <v>1914.1837158591882</v>
      </c>
      <c r="V20" s="99">
        <v>2543.2435884667657</v>
      </c>
      <c r="W20" s="99">
        <v>2335.24707371263</v>
      </c>
      <c r="X20" s="99"/>
      <c r="Y20" s="99">
        <v>1870.6057917158996</v>
      </c>
      <c r="Z20" s="99">
        <v>2108.2758421202493</v>
      </c>
      <c r="AA20" s="99">
        <v>2221.6842510322635</v>
      </c>
      <c r="AB20" s="99">
        <v>2301.5618659881961</v>
      </c>
      <c r="AC20" s="99"/>
      <c r="AD20" s="99">
        <v>2879.0807787487706</v>
      </c>
      <c r="AE20" s="99">
        <v>2201.1326349122528</v>
      </c>
      <c r="AF20" s="99">
        <v>2624.3080156646224</v>
      </c>
      <c r="AG20" s="99">
        <v>2126.2885644198059</v>
      </c>
      <c r="AH20" s="99"/>
      <c r="AI20" s="99">
        <v>2971.9075868105147</v>
      </c>
      <c r="AJ20" s="99">
        <v>2454.4241754097061</v>
      </c>
      <c r="AK20" s="99">
        <v>1815.6632743727032</v>
      </c>
      <c r="AL20" s="99">
        <v>2559.1377956730917</v>
      </c>
      <c r="AM20" s="99">
        <v>2641.0440853255063</v>
      </c>
      <c r="AN20" s="99">
        <v>2420.4370697125769</v>
      </c>
      <c r="AO20" s="99">
        <v>2916.6327623924999</v>
      </c>
      <c r="AP20" s="99"/>
      <c r="AQ20" s="99"/>
      <c r="AR20" s="99">
        <v>2382.8437959561329</v>
      </c>
      <c r="AS20" s="99">
        <v>2805.2780283570655</v>
      </c>
      <c r="AT20" s="99"/>
      <c r="AU20" s="99">
        <v>2716.5371855873259</v>
      </c>
      <c r="AV20" s="99">
        <v>2046.6447058199835</v>
      </c>
      <c r="AW20" s="99">
        <v>2985.2661526082725</v>
      </c>
      <c r="AX20" s="99"/>
      <c r="AY20" s="99"/>
      <c r="AZ20" s="99"/>
      <c r="BA20" s="99">
        <v>2928.6577476785437</v>
      </c>
      <c r="BB20" s="99"/>
      <c r="BC20" s="99"/>
      <c r="BD20" s="99">
        <v>2723.4138709929202</v>
      </c>
      <c r="BE20" s="99"/>
      <c r="BF20" s="99"/>
      <c r="BG20" s="99"/>
      <c r="BH20" s="99">
        <v>2290.8003602599961</v>
      </c>
      <c r="BI20" s="99">
        <v>1947.1586283817301</v>
      </c>
      <c r="BJ20" s="99"/>
      <c r="BK20" s="99"/>
      <c r="BL20" s="99"/>
      <c r="BM20" s="99"/>
      <c r="BN20" s="99"/>
      <c r="BO20" s="99"/>
      <c r="BP20" s="99">
        <v>1923.3400244371198</v>
      </c>
      <c r="BQ20" s="99"/>
      <c r="BR20" s="99"/>
      <c r="BS20" s="99">
        <v>2582.5626108083466</v>
      </c>
      <c r="BT20" s="99">
        <v>2175.2706998385356</v>
      </c>
      <c r="BU20" s="99"/>
      <c r="BV20" s="99"/>
      <c r="BW20" s="99"/>
      <c r="BX20" s="99"/>
      <c r="BY20" s="99"/>
      <c r="BZ20" s="99"/>
      <c r="CA20" s="99"/>
      <c r="CB20" s="99"/>
      <c r="CC20" s="99"/>
      <c r="CD20" s="99">
        <v>2169.3837620375325</v>
      </c>
      <c r="CE20" s="99">
        <v>2433.7379590070377</v>
      </c>
      <c r="CF20" s="99"/>
      <c r="CG20" s="99"/>
      <c r="CH20" s="99"/>
      <c r="CI20" s="99">
        <v>2672.8824724450324</v>
      </c>
      <c r="CJ20" s="99"/>
      <c r="CK20" s="99">
        <v>2916.0415084037227</v>
      </c>
      <c r="CL20" s="99"/>
    </row>
    <row r="21" spans="1:90" ht="13.5" thickTop="1">
      <c r="A21" s="76">
        <v>26</v>
      </c>
      <c r="B21" s="99"/>
      <c r="C21" s="99"/>
      <c r="D21" s="99"/>
      <c r="E21" s="99"/>
      <c r="F21" s="99"/>
      <c r="G21" s="99"/>
      <c r="H21" s="99"/>
      <c r="I21" s="99"/>
      <c r="J21" s="99"/>
      <c r="K21" s="99"/>
      <c r="L21" s="99"/>
      <c r="M21" s="99"/>
      <c r="N21" s="99"/>
      <c r="O21" s="99"/>
      <c r="P21" s="99"/>
      <c r="Q21" s="99"/>
      <c r="R21" s="99">
        <v>1996.8611739495934</v>
      </c>
      <c r="S21" s="99"/>
      <c r="T21" s="99">
        <v>1840.0922521858358</v>
      </c>
      <c r="U21" s="99">
        <v>1880.3946203452342</v>
      </c>
      <c r="V21" s="99">
        <v>2487.405314364486</v>
      </c>
      <c r="W21" s="99">
        <v>2289.896054726381</v>
      </c>
      <c r="X21" s="99"/>
      <c r="Y21" s="99">
        <v>1842.1446833099337</v>
      </c>
      <c r="Z21" s="99">
        <v>2044.3569654769685</v>
      </c>
      <c r="AA21" s="99">
        <v>2148.8069128825618</v>
      </c>
      <c r="AB21" s="99">
        <v>2260.9476752870914</v>
      </c>
      <c r="AC21" s="99"/>
      <c r="AD21" s="99">
        <v>2820.1884340817314</v>
      </c>
      <c r="AE21" s="99">
        <v>2166.0905098254393</v>
      </c>
      <c r="AF21" s="99">
        <v>2576.4613613192319</v>
      </c>
      <c r="AG21" s="99">
        <v>2097.3934067012019</v>
      </c>
      <c r="AH21" s="99"/>
      <c r="AI21" s="99">
        <v>2918.1611629134245</v>
      </c>
      <c r="AJ21" s="99">
        <v>2387.3849009300766</v>
      </c>
      <c r="AK21" s="99"/>
      <c r="AL21" s="99">
        <v>2482.5002759131153</v>
      </c>
      <c r="AM21" s="99">
        <v>2598.5740798120892</v>
      </c>
      <c r="AN21" s="99">
        <v>2384.5879111764789</v>
      </c>
      <c r="AO21" s="99">
        <v>2866.8214372495208</v>
      </c>
      <c r="AP21" s="99"/>
      <c r="AQ21" s="99"/>
      <c r="AR21" s="99">
        <v>2353.5707019535275</v>
      </c>
      <c r="AS21" s="99">
        <v>2735.2815277075229</v>
      </c>
      <c r="AT21" s="99"/>
      <c r="AU21" s="99">
        <v>2680.1017651033831</v>
      </c>
      <c r="AV21" s="99">
        <v>2030.1477077680559</v>
      </c>
      <c r="AW21" s="99">
        <v>2941.297648180444</v>
      </c>
      <c r="AX21" s="99"/>
      <c r="AY21" s="99"/>
      <c r="AZ21" s="99"/>
      <c r="BA21" s="99">
        <v>2847.357407277942</v>
      </c>
      <c r="BB21" s="99"/>
      <c r="BC21" s="99"/>
      <c r="BD21" s="99">
        <v>2693.8667858436138</v>
      </c>
      <c r="BE21" s="99"/>
      <c r="BF21" s="99">
        <v>2991.5668432668376</v>
      </c>
      <c r="BG21" s="99"/>
      <c r="BH21" s="99">
        <v>2274.2121700269199</v>
      </c>
      <c r="BI21" s="99">
        <v>1938.8494388544873</v>
      </c>
      <c r="BJ21" s="99"/>
      <c r="BK21" s="99"/>
      <c r="BL21" s="99"/>
      <c r="BM21" s="99"/>
      <c r="BN21" s="99"/>
      <c r="BO21" s="99"/>
      <c r="BP21" s="99">
        <v>1916.3422791549906</v>
      </c>
      <c r="BQ21" s="99"/>
      <c r="BR21" s="99"/>
      <c r="BS21" s="99">
        <v>2565.7630720879451</v>
      </c>
      <c r="BT21" s="99">
        <v>2166.8121294046764</v>
      </c>
      <c r="BU21" s="99"/>
      <c r="BV21" s="99"/>
      <c r="BW21" s="99"/>
      <c r="BX21" s="99"/>
      <c r="BY21" s="99"/>
      <c r="BZ21" s="99"/>
      <c r="CA21" s="99"/>
      <c r="CB21" s="99"/>
      <c r="CC21" s="99"/>
      <c r="CD21" s="99">
        <v>2162.1747573059338</v>
      </c>
      <c r="CE21" s="99">
        <v>2425.1319510018375</v>
      </c>
      <c r="CF21" s="99"/>
      <c r="CG21" s="99"/>
      <c r="CH21" s="99"/>
      <c r="CI21" s="99">
        <v>2664.0982510963418</v>
      </c>
      <c r="CJ21" s="99"/>
      <c r="CK21" s="99">
        <v>2907.0698863286066</v>
      </c>
      <c r="CL21" s="99"/>
    </row>
    <row r="22" spans="1:90" ht="13.5" thickBot="1">
      <c r="A22" s="76">
        <v>27</v>
      </c>
      <c r="B22" s="99"/>
      <c r="C22" s="99"/>
      <c r="D22" s="99"/>
      <c r="E22" s="99"/>
      <c r="F22" s="99"/>
      <c r="G22" s="99"/>
      <c r="H22" s="99"/>
      <c r="I22" s="99"/>
      <c r="J22" s="99"/>
      <c r="K22" s="99"/>
      <c r="L22" s="99"/>
      <c r="M22" s="99"/>
      <c r="N22" s="99"/>
      <c r="O22" s="99"/>
      <c r="P22" s="99"/>
      <c r="Q22" s="99"/>
      <c r="R22" s="99">
        <v>1958.0771584538431</v>
      </c>
      <c r="S22" s="99"/>
      <c r="T22" s="99"/>
      <c r="U22" s="99">
        <v>1846.6055248312803</v>
      </c>
      <c r="V22" s="99">
        <v>2431.5670402622059</v>
      </c>
      <c r="W22" s="99">
        <v>2244.5450357401314</v>
      </c>
      <c r="X22" s="99"/>
      <c r="Y22" s="99">
        <v>1813.6835749039681</v>
      </c>
      <c r="Z22" s="99">
        <v>1980.438088833688</v>
      </c>
      <c r="AA22" s="118">
        <v>2075.9295747328606</v>
      </c>
      <c r="AB22" s="99">
        <v>2220.3334845859863</v>
      </c>
      <c r="AC22" s="99"/>
      <c r="AD22" s="99">
        <v>2761.2960894146927</v>
      </c>
      <c r="AE22" s="99">
        <v>2131.0483847386254</v>
      </c>
      <c r="AF22" s="99">
        <v>2528.6147069738417</v>
      </c>
      <c r="AG22" s="99">
        <v>2068.4982489825966</v>
      </c>
      <c r="AH22" s="99"/>
      <c r="AI22" s="99">
        <v>2864.4147390163353</v>
      </c>
      <c r="AJ22" s="99">
        <v>2320.3456264504466</v>
      </c>
      <c r="AK22" s="99"/>
      <c r="AL22" s="99">
        <v>2405.8627561531398</v>
      </c>
      <c r="AM22" s="99">
        <v>2556.1040742986725</v>
      </c>
      <c r="AN22" s="99">
        <v>2348.7387526403809</v>
      </c>
      <c r="AO22" s="99">
        <v>2817.0101121065422</v>
      </c>
      <c r="AP22" s="99"/>
      <c r="AQ22" s="99"/>
      <c r="AR22" s="99">
        <v>2324.2976079509226</v>
      </c>
      <c r="AS22" s="99">
        <v>2665.2850270579797</v>
      </c>
      <c r="AT22" s="99"/>
      <c r="AU22" s="99">
        <v>2643.6663446194402</v>
      </c>
      <c r="AV22" s="99">
        <v>2013.6507097161289</v>
      </c>
      <c r="AW22" s="99">
        <v>2897.3291437526145</v>
      </c>
      <c r="AX22" s="99"/>
      <c r="AY22" s="99"/>
      <c r="AZ22" s="99"/>
      <c r="BA22" s="99">
        <v>2766.0570668773394</v>
      </c>
      <c r="BB22" s="99"/>
      <c r="BC22" s="99">
        <v>2962.0353143547022</v>
      </c>
      <c r="BD22" s="99">
        <v>2664.3197006943074</v>
      </c>
      <c r="BE22" s="99"/>
      <c r="BF22" s="99">
        <v>2954.6041217692109</v>
      </c>
      <c r="BG22" s="99"/>
      <c r="BH22" s="99">
        <v>2257.6239797938442</v>
      </c>
      <c r="BI22" s="99">
        <v>1930.5402493272441</v>
      </c>
      <c r="BJ22" s="99"/>
      <c r="BK22" s="99"/>
      <c r="BL22" s="99"/>
      <c r="BM22" s="99"/>
      <c r="BN22" s="99"/>
      <c r="BO22" s="99"/>
      <c r="BP22" s="99">
        <v>1909.3445338728618</v>
      </c>
      <c r="BQ22" s="99">
        <v>2989.3568357573831</v>
      </c>
      <c r="BR22" s="99"/>
      <c r="BS22" s="99">
        <v>2548.9635333675437</v>
      </c>
      <c r="BT22" s="99">
        <v>2158.3535589708176</v>
      </c>
      <c r="BU22" s="99"/>
      <c r="BV22" s="99"/>
      <c r="BW22" s="99"/>
      <c r="BX22" s="99"/>
      <c r="BY22" s="99"/>
      <c r="BZ22" s="99"/>
      <c r="CA22" s="99"/>
      <c r="CB22" s="99"/>
      <c r="CC22" s="99"/>
      <c r="CD22" s="99">
        <v>2154.9657525743346</v>
      </c>
      <c r="CE22" s="99">
        <v>2416.5259429966372</v>
      </c>
      <c r="CF22" s="99"/>
      <c r="CG22" s="99"/>
      <c r="CH22" s="99"/>
      <c r="CI22" s="99">
        <v>2655.3140297476511</v>
      </c>
      <c r="CJ22" s="99"/>
      <c r="CK22" s="99">
        <v>2898.09826425349</v>
      </c>
      <c r="CL22" s="99"/>
    </row>
    <row r="23" spans="1:90" ht="14.25" thickTop="1" thickBot="1">
      <c r="A23" s="76">
        <v>28</v>
      </c>
      <c r="B23" s="99"/>
      <c r="C23" s="99"/>
      <c r="D23" s="99"/>
      <c r="E23" s="99"/>
      <c r="F23" s="99"/>
      <c r="G23" s="99"/>
      <c r="H23" s="99"/>
      <c r="I23" s="99"/>
      <c r="J23" s="99"/>
      <c r="K23" s="99"/>
      <c r="L23" s="99"/>
      <c r="M23" s="99"/>
      <c r="N23" s="99"/>
      <c r="O23" s="99"/>
      <c r="P23" s="99"/>
      <c r="Q23" s="99"/>
      <c r="R23" s="99">
        <v>1919.2931429580926</v>
      </c>
      <c r="S23" s="99"/>
      <c r="T23" s="99"/>
      <c r="U23" s="99">
        <v>1812.8164293173261</v>
      </c>
      <c r="V23" s="99">
        <v>2375.7287661599262</v>
      </c>
      <c r="W23" s="99">
        <v>2199.1940167538819</v>
      </c>
      <c r="X23" s="99"/>
      <c r="Y23" s="99"/>
      <c r="Z23" s="118">
        <v>1916.5192121904072</v>
      </c>
      <c r="AA23" s="99">
        <v>1969.2223350886845</v>
      </c>
      <c r="AB23" s="99">
        <v>2179.7192938848816</v>
      </c>
      <c r="AC23" s="99"/>
      <c r="AD23" s="99">
        <v>2702.4037447476544</v>
      </c>
      <c r="AE23" s="99">
        <v>2096.0062596518114</v>
      </c>
      <c r="AF23" s="99">
        <v>2480.7680526284512</v>
      </c>
      <c r="AG23" s="99">
        <v>2039.6030912639922</v>
      </c>
      <c r="AH23" s="99"/>
      <c r="AI23" s="99">
        <v>2810.6683151192451</v>
      </c>
      <c r="AJ23" s="99">
        <v>2253.3063519708162</v>
      </c>
      <c r="AK23" s="99"/>
      <c r="AL23" s="118">
        <v>2329.2252363931639</v>
      </c>
      <c r="AM23" s="99">
        <v>2513.6340687852557</v>
      </c>
      <c r="AN23" s="99">
        <v>2312.8895941042829</v>
      </c>
      <c r="AO23" s="99">
        <v>2767.1987869635636</v>
      </c>
      <c r="AP23" s="99"/>
      <c r="AQ23" s="99"/>
      <c r="AR23" s="99">
        <v>2295.0245139483168</v>
      </c>
      <c r="AS23" s="99">
        <v>2595.2885264084371</v>
      </c>
      <c r="AT23" s="99"/>
      <c r="AU23" s="99">
        <v>2607.2309241354974</v>
      </c>
      <c r="AV23" s="99">
        <v>1997.1537116642016</v>
      </c>
      <c r="AW23" s="99">
        <v>2853.360639324786</v>
      </c>
      <c r="AX23" s="99"/>
      <c r="AY23" s="99"/>
      <c r="AZ23" s="99"/>
      <c r="BA23" s="99">
        <v>2684.7567264767372</v>
      </c>
      <c r="BB23" s="99"/>
      <c r="BC23" s="99">
        <v>2879.1314606230694</v>
      </c>
      <c r="BD23" s="99">
        <v>2634.7726155450009</v>
      </c>
      <c r="BE23" s="99"/>
      <c r="BF23" s="99">
        <v>2917.6414002715837</v>
      </c>
      <c r="BG23" s="99"/>
      <c r="BH23" s="99">
        <v>2241.0357895607685</v>
      </c>
      <c r="BI23" s="99">
        <v>1922.231059800001</v>
      </c>
      <c r="BJ23" s="99"/>
      <c r="BK23" s="99"/>
      <c r="BL23" s="99"/>
      <c r="BM23" s="99"/>
      <c r="BN23" s="99"/>
      <c r="BO23" s="99"/>
      <c r="BP23" s="99">
        <v>1902.3467885907328</v>
      </c>
      <c r="BQ23" s="99">
        <v>2959.5330184720924</v>
      </c>
      <c r="BR23" s="99"/>
      <c r="BS23" s="99">
        <v>2532.1639946471423</v>
      </c>
      <c r="BT23" s="99">
        <v>2149.8949885369584</v>
      </c>
      <c r="BU23" s="99"/>
      <c r="BV23" s="99"/>
      <c r="BW23" s="99"/>
      <c r="BX23" s="99"/>
      <c r="BY23" s="99"/>
      <c r="BZ23" s="99"/>
      <c r="CA23" s="99"/>
      <c r="CB23" s="99"/>
      <c r="CC23" s="99"/>
      <c r="CD23" s="99">
        <v>2147.7567478427359</v>
      </c>
      <c r="CE23" s="99">
        <v>2407.9199349914365</v>
      </c>
      <c r="CF23" s="99"/>
      <c r="CG23" s="99"/>
      <c r="CH23" s="99"/>
      <c r="CI23" s="99">
        <v>2646.529808398961</v>
      </c>
      <c r="CJ23" s="99"/>
      <c r="CK23" s="99">
        <v>2889.1266421783735</v>
      </c>
      <c r="CL23" s="99"/>
    </row>
    <row r="24" spans="1:90" ht="14.25" thickTop="1" thickBot="1">
      <c r="A24" s="76">
        <v>29</v>
      </c>
      <c r="B24" s="99"/>
      <c r="C24" s="99"/>
      <c r="D24" s="99"/>
      <c r="E24" s="99"/>
      <c r="F24" s="99"/>
      <c r="G24" s="99"/>
      <c r="H24" s="99"/>
      <c r="I24" s="99"/>
      <c r="J24" s="99"/>
      <c r="K24" s="99"/>
      <c r="L24" s="99"/>
      <c r="M24" s="99"/>
      <c r="N24" s="99"/>
      <c r="O24" s="99"/>
      <c r="P24" s="99"/>
      <c r="Q24" s="99"/>
      <c r="R24" s="99">
        <v>1880.5091274623423</v>
      </c>
      <c r="S24" s="99"/>
      <c r="T24" s="99"/>
      <c r="U24" s="99"/>
      <c r="V24" s="99">
        <v>2319.890492057646</v>
      </c>
      <c r="W24" s="99">
        <v>2153.8429977676328</v>
      </c>
      <c r="X24" s="99"/>
      <c r="Y24" s="99"/>
      <c r="Z24" s="99">
        <v>1832.6214800243515</v>
      </c>
      <c r="AA24" s="99">
        <v>1867.9922345711</v>
      </c>
      <c r="AB24" s="99">
        <v>2139.1051031837765</v>
      </c>
      <c r="AC24" s="99"/>
      <c r="AD24" s="99">
        <v>2643.5114000806152</v>
      </c>
      <c r="AE24" s="99">
        <v>2060.9641345649975</v>
      </c>
      <c r="AF24" s="99">
        <v>2432.9213982830606</v>
      </c>
      <c r="AG24" s="99">
        <v>2010.707933545387</v>
      </c>
      <c r="AH24" s="99">
        <v>2929.2809232189798</v>
      </c>
      <c r="AI24" s="99">
        <v>2756.921891222155</v>
      </c>
      <c r="AJ24" s="118">
        <v>2186.2670774911862</v>
      </c>
      <c r="AK24" s="99"/>
      <c r="AL24" s="99">
        <v>2228.1529961084152</v>
      </c>
      <c r="AM24" s="99">
        <v>2471.1640632718386</v>
      </c>
      <c r="AN24" s="99">
        <v>2277.0404355681849</v>
      </c>
      <c r="AO24" s="99">
        <v>2717.3874618205846</v>
      </c>
      <c r="AP24" s="99">
        <v>2981.153956373932</v>
      </c>
      <c r="AQ24" s="99"/>
      <c r="AR24" s="99">
        <v>2265.7514199457119</v>
      </c>
      <c r="AS24" s="99">
        <v>2525.2920257588944</v>
      </c>
      <c r="AT24" s="99"/>
      <c r="AU24" s="99">
        <v>2570.7955036515546</v>
      </c>
      <c r="AV24" s="99">
        <v>1980.6567136122742</v>
      </c>
      <c r="AW24" s="99">
        <v>2809.3921348969575</v>
      </c>
      <c r="AX24" s="99"/>
      <c r="AY24" s="99"/>
      <c r="AZ24" s="99"/>
      <c r="BA24" s="118">
        <v>2603.456386076135</v>
      </c>
      <c r="BB24" s="99"/>
      <c r="BC24" s="99">
        <v>2796.2276068914371</v>
      </c>
      <c r="BD24" s="99">
        <v>2605.2255303956949</v>
      </c>
      <c r="BE24" s="99"/>
      <c r="BF24" s="99">
        <v>2880.678678773957</v>
      </c>
      <c r="BG24" s="99"/>
      <c r="BH24" s="99">
        <v>2224.4475993276924</v>
      </c>
      <c r="BI24" s="99">
        <v>1913.9218702727578</v>
      </c>
      <c r="BJ24" s="99"/>
      <c r="BK24" s="99"/>
      <c r="BL24" s="99"/>
      <c r="BM24" s="99"/>
      <c r="BN24" s="99"/>
      <c r="BO24" s="99"/>
      <c r="BP24" s="99">
        <v>1895.349043308604</v>
      </c>
      <c r="BQ24" s="99">
        <v>2929.7092011868008</v>
      </c>
      <c r="BR24" s="99"/>
      <c r="BS24" s="99">
        <v>2515.3644559267409</v>
      </c>
      <c r="BT24" s="99">
        <v>2141.4364181031001</v>
      </c>
      <c r="BU24" s="99"/>
      <c r="BV24" s="99"/>
      <c r="BW24" s="99"/>
      <c r="BX24" s="99"/>
      <c r="BY24" s="99"/>
      <c r="BZ24" s="99"/>
      <c r="CA24" s="99"/>
      <c r="CB24" s="99"/>
      <c r="CC24" s="99"/>
      <c r="CD24" s="99">
        <v>2140.5477431111372</v>
      </c>
      <c r="CE24" s="99">
        <v>2399.3139269862363</v>
      </c>
      <c r="CF24" s="99"/>
      <c r="CG24" s="99"/>
      <c r="CH24" s="99"/>
      <c r="CI24" s="99">
        <v>2637.7455870502704</v>
      </c>
      <c r="CJ24" s="99"/>
      <c r="CK24" s="99">
        <v>2880.1550201032574</v>
      </c>
      <c r="CL24" s="99"/>
    </row>
    <row r="25" spans="1:90" ht="14.25" thickTop="1" thickBot="1">
      <c r="A25" s="107">
        <v>30</v>
      </c>
      <c r="B25" s="108"/>
      <c r="C25" s="108"/>
      <c r="D25" s="108"/>
      <c r="E25" s="108"/>
      <c r="F25" s="108"/>
      <c r="G25" s="108"/>
      <c r="H25" s="108"/>
      <c r="I25" s="108"/>
      <c r="J25" s="108"/>
      <c r="K25" s="108"/>
      <c r="L25" s="108"/>
      <c r="M25" s="108"/>
      <c r="N25" s="108"/>
      <c r="O25" s="108"/>
      <c r="P25" s="108"/>
      <c r="Q25" s="108"/>
      <c r="R25" s="108">
        <v>1841.7251119665921</v>
      </c>
      <c r="S25" s="108"/>
      <c r="T25" s="108"/>
      <c r="U25" s="108"/>
      <c r="V25" s="108">
        <v>2264.0522179553664</v>
      </c>
      <c r="W25" s="108">
        <v>2108.4919787813838</v>
      </c>
      <c r="X25" s="108"/>
      <c r="Y25" s="108"/>
      <c r="Z25" s="108"/>
      <c r="AA25" s="108"/>
      <c r="AB25" s="108">
        <v>2098.4909124826718</v>
      </c>
      <c r="AC25" s="108"/>
      <c r="AD25" s="108">
        <v>2584.619055413576</v>
      </c>
      <c r="AE25" s="108">
        <v>2025.9220094781836</v>
      </c>
      <c r="AF25" s="108">
        <v>2385.0747439376696</v>
      </c>
      <c r="AG25" s="108">
        <v>1981.8127758267824</v>
      </c>
      <c r="AH25" s="108">
        <v>2858.4635751117416</v>
      </c>
      <c r="AI25" s="108">
        <v>2703.1754673250653</v>
      </c>
      <c r="AJ25" s="108">
        <v>2114.9011018002257</v>
      </c>
      <c r="AK25" s="108"/>
      <c r="AL25" s="108">
        <v>2121.7018607455925</v>
      </c>
      <c r="AM25" s="108">
        <v>2428.6940577584219</v>
      </c>
      <c r="AN25" s="108">
        <v>2241.1912770320869</v>
      </c>
      <c r="AO25" s="108">
        <v>2667.576136677606</v>
      </c>
      <c r="AP25" s="108">
        <v>2925.3357069403719</v>
      </c>
      <c r="AQ25" s="108"/>
      <c r="AR25" s="108">
        <v>2236.4783259431065</v>
      </c>
      <c r="AS25" s="108">
        <v>2455.2955251093517</v>
      </c>
      <c r="AT25" s="108"/>
      <c r="AU25" s="108">
        <v>2534.3600831676117</v>
      </c>
      <c r="AV25" s="108">
        <v>1964.1597155603467</v>
      </c>
      <c r="AW25" s="108">
        <v>2765.4236304691281</v>
      </c>
      <c r="AX25" s="108"/>
      <c r="AY25" s="108"/>
      <c r="AZ25" s="108"/>
      <c r="BA25" s="108">
        <v>2507.6900700752817</v>
      </c>
      <c r="BB25" s="108"/>
      <c r="BC25" s="118">
        <v>2713.3237531598052</v>
      </c>
      <c r="BD25" s="108">
        <v>2575.6784452463889</v>
      </c>
      <c r="BE25" s="108"/>
      <c r="BF25" s="108">
        <v>2843.7159572763303</v>
      </c>
      <c r="BG25" s="108"/>
      <c r="BH25" s="108">
        <v>2207.8594090946167</v>
      </c>
      <c r="BI25" s="108">
        <v>1905.612680745515</v>
      </c>
      <c r="BJ25" s="108"/>
      <c r="BK25" s="108"/>
      <c r="BL25" s="108"/>
      <c r="BM25" s="108">
        <v>2967.1633714142745</v>
      </c>
      <c r="BN25" s="108"/>
      <c r="BO25" s="108"/>
      <c r="BP25" s="108">
        <v>1888.3512980264752</v>
      </c>
      <c r="BQ25" s="108">
        <v>2899.8853839015096</v>
      </c>
      <c r="BR25" s="108"/>
      <c r="BS25" s="108">
        <v>2498.5649172063395</v>
      </c>
      <c r="BT25" s="108">
        <v>2132.9778476692409</v>
      </c>
      <c r="BU25" s="108"/>
      <c r="BV25" s="108"/>
      <c r="BW25" s="108"/>
      <c r="BX25" s="108"/>
      <c r="BY25" s="108"/>
      <c r="BZ25" s="108"/>
      <c r="CA25" s="108"/>
      <c r="CB25" s="108"/>
      <c r="CC25" s="108"/>
      <c r="CD25" s="108">
        <v>2133.3387383795384</v>
      </c>
      <c r="CE25" s="108">
        <v>2390.7079189810361</v>
      </c>
      <c r="CF25" s="108"/>
      <c r="CG25" s="108"/>
      <c r="CH25" s="108"/>
      <c r="CI25" s="108">
        <v>2628.9613657015798</v>
      </c>
      <c r="CJ25" s="108"/>
      <c r="CK25" s="108">
        <v>2871.1833980281413</v>
      </c>
      <c r="CL25" s="108"/>
    </row>
    <row r="26" spans="1:90" ht="14.25" thickTop="1" thickBot="1">
      <c r="A26" s="76">
        <v>31</v>
      </c>
      <c r="B26" s="99"/>
      <c r="C26" s="99"/>
      <c r="D26" s="99"/>
      <c r="E26" s="99"/>
      <c r="F26" s="99"/>
      <c r="G26" s="99"/>
      <c r="H26" s="99"/>
      <c r="I26" s="99"/>
      <c r="J26" s="99"/>
      <c r="K26" s="99"/>
      <c r="L26" s="99"/>
      <c r="M26" s="99"/>
      <c r="N26" s="99"/>
      <c r="O26" s="99"/>
      <c r="P26" s="99"/>
      <c r="Q26" s="99"/>
      <c r="R26" s="99">
        <v>1802.9410964708416</v>
      </c>
      <c r="S26" s="99"/>
      <c r="T26" s="99"/>
      <c r="U26" s="99"/>
      <c r="V26" s="99">
        <v>2208.2139438530867</v>
      </c>
      <c r="W26" s="99">
        <v>2063.1409597951347</v>
      </c>
      <c r="X26" s="99"/>
      <c r="Y26" s="99"/>
      <c r="Z26" s="99"/>
      <c r="AA26" s="99"/>
      <c r="AB26" s="99">
        <v>2057.8767217815671</v>
      </c>
      <c r="AC26" s="99"/>
      <c r="AD26" s="99">
        <v>2525.7267107465373</v>
      </c>
      <c r="AE26" s="99">
        <v>1990.8798843913698</v>
      </c>
      <c r="AF26" s="99">
        <v>2337.228089592279</v>
      </c>
      <c r="AG26" s="99">
        <v>1952.9176181081775</v>
      </c>
      <c r="AH26" s="99">
        <v>2787.6462270045031</v>
      </c>
      <c r="AI26" s="99">
        <v>2649.429043427976</v>
      </c>
      <c r="AJ26" s="99">
        <v>2018.8928998491817</v>
      </c>
      <c r="AK26" s="99"/>
      <c r="AL26" s="99">
        <v>2024.6706254866203</v>
      </c>
      <c r="AM26" s="99">
        <v>2386.2240522450047</v>
      </c>
      <c r="AN26" s="99">
        <v>2205.3421184959884</v>
      </c>
      <c r="AO26" s="99">
        <v>2617.7648115346269</v>
      </c>
      <c r="AP26" s="99">
        <v>2869.5174575068122</v>
      </c>
      <c r="AQ26" s="99"/>
      <c r="AR26" s="99">
        <v>2207.2052319405011</v>
      </c>
      <c r="AS26" s="119">
        <v>2385.2990244598086</v>
      </c>
      <c r="AT26" s="99"/>
      <c r="AU26" s="99">
        <v>2497.9246626836689</v>
      </c>
      <c r="AV26" s="99">
        <v>1947.6627175084195</v>
      </c>
      <c r="AW26" s="99">
        <v>2721.4551260412995</v>
      </c>
      <c r="AX26" s="99"/>
      <c r="AY26" s="99"/>
      <c r="AZ26" s="99">
        <v>2962.8751582261316</v>
      </c>
      <c r="BA26" s="99">
        <v>2396.6248599716751</v>
      </c>
      <c r="BB26" s="99"/>
      <c r="BC26" s="99">
        <v>2608.7195035383697</v>
      </c>
      <c r="BD26" s="99">
        <v>2546.1313600970825</v>
      </c>
      <c r="BE26" s="99"/>
      <c r="BF26" s="99">
        <v>2806.7532357787036</v>
      </c>
      <c r="BG26" s="99"/>
      <c r="BH26" s="99">
        <v>2191.271218861541</v>
      </c>
      <c r="BI26" s="99">
        <v>1897.3034912182718</v>
      </c>
      <c r="BJ26" s="99"/>
      <c r="BK26" s="99"/>
      <c r="BL26" s="99"/>
      <c r="BM26" s="118">
        <v>2881.6421847965212</v>
      </c>
      <c r="BN26" s="99"/>
      <c r="BO26" s="99"/>
      <c r="BP26" s="99">
        <v>1881.353552744346</v>
      </c>
      <c r="BQ26" s="99">
        <v>2870.0615666162184</v>
      </c>
      <c r="BR26" s="99"/>
      <c r="BS26" s="99">
        <v>2481.7653784859381</v>
      </c>
      <c r="BT26" s="99">
        <v>2124.5192772353821</v>
      </c>
      <c r="BU26" s="99"/>
      <c r="BV26" s="99"/>
      <c r="BW26" s="99"/>
      <c r="BX26" s="99"/>
      <c r="BY26" s="99"/>
      <c r="BZ26" s="99"/>
      <c r="CA26" s="99"/>
      <c r="CB26" s="99"/>
      <c r="CC26" s="99"/>
      <c r="CD26" s="99">
        <v>2126.1297336479388</v>
      </c>
      <c r="CE26" s="99">
        <v>2382.1019109758358</v>
      </c>
      <c r="CF26" s="99"/>
      <c r="CG26" s="99"/>
      <c r="CH26" s="99"/>
      <c r="CI26" s="99">
        <v>2620.1771443528892</v>
      </c>
      <c r="CJ26" s="99"/>
      <c r="CK26" s="99">
        <v>2862.2117759530252</v>
      </c>
      <c r="CL26" s="99"/>
    </row>
    <row r="27" spans="1:90" ht="13.5" thickTop="1">
      <c r="A27" s="76">
        <v>32</v>
      </c>
      <c r="B27" s="99"/>
      <c r="C27" s="99"/>
      <c r="D27" s="99"/>
      <c r="E27" s="99"/>
      <c r="F27" s="99"/>
      <c r="G27" s="99"/>
      <c r="H27" s="99"/>
      <c r="I27" s="99"/>
      <c r="J27" s="99"/>
      <c r="K27" s="99"/>
      <c r="L27" s="99"/>
      <c r="M27" s="99"/>
      <c r="N27" s="99"/>
      <c r="O27" s="99"/>
      <c r="P27" s="99"/>
      <c r="Q27" s="99"/>
      <c r="R27" s="99"/>
      <c r="S27" s="99"/>
      <c r="T27" s="99"/>
      <c r="U27" s="99"/>
      <c r="V27" s="99">
        <v>2152.375669750807</v>
      </c>
      <c r="W27" s="99">
        <v>2017.7899408088851</v>
      </c>
      <c r="X27" s="99"/>
      <c r="Y27" s="99"/>
      <c r="Z27" s="99"/>
      <c r="AA27" s="99"/>
      <c r="AB27" s="99">
        <v>2017.2625310804617</v>
      </c>
      <c r="AC27" s="99"/>
      <c r="AD27" s="99">
        <v>2466.834366079499</v>
      </c>
      <c r="AE27" s="99">
        <v>1955.8377593045559</v>
      </c>
      <c r="AF27" s="99">
        <v>2289.3814352468889</v>
      </c>
      <c r="AG27" s="99">
        <v>1924.0224603895729</v>
      </c>
      <c r="AH27" s="99">
        <v>2716.8288788972654</v>
      </c>
      <c r="AI27" s="99">
        <v>2595.6826195308859</v>
      </c>
      <c r="AJ27" s="99">
        <v>1931.0442188898139</v>
      </c>
      <c r="AK27" s="99"/>
      <c r="AL27" s="99">
        <v>1935.9164964712816</v>
      </c>
      <c r="AM27" s="99">
        <v>2343.7540467315876</v>
      </c>
      <c r="AN27" s="99">
        <v>2169.4929599598904</v>
      </c>
      <c r="AO27" s="99">
        <v>2567.9534863916479</v>
      </c>
      <c r="AP27" s="99">
        <v>2813.6992080732525</v>
      </c>
      <c r="AQ27" s="99">
        <v>2941.8689013474418</v>
      </c>
      <c r="AR27" s="99">
        <v>2177.9321379378957</v>
      </c>
      <c r="AS27" s="99">
        <v>2298.8195627229607</v>
      </c>
      <c r="AT27" s="99"/>
      <c r="AU27" s="99">
        <v>2461.489242199726</v>
      </c>
      <c r="AV27" s="99">
        <v>1931.1657194564925</v>
      </c>
      <c r="AW27" s="99">
        <v>2677.486621613471</v>
      </c>
      <c r="AX27" s="99">
        <v>3207.0441712589786</v>
      </c>
      <c r="AY27" s="99"/>
      <c r="AZ27" s="99">
        <v>2911.020500657457</v>
      </c>
      <c r="BA27" s="99">
        <v>2294.8760897321367</v>
      </c>
      <c r="BB27" s="99"/>
      <c r="BC27" s="99">
        <v>2499.5491109398786</v>
      </c>
      <c r="BD27" s="99">
        <v>2516.5842749477761</v>
      </c>
      <c r="BE27" s="99"/>
      <c r="BF27" s="99">
        <v>2769.7905142810769</v>
      </c>
      <c r="BG27" s="99"/>
      <c r="BH27" s="99">
        <v>2174.6830286284649</v>
      </c>
      <c r="BI27" s="99">
        <v>1888.9943016910288</v>
      </c>
      <c r="BJ27" s="99"/>
      <c r="BK27" s="99"/>
      <c r="BL27" s="99"/>
      <c r="BM27" s="99">
        <v>2779.3759515682918</v>
      </c>
      <c r="BN27" s="99"/>
      <c r="BO27" s="99"/>
      <c r="BP27" s="99">
        <v>1874.3558074622174</v>
      </c>
      <c r="BQ27" s="99">
        <v>2840.2377493309273</v>
      </c>
      <c r="BR27" s="99"/>
      <c r="BS27" s="99">
        <v>2464.9658397655367</v>
      </c>
      <c r="BT27" s="99">
        <v>2116.0607068015229</v>
      </c>
      <c r="BU27" s="99"/>
      <c r="BV27" s="99"/>
      <c r="BW27" s="99"/>
      <c r="BX27" s="99"/>
      <c r="BY27" s="99"/>
      <c r="BZ27" s="99"/>
      <c r="CA27" s="99"/>
      <c r="CB27" s="99"/>
      <c r="CC27" s="99"/>
      <c r="CD27" s="99">
        <v>2118.9207289163401</v>
      </c>
      <c r="CE27" s="99">
        <v>2373.4959029706356</v>
      </c>
      <c r="CF27" s="99"/>
      <c r="CG27" s="99"/>
      <c r="CH27" s="99"/>
      <c r="CI27" s="99">
        <v>2611.3929230041981</v>
      </c>
      <c r="CJ27" s="99"/>
      <c r="CK27" s="99">
        <v>2853.2401538779086</v>
      </c>
      <c r="CL27" s="99"/>
    </row>
    <row r="28" spans="1:90">
      <c r="A28" s="76">
        <v>33</v>
      </c>
      <c r="B28" s="99"/>
      <c r="C28" s="99"/>
      <c r="D28" s="99"/>
      <c r="E28" s="99"/>
      <c r="F28" s="99"/>
      <c r="G28" s="99"/>
      <c r="H28" s="99"/>
      <c r="I28" s="99"/>
      <c r="J28" s="99"/>
      <c r="K28" s="99"/>
      <c r="L28" s="99"/>
      <c r="M28" s="99"/>
      <c r="N28" s="99"/>
      <c r="O28" s="99"/>
      <c r="P28" s="99"/>
      <c r="Q28" s="99"/>
      <c r="R28" s="99"/>
      <c r="S28" s="99"/>
      <c r="T28" s="99"/>
      <c r="U28" s="99"/>
      <c r="V28" s="99">
        <v>2096.5373956485273</v>
      </c>
      <c r="W28" s="99">
        <v>1972.4389218226356</v>
      </c>
      <c r="X28" s="99"/>
      <c r="Y28" s="99"/>
      <c r="Z28" s="99"/>
      <c r="AA28" s="99"/>
      <c r="AB28" s="99">
        <v>1976.6483403793568</v>
      </c>
      <c r="AC28" s="99"/>
      <c r="AD28" s="99">
        <v>2407.9420214124598</v>
      </c>
      <c r="AE28" s="99">
        <v>1920.795634217742</v>
      </c>
      <c r="AF28" s="99">
        <v>2241.5347809014984</v>
      </c>
      <c r="AG28" s="99">
        <v>1895.127302670968</v>
      </c>
      <c r="AH28" s="99">
        <v>2646.0115307900269</v>
      </c>
      <c r="AI28" s="99">
        <v>2541.9361956337957</v>
      </c>
      <c r="AJ28" s="99">
        <v>1850.3981126873166</v>
      </c>
      <c r="AK28" s="99"/>
      <c r="AL28" s="99">
        <v>1854.4672828663931</v>
      </c>
      <c r="AM28" s="99">
        <v>2301.2840412181713</v>
      </c>
      <c r="AN28" s="99">
        <v>2133.6438014237924</v>
      </c>
      <c r="AO28" s="99">
        <v>2518.1421612486693</v>
      </c>
      <c r="AP28" s="99">
        <v>2757.8809586396924</v>
      </c>
      <c r="AQ28" s="99">
        <v>2877.2190176226363</v>
      </c>
      <c r="AR28" s="99">
        <v>2148.6590439352904</v>
      </c>
      <c r="AS28" s="99">
        <v>2205.3654912923489</v>
      </c>
      <c r="AT28" s="99"/>
      <c r="AU28" s="99">
        <v>2425.0538217157828</v>
      </c>
      <c r="AV28" s="99">
        <v>1914.6687214045651</v>
      </c>
      <c r="AW28" s="99">
        <v>2633.518117185642</v>
      </c>
      <c r="AX28" s="99">
        <v>3128.2600368092494</v>
      </c>
      <c r="AY28" s="99">
        <v>2987.6744624379967</v>
      </c>
      <c r="AZ28" s="99">
        <v>2859.1658430887828</v>
      </c>
      <c r="BA28" s="99">
        <v>2201.3572770041778</v>
      </c>
      <c r="BB28" s="99"/>
      <c r="BC28" s="99">
        <v>2399.1347087438994</v>
      </c>
      <c r="BD28" s="99">
        <v>2487.0371897984701</v>
      </c>
      <c r="BE28" s="99"/>
      <c r="BF28" s="99">
        <v>2732.8277927834497</v>
      </c>
      <c r="BG28" s="99"/>
      <c r="BH28" s="99">
        <v>2158.0948383953892</v>
      </c>
      <c r="BI28" s="99">
        <v>1880.6851121637856</v>
      </c>
      <c r="BJ28" s="99"/>
      <c r="BK28" s="99"/>
      <c r="BL28" s="99"/>
      <c r="BM28" s="99">
        <v>2669.2327141420828</v>
      </c>
      <c r="BN28" s="99"/>
      <c r="BO28" s="99"/>
      <c r="BP28" s="99">
        <v>1867.3580621800882</v>
      </c>
      <c r="BQ28" s="99">
        <v>2810.4139320456361</v>
      </c>
      <c r="BR28" s="99"/>
      <c r="BS28" s="99">
        <v>2448.1663010451352</v>
      </c>
      <c r="BT28" s="99">
        <v>2107.6021363676641</v>
      </c>
      <c r="BU28" s="99"/>
      <c r="BV28" s="99"/>
      <c r="BW28" s="99"/>
      <c r="BX28" s="99"/>
      <c r="BY28" s="99"/>
      <c r="BZ28" s="99"/>
      <c r="CA28" s="99"/>
      <c r="CB28" s="99"/>
      <c r="CC28" s="99"/>
      <c r="CD28" s="99">
        <v>2111.7117241847413</v>
      </c>
      <c r="CE28" s="99">
        <v>2364.8898949654349</v>
      </c>
      <c r="CF28" s="99"/>
      <c r="CG28" s="99"/>
      <c r="CH28" s="99"/>
      <c r="CI28" s="99">
        <v>2602.6087016555075</v>
      </c>
      <c r="CJ28" s="99"/>
      <c r="CK28" s="99">
        <v>2844.2685318027925</v>
      </c>
      <c r="CL28" s="99"/>
    </row>
    <row r="29" spans="1:90" ht="13.5" thickBot="1">
      <c r="A29" s="76">
        <v>34</v>
      </c>
      <c r="B29" s="99"/>
      <c r="C29" s="99"/>
      <c r="D29" s="99"/>
      <c r="E29" s="99"/>
      <c r="F29" s="99"/>
      <c r="G29" s="99"/>
      <c r="H29" s="99"/>
      <c r="I29" s="99"/>
      <c r="J29" s="99"/>
      <c r="K29" s="99"/>
      <c r="L29" s="99"/>
      <c r="M29" s="99"/>
      <c r="N29" s="99"/>
      <c r="O29" s="99"/>
      <c r="P29" s="99"/>
      <c r="Q29" s="99"/>
      <c r="R29" s="99"/>
      <c r="S29" s="99"/>
      <c r="T29" s="99"/>
      <c r="U29" s="99"/>
      <c r="V29" s="118">
        <v>2040.6991215462474</v>
      </c>
      <c r="W29" s="99">
        <v>1927.0879028363863</v>
      </c>
      <c r="X29" s="99"/>
      <c r="Y29" s="99"/>
      <c r="Z29" s="99"/>
      <c r="AA29" s="99"/>
      <c r="AB29" s="99">
        <v>1936.0341496782521</v>
      </c>
      <c r="AC29" s="99"/>
      <c r="AD29" s="99">
        <v>2349.049676745421</v>
      </c>
      <c r="AE29" s="99">
        <v>1885.7535091309283</v>
      </c>
      <c r="AF29" s="99">
        <v>2193.6881265561078</v>
      </c>
      <c r="AG29" s="99">
        <v>1866.2321449523633</v>
      </c>
      <c r="AH29" s="118">
        <v>2575.1941826827892</v>
      </c>
      <c r="AI29" s="99">
        <v>2488.189771736706</v>
      </c>
      <c r="AJ29" s="99"/>
      <c r="AK29" s="99"/>
      <c r="AL29" s="99"/>
      <c r="AM29" s="99">
        <v>2258.8140357047541</v>
      </c>
      <c r="AN29" s="99">
        <v>2097.7946428876944</v>
      </c>
      <c r="AO29" s="99">
        <v>2468.3308361056902</v>
      </c>
      <c r="AP29" s="99">
        <v>2702.0627092061327</v>
      </c>
      <c r="AQ29" s="99">
        <v>2812.5691338978304</v>
      </c>
      <c r="AR29" s="99">
        <v>2119.3859499326854</v>
      </c>
      <c r="AS29" s="99">
        <v>2119.1964513806238</v>
      </c>
      <c r="AT29" s="99"/>
      <c r="AU29" s="99">
        <v>2388.6184012318404</v>
      </c>
      <c r="AV29" s="99">
        <v>1898.1717233526379</v>
      </c>
      <c r="AW29" s="99">
        <v>2589.5496127578135</v>
      </c>
      <c r="AX29" s="99">
        <v>3049.4759023595202</v>
      </c>
      <c r="AY29" s="99">
        <v>2929.99760642405</v>
      </c>
      <c r="AZ29" s="99">
        <v>2807.3111855201082</v>
      </c>
      <c r="BA29" s="99">
        <v>2115.1390045362855</v>
      </c>
      <c r="BB29" s="99"/>
      <c r="BC29" s="99">
        <v>2306.491491723521</v>
      </c>
      <c r="BD29" s="99">
        <v>2457.4901046491636</v>
      </c>
      <c r="BE29" s="99"/>
      <c r="BF29" s="99">
        <v>2695.8650712858234</v>
      </c>
      <c r="BG29" s="99"/>
      <c r="BH29" s="99">
        <v>2141.5066481623139</v>
      </c>
      <c r="BI29" s="99">
        <v>1872.3759226365428</v>
      </c>
      <c r="BJ29" s="99"/>
      <c r="BK29" s="99"/>
      <c r="BL29" s="99"/>
      <c r="BM29" s="99">
        <v>2567.5401704131955</v>
      </c>
      <c r="BN29" s="99"/>
      <c r="BO29" s="99"/>
      <c r="BP29" s="99">
        <v>1860.3603168979594</v>
      </c>
      <c r="BQ29" s="99">
        <v>2780.5901147603449</v>
      </c>
      <c r="BR29" s="99"/>
      <c r="BS29" s="99">
        <v>2431.3667623247343</v>
      </c>
      <c r="BT29" s="99">
        <v>2099.1435659338053</v>
      </c>
      <c r="BU29" s="99"/>
      <c r="BV29" s="99"/>
      <c r="BW29" s="99"/>
      <c r="BX29" s="99"/>
      <c r="BY29" s="99"/>
      <c r="BZ29" s="99"/>
      <c r="CA29" s="99"/>
      <c r="CB29" s="99"/>
      <c r="CC29" s="99"/>
      <c r="CD29" s="99">
        <v>2104.5027194531422</v>
      </c>
      <c r="CE29" s="99">
        <v>2356.2838869602347</v>
      </c>
      <c r="CF29" s="99"/>
      <c r="CG29" s="99"/>
      <c r="CH29" s="99"/>
      <c r="CI29" s="99">
        <v>2593.8244803068169</v>
      </c>
      <c r="CJ29" s="99"/>
      <c r="CK29" s="99">
        <v>2835.2969097276764</v>
      </c>
      <c r="CL29" s="99"/>
    </row>
    <row r="30" spans="1:90" ht="14.25" thickTop="1" thickBot="1">
      <c r="A30" s="76">
        <v>35</v>
      </c>
      <c r="B30" s="99"/>
      <c r="C30" s="99"/>
      <c r="D30" s="99"/>
      <c r="E30" s="99"/>
      <c r="F30" s="99"/>
      <c r="G30" s="99"/>
      <c r="H30" s="99"/>
      <c r="I30" s="99"/>
      <c r="J30" s="99"/>
      <c r="K30" s="99"/>
      <c r="L30" s="99"/>
      <c r="M30" s="99"/>
      <c r="N30" s="99"/>
      <c r="O30" s="99"/>
      <c r="P30" s="99"/>
      <c r="Q30" s="99"/>
      <c r="R30" s="99"/>
      <c r="S30" s="99"/>
      <c r="T30" s="99"/>
      <c r="U30" s="99"/>
      <c r="V30" s="99">
        <v>1956.4063251466926</v>
      </c>
      <c r="W30" s="99">
        <v>1881.7368838501372</v>
      </c>
      <c r="X30" s="99"/>
      <c r="Y30" s="99"/>
      <c r="Z30" s="99"/>
      <c r="AA30" s="99"/>
      <c r="AB30" s="99">
        <v>1895.4199589771467</v>
      </c>
      <c r="AC30" s="99"/>
      <c r="AD30" s="118">
        <v>2290.1573320783818</v>
      </c>
      <c r="AE30" s="99">
        <v>1850.7113840441145</v>
      </c>
      <c r="AF30" s="99">
        <v>2145.8414722107168</v>
      </c>
      <c r="AG30" s="99">
        <v>1837.3369872337587</v>
      </c>
      <c r="AH30" s="99">
        <v>2469.5594871433677</v>
      </c>
      <c r="AI30" s="99">
        <v>2434.4433478396168</v>
      </c>
      <c r="AJ30" s="99"/>
      <c r="AK30" s="99"/>
      <c r="AL30" s="99"/>
      <c r="AM30" s="99">
        <v>2216.3440301913374</v>
      </c>
      <c r="AN30" s="99">
        <v>2061.9454843515964</v>
      </c>
      <c r="AO30" s="99">
        <v>2418.5195109627111</v>
      </c>
      <c r="AP30" s="99">
        <v>2646.2444597725726</v>
      </c>
      <c r="AQ30" s="99">
        <v>2747.9192501730249</v>
      </c>
      <c r="AR30" s="99">
        <v>2090.1128559300796</v>
      </c>
      <c r="AS30" s="99">
        <v>2039.5157330224511</v>
      </c>
      <c r="AT30" s="99"/>
      <c r="AU30" s="99">
        <v>2352.1829807478975</v>
      </c>
      <c r="AV30" s="99">
        <v>1881.6747253007104</v>
      </c>
      <c r="AW30" s="99">
        <v>2545.5811083299845</v>
      </c>
      <c r="AX30" s="118">
        <v>2970.6917679097896</v>
      </c>
      <c r="AY30" s="99">
        <v>2872.3207504101024</v>
      </c>
      <c r="AZ30" s="99">
        <v>2755.4565279514341</v>
      </c>
      <c r="BA30" s="99">
        <v>2035.4223061902646</v>
      </c>
      <c r="BB30" s="99"/>
      <c r="BC30" s="99">
        <v>2220.7726606259953</v>
      </c>
      <c r="BD30" s="99">
        <v>2427.9430194998572</v>
      </c>
      <c r="BE30" s="99"/>
      <c r="BF30" s="99">
        <v>2658.9023497881967</v>
      </c>
      <c r="BG30" s="99"/>
      <c r="BH30" s="99">
        <v>2124.9184579292378</v>
      </c>
      <c r="BI30" s="99">
        <v>1864.0667331092993</v>
      </c>
      <c r="BJ30" s="99"/>
      <c r="BK30" s="99"/>
      <c r="BL30" s="99">
        <v>2974.605686344762</v>
      </c>
      <c r="BM30" s="99">
        <v>2473.3816406073734</v>
      </c>
      <c r="BN30" s="99"/>
      <c r="BO30" s="99"/>
      <c r="BP30" s="99">
        <v>1853.3625716158303</v>
      </c>
      <c r="BQ30" s="99">
        <v>2750.7662974750538</v>
      </c>
      <c r="BR30" s="99">
        <v>2992.2335721056625</v>
      </c>
      <c r="BS30" s="99">
        <v>2414.5672236043329</v>
      </c>
      <c r="BT30" s="99">
        <v>2090.6849954999466</v>
      </c>
      <c r="BU30" s="99"/>
      <c r="BV30" s="99"/>
      <c r="BW30" s="99"/>
      <c r="BX30" s="99">
        <v>2996.2270860403701</v>
      </c>
      <c r="BY30" s="99"/>
      <c r="BZ30" s="99"/>
      <c r="CA30" s="99"/>
      <c r="CB30" s="99"/>
      <c r="CC30" s="99"/>
      <c r="CD30" s="99">
        <v>2097.2937147215434</v>
      </c>
      <c r="CE30" s="99">
        <v>2347.6778789550349</v>
      </c>
      <c r="CF30" s="99"/>
      <c r="CG30" s="99"/>
      <c r="CH30" s="99"/>
      <c r="CI30" s="99">
        <v>2585.0402589581263</v>
      </c>
      <c r="CJ30" s="99"/>
      <c r="CK30" s="99">
        <v>2826.3252876525603</v>
      </c>
      <c r="CL30" s="99"/>
    </row>
    <row r="31" spans="1:90" ht="14.25" thickTop="1" thickBot="1">
      <c r="A31" s="76">
        <v>36</v>
      </c>
      <c r="B31" s="99"/>
      <c r="C31" s="99"/>
      <c r="D31" s="99"/>
      <c r="E31" s="99"/>
      <c r="F31" s="99"/>
      <c r="G31" s="99"/>
      <c r="H31" s="99"/>
      <c r="I31" s="99"/>
      <c r="J31" s="99"/>
      <c r="K31" s="99"/>
      <c r="L31" s="99"/>
      <c r="M31" s="99"/>
      <c r="N31" s="99"/>
      <c r="O31" s="99"/>
      <c r="P31" s="99"/>
      <c r="Q31" s="99"/>
      <c r="R31" s="99"/>
      <c r="S31" s="99"/>
      <c r="T31" s="99"/>
      <c r="U31" s="99"/>
      <c r="V31" s="99">
        <v>1867.2792869755176</v>
      </c>
      <c r="W31" s="118">
        <v>1836.3858648638879</v>
      </c>
      <c r="X31" s="99"/>
      <c r="Y31" s="99"/>
      <c r="Z31" s="99"/>
      <c r="AA31" s="99"/>
      <c r="AB31" s="99">
        <v>1854.805768276042</v>
      </c>
      <c r="AC31" s="99"/>
      <c r="AD31" s="99">
        <v>2211.7522951732149</v>
      </c>
      <c r="AE31" s="99">
        <v>1815.6692589573006</v>
      </c>
      <c r="AF31" s="99">
        <v>2097.9948178653267</v>
      </c>
      <c r="AG31" s="99">
        <v>1808.4418295151538</v>
      </c>
      <c r="AH31" s="99">
        <v>2356.5677585768758</v>
      </c>
      <c r="AI31" s="99">
        <v>2380.6969239425266</v>
      </c>
      <c r="AJ31" s="99"/>
      <c r="AK31" s="99"/>
      <c r="AL31" s="99"/>
      <c r="AM31" s="99">
        <v>2173.8740246779207</v>
      </c>
      <c r="AN31" s="99">
        <v>2026.0963258154982</v>
      </c>
      <c r="AO31" s="99">
        <v>2368.7081858197321</v>
      </c>
      <c r="AP31" s="99">
        <v>2590.4262103390129</v>
      </c>
      <c r="AQ31" s="99">
        <v>2683.2693664482194</v>
      </c>
      <c r="AR31" s="99">
        <v>2060.8397619274742</v>
      </c>
      <c r="AS31" s="99">
        <v>1965.6352429052656</v>
      </c>
      <c r="AT31" s="99"/>
      <c r="AU31" s="99">
        <v>2315.7475602639547</v>
      </c>
      <c r="AV31" s="99">
        <v>1865.1777272487832</v>
      </c>
      <c r="AW31" s="99">
        <v>2501.612603902156</v>
      </c>
      <c r="AX31" s="99">
        <v>2874.4222308768731</v>
      </c>
      <c r="AY31" s="99">
        <v>2814.6438943961557</v>
      </c>
      <c r="AZ31" s="99">
        <v>2703.6018703827594</v>
      </c>
      <c r="BA31" s="99">
        <v>1961.5171704894617</v>
      </c>
      <c r="BB31" s="99"/>
      <c r="BC31" s="99">
        <v>2141.2466884139208</v>
      </c>
      <c r="BD31" s="99">
        <v>2398.3959343505512</v>
      </c>
      <c r="BE31" s="99"/>
      <c r="BF31" s="99">
        <v>2621.9396282905695</v>
      </c>
      <c r="BG31" s="99"/>
      <c r="BH31" s="99">
        <v>2108.3302676961621</v>
      </c>
      <c r="BI31" s="99">
        <v>1855.7575435820565</v>
      </c>
      <c r="BJ31" s="99"/>
      <c r="BK31" s="99"/>
      <c r="BL31" s="99">
        <v>2929.8547654158888</v>
      </c>
      <c r="BM31" s="99">
        <v>2385.9649807090109</v>
      </c>
      <c r="BN31" s="99"/>
      <c r="BO31" s="99"/>
      <c r="BP31" s="99">
        <v>1846.3648263337016</v>
      </c>
      <c r="BQ31" s="99">
        <v>2720.9424801897626</v>
      </c>
      <c r="BR31" s="99">
        <v>2954.3220469227645</v>
      </c>
      <c r="BS31" s="99">
        <v>2397.767684883931</v>
      </c>
      <c r="BT31" s="99">
        <v>2082.2264250660874</v>
      </c>
      <c r="BU31" s="99"/>
      <c r="BV31" s="99"/>
      <c r="BW31" s="99"/>
      <c r="BX31" s="99">
        <v>2892.7952913436143</v>
      </c>
      <c r="BY31" s="99"/>
      <c r="BZ31" s="99">
        <v>2927.1859846514872</v>
      </c>
      <c r="CA31" s="99"/>
      <c r="CB31" s="99"/>
      <c r="CC31" s="99"/>
      <c r="CD31" s="99">
        <v>2090.0847099899447</v>
      </c>
      <c r="CE31" s="99">
        <v>2339.0718709498342</v>
      </c>
      <c r="CF31" s="99"/>
      <c r="CG31" s="99"/>
      <c r="CH31" s="99"/>
      <c r="CI31" s="99">
        <v>2576.2560376094357</v>
      </c>
      <c r="CJ31" s="99"/>
      <c r="CK31" s="99">
        <v>2817.3536655774437</v>
      </c>
      <c r="CL31" s="99"/>
    </row>
    <row r="32" spans="1:90" ht="14.25" thickTop="1" thickBot="1">
      <c r="A32" s="76">
        <v>37</v>
      </c>
      <c r="B32" s="99"/>
      <c r="C32" s="99"/>
      <c r="D32" s="99"/>
      <c r="E32" s="99"/>
      <c r="F32" s="99"/>
      <c r="G32" s="99"/>
      <c r="H32" s="99"/>
      <c r="I32" s="99"/>
      <c r="J32" s="99"/>
      <c r="K32" s="99"/>
      <c r="L32" s="99"/>
      <c r="M32" s="99"/>
      <c r="N32" s="99"/>
      <c r="O32" s="99"/>
      <c r="P32" s="99"/>
      <c r="Q32" s="99"/>
      <c r="R32" s="99"/>
      <c r="S32" s="99"/>
      <c r="T32" s="99"/>
      <c r="U32" s="99"/>
      <c r="V32" s="99"/>
      <c r="W32" s="99"/>
      <c r="X32" s="99"/>
      <c r="Y32" s="99"/>
      <c r="Z32" s="99"/>
      <c r="AA32" s="99"/>
      <c r="AB32" s="99">
        <v>1814.1915775749371</v>
      </c>
      <c r="AC32" s="99"/>
      <c r="AD32" s="99">
        <v>2116.6038204839301</v>
      </c>
      <c r="AE32" s="99"/>
      <c r="AF32" s="99">
        <v>2050.1481635199361</v>
      </c>
      <c r="AG32" s="99"/>
      <c r="AH32" s="99">
        <v>2252.4068340217218</v>
      </c>
      <c r="AI32" s="99">
        <v>2326.9505000454365</v>
      </c>
      <c r="AJ32" s="99"/>
      <c r="AK32" s="99"/>
      <c r="AL32" s="99"/>
      <c r="AM32" s="99">
        <v>2131.4040191645036</v>
      </c>
      <c r="AN32" s="99">
        <v>1990.2471672793999</v>
      </c>
      <c r="AO32" s="99">
        <v>2318.8968606767535</v>
      </c>
      <c r="AP32" s="99">
        <v>2534.6079609054527</v>
      </c>
      <c r="AQ32" s="118">
        <v>2618.619482723414</v>
      </c>
      <c r="AR32" s="99">
        <v>2031.5666679248691</v>
      </c>
      <c r="AS32" s="99">
        <v>1896.9580873834038</v>
      </c>
      <c r="AT32" s="99"/>
      <c r="AU32" s="99">
        <v>2279.3121397800114</v>
      </c>
      <c r="AV32" s="99">
        <v>1848.6807291968557</v>
      </c>
      <c r="AW32" s="99">
        <v>2457.6440994743275</v>
      </c>
      <c r="AX32" s="99">
        <v>2751.7377616196259</v>
      </c>
      <c r="AY32" s="99">
        <v>2756.9670383822095</v>
      </c>
      <c r="AZ32" s="99">
        <v>2651.7472128140857</v>
      </c>
      <c r="BA32" s="99">
        <v>1892.8250683244162</v>
      </c>
      <c r="BB32" s="99"/>
      <c r="BC32" s="99">
        <v>2067.2788431800705</v>
      </c>
      <c r="BD32" s="99">
        <v>2368.8488492012448</v>
      </c>
      <c r="BE32" s="99"/>
      <c r="BF32" s="99">
        <v>2584.9769067929428</v>
      </c>
      <c r="BG32" s="99"/>
      <c r="BH32" s="99">
        <v>2091.7420774630864</v>
      </c>
      <c r="BI32" s="99">
        <v>1847.4483540548133</v>
      </c>
      <c r="BJ32" s="99"/>
      <c r="BK32" s="99"/>
      <c r="BL32" s="99">
        <v>2885.103844487016</v>
      </c>
      <c r="BM32" s="99">
        <v>2304.602632734332</v>
      </c>
      <c r="BN32" s="99"/>
      <c r="BO32" s="99"/>
      <c r="BP32" s="99">
        <v>1839.3670810515725</v>
      </c>
      <c r="BQ32" s="99">
        <v>2691.1186629044714</v>
      </c>
      <c r="BR32" s="99">
        <v>2916.410521739866</v>
      </c>
      <c r="BS32" s="99">
        <v>2380.9681461635296</v>
      </c>
      <c r="BT32" s="99">
        <v>2073.7678546322286</v>
      </c>
      <c r="BU32" s="99"/>
      <c r="BV32" s="99"/>
      <c r="BW32" s="99"/>
      <c r="BX32" s="99">
        <v>2796.4045529630421</v>
      </c>
      <c r="BY32" s="99"/>
      <c r="BZ32" s="99">
        <v>2829.8162459063824</v>
      </c>
      <c r="CA32" s="99"/>
      <c r="CB32" s="99"/>
      <c r="CC32" s="99"/>
      <c r="CD32" s="99">
        <v>2082.875705258346</v>
      </c>
      <c r="CE32" s="99">
        <v>2330.465862944634</v>
      </c>
      <c r="CF32" s="99"/>
      <c r="CG32" s="99"/>
      <c r="CH32" s="99"/>
      <c r="CI32" s="99">
        <v>2567.4718162607455</v>
      </c>
      <c r="CJ32" s="99"/>
      <c r="CK32" s="99">
        <v>2808.3820435023276</v>
      </c>
      <c r="CL32" s="99"/>
    </row>
    <row r="33" spans="1:90" ht="14.25" thickTop="1" thickBot="1">
      <c r="A33" s="76">
        <v>38</v>
      </c>
      <c r="B33" s="99"/>
      <c r="C33" s="99"/>
      <c r="D33" s="99"/>
      <c r="E33" s="99"/>
      <c r="F33" s="99"/>
      <c r="G33" s="99"/>
      <c r="H33" s="99"/>
      <c r="I33" s="99"/>
      <c r="J33" s="99"/>
      <c r="K33" s="99"/>
      <c r="L33" s="99"/>
      <c r="M33" s="99"/>
      <c r="N33" s="99"/>
      <c r="O33" s="99"/>
      <c r="P33" s="99"/>
      <c r="Q33" s="99"/>
      <c r="R33" s="99"/>
      <c r="S33" s="99"/>
      <c r="T33" s="99"/>
      <c r="U33" s="99"/>
      <c r="V33" s="99"/>
      <c r="W33" s="99"/>
      <c r="X33" s="99"/>
      <c r="Y33" s="99"/>
      <c r="Z33" s="99"/>
      <c r="AA33" s="99"/>
      <c r="AB33" s="99"/>
      <c r="AC33" s="99"/>
      <c r="AD33" s="99">
        <v>2028.6281238842048</v>
      </c>
      <c r="AE33" s="99"/>
      <c r="AF33" s="118">
        <v>2002.3015091745456</v>
      </c>
      <c r="AG33" s="99"/>
      <c r="AH33" s="99">
        <v>2156.1597747303326</v>
      </c>
      <c r="AI33" s="118">
        <v>2273.2040761483468</v>
      </c>
      <c r="AJ33" s="99"/>
      <c r="AK33" s="99"/>
      <c r="AL33" s="99"/>
      <c r="AM33" s="99">
        <v>2088.9340136510868</v>
      </c>
      <c r="AN33" s="99">
        <v>1954.3980087433019</v>
      </c>
      <c r="AO33" s="99">
        <v>2269.0855355337744</v>
      </c>
      <c r="AP33" s="99">
        <v>2478.7897114718926</v>
      </c>
      <c r="AQ33" s="99">
        <v>2519.0753458710346</v>
      </c>
      <c r="AR33" s="99">
        <v>2002.2935739222639</v>
      </c>
      <c r="AS33" s="99">
        <v>1832.9643319788311</v>
      </c>
      <c r="AT33" s="99"/>
      <c r="AU33" s="99">
        <v>2242.8767192960686</v>
      </c>
      <c r="AV33" s="99">
        <v>1832.1837311449283</v>
      </c>
      <c r="AW33" s="99">
        <v>2413.6755950464985</v>
      </c>
      <c r="AX33" s="99">
        <v>2638.2788885765581</v>
      </c>
      <c r="AY33" s="99">
        <v>2699.2901823682619</v>
      </c>
      <c r="AZ33" s="99">
        <v>2599.8925552454111</v>
      </c>
      <c r="BA33" s="99">
        <v>1828.8246671289633</v>
      </c>
      <c r="BB33" s="118">
        <v>2941.6820132511716</v>
      </c>
      <c r="BC33" s="99">
        <v>1998.3160813178649</v>
      </c>
      <c r="BD33" s="99">
        <v>2339.3017640519383</v>
      </c>
      <c r="BE33" s="99"/>
      <c r="BF33" s="99">
        <v>2548.0141852953166</v>
      </c>
      <c r="BG33" s="99"/>
      <c r="BH33" s="99">
        <v>2075.1538872300107</v>
      </c>
      <c r="BI33" s="99">
        <v>1839.1391645275701</v>
      </c>
      <c r="BJ33" s="99"/>
      <c r="BK33" s="99">
        <v>2992.8931914866166</v>
      </c>
      <c r="BL33" s="99">
        <v>2840.3529235581432</v>
      </c>
      <c r="BM33" s="99">
        <v>2228.6953141131253</v>
      </c>
      <c r="BN33" s="99"/>
      <c r="BO33" s="99"/>
      <c r="BP33" s="99">
        <v>1832.3693357694435</v>
      </c>
      <c r="BQ33" s="99">
        <v>2661.2948456191798</v>
      </c>
      <c r="BR33" s="99">
        <v>2878.498996556968</v>
      </c>
      <c r="BS33" s="99">
        <v>2364.1686074431282</v>
      </c>
      <c r="BT33" s="99">
        <v>2065.3092841983698</v>
      </c>
      <c r="BU33" s="99"/>
      <c r="BV33" s="99"/>
      <c r="BW33" s="99"/>
      <c r="BX33" s="99">
        <v>2706.3651799521285</v>
      </c>
      <c r="BY33" s="99"/>
      <c r="BZ33" s="99">
        <v>2738.8538220528844</v>
      </c>
      <c r="CA33" s="99"/>
      <c r="CB33" s="99"/>
      <c r="CC33" s="99"/>
      <c r="CD33" s="99">
        <v>2075.6667005267468</v>
      </c>
      <c r="CE33" s="99">
        <v>2321.8598549394333</v>
      </c>
      <c r="CF33" s="99"/>
      <c r="CG33" s="99"/>
      <c r="CH33" s="99"/>
      <c r="CI33" s="99">
        <v>2558.6875949120549</v>
      </c>
      <c r="CJ33" s="99"/>
      <c r="CK33" s="99">
        <v>2799.4104214272115</v>
      </c>
      <c r="CL33" s="99"/>
    </row>
    <row r="34" spans="1:90" ht="14.25" thickTop="1" thickBot="1">
      <c r="A34" s="76">
        <v>39</v>
      </c>
      <c r="B34" s="99"/>
      <c r="C34" s="99"/>
      <c r="D34" s="99"/>
      <c r="E34" s="99"/>
      <c r="F34" s="99"/>
      <c r="G34" s="99"/>
      <c r="H34" s="99"/>
      <c r="I34" s="99"/>
      <c r="J34" s="99"/>
      <c r="K34" s="99"/>
      <c r="L34" s="99"/>
      <c r="M34" s="99"/>
      <c r="N34" s="99"/>
      <c r="O34" s="99"/>
      <c r="P34" s="99"/>
      <c r="Q34" s="99"/>
      <c r="R34" s="99"/>
      <c r="S34" s="99"/>
      <c r="T34" s="99"/>
      <c r="U34" s="99"/>
      <c r="V34" s="99"/>
      <c r="W34" s="99"/>
      <c r="X34" s="99"/>
      <c r="Y34" s="99"/>
      <c r="Z34" s="99"/>
      <c r="AA34" s="99"/>
      <c r="AB34" s="99"/>
      <c r="AC34" s="99"/>
      <c r="AD34" s="99">
        <v>1947.1004445758736</v>
      </c>
      <c r="AE34" s="99"/>
      <c r="AF34" s="99">
        <v>1930.2485042176968</v>
      </c>
      <c r="AG34" s="99"/>
      <c r="AH34" s="99">
        <v>2067.0258565275649</v>
      </c>
      <c r="AI34" s="99">
        <v>2202.460901584574</v>
      </c>
      <c r="AJ34" s="99"/>
      <c r="AK34" s="99"/>
      <c r="AL34" s="99"/>
      <c r="AM34" s="99">
        <v>2046.4640081376697</v>
      </c>
      <c r="AN34" s="99">
        <v>1918.5488502072039</v>
      </c>
      <c r="AO34" s="118">
        <v>2219.2742103907963</v>
      </c>
      <c r="AP34" s="118">
        <v>2422.9714620383329</v>
      </c>
      <c r="AQ34" s="99">
        <v>2421.9967079627399</v>
      </c>
      <c r="AR34" s="99">
        <v>1973.0204799196588</v>
      </c>
      <c r="AS34" s="99"/>
      <c r="AT34" s="99"/>
      <c r="AU34" s="99">
        <v>2206.4412988121258</v>
      </c>
      <c r="AV34" s="99">
        <v>1815.6867330930013</v>
      </c>
      <c r="AW34" s="99">
        <v>2369.7070906186696</v>
      </c>
      <c r="AX34" s="99">
        <v>2533.1139003116309</v>
      </c>
      <c r="AY34" s="99">
        <v>2641.6133263543152</v>
      </c>
      <c r="AZ34" s="99">
        <v>2548.0378976767365</v>
      </c>
      <c r="BA34" s="99"/>
      <c r="BB34" s="99">
        <v>2861.4403701089523</v>
      </c>
      <c r="BC34" s="99">
        <v>1933.8746266947389</v>
      </c>
      <c r="BD34" s="99">
        <v>2309.7546789026319</v>
      </c>
      <c r="BE34" s="99"/>
      <c r="BF34" s="99">
        <v>2511.0514637976894</v>
      </c>
      <c r="BG34" s="99">
        <v>2948.4772541504967</v>
      </c>
      <c r="BH34" s="99">
        <v>2058.5656969969345</v>
      </c>
      <c r="BI34" s="99">
        <v>1830.8299750003271</v>
      </c>
      <c r="BJ34" s="99">
        <v>2992.9961934161947</v>
      </c>
      <c r="BK34" s="99">
        <v>2938.6121760909878</v>
      </c>
      <c r="BL34" s="99">
        <v>2795.6020026292704</v>
      </c>
      <c r="BM34" s="99">
        <v>2157.718607095318</v>
      </c>
      <c r="BN34" s="118"/>
      <c r="BO34" s="99"/>
      <c r="BP34" s="99">
        <v>1825.3715904873147</v>
      </c>
      <c r="BQ34" s="99">
        <v>2631.4710283338891</v>
      </c>
      <c r="BR34" s="99">
        <v>2840.58747137407</v>
      </c>
      <c r="BS34" s="99">
        <v>2347.3690687227268</v>
      </c>
      <c r="BT34" s="99">
        <v>2056.8507137645106</v>
      </c>
      <c r="BU34" s="99"/>
      <c r="BV34" s="99"/>
      <c r="BW34" s="99"/>
      <c r="BX34" s="99">
        <v>2622.0731596825258</v>
      </c>
      <c r="BY34" s="99"/>
      <c r="BZ34" s="99">
        <v>2653.6899059417333</v>
      </c>
      <c r="CA34" s="99"/>
      <c r="CB34" s="99">
        <v>2993.7657751449792</v>
      </c>
      <c r="CC34" s="99"/>
      <c r="CD34" s="99">
        <v>2068.4576957951481</v>
      </c>
      <c r="CE34" s="99">
        <v>2313.2538469342335</v>
      </c>
      <c r="CF34" s="99"/>
      <c r="CG34" s="99"/>
      <c r="CH34" s="99"/>
      <c r="CI34" s="99">
        <v>2549.9033735633643</v>
      </c>
      <c r="CJ34" s="99"/>
      <c r="CK34" s="99">
        <v>2790.4387993520954</v>
      </c>
      <c r="CL34" s="99"/>
    </row>
    <row r="35" spans="1:90" ht="14.25" thickTop="1" thickBot="1">
      <c r="A35" s="107">
        <v>40</v>
      </c>
      <c r="B35" s="108"/>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c r="AB35" s="108"/>
      <c r="AC35" s="108"/>
      <c r="AD35" s="108">
        <v>1871.3856502704105</v>
      </c>
      <c r="AE35" s="108"/>
      <c r="AF35" s="108">
        <v>1859.3169079661695</v>
      </c>
      <c r="AG35" s="108"/>
      <c r="AH35" s="108">
        <v>1984.3033465952983</v>
      </c>
      <c r="AI35" s="108">
        <v>2118.3883989856777</v>
      </c>
      <c r="AJ35" s="108"/>
      <c r="AK35" s="108"/>
      <c r="AL35" s="108"/>
      <c r="AM35" s="118">
        <v>2003.994002624253</v>
      </c>
      <c r="AN35" s="108">
        <v>1882.6996916711057</v>
      </c>
      <c r="AO35" s="108">
        <v>2160.4706713808232</v>
      </c>
      <c r="AP35" s="108">
        <v>2346.5419211659287</v>
      </c>
      <c r="AQ35" s="108">
        <v>2331.734160230209</v>
      </c>
      <c r="AR35" s="108">
        <v>1943.7473859170534</v>
      </c>
      <c r="AS35" s="108"/>
      <c r="AT35" s="108"/>
      <c r="AU35" s="108">
        <v>2170.0058783281829</v>
      </c>
      <c r="AV35" s="108"/>
      <c r="AW35" s="108">
        <v>2325.7385861908406</v>
      </c>
      <c r="AX35" s="108">
        <v>2435.4263142335062</v>
      </c>
      <c r="AY35" s="118">
        <v>2583.9364703403685</v>
      </c>
      <c r="AZ35" s="108">
        <v>2496.1832401080624</v>
      </c>
      <c r="BA35" s="108"/>
      <c r="BB35" s="108">
        <v>2757.8708429546164</v>
      </c>
      <c r="BC35" s="108">
        <v>1873.5297038224774</v>
      </c>
      <c r="BD35" s="108">
        <v>2280.2075937533259</v>
      </c>
      <c r="BE35" s="108"/>
      <c r="BF35" s="108">
        <v>2474.0887423000622</v>
      </c>
      <c r="BG35" s="108">
        <v>2889.2840296004988</v>
      </c>
      <c r="BH35" s="108">
        <v>2041.9775067638589</v>
      </c>
      <c r="BI35" s="108">
        <v>1822.5207854730841</v>
      </c>
      <c r="BJ35" s="108">
        <v>2880.8954779435448</v>
      </c>
      <c r="BK35" s="108">
        <v>2884.3311606953589</v>
      </c>
      <c r="BL35" s="108">
        <v>2750.8510817003976</v>
      </c>
      <c r="BM35" s="108">
        <v>2091.2118736074699</v>
      </c>
      <c r="BN35" s="108">
        <v>2999.0501236829878</v>
      </c>
      <c r="BO35" s="108"/>
      <c r="BP35" s="108">
        <v>1818.3738452051857</v>
      </c>
      <c r="BQ35" s="108">
        <v>2601.6472110485979</v>
      </c>
      <c r="BR35" s="108">
        <v>2802.6759461911715</v>
      </c>
      <c r="BS35" s="108">
        <v>2330.5695300023258</v>
      </c>
      <c r="BT35" s="108">
        <v>2048.3921433306518</v>
      </c>
      <c r="BU35" s="108"/>
      <c r="BV35" s="108"/>
      <c r="BW35" s="108"/>
      <c r="BX35" s="108">
        <v>2542.9975033981359</v>
      </c>
      <c r="BY35" s="108"/>
      <c r="BZ35" s="108">
        <v>2573.7892574055968</v>
      </c>
      <c r="CA35" s="108"/>
      <c r="CB35" s="108">
        <v>2963.6387587133045</v>
      </c>
      <c r="CC35" s="108"/>
      <c r="CD35" s="108">
        <v>2061.2486910635494</v>
      </c>
      <c r="CE35" s="108">
        <v>2304.6478389290332</v>
      </c>
      <c r="CF35" s="108"/>
      <c r="CG35" s="108"/>
      <c r="CH35" s="108"/>
      <c r="CI35" s="108">
        <v>2541.1191522146737</v>
      </c>
      <c r="CJ35" s="108"/>
      <c r="CK35" s="108">
        <v>2781.4671772769789</v>
      </c>
      <c r="CL35" s="108"/>
    </row>
    <row r="36" spans="1:90" ht="14.25" thickTop="1" thickBot="1">
      <c r="A36" s="76">
        <v>41</v>
      </c>
      <c r="B36" s="99"/>
      <c r="C36" s="99"/>
      <c r="D36" s="99"/>
      <c r="E36" s="99"/>
      <c r="F36" s="99"/>
      <c r="G36" s="99"/>
      <c r="H36" s="99"/>
      <c r="I36" s="99"/>
      <c r="J36" s="99"/>
      <c r="K36" s="99"/>
      <c r="L36" s="99"/>
      <c r="M36" s="99"/>
      <c r="N36" s="99"/>
      <c r="O36" s="99"/>
      <c r="P36" s="99"/>
      <c r="Q36" s="99"/>
      <c r="R36" s="99"/>
      <c r="S36" s="99"/>
      <c r="T36" s="99"/>
      <c r="U36" s="99"/>
      <c r="V36" s="99"/>
      <c r="W36" s="99"/>
      <c r="X36" s="99"/>
      <c r="Y36" s="99"/>
      <c r="Z36" s="99"/>
      <c r="AA36" s="99"/>
      <c r="AB36" s="99"/>
      <c r="AC36" s="99"/>
      <c r="AD36" s="99">
        <v>1800.9252668904583</v>
      </c>
      <c r="AE36" s="99"/>
      <c r="AF36" s="99"/>
      <c r="AG36" s="99"/>
      <c r="AH36" s="99">
        <v>1907.3751845527806</v>
      </c>
      <c r="AI36" s="99">
        <v>2040.1115202315484</v>
      </c>
      <c r="AJ36" s="99"/>
      <c r="AK36" s="99"/>
      <c r="AL36" s="99"/>
      <c r="AM36" s="99">
        <v>1958.8022713258069</v>
      </c>
      <c r="AN36" s="99">
        <v>1846.8505331350077</v>
      </c>
      <c r="AO36" s="99">
        <v>2085.5421335563851</v>
      </c>
      <c r="AP36" s="99">
        <v>2261.3867572252566</v>
      </c>
      <c r="AQ36" s="99">
        <v>2247.6354755803768</v>
      </c>
      <c r="AR36" s="99">
        <v>1914.4742919144478</v>
      </c>
      <c r="AS36" s="99"/>
      <c r="AT36" s="99"/>
      <c r="AU36" s="99">
        <v>2133.5704578442401</v>
      </c>
      <c r="AV36" s="99"/>
      <c r="AW36" s="99">
        <v>2281.7700817630121</v>
      </c>
      <c r="AX36" s="99">
        <v>2344.4981992693397</v>
      </c>
      <c r="AY36" s="99">
        <v>2508.9677767732037</v>
      </c>
      <c r="AZ36" s="118">
        <v>2444.3285825393882</v>
      </c>
      <c r="BA36" s="99"/>
      <c r="BB36" s="99">
        <v>2661.2840759724786</v>
      </c>
      <c r="BC36" s="99">
        <v>1816.907008570598</v>
      </c>
      <c r="BD36" s="99">
        <v>2250.6605086040195</v>
      </c>
      <c r="BE36" s="99"/>
      <c r="BF36" s="99">
        <v>2437.1260208024355</v>
      </c>
      <c r="BG36" s="99">
        <v>2830.0908050505</v>
      </c>
      <c r="BH36" s="99">
        <v>2025.3893165307829</v>
      </c>
      <c r="BI36" s="99">
        <v>1814.2115959458411</v>
      </c>
      <c r="BJ36" s="99">
        <v>2776.4655685546259</v>
      </c>
      <c r="BK36" s="99">
        <v>2830.0501452997305</v>
      </c>
      <c r="BL36" s="99">
        <v>2706.1001607715248</v>
      </c>
      <c r="BM36" s="99">
        <v>2028.7690458304908</v>
      </c>
      <c r="BN36" s="99">
        <v>2896.1622837294703</v>
      </c>
      <c r="BO36" s="99">
        <v>3124.3067212867172</v>
      </c>
      <c r="BP36" s="99">
        <v>1811.3760999230567</v>
      </c>
      <c r="BQ36" s="99">
        <v>2571.8233937633067</v>
      </c>
      <c r="BR36" s="99">
        <v>2764.7644210082731</v>
      </c>
      <c r="BS36" s="99">
        <v>2313.7699912819244</v>
      </c>
      <c r="BT36" s="99">
        <v>2039.9335728967928</v>
      </c>
      <c r="BU36" s="99"/>
      <c r="BV36" s="99"/>
      <c r="BW36" s="99"/>
      <c r="BX36" s="99">
        <v>2468.669731494655</v>
      </c>
      <c r="BY36" s="99"/>
      <c r="BZ36" s="99">
        <v>2498.6796129803238</v>
      </c>
      <c r="CA36" s="99"/>
      <c r="CB36" s="99">
        <v>2933.5117422816297</v>
      </c>
      <c r="CC36" s="99"/>
      <c r="CD36" s="99">
        <v>2054.0396863319502</v>
      </c>
      <c r="CE36" s="99">
        <v>2296.0418309238325</v>
      </c>
      <c r="CF36" s="99"/>
      <c r="CG36" s="99"/>
      <c r="CH36" s="99"/>
      <c r="CI36" s="99">
        <v>2532.3349308659831</v>
      </c>
      <c r="CJ36" s="99"/>
      <c r="CK36" s="99">
        <v>2772.4955552018623</v>
      </c>
      <c r="CL36" s="99"/>
    </row>
    <row r="37" spans="1:90" ht="14.25" thickTop="1" thickBot="1">
      <c r="A37" s="76">
        <v>42</v>
      </c>
      <c r="B37" s="99"/>
      <c r="C37" s="99"/>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v>1835.697021423777</v>
      </c>
      <c r="AI37" s="99">
        <v>1967.0877910871504</v>
      </c>
      <c r="AJ37" s="99"/>
      <c r="AK37" s="99"/>
      <c r="AL37" s="99"/>
      <c r="AM37" s="99">
        <v>1897.126406466343</v>
      </c>
      <c r="AN37" s="118">
        <v>1811.0013745989097</v>
      </c>
      <c r="AO37" s="99">
        <v>2015.5038645308307</v>
      </c>
      <c r="AP37" s="99">
        <v>2181.9050033583176</v>
      </c>
      <c r="AQ37" s="99">
        <v>2169.1252936623123</v>
      </c>
      <c r="AR37" s="99">
        <v>1885.2011979118427</v>
      </c>
      <c r="AS37" s="99"/>
      <c r="AT37" s="99"/>
      <c r="AU37" s="99">
        <v>2097.1350373602972</v>
      </c>
      <c r="AV37" s="99"/>
      <c r="AW37" s="99">
        <v>2237.8015773351831</v>
      </c>
      <c r="AX37" s="99">
        <v>2259.6962456270007</v>
      </c>
      <c r="AY37" s="99">
        <v>2422.2469563899817</v>
      </c>
      <c r="AZ37" s="99">
        <v>2379.9978025014771</v>
      </c>
      <c r="BA37" s="99"/>
      <c r="BB37" s="99">
        <v>2571.0310635374603</v>
      </c>
      <c r="BC37" s="99"/>
      <c r="BD37" s="99">
        <v>2221.113423454713</v>
      </c>
      <c r="BE37" s="99"/>
      <c r="BF37" s="99">
        <v>2400.1632993048092</v>
      </c>
      <c r="BG37" s="118">
        <v>2770.8975805005016</v>
      </c>
      <c r="BH37" s="99">
        <v>2008.8011262977072</v>
      </c>
      <c r="BI37" s="99">
        <v>1805.9024064185978</v>
      </c>
      <c r="BJ37" s="99">
        <v>2678.9899919967215</v>
      </c>
      <c r="BK37" s="99">
        <v>2775.7691299041021</v>
      </c>
      <c r="BL37" s="99">
        <v>2661.349239842652</v>
      </c>
      <c r="BM37" s="99">
        <v>1970.0309382167009</v>
      </c>
      <c r="BN37" s="99">
        <v>2799.9529044868445</v>
      </c>
      <c r="BO37" s="99">
        <v>3063.3879088794006</v>
      </c>
      <c r="BP37" s="99">
        <v>1804.3783546409279</v>
      </c>
      <c r="BQ37" s="99">
        <v>2541.9995764780156</v>
      </c>
      <c r="BR37" s="99">
        <v>2726.8528958253751</v>
      </c>
      <c r="BS37" s="99">
        <v>2296.970452561523</v>
      </c>
      <c r="BT37" s="99">
        <v>2031.4750024629343</v>
      </c>
      <c r="BU37" s="99"/>
      <c r="BV37" s="99"/>
      <c r="BW37" s="99"/>
      <c r="BX37" s="99">
        <v>2398.6750942849485</v>
      </c>
      <c r="BY37" s="99"/>
      <c r="BZ37" s="99">
        <v>2427.9428434149695</v>
      </c>
      <c r="CA37" s="99"/>
      <c r="CB37" s="99">
        <v>2903.384725849955</v>
      </c>
      <c r="CC37" s="99"/>
      <c r="CD37" s="99">
        <v>2046.8306816003515</v>
      </c>
      <c r="CE37" s="99">
        <v>2287.4358229186323</v>
      </c>
      <c r="CF37" s="99"/>
      <c r="CG37" s="99"/>
      <c r="CH37" s="99"/>
      <c r="CI37" s="99">
        <v>2523.550709517292</v>
      </c>
      <c r="CJ37" s="99"/>
      <c r="CK37" s="99">
        <v>2763.5239331267462</v>
      </c>
      <c r="CL37" s="99"/>
    </row>
    <row r="38" spans="1:90" ht="14.25" thickTop="1" thickBot="1">
      <c r="A38" s="76">
        <v>43</v>
      </c>
      <c r="B38" s="99"/>
      <c r="C38" s="99"/>
      <c r="D38" s="99"/>
      <c r="E38" s="99"/>
      <c r="F38" s="99"/>
      <c r="G38" s="99"/>
      <c r="H38" s="99"/>
      <c r="I38" s="99"/>
      <c r="J38" s="99"/>
      <c r="K38" s="99"/>
      <c r="L38" s="99"/>
      <c r="M38" s="99"/>
      <c r="N38" s="99"/>
      <c r="O38" s="99"/>
      <c r="P38" s="99"/>
      <c r="Q38" s="99"/>
      <c r="R38" s="99"/>
      <c r="S38" s="99"/>
      <c r="T38" s="99"/>
      <c r="U38" s="99"/>
      <c r="V38" s="99"/>
      <c r="W38" s="99"/>
      <c r="X38" s="99"/>
      <c r="Y38" s="99"/>
      <c r="Z38" s="99"/>
      <c r="AA38" s="99"/>
      <c r="AB38" s="99"/>
      <c r="AC38" s="99"/>
      <c r="AD38" s="99"/>
      <c r="AE38" s="99"/>
      <c r="AF38" s="99"/>
      <c r="AG38" s="99"/>
      <c r="AH38" s="99"/>
      <c r="AI38" s="99">
        <v>1898.8372083983393</v>
      </c>
      <c r="AJ38" s="99"/>
      <c r="AK38" s="99"/>
      <c r="AL38" s="99"/>
      <c r="AM38" s="99">
        <v>1839.2265256121352</v>
      </c>
      <c r="AN38" s="99"/>
      <c r="AO38" s="99">
        <v>1949.9132227827176</v>
      </c>
      <c r="AP38" s="99">
        <v>2107.5793785675955</v>
      </c>
      <c r="AQ38" s="99">
        <v>2095.6944969398523</v>
      </c>
      <c r="AR38" s="99">
        <v>1855.9281039092373</v>
      </c>
      <c r="AS38" s="99"/>
      <c r="AT38" s="99"/>
      <c r="AU38" s="99">
        <v>2060.6996168763549</v>
      </c>
      <c r="AV38" s="99"/>
      <c r="AW38" s="118">
        <v>2193.8330729073541</v>
      </c>
      <c r="AX38" s="99">
        <v>2180.4600766459257</v>
      </c>
      <c r="AY38" s="99">
        <v>2341.110269921242</v>
      </c>
      <c r="AZ38" s="99">
        <v>2304.8773785749599</v>
      </c>
      <c r="BA38" s="99"/>
      <c r="BB38" s="99">
        <v>2486.5374671330524</v>
      </c>
      <c r="BC38" s="99"/>
      <c r="BD38" s="99">
        <v>2191.566338305407</v>
      </c>
      <c r="BE38" s="99"/>
      <c r="BF38" s="99">
        <v>2363.2005778071825</v>
      </c>
      <c r="BG38" s="99">
        <v>2685.6862254599155</v>
      </c>
      <c r="BH38" s="99">
        <v>1992.2129360646313</v>
      </c>
      <c r="BI38" s="99"/>
      <c r="BJ38" s="99">
        <v>2587.8347705286014</v>
      </c>
      <c r="BK38" s="118">
        <v>2721.4881145084728</v>
      </c>
      <c r="BL38" s="99">
        <v>2616.5983189137792</v>
      </c>
      <c r="BM38" s="99">
        <v>1914.6788001457101</v>
      </c>
      <c r="BN38" s="99">
        <v>2709.8188064675628</v>
      </c>
      <c r="BO38" s="118">
        <v>3002.469096472083</v>
      </c>
      <c r="BP38" s="99"/>
      <c r="BQ38" s="99">
        <v>2512.1757591927239</v>
      </c>
      <c r="BR38" s="99">
        <v>2688.9413706424771</v>
      </c>
      <c r="BS38" s="99">
        <v>2280.1709138411215</v>
      </c>
      <c r="BT38" s="99">
        <v>2023.0164320290753</v>
      </c>
      <c r="BU38" s="99"/>
      <c r="BV38" s="99"/>
      <c r="BW38" s="99"/>
      <c r="BX38" s="99">
        <v>2332.6452079080796</v>
      </c>
      <c r="BY38" s="99"/>
      <c r="BZ38" s="99">
        <v>2361.2075363599461</v>
      </c>
      <c r="CA38" s="99"/>
      <c r="CB38" s="99">
        <v>2873.2577094182802</v>
      </c>
      <c r="CC38" s="99"/>
      <c r="CD38" s="99">
        <v>2039.6216768687525</v>
      </c>
      <c r="CE38" s="99">
        <v>2278.8298149134321</v>
      </c>
      <c r="CF38" s="99"/>
      <c r="CG38" s="99"/>
      <c r="CH38" s="99"/>
      <c r="CI38" s="99">
        <v>2514.7664881686014</v>
      </c>
      <c r="CJ38" s="99"/>
      <c r="CK38" s="99">
        <v>2754.5523110516297</v>
      </c>
      <c r="CL38" s="99"/>
    </row>
    <row r="39" spans="1:90" ht="13.5" thickTop="1">
      <c r="A39" s="76">
        <v>44</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v>1834.9338022513966</v>
      </c>
      <c r="AJ39" s="99"/>
      <c r="AK39" s="99"/>
      <c r="AL39" s="99"/>
      <c r="AM39" s="99"/>
      <c r="AN39" s="99"/>
      <c r="AO39" s="99">
        <v>1888.3773107343052</v>
      </c>
      <c r="AP39" s="99">
        <v>2037.9508187257097</v>
      </c>
      <c r="AQ39" s="99">
        <v>2026.8912593903433</v>
      </c>
      <c r="AR39" s="99">
        <v>1826.6550099066321</v>
      </c>
      <c r="AS39" s="99"/>
      <c r="AT39" s="99"/>
      <c r="AU39" s="99">
        <v>2024.2641963924118</v>
      </c>
      <c r="AV39" s="99"/>
      <c r="AW39" s="99">
        <v>2136.9442838344798</v>
      </c>
      <c r="AX39" s="99">
        <v>2106.2923998128549</v>
      </c>
      <c r="AY39" s="99">
        <v>2265.0618059550084</v>
      </c>
      <c r="AZ39" s="99">
        <v>2234.3233404730586</v>
      </c>
      <c r="BA39" s="99"/>
      <c r="BB39" s="99">
        <v>2407.2935210718674</v>
      </c>
      <c r="BC39" s="99"/>
      <c r="BD39" s="99">
        <v>2162.0192531561011</v>
      </c>
      <c r="BE39" s="99"/>
      <c r="BF39" s="99">
        <v>2326.2378563095558</v>
      </c>
      <c r="BG39" s="99">
        <v>2600.4295282496132</v>
      </c>
      <c r="BH39" s="99">
        <v>1975.6247458315554</v>
      </c>
      <c r="BI39" s="99"/>
      <c r="BJ39" s="99">
        <v>2502.4372754213623</v>
      </c>
      <c r="BK39" s="99">
        <v>2660.1081423132309</v>
      </c>
      <c r="BL39" s="99">
        <v>2571.8473979849064</v>
      </c>
      <c r="BM39" s="99">
        <v>1862.4288853651935</v>
      </c>
      <c r="BN39" s="99">
        <v>2625.2245549379163</v>
      </c>
      <c r="BO39" s="99">
        <v>2926.0509710597107</v>
      </c>
      <c r="BP39" s="99"/>
      <c r="BQ39" s="99">
        <v>2482.3519419074332</v>
      </c>
      <c r="BR39" s="99">
        <v>2651.0298454595791</v>
      </c>
      <c r="BS39" s="99">
        <v>2263.3713751207201</v>
      </c>
      <c r="BT39" s="99">
        <v>2014.5578615952163</v>
      </c>
      <c r="BU39" s="99"/>
      <c r="BV39" s="99"/>
      <c r="BW39" s="99"/>
      <c r="BX39" s="99">
        <v>2270.2518500444421</v>
      </c>
      <c r="BY39" s="99"/>
      <c r="BZ39" s="99">
        <v>2298.1427470901003</v>
      </c>
      <c r="CA39" s="99"/>
      <c r="CB39" s="99">
        <v>2843.1306929866055</v>
      </c>
      <c r="CC39" s="99"/>
      <c r="CD39" s="99">
        <v>2032.4126721371538</v>
      </c>
      <c r="CE39" s="99">
        <v>2270.2238069082318</v>
      </c>
      <c r="CF39" s="99"/>
      <c r="CG39" s="99"/>
      <c r="CH39" s="99"/>
      <c r="CI39" s="99">
        <v>2505.9822668199108</v>
      </c>
      <c r="CJ39" s="99"/>
      <c r="CK39" s="99">
        <v>2745.5806889765136</v>
      </c>
      <c r="CL39" s="99">
        <v>2995.8194548972838</v>
      </c>
    </row>
    <row r="40" spans="1:90" ht="13.5" thickBot="1">
      <c r="A40" s="76">
        <v>45</v>
      </c>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99"/>
      <c r="AL40" s="99"/>
      <c r="AM40" s="99"/>
      <c r="AN40" s="99"/>
      <c r="AO40" s="99">
        <v>1830.5463963125283</v>
      </c>
      <c r="AP40" s="99">
        <v>1972.6107823307702</v>
      </c>
      <c r="AQ40" s="99">
        <v>1962.3134737537475</v>
      </c>
      <c r="AR40" s="99"/>
      <c r="AS40" s="99"/>
      <c r="AT40" s="99"/>
      <c r="AU40" s="118">
        <v>1987.8287759084687</v>
      </c>
      <c r="AV40" s="99"/>
      <c r="AW40" s="99">
        <v>2077.1282972587574</v>
      </c>
      <c r="AX40" s="99">
        <v>2036.7506736735111</v>
      </c>
      <c r="AY40" s="99">
        <v>2193.6602061957788</v>
      </c>
      <c r="AZ40" s="99">
        <v>2167.9447557736312</v>
      </c>
      <c r="BA40" s="99"/>
      <c r="BB40" s="99">
        <v>2332.845493756834</v>
      </c>
      <c r="BC40" s="99"/>
      <c r="BD40" s="99">
        <v>2132.4721680067946</v>
      </c>
      <c r="BE40" s="99"/>
      <c r="BF40" s="99">
        <v>2289.2751348119282</v>
      </c>
      <c r="BG40" s="99">
        <v>2520.3221223534656</v>
      </c>
      <c r="BH40" s="99">
        <v>1959.0365555984797</v>
      </c>
      <c r="BI40" s="99"/>
      <c r="BJ40" s="99">
        <v>2422.2967969159286</v>
      </c>
      <c r="BK40" s="99">
        <v>2583.2120800112821</v>
      </c>
      <c r="BL40" s="99">
        <v>2527.0964770560336</v>
      </c>
      <c r="BM40" s="99">
        <v>1813.0278587732203</v>
      </c>
      <c r="BN40" s="99">
        <v>2545.6935004108245</v>
      </c>
      <c r="BO40" s="99">
        <v>2837.6124648819155</v>
      </c>
      <c r="BP40" s="99"/>
      <c r="BQ40" s="99">
        <v>2452.5281246221416</v>
      </c>
      <c r="BR40" s="99">
        <v>2613.1183202766806</v>
      </c>
      <c r="BS40" s="99">
        <v>2246.5718364003187</v>
      </c>
      <c r="BT40" s="99">
        <v>2006.0992911613573</v>
      </c>
      <c r="BU40" s="99">
        <v>2995.5484572473788</v>
      </c>
      <c r="BV40" s="99">
        <v>2986.96721815407</v>
      </c>
      <c r="BW40" s="99">
        <v>2986.6465471415427</v>
      </c>
      <c r="BX40" s="99">
        <v>2211.2017107836355</v>
      </c>
      <c r="BY40" s="99"/>
      <c r="BZ40" s="99">
        <v>2238.4527111637594</v>
      </c>
      <c r="CA40" s="99"/>
      <c r="CB40" s="99">
        <v>2813.0036765549307</v>
      </c>
      <c r="CC40" s="99"/>
      <c r="CD40" s="99">
        <v>2025.2036674055548</v>
      </c>
      <c r="CE40" s="99">
        <v>2261.6177989030316</v>
      </c>
      <c r="CF40" s="99"/>
      <c r="CG40" s="99"/>
      <c r="CH40" s="99"/>
      <c r="CI40" s="99">
        <v>2497.1980454712202</v>
      </c>
      <c r="CJ40" s="99"/>
      <c r="CK40" s="99">
        <v>2736.6090669013975</v>
      </c>
      <c r="CL40" s="99">
        <v>2986.6486046394325</v>
      </c>
    </row>
    <row r="41" spans="1:90" ht="14.25" thickTop="1" thickBot="1">
      <c r="A41" s="76">
        <v>46</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c r="AI41" s="99"/>
      <c r="AJ41" s="99"/>
      <c r="AK41" s="99"/>
      <c r="AL41" s="99"/>
      <c r="AM41" s="99"/>
      <c r="AN41" s="99"/>
      <c r="AO41" s="99"/>
      <c r="AP41" s="99">
        <v>1911.1947157934148</v>
      </c>
      <c r="AQ41" s="99">
        <v>1901.6023201468026</v>
      </c>
      <c r="AR41" s="99"/>
      <c r="AS41" s="99"/>
      <c r="AT41" s="99"/>
      <c r="AU41" s="99">
        <v>1948.4609961446833</v>
      </c>
      <c r="AV41" s="99"/>
      <c r="AW41" s="99">
        <v>2020.6258004247532</v>
      </c>
      <c r="AX41" s="99">
        <v>1971.4400299058482</v>
      </c>
      <c r="AY41" s="99">
        <v>2126.5116076389663</v>
      </c>
      <c r="AZ41" s="99">
        <v>2105.3925933971509</v>
      </c>
      <c r="BA41" s="99"/>
      <c r="BB41" s="99">
        <v>2262.788436731119</v>
      </c>
      <c r="BC41" s="99"/>
      <c r="BD41" s="99">
        <v>2102.9250828574882</v>
      </c>
      <c r="BE41" s="99"/>
      <c r="BF41" s="99">
        <v>2252.3124133143019</v>
      </c>
      <c r="BG41" s="99">
        <v>2444.9295922694182</v>
      </c>
      <c r="BH41" s="99">
        <v>1942.4483653654038</v>
      </c>
      <c r="BI41" s="99"/>
      <c r="BJ41" s="99">
        <v>2346.966535330776</v>
      </c>
      <c r="BK41" s="99">
        <v>2510.6723475746016</v>
      </c>
      <c r="BL41" s="118">
        <v>2482.3455561271603</v>
      </c>
      <c r="BM41" s="99"/>
      <c r="BN41" s="99">
        <v>2470.8001710263388</v>
      </c>
      <c r="BO41" s="99">
        <v>2754.3242346152056</v>
      </c>
      <c r="BP41" s="99"/>
      <c r="BQ41" s="99">
        <v>2422.7043073368509</v>
      </c>
      <c r="BR41" s="99">
        <v>2575.2067950937826</v>
      </c>
      <c r="BS41" s="99">
        <v>2229.7722976799173</v>
      </c>
      <c r="BT41" s="99">
        <v>1997.6407207274985</v>
      </c>
      <c r="BU41" s="118">
        <v>2940.1503710325874</v>
      </c>
      <c r="BV41" s="99">
        <v>2901.0988078623413</v>
      </c>
      <c r="BW41" s="99">
        <v>2940.9319525174478</v>
      </c>
      <c r="BX41" s="99">
        <v>2155.2319337474769</v>
      </c>
      <c r="BY41" s="99"/>
      <c r="BZ41" s="99">
        <v>2181.8723529563244</v>
      </c>
      <c r="CA41" s="99">
        <v>2910.8896779917554</v>
      </c>
      <c r="CB41" s="99">
        <v>2782.876660123256</v>
      </c>
      <c r="CC41" s="99">
        <v>2963.9260927532882</v>
      </c>
      <c r="CD41" s="99">
        <v>2017.9946626739561</v>
      </c>
      <c r="CE41" s="99">
        <v>2253.0117908978309</v>
      </c>
      <c r="CF41" s="99"/>
      <c r="CG41" s="99"/>
      <c r="CH41" s="99"/>
      <c r="CI41" s="99">
        <v>2488.4138241225301</v>
      </c>
      <c r="CJ41" s="99"/>
      <c r="CK41" s="99">
        <v>2727.6374448262814</v>
      </c>
      <c r="CL41" s="99">
        <v>2977.4777543815808</v>
      </c>
    </row>
    <row r="42" spans="1:90" ht="13.5" thickTop="1">
      <c r="A42" s="76">
        <v>47</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c r="AI42" s="99"/>
      <c r="AJ42" s="99"/>
      <c r="AK42" s="99"/>
      <c r="AL42" s="99"/>
      <c r="AM42" s="99"/>
      <c r="AN42" s="99"/>
      <c r="AO42" s="99"/>
      <c r="AP42" s="99">
        <v>1853.3764829462714</v>
      </c>
      <c r="AQ42" s="99">
        <v>1844.4367837776911</v>
      </c>
      <c r="AR42" s="99"/>
      <c r="AS42" s="99"/>
      <c r="AT42" s="99"/>
      <c r="AU42" s="99">
        <v>1899.8231967004576</v>
      </c>
      <c r="AV42" s="99"/>
      <c r="AW42" s="99">
        <v>1967.1721090484216</v>
      </c>
      <c r="AX42" s="99">
        <v>1910.0072391973772</v>
      </c>
      <c r="AY42" s="99">
        <v>2063.2636265317215</v>
      </c>
      <c r="AZ42" s="99">
        <v>2046.3544161939244</v>
      </c>
      <c r="BA42" s="99"/>
      <c r="BB42" s="99">
        <v>2196.760004484393</v>
      </c>
      <c r="BC42" s="99"/>
      <c r="BD42" s="99">
        <v>2073.3779977081822</v>
      </c>
      <c r="BE42" s="99"/>
      <c r="BF42" s="99">
        <v>2215.3496918166752</v>
      </c>
      <c r="BG42" s="99">
        <v>2373.8632139729671</v>
      </c>
      <c r="BH42" s="99">
        <v>1925.8601751323281</v>
      </c>
      <c r="BI42" s="99"/>
      <c r="BJ42" s="99">
        <v>2276.0467739407991</v>
      </c>
      <c r="BK42" s="99">
        <v>2442.1364420317345</v>
      </c>
      <c r="BL42" s="99">
        <v>2434.3319233093794</v>
      </c>
      <c r="BM42" s="99"/>
      <c r="BN42" s="99">
        <v>2400.1637888882856</v>
      </c>
      <c r="BO42" s="99">
        <v>2675.7636812437959</v>
      </c>
      <c r="BP42" s="99"/>
      <c r="BQ42" s="99">
        <v>2392.8804900515597</v>
      </c>
      <c r="BR42" s="99">
        <v>2537.2952699108846</v>
      </c>
      <c r="BS42" s="99">
        <v>2212.9727589595159</v>
      </c>
      <c r="BT42" s="99">
        <v>1989.1821502936396</v>
      </c>
      <c r="BU42" s="99">
        <v>2870.7655255940786</v>
      </c>
      <c r="BV42" s="99">
        <v>2820.0431580045583</v>
      </c>
      <c r="BW42" s="99">
        <v>2895.2173578933525</v>
      </c>
      <c r="BX42" s="99">
        <v>2102.1063139326457</v>
      </c>
      <c r="BY42" s="99"/>
      <c r="BZ42" s="99">
        <v>2128.16345559103</v>
      </c>
      <c r="CA42" s="99">
        <v>2826.3137179682599</v>
      </c>
      <c r="CB42" s="99">
        <v>2752.7496436915812</v>
      </c>
      <c r="CC42" s="99">
        <v>2926.2618874862342</v>
      </c>
      <c r="CD42" s="99">
        <v>2010.7856579423571</v>
      </c>
      <c r="CE42" s="99">
        <v>2244.4057828926311</v>
      </c>
      <c r="CF42" s="99"/>
      <c r="CG42" s="99"/>
      <c r="CH42" s="99"/>
      <c r="CI42" s="99">
        <v>2479.6296027738395</v>
      </c>
      <c r="CJ42" s="99">
        <v>2985.7281012622097</v>
      </c>
      <c r="CK42" s="99">
        <v>2718.6658227511648</v>
      </c>
      <c r="CL42" s="99">
        <v>2968.30690412373</v>
      </c>
    </row>
    <row r="43" spans="1:90">
      <c r="A43" s="76">
        <v>48</v>
      </c>
      <c r="B43" s="99"/>
      <c r="C43" s="99"/>
      <c r="D43" s="99"/>
      <c r="E43" s="99"/>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99"/>
      <c r="AI43" s="99"/>
      <c r="AJ43" s="99"/>
      <c r="AK43" s="99"/>
      <c r="AL43" s="99"/>
      <c r="AM43" s="99"/>
      <c r="AN43" s="99"/>
      <c r="AO43" s="99"/>
      <c r="AP43" s="99"/>
      <c r="AQ43" s="99"/>
      <c r="AR43" s="99"/>
      <c r="AS43" s="99"/>
      <c r="AT43" s="99"/>
      <c r="AU43" s="99">
        <v>1853.622601315107</v>
      </c>
      <c r="AV43" s="99"/>
      <c r="AW43" s="99">
        <v>1916.5294166622664</v>
      </c>
      <c r="AX43" s="99">
        <v>1852.1355487707924</v>
      </c>
      <c r="AY43" s="99">
        <v>2003.6002121984582</v>
      </c>
      <c r="AZ43" s="99">
        <v>1990.5498419309217</v>
      </c>
      <c r="BA43" s="99"/>
      <c r="BB43" s="99">
        <v>2134.4351682509546</v>
      </c>
      <c r="BC43" s="99"/>
      <c r="BD43" s="99">
        <v>2043.8309125588758</v>
      </c>
      <c r="BE43" s="99"/>
      <c r="BF43" s="99">
        <v>2178.3869703190485</v>
      </c>
      <c r="BG43" s="99">
        <v>2306.7742854569747</v>
      </c>
      <c r="BH43" s="99">
        <v>1909.2719848992522</v>
      </c>
      <c r="BI43" s="99"/>
      <c r="BJ43" s="99">
        <v>2209.1790386510679</v>
      </c>
      <c r="BK43" s="99">
        <v>2377.2878848881805</v>
      </c>
      <c r="BL43" s="99">
        <v>2373.20857467833</v>
      </c>
      <c r="BM43" s="99"/>
      <c r="BN43" s="99">
        <v>2333.4427247265021</v>
      </c>
      <c r="BO43" s="99">
        <v>2601.5516443929437</v>
      </c>
      <c r="BP43" s="99"/>
      <c r="BQ43" s="99">
        <v>2363.0566727662685</v>
      </c>
      <c r="BR43" s="99">
        <v>2499.3837447279866</v>
      </c>
      <c r="BS43" s="99">
        <v>2196.1732202391145</v>
      </c>
      <c r="BT43" s="99">
        <v>1980.7235798597806</v>
      </c>
      <c r="BU43" s="99">
        <v>2796.1711395881612</v>
      </c>
      <c r="BV43" s="99">
        <v>2743.4167073235308</v>
      </c>
      <c r="BW43" s="99">
        <v>2849.5027632692568</v>
      </c>
      <c r="BX43" s="99">
        <v>2051.6120436132223</v>
      </c>
      <c r="BY43" s="99"/>
      <c r="BZ43" s="99">
        <v>2077.1113828408611</v>
      </c>
      <c r="CA43" s="99">
        <v>2746.4702205118861</v>
      </c>
      <c r="CB43" s="99">
        <v>2722.6226272599065</v>
      </c>
      <c r="CC43" s="99">
        <v>2888.5976822191797</v>
      </c>
      <c r="CD43" s="99">
        <v>2003.5766532107582</v>
      </c>
      <c r="CE43" s="99">
        <v>2235.7997748874304</v>
      </c>
      <c r="CF43" s="99"/>
      <c r="CG43" s="99"/>
      <c r="CH43" s="99"/>
      <c r="CI43" s="99">
        <v>2470.8453814251488</v>
      </c>
      <c r="CJ43" s="99">
        <v>2915.949796116332</v>
      </c>
      <c r="CK43" s="99">
        <v>2709.6942006760487</v>
      </c>
      <c r="CL43" s="99">
        <v>2959.1360538658787</v>
      </c>
    </row>
    <row r="44" spans="1:90" ht="13.5" thickBot="1">
      <c r="A44" s="76">
        <v>49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v>1809.6795949951386</v>
      </c>
      <c r="AV44" s="99"/>
      <c r="AW44" s="99">
        <v>1868.4835403779496</v>
      </c>
      <c r="AX44" s="99"/>
      <c r="AY44" s="99">
        <v>1947.2372300602744</v>
      </c>
      <c r="AZ44" s="99">
        <v>1937.7266482476005</v>
      </c>
      <c r="BA44" s="99"/>
      <c r="BB44" s="99">
        <v>2075.5216791726016</v>
      </c>
      <c r="BC44" s="99"/>
      <c r="BD44" s="99">
        <v>2014.2838274095693</v>
      </c>
      <c r="BE44" s="99"/>
      <c r="BF44" s="118">
        <v>2141.4242488214213</v>
      </c>
      <c r="BG44" s="99">
        <v>2243.3492610375347</v>
      </c>
      <c r="BH44" s="99">
        <v>1892.6837946661763</v>
      </c>
      <c r="BI44" s="99"/>
      <c r="BJ44" s="99">
        <v>2146.0410849269992</v>
      </c>
      <c r="BK44" s="99">
        <v>2315.8418496292315</v>
      </c>
      <c r="BL44" s="99">
        <v>2315.1569890819715</v>
      </c>
      <c r="BM44" s="99"/>
      <c r="BN44" s="99">
        <v>2270.329739013257</v>
      </c>
      <c r="BO44" s="99">
        <v>2531.3471221235441</v>
      </c>
      <c r="BP44" s="99"/>
      <c r="BQ44" s="99">
        <v>2333.2328554809774</v>
      </c>
      <c r="BR44" s="99">
        <v>2461.4722195450881</v>
      </c>
      <c r="BS44" s="99">
        <v>2179.3736815187131</v>
      </c>
      <c r="BT44" s="99">
        <v>1972.2650094259216</v>
      </c>
      <c r="BU44" s="99">
        <v>2725.4290508847757</v>
      </c>
      <c r="BV44" s="99">
        <v>2670.8743980553254</v>
      </c>
      <c r="BW44" s="99">
        <v>2803.788168645161</v>
      </c>
      <c r="BX44" s="99">
        <v>2003.5569174770626</v>
      </c>
      <c r="BY44" s="99">
        <v>2952.3831479497844</v>
      </c>
      <c r="BZ44" s="99">
        <v>2028.522263549231</v>
      </c>
      <c r="CA44" s="99">
        <v>2670.9861611464098</v>
      </c>
      <c r="CB44" s="99">
        <v>2692.4956108282317</v>
      </c>
      <c r="CC44" s="99">
        <v>2850.9334769521261</v>
      </c>
      <c r="CD44" s="99">
        <v>1996.3676484791595</v>
      </c>
      <c r="CE44" s="99">
        <v>2227.1937668822302</v>
      </c>
      <c r="CF44" s="99"/>
      <c r="CG44" s="99"/>
      <c r="CH44" s="99"/>
      <c r="CI44" s="99">
        <v>2462.0611600764582</v>
      </c>
      <c r="CJ44" s="99">
        <v>2849.4516756566954</v>
      </c>
      <c r="CK44" s="99">
        <v>2700.7225786009326</v>
      </c>
      <c r="CL44" s="99">
        <v>2949.9652036080274</v>
      </c>
    </row>
    <row r="45" spans="1:90" ht="14.25" thickTop="1" thickBot="1">
      <c r="A45" s="107">
        <v>50</v>
      </c>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c r="AA45" s="108"/>
      <c r="AB45" s="108"/>
      <c r="AC45" s="108"/>
      <c r="AD45" s="108"/>
      <c r="AE45" s="108"/>
      <c r="AF45" s="108"/>
      <c r="AG45" s="108"/>
      <c r="AH45" s="108"/>
      <c r="AI45" s="108"/>
      <c r="AJ45" s="108"/>
      <c r="AK45" s="108"/>
      <c r="AL45" s="108"/>
      <c r="AM45" s="108"/>
      <c r="AN45" s="108"/>
      <c r="AO45" s="108"/>
      <c r="AP45" s="108"/>
      <c r="AQ45" s="108"/>
      <c r="AR45" s="108"/>
      <c r="AS45" s="108"/>
      <c r="AT45" s="108"/>
      <c r="AU45" s="108"/>
      <c r="AV45" s="108"/>
      <c r="AW45" s="108">
        <v>1822.8411191898228</v>
      </c>
      <c r="AX45" s="108"/>
      <c r="AY45" s="108">
        <v>1893.9186582435161</v>
      </c>
      <c r="AZ45" s="108">
        <v>1887.6574193432145</v>
      </c>
      <c r="BA45" s="108"/>
      <c r="BB45" s="108">
        <v>2019.7561619758189</v>
      </c>
      <c r="BC45" s="108"/>
      <c r="BD45" s="108">
        <v>1984.7367422602633</v>
      </c>
      <c r="BE45" s="108"/>
      <c r="BF45" s="108">
        <v>2092.9057355274522</v>
      </c>
      <c r="BG45" s="108">
        <v>2183.3055619359038</v>
      </c>
      <c r="BH45" s="108">
        <v>1876.0956044331006</v>
      </c>
      <c r="BI45" s="108"/>
      <c r="BJ45" s="108">
        <v>2086.3425808668167</v>
      </c>
      <c r="BK45" s="108">
        <v>2257.5413974910102</v>
      </c>
      <c r="BL45" s="108">
        <v>2259.9514906609434</v>
      </c>
      <c r="BM45" s="108"/>
      <c r="BN45" s="108">
        <v>2210.547884739035</v>
      </c>
      <c r="BO45" s="108">
        <v>2464.8427249014062</v>
      </c>
      <c r="BP45" s="108"/>
      <c r="BQ45" s="108">
        <v>2303.4090381956862</v>
      </c>
      <c r="BR45" s="108">
        <v>2423.5606943621897</v>
      </c>
      <c r="BS45" s="108">
        <v>2162.5741427983116</v>
      </c>
      <c r="BT45" s="108">
        <v>1963.8064389920626</v>
      </c>
      <c r="BU45" s="108">
        <v>2658.2511217737151</v>
      </c>
      <c r="BV45" s="108">
        <v>2602.105091487811</v>
      </c>
      <c r="BW45" s="118">
        <v>2758.0735740210662</v>
      </c>
      <c r="BX45" s="108">
        <v>1957.7669240625764</v>
      </c>
      <c r="BY45" s="108">
        <v>2876.883551915771</v>
      </c>
      <c r="BZ45" s="108">
        <v>1982.2205651214924</v>
      </c>
      <c r="CA45" s="108">
        <v>2599.5253552631443</v>
      </c>
      <c r="CB45" s="108">
        <v>2662.368594396557</v>
      </c>
      <c r="CC45" s="108">
        <v>2813.269271685072</v>
      </c>
      <c r="CD45" s="108">
        <v>1989.1586437475605</v>
      </c>
      <c r="CE45" s="108">
        <v>2218.58775887703</v>
      </c>
      <c r="CF45" s="108"/>
      <c r="CG45" s="108"/>
      <c r="CH45" s="108"/>
      <c r="CI45" s="108">
        <v>2453.2769387277676</v>
      </c>
      <c r="CJ45" s="108">
        <v>2786.0049385880975</v>
      </c>
      <c r="CK45" s="108">
        <v>2691.7509565258165</v>
      </c>
      <c r="CL45" s="108">
        <v>2940.7943533501757</v>
      </c>
    </row>
    <row r="46" spans="1:90" ht="13.5" thickTop="1">
      <c r="A46" s="76">
        <v>51</v>
      </c>
      <c r="B46" s="99"/>
      <c r="C46" s="99"/>
      <c r="D46" s="99"/>
      <c r="E46" s="99"/>
      <c r="F46" s="99"/>
      <c r="G46" s="99"/>
      <c r="H46" s="99"/>
      <c r="I46" s="99"/>
      <c r="J46" s="99"/>
      <c r="K46" s="99"/>
      <c r="L46" s="99"/>
      <c r="M46" s="99"/>
      <c r="N46" s="99"/>
      <c r="O46" s="99"/>
      <c r="P46" s="99"/>
      <c r="Q46" s="99"/>
      <c r="R46" s="99"/>
      <c r="S46" s="99"/>
      <c r="T46" s="99"/>
      <c r="U46" s="99"/>
      <c r="V46" s="99"/>
      <c r="W46" s="99"/>
      <c r="X46" s="99"/>
      <c r="Y46" s="99"/>
      <c r="Z46" s="99"/>
      <c r="AA46" s="99"/>
      <c r="AB46" s="99"/>
      <c r="AC46" s="99"/>
      <c r="AD46" s="99"/>
      <c r="AE46" s="99"/>
      <c r="AF46" s="99"/>
      <c r="AG46" s="99"/>
      <c r="AH46" s="99"/>
      <c r="AI46" s="99"/>
      <c r="AJ46" s="99"/>
      <c r="AK46" s="99"/>
      <c r="AL46" s="99"/>
      <c r="AM46" s="99"/>
      <c r="AN46" s="99"/>
      <c r="AO46" s="99"/>
      <c r="AP46" s="99"/>
      <c r="AQ46" s="99"/>
      <c r="AR46" s="99"/>
      <c r="AS46" s="99"/>
      <c r="AT46" s="99"/>
      <c r="AU46" s="99"/>
      <c r="AV46" s="99"/>
      <c r="AW46" s="99"/>
      <c r="AX46" s="99"/>
      <c r="AY46" s="99">
        <v>1843.4133023741108</v>
      </c>
      <c r="AZ46" s="99">
        <v>1840.1366500420518</v>
      </c>
      <c r="BA46" s="99"/>
      <c r="BB46" s="99">
        <v>1966.9007410865704</v>
      </c>
      <c r="BC46" s="99"/>
      <c r="BD46" s="99">
        <v>1955.1896571109569</v>
      </c>
      <c r="BE46" s="99"/>
      <c r="BF46" s="99">
        <v>2046.3753781692346</v>
      </c>
      <c r="BG46" s="99">
        <v>2126.3879579316863</v>
      </c>
      <c r="BH46" s="99">
        <v>1859.5074142000251</v>
      </c>
      <c r="BI46" s="99"/>
      <c r="BJ46" s="99">
        <v>2029.821378210293</v>
      </c>
      <c r="BK46" s="99">
        <v>2202.1542267184491</v>
      </c>
      <c r="BL46" s="99">
        <v>2207.3877113508329</v>
      </c>
      <c r="BM46" s="99"/>
      <c r="BN46" s="99">
        <v>2153.8469688734385</v>
      </c>
      <c r="BO46" s="99">
        <v>2401.760749474432</v>
      </c>
      <c r="BP46" s="99"/>
      <c r="BQ46" s="99">
        <v>2273.585220910395</v>
      </c>
      <c r="BR46" s="99">
        <v>2385.6491691792917</v>
      </c>
      <c r="BS46" s="99">
        <v>2145.7746040779102</v>
      </c>
      <c r="BT46" s="99">
        <v>1955.347868558204</v>
      </c>
      <c r="BU46" s="99">
        <v>2594.3767051650048</v>
      </c>
      <c r="BV46" s="99">
        <v>2536.8276088418588</v>
      </c>
      <c r="BW46" s="99">
        <v>2704.2275261476711</v>
      </c>
      <c r="BX46" s="99">
        <v>1914.0841633578784</v>
      </c>
      <c r="BY46" s="99">
        <v>2805.1993821799174</v>
      </c>
      <c r="BZ46" s="99">
        <v>1938.0469955247991</v>
      </c>
      <c r="CA46" s="99">
        <v>2531.7841535644875</v>
      </c>
      <c r="CB46" s="99">
        <v>2632.2415779648823</v>
      </c>
      <c r="CC46" s="99">
        <v>2775.6050664180175</v>
      </c>
      <c r="CD46" s="99">
        <v>1981.9496390159618</v>
      </c>
      <c r="CE46" s="99">
        <v>2209.9817508718297</v>
      </c>
      <c r="CF46" s="99"/>
      <c r="CG46" s="99"/>
      <c r="CH46" s="99"/>
      <c r="CI46" s="99">
        <v>2444.492717379077</v>
      </c>
      <c r="CJ46" s="99">
        <v>2725.4016149613362</v>
      </c>
      <c r="CK46" s="99">
        <v>2682.7793344506999</v>
      </c>
      <c r="CL46" s="99">
        <v>2931.6235030923249</v>
      </c>
    </row>
    <row r="47" spans="1:90" ht="13.5" thickBot="1">
      <c r="A47" s="76">
        <v>52</v>
      </c>
      <c r="B47" s="99"/>
      <c r="C47" s="99"/>
      <c r="D47" s="99"/>
      <c r="E47" s="99"/>
      <c r="F47" s="99"/>
      <c r="G47" s="99"/>
      <c r="H47" s="99"/>
      <c r="I47" s="99"/>
      <c r="J47" s="99"/>
      <c r="K47" s="99"/>
      <c r="L47" s="99"/>
      <c r="M47" s="99"/>
      <c r="N47" s="99"/>
      <c r="O47" s="99"/>
      <c r="P47" s="99"/>
      <c r="Q47" s="99"/>
      <c r="R47" s="99"/>
      <c r="S47" s="99"/>
      <c r="T47" s="99"/>
      <c r="U47" s="99"/>
      <c r="V47" s="99"/>
      <c r="W47" s="99"/>
      <c r="X47" s="99"/>
      <c r="Y47" s="99"/>
      <c r="Z47" s="99"/>
      <c r="AA47" s="99"/>
      <c r="AB47" s="99"/>
      <c r="AC47" s="99"/>
      <c r="AD47" s="99"/>
      <c r="AE47" s="99"/>
      <c r="AF47" s="99"/>
      <c r="AG47" s="99"/>
      <c r="AH47" s="99"/>
      <c r="AI47" s="99"/>
      <c r="AJ47" s="99"/>
      <c r="AK47" s="99"/>
      <c r="AL47" s="99"/>
      <c r="AM47" s="99"/>
      <c r="AN47" s="99"/>
      <c r="AO47" s="99"/>
      <c r="AP47" s="99"/>
      <c r="AQ47" s="99"/>
      <c r="AR47" s="99"/>
      <c r="AS47" s="99"/>
      <c r="AT47" s="99"/>
      <c r="AU47" s="99"/>
      <c r="AV47" s="99"/>
      <c r="AW47" s="99"/>
      <c r="AX47" s="99"/>
      <c r="AY47" s="99"/>
      <c r="AZ47" s="99"/>
      <c r="BA47" s="99"/>
      <c r="BB47" s="99">
        <v>1916.7401179243034</v>
      </c>
      <c r="BC47" s="99"/>
      <c r="BD47" s="99">
        <v>1925.6425719616504</v>
      </c>
      <c r="BE47" s="99"/>
      <c r="BF47" s="99">
        <v>2001.9291815841116</v>
      </c>
      <c r="BG47" s="99">
        <v>2072.365432924315</v>
      </c>
      <c r="BH47" s="99">
        <v>1842.9192239669492</v>
      </c>
      <c r="BI47" s="99"/>
      <c r="BJ47" s="99">
        <v>1976.2402816246797</v>
      </c>
      <c r="BK47" s="99">
        <v>2149.4698568080939</v>
      </c>
      <c r="BL47" s="99">
        <v>2157.2801737408231</v>
      </c>
      <c r="BM47" s="99"/>
      <c r="BN47" s="99">
        <v>2100.0004872019704</v>
      </c>
      <c r="BO47" s="99">
        <v>2341.8497779941404</v>
      </c>
      <c r="BP47" s="99"/>
      <c r="BQ47" s="99">
        <v>2243.7614036251034</v>
      </c>
      <c r="BR47" s="118">
        <v>2347.7376439963937</v>
      </c>
      <c r="BS47" s="99">
        <v>2128.9750653575093</v>
      </c>
      <c r="BT47" s="99">
        <v>1946.889298124345</v>
      </c>
      <c r="BU47" s="99">
        <v>2533.5695094633647</v>
      </c>
      <c r="BV47" s="99">
        <v>2474.7873019317817</v>
      </c>
      <c r="BW47" s="99">
        <v>2644.1358666779875</v>
      </c>
      <c r="BX47" s="99">
        <v>1872.3650407732623</v>
      </c>
      <c r="BY47" s="99">
        <v>2737.0531413991889</v>
      </c>
      <c r="BZ47" s="99">
        <v>1895.8566836555201</v>
      </c>
      <c r="CA47" s="99">
        <v>2467.4877131923017</v>
      </c>
      <c r="CB47" s="99">
        <v>2602.1145615332075</v>
      </c>
      <c r="CC47" s="99">
        <v>2737.9408611509634</v>
      </c>
      <c r="CD47" s="99">
        <v>1974.7406342843624</v>
      </c>
      <c r="CE47" s="99">
        <v>2201.3757428666295</v>
      </c>
      <c r="CF47" s="99"/>
      <c r="CG47" s="99"/>
      <c r="CH47" s="99"/>
      <c r="CI47" s="99">
        <v>2435.7084960303864</v>
      </c>
      <c r="CJ47" s="99">
        <v>2667.452258136901</v>
      </c>
      <c r="CK47" s="99">
        <v>2673.8077123755838</v>
      </c>
      <c r="CL47" s="99">
        <v>2922.4526528344736</v>
      </c>
    </row>
    <row r="48" spans="1:90" ht="14.25" thickTop="1" thickBot="1">
      <c r="A48" s="76">
        <v>53</v>
      </c>
      <c r="B48" s="99"/>
      <c r="C48" s="99"/>
      <c r="D48" s="99"/>
      <c r="E48" s="99"/>
      <c r="F48" s="99"/>
      <c r="G48" s="99"/>
      <c r="H48" s="99"/>
      <c r="I48" s="99"/>
      <c r="J48" s="99"/>
      <c r="K48" s="99"/>
      <c r="L48" s="99"/>
      <c r="M48" s="99"/>
      <c r="N48" s="99"/>
      <c r="O48" s="99"/>
      <c r="P48" s="99"/>
      <c r="Q48" s="99"/>
      <c r="R48" s="99"/>
      <c r="S48" s="99"/>
      <c r="T48" s="99"/>
      <c r="U48" s="99"/>
      <c r="V48" s="99"/>
      <c r="W48" s="99"/>
      <c r="X48" s="99"/>
      <c r="Y48" s="99"/>
      <c r="Z48" s="99"/>
      <c r="AA48" s="99"/>
      <c r="AB48" s="99"/>
      <c r="AC48" s="99"/>
      <c r="AD48" s="99"/>
      <c r="AE48" s="99"/>
      <c r="AF48" s="99"/>
      <c r="AG48" s="99"/>
      <c r="AH48" s="99"/>
      <c r="AI48" s="99"/>
      <c r="AJ48" s="99"/>
      <c r="AK48" s="99"/>
      <c r="AL48" s="99"/>
      <c r="AM48" s="99"/>
      <c r="AN48" s="99"/>
      <c r="AO48" s="99"/>
      <c r="AP48" s="99"/>
      <c r="AQ48" s="99"/>
      <c r="AR48" s="99"/>
      <c r="AS48" s="99"/>
      <c r="AT48" s="99"/>
      <c r="AU48" s="99"/>
      <c r="AV48" s="99"/>
      <c r="AW48" s="99"/>
      <c r="AX48" s="99"/>
      <c r="AY48" s="99"/>
      <c r="AZ48" s="99"/>
      <c r="BA48" s="99"/>
      <c r="BB48" s="99">
        <v>1869.0790317924755</v>
      </c>
      <c r="BC48" s="99"/>
      <c r="BD48" s="118">
        <v>1896.0954868123445</v>
      </c>
      <c r="BE48" s="99"/>
      <c r="BF48" s="99">
        <v>1959.4286665180905</v>
      </c>
      <c r="BG48" s="99">
        <v>2021.0284619103838</v>
      </c>
      <c r="BH48" s="99">
        <v>1826.3310337338733</v>
      </c>
      <c r="BI48" s="99"/>
      <c r="BJ48" s="99">
        <v>1925.3842416906452</v>
      </c>
      <c r="BK48" s="99">
        <v>2099.2971824676056</v>
      </c>
      <c r="BL48" s="99">
        <v>2109.4601904812234</v>
      </c>
      <c r="BM48" s="99"/>
      <c r="BN48" s="99">
        <v>2048.8029615929945</v>
      </c>
      <c r="BO48" s="99">
        <v>2284.8817236573518</v>
      </c>
      <c r="BP48" s="99"/>
      <c r="BQ48" s="99">
        <v>2213.9375863398122</v>
      </c>
      <c r="BR48" s="99">
        <v>2303.0904807643878</v>
      </c>
      <c r="BS48" s="99">
        <v>2112.1755266371074</v>
      </c>
      <c r="BT48" s="99">
        <v>1938.430727690486</v>
      </c>
      <c r="BU48" s="99">
        <v>2475.6148748772362</v>
      </c>
      <c r="BV48" s="99">
        <v>2415.7530741574824</v>
      </c>
      <c r="BW48" s="99">
        <v>2586.7343692873478</v>
      </c>
      <c r="BX48" s="99">
        <v>1832.4786961050311</v>
      </c>
      <c r="BY48" s="99">
        <v>2672.1929633257091</v>
      </c>
      <c r="BZ48" s="99">
        <v>1855.5175963995491</v>
      </c>
      <c r="CA48" s="99">
        <v>2406.3867582990702</v>
      </c>
      <c r="CB48" s="99">
        <v>2571.9875451015328</v>
      </c>
      <c r="CC48" s="99">
        <v>2700.2766558839094</v>
      </c>
      <c r="CD48" s="99">
        <v>1967.5316295527639</v>
      </c>
      <c r="CE48" s="99">
        <v>2192.7697348614288</v>
      </c>
      <c r="CF48" s="99"/>
      <c r="CG48" s="99">
        <v>2944.8004512339012</v>
      </c>
      <c r="CH48" s="99">
        <v>2996.0844878259982</v>
      </c>
      <c r="CI48" s="99">
        <v>2426.9242746816954</v>
      </c>
      <c r="CJ48" s="99">
        <v>2611.9839347969105</v>
      </c>
      <c r="CK48" s="99">
        <v>2664.8360903004677</v>
      </c>
      <c r="CL48" s="99">
        <v>2913.2818025766223</v>
      </c>
    </row>
    <row r="49" spans="1:90" ht="13.5" thickTop="1">
      <c r="A49" s="76">
        <v>54</v>
      </c>
      <c r="B49" s="99"/>
      <c r="C49" s="99"/>
      <c r="D49" s="99"/>
      <c r="E49" s="99"/>
      <c r="F49" s="99"/>
      <c r="G49" s="99"/>
      <c r="H49" s="99"/>
      <c r="I49" s="99"/>
      <c r="J49" s="99"/>
      <c r="K49" s="99"/>
      <c r="L49" s="99"/>
      <c r="M49" s="99"/>
      <c r="N49" s="99"/>
      <c r="O49" s="99"/>
      <c r="P49" s="99"/>
      <c r="Q49" s="99"/>
      <c r="R49" s="99"/>
      <c r="S49" s="99"/>
      <c r="T49" s="99"/>
      <c r="U49" s="99"/>
      <c r="V49" s="99"/>
      <c r="W49" s="99"/>
      <c r="X49" s="99"/>
      <c r="Y49" s="99"/>
      <c r="Z49" s="99"/>
      <c r="AA49" s="99"/>
      <c r="AB49" s="99"/>
      <c r="AC49" s="99"/>
      <c r="AD49" s="99"/>
      <c r="AE49" s="99"/>
      <c r="AF49" s="99"/>
      <c r="AG49" s="99"/>
      <c r="AH49" s="99"/>
      <c r="AI49" s="99"/>
      <c r="AJ49" s="99"/>
      <c r="AK49" s="99"/>
      <c r="AL49" s="99"/>
      <c r="AM49" s="99"/>
      <c r="AN49" s="99"/>
      <c r="AO49" s="99"/>
      <c r="AP49" s="99"/>
      <c r="AQ49" s="99"/>
      <c r="AR49" s="99"/>
      <c r="AS49" s="99"/>
      <c r="AT49" s="99"/>
      <c r="AU49" s="99"/>
      <c r="AV49" s="99"/>
      <c r="AW49" s="99"/>
      <c r="AX49" s="99"/>
      <c r="AY49" s="99"/>
      <c r="AZ49" s="99"/>
      <c r="BA49" s="99"/>
      <c r="BB49" s="99">
        <v>1823.7400479499163</v>
      </c>
      <c r="BC49" s="99"/>
      <c r="BD49" s="99">
        <v>1860.5199320844192</v>
      </c>
      <c r="BE49" s="99"/>
      <c r="BF49" s="99">
        <v>1918.7473524323807</v>
      </c>
      <c r="BG49" s="99">
        <v>1972.1866388635744</v>
      </c>
      <c r="BH49" s="99">
        <v>1809.7428435007973</v>
      </c>
      <c r="BI49" s="99"/>
      <c r="BJ49" s="99">
        <v>1877.0579093269232</v>
      </c>
      <c r="BK49" s="99">
        <v>2051.4623428271439</v>
      </c>
      <c r="BL49" s="99">
        <v>2063.7740336028492</v>
      </c>
      <c r="BM49" s="99"/>
      <c r="BN49" s="99">
        <v>2000.0676204771271</v>
      </c>
      <c r="BO49" s="99">
        <v>2230.6492571583653</v>
      </c>
      <c r="BP49" s="99"/>
      <c r="BQ49" s="99">
        <v>2184.1137690545211</v>
      </c>
      <c r="BR49" s="99">
        <v>2255.8347837916426</v>
      </c>
      <c r="BS49" s="99">
        <v>2095.375987916706</v>
      </c>
      <c r="BT49" s="99">
        <v>1929.972157256627</v>
      </c>
      <c r="BU49" s="99">
        <v>2420.3174005331243</v>
      </c>
      <c r="BV49" s="99">
        <v>2359.5147855221599</v>
      </c>
      <c r="BW49" s="99">
        <v>2531.8449302592894</v>
      </c>
      <c r="BX49" s="99">
        <v>1794.3056329671056</v>
      </c>
      <c r="BY49" s="99">
        <v>2610.3897900934498</v>
      </c>
      <c r="BZ49" s="99">
        <v>1816.9091576173639</v>
      </c>
      <c r="CA49" s="99">
        <v>2348.2547580711844</v>
      </c>
      <c r="CB49" s="99">
        <v>2541.860528669858</v>
      </c>
      <c r="CC49" s="99">
        <v>2662.6124506168549</v>
      </c>
      <c r="CD49" s="99">
        <v>1960.3226248211647</v>
      </c>
      <c r="CE49" s="99">
        <v>2184.1637268562285</v>
      </c>
      <c r="CF49" s="99">
        <v>2954.0402622823899</v>
      </c>
      <c r="CG49" s="99">
        <v>2878.0491857013935</v>
      </c>
      <c r="CH49" s="99">
        <v>2966.1345620630254</v>
      </c>
      <c r="CI49" s="99">
        <v>2418.1400533330047</v>
      </c>
      <c r="CJ49" s="99">
        <v>2558.8384694138908</v>
      </c>
      <c r="CK49" s="99">
        <v>2655.8644682253512</v>
      </c>
      <c r="CL49" s="99">
        <v>2904.1109523187711</v>
      </c>
    </row>
    <row r="50" spans="1:90">
      <c r="A50" s="90" t="s">
        <v>580</v>
      </c>
      <c r="B50" s="106" t="s">
        <v>581</v>
      </c>
      <c r="C50" s="106"/>
      <c r="D50" s="106"/>
      <c r="E50" s="106"/>
      <c r="F50" s="106"/>
      <c r="G50" s="106"/>
      <c r="H50" s="106"/>
      <c r="I50" s="106"/>
      <c r="J50" s="91"/>
      <c r="K50" s="106"/>
      <c r="L50" s="91"/>
      <c r="M50" s="106"/>
      <c r="N50" s="106"/>
      <c r="O50" s="106"/>
      <c r="P50" s="91"/>
      <c r="Q50" s="91"/>
      <c r="R50" s="91"/>
      <c r="S50" s="106"/>
      <c r="T50" s="91"/>
      <c r="U50" s="106"/>
      <c r="V50" s="91"/>
      <c r="W50" s="91"/>
      <c r="X50" s="106"/>
      <c r="Y50" s="106"/>
      <c r="Z50" s="91"/>
      <c r="AA50" s="91"/>
      <c r="AB50" s="91"/>
      <c r="AC50" s="106"/>
      <c r="AD50" s="91"/>
      <c r="AE50" s="91"/>
      <c r="AF50" s="91"/>
      <c r="AG50" s="91"/>
      <c r="AH50" s="91"/>
      <c r="AI50" s="91"/>
      <c r="AJ50" s="91"/>
      <c r="AK50" s="106"/>
      <c r="AL50" s="91"/>
      <c r="AM50" s="91"/>
      <c r="AN50" s="91"/>
      <c r="AO50" s="91"/>
      <c r="AP50" s="91"/>
      <c r="AQ50" s="91"/>
      <c r="AR50" s="91"/>
      <c r="AS50" s="91"/>
      <c r="AT50" s="106"/>
      <c r="AU50" s="91"/>
      <c r="AV50" s="106"/>
      <c r="AW50" s="91"/>
      <c r="AX50" s="91"/>
      <c r="AY50" s="91"/>
      <c r="AZ50" s="91"/>
      <c r="BA50" s="91"/>
      <c r="BB50" s="91"/>
      <c r="BC50" s="91"/>
      <c r="BD50" s="91"/>
      <c r="BE50" s="106"/>
      <c r="BF50" s="91"/>
      <c r="BG50" s="91"/>
      <c r="BH50" s="91"/>
      <c r="BI50" s="106"/>
      <c r="BJ50" s="91"/>
      <c r="BK50" s="91"/>
      <c r="BL50" s="91"/>
      <c r="BM50" s="91"/>
      <c r="BN50" s="91"/>
      <c r="BO50" s="91"/>
      <c r="BP50" s="106"/>
      <c r="BQ50" s="91"/>
      <c r="BR50" s="91"/>
      <c r="BS50" s="91"/>
      <c r="BT50" s="106"/>
      <c r="BU50" s="91"/>
      <c r="BV50" s="91"/>
      <c r="BW50" s="91"/>
      <c r="BX50" s="91"/>
      <c r="BY50" s="91"/>
      <c r="BZ50" s="91"/>
      <c r="CA50" s="91"/>
      <c r="CB50" s="91"/>
      <c r="CC50" s="91"/>
      <c r="CD50" s="106"/>
      <c r="CE50" s="91"/>
      <c r="CF50" s="91"/>
      <c r="CG50" s="91"/>
      <c r="CH50" s="91"/>
      <c r="CI50" s="91"/>
      <c r="CJ50" s="91"/>
      <c r="CK50" s="91"/>
      <c r="CL50" s="92"/>
    </row>
    <row r="51" spans="1:90" ht="14.25">
      <c r="A51" s="76" t="s">
        <v>586</v>
      </c>
      <c r="B51" s="99">
        <v>1908.75</v>
      </c>
      <c r="C51" s="99">
        <v>1927.5</v>
      </c>
      <c r="D51" s="99">
        <v>1875</v>
      </c>
      <c r="E51" s="99">
        <v>2242.5</v>
      </c>
      <c r="F51" s="99">
        <v>2178.75</v>
      </c>
      <c r="G51" s="99">
        <v>2096.25</v>
      </c>
      <c r="H51" s="99">
        <v>2340</v>
      </c>
      <c r="I51" s="99">
        <v>1931.25</v>
      </c>
      <c r="J51" s="99">
        <v>2598.75</v>
      </c>
      <c r="K51" s="99">
        <v>2358.75</v>
      </c>
      <c r="L51" s="99">
        <v>2505</v>
      </c>
      <c r="M51" s="99">
        <v>2276.25</v>
      </c>
      <c r="N51" s="99">
        <v>1916.25</v>
      </c>
      <c r="O51" s="99">
        <v>2137.5</v>
      </c>
      <c r="P51" s="99">
        <v>2692.5</v>
      </c>
      <c r="Q51" s="99">
        <v>2902.5</v>
      </c>
      <c r="R51" s="99">
        <v>2531.25</v>
      </c>
      <c r="S51" s="99">
        <v>2096.25</v>
      </c>
      <c r="T51" s="99">
        <v>2876.25</v>
      </c>
      <c r="U51" s="99">
        <v>2366.25</v>
      </c>
      <c r="V51" s="99">
        <v>3258.75</v>
      </c>
      <c r="W51" s="99">
        <v>2898.75</v>
      </c>
      <c r="X51" s="99">
        <v>1987.5</v>
      </c>
      <c r="Y51" s="99">
        <v>2272.5</v>
      </c>
      <c r="Z51" s="99">
        <v>3123.75</v>
      </c>
      <c r="AA51" s="99">
        <v>3397.5</v>
      </c>
      <c r="AB51" s="99">
        <v>2816.25</v>
      </c>
      <c r="AC51" s="99">
        <v>1837.5</v>
      </c>
      <c r="AD51" s="99">
        <v>3615</v>
      </c>
      <c r="AE51" s="99">
        <v>2666.25</v>
      </c>
      <c r="AF51" s="99">
        <v>3213.75</v>
      </c>
      <c r="AG51" s="99">
        <v>2531.25</v>
      </c>
      <c r="AH51" s="99">
        <v>4125</v>
      </c>
      <c r="AI51" s="99">
        <v>3611.25</v>
      </c>
      <c r="AJ51" s="99">
        <v>3510</v>
      </c>
      <c r="AK51" s="99">
        <v>2058.75</v>
      </c>
      <c r="AL51" s="99">
        <v>3787.5</v>
      </c>
      <c r="AM51" s="99">
        <v>3176.25</v>
      </c>
      <c r="AN51" s="99">
        <v>2895</v>
      </c>
      <c r="AO51" s="99">
        <v>3525</v>
      </c>
      <c r="AP51" s="99">
        <v>3862.5</v>
      </c>
      <c r="AQ51" s="99">
        <v>4200</v>
      </c>
      <c r="AR51" s="99">
        <v>2790</v>
      </c>
      <c r="AS51" s="99">
        <v>3900</v>
      </c>
      <c r="AT51" s="99">
        <v>1826.25</v>
      </c>
      <c r="AU51" s="99">
        <v>3195</v>
      </c>
      <c r="AV51" s="99">
        <v>2291.25</v>
      </c>
      <c r="AW51" s="99">
        <v>3536.25</v>
      </c>
      <c r="AX51" s="99">
        <v>4762.5</v>
      </c>
      <c r="AY51" s="99">
        <v>4125</v>
      </c>
      <c r="AZ51" s="99">
        <v>3900</v>
      </c>
      <c r="BA51" s="99">
        <v>4237.5</v>
      </c>
      <c r="BB51" s="99">
        <v>4687.5</v>
      </c>
      <c r="BC51" s="99">
        <v>4462.5</v>
      </c>
      <c r="BD51" s="99">
        <v>3131.25</v>
      </c>
      <c r="BE51" s="99">
        <v>1803.75</v>
      </c>
      <c r="BF51" s="99">
        <v>3510</v>
      </c>
      <c r="BG51" s="99">
        <v>4462.5</v>
      </c>
      <c r="BH51" s="99">
        <v>2535</v>
      </c>
      <c r="BI51" s="99">
        <v>2032.5</v>
      </c>
      <c r="BJ51" s="99">
        <v>5287.5</v>
      </c>
      <c r="BK51" s="99">
        <v>4350</v>
      </c>
      <c r="BL51" s="99">
        <v>3975</v>
      </c>
      <c r="BM51" s="99">
        <v>4762.5</v>
      </c>
      <c r="BN51" s="99">
        <v>4987.5</v>
      </c>
      <c r="BO51" s="99">
        <v>4800</v>
      </c>
      <c r="BP51" s="99">
        <v>2013.75</v>
      </c>
      <c r="BQ51" s="99">
        <v>3457.5</v>
      </c>
      <c r="BR51" s="99">
        <v>3862.5</v>
      </c>
      <c r="BS51" s="99">
        <v>2827.5</v>
      </c>
      <c r="BT51" s="99">
        <v>2261.25</v>
      </c>
      <c r="BU51" s="99">
        <v>4762.5</v>
      </c>
      <c r="BV51" s="99">
        <v>5475</v>
      </c>
      <c r="BW51" s="99">
        <v>4462.5</v>
      </c>
      <c r="BX51" s="99">
        <v>5287.5</v>
      </c>
      <c r="BY51" s="99">
        <v>5287.5</v>
      </c>
      <c r="BZ51" s="99">
        <v>5362.5</v>
      </c>
      <c r="CA51" s="99">
        <v>6075</v>
      </c>
      <c r="CB51" s="99">
        <v>3825</v>
      </c>
      <c r="CC51" s="99">
        <v>4237.5</v>
      </c>
      <c r="CD51" s="99">
        <v>2261.25</v>
      </c>
      <c r="CE51" s="99">
        <v>2520</v>
      </c>
      <c r="CF51" s="99">
        <v>5325</v>
      </c>
      <c r="CG51" s="99">
        <v>6150</v>
      </c>
      <c r="CH51" s="99">
        <v>4237.5</v>
      </c>
      <c r="CI51" s="99">
        <v>2760</v>
      </c>
      <c r="CJ51" s="99">
        <v>6412.5</v>
      </c>
      <c r="CK51" s="99">
        <v>3003.75</v>
      </c>
      <c r="CL51" s="99">
        <v>3258.75</v>
      </c>
    </row>
    <row r="52" spans="1:90" ht="14.25">
      <c r="A52" s="76" t="s">
        <v>587</v>
      </c>
      <c r="B52" s="99">
        <v>1152.375</v>
      </c>
      <c r="C52" s="99">
        <v>1176</v>
      </c>
      <c r="D52" s="99">
        <v>1144.5</v>
      </c>
      <c r="E52" s="99">
        <v>1346.625</v>
      </c>
      <c r="F52" s="99">
        <v>1323</v>
      </c>
      <c r="G52" s="99">
        <v>1278.375</v>
      </c>
      <c r="H52" s="99">
        <v>1422.75</v>
      </c>
      <c r="I52" s="99">
        <v>1202.25</v>
      </c>
      <c r="J52" s="99">
        <v>1575</v>
      </c>
      <c r="K52" s="99">
        <v>1441.125</v>
      </c>
      <c r="L52" s="99">
        <v>1525.125</v>
      </c>
      <c r="M52" s="99">
        <v>1420.125</v>
      </c>
      <c r="N52" s="99">
        <v>1181.25</v>
      </c>
      <c r="O52" s="99">
        <v>1325.625</v>
      </c>
      <c r="P52" s="99">
        <v>1635.375</v>
      </c>
      <c r="Q52" s="99">
        <v>1771.875</v>
      </c>
      <c r="R52" s="99">
        <v>1575</v>
      </c>
      <c r="S52" s="99">
        <v>1288.875</v>
      </c>
      <c r="T52" s="99">
        <v>1743</v>
      </c>
      <c r="U52" s="99">
        <v>1467.375</v>
      </c>
      <c r="V52" s="99">
        <v>2021.25</v>
      </c>
      <c r="W52" s="99">
        <v>1800.75</v>
      </c>
      <c r="X52" s="99">
        <v>1210.125</v>
      </c>
      <c r="Y52" s="99">
        <v>1393.875</v>
      </c>
      <c r="Z52" s="99">
        <v>1887.375</v>
      </c>
      <c r="AA52" s="99">
        <v>2063.25</v>
      </c>
      <c r="AB52" s="99">
        <v>1745.625</v>
      </c>
      <c r="AC52" s="99">
        <v>1099.875</v>
      </c>
      <c r="AD52" s="99">
        <v>2254.875</v>
      </c>
      <c r="AE52" s="99">
        <v>1645.875</v>
      </c>
      <c r="AF52" s="99">
        <v>1992.375</v>
      </c>
      <c r="AG52" s="99">
        <v>1543.5</v>
      </c>
      <c r="AH52" s="99">
        <v>2548.875</v>
      </c>
      <c r="AI52" s="99">
        <v>2241.75</v>
      </c>
      <c r="AJ52" s="99">
        <v>2123.625</v>
      </c>
      <c r="AK52" s="99">
        <v>1223.25</v>
      </c>
      <c r="AL52" s="99">
        <v>2296.875</v>
      </c>
      <c r="AM52" s="99">
        <v>1963.5</v>
      </c>
      <c r="AN52" s="99">
        <v>1777.125</v>
      </c>
      <c r="AO52" s="99">
        <v>2181.375</v>
      </c>
      <c r="AP52" s="99">
        <v>2396.625</v>
      </c>
      <c r="AQ52" s="99">
        <v>2606.625</v>
      </c>
      <c r="AR52" s="99">
        <v>1690.5</v>
      </c>
      <c r="AS52" s="99">
        <v>2349.375</v>
      </c>
      <c r="AT52" s="99">
        <v>1089.375</v>
      </c>
      <c r="AU52" s="99">
        <v>1955.625</v>
      </c>
      <c r="AV52" s="99">
        <v>1349.25</v>
      </c>
      <c r="AW52" s="99">
        <v>2176.125</v>
      </c>
      <c r="AX52" s="99">
        <v>2913.75</v>
      </c>
      <c r="AY52" s="99">
        <v>2551.5</v>
      </c>
      <c r="AZ52" s="99">
        <v>2412.375</v>
      </c>
      <c r="BA52" s="99">
        <v>2548.875</v>
      </c>
      <c r="BB52" s="99">
        <v>2887.5</v>
      </c>
      <c r="BC52" s="99">
        <v>2677.5</v>
      </c>
      <c r="BD52" s="99">
        <v>1884.75</v>
      </c>
      <c r="BE52" s="99">
        <v>1031.625</v>
      </c>
      <c r="BF52" s="99">
        <v>2136.75</v>
      </c>
      <c r="BG52" s="99">
        <v>2756.25</v>
      </c>
      <c r="BH52" s="99">
        <v>1483.125</v>
      </c>
      <c r="BI52" s="99">
        <v>1204.875</v>
      </c>
      <c r="BJ52" s="99">
        <v>3255</v>
      </c>
      <c r="BK52" s="99">
        <v>2677.5</v>
      </c>
      <c r="BL52" s="99">
        <v>2441.25</v>
      </c>
      <c r="BM52" s="99">
        <v>2835</v>
      </c>
      <c r="BN52" s="99">
        <v>3071.25</v>
      </c>
      <c r="BO52" s="99">
        <v>2966.25</v>
      </c>
      <c r="BP52" s="99">
        <v>1141.875</v>
      </c>
      <c r="BQ52" s="99">
        <v>2071.125</v>
      </c>
      <c r="BR52" s="99">
        <v>2328.375</v>
      </c>
      <c r="BS52" s="99">
        <v>1638</v>
      </c>
      <c r="BT52" s="99">
        <v>1328.25</v>
      </c>
      <c r="BU52" s="99">
        <v>2913.75</v>
      </c>
      <c r="BV52" s="99">
        <v>3360</v>
      </c>
      <c r="BW52" s="99">
        <v>2730</v>
      </c>
      <c r="BX52" s="99">
        <v>3150</v>
      </c>
      <c r="BY52" s="99">
        <v>3255</v>
      </c>
      <c r="BZ52" s="99">
        <v>3176.25</v>
      </c>
      <c r="CA52" s="99">
        <v>3701.25</v>
      </c>
      <c r="CB52" s="99">
        <v>2268</v>
      </c>
      <c r="CC52" s="99">
        <v>2551.5</v>
      </c>
      <c r="CD52" s="99">
        <v>1267.875</v>
      </c>
      <c r="CE52" s="99">
        <v>1464.75</v>
      </c>
      <c r="CF52" s="99">
        <v>3255</v>
      </c>
      <c r="CG52" s="99">
        <v>3727.5</v>
      </c>
      <c r="CH52" s="99">
        <v>2512.125</v>
      </c>
      <c r="CI52" s="99">
        <v>1593.375</v>
      </c>
      <c r="CJ52" s="99">
        <v>3780</v>
      </c>
      <c r="CK52" s="99">
        <v>1722</v>
      </c>
      <c r="CL52" s="99">
        <v>1853.25</v>
      </c>
    </row>
    <row r="53" spans="1:90" ht="14.25">
      <c r="A53" s="76" t="s">
        <v>263</v>
      </c>
      <c r="B53" s="100">
        <v>8.406638561940861</v>
      </c>
      <c r="C53" s="100">
        <v>8.58324861576315</v>
      </c>
      <c r="D53" s="100">
        <v>8.0534184542962866</v>
      </c>
      <c r="E53" s="100">
        <v>8.0887404650607451</v>
      </c>
      <c r="F53" s="100">
        <v>8.7245366588209787</v>
      </c>
      <c r="G53" s="100">
        <v>8.7245366588209787</v>
      </c>
      <c r="H53" s="100">
        <v>8.8305026911143507</v>
      </c>
      <c r="I53" s="100">
        <v>11.40900947691974</v>
      </c>
      <c r="J53" s="100">
        <v>8.4772825834697763</v>
      </c>
      <c r="K53" s="100">
        <v>8.8305026911143507</v>
      </c>
      <c r="L53" s="100">
        <v>8.9364687234077227</v>
      </c>
      <c r="M53" s="100">
        <v>12.080127681444431</v>
      </c>
      <c r="N53" s="100">
        <v>10.737891272395052</v>
      </c>
      <c r="O53" s="100">
        <v>11.479653498448656</v>
      </c>
      <c r="P53" s="100">
        <v>9.0071127449366362</v>
      </c>
      <c r="Q53" s="100">
        <v>8.795180680349894</v>
      </c>
      <c r="R53" s="100">
        <v>12.221415724502259</v>
      </c>
      <c r="S53" s="100">
        <v>10.843857304688422</v>
      </c>
      <c r="T53" s="100">
        <v>9.0424347557010947</v>
      </c>
      <c r="U53" s="100">
        <v>11.620941541506484</v>
      </c>
      <c r="V53" s="100">
        <v>12.186093713737804</v>
      </c>
      <c r="W53" s="100">
        <v>12.574635832146834</v>
      </c>
      <c r="X53" s="100">
        <v>10.667247250866135</v>
      </c>
      <c r="Y53" s="100">
        <v>10.879179315452879</v>
      </c>
      <c r="Z53" s="100">
        <v>9.1130787772300099</v>
      </c>
      <c r="AA53" s="100">
        <v>8.8658247018788057</v>
      </c>
      <c r="AB53" s="100">
        <v>12.327381756795633</v>
      </c>
      <c r="AC53" s="100">
        <v>9.9608070355769858</v>
      </c>
      <c r="AD53" s="100">
        <v>12.50399181061792</v>
      </c>
      <c r="AE53" s="100">
        <v>11.726907573799856</v>
      </c>
      <c r="AF53" s="100">
        <v>12.680601864440206</v>
      </c>
      <c r="AG53" s="100">
        <v>10.985145347746252</v>
      </c>
      <c r="AH53" s="100">
        <v>12.115449692208889</v>
      </c>
      <c r="AI53" s="100">
        <v>13.104465993613696</v>
      </c>
      <c r="AJ53" s="100">
        <v>9.2543668202878404</v>
      </c>
      <c r="AK53" s="100">
        <v>10.06677306787036</v>
      </c>
      <c r="AL53" s="100">
        <v>8.9717907341721794</v>
      </c>
      <c r="AM53" s="100">
        <v>12.398025778324547</v>
      </c>
      <c r="AN53" s="100">
        <v>11.762229584564315</v>
      </c>
      <c r="AO53" s="100">
        <v>12.78656789673358</v>
      </c>
      <c r="AP53" s="100">
        <v>13.210432025907069</v>
      </c>
      <c r="AQ53" s="100">
        <v>12.539313821382377</v>
      </c>
      <c r="AR53" s="100">
        <v>11.091111380039626</v>
      </c>
      <c r="AS53" s="100">
        <v>9.3603328525812106</v>
      </c>
      <c r="AT53" s="100">
        <v>14.587990445720905</v>
      </c>
      <c r="AU53" s="100">
        <v>11.868195616857685</v>
      </c>
      <c r="AV53" s="100">
        <v>10.17273910016373</v>
      </c>
      <c r="AW53" s="100">
        <v>12.46866979985346</v>
      </c>
      <c r="AX53" s="100">
        <v>12.25673773526672</v>
      </c>
      <c r="AY53" s="100">
        <v>13.281076047435981</v>
      </c>
      <c r="AZ53" s="100">
        <v>12.927855939791408</v>
      </c>
      <c r="BA53" s="100">
        <v>8.901146712643266</v>
      </c>
      <c r="BB53" s="100">
        <v>12.645279853675747</v>
      </c>
      <c r="BC53" s="100">
        <v>8.901146712643266</v>
      </c>
      <c r="BD53" s="100">
        <v>11.197077412332996</v>
      </c>
      <c r="BE53" s="100">
        <v>11.938839638386602</v>
      </c>
      <c r="BF53" s="100">
        <v>11.974161649151059</v>
      </c>
      <c r="BG53" s="100">
        <v>13.422364090493813</v>
      </c>
      <c r="BH53" s="100">
        <v>10.278705132457103</v>
      </c>
      <c r="BI53" s="100">
        <v>14.729278488778737</v>
      </c>
      <c r="BJ53" s="100">
        <v>12.327381756795633</v>
      </c>
      <c r="BK53" s="100">
        <v>12.998499961320322</v>
      </c>
      <c r="BL53" s="100">
        <v>12.645279853675747</v>
      </c>
      <c r="BM53" s="100">
        <v>9.0071127449366362</v>
      </c>
      <c r="BN53" s="100">
        <v>12.50399181061792</v>
      </c>
      <c r="BO53" s="100">
        <v>13.493008112022727</v>
      </c>
      <c r="BP53" s="100">
        <v>12.080127681444431</v>
      </c>
      <c r="BQ53" s="100">
        <v>11.303043444626368</v>
      </c>
      <c r="BR53" s="100">
        <v>12.044805670679976</v>
      </c>
      <c r="BS53" s="100">
        <v>10.419993175514934</v>
      </c>
      <c r="BT53" s="100">
        <v>14.835244521072108</v>
      </c>
      <c r="BU53" s="100">
        <v>13.104465993613696</v>
      </c>
      <c r="BV53" s="100">
        <v>12.645279853675747</v>
      </c>
      <c r="BW53" s="100">
        <v>12.715923875204664</v>
      </c>
      <c r="BX53" s="100">
        <v>9.1130787772300099</v>
      </c>
      <c r="BY53" s="100">
        <v>13.528330122787183</v>
      </c>
      <c r="BZ53" s="100">
        <v>9.0777567664655532</v>
      </c>
      <c r="CA53" s="100">
        <v>12.327381756795633</v>
      </c>
      <c r="CB53" s="100">
        <v>11.40900947691974</v>
      </c>
      <c r="CC53" s="100">
        <v>12.186093713737804</v>
      </c>
      <c r="CD53" s="100">
        <v>12.25673773526672</v>
      </c>
      <c r="CE53" s="100">
        <v>14.97653256412994</v>
      </c>
      <c r="CF53" s="100">
        <v>13.210432025907069</v>
      </c>
      <c r="CG53" s="100">
        <v>12.715923875204664</v>
      </c>
      <c r="CH53" s="100">
        <v>11.550297519977571</v>
      </c>
      <c r="CI53" s="100">
        <v>15.082498596423308</v>
      </c>
      <c r="CJ53" s="100">
        <v>9.3250108418167539</v>
      </c>
      <c r="CK53" s="100">
        <v>15.223786639481139</v>
      </c>
      <c r="CL53" s="100">
        <v>15.329752671774513</v>
      </c>
    </row>
    <row r="54" spans="1:90" ht="14.25">
      <c r="A54" s="76" t="s">
        <v>264</v>
      </c>
      <c r="B54" s="100">
        <v>24.221011396702156</v>
      </c>
      <c r="C54" s="100">
        <v>24.99234487089937</v>
      </c>
      <c r="D54" s="100">
        <v>24.921616284071835</v>
      </c>
      <c r="E54" s="100">
        <v>23.54125329473916</v>
      </c>
      <c r="F54" s="100">
        <v>25.252150446492905</v>
      </c>
      <c r="G54" s="100">
        <v>25.729145270217376</v>
      </c>
      <c r="H54" s="100">
        <v>25.80482662945828</v>
      </c>
      <c r="I54" s="100">
        <v>34.700818474784619</v>
      </c>
      <c r="J54" s="100">
        <v>24.760080886003809</v>
      </c>
      <c r="K54" s="100">
        <v>26.725972077137559</v>
      </c>
      <c r="L54" s="100">
        <v>26.353542420721215</v>
      </c>
      <c r="M54" s="100">
        <v>35.456556018952341</v>
      </c>
      <c r="N54" s="100">
        <v>37.422624223270354</v>
      </c>
      <c r="O54" s="100">
        <v>36.318060631758826</v>
      </c>
      <c r="P54" s="100">
        <v>26.947270961583254</v>
      </c>
      <c r="Q54" s="100">
        <v>25.860159306642291</v>
      </c>
      <c r="R54" s="100">
        <v>36.877191764628328</v>
      </c>
      <c r="S54" s="100">
        <v>39.634271636470977</v>
      </c>
      <c r="T54" s="100">
        <v>27.588993765312775</v>
      </c>
      <c r="U54" s="100">
        <v>38.223458901842093</v>
      </c>
      <c r="V54" s="100">
        <v>34.348311652874905</v>
      </c>
      <c r="W54" s="100">
        <v>36.785778702672438</v>
      </c>
      <c r="X54" s="100">
        <v>46.181612978927809</v>
      </c>
      <c r="Y54" s="100">
        <v>41.750253887370398</v>
      </c>
      <c r="Z54" s="100">
        <v>28.455956263954008</v>
      </c>
      <c r="AA54" s="100">
        <v>27.173985151691664</v>
      </c>
      <c r="AB54" s="100">
        <v>38.688241877809268</v>
      </c>
      <c r="AC54" s="100">
        <v>55.733508420103213</v>
      </c>
      <c r="AD54" s="100">
        <v>35.599098784024626</v>
      </c>
      <c r="AE54" s="100">
        <v>40.845432705255455</v>
      </c>
      <c r="AF54" s="100">
        <v>38.207465063343598</v>
      </c>
      <c r="AG54" s="100">
        <v>45.169073659167651</v>
      </c>
      <c r="AH54" s="100">
        <v>34.371648803382662</v>
      </c>
      <c r="AI54" s="100">
        <v>38.585231051066259</v>
      </c>
      <c r="AJ54" s="100">
        <v>29.934408642954804</v>
      </c>
      <c r="AK54" s="100">
        <v>61.392945114482835</v>
      </c>
      <c r="AL54" s="100">
        <v>28.422120085494445</v>
      </c>
      <c r="AM54" s="100">
        <v>40.953472977804545</v>
      </c>
      <c r="AN54" s="100">
        <v>42.944969867697118</v>
      </c>
      <c r="AO54" s="100">
        <v>39.76085529308866</v>
      </c>
      <c r="AP54" s="100">
        <v>39.472004448467935</v>
      </c>
      <c r="AQ54" s="100">
        <v>37.185529842164463</v>
      </c>
      <c r="AR54" s="100">
        <v>48.651199831986133</v>
      </c>
      <c r="AS54" s="100">
        <v>31.513226005963816</v>
      </c>
      <c r="AT54" s="100">
        <v>104.32615048881156</v>
      </c>
      <c r="AU54" s="100">
        <v>45.883859043774756</v>
      </c>
      <c r="AV54" s="100">
        <v>67.274036986899475</v>
      </c>
      <c r="AW54" s="100">
        <v>43.40274449035266</v>
      </c>
      <c r="AX54" s="100">
        <v>35.722756787359558</v>
      </c>
      <c r="AY54" s="100">
        <v>40.562382775034145</v>
      </c>
      <c r="AZ54" s="100">
        <v>41.616214319746881</v>
      </c>
      <c r="BA54" s="100">
        <v>29.671354951371523</v>
      </c>
      <c r="BB54" s="100">
        <v>38.786891756973013</v>
      </c>
      <c r="BC54" s="100">
        <v>30.432112037587171</v>
      </c>
      <c r="BD54" s="100">
        <v>53.383979900386578</v>
      </c>
      <c r="BE54" s="100">
        <v>125.43177139952877</v>
      </c>
      <c r="BF54" s="100">
        <v>49.126458459551515</v>
      </c>
      <c r="BG54" s="100">
        <v>42.247453667406297</v>
      </c>
      <c r="BH54" s="100">
        <v>73.689781640527727</v>
      </c>
      <c r="BI54" s="100">
        <v>114.3328556230458</v>
      </c>
      <c r="BJ54" s="100">
        <v>36.942945776384313</v>
      </c>
      <c r="BK54" s="100">
        <v>43.810377517588137</v>
      </c>
      <c r="BL54" s="100">
        <v>46.918317551329892</v>
      </c>
      <c r="BM54" s="100">
        <v>31.545387483980946</v>
      </c>
      <c r="BN54" s="100">
        <v>39.364762431207446</v>
      </c>
      <c r="BO54" s="100">
        <v>43.59454698870217</v>
      </c>
      <c r="BP54" s="100">
        <v>136.67383105996308</v>
      </c>
      <c r="BQ54" s="100">
        <v>57.788541485943391</v>
      </c>
      <c r="BR54" s="100">
        <v>52.51073239346033</v>
      </c>
      <c r="BS54" s="100">
        <v>81.225508719550007</v>
      </c>
      <c r="BT54" s="100">
        <v>125.13757129076889</v>
      </c>
      <c r="BU54" s="100">
        <v>46.476557455978281</v>
      </c>
      <c r="BV54" s="100">
        <v>41.27570985395716</v>
      </c>
      <c r="BW54" s="100">
        <v>50.614105281954494</v>
      </c>
      <c r="BX54" s="100">
        <v>33.658134342679965</v>
      </c>
      <c r="BY54" s="100">
        <v>45.491630290266976</v>
      </c>
      <c r="BZ54" s="100">
        <v>33.747776849130979</v>
      </c>
      <c r="CA54" s="100">
        <v>38.853747502153873</v>
      </c>
      <c r="CB54" s="100">
        <v>63.090197474115911</v>
      </c>
      <c r="CC54" s="100">
        <v>56.950080848089691</v>
      </c>
      <c r="CD54" s="100">
        <v>150.05315166266891</v>
      </c>
      <c r="CE54" s="100">
        <v>137.59435947788009</v>
      </c>
      <c r="CF54" s="100">
        <v>49.804542282202569</v>
      </c>
      <c r="CG54" s="100">
        <v>44.019326523238782</v>
      </c>
      <c r="CH54" s="100">
        <v>69.158954504799183</v>
      </c>
      <c r="CI54" s="100">
        <v>147.89165192836887</v>
      </c>
      <c r="CJ54" s="100">
        <v>38.309435119714237</v>
      </c>
      <c r="CK54" s="100">
        <v>158.09092808484692</v>
      </c>
      <c r="CL54" s="100">
        <v>168.5870800168301</v>
      </c>
    </row>
    <row r="55" spans="1:90" ht="14.25">
      <c r="A55" s="113" t="s">
        <v>267</v>
      </c>
      <c r="B55" s="113">
        <v>509</v>
      </c>
      <c r="C55" s="113">
        <v>514</v>
      </c>
      <c r="D55" s="113">
        <v>500</v>
      </c>
      <c r="E55" s="113">
        <v>598</v>
      </c>
      <c r="F55" s="113">
        <v>581</v>
      </c>
      <c r="G55" s="113">
        <v>559</v>
      </c>
      <c r="H55" s="113">
        <v>624</v>
      </c>
      <c r="I55" s="113">
        <v>515</v>
      </c>
      <c r="J55" s="76">
        <v>693</v>
      </c>
      <c r="K55" s="113">
        <v>629</v>
      </c>
      <c r="L55" s="76">
        <v>668</v>
      </c>
      <c r="M55" s="113">
        <v>607</v>
      </c>
      <c r="N55" s="113">
        <v>511</v>
      </c>
      <c r="O55" s="113">
        <v>570</v>
      </c>
      <c r="P55" s="76">
        <v>718</v>
      </c>
      <c r="Q55" s="76">
        <v>774</v>
      </c>
      <c r="R55" s="76">
        <v>675</v>
      </c>
      <c r="S55" s="113">
        <v>559</v>
      </c>
      <c r="T55" s="76">
        <v>767</v>
      </c>
      <c r="U55" s="113">
        <v>631</v>
      </c>
      <c r="V55" s="76">
        <v>869</v>
      </c>
      <c r="W55" s="76">
        <v>773</v>
      </c>
      <c r="X55" s="113">
        <v>530</v>
      </c>
      <c r="Y55" s="113">
        <v>606</v>
      </c>
      <c r="Z55" s="76">
        <v>833</v>
      </c>
      <c r="AA55" s="76">
        <v>906</v>
      </c>
      <c r="AB55" s="76">
        <v>751</v>
      </c>
      <c r="AC55" s="113">
        <v>490</v>
      </c>
      <c r="AD55" s="76">
        <v>964</v>
      </c>
      <c r="AE55" s="76">
        <v>711</v>
      </c>
      <c r="AF55" s="76">
        <v>857</v>
      </c>
      <c r="AG55" s="76">
        <v>675</v>
      </c>
      <c r="AH55" s="76">
        <v>1100</v>
      </c>
      <c r="AI55" s="76">
        <v>963</v>
      </c>
      <c r="AJ55" s="76">
        <v>936</v>
      </c>
      <c r="AK55" s="113">
        <v>549</v>
      </c>
      <c r="AL55" s="76">
        <v>1010</v>
      </c>
      <c r="AM55" s="76">
        <v>847</v>
      </c>
      <c r="AN55" s="76">
        <v>772</v>
      </c>
      <c r="AO55" s="76">
        <v>940</v>
      </c>
      <c r="AP55" s="76">
        <v>1030</v>
      </c>
      <c r="AQ55" s="76">
        <v>1120</v>
      </c>
      <c r="AR55" s="76">
        <v>744</v>
      </c>
      <c r="AS55" s="76">
        <v>1040</v>
      </c>
      <c r="AT55" s="113">
        <v>487</v>
      </c>
      <c r="AU55" s="76">
        <v>852</v>
      </c>
      <c r="AV55" s="113">
        <v>611</v>
      </c>
      <c r="AW55" s="76">
        <v>943</v>
      </c>
      <c r="AX55" s="76">
        <v>1270</v>
      </c>
      <c r="AY55" s="76">
        <v>1100</v>
      </c>
      <c r="AZ55" s="76">
        <v>1040</v>
      </c>
      <c r="BA55" s="76">
        <v>1130</v>
      </c>
      <c r="BB55" s="76">
        <v>1250</v>
      </c>
      <c r="BC55" s="76">
        <v>1190</v>
      </c>
      <c r="BD55" s="76">
        <v>835</v>
      </c>
      <c r="BE55" s="113">
        <v>481</v>
      </c>
      <c r="BF55" s="76">
        <v>936</v>
      </c>
      <c r="BG55" s="76">
        <v>1190</v>
      </c>
      <c r="BH55" s="76">
        <v>676</v>
      </c>
      <c r="BI55" s="113">
        <v>542</v>
      </c>
      <c r="BJ55" s="76">
        <v>1410</v>
      </c>
      <c r="BK55" s="76">
        <v>1160</v>
      </c>
      <c r="BL55" s="76">
        <v>1060</v>
      </c>
      <c r="BM55" s="76">
        <v>1270</v>
      </c>
      <c r="BN55" s="76">
        <v>1330</v>
      </c>
      <c r="BO55" s="76">
        <v>1280</v>
      </c>
      <c r="BP55" s="113">
        <v>537</v>
      </c>
      <c r="BQ55" s="76">
        <v>922</v>
      </c>
      <c r="BR55" s="76">
        <v>1030</v>
      </c>
      <c r="BS55" s="76">
        <v>754</v>
      </c>
      <c r="BT55" s="113">
        <v>603</v>
      </c>
      <c r="BU55" s="76">
        <v>1270</v>
      </c>
      <c r="BV55" s="76">
        <v>1460</v>
      </c>
      <c r="BW55" s="76">
        <v>1190</v>
      </c>
      <c r="BX55" s="76">
        <v>1410</v>
      </c>
      <c r="BY55" s="76">
        <v>1410</v>
      </c>
      <c r="BZ55" s="76">
        <v>1430</v>
      </c>
      <c r="CA55" s="76">
        <v>1620</v>
      </c>
      <c r="CB55" s="76">
        <v>1020</v>
      </c>
      <c r="CC55" s="76">
        <v>1130</v>
      </c>
      <c r="CD55" s="113">
        <v>603</v>
      </c>
      <c r="CE55" s="76">
        <v>672</v>
      </c>
      <c r="CF55" s="76">
        <v>1420</v>
      </c>
      <c r="CG55" s="76">
        <v>1640</v>
      </c>
      <c r="CH55" s="76">
        <v>1130</v>
      </c>
      <c r="CI55" s="76">
        <v>736</v>
      </c>
      <c r="CJ55" s="76">
        <v>1710</v>
      </c>
      <c r="CK55" s="76">
        <v>801</v>
      </c>
      <c r="CL55" s="76">
        <v>869</v>
      </c>
    </row>
    <row r="56" spans="1:90" ht="14.25">
      <c r="A56" s="113" t="s">
        <v>266</v>
      </c>
      <c r="B56" s="113">
        <v>439</v>
      </c>
      <c r="C56" s="113">
        <v>448</v>
      </c>
      <c r="D56" s="113">
        <v>436</v>
      </c>
      <c r="E56" s="113">
        <v>513</v>
      </c>
      <c r="F56" s="113">
        <v>504</v>
      </c>
      <c r="G56" s="113">
        <v>487</v>
      </c>
      <c r="H56" s="113">
        <v>542</v>
      </c>
      <c r="I56" s="113">
        <v>458</v>
      </c>
      <c r="J56" s="76">
        <v>600</v>
      </c>
      <c r="K56" s="113">
        <v>549</v>
      </c>
      <c r="L56" s="76">
        <v>581</v>
      </c>
      <c r="M56" s="113">
        <v>541</v>
      </c>
      <c r="N56" s="113">
        <v>450</v>
      </c>
      <c r="O56" s="113">
        <v>505</v>
      </c>
      <c r="P56" s="76">
        <v>623</v>
      </c>
      <c r="Q56" s="76">
        <v>675</v>
      </c>
      <c r="R56" s="76">
        <v>600</v>
      </c>
      <c r="S56" s="113">
        <v>491</v>
      </c>
      <c r="T56" s="76">
        <v>664</v>
      </c>
      <c r="U56" s="113">
        <v>559</v>
      </c>
      <c r="V56" s="76">
        <v>770</v>
      </c>
      <c r="W56" s="76">
        <v>686</v>
      </c>
      <c r="X56" s="113">
        <v>461</v>
      </c>
      <c r="Y56" s="113">
        <v>531</v>
      </c>
      <c r="Z56" s="76">
        <v>719</v>
      </c>
      <c r="AA56" s="76">
        <v>786</v>
      </c>
      <c r="AB56" s="76">
        <v>665</v>
      </c>
      <c r="AC56" s="113">
        <v>419</v>
      </c>
      <c r="AD56" s="76">
        <v>859</v>
      </c>
      <c r="AE56" s="76">
        <v>627</v>
      </c>
      <c r="AF56" s="76">
        <v>759</v>
      </c>
      <c r="AG56" s="76">
        <v>588</v>
      </c>
      <c r="AH56" s="76">
        <v>971</v>
      </c>
      <c r="AI56" s="76">
        <v>854</v>
      </c>
      <c r="AJ56" s="76">
        <v>809</v>
      </c>
      <c r="AK56" s="113">
        <v>466</v>
      </c>
      <c r="AL56" s="76">
        <v>875</v>
      </c>
      <c r="AM56" s="76">
        <v>748</v>
      </c>
      <c r="AN56" s="76">
        <v>677</v>
      </c>
      <c r="AO56" s="76">
        <v>831</v>
      </c>
      <c r="AP56" s="100">
        <v>913</v>
      </c>
      <c r="AQ56" s="76">
        <v>993</v>
      </c>
      <c r="AR56" s="76">
        <v>644</v>
      </c>
      <c r="AS56" s="76">
        <v>895</v>
      </c>
      <c r="AT56" s="113">
        <v>415</v>
      </c>
      <c r="AU56" s="76">
        <v>745</v>
      </c>
      <c r="AV56" s="113">
        <v>514</v>
      </c>
      <c r="AW56" s="76">
        <v>829</v>
      </c>
      <c r="AX56" s="76">
        <v>1110</v>
      </c>
      <c r="AY56" s="100">
        <v>972</v>
      </c>
      <c r="AZ56" s="76">
        <v>919</v>
      </c>
      <c r="BA56" s="76">
        <v>971</v>
      </c>
      <c r="BB56" s="76">
        <v>1100</v>
      </c>
      <c r="BC56" s="76">
        <v>1020</v>
      </c>
      <c r="BD56" s="76">
        <v>718</v>
      </c>
      <c r="BE56" s="113">
        <v>393</v>
      </c>
      <c r="BF56" s="76">
        <v>814</v>
      </c>
      <c r="BG56" s="99">
        <v>1050</v>
      </c>
      <c r="BH56" s="76">
        <v>565</v>
      </c>
      <c r="BI56" s="113">
        <v>459</v>
      </c>
      <c r="BJ56" s="76">
        <v>1240</v>
      </c>
      <c r="BK56" s="76">
        <v>1020</v>
      </c>
      <c r="BL56" s="76">
        <v>930</v>
      </c>
      <c r="BM56" s="76">
        <v>1080</v>
      </c>
      <c r="BN56" s="76">
        <v>1170</v>
      </c>
      <c r="BO56" s="99">
        <v>1130</v>
      </c>
      <c r="BP56" s="113">
        <v>435</v>
      </c>
      <c r="BQ56" s="76">
        <v>789</v>
      </c>
      <c r="BR56" s="76">
        <v>887</v>
      </c>
      <c r="BS56" s="76">
        <v>624</v>
      </c>
      <c r="BT56" s="113">
        <v>506</v>
      </c>
      <c r="BU56" s="76">
        <v>1110</v>
      </c>
      <c r="BV56" s="76">
        <v>1280</v>
      </c>
      <c r="BW56" s="76">
        <v>1040</v>
      </c>
      <c r="BX56" s="76">
        <v>1200</v>
      </c>
      <c r="BY56" s="76">
        <v>1240</v>
      </c>
      <c r="BZ56" s="76">
        <v>1210</v>
      </c>
      <c r="CA56" s="76">
        <v>1410</v>
      </c>
      <c r="CB56" s="76">
        <v>864</v>
      </c>
      <c r="CC56" s="76">
        <v>972</v>
      </c>
      <c r="CD56" s="113">
        <v>483</v>
      </c>
      <c r="CE56" s="76">
        <v>558</v>
      </c>
      <c r="CF56" s="76">
        <v>1240</v>
      </c>
      <c r="CG56" s="76">
        <v>1420</v>
      </c>
      <c r="CH56" s="76">
        <v>957</v>
      </c>
      <c r="CI56" s="76">
        <v>607</v>
      </c>
      <c r="CJ56" s="76">
        <v>1440</v>
      </c>
      <c r="CK56" s="76">
        <v>656</v>
      </c>
      <c r="CL56" s="76">
        <v>706</v>
      </c>
    </row>
    <row r="57" spans="1:90" ht="14.25">
      <c r="A57" s="113" t="s">
        <v>265</v>
      </c>
      <c r="B57" s="113">
        <v>7800</v>
      </c>
      <c r="C57" s="113">
        <v>7450</v>
      </c>
      <c r="D57" s="113">
        <v>6680</v>
      </c>
      <c r="E57" s="113">
        <v>9800</v>
      </c>
      <c r="F57" s="113">
        <v>9040</v>
      </c>
      <c r="G57" s="113">
        <v>8160</v>
      </c>
      <c r="H57" s="113">
        <v>9760</v>
      </c>
      <c r="I57" s="113">
        <v>6310</v>
      </c>
      <c r="J57" s="76">
        <v>11600</v>
      </c>
      <c r="K57" s="113">
        <v>9290</v>
      </c>
      <c r="L57" s="76">
        <v>10500</v>
      </c>
      <c r="M57" s="113">
        <v>8230</v>
      </c>
      <c r="N57" s="113">
        <v>5680</v>
      </c>
      <c r="O57" s="113">
        <v>7020</v>
      </c>
      <c r="P57" s="76">
        <v>11300</v>
      </c>
      <c r="Q57" s="76">
        <v>13200</v>
      </c>
      <c r="R57" s="76">
        <v>9200</v>
      </c>
      <c r="S57" s="113">
        <v>6260</v>
      </c>
      <c r="T57" s="76">
        <v>12100</v>
      </c>
      <c r="U57" s="113">
        <v>7860</v>
      </c>
      <c r="V57" s="76">
        <v>14900</v>
      </c>
      <c r="W57" s="76">
        <v>11600</v>
      </c>
      <c r="X57" s="113">
        <v>5310</v>
      </c>
      <c r="Y57" s="113">
        <v>6820</v>
      </c>
      <c r="Z57" s="76">
        <v>13200</v>
      </c>
      <c r="AA57" s="76">
        <v>15500</v>
      </c>
      <c r="AB57" s="76">
        <v>10300</v>
      </c>
      <c r="AC57" s="113">
        <v>4330</v>
      </c>
      <c r="AD57" s="76">
        <v>16700</v>
      </c>
      <c r="AE57" s="76">
        <v>8910</v>
      </c>
      <c r="AF57" s="76">
        <v>12900</v>
      </c>
      <c r="AG57" s="76">
        <v>7650</v>
      </c>
      <c r="AH57" s="76">
        <v>20800</v>
      </c>
      <c r="AI57" s="76">
        <v>15600</v>
      </c>
      <c r="AJ57" s="76">
        <v>15000</v>
      </c>
      <c r="AK57" s="113">
        <v>4900</v>
      </c>
      <c r="AL57" s="76">
        <v>17400</v>
      </c>
      <c r="AM57" s="76">
        <v>11700</v>
      </c>
      <c r="AN57" s="76">
        <v>9700</v>
      </c>
      <c r="AO57" s="76">
        <v>14200</v>
      </c>
      <c r="AP57" s="114">
        <v>16700</v>
      </c>
      <c r="AQ57" s="76">
        <v>19600</v>
      </c>
      <c r="AR57" s="76">
        <v>8490</v>
      </c>
      <c r="AS57" s="76">
        <v>16800</v>
      </c>
      <c r="AT57" s="113">
        <v>3400</v>
      </c>
      <c r="AU57" s="76">
        <v>10800</v>
      </c>
      <c r="AV57" s="113">
        <v>5510</v>
      </c>
      <c r="AW57" s="76">
        <v>13100</v>
      </c>
      <c r="AX57" s="76">
        <v>24100</v>
      </c>
      <c r="AY57" s="114">
        <v>17900</v>
      </c>
      <c r="AZ57" s="76">
        <v>15900</v>
      </c>
      <c r="BA57" s="76">
        <v>19400</v>
      </c>
      <c r="BB57" s="76">
        <v>21900</v>
      </c>
      <c r="BC57" s="76">
        <v>20500</v>
      </c>
      <c r="BD57" s="76">
        <v>9600</v>
      </c>
      <c r="BE57" s="113">
        <v>3110</v>
      </c>
      <c r="BF57" s="76">
        <v>11900</v>
      </c>
      <c r="BG57" s="114">
        <v>19600</v>
      </c>
      <c r="BH57" s="76">
        <v>6170</v>
      </c>
      <c r="BI57" s="113">
        <v>3840</v>
      </c>
      <c r="BJ57" s="76">
        <v>27000</v>
      </c>
      <c r="BK57" s="76">
        <v>17700</v>
      </c>
      <c r="BL57" s="76">
        <v>14900</v>
      </c>
      <c r="BM57" s="76">
        <v>21900</v>
      </c>
      <c r="BN57" s="76">
        <v>23200</v>
      </c>
      <c r="BO57" s="114">
        <v>21100</v>
      </c>
      <c r="BP57" s="113">
        <v>3550</v>
      </c>
      <c r="BQ57" s="76">
        <v>10700</v>
      </c>
      <c r="BR57" s="76">
        <v>13100</v>
      </c>
      <c r="BS57" s="76">
        <v>6970</v>
      </c>
      <c r="BT57" s="113">
        <v>4330</v>
      </c>
      <c r="BU57" s="76">
        <v>19500</v>
      </c>
      <c r="BV57" s="76">
        <v>25600</v>
      </c>
      <c r="BW57" s="76">
        <v>16800</v>
      </c>
      <c r="BX57" s="76">
        <v>24500</v>
      </c>
      <c r="BY57" s="76">
        <v>23300</v>
      </c>
      <c r="BZ57" s="76">
        <v>24700</v>
      </c>
      <c r="CA57" s="76">
        <v>31100</v>
      </c>
      <c r="CB57" s="76">
        <v>11900</v>
      </c>
      <c r="CC57" s="76">
        <v>14600</v>
      </c>
      <c r="CD57" s="113">
        <v>4060</v>
      </c>
      <c r="CE57" s="76">
        <v>4900</v>
      </c>
      <c r="CF57" s="76">
        <v>22000</v>
      </c>
      <c r="CG57" s="76">
        <v>28900</v>
      </c>
      <c r="CH57" s="76">
        <v>13400</v>
      </c>
      <c r="CI57" s="76">
        <v>5440</v>
      </c>
      <c r="CJ57" s="76">
        <v>29900</v>
      </c>
      <c r="CK57" s="76">
        <v>6000</v>
      </c>
      <c r="CL57" s="76">
        <v>6600</v>
      </c>
    </row>
    <row r="58" spans="1:90" ht="14.25">
      <c r="A58" s="107" t="s">
        <v>285</v>
      </c>
      <c r="B58" s="107">
        <v>576</v>
      </c>
      <c r="C58" s="107">
        <v>604</v>
      </c>
      <c r="D58" s="107">
        <v>598</v>
      </c>
      <c r="E58" s="107">
        <v>650</v>
      </c>
      <c r="F58" s="107">
        <v>672</v>
      </c>
      <c r="G58" s="107">
        <v>638</v>
      </c>
      <c r="H58" s="107">
        <v>702</v>
      </c>
      <c r="I58" s="107">
        <v>546</v>
      </c>
      <c r="J58" s="88">
        <v>753</v>
      </c>
      <c r="K58" s="107">
        <v>680</v>
      </c>
      <c r="L58" s="88">
        <v>738</v>
      </c>
      <c r="M58" s="107">
        <v>598</v>
      </c>
      <c r="N58" s="107">
        <v>568</v>
      </c>
      <c r="O58" s="107">
        <v>605</v>
      </c>
      <c r="P58" s="88">
        <v>790</v>
      </c>
      <c r="Q58" s="88">
        <v>760</v>
      </c>
      <c r="R58" s="88">
        <v>653</v>
      </c>
      <c r="S58" s="107">
        <v>619</v>
      </c>
      <c r="T58" s="88">
        <v>837</v>
      </c>
      <c r="U58" s="107">
        <v>632</v>
      </c>
      <c r="V58" s="88">
        <v>754</v>
      </c>
      <c r="W58" s="88">
        <v>722</v>
      </c>
      <c r="X58" s="107">
        <v>629</v>
      </c>
      <c r="Y58" s="107">
        <v>671</v>
      </c>
      <c r="Z58" s="88">
        <v>914</v>
      </c>
      <c r="AA58" s="88">
        <v>886</v>
      </c>
      <c r="AB58" s="88">
        <v>719</v>
      </c>
      <c r="AC58" s="107">
        <v>657</v>
      </c>
      <c r="AD58" s="88">
        <v>760</v>
      </c>
      <c r="AE58" s="88">
        <v>708</v>
      </c>
      <c r="AF58" s="88">
        <v>789</v>
      </c>
      <c r="AG58" s="88">
        <v>749</v>
      </c>
      <c r="AH58" s="88">
        <v>823</v>
      </c>
      <c r="AI58" s="88">
        <v>832</v>
      </c>
      <c r="AJ58" s="88">
        <v>969</v>
      </c>
      <c r="AK58" s="107">
        <v>733</v>
      </c>
      <c r="AL58" s="88">
        <v>988</v>
      </c>
      <c r="AM58" s="88">
        <v>779</v>
      </c>
      <c r="AN58" s="88">
        <v>782</v>
      </c>
      <c r="AO58" s="88">
        <v>851</v>
      </c>
      <c r="AP58" s="88">
        <v>880</v>
      </c>
      <c r="AQ58" s="88">
        <v>886</v>
      </c>
      <c r="AR58" s="88">
        <v>822</v>
      </c>
      <c r="AS58" s="88">
        <v>1080</v>
      </c>
      <c r="AT58" s="107">
        <v>577</v>
      </c>
      <c r="AU58" s="88">
        <v>852</v>
      </c>
      <c r="AV58" s="107">
        <v>824</v>
      </c>
      <c r="AW58" s="88">
        <v>882</v>
      </c>
      <c r="AX58" s="88">
        <v>1020</v>
      </c>
      <c r="AY58" s="88">
        <v>929</v>
      </c>
      <c r="AZ58" s="88">
        <v>901</v>
      </c>
      <c r="BA58" s="88">
        <v>1150</v>
      </c>
      <c r="BB58" s="88">
        <v>988</v>
      </c>
      <c r="BC58" s="88">
        <v>1230</v>
      </c>
      <c r="BD58" s="88">
        <v>930</v>
      </c>
      <c r="BE58" s="107">
        <v>728</v>
      </c>
      <c r="BF58" s="88">
        <v>931</v>
      </c>
      <c r="BG58" s="88">
        <v>985</v>
      </c>
      <c r="BH58" s="88">
        <v>918</v>
      </c>
      <c r="BI58" s="107">
        <v>648</v>
      </c>
      <c r="BJ58" s="88">
        <v>1130</v>
      </c>
      <c r="BK58" s="88">
        <v>1000</v>
      </c>
      <c r="BL58" s="88">
        <v>980</v>
      </c>
      <c r="BM58" s="88">
        <v>1280</v>
      </c>
      <c r="BN58" s="88">
        <v>1110</v>
      </c>
      <c r="BO58" s="88">
        <v>1060</v>
      </c>
      <c r="BP58" s="107">
        <v>796</v>
      </c>
      <c r="BQ58" s="88">
        <v>1030</v>
      </c>
      <c r="BR58" s="88">
        <v>1030</v>
      </c>
      <c r="BS58" s="88">
        <v>1020</v>
      </c>
      <c r="BT58" s="107">
        <v>724</v>
      </c>
      <c r="BU58" s="88">
        <v>1100</v>
      </c>
      <c r="BV58" s="88">
        <v>1200</v>
      </c>
      <c r="BW58" s="88">
        <v>1110</v>
      </c>
      <c r="BX58" s="88">
        <v>1440</v>
      </c>
      <c r="BY58" s="88">
        <v>1150</v>
      </c>
      <c r="BZ58" s="88">
        <v>1490</v>
      </c>
      <c r="CA58" s="88">
        <v>1350</v>
      </c>
      <c r="CB58" s="88">
        <v>1140</v>
      </c>
      <c r="CC58" s="88">
        <v>1130</v>
      </c>
      <c r="CD58" s="107">
        <v>896</v>
      </c>
      <c r="CE58" s="88">
        <v>810</v>
      </c>
      <c r="CF58" s="88">
        <v>1240</v>
      </c>
      <c r="CG58" s="88">
        <v>1360</v>
      </c>
      <c r="CH58" s="88">
        <v>1280</v>
      </c>
      <c r="CI58" s="88">
        <v>890</v>
      </c>
      <c r="CJ58" s="88">
        <v>1760</v>
      </c>
      <c r="CK58" s="88">
        <v>971</v>
      </c>
      <c r="CL58" s="88">
        <v>1050</v>
      </c>
    </row>
    <row r="102" spans="1:90" hidden="1">
      <c r="B102" s="96">
        <f t="array" ref="B102:CL102">TRANSPOSE(A105:A193)</f>
        <v>140</v>
      </c>
      <c r="C102" s="96">
        <v>142</v>
      </c>
      <c r="D102" s="96">
        <v>148</v>
      </c>
      <c r="E102" s="96">
        <v>149</v>
      </c>
      <c r="F102" s="96">
        <v>150</v>
      </c>
      <c r="G102" s="96">
        <v>151</v>
      </c>
      <c r="H102" s="96">
        <v>155</v>
      </c>
      <c r="I102" s="96">
        <v>156</v>
      </c>
      <c r="J102" s="96">
        <v>159</v>
      </c>
      <c r="K102" s="96">
        <v>160</v>
      </c>
      <c r="L102" s="96">
        <v>161</v>
      </c>
      <c r="M102" s="96">
        <v>163</v>
      </c>
      <c r="N102" s="96">
        <v>165</v>
      </c>
      <c r="O102" s="96">
        <v>167</v>
      </c>
      <c r="P102" s="96">
        <v>168</v>
      </c>
      <c r="Q102" s="96">
        <v>170</v>
      </c>
      <c r="R102" s="96">
        <v>172</v>
      </c>
      <c r="S102" s="96">
        <v>173</v>
      </c>
      <c r="T102" s="96">
        <v>176</v>
      </c>
      <c r="U102" s="96">
        <v>177</v>
      </c>
      <c r="V102" s="96">
        <v>178</v>
      </c>
      <c r="W102" s="96">
        <v>179</v>
      </c>
      <c r="X102" s="96">
        <v>180</v>
      </c>
      <c r="Y102" s="96">
        <v>181</v>
      </c>
      <c r="Z102" s="96">
        <v>182</v>
      </c>
      <c r="AA102" s="96">
        <v>184</v>
      </c>
      <c r="AB102" s="96">
        <v>185</v>
      </c>
      <c r="AC102" s="96">
        <v>186</v>
      </c>
      <c r="AD102" s="96">
        <v>188</v>
      </c>
      <c r="AE102" s="96">
        <v>189</v>
      </c>
      <c r="AF102" s="96">
        <v>190</v>
      </c>
      <c r="AG102" s="96">
        <v>191</v>
      </c>
      <c r="AH102" s="96">
        <v>192</v>
      </c>
      <c r="AI102" s="96">
        <v>194</v>
      </c>
      <c r="AJ102" s="96">
        <v>195</v>
      </c>
      <c r="AK102" s="96">
        <v>197</v>
      </c>
      <c r="AL102" s="96">
        <v>198</v>
      </c>
      <c r="AM102" s="96">
        <v>199</v>
      </c>
      <c r="AN102" s="96">
        <v>200</v>
      </c>
      <c r="AO102" s="96">
        <v>201</v>
      </c>
      <c r="AP102" s="96">
        <v>202</v>
      </c>
      <c r="AQ102" s="96">
        <v>203</v>
      </c>
      <c r="AR102" s="96">
        <v>204</v>
      </c>
      <c r="AS102" s="96">
        <v>206</v>
      </c>
      <c r="AT102" s="96">
        <v>207</v>
      </c>
      <c r="AU102" s="96">
        <v>208</v>
      </c>
      <c r="AV102" s="96">
        <v>209</v>
      </c>
      <c r="AW102" s="96">
        <v>210</v>
      </c>
      <c r="AX102" s="96">
        <v>211</v>
      </c>
      <c r="AY102" s="96">
        <v>212</v>
      </c>
      <c r="AZ102" s="96">
        <v>213</v>
      </c>
      <c r="BA102" s="96">
        <v>214</v>
      </c>
      <c r="BB102" s="96">
        <v>215</v>
      </c>
      <c r="BC102" s="96">
        <v>216</v>
      </c>
      <c r="BD102" s="96">
        <v>217</v>
      </c>
      <c r="BE102" s="96">
        <v>218</v>
      </c>
      <c r="BF102" s="96">
        <v>219</v>
      </c>
      <c r="BG102" s="96">
        <v>220</v>
      </c>
      <c r="BH102" s="96">
        <v>221</v>
      </c>
      <c r="BI102" s="96">
        <v>222</v>
      </c>
      <c r="BJ102" s="96">
        <v>223</v>
      </c>
      <c r="BK102" s="96">
        <v>224</v>
      </c>
      <c r="BL102" s="96">
        <v>225</v>
      </c>
      <c r="BM102" s="96">
        <v>226</v>
      </c>
      <c r="BN102" s="96">
        <v>227</v>
      </c>
      <c r="BO102" s="96">
        <v>228</v>
      </c>
      <c r="BP102" s="96">
        <v>229</v>
      </c>
      <c r="BQ102" s="96">
        <v>230</v>
      </c>
      <c r="BR102" s="96">
        <v>231</v>
      </c>
      <c r="BS102" s="96">
        <v>232</v>
      </c>
      <c r="BT102" s="96">
        <v>233</v>
      </c>
      <c r="BU102" s="96">
        <v>234</v>
      </c>
      <c r="BV102" s="96">
        <v>235</v>
      </c>
      <c r="BW102" s="96">
        <v>236</v>
      </c>
      <c r="BX102" s="96">
        <v>237</v>
      </c>
      <c r="BY102" s="96">
        <v>238</v>
      </c>
      <c r="BZ102" s="96">
        <v>239</v>
      </c>
      <c r="CA102" s="96">
        <v>240</v>
      </c>
      <c r="CB102" s="96">
        <v>241</v>
      </c>
      <c r="CC102" s="96">
        <v>242</v>
      </c>
      <c r="CD102" s="96">
        <v>243</v>
      </c>
      <c r="CE102" s="96">
        <v>244</v>
      </c>
      <c r="CF102" s="96">
        <v>245</v>
      </c>
      <c r="CG102" s="96">
        <v>248</v>
      </c>
      <c r="CH102" s="96">
        <v>250</v>
      </c>
      <c r="CI102" s="96">
        <v>251</v>
      </c>
      <c r="CJ102" s="96">
        <v>255</v>
      </c>
      <c r="CK102" s="96">
        <v>258</v>
      </c>
      <c r="CL102" s="96">
        <v>259</v>
      </c>
    </row>
    <row r="103" spans="1:90" hidden="1">
      <c r="B103" s="96" t="str">
        <f>B1&amp;B2</f>
        <v>W36x135v</v>
      </c>
      <c r="C103" s="96" t="str">
        <f t="shared" ref="C103:BN103" si="0">C1&amp;C2</f>
        <v>W33x141</v>
      </c>
      <c r="D103" s="96" t="str">
        <f t="shared" si="0"/>
        <v>W30x148</v>
      </c>
      <c r="E103" s="96" t="str">
        <f t="shared" si="0"/>
        <v>W40x149v</v>
      </c>
      <c r="F103" s="96" t="str">
        <f t="shared" si="0"/>
        <v>W36x150</v>
      </c>
      <c r="G103" s="96" t="str">
        <f t="shared" si="0"/>
        <v>W33x152</v>
      </c>
      <c r="H103" s="96" t="str">
        <f t="shared" si="0"/>
        <v>W36x160</v>
      </c>
      <c r="I103" s="96" t="str">
        <f t="shared" si="0"/>
        <v>W27x161</v>
      </c>
      <c r="J103" s="96" t="str">
        <f t="shared" si="0"/>
        <v>W40x167</v>
      </c>
      <c r="K103" s="96" t="str">
        <f t="shared" si="0"/>
        <v>W33x169</v>
      </c>
      <c r="L103" s="96" t="str">
        <f t="shared" si="0"/>
        <v>W36x170</v>
      </c>
      <c r="M103" s="96" t="str">
        <f t="shared" si="0"/>
        <v>W30x173</v>
      </c>
      <c r="N103" s="96" t="str">
        <f t="shared" si="0"/>
        <v>W24x176</v>
      </c>
      <c r="O103" s="96" t="str">
        <f t="shared" si="0"/>
        <v>W27x178</v>
      </c>
      <c r="P103" s="96" t="str">
        <f t="shared" si="0"/>
        <v>W36x182</v>
      </c>
      <c r="Q103" s="96" t="str">
        <f t="shared" si="0"/>
        <v>W40x183</v>
      </c>
      <c r="R103" s="96" t="str">
        <f t="shared" si="0"/>
        <v>W30x191</v>
      </c>
      <c r="S103" s="96" t="str">
        <f t="shared" si="0"/>
        <v>W24x192</v>
      </c>
      <c r="T103" s="96" t="str">
        <f t="shared" si="0"/>
        <v>W36x194</v>
      </c>
      <c r="U103" s="96" t="str">
        <f t="shared" si="0"/>
        <v>W27x194</v>
      </c>
      <c r="V103" s="96" t="str">
        <f t="shared" si="0"/>
        <v>W40x199</v>
      </c>
      <c r="W103" s="96" t="str">
        <f t="shared" si="0"/>
        <v>W33x201</v>
      </c>
      <c r="X103" s="96" t="str">
        <f t="shared" si="0"/>
        <v>W21x201</v>
      </c>
      <c r="Y103" s="96" t="str">
        <f t="shared" si="0"/>
        <v>W24x207</v>
      </c>
      <c r="Z103" s="96" t="str">
        <f t="shared" si="0"/>
        <v>W36x210</v>
      </c>
      <c r="AA103" s="96" t="str">
        <f t="shared" si="0"/>
        <v>W40x211</v>
      </c>
      <c r="AB103" s="96" t="str">
        <f t="shared" si="0"/>
        <v>W30x211</v>
      </c>
      <c r="AC103" s="96" t="str">
        <f t="shared" si="0"/>
        <v>W18x211</v>
      </c>
      <c r="AD103" s="96" t="str">
        <f t="shared" si="0"/>
        <v>W40x215</v>
      </c>
      <c r="AE103" s="96" t="str">
        <f t="shared" si="0"/>
        <v>W27x217</v>
      </c>
      <c r="AF103" s="96" t="str">
        <f t="shared" si="0"/>
        <v>W33x221</v>
      </c>
      <c r="AG103" s="96" t="str">
        <f t="shared" si="0"/>
        <v>W24x229</v>
      </c>
      <c r="AH103" s="96" t="str">
        <f t="shared" si="0"/>
        <v>W44x230v</v>
      </c>
      <c r="AI103" s="96" t="str">
        <f t="shared" si="0"/>
        <v>W36x231</v>
      </c>
      <c r="AJ103" s="96" t="str">
        <f t="shared" si="0"/>
        <v>W36x232</v>
      </c>
      <c r="AK103" s="96" t="str">
        <f t="shared" si="0"/>
        <v>W18x234h</v>
      </c>
      <c r="AL103" s="96" t="str">
        <f t="shared" si="0"/>
        <v>W40x235</v>
      </c>
      <c r="AM103" s="96" t="str">
        <f t="shared" si="0"/>
        <v>W30x235</v>
      </c>
      <c r="AN103" s="96" t="str">
        <f t="shared" si="0"/>
        <v>W27x235</v>
      </c>
      <c r="AO103" s="96" t="str">
        <f t="shared" si="0"/>
        <v>W33x241</v>
      </c>
      <c r="AP103" s="96" t="str">
        <f t="shared" si="0"/>
        <v>W36x247</v>
      </c>
      <c r="AQ103" s="96" t="str">
        <f t="shared" si="0"/>
        <v>W40x249</v>
      </c>
      <c r="AR103" s="96" t="str">
        <f t="shared" si="0"/>
        <v>W24x250</v>
      </c>
      <c r="AS103" s="96" t="str">
        <f t="shared" si="0"/>
        <v>W36x256</v>
      </c>
      <c r="AT103" s="96" t="str">
        <f t="shared" si="0"/>
        <v>W14x257</v>
      </c>
      <c r="AU103" s="96" t="str">
        <f t="shared" si="0"/>
        <v>W27x258</v>
      </c>
      <c r="AV103" s="96" t="str">
        <f t="shared" si="0"/>
        <v>W18x258h</v>
      </c>
      <c r="AW103" s="96" t="str">
        <f t="shared" si="0"/>
        <v>W30x261</v>
      </c>
      <c r="AX103" s="96" t="str">
        <f t="shared" si="0"/>
        <v>W44x262</v>
      </c>
      <c r="AY103" s="96" t="str">
        <f t="shared" si="0"/>
        <v>W36x262</v>
      </c>
      <c r="AZ103" s="96" t="str">
        <f t="shared" si="0"/>
        <v>W33x263</v>
      </c>
      <c r="BA103" s="96" t="str">
        <f t="shared" si="0"/>
        <v>W40x264</v>
      </c>
      <c r="BB103" s="96" t="str">
        <f t="shared" si="0"/>
        <v>W40x277</v>
      </c>
      <c r="BC103" s="96" t="str">
        <f t="shared" si="0"/>
        <v>W40x278</v>
      </c>
      <c r="BD103" s="96" t="str">
        <f t="shared" si="0"/>
        <v>W24x279h</v>
      </c>
      <c r="BE103" s="96" t="str">
        <f t="shared" si="0"/>
        <v>W12x279h</v>
      </c>
      <c r="BF103" s="96" t="str">
        <f t="shared" si="0"/>
        <v>W27x281</v>
      </c>
      <c r="BG103" s="96" t="str">
        <f t="shared" si="0"/>
        <v>W36x282</v>
      </c>
      <c r="BH103" s="96" t="str">
        <f t="shared" si="0"/>
        <v>W18x283h</v>
      </c>
      <c r="BI103" s="96" t="str">
        <f t="shared" si="0"/>
        <v>W14x283h</v>
      </c>
      <c r="BJ103" s="96" t="str">
        <f t="shared" si="0"/>
        <v>W44x290</v>
      </c>
      <c r="BK103" s="96" t="str">
        <f t="shared" si="0"/>
        <v>W33x291</v>
      </c>
      <c r="BL103" s="96" t="str">
        <f t="shared" si="0"/>
        <v>W30x292</v>
      </c>
      <c r="BM103" s="96" t="str">
        <f t="shared" si="0"/>
        <v>W40x294</v>
      </c>
      <c r="BN103" s="96" t="str">
        <f t="shared" si="0"/>
        <v>W40x297</v>
      </c>
      <c r="BO103" s="96" t="str">
        <f t="shared" ref="BO103:CL103" si="1">BO1&amp;BO2</f>
        <v>W36x302</v>
      </c>
      <c r="BP103" s="96" t="str">
        <f t="shared" si="1"/>
        <v>W12x305h</v>
      </c>
      <c r="BQ103" s="96" t="str">
        <f t="shared" si="1"/>
        <v>W24x306h</v>
      </c>
      <c r="BR103" s="96" t="str">
        <f t="shared" si="1"/>
        <v>W27x307h</v>
      </c>
      <c r="BS103" s="96" t="str">
        <f t="shared" si="1"/>
        <v>W18x311h</v>
      </c>
      <c r="BT103" s="96" t="str">
        <f t="shared" si="1"/>
        <v>W14x311h</v>
      </c>
      <c r="BU103" s="96" t="str">
        <f t="shared" si="1"/>
        <v>W33x318</v>
      </c>
      <c r="BV103" s="96" t="str">
        <f t="shared" si="1"/>
        <v>W40x324</v>
      </c>
      <c r="BW103" s="96" t="str">
        <f t="shared" si="1"/>
        <v>W30x326h</v>
      </c>
      <c r="BX103" s="96" t="str">
        <f t="shared" si="1"/>
        <v>W40x327h</v>
      </c>
      <c r="BY103" s="96" t="str">
        <f t="shared" si="1"/>
        <v>W36x330</v>
      </c>
      <c r="BZ103" s="96" t="str">
        <f t="shared" si="1"/>
        <v>W40x331h</v>
      </c>
      <c r="CA103" s="96" t="str">
        <f t="shared" si="1"/>
        <v>W44x335</v>
      </c>
      <c r="CB103" s="96" t="str">
        <f t="shared" si="1"/>
        <v>W24x335h</v>
      </c>
      <c r="CC103" s="96" t="str">
        <f t="shared" si="1"/>
        <v>W27x336h</v>
      </c>
      <c r="CD103" s="96" t="str">
        <f t="shared" si="1"/>
        <v>W12x336h</v>
      </c>
      <c r="CE103" s="96" t="str">
        <f t="shared" si="1"/>
        <v>W14x342h</v>
      </c>
      <c r="CF103" s="96" t="str">
        <f t="shared" si="1"/>
        <v>W33x354h</v>
      </c>
      <c r="CG103" s="96" t="str">
        <f t="shared" si="1"/>
        <v>W40x362h</v>
      </c>
      <c r="CH103" s="96" t="str">
        <f t="shared" si="1"/>
        <v>W24x370h</v>
      </c>
      <c r="CI103" s="96" t="str">
        <f t="shared" si="1"/>
        <v>W14x370h</v>
      </c>
      <c r="CJ103" s="96" t="str">
        <f t="shared" si="1"/>
        <v>W40x392h</v>
      </c>
      <c r="CK103" s="96" t="str">
        <f t="shared" si="1"/>
        <v>W14x398h</v>
      </c>
      <c r="CL103" s="96" t="str">
        <f t="shared" si="1"/>
        <v>W14x426h</v>
      </c>
    </row>
    <row r="104" spans="1:90" hidden="1"/>
    <row r="105" spans="1:90" hidden="1">
      <c r="A105" s="96">
        <f>INDEX(All!$A$91:$G$362,MATCH('2400-1800'!B105,All!$G$91:$G$362,0),1)</f>
        <v>140</v>
      </c>
      <c r="B105" s="96" t="str">
        <f t="array" ref="B105:B193">TRANSPOSE(B103:CL103)</f>
        <v>W36x135v</v>
      </c>
    </row>
    <row r="106" spans="1:90" hidden="1">
      <c r="A106" s="96">
        <f>INDEX(All!$A$91:$G$362,MATCH('2400-1800'!B106,All!$G$91:$G$362,0),1)</f>
        <v>142</v>
      </c>
      <c r="B106" s="96" t="str">
        <v>W33x141</v>
      </c>
    </row>
    <row r="107" spans="1:90" hidden="1">
      <c r="A107" s="96">
        <f>INDEX(All!$A$91:$G$362,MATCH('2400-1800'!B107,All!$G$91:$G$362,0),1)</f>
        <v>148</v>
      </c>
      <c r="B107" s="96" t="str">
        <v>W30x148</v>
      </c>
    </row>
    <row r="108" spans="1:90" hidden="1">
      <c r="A108" s="96">
        <f>INDEX(All!$A$91:$G$362,MATCH('2400-1800'!B108,All!$G$91:$G$362,0),1)</f>
        <v>149</v>
      </c>
      <c r="B108" s="96" t="str">
        <v>W40x149v</v>
      </c>
    </row>
    <row r="109" spans="1:90" hidden="1">
      <c r="A109" s="96">
        <f>INDEX(All!$A$91:$G$362,MATCH('2400-1800'!B109,All!$G$91:$G$362,0),1)</f>
        <v>150</v>
      </c>
      <c r="B109" s="96" t="str">
        <v>W36x150</v>
      </c>
    </row>
    <row r="110" spans="1:90" hidden="1">
      <c r="A110" s="96">
        <f>INDEX(All!$A$91:$G$362,MATCH('2400-1800'!B110,All!$G$91:$G$362,0),1)</f>
        <v>151</v>
      </c>
      <c r="B110" s="96" t="str">
        <v>W33x152</v>
      </c>
    </row>
    <row r="111" spans="1:90" hidden="1">
      <c r="A111" s="96">
        <f>INDEX(All!$A$91:$G$362,MATCH('2400-1800'!B111,All!$G$91:$G$362,0),1)</f>
        <v>155</v>
      </c>
      <c r="B111" s="96" t="str">
        <v>W36x160</v>
      </c>
    </row>
    <row r="112" spans="1:90" hidden="1">
      <c r="A112" s="96">
        <f>INDEX(All!$A$91:$G$362,MATCH('2400-1800'!B112,All!$G$91:$G$362,0),1)</f>
        <v>156</v>
      </c>
      <c r="B112" s="96" t="str">
        <v>W27x161</v>
      </c>
    </row>
    <row r="113" spans="1:2" hidden="1">
      <c r="A113" s="96">
        <f>INDEX(All!$A$91:$G$362,MATCH('2400-1800'!B113,All!$G$91:$G$362,0),1)</f>
        <v>159</v>
      </c>
      <c r="B113" s="96" t="str">
        <v>W40x167</v>
      </c>
    </row>
    <row r="114" spans="1:2" hidden="1">
      <c r="A114" s="96">
        <f>INDEX(All!$A$91:$G$362,MATCH('2400-1800'!B114,All!$G$91:$G$362,0),1)</f>
        <v>160</v>
      </c>
      <c r="B114" s="96" t="str">
        <v>W33x169</v>
      </c>
    </row>
    <row r="115" spans="1:2" hidden="1">
      <c r="A115" s="96">
        <f>INDEX(All!$A$91:$G$362,MATCH('2400-1800'!B115,All!$G$91:$G$362,0),1)</f>
        <v>161</v>
      </c>
      <c r="B115" s="96" t="str">
        <v>W36x170</v>
      </c>
    </row>
    <row r="116" spans="1:2" hidden="1">
      <c r="A116" s="96">
        <f>INDEX(All!$A$91:$G$362,MATCH('2400-1800'!B116,All!$G$91:$G$362,0),1)</f>
        <v>163</v>
      </c>
      <c r="B116" s="96" t="str">
        <v>W30x173</v>
      </c>
    </row>
    <row r="117" spans="1:2" hidden="1">
      <c r="A117" s="96">
        <f>INDEX(All!$A$91:$G$362,MATCH('2400-1800'!B117,All!$G$91:$G$362,0),1)</f>
        <v>165</v>
      </c>
      <c r="B117" s="96" t="str">
        <v>W24x176</v>
      </c>
    </row>
    <row r="118" spans="1:2" hidden="1">
      <c r="A118" s="96">
        <f>INDEX(All!$A$91:$G$362,MATCH('2400-1800'!B118,All!$G$91:$G$362,0),1)</f>
        <v>167</v>
      </c>
      <c r="B118" s="96" t="str">
        <v>W27x178</v>
      </c>
    </row>
    <row r="119" spans="1:2" hidden="1">
      <c r="A119" s="96">
        <f>INDEX(All!$A$91:$G$362,MATCH('2400-1800'!B119,All!$G$91:$G$362,0),1)</f>
        <v>168</v>
      </c>
      <c r="B119" s="96" t="str">
        <v>W36x182</v>
      </c>
    </row>
    <row r="120" spans="1:2" hidden="1">
      <c r="A120" s="96">
        <f>INDEX(All!$A$91:$G$362,MATCH('2400-1800'!B120,All!$G$91:$G$362,0),1)</f>
        <v>170</v>
      </c>
      <c r="B120" s="96" t="str">
        <v>W40x183</v>
      </c>
    </row>
    <row r="121" spans="1:2" hidden="1">
      <c r="A121" s="96">
        <f>INDEX(All!$A$91:$G$362,MATCH('2400-1800'!B121,All!$G$91:$G$362,0),1)</f>
        <v>172</v>
      </c>
      <c r="B121" s="96" t="str">
        <v>W30x191</v>
      </c>
    </row>
    <row r="122" spans="1:2" hidden="1">
      <c r="A122" s="96">
        <f>INDEX(All!$A$91:$G$362,MATCH('2400-1800'!B122,All!$G$91:$G$362,0),1)</f>
        <v>173</v>
      </c>
      <c r="B122" s="96" t="str">
        <v>W24x192</v>
      </c>
    </row>
    <row r="123" spans="1:2" hidden="1">
      <c r="A123" s="96">
        <f>INDEX(All!$A$91:$G$362,MATCH('2400-1800'!B123,All!$G$91:$G$362,0),1)</f>
        <v>176</v>
      </c>
      <c r="B123" s="96" t="str">
        <v>W36x194</v>
      </c>
    </row>
    <row r="124" spans="1:2" hidden="1">
      <c r="A124" s="96">
        <f>INDEX(All!$A$91:$G$362,MATCH('2400-1800'!B124,All!$G$91:$G$362,0),1)</f>
        <v>177</v>
      </c>
      <c r="B124" s="96" t="str">
        <v>W27x194</v>
      </c>
    </row>
    <row r="125" spans="1:2" hidden="1">
      <c r="A125" s="96">
        <f>INDEX(All!$A$91:$G$362,MATCH('2400-1800'!B125,All!$G$91:$G$362,0),1)</f>
        <v>178</v>
      </c>
      <c r="B125" s="96" t="str">
        <v>W40x199</v>
      </c>
    </row>
    <row r="126" spans="1:2" hidden="1">
      <c r="A126" s="96">
        <f>INDEX(All!$A$91:$G$362,MATCH('2400-1800'!B126,All!$G$91:$G$362,0),1)</f>
        <v>179</v>
      </c>
      <c r="B126" s="96" t="str">
        <v>W33x201</v>
      </c>
    </row>
    <row r="127" spans="1:2" hidden="1">
      <c r="A127" s="96">
        <f>INDEX(All!$A$91:$G$362,MATCH('2400-1800'!B127,All!$G$91:$G$362,0),1)</f>
        <v>180</v>
      </c>
      <c r="B127" s="96" t="str">
        <v>W21x201</v>
      </c>
    </row>
    <row r="128" spans="1:2" hidden="1">
      <c r="A128" s="96">
        <f>INDEX(All!$A$91:$G$362,MATCH('2400-1800'!B128,All!$G$91:$G$362,0),1)</f>
        <v>181</v>
      </c>
      <c r="B128" s="96" t="str">
        <v>W24x207</v>
      </c>
    </row>
    <row r="129" spans="1:2" hidden="1">
      <c r="A129" s="96">
        <f>INDEX(All!$A$91:$G$362,MATCH('2400-1800'!B129,All!$G$91:$G$362,0),1)</f>
        <v>182</v>
      </c>
      <c r="B129" s="96" t="str">
        <v>W36x210</v>
      </c>
    </row>
    <row r="130" spans="1:2" hidden="1">
      <c r="A130" s="96">
        <f>INDEX(All!$A$91:$G$362,MATCH('2400-1800'!B130,All!$G$91:$G$362,0),1)</f>
        <v>184</v>
      </c>
      <c r="B130" s="96" t="str">
        <v>W40x211</v>
      </c>
    </row>
    <row r="131" spans="1:2" hidden="1">
      <c r="A131" s="96">
        <f>INDEX(All!$A$91:$G$362,MATCH('2400-1800'!B131,All!$G$91:$G$362,0),1)</f>
        <v>185</v>
      </c>
      <c r="B131" s="96" t="str">
        <v>W30x211</v>
      </c>
    </row>
    <row r="132" spans="1:2" hidden="1">
      <c r="A132" s="96">
        <f>INDEX(All!$A$91:$G$362,MATCH('2400-1800'!B132,All!$G$91:$G$362,0),1)</f>
        <v>186</v>
      </c>
      <c r="B132" s="96" t="str">
        <v>W18x211</v>
      </c>
    </row>
    <row r="133" spans="1:2" hidden="1">
      <c r="A133" s="96">
        <f>INDEX(All!$A$91:$G$362,MATCH('2400-1800'!B133,All!$G$91:$G$362,0),1)</f>
        <v>188</v>
      </c>
      <c r="B133" s="96" t="str">
        <v>W40x215</v>
      </c>
    </row>
    <row r="134" spans="1:2" hidden="1">
      <c r="A134" s="96">
        <f>INDEX(All!$A$91:$G$362,MATCH('2400-1800'!B134,All!$G$91:$G$362,0),1)</f>
        <v>189</v>
      </c>
      <c r="B134" s="96" t="str">
        <v>W27x217</v>
      </c>
    </row>
    <row r="135" spans="1:2" hidden="1">
      <c r="A135" s="96">
        <f>INDEX(All!$A$91:$G$362,MATCH('2400-1800'!B135,All!$G$91:$G$362,0),1)</f>
        <v>190</v>
      </c>
      <c r="B135" s="96" t="str">
        <v>W33x221</v>
      </c>
    </row>
    <row r="136" spans="1:2" hidden="1">
      <c r="A136" s="96">
        <f>INDEX(All!$A$91:$G$362,MATCH('2400-1800'!B136,All!$G$91:$G$362,0),1)</f>
        <v>191</v>
      </c>
      <c r="B136" s="96" t="str">
        <v>W24x229</v>
      </c>
    </row>
    <row r="137" spans="1:2" hidden="1">
      <c r="A137" s="96">
        <f>INDEX(All!$A$91:$G$362,MATCH('2400-1800'!B137,All!$G$91:$G$362,0),1)</f>
        <v>192</v>
      </c>
      <c r="B137" s="96" t="str">
        <v>W44x230v</v>
      </c>
    </row>
    <row r="138" spans="1:2" hidden="1">
      <c r="A138" s="96">
        <f>INDEX(All!$A$91:$G$362,MATCH('2400-1800'!B138,All!$G$91:$G$362,0),1)</f>
        <v>194</v>
      </c>
      <c r="B138" s="96" t="str">
        <v>W36x231</v>
      </c>
    </row>
    <row r="139" spans="1:2" hidden="1">
      <c r="A139" s="96">
        <f>INDEX(All!$A$91:$G$362,MATCH('2400-1800'!B139,All!$G$91:$G$362,0),1)</f>
        <v>195</v>
      </c>
      <c r="B139" s="96" t="str">
        <v>W36x232</v>
      </c>
    </row>
    <row r="140" spans="1:2" hidden="1">
      <c r="A140" s="96">
        <f>INDEX(All!$A$91:$G$362,MATCH('2400-1800'!B140,All!$G$91:$G$362,0),1)</f>
        <v>197</v>
      </c>
      <c r="B140" s="96" t="str">
        <v>W18x234h</v>
      </c>
    </row>
    <row r="141" spans="1:2" hidden="1">
      <c r="A141" s="96">
        <f>INDEX(All!$A$91:$G$362,MATCH('2400-1800'!B141,All!$G$91:$G$362,0),1)</f>
        <v>198</v>
      </c>
      <c r="B141" s="96" t="str">
        <v>W40x235</v>
      </c>
    </row>
    <row r="142" spans="1:2" hidden="1">
      <c r="A142" s="96">
        <f>INDEX(All!$A$91:$G$362,MATCH('2400-1800'!B142,All!$G$91:$G$362,0),1)</f>
        <v>199</v>
      </c>
      <c r="B142" s="96" t="str">
        <v>W30x235</v>
      </c>
    </row>
    <row r="143" spans="1:2" hidden="1">
      <c r="A143" s="96">
        <f>INDEX(All!$A$91:$G$362,MATCH('2400-1800'!B143,All!$G$91:$G$362,0),1)</f>
        <v>200</v>
      </c>
      <c r="B143" s="96" t="str">
        <v>W27x235</v>
      </c>
    </row>
    <row r="144" spans="1:2" hidden="1">
      <c r="A144" s="96">
        <f>INDEX(All!$A$91:$G$362,MATCH('2400-1800'!B144,All!$G$91:$G$362,0),1)</f>
        <v>201</v>
      </c>
      <c r="B144" s="96" t="str">
        <v>W33x241</v>
      </c>
    </row>
    <row r="145" spans="1:2" hidden="1">
      <c r="A145" s="96">
        <f>INDEX(All!$A$91:$G$362,MATCH('2400-1800'!B145,All!$G$91:$G$362,0),1)</f>
        <v>202</v>
      </c>
      <c r="B145" s="96" t="str">
        <v>W36x247</v>
      </c>
    </row>
    <row r="146" spans="1:2" hidden="1">
      <c r="A146" s="96">
        <f>INDEX(All!$A$91:$G$362,MATCH('2400-1800'!B146,All!$G$91:$G$362,0),1)</f>
        <v>203</v>
      </c>
      <c r="B146" s="96" t="str">
        <v>W40x249</v>
      </c>
    </row>
    <row r="147" spans="1:2" hidden="1">
      <c r="A147" s="96">
        <f>INDEX(All!$A$91:$G$362,MATCH('2400-1800'!B147,All!$G$91:$G$362,0),1)</f>
        <v>204</v>
      </c>
      <c r="B147" s="96" t="str">
        <v>W24x250</v>
      </c>
    </row>
    <row r="148" spans="1:2" hidden="1">
      <c r="A148" s="96">
        <f>INDEX(All!$A$91:$G$362,MATCH('2400-1800'!B148,All!$G$91:$G$362,0),1)</f>
        <v>206</v>
      </c>
      <c r="B148" s="96" t="str">
        <v>W36x256</v>
      </c>
    </row>
    <row r="149" spans="1:2" hidden="1">
      <c r="A149" s="96">
        <f>INDEX(All!$A$91:$G$362,MATCH('2400-1800'!B149,All!$G$91:$G$362,0),1)</f>
        <v>207</v>
      </c>
      <c r="B149" s="96" t="str">
        <v>W14x257</v>
      </c>
    </row>
    <row r="150" spans="1:2" hidden="1">
      <c r="A150" s="96">
        <f>INDEX(All!$A$91:$G$362,MATCH('2400-1800'!B150,All!$G$91:$G$362,0),1)</f>
        <v>208</v>
      </c>
      <c r="B150" s="96" t="str">
        <v>W27x258</v>
      </c>
    </row>
    <row r="151" spans="1:2" hidden="1">
      <c r="A151" s="96">
        <f>INDEX(All!$A$91:$G$362,MATCH('2400-1800'!B151,All!$G$91:$G$362,0),1)</f>
        <v>209</v>
      </c>
      <c r="B151" s="96" t="str">
        <v>W18x258h</v>
      </c>
    </row>
    <row r="152" spans="1:2" hidden="1">
      <c r="A152" s="96">
        <f>INDEX(All!$A$91:$G$362,MATCH('2400-1800'!B152,All!$G$91:$G$362,0),1)</f>
        <v>210</v>
      </c>
      <c r="B152" s="96" t="str">
        <v>W30x261</v>
      </c>
    </row>
    <row r="153" spans="1:2" hidden="1">
      <c r="A153" s="96">
        <f>INDEX(All!$A$91:$G$362,MATCH('2400-1800'!B153,All!$G$91:$G$362,0),1)</f>
        <v>211</v>
      </c>
      <c r="B153" s="96" t="str">
        <v>W44x262</v>
      </c>
    </row>
    <row r="154" spans="1:2" hidden="1">
      <c r="A154" s="96">
        <f>INDEX(All!$A$91:$G$362,MATCH('2400-1800'!B154,All!$G$91:$G$362,0),1)</f>
        <v>212</v>
      </c>
      <c r="B154" s="96" t="str">
        <v>W36x262</v>
      </c>
    </row>
    <row r="155" spans="1:2" hidden="1">
      <c r="A155" s="96">
        <f>INDEX(All!$A$91:$G$362,MATCH('2400-1800'!B155,All!$G$91:$G$362,0),1)</f>
        <v>213</v>
      </c>
      <c r="B155" s="96" t="str">
        <v>W33x263</v>
      </c>
    </row>
    <row r="156" spans="1:2" hidden="1">
      <c r="A156" s="96">
        <f>INDEX(All!$A$91:$G$362,MATCH('2400-1800'!B156,All!$G$91:$G$362,0),1)</f>
        <v>214</v>
      </c>
      <c r="B156" s="96" t="str">
        <v>W40x264</v>
      </c>
    </row>
    <row r="157" spans="1:2" hidden="1">
      <c r="A157" s="96">
        <f>INDEX(All!$A$91:$G$362,MATCH('2400-1800'!B157,All!$G$91:$G$362,0),1)</f>
        <v>215</v>
      </c>
      <c r="B157" s="96" t="str">
        <v>W40x277</v>
      </c>
    </row>
    <row r="158" spans="1:2" hidden="1">
      <c r="A158" s="96">
        <f>INDEX(All!$A$91:$G$362,MATCH('2400-1800'!B158,All!$G$91:$G$362,0),1)</f>
        <v>216</v>
      </c>
      <c r="B158" s="96" t="str">
        <v>W40x278</v>
      </c>
    </row>
    <row r="159" spans="1:2" hidden="1">
      <c r="A159" s="96">
        <f>INDEX(All!$A$91:$G$362,MATCH('2400-1800'!B159,All!$G$91:$G$362,0),1)</f>
        <v>217</v>
      </c>
      <c r="B159" s="96" t="str">
        <v>W24x279h</v>
      </c>
    </row>
    <row r="160" spans="1:2" hidden="1">
      <c r="A160" s="96">
        <f>INDEX(All!$A$91:$G$362,MATCH('2400-1800'!B160,All!$G$91:$G$362,0),1)</f>
        <v>218</v>
      </c>
      <c r="B160" s="96" t="str">
        <v>W12x279h</v>
      </c>
    </row>
    <row r="161" spans="1:2" hidden="1">
      <c r="A161" s="96">
        <f>INDEX(All!$A$91:$G$362,MATCH('2400-1800'!B161,All!$G$91:$G$362,0),1)</f>
        <v>219</v>
      </c>
      <c r="B161" s="96" t="str">
        <v>W27x281</v>
      </c>
    </row>
    <row r="162" spans="1:2" hidden="1">
      <c r="A162" s="96">
        <f>INDEX(All!$A$91:$G$362,MATCH('2400-1800'!B162,All!$G$91:$G$362,0),1)</f>
        <v>220</v>
      </c>
      <c r="B162" s="96" t="str">
        <v>W36x282</v>
      </c>
    </row>
    <row r="163" spans="1:2" hidden="1">
      <c r="A163" s="96">
        <f>INDEX(All!$A$91:$G$362,MATCH('2400-1800'!B163,All!$G$91:$G$362,0),1)</f>
        <v>221</v>
      </c>
      <c r="B163" s="96" t="str">
        <v>W18x283h</v>
      </c>
    </row>
    <row r="164" spans="1:2" hidden="1">
      <c r="A164" s="96">
        <f>INDEX(All!$A$91:$G$362,MATCH('2400-1800'!B164,All!$G$91:$G$362,0),1)</f>
        <v>222</v>
      </c>
      <c r="B164" s="96" t="str">
        <v>W14x283h</v>
      </c>
    </row>
    <row r="165" spans="1:2" hidden="1">
      <c r="A165" s="96">
        <f>INDEX(All!$A$91:$G$362,MATCH('2400-1800'!B165,All!$G$91:$G$362,0),1)</f>
        <v>223</v>
      </c>
      <c r="B165" s="96" t="str">
        <v>W44x290</v>
      </c>
    </row>
    <row r="166" spans="1:2" hidden="1">
      <c r="A166" s="96">
        <f>INDEX(All!$A$91:$G$362,MATCH('2400-1800'!B166,All!$G$91:$G$362,0),1)</f>
        <v>224</v>
      </c>
      <c r="B166" s="96" t="str">
        <v>W33x291</v>
      </c>
    </row>
    <row r="167" spans="1:2" hidden="1">
      <c r="A167" s="96">
        <f>INDEX(All!$A$91:$G$362,MATCH('2400-1800'!B167,All!$G$91:$G$362,0),1)</f>
        <v>225</v>
      </c>
      <c r="B167" s="96" t="str">
        <v>W30x292</v>
      </c>
    </row>
    <row r="168" spans="1:2" hidden="1">
      <c r="A168" s="96">
        <f>INDEX(All!$A$91:$G$362,MATCH('2400-1800'!B168,All!$G$91:$G$362,0),1)</f>
        <v>226</v>
      </c>
      <c r="B168" s="96" t="str">
        <v>W40x294</v>
      </c>
    </row>
    <row r="169" spans="1:2" hidden="1">
      <c r="A169" s="96">
        <f>INDEX(All!$A$91:$G$362,MATCH('2400-1800'!B169,All!$G$91:$G$362,0),1)</f>
        <v>227</v>
      </c>
      <c r="B169" s="96" t="str">
        <v>W40x297</v>
      </c>
    </row>
    <row r="170" spans="1:2" hidden="1">
      <c r="A170" s="96">
        <f>INDEX(All!$A$91:$G$362,MATCH('2400-1800'!B170,All!$G$91:$G$362,0),1)</f>
        <v>228</v>
      </c>
      <c r="B170" s="96" t="str">
        <v>W36x302</v>
      </c>
    </row>
    <row r="171" spans="1:2" hidden="1">
      <c r="A171" s="96">
        <f>INDEX(All!$A$91:$G$362,MATCH('2400-1800'!B171,All!$G$91:$G$362,0),1)</f>
        <v>229</v>
      </c>
      <c r="B171" s="96" t="str">
        <v>W12x305h</v>
      </c>
    </row>
    <row r="172" spans="1:2" hidden="1">
      <c r="A172" s="96">
        <f>INDEX(All!$A$91:$G$362,MATCH('2400-1800'!B172,All!$G$91:$G$362,0),1)</f>
        <v>230</v>
      </c>
      <c r="B172" s="96" t="str">
        <v>W24x306h</v>
      </c>
    </row>
    <row r="173" spans="1:2" hidden="1">
      <c r="A173" s="96">
        <f>INDEX(All!$A$91:$G$362,MATCH('2400-1800'!B173,All!$G$91:$G$362,0),1)</f>
        <v>231</v>
      </c>
      <c r="B173" s="96" t="str">
        <v>W27x307h</v>
      </c>
    </row>
    <row r="174" spans="1:2" hidden="1">
      <c r="A174" s="96">
        <f>INDEX(All!$A$91:$G$362,MATCH('2400-1800'!B174,All!$G$91:$G$362,0),1)</f>
        <v>232</v>
      </c>
      <c r="B174" s="96" t="str">
        <v>W18x311h</v>
      </c>
    </row>
    <row r="175" spans="1:2" hidden="1">
      <c r="A175" s="96">
        <f>INDEX(All!$A$91:$G$362,MATCH('2400-1800'!B175,All!$G$91:$G$362,0),1)</f>
        <v>233</v>
      </c>
      <c r="B175" s="96" t="str">
        <v>W14x311h</v>
      </c>
    </row>
    <row r="176" spans="1:2" hidden="1">
      <c r="A176" s="96">
        <f>INDEX(All!$A$91:$G$362,MATCH('2400-1800'!B176,All!$G$91:$G$362,0),1)</f>
        <v>234</v>
      </c>
      <c r="B176" s="96" t="str">
        <v>W33x318</v>
      </c>
    </row>
    <row r="177" spans="1:2" hidden="1">
      <c r="A177" s="96">
        <f>INDEX(All!$A$91:$G$362,MATCH('2400-1800'!B177,All!$G$91:$G$362,0),1)</f>
        <v>235</v>
      </c>
      <c r="B177" s="96" t="str">
        <v>W40x324</v>
      </c>
    </row>
    <row r="178" spans="1:2" hidden="1">
      <c r="A178" s="96">
        <f>INDEX(All!$A$91:$G$362,MATCH('2400-1800'!B178,All!$G$91:$G$362,0),1)</f>
        <v>236</v>
      </c>
      <c r="B178" s="96" t="str">
        <v>W30x326h</v>
      </c>
    </row>
    <row r="179" spans="1:2" hidden="1">
      <c r="A179" s="96">
        <f>INDEX(All!$A$91:$G$362,MATCH('2400-1800'!B179,All!$G$91:$G$362,0),1)</f>
        <v>237</v>
      </c>
      <c r="B179" s="96" t="str">
        <v>W40x327h</v>
      </c>
    </row>
    <row r="180" spans="1:2" hidden="1">
      <c r="A180" s="96">
        <f>INDEX(All!$A$91:$G$362,MATCH('2400-1800'!B180,All!$G$91:$G$362,0),1)</f>
        <v>238</v>
      </c>
      <c r="B180" s="96" t="str">
        <v>W36x330</v>
      </c>
    </row>
    <row r="181" spans="1:2" hidden="1">
      <c r="A181" s="96">
        <f>INDEX(All!$A$91:$G$362,MATCH('2400-1800'!B181,All!$G$91:$G$362,0),1)</f>
        <v>239</v>
      </c>
      <c r="B181" s="96" t="str">
        <v>W40x331h</v>
      </c>
    </row>
    <row r="182" spans="1:2" hidden="1">
      <c r="A182" s="96">
        <f>INDEX(All!$A$91:$G$362,MATCH('2400-1800'!B182,All!$G$91:$G$362,0),1)</f>
        <v>240</v>
      </c>
      <c r="B182" s="96" t="str">
        <v>W44x335</v>
      </c>
    </row>
    <row r="183" spans="1:2" hidden="1">
      <c r="A183" s="96">
        <f>INDEX(All!$A$91:$G$362,MATCH('2400-1800'!B183,All!$G$91:$G$362,0),1)</f>
        <v>241</v>
      </c>
      <c r="B183" s="96" t="str">
        <v>W24x335h</v>
      </c>
    </row>
    <row r="184" spans="1:2" hidden="1">
      <c r="A184" s="96">
        <f>INDEX(All!$A$91:$G$362,MATCH('2400-1800'!B184,All!$G$91:$G$362,0),1)</f>
        <v>242</v>
      </c>
      <c r="B184" s="96" t="str">
        <v>W27x336h</v>
      </c>
    </row>
    <row r="185" spans="1:2" hidden="1">
      <c r="A185" s="96">
        <f>INDEX(All!$A$91:$G$362,MATCH('2400-1800'!B185,All!$G$91:$G$362,0),1)</f>
        <v>243</v>
      </c>
      <c r="B185" s="96" t="str">
        <v>W12x336h</v>
      </c>
    </row>
    <row r="186" spans="1:2" hidden="1">
      <c r="A186" s="96">
        <f>INDEX(All!$A$91:$G$362,MATCH('2400-1800'!B186,All!$G$91:$G$362,0),1)</f>
        <v>244</v>
      </c>
      <c r="B186" s="96" t="str">
        <v>W14x342h</v>
      </c>
    </row>
    <row r="187" spans="1:2" hidden="1">
      <c r="A187" s="96">
        <f>INDEX(All!$A$91:$G$362,MATCH('2400-1800'!B187,All!$G$91:$G$362,0),1)</f>
        <v>245</v>
      </c>
      <c r="B187" s="96" t="str">
        <v>W33x354h</v>
      </c>
    </row>
    <row r="188" spans="1:2" hidden="1">
      <c r="A188" s="96">
        <f>INDEX(All!$A$91:$G$362,MATCH('2400-1800'!B188,All!$G$91:$G$362,0),1)</f>
        <v>248</v>
      </c>
      <c r="B188" s="96" t="str">
        <v>W40x362h</v>
      </c>
    </row>
    <row r="189" spans="1:2" hidden="1">
      <c r="A189" s="96">
        <f>INDEX(All!$A$91:$G$362,MATCH('2400-1800'!B189,All!$G$91:$G$362,0),1)</f>
        <v>250</v>
      </c>
      <c r="B189" s="96" t="str">
        <v>W24x370h</v>
      </c>
    </row>
    <row r="190" spans="1:2" hidden="1">
      <c r="A190" s="96">
        <f>INDEX(All!$A$91:$G$362,MATCH('2400-1800'!B190,All!$G$91:$G$362,0),1)</f>
        <v>251</v>
      </c>
      <c r="B190" s="96" t="str">
        <v>W14x370h</v>
      </c>
    </row>
    <row r="191" spans="1:2" hidden="1">
      <c r="A191" s="96">
        <f>INDEX(All!$A$91:$G$362,MATCH('2400-1800'!B191,All!$G$91:$G$362,0),1)</f>
        <v>255</v>
      </c>
      <c r="B191" s="96" t="str">
        <v>W40x392h</v>
      </c>
    </row>
    <row r="192" spans="1:2" hidden="1">
      <c r="A192" s="96">
        <f>INDEX(All!$A$91:$G$362,MATCH('2400-1800'!B192,All!$G$91:$G$362,0),1)</f>
        <v>258</v>
      </c>
      <c r="B192" s="96" t="str">
        <v>W14x398h</v>
      </c>
    </row>
    <row r="193" spans="1:2" hidden="1">
      <c r="A193" s="96">
        <f>INDEX(All!$A$91:$G$362,MATCH('2400-1800'!B193,All!$G$91:$G$362,0),1)</f>
        <v>259</v>
      </c>
      <c r="B193" s="96" t="str">
        <v>W14x426h</v>
      </c>
    </row>
  </sheetData>
  <sheetProtection algorithmName="SHA-512" hashValue="GZ9KKN62g3Z9wkorSFxJn/SA+9DwhvACMA0lTfd8MTb6/jyTgVJvFioDQ+v/WGCWBR8xymGX6V5XiKScnpOYSw==" saltValue="SIyZ/g+JfEytJ7b9ujdVdA==" spinCount="100000" sheet="1" objects="1" scenarios="1"/>
  <conditionalFormatting sqref="A3:CL49">
    <cfRule type="expression" dxfId="83" priority="4">
      <formula>MOD(ROW(),2)=1</formula>
    </cfRule>
  </conditionalFormatting>
  <conditionalFormatting sqref="A51:CL58">
    <cfRule type="expression" dxfId="82" priority="3">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13" id="{7BBD3A4A-0CAA-44C7-B1B4-1647BB11AB9B}">
            <xm:f>B102=All!$P$91</xm:f>
            <x14:dxf>
              <font>
                <b/>
                <i val="0"/>
                <color theme="0"/>
              </font>
              <fill>
                <patternFill>
                  <bgColor theme="9" tint="-0.24994659260841701"/>
                </patternFill>
              </fill>
            </x14:dxf>
          </x14:cfRule>
          <xm:sqref>B1:CL1</xm:sqref>
        </x14:conditionalFormatting>
        <x14:conditionalFormatting xmlns:xm="http://schemas.microsoft.com/office/excel/2006/main">
          <x14:cfRule type="expression" priority="314" id="{876283E5-42C0-4AB5-AD49-52777946BEAF}">
            <xm:f>B102=All!$P$91</xm:f>
            <x14:dxf>
              <font>
                <b/>
                <i val="0"/>
                <color theme="0"/>
              </font>
              <fill>
                <patternFill>
                  <bgColor theme="9" tint="-0.24994659260841701"/>
                </patternFill>
              </fill>
            </x14:dxf>
          </x14:cfRule>
          <xm:sqref>B2:CL2</xm:sqref>
        </x14:conditionalFormatting>
        <x14:conditionalFormatting xmlns:xm="http://schemas.microsoft.com/office/excel/2006/main">
          <x14:cfRule type="cellIs" priority="2" operator="equal" id="{9640F748-1139-4B5F-94B1-9C84E59A458F}">
            <xm:f>Chart!$C$4</xm:f>
            <x14:dxf>
              <font>
                <b/>
                <i val="0"/>
                <color theme="0"/>
              </font>
              <fill>
                <patternFill>
                  <bgColor theme="9" tint="-0.24994659260841701"/>
                </patternFill>
              </fill>
            </x14:dxf>
          </x14:cfRule>
          <xm:sqref>A4:A49</xm:sqref>
        </x14:conditionalFormatting>
        <x14:conditionalFormatting xmlns:xm="http://schemas.microsoft.com/office/excel/2006/main">
          <x14:cfRule type="expression" priority="1" id="{590E17C1-DDAC-4974-88A4-E2A2F7205E49}">
            <xm:f>Chart!$C$4&lt;=8</xm:f>
            <x14:dxf>
              <font>
                <b/>
                <i val="0"/>
                <color theme="0"/>
              </font>
              <fill>
                <patternFill>
                  <bgColor theme="9" tint="-0.24994659260841701"/>
                </patternFill>
              </fill>
            </x14:dxf>
          </x14:cfRule>
          <xm:sqref>A3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L191"/>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83203125" defaultRowHeight="12.75"/>
  <cols>
    <col min="1" max="1" width="6.33203125" bestFit="1" customWidth="1"/>
    <col min="2" max="5" width="7.33203125" bestFit="1" customWidth="1"/>
    <col min="6" max="7" width="8.1640625" bestFit="1" customWidth="1"/>
    <col min="8" max="9" width="7.33203125" bestFit="1" customWidth="1"/>
    <col min="10" max="15" width="8.1640625" bestFit="1" customWidth="1"/>
    <col min="16" max="17" width="7.33203125" bestFit="1" customWidth="1"/>
    <col min="18" max="24" width="8.1640625" bestFit="1" customWidth="1"/>
    <col min="25" max="25" width="7.33203125" bestFit="1" customWidth="1"/>
    <col min="26" max="28" width="8.1640625" bestFit="1" customWidth="1"/>
    <col min="29" max="29" width="7.33203125" bestFit="1" customWidth="1"/>
    <col min="30" max="46" width="8.1640625" bestFit="1" customWidth="1"/>
    <col min="47" max="47" width="7.33203125" bestFit="1" customWidth="1"/>
    <col min="48" max="55" width="8.1640625" bestFit="1" customWidth="1"/>
    <col min="56" max="56" width="7.33203125" bestFit="1" customWidth="1"/>
    <col min="57" max="90" width="8.1640625" bestFit="1" customWidth="1"/>
  </cols>
  <sheetData>
    <row r="1" spans="1:90" ht="14.25">
      <c r="A1" s="65" t="s">
        <v>284</v>
      </c>
      <c r="B1" s="74" t="s">
        <v>288</v>
      </c>
      <c r="C1" s="74" t="s">
        <v>289</v>
      </c>
      <c r="D1" s="74" t="s">
        <v>288</v>
      </c>
      <c r="E1" s="74" t="s">
        <v>289</v>
      </c>
      <c r="F1" s="74" t="s">
        <v>287</v>
      </c>
      <c r="G1" s="74" t="s">
        <v>288</v>
      </c>
      <c r="H1" s="74" t="s">
        <v>291</v>
      </c>
      <c r="I1" s="74" t="s">
        <v>292</v>
      </c>
      <c r="J1" s="74" t="s">
        <v>289</v>
      </c>
      <c r="K1" s="74" t="s">
        <v>290</v>
      </c>
      <c r="L1" s="74" t="s">
        <v>287</v>
      </c>
      <c r="M1" s="74" t="s">
        <v>288</v>
      </c>
      <c r="N1" s="74" t="s">
        <v>287</v>
      </c>
      <c r="O1" s="74" t="s">
        <v>291</v>
      </c>
      <c r="P1" s="74" t="s">
        <v>292</v>
      </c>
      <c r="Q1" s="74" t="s">
        <v>293</v>
      </c>
      <c r="R1" s="74" t="s">
        <v>290</v>
      </c>
      <c r="S1" s="74" t="s">
        <v>288</v>
      </c>
      <c r="T1" s="74" t="s">
        <v>287</v>
      </c>
      <c r="U1" s="74" t="s">
        <v>289</v>
      </c>
      <c r="V1" s="74" t="s">
        <v>292</v>
      </c>
      <c r="W1" s="74" t="s">
        <v>291</v>
      </c>
      <c r="X1" s="74" t="s">
        <v>287</v>
      </c>
      <c r="Y1" s="74" t="s">
        <v>293</v>
      </c>
      <c r="Z1" s="74" t="s">
        <v>290</v>
      </c>
      <c r="AA1" s="74" t="s">
        <v>289</v>
      </c>
      <c r="AB1" s="74" t="s">
        <v>292</v>
      </c>
      <c r="AC1" s="74" t="s">
        <v>294</v>
      </c>
      <c r="AD1" s="74" t="s">
        <v>287</v>
      </c>
      <c r="AE1" s="74" t="s">
        <v>291</v>
      </c>
      <c r="AF1" s="74" t="s">
        <v>290</v>
      </c>
      <c r="AG1" s="74" t="s">
        <v>288</v>
      </c>
      <c r="AH1" s="74" t="s">
        <v>293</v>
      </c>
      <c r="AI1" s="74" t="s">
        <v>292</v>
      </c>
      <c r="AJ1" s="74" t="s">
        <v>287</v>
      </c>
      <c r="AK1" s="74" t="s">
        <v>290</v>
      </c>
      <c r="AL1" s="74" t="s">
        <v>289</v>
      </c>
      <c r="AM1" s="74" t="s">
        <v>294</v>
      </c>
      <c r="AN1" s="74" t="s">
        <v>290</v>
      </c>
      <c r="AO1" s="74" t="s">
        <v>291</v>
      </c>
      <c r="AP1" s="74" t="s">
        <v>288</v>
      </c>
      <c r="AQ1" s="74" t="s">
        <v>292</v>
      </c>
      <c r="AR1" s="74" t="s">
        <v>295</v>
      </c>
      <c r="AS1" s="74" t="s">
        <v>287</v>
      </c>
      <c r="AT1" s="74" t="s">
        <v>287</v>
      </c>
      <c r="AU1" s="74" t="s">
        <v>296</v>
      </c>
      <c r="AV1" s="74" t="s">
        <v>294</v>
      </c>
      <c r="AW1" s="74" t="s">
        <v>290</v>
      </c>
      <c r="AX1" s="74" t="s">
        <v>289</v>
      </c>
      <c r="AY1" s="74" t="s">
        <v>291</v>
      </c>
      <c r="AZ1" s="74" t="s">
        <v>288</v>
      </c>
      <c r="BA1" s="74" t="s">
        <v>287</v>
      </c>
      <c r="BB1" s="74" t="s">
        <v>290</v>
      </c>
      <c r="BC1" s="74" t="s">
        <v>292</v>
      </c>
      <c r="BD1" s="74" t="s">
        <v>297</v>
      </c>
      <c r="BE1" s="74" t="s">
        <v>287</v>
      </c>
      <c r="BF1" s="74" t="s">
        <v>296</v>
      </c>
      <c r="BG1" s="74" t="s">
        <v>291</v>
      </c>
      <c r="BH1" s="74" t="s">
        <v>294</v>
      </c>
      <c r="BI1" s="74" t="s">
        <v>289</v>
      </c>
      <c r="BJ1" s="74" t="s">
        <v>295</v>
      </c>
      <c r="BK1" s="74" t="s">
        <v>287</v>
      </c>
      <c r="BL1" s="74" t="s">
        <v>288</v>
      </c>
      <c r="BM1" s="74" t="s">
        <v>290</v>
      </c>
      <c r="BN1" s="74" t="s">
        <v>290</v>
      </c>
      <c r="BO1" s="74" t="s">
        <v>290</v>
      </c>
      <c r="BP1" s="74" t="s">
        <v>292</v>
      </c>
      <c r="BQ1" s="74" t="s">
        <v>297</v>
      </c>
      <c r="BR1" s="74" t="s">
        <v>291</v>
      </c>
      <c r="BS1" s="74" t="s">
        <v>287</v>
      </c>
      <c r="BT1" s="74" t="s">
        <v>294</v>
      </c>
      <c r="BU1" s="74" t="s">
        <v>296</v>
      </c>
      <c r="BV1" s="74" t="s">
        <v>295</v>
      </c>
      <c r="BW1" s="74" t="s">
        <v>288</v>
      </c>
      <c r="BX1" s="74" t="s">
        <v>289</v>
      </c>
      <c r="BY1" s="74" t="s">
        <v>290</v>
      </c>
      <c r="BZ1" s="74" t="s">
        <v>290</v>
      </c>
      <c r="CA1" s="74" t="s">
        <v>287</v>
      </c>
      <c r="CB1" s="74" t="s">
        <v>297</v>
      </c>
      <c r="CC1" s="74" t="s">
        <v>292</v>
      </c>
      <c r="CD1" s="74" t="s">
        <v>291</v>
      </c>
      <c r="CE1" s="74" t="s">
        <v>294</v>
      </c>
      <c r="CF1" s="74" t="s">
        <v>296</v>
      </c>
      <c r="CG1" s="74" t="s">
        <v>290</v>
      </c>
      <c r="CH1" s="74" t="s">
        <v>290</v>
      </c>
      <c r="CI1" s="74" t="s">
        <v>290</v>
      </c>
      <c r="CJ1" s="74" t="s">
        <v>295</v>
      </c>
      <c r="CK1" s="74" t="s">
        <v>297</v>
      </c>
      <c r="CL1" s="74" t="s">
        <v>296</v>
      </c>
    </row>
    <row r="2" spans="1:90" ht="15.75">
      <c r="A2" s="71" t="s">
        <v>299</v>
      </c>
      <c r="B2" s="71" t="s">
        <v>551</v>
      </c>
      <c r="C2" s="71" t="s">
        <v>404</v>
      </c>
      <c r="D2" s="71" t="s">
        <v>405</v>
      </c>
      <c r="E2" s="71" t="s">
        <v>406</v>
      </c>
      <c r="F2" s="71" t="s">
        <v>546</v>
      </c>
      <c r="G2" s="71">
        <v>141</v>
      </c>
      <c r="H2" s="71" t="s">
        <v>407</v>
      </c>
      <c r="I2" s="71" t="s">
        <v>407</v>
      </c>
      <c r="J2" s="71">
        <v>148</v>
      </c>
      <c r="K2" s="71" t="s">
        <v>547</v>
      </c>
      <c r="L2" s="71">
        <v>150</v>
      </c>
      <c r="M2" s="71">
        <v>152</v>
      </c>
      <c r="N2" s="71">
        <v>160</v>
      </c>
      <c r="O2" s="71">
        <v>161</v>
      </c>
      <c r="P2" s="71" t="s">
        <v>408</v>
      </c>
      <c r="Q2" s="71" t="s">
        <v>409</v>
      </c>
      <c r="R2" s="71">
        <v>167</v>
      </c>
      <c r="S2" s="71">
        <v>169</v>
      </c>
      <c r="T2" s="71">
        <v>170</v>
      </c>
      <c r="U2" s="71">
        <v>173</v>
      </c>
      <c r="V2" s="71">
        <v>176</v>
      </c>
      <c r="W2" s="71">
        <v>178</v>
      </c>
      <c r="X2" s="71">
        <v>182</v>
      </c>
      <c r="Y2" s="71" t="s">
        <v>362</v>
      </c>
      <c r="Z2" s="71">
        <v>183</v>
      </c>
      <c r="AA2" s="71">
        <v>191</v>
      </c>
      <c r="AB2" s="71">
        <v>192</v>
      </c>
      <c r="AC2" s="71" t="s">
        <v>401</v>
      </c>
      <c r="AD2" s="71">
        <v>194</v>
      </c>
      <c r="AE2" s="71">
        <v>194</v>
      </c>
      <c r="AF2" s="71">
        <v>199</v>
      </c>
      <c r="AG2" s="71">
        <v>201</v>
      </c>
      <c r="AH2" s="71">
        <v>201</v>
      </c>
      <c r="AI2" s="71">
        <v>207</v>
      </c>
      <c r="AJ2" s="71">
        <v>210</v>
      </c>
      <c r="AK2" s="71">
        <v>211</v>
      </c>
      <c r="AL2" s="71">
        <v>211</v>
      </c>
      <c r="AM2" s="71">
        <v>211</v>
      </c>
      <c r="AN2" s="71">
        <v>215</v>
      </c>
      <c r="AO2" s="71">
        <v>217</v>
      </c>
      <c r="AP2" s="71">
        <v>221</v>
      </c>
      <c r="AQ2" s="71">
        <v>229</v>
      </c>
      <c r="AR2" s="71" t="s">
        <v>541</v>
      </c>
      <c r="AS2" s="71">
        <v>231</v>
      </c>
      <c r="AT2" s="71">
        <v>232</v>
      </c>
      <c r="AU2" s="71" t="s">
        <v>410</v>
      </c>
      <c r="AV2" s="71" t="s">
        <v>548</v>
      </c>
      <c r="AW2" s="71">
        <v>235</v>
      </c>
      <c r="AX2" s="71">
        <v>235</v>
      </c>
      <c r="AY2" s="71">
        <v>235</v>
      </c>
      <c r="AZ2" s="71">
        <v>241</v>
      </c>
      <c r="BA2" s="71">
        <v>247</v>
      </c>
      <c r="BB2" s="71">
        <v>249</v>
      </c>
      <c r="BC2" s="71">
        <v>250</v>
      </c>
      <c r="BD2" s="71" t="s">
        <v>552</v>
      </c>
      <c r="BE2" s="71">
        <v>256</v>
      </c>
      <c r="BF2" s="71">
        <v>257</v>
      </c>
      <c r="BG2" s="71">
        <v>258</v>
      </c>
      <c r="BH2" s="71" t="s">
        <v>549</v>
      </c>
      <c r="BI2" s="71">
        <v>261</v>
      </c>
      <c r="BJ2" s="71">
        <v>262</v>
      </c>
      <c r="BK2" s="71">
        <v>262</v>
      </c>
      <c r="BL2" s="71">
        <v>263</v>
      </c>
      <c r="BM2" s="71">
        <v>264</v>
      </c>
      <c r="BN2" s="71">
        <v>277</v>
      </c>
      <c r="BO2" s="71">
        <v>278</v>
      </c>
      <c r="BP2" s="71" t="s">
        <v>542</v>
      </c>
      <c r="BQ2" s="71" t="s">
        <v>542</v>
      </c>
      <c r="BR2" s="71">
        <v>281</v>
      </c>
      <c r="BS2" s="71">
        <v>282</v>
      </c>
      <c r="BT2" s="71" t="s">
        <v>543</v>
      </c>
      <c r="BU2" s="71" t="s">
        <v>543</v>
      </c>
      <c r="BV2" s="71">
        <v>290</v>
      </c>
      <c r="BW2" s="71">
        <v>291</v>
      </c>
      <c r="BX2" s="71">
        <v>292</v>
      </c>
      <c r="BY2" s="71">
        <v>294</v>
      </c>
      <c r="BZ2" s="71">
        <v>297</v>
      </c>
      <c r="CA2" s="71">
        <v>302</v>
      </c>
      <c r="CB2" s="71" t="s">
        <v>550</v>
      </c>
      <c r="CC2" s="71" t="s">
        <v>540</v>
      </c>
      <c r="CD2" s="71" t="s">
        <v>539</v>
      </c>
      <c r="CE2" s="71" t="s">
        <v>544</v>
      </c>
      <c r="CF2" s="71" t="s">
        <v>544</v>
      </c>
      <c r="CG2" s="71">
        <v>324</v>
      </c>
      <c r="CH2" s="71" t="s">
        <v>512</v>
      </c>
      <c r="CI2" s="71" t="s">
        <v>513</v>
      </c>
      <c r="CJ2" s="71">
        <v>335</v>
      </c>
      <c r="CK2" s="71" t="s">
        <v>536</v>
      </c>
      <c r="CL2" s="71" t="s">
        <v>545</v>
      </c>
    </row>
    <row r="3" spans="1:90" ht="13.5" thickBot="1">
      <c r="A3" s="76" t="s">
        <v>569</v>
      </c>
      <c r="B3" s="99">
        <v>1556.25</v>
      </c>
      <c r="C3" s="102">
        <v>1530</v>
      </c>
      <c r="D3" s="99">
        <v>1751.25</v>
      </c>
      <c r="E3" s="102">
        <v>1638.75</v>
      </c>
      <c r="F3" s="99">
        <v>1908.7500000000002</v>
      </c>
      <c r="G3" s="99">
        <v>1927.5</v>
      </c>
      <c r="H3" s="99">
        <v>1740</v>
      </c>
      <c r="I3" s="99">
        <v>1567.5</v>
      </c>
      <c r="J3" s="99">
        <v>1875.0000000000002</v>
      </c>
      <c r="K3" s="99">
        <v>2242.5</v>
      </c>
      <c r="L3" s="99">
        <v>2178.75</v>
      </c>
      <c r="M3" s="99">
        <v>2096.25</v>
      </c>
      <c r="N3" s="99">
        <v>2340</v>
      </c>
      <c r="O3" s="99">
        <v>1931.2500000000002</v>
      </c>
      <c r="P3" s="99">
        <v>1755</v>
      </c>
      <c r="Q3" s="99">
        <v>1620</v>
      </c>
      <c r="R3" s="99"/>
      <c r="S3" s="99">
        <v>2358.75</v>
      </c>
      <c r="T3" s="99"/>
      <c r="U3" s="99">
        <v>2276.25</v>
      </c>
      <c r="V3" s="99">
        <v>1916.25</v>
      </c>
      <c r="W3" s="99">
        <v>2137.5</v>
      </c>
      <c r="X3" s="99"/>
      <c r="Y3" s="99">
        <v>1785</v>
      </c>
      <c r="Z3" s="99"/>
      <c r="AA3" s="99"/>
      <c r="AB3" s="99">
        <v>2096.25</v>
      </c>
      <c r="AC3" s="99">
        <v>1657.5</v>
      </c>
      <c r="AD3" s="99"/>
      <c r="AE3" s="99">
        <v>2366.25</v>
      </c>
      <c r="AF3" s="99"/>
      <c r="AG3" s="99"/>
      <c r="AH3" s="99">
        <v>1987.5000000000002</v>
      </c>
      <c r="AI3" s="99">
        <v>2272.5</v>
      </c>
      <c r="AJ3" s="99"/>
      <c r="AK3" s="99"/>
      <c r="AL3" s="99"/>
      <c r="AM3" s="99">
        <v>1837.5</v>
      </c>
      <c r="AN3" s="99"/>
      <c r="AO3" s="99"/>
      <c r="AP3" s="99"/>
      <c r="AQ3" s="99"/>
      <c r="AR3" s="99"/>
      <c r="AS3" s="99"/>
      <c r="AT3" s="99"/>
      <c r="AU3" s="99">
        <v>1635</v>
      </c>
      <c r="AV3" s="99">
        <v>2058.75</v>
      </c>
      <c r="AW3" s="99"/>
      <c r="AX3" s="99"/>
      <c r="AY3" s="99"/>
      <c r="AZ3" s="99"/>
      <c r="BA3" s="99"/>
      <c r="BB3" s="99"/>
      <c r="BC3" s="99"/>
      <c r="BD3" s="99">
        <v>1605</v>
      </c>
      <c r="BE3" s="99"/>
      <c r="BF3" s="99">
        <v>1826.25</v>
      </c>
      <c r="BG3" s="99"/>
      <c r="BH3" s="99">
        <v>2291.25</v>
      </c>
      <c r="BI3" s="99"/>
      <c r="BJ3" s="99"/>
      <c r="BK3" s="99"/>
      <c r="BL3" s="99"/>
      <c r="BM3" s="99"/>
      <c r="BN3" s="99"/>
      <c r="BO3" s="99"/>
      <c r="BP3" s="99"/>
      <c r="BQ3" s="99">
        <v>1803.75</v>
      </c>
      <c r="BR3" s="99"/>
      <c r="BS3" s="99"/>
      <c r="BT3" s="99"/>
      <c r="BU3" s="99">
        <v>2032.5000000000002</v>
      </c>
      <c r="BV3" s="99"/>
      <c r="BW3" s="99"/>
      <c r="BX3" s="99"/>
      <c r="BY3" s="99"/>
      <c r="BZ3" s="99"/>
      <c r="CA3" s="99"/>
      <c r="CB3" s="99">
        <v>2013.75</v>
      </c>
      <c r="CC3" s="99"/>
      <c r="CD3" s="99"/>
      <c r="CE3" s="99"/>
      <c r="CF3" s="99">
        <v>2261.25</v>
      </c>
      <c r="CG3" s="99"/>
      <c r="CH3" s="99"/>
      <c r="CI3" s="99"/>
      <c r="CJ3" s="99"/>
      <c r="CK3" s="99">
        <v>2261.25</v>
      </c>
      <c r="CL3" s="99">
        <v>2520</v>
      </c>
    </row>
    <row r="4" spans="1:90" ht="13.5" thickBot="1">
      <c r="A4" s="76">
        <v>8</v>
      </c>
      <c r="B4" s="102">
        <v>1556.25</v>
      </c>
      <c r="C4" s="99">
        <v>1525.2024286270764</v>
      </c>
      <c r="D4" s="102">
        <v>1751.25</v>
      </c>
      <c r="E4" s="99">
        <v>1636.6231515632521</v>
      </c>
      <c r="F4" s="102">
        <v>1908.7500000000002</v>
      </c>
      <c r="G4" s="102">
        <v>1927.5</v>
      </c>
      <c r="H4" s="99">
        <v>1740</v>
      </c>
      <c r="I4" s="99">
        <v>1567.5</v>
      </c>
      <c r="J4" s="102">
        <v>1875.0000000000002</v>
      </c>
      <c r="K4" s="102">
        <v>2242.5</v>
      </c>
      <c r="L4" s="102">
        <v>2178.75</v>
      </c>
      <c r="M4" s="102">
        <v>2096.25</v>
      </c>
      <c r="N4" s="102">
        <v>2340</v>
      </c>
      <c r="O4" s="99">
        <v>1931.2500000000002</v>
      </c>
      <c r="P4" s="99">
        <v>1755</v>
      </c>
      <c r="Q4" s="99">
        <v>1620</v>
      </c>
      <c r="R4" s="99"/>
      <c r="S4" s="102">
        <v>2358.75</v>
      </c>
      <c r="T4" s="99"/>
      <c r="U4" s="99">
        <v>2276.25</v>
      </c>
      <c r="V4" s="99">
        <v>1916.25</v>
      </c>
      <c r="W4" s="99">
        <v>2137.5</v>
      </c>
      <c r="X4" s="99"/>
      <c r="Y4" s="99">
        <v>1785</v>
      </c>
      <c r="Z4" s="99"/>
      <c r="AA4" s="99"/>
      <c r="AB4" s="99">
        <v>2096.25</v>
      </c>
      <c r="AC4" s="99">
        <v>1657.5</v>
      </c>
      <c r="AD4" s="99"/>
      <c r="AE4" s="99">
        <v>2366.25</v>
      </c>
      <c r="AF4" s="99"/>
      <c r="AG4" s="99"/>
      <c r="AH4" s="99">
        <v>1987.5000000000002</v>
      </c>
      <c r="AI4" s="99">
        <v>2272.5</v>
      </c>
      <c r="AJ4" s="99"/>
      <c r="AK4" s="99"/>
      <c r="AL4" s="99"/>
      <c r="AM4" s="99">
        <v>1837.5</v>
      </c>
      <c r="AN4" s="99"/>
      <c r="AO4" s="99"/>
      <c r="AP4" s="99"/>
      <c r="AQ4" s="99"/>
      <c r="AR4" s="99"/>
      <c r="AS4" s="99"/>
      <c r="AT4" s="99"/>
      <c r="AU4" s="99">
        <v>1635</v>
      </c>
      <c r="AV4" s="99">
        <v>2058.75</v>
      </c>
      <c r="AW4" s="99"/>
      <c r="AX4" s="99"/>
      <c r="AY4" s="99"/>
      <c r="AZ4" s="99"/>
      <c r="BA4" s="99"/>
      <c r="BB4" s="99"/>
      <c r="BC4" s="99"/>
      <c r="BD4" s="99">
        <v>1605</v>
      </c>
      <c r="BE4" s="99"/>
      <c r="BF4" s="99">
        <v>1826.25</v>
      </c>
      <c r="BG4" s="99"/>
      <c r="BH4" s="99">
        <v>2291.25</v>
      </c>
      <c r="BI4" s="99"/>
      <c r="BJ4" s="99"/>
      <c r="BK4" s="99"/>
      <c r="BL4" s="99"/>
      <c r="BM4" s="99"/>
      <c r="BN4" s="99"/>
      <c r="BO4" s="99"/>
      <c r="BP4" s="99"/>
      <c r="BQ4" s="99">
        <v>1803.75</v>
      </c>
      <c r="BR4" s="99"/>
      <c r="BS4" s="99"/>
      <c r="BT4" s="99"/>
      <c r="BU4" s="99">
        <v>2032.5000000000002</v>
      </c>
      <c r="BV4" s="99"/>
      <c r="BW4" s="99"/>
      <c r="BX4" s="99"/>
      <c r="BY4" s="99"/>
      <c r="BZ4" s="99"/>
      <c r="CA4" s="99"/>
      <c r="CB4" s="99">
        <v>2013.75</v>
      </c>
      <c r="CC4" s="99"/>
      <c r="CD4" s="99"/>
      <c r="CE4" s="99"/>
      <c r="CF4" s="99">
        <v>2261.25</v>
      </c>
      <c r="CG4" s="99"/>
      <c r="CH4" s="99"/>
      <c r="CI4" s="99"/>
      <c r="CJ4" s="99"/>
      <c r="CK4" s="99">
        <v>2261.25</v>
      </c>
      <c r="CL4" s="99">
        <v>2520</v>
      </c>
    </row>
    <row r="5" spans="1:90" ht="13.5" thickBot="1">
      <c r="A5" s="76">
        <v>9</v>
      </c>
      <c r="B5" s="99">
        <v>1523.8926544109056</v>
      </c>
      <c r="C5" s="99"/>
      <c r="D5" s="99">
        <v>1727.0597070931735</v>
      </c>
      <c r="E5" s="99">
        <v>1596.1484328832407</v>
      </c>
      <c r="F5" s="99">
        <v>1880.3705149327534</v>
      </c>
      <c r="G5" s="99">
        <v>1908.413716368995</v>
      </c>
      <c r="H5" s="99">
        <v>1740</v>
      </c>
      <c r="I5" s="99">
        <v>1567.5</v>
      </c>
      <c r="J5" s="99">
        <v>1834.007012716203</v>
      </c>
      <c r="K5" s="99">
        <v>2189.6688103506531</v>
      </c>
      <c r="L5" s="99">
        <v>2164.4873389018944</v>
      </c>
      <c r="M5" s="99">
        <v>2083.000969380395</v>
      </c>
      <c r="N5" s="99">
        <v>2330.8407894688426</v>
      </c>
      <c r="O5" s="99">
        <v>1931.2500000000002</v>
      </c>
      <c r="P5" s="99">
        <v>1755</v>
      </c>
      <c r="Q5" s="99">
        <v>1620</v>
      </c>
      <c r="R5" s="99"/>
      <c r="S5" s="99">
        <v>2350.0586958094727</v>
      </c>
      <c r="T5" s="99"/>
      <c r="U5" s="99">
        <v>2276.25</v>
      </c>
      <c r="V5" s="99">
        <v>1916.25</v>
      </c>
      <c r="W5" s="99">
        <v>2137.5</v>
      </c>
      <c r="X5" s="99"/>
      <c r="Y5" s="99">
        <v>1785</v>
      </c>
      <c r="Z5" s="99"/>
      <c r="AA5" s="99"/>
      <c r="AB5" s="99">
        <v>2096.25</v>
      </c>
      <c r="AC5" s="102">
        <v>1657.5</v>
      </c>
      <c r="AD5" s="99"/>
      <c r="AE5" s="99">
        <v>2366.25</v>
      </c>
      <c r="AF5" s="99"/>
      <c r="AG5" s="99"/>
      <c r="AH5" s="99">
        <v>1987.5000000000002</v>
      </c>
      <c r="AI5" s="99">
        <v>2272.5</v>
      </c>
      <c r="AJ5" s="99"/>
      <c r="AK5" s="99"/>
      <c r="AL5" s="99"/>
      <c r="AM5" s="102">
        <v>1837.5</v>
      </c>
      <c r="AN5" s="99"/>
      <c r="AO5" s="99"/>
      <c r="AP5" s="99"/>
      <c r="AQ5" s="99"/>
      <c r="AR5" s="99"/>
      <c r="AS5" s="99"/>
      <c r="AT5" s="99"/>
      <c r="AU5" s="99">
        <v>1635</v>
      </c>
      <c r="AV5" s="99">
        <v>2058.75</v>
      </c>
      <c r="AW5" s="99"/>
      <c r="AX5" s="99"/>
      <c r="AY5" s="99"/>
      <c r="AZ5" s="99"/>
      <c r="BA5" s="99"/>
      <c r="BB5" s="99"/>
      <c r="BC5" s="99"/>
      <c r="BD5" s="99">
        <v>1605</v>
      </c>
      <c r="BE5" s="99"/>
      <c r="BF5" s="99">
        <v>1826.25</v>
      </c>
      <c r="BG5" s="99"/>
      <c r="BH5" s="99">
        <v>2291.25</v>
      </c>
      <c r="BI5" s="99"/>
      <c r="BJ5" s="99"/>
      <c r="BK5" s="99"/>
      <c r="BL5" s="99"/>
      <c r="BM5" s="99"/>
      <c r="BN5" s="99"/>
      <c r="BO5" s="99"/>
      <c r="BP5" s="99"/>
      <c r="BQ5" s="99">
        <v>1803.75</v>
      </c>
      <c r="BR5" s="99"/>
      <c r="BS5" s="99"/>
      <c r="BT5" s="99"/>
      <c r="BU5" s="99">
        <v>2032.5000000000002</v>
      </c>
      <c r="BV5" s="99"/>
      <c r="BW5" s="99"/>
      <c r="BX5" s="99"/>
      <c r="BY5" s="99"/>
      <c r="BZ5" s="99"/>
      <c r="CA5" s="99"/>
      <c r="CB5" s="99">
        <v>2013.75</v>
      </c>
      <c r="CC5" s="99"/>
      <c r="CD5" s="99"/>
      <c r="CE5" s="99"/>
      <c r="CF5" s="99">
        <v>2261.25</v>
      </c>
      <c r="CG5" s="99"/>
      <c r="CH5" s="99"/>
      <c r="CI5" s="99"/>
      <c r="CJ5" s="99"/>
      <c r="CK5" s="99">
        <v>2261.25</v>
      </c>
      <c r="CL5" s="99">
        <v>2520</v>
      </c>
    </row>
    <row r="6" spans="1:90" ht="13.5" thickBot="1">
      <c r="A6" s="107">
        <v>10</v>
      </c>
      <c r="B6" s="108"/>
      <c r="C6" s="108"/>
      <c r="D6" s="108">
        <v>1683.7109906340179</v>
      </c>
      <c r="E6" s="108">
        <v>1555.6737142032296</v>
      </c>
      <c r="F6" s="108">
        <v>1832.5421876318171</v>
      </c>
      <c r="G6" s="108">
        <v>1862.6159473562882</v>
      </c>
      <c r="H6" s="108">
        <v>1740</v>
      </c>
      <c r="I6" s="102">
        <v>1567.5</v>
      </c>
      <c r="J6" s="108">
        <v>1790.7006674046411</v>
      </c>
      <c r="K6" s="108">
        <v>2131.6928028317102</v>
      </c>
      <c r="L6" s="108">
        <v>2112.7103545777381</v>
      </c>
      <c r="M6" s="108">
        <v>2034.9037141779513</v>
      </c>
      <c r="N6" s="108">
        <v>2276.8032912255112</v>
      </c>
      <c r="O6" s="108">
        <v>1931.2500000000002</v>
      </c>
      <c r="P6" s="102">
        <v>1755</v>
      </c>
      <c r="Q6" s="102">
        <v>1620</v>
      </c>
      <c r="R6" s="108"/>
      <c r="S6" s="108">
        <v>2298.7817507790905</v>
      </c>
      <c r="T6" s="108"/>
      <c r="U6" s="108">
        <v>2276.25</v>
      </c>
      <c r="V6" s="102">
        <v>1916.25</v>
      </c>
      <c r="W6" s="108">
        <v>2137.5</v>
      </c>
      <c r="X6" s="108"/>
      <c r="Y6" s="102">
        <v>1785</v>
      </c>
      <c r="Z6" s="108"/>
      <c r="AA6" s="108"/>
      <c r="AB6" s="102">
        <v>2096.25</v>
      </c>
      <c r="AC6" s="108">
        <v>1655.173565682936</v>
      </c>
      <c r="AD6" s="108"/>
      <c r="AE6" s="108">
        <v>2366.25</v>
      </c>
      <c r="AF6" s="108"/>
      <c r="AG6" s="108"/>
      <c r="AH6" s="102">
        <v>1987.5000000000002</v>
      </c>
      <c r="AI6" s="102">
        <v>2272.5</v>
      </c>
      <c r="AJ6" s="108"/>
      <c r="AK6" s="108"/>
      <c r="AL6" s="108"/>
      <c r="AM6" s="108">
        <v>1836.8684071617347</v>
      </c>
      <c r="AN6" s="108"/>
      <c r="AO6" s="108"/>
      <c r="AP6" s="108"/>
      <c r="AQ6" s="108"/>
      <c r="AR6" s="108"/>
      <c r="AS6" s="108"/>
      <c r="AT6" s="108"/>
      <c r="AU6" s="108">
        <v>1635</v>
      </c>
      <c r="AV6" s="102">
        <v>2058.75</v>
      </c>
      <c r="AW6" s="108"/>
      <c r="AX6" s="108"/>
      <c r="AY6" s="108"/>
      <c r="AZ6" s="108"/>
      <c r="BA6" s="108"/>
      <c r="BB6" s="108"/>
      <c r="BC6" s="108"/>
      <c r="BD6" s="108">
        <v>1605</v>
      </c>
      <c r="BE6" s="108"/>
      <c r="BF6" s="108">
        <v>1826.25</v>
      </c>
      <c r="BG6" s="108"/>
      <c r="BH6" s="102">
        <v>2291.25</v>
      </c>
      <c r="BI6" s="108"/>
      <c r="BJ6" s="108"/>
      <c r="BK6" s="108"/>
      <c r="BL6" s="108"/>
      <c r="BM6" s="108"/>
      <c r="BN6" s="108"/>
      <c r="BO6" s="108"/>
      <c r="BP6" s="108"/>
      <c r="BQ6" s="108">
        <v>1803.75</v>
      </c>
      <c r="BR6" s="108"/>
      <c r="BS6" s="108"/>
      <c r="BT6" s="108"/>
      <c r="BU6" s="108">
        <v>2032.5000000000002</v>
      </c>
      <c r="BV6" s="108"/>
      <c r="BW6" s="108"/>
      <c r="BX6" s="108"/>
      <c r="BY6" s="108"/>
      <c r="BZ6" s="108"/>
      <c r="CA6" s="108"/>
      <c r="CB6" s="108">
        <v>2013.75</v>
      </c>
      <c r="CC6" s="108"/>
      <c r="CD6" s="108"/>
      <c r="CE6" s="108"/>
      <c r="CF6" s="108">
        <v>2261.25</v>
      </c>
      <c r="CG6" s="108"/>
      <c r="CH6" s="108"/>
      <c r="CI6" s="108"/>
      <c r="CJ6" s="108"/>
      <c r="CK6" s="108">
        <v>2261.25</v>
      </c>
      <c r="CL6" s="108">
        <v>2520</v>
      </c>
    </row>
    <row r="7" spans="1:90" ht="13.5" thickBot="1">
      <c r="A7" s="76">
        <v>11</v>
      </c>
      <c r="B7" s="99"/>
      <c r="C7" s="99"/>
      <c r="D7" s="99">
        <v>1640.3622741748623</v>
      </c>
      <c r="E7" s="99">
        <v>1515.1989955232184</v>
      </c>
      <c r="F7" s="99">
        <v>1784.7138603308806</v>
      </c>
      <c r="G7" s="99">
        <v>1816.8181783435812</v>
      </c>
      <c r="H7" s="102">
        <v>1740</v>
      </c>
      <c r="I7" s="99">
        <v>1558.0151640114998</v>
      </c>
      <c r="J7" s="99">
        <v>1747.3943220930792</v>
      </c>
      <c r="K7" s="99">
        <v>2073.7167953127669</v>
      </c>
      <c r="L7" s="99">
        <v>2060.9333702535814</v>
      </c>
      <c r="M7" s="99">
        <v>1986.8064589755079</v>
      </c>
      <c r="N7" s="99">
        <v>2222.7657929821794</v>
      </c>
      <c r="O7" s="116">
        <v>1931.2500000000002</v>
      </c>
      <c r="P7" s="99">
        <v>1748.9279033726466</v>
      </c>
      <c r="Q7" s="99">
        <v>1610.6661609258499</v>
      </c>
      <c r="R7" s="99"/>
      <c r="S7" s="99">
        <v>2247.5048057487083</v>
      </c>
      <c r="T7" s="99">
        <v>2388.9068637596256</v>
      </c>
      <c r="U7" s="99">
        <v>2276.25</v>
      </c>
      <c r="V7" s="99">
        <v>1909.0305192900264</v>
      </c>
      <c r="W7" s="116">
        <v>2137.5</v>
      </c>
      <c r="X7" s="99"/>
      <c r="Y7" s="99">
        <v>1776.3006658598622</v>
      </c>
      <c r="Z7" s="99"/>
      <c r="AA7" s="99"/>
      <c r="AB7" s="99">
        <v>2091.8712610497923</v>
      </c>
      <c r="AC7" s="99">
        <v>1639.1467649355498</v>
      </c>
      <c r="AD7" s="99"/>
      <c r="AE7" s="116">
        <v>2366.25</v>
      </c>
      <c r="AF7" s="99"/>
      <c r="AG7" s="99"/>
      <c r="AH7" s="99">
        <v>1980.2163652495267</v>
      </c>
      <c r="AI7" s="99">
        <v>2269.0613093994216</v>
      </c>
      <c r="AJ7" s="99"/>
      <c r="AK7" s="99"/>
      <c r="AL7" s="99"/>
      <c r="AM7" s="99">
        <v>1820.7534526650932</v>
      </c>
      <c r="AN7" s="99"/>
      <c r="AO7" s="99"/>
      <c r="AP7" s="99"/>
      <c r="AQ7" s="99"/>
      <c r="AR7" s="99"/>
      <c r="AS7" s="99"/>
      <c r="AT7" s="99"/>
      <c r="AU7" s="99">
        <v>1635</v>
      </c>
      <c r="AV7" s="99">
        <v>2043.5587034215955</v>
      </c>
      <c r="AW7" s="99"/>
      <c r="AX7" s="99"/>
      <c r="AY7" s="99"/>
      <c r="AZ7" s="99"/>
      <c r="BA7" s="99"/>
      <c r="BB7" s="99"/>
      <c r="BC7" s="99"/>
      <c r="BD7" s="102">
        <v>1605</v>
      </c>
      <c r="BE7" s="99"/>
      <c r="BF7" s="99">
        <v>1826.25</v>
      </c>
      <c r="BG7" s="99"/>
      <c r="BH7" s="99">
        <v>2277.6026785469658</v>
      </c>
      <c r="BI7" s="99"/>
      <c r="BJ7" s="99"/>
      <c r="BK7" s="99"/>
      <c r="BL7" s="99"/>
      <c r="BM7" s="99"/>
      <c r="BN7" s="99"/>
      <c r="BO7" s="99"/>
      <c r="BP7" s="99"/>
      <c r="BQ7" s="116">
        <v>1803.75</v>
      </c>
      <c r="BR7" s="99"/>
      <c r="BS7" s="99"/>
      <c r="BT7" s="99"/>
      <c r="BU7" s="99">
        <v>2032.5000000000002</v>
      </c>
      <c r="BV7" s="99"/>
      <c r="BW7" s="99"/>
      <c r="BX7" s="99"/>
      <c r="BY7" s="99"/>
      <c r="BZ7" s="99"/>
      <c r="CA7" s="99"/>
      <c r="CB7" s="99">
        <v>2013.75</v>
      </c>
      <c r="CC7" s="99"/>
      <c r="CD7" s="99"/>
      <c r="CE7" s="99"/>
      <c r="CF7" s="99">
        <v>2261.25</v>
      </c>
      <c r="CG7" s="99"/>
      <c r="CH7" s="99"/>
      <c r="CI7" s="99"/>
      <c r="CJ7" s="99"/>
      <c r="CK7" s="99">
        <v>2261.25</v>
      </c>
      <c r="CL7" s="99">
        <v>2520</v>
      </c>
    </row>
    <row r="8" spans="1:90" ht="13.5" thickBot="1">
      <c r="A8" s="76">
        <v>12</v>
      </c>
      <c r="B8" s="99"/>
      <c r="C8" s="99"/>
      <c r="D8" s="99">
        <v>1597.0135577157068</v>
      </c>
      <c r="E8" s="99"/>
      <c r="F8" s="99">
        <v>1736.8855330299443</v>
      </c>
      <c r="G8" s="99">
        <v>1771.0204093308748</v>
      </c>
      <c r="H8" s="99">
        <v>1719.3248074512906</v>
      </c>
      <c r="I8" s="99">
        <v>1532.2463881488995</v>
      </c>
      <c r="J8" s="99">
        <v>1704.0879767815172</v>
      </c>
      <c r="K8" s="99">
        <v>2015.740787793824</v>
      </c>
      <c r="L8" s="99">
        <v>2009.1563859294249</v>
      </c>
      <c r="M8" s="99">
        <v>1938.7092037730645</v>
      </c>
      <c r="N8" s="99">
        <v>2168.728294738848</v>
      </c>
      <c r="O8" s="99">
        <v>1912.7528497200456</v>
      </c>
      <c r="P8" s="99">
        <v>1722.1534224332529</v>
      </c>
      <c r="Q8" s="99">
        <v>1589.390939829125</v>
      </c>
      <c r="R8" s="99">
        <v>2377.2658368871053</v>
      </c>
      <c r="S8" s="99">
        <v>2196.2278607183262</v>
      </c>
      <c r="T8" s="99">
        <v>2332.6474130029155</v>
      </c>
      <c r="U8" s="102">
        <v>2276.25</v>
      </c>
      <c r="V8" s="99">
        <v>1881.486679846211</v>
      </c>
      <c r="W8" s="99">
        <v>2120.4918112832424</v>
      </c>
      <c r="X8" s="99"/>
      <c r="Y8" s="99">
        <v>1754.7354606504978</v>
      </c>
      <c r="Z8" s="99"/>
      <c r="AA8" s="99"/>
      <c r="AB8" s="99">
        <v>2063.8280731089812</v>
      </c>
      <c r="AC8" s="99">
        <v>1623.1199641881633</v>
      </c>
      <c r="AD8" s="99"/>
      <c r="AE8" s="99">
        <v>2353.44195754059</v>
      </c>
      <c r="AF8" s="99"/>
      <c r="AG8" s="99"/>
      <c r="AH8" s="99">
        <v>1958.3273357240532</v>
      </c>
      <c r="AI8" s="99">
        <v>2240.6002009934555</v>
      </c>
      <c r="AJ8" s="99"/>
      <c r="AK8" s="99"/>
      <c r="AL8" s="99"/>
      <c r="AM8" s="99">
        <v>1804.6384981684519</v>
      </c>
      <c r="AN8" s="99"/>
      <c r="AO8" s="99"/>
      <c r="AP8" s="99"/>
      <c r="AQ8" s="99"/>
      <c r="AR8" s="99"/>
      <c r="AS8" s="99"/>
      <c r="AT8" s="99"/>
      <c r="AU8" s="99">
        <v>1635</v>
      </c>
      <c r="AV8" s="99">
        <v>2027.2804584895318</v>
      </c>
      <c r="AW8" s="99"/>
      <c r="AX8" s="99"/>
      <c r="AY8" s="99"/>
      <c r="AZ8" s="99"/>
      <c r="BA8" s="99"/>
      <c r="BB8" s="99"/>
      <c r="BC8" s="99"/>
      <c r="BD8" s="99">
        <v>1603.6604634730174</v>
      </c>
      <c r="BE8" s="99"/>
      <c r="BF8" s="99">
        <v>1826.25</v>
      </c>
      <c r="BG8" s="99"/>
      <c r="BH8" s="99">
        <v>2261.1056804950385</v>
      </c>
      <c r="BI8" s="99"/>
      <c r="BJ8" s="99"/>
      <c r="BK8" s="99"/>
      <c r="BL8" s="99"/>
      <c r="BM8" s="99"/>
      <c r="BN8" s="99"/>
      <c r="BO8" s="99"/>
      <c r="BP8" s="99"/>
      <c r="BQ8" s="99">
        <v>1803.3339085000455</v>
      </c>
      <c r="BR8" s="99"/>
      <c r="BS8" s="99"/>
      <c r="BT8" s="99"/>
      <c r="BU8" s="99">
        <v>2032.5000000000002</v>
      </c>
      <c r="BV8" s="99"/>
      <c r="BW8" s="99"/>
      <c r="BX8" s="99"/>
      <c r="BY8" s="99"/>
      <c r="BZ8" s="99"/>
      <c r="CA8" s="99"/>
      <c r="CB8" s="102">
        <v>2013.75</v>
      </c>
      <c r="CC8" s="99"/>
      <c r="CD8" s="99"/>
      <c r="CE8" s="99"/>
      <c r="CF8" s="99">
        <v>2261.25</v>
      </c>
      <c r="CG8" s="99"/>
      <c r="CH8" s="99"/>
      <c r="CI8" s="99"/>
      <c r="CJ8" s="99"/>
      <c r="CK8" s="102">
        <v>2261.25</v>
      </c>
      <c r="CL8" s="99">
        <v>2520</v>
      </c>
    </row>
    <row r="9" spans="1:90">
      <c r="A9" s="76">
        <v>13</v>
      </c>
      <c r="B9" s="99"/>
      <c r="C9" s="99"/>
      <c r="D9" s="99">
        <v>1553.6648412565512</v>
      </c>
      <c r="E9" s="99"/>
      <c r="F9" s="99">
        <v>1689.0572057290078</v>
      </c>
      <c r="G9" s="99">
        <v>1725.222640318168</v>
      </c>
      <c r="H9" s="99">
        <v>1689.6598414081407</v>
      </c>
      <c r="I9" s="99">
        <v>1506.4776122862993</v>
      </c>
      <c r="J9" s="99">
        <v>1660.7816314699551</v>
      </c>
      <c r="K9" s="99">
        <v>1957.7647802748809</v>
      </c>
      <c r="L9" s="99">
        <v>1957.3794016052686</v>
      </c>
      <c r="M9" s="99">
        <v>1890.6119485706208</v>
      </c>
      <c r="N9" s="99">
        <v>2114.6907964955162</v>
      </c>
      <c r="O9" s="99">
        <v>1881.4542932160477</v>
      </c>
      <c r="P9" s="99">
        <v>1695.3789414938594</v>
      </c>
      <c r="Q9" s="99">
        <v>1568.1157187324002</v>
      </c>
      <c r="R9" s="99">
        <v>2314.3927372528319</v>
      </c>
      <c r="S9" s="99">
        <v>2144.950915687944</v>
      </c>
      <c r="T9" s="99">
        <v>2276.3879622462055</v>
      </c>
      <c r="U9" s="99">
        <v>2242.5611200157214</v>
      </c>
      <c r="V9" s="99">
        <v>1853.9428404023959</v>
      </c>
      <c r="W9" s="99">
        <v>2087.8055365296891</v>
      </c>
      <c r="X9" s="99"/>
      <c r="Y9" s="99">
        <v>1733.1702554411333</v>
      </c>
      <c r="Z9" s="99"/>
      <c r="AA9" s="99"/>
      <c r="AB9" s="99">
        <v>2035.7848851681704</v>
      </c>
      <c r="AC9" s="99">
        <v>1607.0931634407771</v>
      </c>
      <c r="AD9" s="99"/>
      <c r="AE9" s="99">
        <v>2319.6528620266363</v>
      </c>
      <c r="AF9" s="117"/>
      <c r="AG9" s="99"/>
      <c r="AH9" s="99">
        <v>1936.4383061985798</v>
      </c>
      <c r="AI9" s="99">
        <v>2212.1390925874898</v>
      </c>
      <c r="AJ9" s="99"/>
      <c r="AK9" s="99"/>
      <c r="AL9" s="99"/>
      <c r="AM9" s="99">
        <v>1788.5235436718101</v>
      </c>
      <c r="AN9" s="99"/>
      <c r="AO9" s="99"/>
      <c r="AP9" s="99"/>
      <c r="AQ9" s="99"/>
      <c r="AR9" s="99"/>
      <c r="AS9" s="99"/>
      <c r="AT9" s="99"/>
      <c r="AU9" s="99">
        <v>1635</v>
      </c>
      <c r="AV9" s="99">
        <v>2011.0022135574679</v>
      </c>
      <c r="AW9" s="99"/>
      <c r="AX9" s="99"/>
      <c r="AY9" s="99"/>
      <c r="AZ9" s="99"/>
      <c r="BA9" s="99"/>
      <c r="BB9" s="99"/>
      <c r="BC9" s="99"/>
      <c r="BD9" s="99">
        <v>1597.0437824023124</v>
      </c>
      <c r="BE9" s="99"/>
      <c r="BF9" s="99">
        <v>1826.25</v>
      </c>
      <c r="BG9" s="99"/>
      <c r="BH9" s="99">
        <v>2244.6086824431113</v>
      </c>
      <c r="BI9" s="99"/>
      <c r="BJ9" s="99"/>
      <c r="BK9" s="99"/>
      <c r="BL9" s="99"/>
      <c r="BM9" s="99"/>
      <c r="BN9" s="99"/>
      <c r="BO9" s="99"/>
      <c r="BP9" s="99"/>
      <c r="BQ9" s="99">
        <v>1796.5306213876372</v>
      </c>
      <c r="BR9" s="99"/>
      <c r="BS9" s="99"/>
      <c r="BT9" s="99"/>
      <c r="BU9" s="99">
        <v>2032.5000000000002</v>
      </c>
      <c r="BV9" s="99"/>
      <c r="BW9" s="99"/>
      <c r="BX9" s="99"/>
      <c r="BY9" s="99"/>
      <c r="BZ9" s="99"/>
      <c r="CA9" s="99"/>
      <c r="CB9" s="99">
        <v>2007.3129678226667</v>
      </c>
      <c r="CC9" s="99"/>
      <c r="CD9" s="99"/>
      <c r="CE9" s="99"/>
      <c r="CF9" s="99">
        <v>2261.25</v>
      </c>
      <c r="CG9" s="99"/>
      <c r="CH9" s="99"/>
      <c r="CI9" s="99"/>
      <c r="CJ9" s="99"/>
      <c r="CK9" s="99">
        <v>2255.891818816719</v>
      </c>
      <c r="CL9" s="99">
        <v>2520</v>
      </c>
    </row>
    <row r="10" spans="1:90" ht="13.5" thickBot="1">
      <c r="A10" s="76">
        <v>14</v>
      </c>
      <c r="B10" s="99"/>
      <c r="C10" s="99"/>
      <c r="D10" s="99">
        <v>1510.3161247973956</v>
      </c>
      <c r="E10" s="99"/>
      <c r="F10" s="99">
        <v>1641.2288784280715</v>
      </c>
      <c r="G10" s="99">
        <v>1679.4248713054612</v>
      </c>
      <c r="H10" s="99">
        <v>1659.9948753649908</v>
      </c>
      <c r="I10" s="99"/>
      <c r="J10" s="99">
        <v>1617.4752861583931</v>
      </c>
      <c r="K10" s="99">
        <v>1899.7887727559378</v>
      </c>
      <c r="L10" s="99">
        <v>1905.6024172811124</v>
      </c>
      <c r="M10" s="99">
        <v>1842.5146933681776</v>
      </c>
      <c r="N10" s="99">
        <v>2060.6532982521849</v>
      </c>
      <c r="O10" s="99">
        <v>1850.1557367120495</v>
      </c>
      <c r="P10" s="99">
        <v>1668.604460554466</v>
      </c>
      <c r="Q10" s="99">
        <v>1546.8404976356755</v>
      </c>
      <c r="R10" s="99">
        <v>2251.5196376185581</v>
      </c>
      <c r="S10" s="99">
        <v>2093.6739706575618</v>
      </c>
      <c r="T10" s="99">
        <v>2220.1285114894954</v>
      </c>
      <c r="U10" s="99">
        <v>2205.9376894539905</v>
      </c>
      <c r="V10" s="99">
        <v>1826.3990009585802</v>
      </c>
      <c r="W10" s="99">
        <v>2055.1192617761358</v>
      </c>
      <c r="X10" s="99">
        <v>2398.2937909036209</v>
      </c>
      <c r="Y10" s="99">
        <v>1711.6050502317687</v>
      </c>
      <c r="Z10" s="99"/>
      <c r="AA10" s="99"/>
      <c r="AB10" s="99">
        <v>2007.7416972273593</v>
      </c>
      <c r="AC10" s="99">
        <v>1591.0663626933904</v>
      </c>
      <c r="AD10" s="99"/>
      <c r="AE10" s="99">
        <v>2285.8637665126826</v>
      </c>
      <c r="AF10" s="117"/>
      <c r="AG10" s="99"/>
      <c r="AH10" s="99">
        <v>1914.5492766731068</v>
      </c>
      <c r="AI10" s="99">
        <v>2183.6779841815242</v>
      </c>
      <c r="AJ10" s="99"/>
      <c r="AK10" s="99"/>
      <c r="AL10" s="99"/>
      <c r="AM10" s="99">
        <v>1772.4085891751686</v>
      </c>
      <c r="AN10" s="99"/>
      <c r="AO10" s="99"/>
      <c r="AP10" s="99"/>
      <c r="AQ10" s="99"/>
      <c r="AR10" s="99"/>
      <c r="AS10" s="99"/>
      <c r="AT10" s="99"/>
      <c r="AU10" s="102">
        <v>1635</v>
      </c>
      <c r="AV10" s="99">
        <v>1994.723968625404</v>
      </c>
      <c r="AW10" s="99"/>
      <c r="AX10" s="99"/>
      <c r="AY10" s="99"/>
      <c r="AZ10" s="99"/>
      <c r="BA10" s="99"/>
      <c r="BB10" s="99"/>
      <c r="BC10" s="99"/>
      <c r="BD10" s="99">
        <v>1590.4271013316074</v>
      </c>
      <c r="BE10" s="99"/>
      <c r="BF10" s="102">
        <v>1826.25</v>
      </c>
      <c r="BG10" s="99"/>
      <c r="BH10" s="99">
        <v>2228.1116843911836</v>
      </c>
      <c r="BI10" s="99"/>
      <c r="BJ10" s="99"/>
      <c r="BK10" s="99"/>
      <c r="BL10" s="99"/>
      <c r="BM10" s="99"/>
      <c r="BN10" s="99"/>
      <c r="BO10" s="99"/>
      <c r="BP10" s="99"/>
      <c r="BQ10" s="99">
        <v>1789.7273342752292</v>
      </c>
      <c r="BR10" s="99"/>
      <c r="BS10" s="99"/>
      <c r="BT10" s="99"/>
      <c r="BU10" s="102">
        <v>2032.5000000000002</v>
      </c>
      <c r="BV10" s="99"/>
      <c r="BW10" s="99"/>
      <c r="BX10" s="99"/>
      <c r="BY10" s="99"/>
      <c r="BZ10" s="99"/>
      <c r="CA10" s="99"/>
      <c r="CB10" s="99">
        <v>2000.3152225405379</v>
      </c>
      <c r="CC10" s="99"/>
      <c r="CD10" s="99"/>
      <c r="CE10" s="99"/>
      <c r="CF10" s="102">
        <v>2261.25</v>
      </c>
      <c r="CG10" s="99"/>
      <c r="CH10" s="99"/>
      <c r="CI10" s="99"/>
      <c r="CJ10" s="99"/>
      <c r="CK10" s="99">
        <v>2248.6828140851198</v>
      </c>
      <c r="CL10" s="102">
        <v>2520</v>
      </c>
    </row>
    <row r="11" spans="1:90">
      <c r="A11" s="76">
        <v>15</v>
      </c>
      <c r="B11" s="99"/>
      <c r="C11" s="99"/>
      <c r="D11" s="99"/>
      <c r="E11" s="99"/>
      <c r="F11" s="99">
        <v>1593.4005511271353</v>
      </c>
      <c r="G11" s="99">
        <v>1633.6271022927544</v>
      </c>
      <c r="H11" s="99">
        <v>1630.3299093218407</v>
      </c>
      <c r="I11" s="99"/>
      <c r="J11" s="99">
        <v>1574.1689408468312</v>
      </c>
      <c r="K11" s="99">
        <v>1841.8127652369949</v>
      </c>
      <c r="L11" s="99">
        <v>1853.8254329569561</v>
      </c>
      <c r="M11" s="99">
        <v>1794.4174381657342</v>
      </c>
      <c r="N11" s="99">
        <v>2006.6158000088533</v>
      </c>
      <c r="O11" s="99">
        <v>1818.8571802080517</v>
      </c>
      <c r="P11" s="99">
        <v>1641.8299796150723</v>
      </c>
      <c r="Q11" s="99">
        <v>1525.5652765389507</v>
      </c>
      <c r="R11" s="99">
        <v>2188.6465379842853</v>
      </c>
      <c r="S11" s="99">
        <v>2042.3970256271793</v>
      </c>
      <c r="T11" s="99">
        <v>2163.8690607327849</v>
      </c>
      <c r="U11" s="99">
        <v>2169.3142588922597</v>
      </c>
      <c r="V11" s="99">
        <v>1798.8551615147649</v>
      </c>
      <c r="W11" s="99">
        <v>2022.4329870225818</v>
      </c>
      <c r="X11" s="99">
        <v>2339.3687252919308</v>
      </c>
      <c r="Y11" s="99">
        <v>1690.0398450224043</v>
      </c>
      <c r="Z11" s="99"/>
      <c r="AA11" s="99"/>
      <c r="AB11" s="99">
        <v>1979.698509286548</v>
      </c>
      <c r="AC11" s="99">
        <v>1575.0395619460041</v>
      </c>
      <c r="AD11" s="99"/>
      <c r="AE11" s="99">
        <v>2252.0746709987284</v>
      </c>
      <c r="AF11" s="99"/>
      <c r="AG11" s="99"/>
      <c r="AH11" s="99">
        <v>1892.6602471476331</v>
      </c>
      <c r="AI11" s="99">
        <v>2155.216875775558</v>
      </c>
      <c r="AJ11" s="99"/>
      <c r="AK11" s="99"/>
      <c r="AL11" s="99"/>
      <c r="AM11" s="99">
        <v>1756.2936346785273</v>
      </c>
      <c r="AN11" s="99"/>
      <c r="AO11" s="99"/>
      <c r="AP11" s="99"/>
      <c r="AQ11" s="99"/>
      <c r="AR11" s="99"/>
      <c r="AS11" s="99"/>
      <c r="AT11" s="99"/>
      <c r="AU11" s="99">
        <v>1630.8137170875443</v>
      </c>
      <c r="AV11" s="99">
        <v>1978.4457236933404</v>
      </c>
      <c r="AW11" s="99"/>
      <c r="AX11" s="99"/>
      <c r="AY11" s="99"/>
      <c r="AZ11" s="99"/>
      <c r="BA11" s="99"/>
      <c r="BB11" s="99"/>
      <c r="BC11" s="99"/>
      <c r="BD11" s="99">
        <v>1583.8104202609024</v>
      </c>
      <c r="BE11" s="99"/>
      <c r="BF11" s="99">
        <v>1822.8668290038083</v>
      </c>
      <c r="BG11" s="99"/>
      <c r="BH11" s="99">
        <v>2211.6146863392564</v>
      </c>
      <c r="BI11" s="99"/>
      <c r="BJ11" s="99"/>
      <c r="BK11" s="99"/>
      <c r="BL11" s="99"/>
      <c r="BM11" s="99"/>
      <c r="BN11" s="99"/>
      <c r="BO11" s="99"/>
      <c r="BP11" s="99"/>
      <c r="BQ11" s="99">
        <v>1782.9240471628209</v>
      </c>
      <c r="BR11" s="99"/>
      <c r="BS11" s="99"/>
      <c r="BT11" s="99"/>
      <c r="BU11" s="99">
        <v>2030.2505236541608</v>
      </c>
      <c r="BV11" s="99"/>
      <c r="BW11" s="99"/>
      <c r="BX11" s="99"/>
      <c r="BY11" s="99"/>
      <c r="BZ11" s="99"/>
      <c r="CA11" s="99"/>
      <c r="CB11" s="99">
        <v>1993.3174772584089</v>
      </c>
      <c r="CC11" s="99"/>
      <c r="CD11" s="99"/>
      <c r="CE11" s="99"/>
      <c r="CF11" s="99">
        <v>2259.8564041771242</v>
      </c>
      <c r="CG11" s="99"/>
      <c r="CH11" s="99"/>
      <c r="CI11" s="99"/>
      <c r="CJ11" s="99"/>
      <c r="CK11" s="99">
        <v>2241.4738093535211</v>
      </c>
      <c r="CL11" s="99">
        <v>2519.798039059041</v>
      </c>
    </row>
    <row r="12" spans="1:90">
      <c r="A12" s="76">
        <v>16</v>
      </c>
      <c r="B12" s="99"/>
      <c r="C12" s="99"/>
      <c r="D12" s="99"/>
      <c r="E12" s="99"/>
      <c r="F12" s="99">
        <v>1545.5722238261988</v>
      </c>
      <c r="G12" s="99">
        <v>1587.8293332800476</v>
      </c>
      <c r="H12" s="99">
        <v>1600.6649432786908</v>
      </c>
      <c r="I12" s="99"/>
      <c r="J12" s="99">
        <v>1530.8625955352693</v>
      </c>
      <c r="K12" s="99">
        <v>1783.8367577180518</v>
      </c>
      <c r="L12" s="99">
        <v>1802.0484486327996</v>
      </c>
      <c r="M12" s="99">
        <v>1746.3201829632908</v>
      </c>
      <c r="N12" s="99">
        <v>1952.5783017655217</v>
      </c>
      <c r="O12" s="99">
        <v>1787.5586237040538</v>
      </c>
      <c r="P12" s="99">
        <v>1615.0554986756788</v>
      </c>
      <c r="Q12" s="99">
        <v>1504.2900554422258</v>
      </c>
      <c r="R12" s="99">
        <v>2125.7734383500115</v>
      </c>
      <c r="S12" s="99">
        <v>1991.1200805967976</v>
      </c>
      <c r="T12" s="99">
        <v>2107.6096099760748</v>
      </c>
      <c r="U12" s="99">
        <v>2132.6908283305288</v>
      </c>
      <c r="V12" s="99">
        <v>1771.3113220709492</v>
      </c>
      <c r="W12" s="99">
        <v>1989.7467122690282</v>
      </c>
      <c r="X12" s="99">
        <v>2280.4436596802411</v>
      </c>
      <c r="Y12" s="99">
        <v>1668.4746398130399</v>
      </c>
      <c r="Z12" s="99"/>
      <c r="AA12" s="99">
        <v>2384.7013289070974</v>
      </c>
      <c r="AB12" s="99">
        <v>1951.6553213457369</v>
      </c>
      <c r="AC12" s="99">
        <v>1559.0127611986177</v>
      </c>
      <c r="AD12" s="99"/>
      <c r="AE12" s="99">
        <v>2218.2855754847742</v>
      </c>
      <c r="AF12" s="99"/>
      <c r="AG12" s="99"/>
      <c r="AH12" s="99">
        <v>1870.7712176221601</v>
      </c>
      <c r="AI12" s="99">
        <v>2126.7557673695924</v>
      </c>
      <c r="AJ12" s="99"/>
      <c r="AK12" s="99"/>
      <c r="AL12" s="99"/>
      <c r="AM12" s="99">
        <v>1740.1786801818857</v>
      </c>
      <c r="AN12" s="99"/>
      <c r="AO12" s="99"/>
      <c r="AP12" s="99"/>
      <c r="AQ12" s="99">
        <v>2386.3449838872493</v>
      </c>
      <c r="AR12" s="99"/>
      <c r="AS12" s="99"/>
      <c r="AT12" s="99"/>
      <c r="AU12" s="99">
        <v>1622.7317089370115</v>
      </c>
      <c r="AV12" s="99">
        <v>1962.1674787612769</v>
      </c>
      <c r="AW12" s="99"/>
      <c r="AX12" s="99"/>
      <c r="AY12" s="99"/>
      <c r="AZ12" s="99"/>
      <c r="BA12" s="99"/>
      <c r="BB12" s="99"/>
      <c r="BC12" s="99"/>
      <c r="BD12" s="99">
        <v>1577.1937391901974</v>
      </c>
      <c r="BE12" s="99"/>
      <c r="BF12" s="99">
        <v>1814.655439338072</v>
      </c>
      <c r="BG12" s="99"/>
      <c r="BH12" s="99">
        <v>2195.1176882873292</v>
      </c>
      <c r="BI12" s="99"/>
      <c r="BJ12" s="99"/>
      <c r="BK12" s="99"/>
      <c r="BL12" s="99"/>
      <c r="BM12" s="99"/>
      <c r="BN12" s="99"/>
      <c r="BO12" s="99"/>
      <c r="BP12" s="99"/>
      <c r="BQ12" s="99">
        <v>1776.1207600504126</v>
      </c>
      <c r="BR12" s="99"/>
      <c r="BS12" s="99"/>
      <c r="BT12" s="99"/>
      <c r="BU12" s="99">
        <v>2021.941334126918</v>
      </c>
      <c r="BV12" s="99"/>
      <c r="BW12" s="99"/>
      <c r="BX12" s="99"/>
      <c r="BY12" s="99"/>
      <c r="BZ12" s="99"/>
      <c r="CA12" s="99"/>
      <c r="CB12" s="99">
        <v>1986.3197319762801</v>
      </c>
      <c r="CC12" s="99"/>
      <c r="CD12" s="99"/>
      <c r="CE12" s="99"/>
      <c r="CF12" s="99">
        <v>2251.3978337432654</v>
      </c>
      <c r="CG12" s="99"/>
      <c r="CH12" s="99"/>
      <c r="CI12" s="99"/>
      <c r="CJ12" s="99"/>
      <c r="CK12" s="99">
        <v>2234.2648046219224</v>
      </c>
      <c r="CL12" s="99">
        <v>2511.1920310538403</v>
      </c>
    </row>
    <row r="13" spans="1:90">
      <c r="A13" s="76">
        <v>17</v>
      </c>
      <c r="B13" s="99"/>
      <c r="C13" s="99"/>
      <c r="D13" s="99"/>
      <c r="E13" s="99"/>
      <c r="F13" s="99"/>
      <c r="G13" s="99">
        <v>1542.0315642673411</v>
      </c>
      <c r="H13" s="99">
        <v>1570.9999772355411</v>
      </c>
      <c r="I13" s="99"/>
      <c r="J13" s="99"/>
      <c r="K13" s="99">
        <v>1725.8607501991087</v>
      </c>
      <c r="L13" s="99">
        <v>1750.2714643086433</v>
      </c>
      <c r="M13" s="99">
        <v>1698.2229277608474</v>
      </c>
      <c r="N13" s="99">
        <v>1898.5408035221903</v>
      </c>
      <c r="O13" s="99">
        <v>1756.260067200056</v>
      </c>
      <c r="P13" s="99">
        <v>1588.2810177362851</v>
      </c>
      <c r="Q13" s="99"/>
      <c r="R13" s="99">
        <v>2062.9003387157381</v>
      </c>
      <c r="S13" s="99">
        <v>1939.843135566415</v>
      </c>
      <c r="T13" s="99">
        <v>2051.3501592193647</v>
      </c>
      <c r="U13" s="99">
        <v>2096.0673977687984</v>
      </c>
      <c r="V13" s="99">
        <v>1743.7674826271341</v>
      </c>
      <c r="W13" s="99">
        <v>1957.0604375154749</v>
      </c>
      <c r="X13" s="99">
        <v>2221.518594068551</v>
      </c>
      <c r="Y13" s="99">
        <v>1646.9094346036752</v>
      </c>
      <c r="Z13" s="99">
        <v>2358.8969843485902</v>
      </c>
      <c r="AA13" s="99">
        <v>2345.9173134113466</v>
      </c>
      <c r="AB13" s="99">
        <v>1923.612133404926</v>
      </c>
      <c r="AC13" s="99">
        <v>1542.9859604512314</v>
      </c>
      <c r="AD13" s="99">
        <v>2390.0190604263448</v>
      </c>
      <c r="AE13" s="99">
        <v>2184.4964799708205</v>
      </c>
      <c r="AF13" s="99"/>
      <c r="AG13" s="99"/>
      <c r="AH13" s="99">
        <v>1848.8821880966866</v>
      </c>
      <c r="AI13" s="99">
        <v>2098.2946589636263</v>
      </c>
      <c r="AJ13" s="99"/>
      <c r="AK13" s="99"/>
      <c r="AL13" s="99"/>
      <c r="AM13" s="99">
        <v>1724.063725685244</v>
      </c>
      <c r="AN13" s="99"/>
      <c r="AO13" s="99"/>
      <c r="AP13" s="99"/>
      <c r="AQ13" s="99">
        <v>2357.4498261686444</v>
      </c>
      <c r="AR13" s="99"/>
      <c r="AS13" s="99"/>
      <c r="AT13" s="99"/>
      <c r="AU13" s="99">
        <v>1614.6497007864789</v>
      </c>
      <c r="AV13" s="99">
        <v>1945.889233829213</v>
      </c>
      <c r="AW13" s="99"/>
      <c r="AX13" s="99"/>
      <c r="AY13" s="99"/>
      <c r="AZ13" s="99"/>
      <c r="BA13" s="99"/>
      <c r="BB13" s="99"/>
      <c r="BC13" s="99"/>
      <c r="BD13" s="99">
        <v>1570.5770581194924</v>
      </c>
      <c r="BE13" s="99"/>
      <c r="BF13" s="99">
        <v>1806.4440496723362</v>
      </c>
      <c r="BG13" s="99"/>
      <c r="BH13" s="99">
        <v>2178.6206902354015</v>
      </c>
      <c r="BI13" s="99"/>
      <c r="BJ13" s="99"/>
      <c r="BK13" s="99"/>
      <c r="BL13" s="99"/>
      <c r="BM13" s="99"/>
      <c r="BN13" s="99"/>
      <c r="BO13" s="99"/>
      <c r="BP13" s="99"/>
      <c r="BQ13" s="99">
        <v>1769.3174729380046</v>
      </c>
      <c r="BR13" s="99"/>
      <c r="BS13" s="99"/>
      <c r="BT13" s="99"/>
      <c r="BU13" s="99">
        <v>2013.6321445996748</v>
      </c>
      <c r="BV13" s="99"/>
      <c r="BW13" s="99"/>
      <c r="BX13" s="99"/>
      <c r="BY13" s="99"/>
      <c r="BZ13" s="99"/>
      <c r="CA13" s="99"/>
      <c r="CB13" s="99">
        <v>1979.3219866941508</v>
      </c>
      <c r="CC13" s="99"/>
      <c r="CD13" s="99"/>
      <c r="CE13" s="99"/>
      <c r="CF13" s="99">
        <v>2242.9392633094067</v>
      </c>
      <c r="CG13" s="99"/>
      <c r="CH13" s="99"/>
      <c r="CI13" s="99"/>
      <c r="CJ13" s="99"/>
      <c r="CK13" s="99">
        <v>2227.0557998903232</v>
      </c>
      <c r="CL13" s="99">
        <v>2502.5860230486401</v>
      </c>
    </row>
    <row r="14" spans="1:90">
      <c r="A14" s="76">
        <v>18</v>
      </c>
      <c r="B14" s="99"/>
      <c r="C14" s="99"/>
      <c r="D14" s="99"/>
      <c r="E14" s="99"/>
      <c r="F14" s="99"/>
      <c r="G14" s="99"/>
      <c r="H14" s="99">
        <v>1541.3350111923912</v>
      </c>
      <c r="I14" s="99"/>
      <c r="J14" s="99"/>
      <c r="K14" s="99">
        <v>1667.8847426801658</v>
      </c>
      <c r="L14" s="99">
        <v>1698.494479984487</v>
      </c>
      <c r="M14" s="99">
        <v>1650.1256725584039</v>
      </c>
      <c r="N14" s="99">
        <v>1844.5033052788585</v>
      </c>
      <c r="O14" s="99">
        <v>1724.9615106960582</v>
      </c>
      <c r="P14" s="99">
        <v>1561.5065367968916</v>
      </c>
      <c r="Q14" s="99"/>
      <c r="R14" s="99">
        <v>2000.027239081465</v>
      </c>
      <c r="S14" s="99">
        <v>1888.5661905360332</v>
      </c>
      <c r="T14" s="99">
        <v>1995.0907084626544</v>
      </c>
      <c r="U14" s="99">
        <v>2059.4439672070671</v>
      </c>
      <c r="V14" s="99">
        <v>1716.2236431833187</v>
      </c>
      <c r="W14" s="99">
        <v>1924.3741627619215</v>
      </c>
      <c r="X14" s="99">
        <v>2162.5935284568613</v>
      </c>
      <c r="Y14" s="99">
        <v>1625.3442293943108</v>
      </c>
      <c r="Z14" s="99">
        <v>2292.6428726523695</v>
      </c>
      <c r="AA14" s="99">
        <v>2307.1332979155964</v>
      </c>
      <c r="AB14" s="99">
        <v>1895.5689454641149</v>
      </c>
      <c r="AC14" s="99">
        <v>1526.959159703845</v>
      </c>
      <c r="AD14" s="99">
        <v>2328.9160817329548</v>
      </c>
      <c r="AE14" s="99">
        <v>2150.7073844568663</v>
      </c>
      <c r="AF14" s="99"/>
      <c r="AG14" s="99"/>
      <c r="AH14" s="99">
        <v>1826.9931585712131</v>
      </c>
      <c r="AI14" s="99">
        <v>2069.8335505576606</v>
      </c>
      <c r="AJ14" s="99"/>
      <c r="AK14" s="99"/>
      <c r="AL14" s="99"/>
      <c r="AM14" s="99">
        <v>1707.9487711886027</v>
      </c>
      <c r="AN14" s="99"/>
      <c r="AO14" s="99"/>
      <c r="AP14" s="99"/>
      <c r="AQ14" s="99">
        <v>2328.5546684500396</v>
      </c>
      <c r="AR14" s="99"/>
      <c r="AS14" s="99"/>
      <c r="AT14" s="99"/>
      <c r="AU14" s="99">
        <v>1606.5676926359461</v>
      </c>
      <c r="AV14" s="99">
        <v>1929.6109888971494</v>
      </c>
      <c r="AW14" s="99"/>
      <c r="AX14" s="99"/>
      <c r="AY14" s="99"/>
      <c r="AZ14" s="99"/>
      <c r="BA14" s="99"/>
      <c r="BB14" s="99"/>
      <c r="BC14" s="99"/>
      <c r="BD14" s="99">
        <v>1563.9603770487872</v>
      </c>
      <c r="BE14" s="99"/>
      <c r="BF14" s="99">
        <v>1798.2326600066003</v>
      </c>
      <c r="BG14" s="99"/>
      <c r="BH14" s="99">
        <v>2162.1236921834743</v>
      </c>
      <c r="BI14" s="99"/>
      <c r="BJ14" s="99"/>
      <c r="BK14" s="99"/>
      <c r="BL14" s="99"/>
      <c r="BM14" s="99"/>
      <c r="BN14" s="99"/>
      <c r="BO14" s="99"/>
      <c r="BP14" s="99"/>
      <c r="BQ14" s="99">
        <v>1762.5141858255963</v>
      </c>
      <c r="BR14" s="99"/>
      <c r="BS14" s="99"/>
      <c r="BT14" s="99"/>
      <c r="BU14" s="99">
        <v>2005.3229550724318</v>
      </c>
      <c r="BV14" s="99"/>
      <c r="BW14" s="99"/>
      <c r="BX14" s="99"/>
      <c r="BY14" s="99"/>
      <c r="BZ14" s="99"/>
      <c r="CA14" s="99"/>
      <c r="CB14" s="99">
        <v>1972.3242414120223</v>
      </c>
      <c r="CC14" s="99"/>
      <c r="CD14" s="99"/>
      <c r="CE14" s="99"/>
      <c r="CF14" s="99">
        <v>2234.4806928755474</v>
      </c>
      <c r="CG14" s="99"/>
      <c r="CH14" s="99"/>
      <c r="CI14" s="99"/>
      <c r="CJ14" s="99"/>
      <c r="CK14" s="99">
        <v>2219.8467951587245</v>
      </c>
      <c r="CL14" s="99">
        <v>2493.9800150434398</v>
      </c>
    </row>
    <row r="15" spans="1:90">
      <c r="A15" s="76">
        <v>19</v>
      </c>
      <c r="B15" s="99"/>
      <c r="C15" s="99"/>
      <c r="D15" s="99"/>
      <c r="E15" s="99"/>
      <c r="F15" s="99"/>
      <c r="G15" s="99"/>
      <c r="H15" s="99">
        <v>1511.6700451492413</v>
      </c>
      <c r="I15" s="99"/>
      <c r="J15" s="99"/>
      <c r="K15" s="99">
        <v>1609.9087351612225</v>
      </c>
      <c r="L15" s="99">
        <v>1646.7174956603305</v>
      </c>
      <c r="M15" s="99">
        <v>1602.0284173559605</v>
      </c>
      <c r="N15" s="99">
        <v>1790.4658070355272</v>
      </c>
      <c r="O15" s="99">
        <v>1693.6629541920602</v>
      </c>
      <c r="P15" s="99">
        <v>1534.7320558574982</v>
      </c>
      <c r="Q15" s="99"/>
      <c r="R15" s="99">
        <v>1937.1541394471915</v>
      </c>
      <c r="S15" s="99">
        <v>1837.2892455056506</v>
      </c>
      <c r="T15" s="99">
        <v>1938.8312577059444</v>
      </c>
      <c r="U15" s="99">
        <v>2022.8205366453362</v>
      </c>
      <c r="V15" s="99">
        <v>1688.6798037395031</v>
      </c>
      <c r="W15" s="99">
        <v>1891.6878880083675</v>
      </c>
      <c r="X15" s="99">
        <v>2103.6684628451712</v>
      </c>
      <c r="Y15" s="99">
        <v>1603.7790241849464</v>
      </c>
      <c r="Z15" s="99">
        <v>2226.3887609561484</v>
      </c>
      <c r="AA15" s="99">
        <v>2268.3492824198461</v>
      </c>
      <c r="AB15" s="99">
        <v>1867.5257575233036</v>
      </c>
      <c r="AC15" s="99">
        <v>1510.9323589564588</v>
      </c>
      <c r="AD15" s="99">
        <v>2267.8131030395652</v>
      </c>
      <c r="AE15" s="99">
        <v>2116.9182889429126</v>
      </c>
      <c r="AF15" s="99"/>
      <c r="AG15" s="99"/>
      <c r="AH15" s="99">
        <v>1805.1041290457399</v>
      </c>
      <c r="AI15" s="99">
        <v>2041.3724421516949</v>
      </c>
      <c r="AJ15" s="99"/>
      <c r="AK15" s="99"/>
      <c r="AL15" s="99"/>
      <c r="AM15" s="99">
        <v>1691.8338166919611</v>
      </c>
      <c r="AN15" s="99"/>
      <c r="AO15" s="99"/>
      <c r="AP15" s="99"/>
      <c r="AQ15" s="99">
        <v>2299.6595107314347</v>
      </c>
      <c r="AR15" s="99"/>
      <c r="AS15" s="99"/>
      <c r="AT15" s="99"/>
      <c r="AU15" s="99">
        <v>1598.4856844854132</v>
      </c>
      <c r="AV15" s="99">
        <v>1913.3327439650855</v>
      </c>
      <c r="AW15" s="99"/>
      <c r="AX15" s="99"/>
      <c r="AY15" s="99"/>
      <c r="AZ15" s="99"/>
      <c r="BA15" s="99"/>
      <c r="BB15" s="99"/>
      <c r="BC15" s="99"/>
      <c r="BD15" s="99">
        <v>1557.3436959780822</v>
      </c>
      <c r="BE15" s="99"/>
      <c r="BF15" s="99">
        <v>1790.021270340864</v>
      </c>
      <c r="BG15" s="99"/>
      <c r="BH15" s="99">
        <v>2145.6266941315475</v>
      </c>
      <c r="BI15" s="99"/>
      <c r="BJ15" s="99"/>
      <c r="BK15" s="99"/>
      <c r="BL15" s="99"/>
      <c r="BM15" s="99"/>
      <c r="BN15" s="99"/>
      <c r="BO15" s="99"/>
      <c r="BP15" s="99"/>
      <c r="BQ15" s="99">
        <v>1755.710898713188</v>
      </c>
      <c r="BR15" s="99"/>
      <c r="BS15" s="99"/>
      <c r="BT15" s="99">
        <v>2390.3295016584507</v>
      </c>
      <c r="BU15" s="99">
        <v>1997.0137655451886</v>
      </c>
      <c r="BV15" s="99"/>
      <c r="BW15" s="99"/>
      <c r="BX15" s="99"/>
      <c r="BY15" s="99"/>
      <c r="BZ15" s="99"/>
      <c r="CA15" s="99"/>
      <c r="CB15" s="99">
        <v>1965.3264961298935</v>
      </c>
      <c r="CC15" s="99"/>
      <c r="CD15" s="99"/>
      <c r="CE15" s="99"/>
      <c r="CF15" s="99">
        <v>2226.0221224416887</v>
      </c>
      <c r="CG15" s="99"/>
      <c r="CH15" s="99"/>
      <c r="CI15" s="99"/>
      <c r="CJ15" s="99"/>
      <c r="CK15" s="99">
        <v>2212.6377904271258</v>
      </c>
      <c r="CL15" s="99">
        <v>2485.3740070382396</v>
      </c>
    </row>
    <row r="16" spans="1:90">
      <c r="A16" s="107">
        <v>20</v>
      </c>
      <c r="B16" s="108"/>
      <c r="C16" s="108"/>
      <c r="D16" s="108"/>
      <c r="E16" s="108"/>
      <c r="F16" s="108"/>
      <c r="G16" s="108"/>
      <c r="H16" s="108"/>
      <c r="I16" s="108"/>
      <c r="J16" s="108"/>
      <c r="K16" s="108">
        <v>1551.9327276422796</v>
      </c>
      <c r="L16" s="108">
        <v>1594.940511336174</v>
      </c>
      <c r="M16" s="108">
        <v>1553.9311621535171</v>
      </c>
      <c r="N16" s="108">
        <v>1736.4283087921958</v>
      </c>
      <c r="O16" s="108">
        <v>1662.3643976880624</v>
      </c>
      <c r="P16" s="108">
        <v>1507.9575749181045</v>
      </c>
      <c r="Q16" s="108"/>
      <c r="R16" s="108">
        <v>1874.2810398129179</v>
      </c>
      <c r="S16" s="108">
        <v>1786.0123004752684</v>
      </c>
      <c r="T16" s="108">
        <v>1882.5718069492343</v>
      </c>
      <c r="U16" s="108">
        <v>1986.1971060836054</v>
      </c>
      <c r="V16" s="108">
        <v>1661.1359642956877</v>
      </c>
      <c r="W16" s="108">
        <v>1859.0016132548142</v>
      </c>
      <c r="X16" s="108">
        <v>2044.7433972334811</v>
      </c>
      <c r="Y16" s="108">
        <v>1582.2138189755819</v>
      </c>
      <c r="Z16" s="108">
        <v>2160.1346492599273</v>
      </c>
      <c r="AA16" s="108">
        <v>2229.5652669240958</v>
      </c>
      <c r="AB16" s="108">
        <v>1839.4825695824925</v>
      </c>
      <c r="AC16" s="108"/>
      <c r="AD16" s="108">
        <v>2206.7101243461752</v>
      </c>
      <c r="AE16" s="108">
        <v>2083.1291934289579</v>
      </c>
      <c r="AF16" s="108"/>
      <c r="AG16" s="108"/>
      <c r="AH16" s="108">
        <v>1783.2150995202667</v>
      </c>
      <c r="AI16" s="108">
        <v>2012.9113337457288</v>
      </c>
      <c r="AJ16" s="108"/>
      <c r="AK16" s="108"/>
      <c r="AL16" s="108"/>
      <c r="AM16" s="108">
        <v>1675.7188621953196</v>
      </c>
      <c r="AN16" s="108"/>
      <c r="AO16" s="108">
        <v>2376.343260346322</v>
      </c>
      <c r="AP16" s="108"/>
      <c r="AQ16" s="108">
        <v>2270.7643530128303</v>
      </c>
      <c r="AR16" s="108"/>
      <c r="AS16" s="108"/>
      <c r="AT16" s="108"/>
      <c r="AU16" s="108">
        <v>1590.4036763348804</v>
      </c>
      <c r="AV16" s="108">
        <v>1897.054499033022</v>
      </c>
      <c r="AW16" s="108"/>
      <c r="AX16" s="108"/>
      <c r="AY16" s="108"/>
      <c r="AZ16" s="108"/>
      <c r="BA16" s="108"/>
      <c r="BB16" s="108"/>
      <c r="BC16" s="108"/>
      <c r="BD16" s="108">
        <v>1550.7270149073772</v>
      </c>
      <c r="BE16" s="108"/>
      <c r="BF16" s="108">
        <v>1781.8098806751282</v>
      </c>
      <c r="BG16" s="108"/>
      <c r="BH16" s="108">
        <v>2129.1296960796199</v>
      </c>
      <c r="BI16" s="108"/>
      <c r="BJ16" s="108"/>
      <c r="BK16" s="108"/>
      <c r="BL16" s="108"/>
      <c r="BM16" s="108"/>
      <c r="BN16" s="108"/>
      <c r="BO16" s="108"/>
      <c r="BP16" s="108"/>
      <c r="BQ16" s="108">
        <v>1748.9076116007798</v>
      </c>
      <c r="BR16" s="108"/>
      <c r="BS16" s="108"/>
      <c r="BT16" s="108">
        <v>2373.741311425375</v>
      </c>
      <c r="BU16" s="108">
        <v>1988.7045760179458</v>
      </c>
      <c r="BV16" s="108"/>
      <c r="BW16" s="108"/>
      <c r="BX16" s="108"/>
      <c r="BY16" s="108"/>
      <c r="BZ16" s="108"/>
      <c r="CA16" s="108"/>
      <c r="CB16" s="108">
        <v>1958.3287508477642</v>
      </c>
      <c r="CC16" s="108"/>
      <c r="CD16" s="108"/>
      <c r="CE16" s="108"/>
      <c r="CF16" s="108">
        <v>2217.5635520078295</v>
      </c>
      <c r="CG16" s="108"/>
      <c r="CH16" s="108"/>
      <c r="CI16" s="108"/>
      <c r="CJ16" s="108"/>
      <c r="CK16" s="108">
        <v>2205.428785695527</v>
      </c>
      <c r="CL16" s="108">
        <v>2476.7679990330394</v>
      </c>
    </row>
    <row r="17" spans="1:90">
      <c r="A17" s="76">
        <v>21</v>
      </c>
      <c r="B17" s="99"/>
      <c r="C17" s="99"/>
      <c r="D17" s="99"/>
      <c r="E17" s="99"/>
      <c r="F17" s="99"/>
      <c r="G17" s="99"/>
      <c r="H17" s="99"/>
      <c r="I17" s="99"/>
      <c r="J17" s="99"/>
      <c r="K17" s="99"/>
      <c r="L17" s="99">
        <v>1543.1635270120178</v>
      </c>
      <c r="M17" s="99">
        <v>1505.8339069510737</v>
      </c>
      <c r="N17" s="99">
        <v>1682.3908105488642</v>
      </c>
      <c r="O17" s="99">
        <v>1631.0658411840643</v>
      </c>
      <c r="P17" s="99"/>
      <c r="Q17" s="99"/>
      <c r="R17" s="99">
        <v>1811.4079401786444</v>
      </c>
      <c r="S17" s="99">
        <v>1734.7353554448862</v>
      </c>
      <c r="T17" s="99">
        <v>1826.312356192524</v>
      </c>
      <c r="U17" s="99">
        <v>1949.5736755218741</v>
      </c>
      <c r="V17" s="99">
        <v>1633.5921248518723</v>
      </c>
      <c r="W17" s="99">
        <v>1826.3153385012608</v>
      </c>
      <c r="X17" s="99">
        <v>1985.8183316217915</v>
      </c>
      <c r="Y17" s="99">
        <v>1560.6486137662173</v>
      </c>
      <c r="Z17" s="99">
        <v>2093.8805375637066</v>
      </c>
      <c r="AA17" s="99">
        <v>2190.7812514283455</v>
      </c>
      <c r="AB17" s="99">
        <v>1811.4393816416814</v>
      </c>
      <c r="AC17" s="99"/>
      <c r="AD17" s="99">
        <v>2145.6071456527852</v>
      </c>
      <c r="AE17" s="99">
        <v>2049.3400979150042</v>
      </c>
      <c r="AF17" s="99"/>
      <c r="AG17" s="99"/>
      <c r="AH17" s="99">
        <v>1761.3260699947934</v>
      </c>
      <c r="AI17" s="99">
        <v>1984.4502253397629</v>
      </c>
      <c r="AJ17" s="99">
        <v>2363.9513486933715</v>
      </c>
      <c r="AK17" s="99"/>
      <c r="AL17" s="99"/>
      <c r="AM17" s="99">
        <v>1659.6039076986783</v>
      </c>
      <c r="AN17" s="99"/>
      <c r="AO17" s="99">
        <v>2341.3011352595086</v>
      </c>
      <c r="AP17" s="99"/>
      <c r="AQ17" s="99">
        <v>2241.8691952942254</v>
      </c>
      <c r="AR17" s="99"/>
      <c r="AS17" s="99"/>
      <c r="AT17" s="99"/>
      <c r="AU17" s="99">
        <v>1582.3216681843476</v>
      </c>
      <c r="AV17" s="99">
        <v>1880.7762541009583</v>
      </c>
      <c r="AW17" s="99"/>
      <c r="AX17" s="99"/>
      <c r="AY17" s="99"/>
      <c r="AZ17" s="99"/>
      <c r="BA17" s="99"/>
      <c r="BB17" s="99"/>
      <c r="BC17" s="99"/>
      <c r="BD17" s="99">
        <v>1544.1103338366722</v>
      </c>
      <c r="BE17" s="99"/>
      <c r="BF17" s="99">
        <v>1773.5984910093921</v>
      </c>
      <c r="BG17" s="99"/>
      <c r="BH17" s="99">
        <v>2112.6326980276926</v>
      </c>
      <c r="BI17" s="99"/>
      <c r="BJ17" s="99"/>
      <c r="BK17" s="99"/>
      <c r="BL17" s="99"/>
      <c r="BM17" s="99"/>
      <c r="BN17" s="99"/>
      <c r="BO17" s="99"/>
      <c r="BP17" s="99"/>
      <c r="BQ17" s="99">
        <v>1742.104324488372</v>
      </c>
      <c r="BR17" s="99"/>
      <c r="BS17" s="99"/>
      <c r="BT17" s="99">
        <v>2357.1531211922993</v>
      </c>
      <c r="BU17" s="99">
        <v>1980.3953864907025</v>
      </c>
      <c r="BV17" s="99"/>
      <c r="BW17" s="99"/>
      <c r="BX17" s="99"/>
      <c r="BY17" s="99"/>
      <c r="BZ17" s="99"/>
      <c r="CA17" s="99"/>
      <c r="CB17" s="99">
        <v>1951.3310055656355</v>
      </c>
      <c r="CC17" s="99"/>
      <c r="CD17" s="99"/>
      <c r="CE17" s="99"/>
      <c r="CF17" s="99">
        <v>2209.1049815739711</v>
      </c>
      <c r="CG17" s="99"/>
      <c r="CH17" s="99"/>
      <c r="CI17" s="99"/>
      <c r="CJ17" s="99"/>
      <c r="CK17" s="99">
        <v>2198.2197809639279</v>
      </c>
      <c r="CL17" s="99">
        <v>2468.1619910278387</v>
      </c>
    </row>
    <row r="18" spans="1:90">
      <c r="A18" s="76">
        <v>22</v>
      </c>
      <c r="B18" s="99"/>
      <c r="C18" s="99"/>
      <c r="D18" s="99"/>
      <c r="E18" s="99"/>
      <c r="F18" s="99"/>
      <c r="G18" s="99"/>
      <c r="H18" s="99"/>
      <c r="I18" s="99"/>
      <c r="J18" s="99"/>
      <c r="K18" s="99"/>
      <c r="L18" s="99"/>
      <c r="M18" s="99"/>
      <c r="N18" s="99">
        <v>1628.3533123055327</v>
      </c>
      <c r="O18" s="99">
        <v>1599.7672846800665</v>
      </c>
      <c r="P18" s="99"/>
      <c r="Q18" s="99"/>
      <c r="R18" s="99">
        <v>1748.534840544371</v>
      </c>
      <c r="S18" s="99">
        <v>1683.458410414504</v>
      </c>
      <c r="T18" s="99">
        <v>1770.052905435814</v>
      </c>
      <c r="U18" s="99">
        <v>1912.9502449601432</v>
      </c>
      <c r="V18" s="99">
        <v>1606.0482854080569</v>
      </c>
      <c r="W18" s="99">
        <v>1793.6290637477073</v>
      </c>
      <c r="X18" s="99">
        <v>1926.8932660101013</v>
      </c>
      <c r="Y18" s="99">
        <v>1539.0834085568529</v>
      </c>
      <c r="Z18" s="99">
        <v>2027.6264258674851</v>
      </c>
      <c r="AA18" s="99">
        <v>2151.9972359325948</v>
      </c>
      <c r="AB18" s="99">
        <v>1783.3961937008703</v>
      </c>
      <c r="AC18" s="99"/>
      <c r="AD18" s="99">
        <v>2084.5041669593952</v>
      </c>
      <c r="AE18" s="99">
        <v>2015.5510024010503</v>
      </c>
      <c r="AF18" s="99"/>
      <c r="AG18" s="99"/>
      <c r="AH18" s="99">
        <v>1739.4370404693198</v>
      </c>
      <c r="AI18" s="99">
        <v>1955.989116933797</v>
      </c>
      <c r="AJ18" s="99">
        <v>2300.0324720500907</v>
      </c>
      <c r="AK18" s="99"/>
      <c r="AL18" s="99"/>
      <c r="AM18" s="99">
        <v>1643.4889532020366</v>
      </c>
      <c r="AN18" s="99"/>
      <c r="AO18" s="99">
        <v>2306.2590101726946</v>
      </c>
      <c r="AP18" s="99"/>
      <c r="AQ18" s="99">
        <v>2212.9740375756205</v>
      </c>
      <c r="AR18" s="99"/>
      <c r="AS18" s="99"/>
      <c r="AT18" s="99"/>
      <c r="AU18" s="99">
        <v>1574.239660033815</v>
      </c>
      <c r="AV18" s="99">
        <v>1864.4980091688944</v>
      </c>
      <c r="AW18" s="99"/>
      <c r="AX18" s="99"/>
      <c r="AY18" s="99"/>
      <c r="AZ18" s="99"/>
      <c r="BA18" s="99"/>
      <c r="BB18" s="99"/>
      <c r="BC18" s="99"/>
      <c r="BD18" s="99">
        <v>1537.493652765967</v>
      </c>
      <c r="BE18" s="99"/>
      <c r="BF18" s="99">
        <v>1765.387101343656</v>
      </c>
      <c r="BG18" s="99"/>
      <c r="BH18" s="99">
        <v>2096.1356999757654</v>
      </c>
      <c r="BI18" s="99"/>
      <c r="BJ18" s="99"/>
      <c r="BK18" s="99"/>
      <c r="BL18" s="99"/>
      <c r="BM18" s="99"/>
      <c r="BN18" s="99"/>
      <c r="BO18" s="99"/>
      <c r="BP18" s="99"/>
      <c r="BQ18" s="99">
        <v>1735.3010373759637</v>
      </c>
      <c r="BR18" s="99"/>
      <c r="BS18" s="99"/>
      <c r="BT18" s="99">
        <v>2340.5649309592231</v>
      </c>
      <c r="BU18" s="99">
        <v>1972.0861969634595</v>
      </c>
      <c r="BV18" s="99"/>
      <c r="BW18" s="99"/>
      <c r="BX18" s="99"/>
      <c r="BY18" s="99"/>
      <c r="BZ18" s="99"/>
      <c r="CA18" s="99"/>
      <c r="CB18" s="99">
        <v>1944.3332602835064</v>
      </c>
      <c r="CC18" s="99"/>
      <c r="CD18" s="99"/>
      <c r="CE18" s="99"/>
      <c r="CF18" s="99">
        <v>2200.6464111401119</v>
      </c>
      <c r="CG18" s="99"/>
      <c r="CH18" s="99"/>
      <c r="CI18" s="99"/>
      <c r="CJ18" s="99"/>
      <c r="CK18" s="99">
        <v>2191.0107762323291</v>
      </c>
      <c r="CL18" s="99">
        <v>2459.5559830226389</v>
      </c>
    </row>
    <row r="19" spans="1:90">
      <c r="A19" s="76">
        <v>23</v>
      </c>
      <c r="B19" s="99"/>
      <c r="C19" s="99"/>
      <c r="D19" s="99"/>
      <c r="E19" s="99"/>
      <c r="F19" s="99"/>
      <c r="G19" s="99"/>
      <c r="H19" s="99"/>
      <c r="I19" s="99"/>
      <c r="J19" s="99"/>
      <c r="K19" s="99"/>
      <c r="L19" s="99"/>
      <c r="M19" s="99"/>
      <c r="N19" s="99">
        <v>1574.3158140622011</v>
      </c>
      <c r="O19" s="99">
        <v>1568.4687281760687</v>
      </c>
      <c r="P19" s="99"/>
      <c r="Q19" s="99"/>
      <c r="R19" s="99">
        <v>1685.6617409100977</v>
      </c>
      <c r="S19" s="99">
        <v>1632.1814653841218</v>
      </c>
      <c r="T19" s="99">
        <v>1713.7934546791037</v>
      </c>
      <c r="U19" s="99">
        <v>1876.3268143984126</v>
      </c>
      <c r="V19" s="99">
        <v>1578.5044459642415</v>
      </c>
      <c r="W19" s="99">
        <v>1760.9427889941537</v>
      </c>
      <c r="X19" s="99">
        <v>1867.9682003984115</v>
      </c>
      <c r="Y19" s="99">
        <v>1517.5182033474885</v>
      </c>
      <c r="Z19" s="99">
        <v>1961.3723141712644</v>
      </c>
      <c r="AA19" s="99">
        <v>2113.2132204368445</v>
      </c>
      <c r="AB19" s="99">
        <v>1755.3530057600592</v>
      </c>
      <c r="AC19" s="99"/>
      <c r="AD19" s="99">
        <v>2023.4011882660054</v>
      </c>
      <c r="AE19" s="99">
        <v>1981.7619068870961</v>
      </c>
      <c r="AF19" s="99"/>
      <c r="AG19" s="99"/>
      <c r="AH19" s="99">
        <v>1717.5480109438467</v>
      </c>
      <c r="AI19" s="99">
        <v>1927.5280085278316</v>
      </c>
      <c r="AJ19" s="99">
        <v>2236.1135954068104</v>
      </c>
      <c r="AK19" s="99">
        <v>2367.438927331666</v>
      </c>
      <c r="AL19" s="99">
        <v>2382.7902473904064</v>
      </c>
      <c r="AM19" s="99">
        <v>1627.373998705395</v>
      </c>
      <c r="AN19" s="99"/>
      <c r="AO19" s="99">
        <v>2271.2168850858807</v>
      </c>
      <c r="AP19" s="99"/>
      <c r="AQ19" s="99">
        <v>2184.0788798570161</v>
      </c>
      <c r="AR19" s="99"/>
      <c r="AS19" s="99"/>
      <c r="AT19" s="99"/>
      <c r="AU19" s="99">
        <v>1566.1576518832821</v>
      </c>
      <c r="AV19" s="99">
        <v>1848.2197642368308</v>
      </c>
      <c r="AW19" s="99"/>
      <c r="AX19" s="99"/>
      <c r="AY19" s="99"/>
      <c r="AZ19" s="99"/>
      <c r="BA19" s="99"/>
      <c r="BB19" s="99"/>
      <c r="BC19" s="99"/>
      <c r="BD19" s="99">
        <v>1530.8769716952622</v>
      </c>
      <c r="BE19" s="99"/>
      <c r="BF19" s="99">
        <v>1757.1757116779202</v>
      </c>
      <c r="BG19" s="99"/>
      <c r="BH19" s="99">
        <v>2079.6387019238377</v>
      </c>
      <c r="BI19" s="99"/>
      <c r="BJ19" s="99"/>
      <c r="BK19" s="99"/>
      <c r="BL19" s="99"/>
      <c r="BM19" s="99"/>
      <c r="BN19" s="99"/>
      <c r="BO19" s="99"/>
      <c r="BP19" s="99"/>
      <c r="BQ19" s="99">
        <v>1728.4977502635554</v>
      </c>
      <c r="BR19" s="99"/>
      <c r="BS19" s="99"/>
      <c r="BT19" s="99">
        <v>2323.9767407261475</v>
      </c>
      <c r="BU19" s="99">
        <v>1963.7770074362163</v>
      </c>
      <c r="BV19" s="99"/>
      <c r="BW19" s="99"/>
      <c r="BX19" s="99"/>
      <c r="BY19" s="99"/>
      <c r="BZ19" s="99"/>
      <c r="CA19" s="99"/>
      <c r="CB19" s="99">
        <v>1937.3355150013776</v>
      </c>
      <c r="CC19" s="99"/>
      <c r="CD19" s="99"/>
      <c r="CE19" s="99"/>
      <c r="CF19" s="99">
        <v>2192.1878407062532</v>
      </c>
      <c r="CG19" s="99"/>
      <c r="CH19" s="99"/>
      <c r="CI19" s="99"/>
      <c r="CJ19" s="99"/>
      <c r="CK19" s="99">
        <v>2183.8017715007304</v>
      </c>
      <c r="CL19" s="99">
        <v>2450.9499750174382</v>
      </c>
    </row>
    <row r="20" spans="1:90" ht="13.5" thickBot="1">
      <c r="A20" s="76">
        <v>24</v>
      </c>
      <c r="B20" s="99"/>
      <c r="C20" s="99"/>
      <c r="D20" s="99"/>
      <c r="E20" s="99"/>
      <c r="F20" s="99"/>
      <c r="G20" s="99"/>
      <c r="H20" s="99"/>
      <c r="I20" s="99"/>
      <c r="J20" s="99"/>
      <c r="K20" s="99"/>
      <c r="L20" s="99"/>
      <c r="M20" s="99"/>
      <c r="N20" s="99">
        <v>1520.2783158188697</v>
      </c>
      <c r="O20" s="99">
        <v>1537.1701716720706</v>
      </c>
      <c r="P20" s="99"/>
      <c r="Q20" s="99"/>
      <c r="R20" s="118">
        <v>1622.7886412758244</v>
      </c>
      <c r="S20" s="99">
        <v>1580.9045203537396</v>
      </c>
      <c r="T20" s="99">
        <v>1657.5340039223936</v>
      </c>
      <c r="U20" s="99">
        <v>1839.7033838366815</v>
      </c>
      <c r="V20" s="99">
        <v>1550.9606065204262</v>
      </c>
      <c r="W20" s="99">
        <v>1728.2565142406002</v>
      </c>
      <c r="X20" s="99">
        <v>1809.0431347867213</v>
      </c>
      <c r="Y20" s="99"/>
      <c r="Z20" s="99">
        <v>1895.1182024750431</v>
      </c>
      <c r="AA20" s="99">
        <v>2074.4292049410942</v>
      </c>
      <c r="AB20" s="99">
        <v>1727.3098178192481</v>
      </c>
      <c r="AC20" s="99"/>
      <c r="AD20" s="99">
        <v>1962.2982095726159</v>
      </c>
      <c r="AE20" s="99">
        <v>1947.9728113731421</v>
      </c>
      <c r="AF20" s="99"/>
      <c r="AG20" s="99">
        <v>2380.5980926988796</v>
      </c>
      <c r="AH20" s="99">
        <v>1695.6589814183733</v>
      </c>
      <c r="AI20" s="99">
        <v>1899.0669001218655</v>
      </c>
      <c r="AJ20" s="99">
        <v>2172.1947187635296</v>
      </c>
      <c r="AK20" s="99">
        <v>2294.5615891819648</v>
      </c>
      <c r="AL20" s="99">
        <v>2342.1760566893013</v>
      </c>
      <c r="AM20" s="99">
        <v>1611.2590442087537</v>
      </c>
      <c r="AN20" s="99"/>
      <c r="AO20" s="99">
        <v>2236.1747599990667</v>
      </c>
      <c r="AP20" s="99"/>
      <c r="AQ20" s="99">
        <v>2155.1837221384112</v>
      </c>
      <c r="AR20" s="99"/>
      <c r="AS20" s="99"/>
      <c r="AT20" s="99"/>
      <c r="AU20" s="99">
        <v>1558.0756437327493</v>
      </c>
      <c r="AV20" s="99">
        <v>1831.9415193047671</v>
      </c>
      <c r="AW20" s="99"/>
      <c r="AX20" s="99"/>
      <c r="AY20" s="99"/>
      <c r="AZ20" s="99"/>
      <c r="BA20" s="99"/>
      <c r="BB20" s="99"/>
      <c r="BC20" s="99"/>
      <c r="BD20" s="99">
        <v>1524.260290624557</v>
      </c>
      <c r="BE20" s="99"/>
      <c r="BF20" s="99">
        <v>1748.9643220121841</v>
      </c>
      <c r="BG20" s="99"/>
      <c r="BH20" s="99">
        <v>2063.1417038719105</v>
      </c>
      <c r="BI20" s="99"/>
      <c r="BJ20" s="99"/>
      <c r="BK20" s="99"/>
      <c r="BL20" s="99"/>
      <c r="BM20" s="99"/>
      <c r="BN20" s="99"/>
      <c r="BO20" s="99"/>
      <c r="BP20" s="99"/>
      <c r="BQ20" s="99">
        <v>1721.6944631511474</v>
      </c>
      <c r="BR20" s="99"/>
      <c r="BS20" s="99"/>
      <c r="BT20" s="99">
        <v>2307.3885504930718</v>
      </c>
      <c r="BU20" s="99">
        <v>1955.4678179089735</v>
      </c>
      <c r="BV20" s="99"/>
      <c r="BW20" s="99"/>
      <c r="BX20" s="99"/>
      <c r="BY20" s="99"/>
      <c r="BZ20" s="99"/>
      <c r="CA20" s="99"/>
      <c r="CB20" s="99">
        <v>1930.3377697192484</v>
      </c>
      <c r="CC20" s="99"/>
      <c r="CD20" s="99"/>
      <c r="CE20" s="99"/>
      <c r="CF20" s="99">
        <v>2183.7292702723939</v>
      </c>
      <c r="CG20" s="99"/>
      <c r="CH20" s="99"/>
      <c r="CI20" s="99"/>
      <c r="CJ20" s="99"/>
      <c r="CK20" s="99">
        <v>2176.5927667691312</v>
      </c>
      <c r="CL20" s="99">
        <v>2442.343967012238</v>
      </c>
    </row>
    <row r="21" spans="1:90" ht="14.25" thickTop="1" thickBot="1">
      <c r="A21" s="76">
        <v>25</v>
      </c>
      <c r="B21" s="99"/>
      <c r="C21" s="99"/>
      <c r="D21" s="99"/>
      <c r="E21" s="99"/>
      <c r="F21" s="99"/>
      <c r="G21" s="99"/>
      <c r="H21" s="99"/>
      <c r="I21" s="99"/>
      <c r="J21" s="99"/>
      <c r="K21" s="99"/>
      <c r="L21" s="99"/>
      <c r="M21" s="99"/>
      <c r="N21" s="99"/>
      <c r="O21" s="99">
        <v>1505.8716151680728</v>
      </c>
      <c r="P21" s="99"/>
      <c r="Q21" s="99"/>
      <c r="R21" s="99">
        <v>1547.7850812697764</v>
      </c>
      <c r="S21" s="99">
        <v>1529.6275753233572</v>
      </c>
      <c r="T21" s="99">
        <v>1601.2745531656833</v>
      </c>
      <c r="U21" s="99">
        <v>1803.0799532749504</v>
      </c>
      <c r="V21" s="99">
        <v>1523.4167670766108</v>
      </c>
      <c r="W21" s="99">
        <v>1695.5702394870466</v>
      </c>
      <c r="X21" s="99">
        <v>1750.1180691750315</v>
      </c>
      <c r="Y21" s="99"/>
      <c r="Z21" s="118">
        <v>1828.8640907788222</v>
      </c>
      <c r="AA21" s="99">
        <v>2035.6451894453439</v>
      </c>
      <c r="AB21" s="99">
        <v>1699.266629878437</v>
      </c>
      <c r="AC21" s="99"/>
      <c r="AD21" s="99">
        <v>1901.1952308792258</v>
      </c>
      <c r="AE21" s="99">
        <v>1914.1837158591882</v>
      </c>
      <c r="AF21" s="99"/>
      <c r="AG21" s="99">
        <v>2335.24707371263</v>
      </c>
      <c r="AH21" s="99">
        <v>1673.7699518928998</v>
      </c>
      <c r="AI21" s="99">
        <v>1870.6057917158996</v>
      </c>
      <c r="AJ21" s="99">
        <v>2108.2758421202493</v>
      </c>
      <c r="AK21" s="99">
        <v>2221.6842510322635</v>
      </c>
      <c r="AL21" s="99">
        <v>2301.5618659881961</v>
      </c>
      <c r="AM21" s="99">
        <v>1595.144089712112</v>
      </c>
      <c r="AN21" s="99"/>
      <c r="AO21" s="99">
        <v>2201.1326349122528</v>
      </c>
      <c r="AP21" s="99"/>
      <c r="AQ21" s="99">
        <v>2126.2885644198059</v>
      </c>
      <c r="AR21" s="99"/>
      <c r="AS21" s="99"/>
      <c r="AT21" s="99"/>
      <c r="AU21" s="99">
        <v>1549.9936355822165</v>
      </c>
      <c r="AV21" s="99">
        <v>1815.6632743727032</v>
      </c>
      <c r="AW21" s="99"/>
      <c r="AX21" s="99"/>
      <c r="AY21" s="99"/>
      <c r="AZ21" s="99"/>
      <c r="BA21" s="99"/>
      <c r="BB21" s="99"/>
      <c r="BC21" s="99">
        <v>2382.8437959561329</v>
      </c>
      <c r="BD21" s="99">
        <v>1517.643609553852</v>
      </c>
      <c r="BE21" s="99"/>
      <c r="BF21" s="99">
        <v>1740.752932346448</v>
      </c>
      <c r="BG21" s="99"/>
      <c r="BH21" s="99">
        <v>2046.6447058199835</v>
      </c>
      <c r="BI21" s="99"/>
      <c r="BJ21" s="99"/>
      <c r="BK21" s="99"/>
      <c r="BL21" s="99"/>
      <c r="BM21" s="99"/>
      <c r="BN21" s="99"/>
      <c r="BO21" s="99"/>
      <c r="BP21" s="99"/>
      <c r="BQ21" s="99">
        <v>1714.8911760387391</v>
      </c>
      <c r="BR21" s="99"/>
      <c r="BS21" s="99"/>
      <c r="BT21" s="99">
        <v>2290.8003602599961</v>
      </c>
      <c r="BU21" s="99">
        <v>1947.1586283817301</v>
      </c>
      <c r="BV21" s="99"/>
      <c r="BW21" s="99"/>
      <c r="BX21" s="99"/>
      <c r="BY21" s="99"/>
      <c r="BZ21" s="99"/>
      <c r="CA21" s="99"/>
      <c r="CB21" s="99">
        <v>1923.3400244371198</v>
      </c>
      <c r="CC21" s="99"/>
      <c r="CD21" s="99"/>
      <c r="CE21" s="99"/>
      <c r="CF21" s="99">
        <v>2175.2706998385356</v>
      </c>
      <c r="CG21" s="99"/>
      <c r="CH21" s="99"/>
      <c r="CI21" s="99"/>
      <c r="CJ21" s="99"/>
      <c r="CK21" s="99">
        <v>2169.3837620375325</v>
      </c>
      <c r="CL21" s="99">
        <v>2433.7379590070377</v>
      </c>
    </row>
    <row r="22" spans="1:90" ht="14.25" thickTop="1" thickBot="1">
      <c r="A22" s="76">
        <v>26</v>
      </c>
      <c r="B22" s="99"/>
      <c r="C22" s="99"/>
      <c r="D22" s="99"/>
      <c r="E22" s="99"/>
      <c r="F22" s="99"/>
      <c r="G22" s="99"/>
      <c r="H22" s="99"/>
      <c r="I22" s="99"/>
      <c r="J22" s="99"/>
      <c r="K22" s="99"/>
      <c r="L22" s="99"/>
      <c r="M22" s="99"/>
      <c r="N22" s="99"/>
      <c r="O22" s="99"/>
      <c r="P22" s="99"/>
      <c r="Q22" s="99"/>
      <c r="R22" s="99"/>
      <c r="S22" s="99"/>
      <c r="T22" s="118">
        <v>1545.015102408973</v>
      </c>
      <c r="U22" s="99">
        <v>1766.4565227132196</v>
      </c>
      <c r="V22" s="99"/>
      <c r="W22" s="99">
        <v>1662.8839647334933</v>
      </c>
      <c r="X22" s="118">
        <v>1691.1930035633416</v>
      </c>
      <c r="Y22" s="99"/>
      <c r="Z22" s="99">
        <v>1754.3043141114324</v>
      </c>
      <c r="AA22" s="99">
        <v>1996.8611739495934</v>
      </c>
      <c r="AB22" s="99">
        <v>1671.2234419376259</v>
      </c>
      <c r="AC22" s="99"/>
      <c r="AD22" s="99">
        <v>1840.0922521858358</v>
      </c>
      <c r="AE22" s="99">
        <v>1880.3946203452342</v>
      </c>
      <c r="AF22" s="99"/>
      <c r="AG22" s="99">
        <v>2289.896054726381</v>
      </c>
      <c r="AH22" s="99">
        <v>1651.8809223674266</v>
      </c>
      <c r="AI22" s="99">
        <v>1842.1446833099337</v>
      </c>
      <c r="AJ22" s="99">
        <v>2044.3569654769685</v>
      </c>
      <c r="AK22" s="99">
        <v>2148.8069128825618</v>
      </c>
      <c r="AL22" s="99">
        <v>2260.9476752870914</v>
      </c>
      <c r="AM22" s="99">
        <v>1579.0291352154704</v>
      </c>
      <c r="AN22" s="99"/>
      <c r="AO22" s="99">
        <v>2166.0905098254393</v>
      </c>
      <c r="AP22" s="99"/>
      <c r="AQ22" s="99">
        <v>2097.3934067012019</v>
      </c>
      <c r="AR22" s="99"/>
      <c r="AS22" s="99"/>
      <c r="AT22" s="99">
        <v>2387.3849009300766</v>
      </c>
      <c r="AU22" s="99">
        <v>1541.9116274316837</v>
      </c>
      <c r="AV22" s="99">
        <v>1799.3850294406398</v>
      </c>
      <c r="AW22" s="99"/>
      <c r="AX22" s="99"/>
      <c r="AY22" s="99">
        <v>2384.5879111764789</v>
      </c>
      <c r="AZ22" s="99"/>
      <c r="BA22" s="99"/>
      <c r="BB22" s="99"/>
      <c r="BC22" s="99">
        <v>2353.5707019535275</v>
      </c>
      <c r="BD22" s="99">
        <v>1511.026928483147</v>
      </c>
      <c r="BE22" s="99"/>
      <c r="BF22" s="99">
        <v>1732.5415426807119</v>
      </c>
      <c r="BG22" s="99"/>
      <c r="BH22" s="99">
        <v>2030.1477077680559</v>
      </c>
      <c r="BI22" s="99"/>
      <c r="BJ22" s="99"/>
      <c r="BK22" s="99"/>
      <c r="BL22" s="99"/>
      <c r="BM22" s="99"/>
      <c r="BN22" s="99"/>
      <c r="BO22" s="99"/>
      <c r="BP22" s="99"/>
      <c r="BQ22" s="99">
        <v>1708.0878889263308</v>
      </c>
      <c r="BR22" s="99"/>
      <c r="BS22" s="99"/>
      <c r="BT22" s="99">
        <v>2274.2121700269199</v>
      </c>
      <c r="BU22" s="99">
        <v>1938.8494388544873</v>
      </c>
      <c r="BV22" s="99"/>
      <c r="BW22" s="99"/>
      <c r="BX22" s="99"/>
      <c r="BY22" s="99"/>
      <c r="BZ22" s="99"/>
      <c r="CA22" s="99"/>
      <c r="CB22" s="99">
        <v>1916.3422791549906</v>
      </c>
      <c r="CC22" s="99"/>
      <c r="CD22" s="99"/>
      <c r="CE22" s="99"/>
      <c r="CF22" s="99">
        <v>2166.8121294046764</v>
      </c>
      <c r="CG22" s="99"/>
      <c r="CH22" s="99"/>
      <c r="CI22" s="99"/>
      <c r="CJ22" s="99"/>
      <c r="CK22" s="99">
        <v>2162.1747573059338</v>
      </c>
      <c r="CL22" s="99">
        <v>2425.1319510018375</v>
      </c>
    </row>
    <row r="23" spans="1:90" ht="14.25" thickTop="1" thickBot="1">
      <c r="A23" s="76">
        <v>27</v>
      </c>
      <c r="B23" s="99"/>
      <c r="C23" s="99"/>
      <c r="D23" s="99"/>
      <c r="E23" s="99"/>
      <c r="F23" s="99"/>
      <c r="G23" s="99"/>
      <c r="H23" s="99"/>
      <c r="I23" s="99"/>
      <c r="J23" s="99"/>
      <c r="K23" s="99"/>
      <c r="L23" s="99"/>
      <c r="M23" s="99"/>
      <c r="N23" s="99"/>
      <c r="O23" s="99"/>
      <c r="P23" s="99"/>
      <c r="Q23" s="99"/>
      <c r="R23" s="99"/>
      <c r="S23" s="99"/>
      <c r="T23" s="99"/>
      <c r="U23" s="99">
        <v>1729.8330921514889</v>
      </c>
      <c r="V23" s="99"/>
      <c r="W23" s="99">
        <v>1630.1976899799397</v>
      </c>
      <c r="X23" s="99">
        <v>1628.3632773749441</v>
      </c>
      <c r="Y23" s="99"/>
      <c r="Z23" s="99">
        <v>1650.9957111273241</v>
      </c>
      <c r="AA23" s="99">
        <v>1958.0771584538431</v>
      </c>
      <c r="AB23" s="99">
        <v>1643.1802539968146</v>
      </c>
      <c r="AC23" s="99"/>
      <c r="AD23" s="118">
        <v>1778.989273492446</v>
      </c>
      <c r="AE23" s="99">
        <v>1846.6055248312803</v>
      </c>
      <c r="AF23" s="99"/>
      <c r="AG23" s="99">
        <v>2244.5450357401314</v>
      </c>
      <c r="AH23" s="99">
        <v>1629.9918928419531</v>
      </c>
      <c r="AI23" s="99">
        <v>1813.6835749039681</v>
      </c>
      <c r="AJ23" s="99">
        <v>1980.438088833688</v>
      </c>
      <c r="AK23" s="118">
        <v>2075.9295747328606</v>
      </c>
      <c r="AL23" s="99">
        <v>2220.3334845859863</v>
      </c>
      <c r="AM23" s="99">
        <v>1562.9141807188291</v>
      </c>
      <c r="AN23" s="99"/>
      <c r="AO23" s="99">
        <v>2131.0483847386254</v>
      </c>
      <c r="AP23" s="99"/>
      <c r="AQ23" s="99">
        <v>2068.4982489825966</v>
      </c>
      <c r="AR23" s="99"/>
      <c r="AS23" s="99"/>
      <c r="AT23" s="99">
        <v>2320.3456264504466</v>
      </c>
      <c r="AU23" s="99">
        <v>1533.8296192811511</v>
      </c>
      <c r="AV23" s="99">
        <v>1783.1067845085759</v>
      </c>
      <c r="AW23" s="99"/>
      <c r="AX23" s="99"/>
      <c r="AY23" s="99">
        <v>2348.7387526403809</v>
      </c>
      <c r="AZ23" s="99"/>
      <c r="BA23" s="99"/>
      <c r="BB23" s="99"/>
      <c r="BC23" s="99">
        <v>2324.2976079509226</v>
      </c>
      <c r="BD23" s="99">
        <v>1504.410247412442</v>
      </c>
      <c r="BE23" s="99"/>
      <c r="BF23" s="99">
        <v>1724.3301530149758</v>
      </c>
      <c r="BG23" s="99"/>
      <c r="BH23" s="99">
        <v>2013.6507097161289</v>
      </c>
      <c r="BI23" s="99"/>
      <c r="BJ23" s="99"/>
      <c r="BK23" s="99"/>
      <c r="BL23" s="99"/>
      <c r="BM23" s="99"/>
      <c r="BN23" s="99"/>
      <c r="BO23" s="99"/>
      <c r="BP23" s="99"/>
      <c r="BQ23" s="99">
        <v>1701.2846018139226</v>
      </c>
      <c r="BR23" s="99"/>
      <c r="BS23" s="99"/>
      <c r="BT23" s="99">
        <v>2257.6239797938442</v>
      </c>
      <c r="BU23" s="99">
        <v>1930.5402493272441</v>
      </c>
      <c r="BV23" s="99"/>
      <c r="BW23" s="99"/>
      <c r="BX23" s="99"/>
      <c r="BY23" s="99"/>
      <c r="BZ23" s="99"/>
      <c r="CA23" s="99"/>
      <c r="CB23" s="99">
        <v>1909.3445338728618</v>
      </c>
      <c r="CC23" s="99"/>
      <c r="CD23" s="99"/>
      <c r="CE23" s="99"/>
      <c r="CF23" s="99">
        <v>2158.3535589708176</v>
      </c>
      <c r="CG23" s="99"/>
      <c r="CH23" s="99"/>
      <c r="CI23" s="99"/>
      <c r="CJ23" s="99"/>
      <c r="CK23" s="99">
        <v>2154.9657525743346</v>
      </c>
      <c r="CL23" s="99">
        <v>2416.5259429966372</v>
      </c>
    </row>
    <row r="24" spans="1:90" ht="14.25" thickTop="1" thickBot="1">
      <c r="A24" s="76">
        <v>28</v>
      </c>
      <c r="B24" s="99"/>
      <c r="C24" s="99"/>
      <c r="D24" s="99"/>
      <c r="E24" s="99"/>
      <c r="F24" s="99"/>
      <c r="G24" s="99"/>
      <c r="H24" s="99"/>
      <c r="I24" s="99"/>
      <c r="J24" s="99"/>
      <c r="K24" s="99"/>
      <c r="L24" s="99"/>
      <c r="M24" s="99"/>
      <c r="N24" s="99"/>
      <c r="O24" s="99"/>
      <c r="P24" s="99"/>
      <c r="Q24" s="99"/>
      <c r="R24" s="99"/>
      <c r="S24" s="99"/>
      <c r="T24" s="99"/>
      <c r="U24" s="99">
        <v>1693.2096615897581</v>
      </c>
      <c r="V24" s="99"/>
      <c r="W24" s="99">
        <v>1597.5114152263859</v>
      </c>
      <c r="X24" s="99">
        <v>1537.6198411603191</v>
      </c>
      <c r="Y24" s="99"/>
      <c r="Z24" s="99">
        <v>1558.2124928184312</v>
      </c>
      <c r="AA24" s="99">
        <v>1919.2931429580926</v>
      </c>
      <c r="AB24" s="99">
        <v>1615.1370660560037</v>
      </c>
      <c r="AC24" s="99"/>
      <c r="AD24" s="99">
        <v>1701.6228384441317</v>
      </c>
      <c r="AE24" s="99">
        <v>1812.8164293173261</v>
      </c>
      <c r="AF24" s="99">
        <v>2375.7287661599262</v>
      </c>
      <c r="AG24" s="99">
        <v>2199.1940167538819</v>
      </c>
      <c r="AH24" s="99">
        <v>1608.1028633164801</v>
      </c>
      <c r="AI24" s="99">
        <v>1785.2224664980022</v>
      </c>
      <c r="AJ24" s="118">
        <v>1916.5192121904072</v>
      </c>
      <c r="AK24" s="99">
        <v>1969.2223350886845</v>
      </c>
      <c r="AL24" s="99">
        <v>2179.7192938848816</v>
      </c>
      <c r="AM24" s="99">
        <v>1546.7992262221876</v>
      </c>
      <c r="AN24" s="99"/>
      <c r="AO24" s="99">
        <v>2096.0062596518114</v>
      </c>
      <c r="AP24" s="99"/>
      <c r="AQ24" s="99">
        <v>2039.6030912639922</v>
      </c>
      <c r="AR24" s="99"/>
      <c r="AS24" s="99"/>
      <c r="AT24" s="99">
        <v>2253.3063519708162</v>
      </c>
      <c r="AU24" s="99">
        <v>1525.7476111306182</v>
      </c>
      <c r="AV24" s="99">
        <v>1766.828539576512</v>
      </c>
      <c r="AW24" s="118">
        <v>2329.2252363931639</v>
      </c>
      <c r="AX24" s="99"/>
      <c r="AY24" s="99">
        <v>2312.8895941042829</v>
      </c>
      <c r="AZ24" s="99"/>
      <c r="BA24" s="99"/>
      <c r="BB24" s="99"/>
      <c r="BC24" s="99">
        <v>2295.0245139483168</v>
      </c>
      <c r="BD24" s="99"/>
      <c r="BE24" s="99"/>
      <c r="BF24" s="99">
        <v>1716.11876334924</v>
      </c>
      <c r="BG24" s="99"/>
      <c r="BH24" s="99">
        <v>1997.1537116642016</v>
      </c>
      <c r="BI24" s="99"/>
      <c r="BJ24" s="99"/>
      <c r="BK24" s="99"/>
      <c r="BL24" s="99"/>
      <c r="BM24" s="99"/>
      <c r="BN24" s="99"/>
      <c r="BO24" s="99"/>
      <c r="BP24" s="99"/>
      <c r="BQ24" s="99">
        <v>1694.4813147015145</v>
      </c>
      <c r="BR24" s="99"/>
      <c r="BS24" s="99"/>
      <c r="BT24" s="99">
        <v>2241.0357895607685</v>
      </c>
      <c r="BU24" s="99">
        <v>1922.231059800001</v>
      </c>
      <c r="BV24" s="99"/>
      <c r="BW24" s="99"/>
      <c r="BX24" s="99"/>
      <c r="BY24" s="99"/>
      <c r="BZ24" s="99"/>
      <c r="CA24" s="99"/>
      <c r="CB24" s="99">
        <v>1902.3467885907328</v>
      </c>
      <c r="CC24" s="99"/>
      <c r="CD24" s="99"/>
      <c r="CE24" s="99"/>
      <c r="CF24" s="99">
        <v>2149.8949885369584</v>
      </c>
      <c r="CG24" s="99"/>
      <c r="CH24" s="99"/>
      <c r="CI24" s="99"/>
      <c r="CJ24" s="99"/>
      <c r="CK24" s="99">
        <v>2147.7567478427359</v>
      </c>
      <c r="CL24" s="99">
        <v>2407.9199349914365</v>
      </c>
    </row>
    <row r="25" spans="1:90" ht="14.25" thickTop="1" thickBot="1">
      <c r="A25" s="76">
        <v>29</v>
      </c>
      <c r="B25" s="99"/>
      <c r="C25" s="99"/>
      <c r="D25" s="99"/>
      <c r="E25" s="99"/>
      <c r="F25" s="99"/>
      <c r="G25" s="99"/>
      <c r="H25" s="99"/>
      <c r="I25" s="99"/>
      <c r="J25" s="99"/>
      <c r="K25" s="99"/>
      <c r="L25" s="99"/>
      <c r="M25" s="99"/>
      <c r="N25" s="99"/>
      <c r="O25" s="99"/>
      <c r="P25" s="99"/>
      <c r="Q25" s="99"/>
      <c r="R25" s="99"/>
      <c r="S25" s="99"/>
      <c r="T25" s="99"/>
      <c r="U25" s="99">
        <v>1656.586231028027</v>
      </c>
      <c r="V25" s="99"/>
      <c r="W25" s="99">
        <v>1564.8251404728326</v>
      </c>
      <c r="X25" s="99"/>
      <c r="Y25" s="99"/>
      <c r="Z25" s="99"/>
      <c r="AA25" s="99">
        <v>1880.5091274623423</v>
      </c>
      <c r="AB25" s="99">
        <v>1587.0938781151926</v>
      </c>
      <c r="AC25" s="99"/>
      <c r="AD25" s="99">
        <v>1612.4216565646805</v>
      </c>
      <c r="AE25" s="99">
        <v>1779.0273338033721</v>
      </c>
      <c r="AF25" s="99">
        <v>2319.890492057646</v>
      </c>
      <c r="AG25" s="99">
        <v>2153.8429977676328</v>
      </c>
      <c r="AH25" s="99">
        <v>1586.2138337910064</v>
      </c>
      <c r="AI25" s="99">
        <v>1756.7613580920363</v>
      </c>
      <c r="AJ25" s="99">
        <v>1832.6214800243515</v>
      </c>
      <c r="AK25" s="99">
        <v>1867.9922345711</v>
      </c>
      <c r="AL25" s="99">
        <v>2139.1051031837765</v>
      </c>
      <c r="AM25" s="99">
        <v>1530.6842717255461</v>
      </c>
      <c r="AN25" s="99"/>
      <c r="AO25" s="99">
        <v>2060.9641345649975</v>
      </c>
      <c r="AP25" s="99"/>
      <c r="AQ25" s="99">
        <v>2010.707933545387</v>
      </c>
      <c r="AR25" s="99"/>
      <c r="AS25" s="99"/>
      <c r="AT25" s="118">
        <v>2186.2670774911862</v>
      </c>
      <c r="AU25" s="99">
        <v>1517.6656029800854</v>
      </c>
      <c r="AV25" s="99">
        <v>1750.5502946444485</v>
      </c>
      <c r="AW25" s="99">
        <v>2228.1529961084152</v>
      </c>
      <c r="AX25" s="99"/>
      <c r="AY25" s="99">
        <v>2277.0404355681849</v>
      </c>
      <c r="AZ25" s="99"/>
      <c r="BA25" s="99"/>
      <c r="BB25" s="99"/>
      <c r="BC25" s="99">
        <v>2265.7514199457119</v>
      </c>
      <c r="BD25" s="99"/>
      <c r="BE25" s="99"/>
      <c r="BF25" s="99">
        <v>1707.9073736835039</v>
      </c>
      <c r="BG25" s="99"/>
      <c r="BH25" s="99">
        <v>1980.6567136122742</v>
      </c>
      <c r="BI25" s="99"/>
      <c r="BJ25" s="99"/>
      <c r="BK25" s="99"/>
      <c r="BL25" s="99"/>
      <c r="BM25" s="99"/>
      <c r="BN25" s="99"/>
      <c r="BO25" s="99"/>
      <c r="BP25" s="99"/>
      <c r="BQ25" s="99">
        <v>1687.6780275891063</v>
      </c>
      <c r="BR25" s="99"/>
      <c r="BS25" s="99"/>
      <c r="BT25" s="99">
        <v>2224.4475993276924</v>
      </c>
      <c r="BU25" s="99">
        <v>1913.9218702727578</v>
      </c>
      <c r="BV25" s="99"/>
      <c r="BW25" s="99"/>
      <c r="BX25" s="99"/>
      <c r="BY25" s="99"/>
      <c r="BZ25" s="99"/>
      <c r="CA25" s="99"/>
      <c r="CB25" s="99">
        <v>1895.349043308604</v>
      </c>
      <c r="CC25" s="99"/>
      <c r="CD25" s="99"/>
      <c r="CE25" s="99"/>
      <c r="CF25" s="99">
        <v>2141.4364181031001</v>
      </c>
      <c r="CG25" s="99"/>
      <c r="CH25" s="99"/>
      <c r="CI25" s="99"/>
      <c r="CJ25" s="99"/>
      <c r="CK25" s="99">
        <v>2140.5477431111372</v>
      </c>
      <c r="CL25" s="99">
        <v>2399.3139269862363</v>
      </c>
    </row>
    <row r="26" spans="1:90" ht="13.5" thickTop="1">
      <c r="A26" s="107">
        <v>30</v>
      </c>
      <c r="B26" s="108"/>
      <c r="C26" s="108"/>
      <c r="D26" s="108"/>
      <c r="E26" s="108"/>
      <c r="F26" s="108"/>
      <c r="G26" s="108"/>
      <c r="H26" s="108"/>
      <c r="I26" s="108"/>
      <c r="J26" s="108"/>
      <c r="K26" s="108"/>
      <c r="L26" s="108"/>
      <c r="M26" s="108"/>
      <c r="N26" s="108"/>
      <c r="O26" s="108"/>
      <c r="P26" s="108"/>
      <c r="Q26" s="108"/>
      <c r="R26" s="108"/>
      <c r="S26" s="108"/>
      <c r="T26" s="108"/>
      <c r="U26" s="108">
        <v>1619.9628004662959</v>
      </c>
      <c r="V26" s="108"/>
      <c r="W26" s="108">
        <v>1532.138865719279</v>
      </c>
      <c r="X26" s="108"/>
      <c r="Y26" s="108"/>
      <c r="Z26" s="108"/>
      <c r="AA26" s="108">
        <v>1841.7251119665921</v>
      </c>
      <c r="AB26" s="108">
        <v>1559.0506901743813</v>
      </c>
      <c r="AC26" s="108"/>
      <c r="AD26" s="108">
        <v>1531.5811551700044</v>
      </c>
      <c r="AE26" s="108">
        <v>1745.2382382894179</v>
      </c>
      <c r="AF26" s="108">
        <v>2264.0522179553664</v>
      </c>
      <c r="AG26" s="108">
        <v>2108.4919787813838</v>
      </c>
      <c r="AH26" s="108">
        <v>1564.3248042655332</v>
      </c>
      <c r="AI26" s="108">
        <v>1728.3002496860704</v>
      </c>
      <c r="AJ26" s="108">
        <v>1742.721495837862</v>
      </c>
      <c r="AK26" s="108">
        <v>1776.1774319062986</v>
      </c>
      <c r="AL26" s="108">
        <v>2098.4909124826718</v>
      </c>
      <c r="AM26" s="108">
        <v>1514.5693172289045</v>
      </c>
      <c r="AN26" s="108"/>
      <c r="AO26" s="108">
        <v>2025.9220094781836</v>
      </c>
      <c r="AP26" s="108">
        <v>2385.0747439376696</v>
      </c>
      <c r="AQ26" s="108">
        <v>1981.8127758267824</v>
      </c>
      <c r="AR26" s="108"/>
      <c r="AS26" s="108"/>
      <c r="AT26" s="108">
        <v>2114.9011018002257</v>
      </c>
      <c r="AU26" s="108">
        <v>1509.5835948295526</v>
      </c>
      <c r="AV26" s="108">
        <v>1734.2720497123848</v>
      </c>
      <c r="AW26" s="108">
        <v>2121.7018607455925</v>
      </c>
      <c r="AX26" s="108"/>
      <c r="AY26" s="108">
        <v>2241.1912770320869</v>
      </c>
      <c r="AZ26" s="108"/>
      <c r="BA26" s="108"/>
      <c r="BB26" s="108"/>
      <c r="BC26" s="108">
        <v>2236.4783259431065</v>
      </c>
      <c r="BD26" s="108"/>
      <c r="BE26" s="108"/>
      <c r="BF26" s="108">
        <v>1699.6959840177678</v>
      </c>
      <c r="BG26" s="108"/>
      <c r="BH26" s="108">
        <v>1964.1597155603467</v>
      </c>
      <c r="BI26" s="108"/>
      <c r="BJ26" s="108"/>
      <c r="BK26" s="108"/>
      <c r="BL26" s="108"/>
      <c r="BM26" s="108"/>
      <c r="BN26" s="108"/>
      <c r="BO26" s="108"/>
      <c r="BP26" s="108"/>
      <c r="BQ26" s="108">
        <v>1680.874740476698</v>
      </c>
      <c r="BR26" s="108"/>
      <c r="BS26" s="108"/>
      <c r="BT26" s="108">
        <v>2207.8594090946167</v>
      </c>
      <c r="BU26" s="108">
        <v>1905.612680745515</v>
      </c>
      <c r="BV26" s="108"/>
      <c r="BW26" s="108"/>
      <c r="BX26" s="108"/>
      <c r="BY26" s="108"/>
      <c r="BZ26" s="108"/>
      <c r="CA26" s="108"/>
      <c r="CB26" s="108">
        <v>1888.3512980264752</v>
      </c>
      <c r="CC26" s="108"/>
      <c r="CD26" s="108"/>
      <c r="CE26" s="108"/>
      <c r="CF26" s="108">
        <v>2132.9778476692409</v>
      </c>
      <c r="CG26" s="108"/>
      <c r="CH26" s="108"/>
      <c r="CI26" s="108"/>
      <c r="CJ26" s="108"/>
      <c r="CK26" s="108">
        <v>2133.3387383795384</v>
      </c>
      <c r="CL26" s="108">
        <v>2390.7079189810361</v>
      </c>
    </row>
    <row r="27" spans="1:90" ht="13.5" thickBot="1">
      <c r="A27" s="76">
        <v>31</v>
      </c>
      <c r="B27" s="99"/>
      <c r="C27" s="99"/>
      <c r="D27" s="99"/>
      <c r="E27" s="99"/>
      <c r="F27" s="99"/>
      <c r="G27" s="99"/>
      <c r="H27" s="99"/>
      <c r="I27" s="99"/>
      <c r="J27" s="99"/>
      <c r="K27" s="99"/>
      <c r="L27" s="99"/>
      <c r="M27" s="99"/>
      <c r="N27" s="99"/>
      <c r="O27" s="99"/>
      <c r="P27" s="99"/>
      <c r="Q27" s="99"/>
      <c r="R27" s="99"/>
      <c r="S27" s="99"/>
      <c r="T27" s="99"/>
      <c r="U27" s="99">
        <v>1583.3393699045653</v>
      </c>
      <c r="V27" s="99"/>
      <c r="W27" s="99"/>
      <c r="X27" s="99"/>
      <c r="Y27" s="99"/>
      <c r="Z27" s="99"/>
      <c r="AA27" s="99">
        <v>1802.9410964708416</v>
      </c>
      <c r="AB27" s="99">
        <v>1531.0075022335702</v>
      </c>
      <c r="AC27" s="99"/>
      <c r="AD27" s="99"/>
      <c r="AE27" s="99">
        <v>1711.449142775464</v>
      </c>
      <c r="AF27" s="99">
        <v>2208.2139438530867</v>
      </c>
      <c r="AG27" s="99">
        <v>2063.1409597951347</v>
      </c>
      <c r="AH27" s="99">
        <v>1542.43577474006</v>
      </c>
      <c r="AI27" s="99">
        <v>1699.8391412801047</v>
      </c>
      <c r="AJ27" s="99">
        <v>1660.8727802216638</v>
      </c>
      <c r="AK27" s="99">
        <v>1692.5923127536155</v>
      </c>
      <c r="AL27" s="99">
        <v>2057.8767217815671</v>
      </c>
      <c r="AM27" s="99"/>
      <c r="AN27" s="99"/>
      <c r="AO27" s="99">
        <v>1990.8798843913698</v>
      </c>
      <c r="AP27" s="99">
        <v>2337.228089592279</v>
      </c>
      <c r="AQ27" s="99">
        <v>1952.9176181081775</v>
      </c>
      <c r="AR27" s="99"/>
      <c r="AS27" s="99"/>
      <c r="AT27" s="99">
        <v>2018.8928998491817</v>
      </c>
      <c r="AU27" s="99">
        <v>1501.5015866790197</v>
      </c>
      <c r="AV27" s="99">
        <v>1717.9938047803209</v>
      </c>
      <c r="AW27" s="99">
        <v>2024.6706254866203</v>
      </c>
      <c r="AX27" s="99">
        <v>2386.2240522450047</v>
      </c>
      <c r="AY27" s="99">
        <v>2205.3421184959884</v>
      </c>
      <c r="AZ27" s="99"/>
      <c r="BA27" s="99"/>
      <c r="BB27" s="99"/>
      <c r="BC27" s="99">
        <v>2207.2052319405011</v>
      </c>
      <c r="BD27" s="99"/>
      <c r="BE27" s="119">
        <v>2385.2990244598086</v>
      </c>
      <c r="BF27" s="99">
        <v>1691.4845943520318</v>
      </c>
      <c r="BG27" s="99"/>
      <c r="BH27" s="99">
        <v>1947.6627175084195</v>
      </c>
      <c r="BI27" s="99"/>
      <c r="BJ27" s="99"/>
      <c r="BK27" s="99"/>
      <c r="BL27" s="99"/>
      <c r="BM27" s="99">
        <v>2396.6248599716751</v>
      </c>
      <c r="BN27" s="99"/>
      <c r="BO27" s="99"/>
      <c r="BP27" s="99"/>
      <c r="BQ27" s="99">
        <v>1674.0714533642902</v>
      </c>
      <c r="BR27" s="99"/>
      <c r="BS27" s="99"/>
      <c r="BT27" s="99">
        <v>2191.271218861541</v>
      </c>
      <c r="BU27" s="99">
        <v>1897.3034912182718</v>
      </c>
      <c r="BV27" s="99"/>
      <c r="BW27" s="99"/>
      <c r="BX27" s="99"/>
      <c r="BY27" s="99"/>
      <c r="BZ27" s="99"/>
      <c r="CA27" s="99"/>
      <c r="CB27" s="99">
        <v>1881.353552744346</v>
      </c>
      <c r="CC27" s="99"/>
      <c r="CD27" s="99"/>
      <c r="CE27" s="99"/>
      <c r="CF27" s="99">
        <v>2124.5192772353821</v>
      </c>
      <c r="CG27" s="99"/>
      <c r="CH27" s="99"/>
      <c r="CI27" s="99"/>
      <c r="CJ27" s="99"/>
      <c r="CK27" s="99">
        <v>2126.1297336479388</v>
      </c>
      <c r="CL27" s="99">
        <v>2382.1019109758358</v>
      </c>
    </row>
    <row r="28" spans="1:90" ht="13.5" thickTop="1">
      <c r="A28" s="76">
        <v>32</v>
      </c>
      <c r="B28" s="99"/>
      <c r="C28" s="99"/>
      <c r="D28" s="99"/>
      <c r="E28" s="99"/>
      <c r="F28" s="99"/>
      <c r="G28" s="99"/>
      <c r="H28" s="99"/>
      <c r="I28" s="99"/>
      <c r="J28" s="99"/>
      <c r="K28" s="99"/>
      <c r="L28" s="99"/>
      <c r="M28" s="99"/>
      <c r="N28" s="99"/>
      <c r="O28" s="99"/>
      <c r="P28" s="99"/>
      <c r="Q28" s="99"/>
      <c r="R28" s="99"/>
      <c r="S28" s="99"/>
      <c r="T28" s="99"/>
      <c r="U28" s="99">
        <v>1546.7159393428344</v>
      </c>
      <c r="V28" s="99"/>
      <c r="W28" s="99"/>
      <c r="X28" s="99"/>
      <c r="Y28" s="99"/>
      <c r="Z28" s="99"/>
      <c r="AA28" s="99">
        <v>1764.1570809750913</v>
      </c>
      <c r="AB28" s="99">
        <v>1502.9643142927591</v>
      </c>
      <c r="AC28" s="99"/>
      <c r="AD28" s="99"/>
      <c r="AE28" s="99">
        <v>1677.66004726151</v>
      </c>
      <c r="AF28" s="99">
        <v>2152.375669750807</v>
      </c>
      <c r="AG28" s="99">
        <v>2017.7899408088851</v>
      </c>
      <c r="AH28" s="99">
        <v>1520.5467452145865</v>
      </c>
      <c r="AI28" s="99">
        <v>1671.3780328741389</v>
      </c>
      <c r="AJ28" s="99">
        <v>1586.0943847750159</v>
      </c>
      <c r="AK28" s="99">
        <v>1616.2339100890622</v>
      </c>
      <c r="AL28" s="99">
        <v>2017.2625310804617</v>
      </c>
      <c r="AM28" s="99"/>
      <c r="AN28" s="99"/>
      <c r="AO28" s="99">
        <v>1955.8377593045559</v>
      </c>
      <c r="AP28" s="99">
        <v>2289.3814352468889</v>
      </c>
      <c r="AQ28" s="99">
        <v>1924.0224603895729</v>
      </c>
      <c r="AR28" s="99"/>
      <c r="AS28" s="99"/>
      <c r="AT28" s="99">
        <v>1931.0442188898139</v>
      </c>
      <c r="AU28" s="99"/>
      <c r="AV28" s="99">
        <v>1701.7155598482573</v>
      </c>
      <c r="AW28" s="99">
        <v>1935.9164964712816</v>
      </c>
      <c r="AX28" s="99">
        <v>2343.7540467315876</v>
      </c>
      <c r="AY28" s="99">
        <v>2169.4929599598904</v>
      </c>
      <c r="AZ28" s="99"/>
      <c r="BA28" s="99"/>
      <c r="BB28" s="99"/>
      <c r="BC28" s="99">
        <v>2177.9321379378957</v>
      </c>
      <c r="BD28" s="99"/>
      <c r="BE28" s="99">
        <v>2298.8195627229607</v>
      </c>
      <c r="BF28" s="99">
        <v>1683.2732046862959</v>
      </c>
      <c r="BG28" s="99"/>
      <c r="BH28" s="99">
        <v>1931.1657194564925</v>
      </c>
      <c r="BI28" s="99"/>
      <c r="BJ28" s="99"/>
      <c r="BK28" s="99"/>
      <c r="BL28" s="99"/>
      <c r="BM28" s="99">
        <v>2294.8760897321367</v>
      </c>
      <c r="BN28" s="99"/>
      <c r="BO28" s="99"/>
      <c r="BP28" s="99"/>
      <c r="BQ28" s="99">
        <v>1667.2681662518817</v>
      </c>
      <c r="BR28" s="99"/>
      <c r="BS28" s="99"/>
      <c r="BT28" s="99">
        <v>2174.6830286284649</v>
      </c>
      <c r="BU28" s="99">
        <v>1888.9943016910288</v>
      </c>
      <c r="BV28" s="99"/>
      <c r="BW28" s="99"/>
      <c r="BX28" s="99"/>
      <c r="BY28" s="99"/>
      <c r="BZ28" s="99"/>
      <c r="CA28" s="99"/>
      <c r="CB28" s="99">
        <v>1874.3558074622174</v>
      </c>
      <c r="CC28" s="99"/>
      <c r="CD28" s="99"/>
      <c r="CE28" s="99"/>
      <c r="CF28" s="99">
        <v>2116.0607068015229</v>
      </c>
      <c r="CG28" s="99"/>
      <c r="CH28" s="99"/>
      <c r="CI28" s="99"/>
      <c r="CJ28" s="99"/>
      <c r="CK28" s="99">
        <v>2118.9207289163401</v>
      </c>
      <c r="CL28" s="99">
        <v>2373.4959029706356</v>
      </c>
    </row>
    <row r="29" spans="1:90">
      <c r="A29" s="76">
        <v>33</v>
      </c>
      <c r="B29" s="99"/>
      <c r="C29" s="99"/>
      <c r="D29" s="99"/>
      <c r="E29" s="99"/>
      <c r="F29" s="99"/>
      <c r="G29" s="99"/>
      <c r="H29" s="99"/>
      <c r="I29" s="99"/>
      <c r="J29" s="99"/>
      <c r="K29" s="99"/>
      <c r="L29" s="99"/>
      <c r="M29" s="99"/>
      <c r="N29" s="99"/>
      <c r="O29" s="99"/>
      <c r="P29" s="99"/>
      <c r="Q29" s="99"/>
      <c r="R29" s="99"/>
      <c r="S29" s="99"/>
      <c r="T29" s="99"/>
      <c r="U29" s="99">
        <v>1510.0925087811033</v>
      </c>
      <c r="V29" s="99"/>
      <c r="W29" s="99"/>
      <c r="X29" s="99"/>
      <c r="Y29" s="99"/>
      <c r="Z29" s="99"/>
      <c r="AA29" s="99">
        <v>1725.3730654793408</v>
      </c>
      <c r="AB29" s="99"/>
      <c r="AC29" s="99"/>
      <c r="AD29" s="99"/>
      <c r="AE29" s="99">
        <v>1643.8709517475559</v>
      </c>
      <c r="AF29" s="99">
        <v>2096.5373956485273</v>
      </c>
      <c r="AG29" s="99">
        <v>1972.4389218226356</v>
      </c>
      <c r="AH29" s="99"/>
      <c r="AI29" s="99">
        <v>1642.916924468173</v>
      </c>
      <c r="AJ29" s="99">
        <v>1517.5519350331767</v>
      </c>
      <c r="AK29" s="99">
        <v>1546.2491279173275</v>
      </c>
      <c r="AL29" s="99">
        <v>1976.6483403793568</v>
      </c>
      <c r="AM29" s="99"/>
      <c r="AN29" s="99"/>
      <c r="AO29" s="99">
        <v>1920.795634217742</v>
      </c>
      <c r="AP29" s="99">
        <v>2241.5347809014984</v>
      </c>
      <c r="AQ29" s="99">
        <v>1895.127302670968</v>
      </c>
      <c r="AR29" s="99"/>
      <c r="AS29" s="99"/>
      <c r="AT29" s="99">
        <v>1850.3981126873166</v>
      </c>
      <c r="AU29" s="99"/>
      <c r="AV29" s="99">
        <v>1685.4373149161936</v>
      </c>
      <c r="AW29" s="99">
        <v>1854.4672828663931</v>
      </c>
      <c r="AX29" s="99">
        <v>2301.2840412181713</v>
      </c>
      <c r="AY29" s="99">
        <v>2133.6438014237924</v>
      </c>
      <c r="AZ29" s="99"/>
      <c r="BA29" s="99"/>
      <c r="BB29" s="99"/>
      <c r="BC29" s="99">
        <v>2148.6590439352904</v>
      </c>
      <c r="BD29" s="99"/>
      <c r="BE29" s="99">
        <v>2205.3654912923489</v>
      </c>
      <c r="BF29" s="99">
        <v>1675.0618150205598</v>
      </c>
      <c r="BG29" s="99"/>
      <c r="BH29" s="99">
        <v>1914.6687214045651</v>
      </c>
      <c r="BI29" s="99"/>
      <c r="BJ29" s="99"/>
      <c r="BK29" s="99"/>
      <c r="BL29" s="99"/>
      <c r="BM29" s="99">
        <v>2201.3572770041778</v>
      </c>
      <c r="BN29" s="99"/>
      <c r="BO29" s="99">
        <v>2399.1347087438994</v>
      </c>
      <c r="BP29" s="99"/>
      <c r="BQ29" s="99">
        <v>1660.4648791394736</v>
      </c>
      <c r="BR29" s="99"/>
      <c r="BS29" s="99"/>
      <c r="BT29" s="99">
        <v>2158.0948383953892</v>
      </c>
      <c r="BU29" s="99">
        <v>1880.6851121637856</v>
      </c>
      <c r="BV29" s="99"/>
      <c r="BW29" s="99"/>
      <c r="BX29" s="99"/>
      <c r="BY29" s="99"/>
      <c r="BZ29" s="99"/>
      <c r="CA29" s="99"/>
      <c r="CB29" s="99">
        <v>1867.3580621800882</v>
      </c>
      <c r="CC29" s="99"/>
      <c r="CD29" s="99"/>
      <c r="CE29" s="99"/>
      <c r="CF29" s="99">
        <v>2107.6021363676641</v>
      </c>
      <c r="CG29" s="99"/>
      <c r="CH29" s="99"/>
      <c r="CI29" s="99"/>
      <c r="CJ29" s="99"/>
      <c r="CK29" s="99">
        <v>2111.7117241847413</v>
      </c>
      <c r="CL29" s="99">
        <v>2364.8898949654349</v>
      </c>
    </row>
    <row r="30" spans="1:90" ht="13.5" thickBot="1">
      <c r="A30" s="76">
        <v>34</v>
      </c>
      <c r="B30" s="99"/>
      <c r="C30" s="99"/>
      <c r="D30" s="99"/>
      <c r="E30" s="99"/>
      <c r="F30" s="99"/>
      <c r="G30" s="99"/>
      <c r="H30" s="99"/>
      <c r="I30" s="99"/>
      <c r="J30" s="99"/>
      <c r="K30" s="99"/>
      <c r="L30" s="99"/>
      <c r="M30" s="99"/>
      <c r="N30" s="99"/>
      <c r="O30" s="99"/>
      <c r="P30" s="99"/>
      <c r="Q30" s="99"/>
      <c r="R30" s="99"/>
      <c r="S30" s="99"/>
      <c r="T30" s="99"/>
      <c r="U30" s="99"/>
      <c r="V30" s="99"/>
      <c r="W30" s="99"/>
      <c r="X30" s="99"/>
      <c r="Y30" s="99"/>
      <c r="Z30" s="99"/>
      <c r="AA30" s="99">
        <v>1686.5890499835905</v>
      </c>
      <c r="AB30" s="99"/>
      <c r="AC30" s="99"/>
      <c r="AD30" s="99"/>
      <c r="AE30" s="99">
        <v>1610.0818562336017</v>
      </c>
      <c r="AF30" s="118">
        <v>2040.6991215462474</v>
      </c>
      <c r="AG30" s="99">
        <v>1927.0879028363863</v>
      </c>
      <c r="AH30" s="99"/>
      <c r="AI30" s="99">
        <v>1614.4558160622071</v>
      </c>
      <c r="AJ30" s="99"/>
      <c r="AK30" s="99"/>
      <c r="AL30" s="99">
        <v>1936.0341496782521</v>
      </c>
      <c r="AM30" s="99"/>
      <c r="AN30" s="99">
        <v>2349.049676745421</v>
      </c>
      <c r="AO30" s="99">
        <v>1885.7535091309283</v>
      </c>
      <c r="AP30" s="99">
        <v>2193.6881265561078</v>
      </c>
      <c r="AQ30" s="99">
        <v>1866.2321449523633</v>
      </c>
      <c r="AR30" s="99"/>
      <c r="AS30" s="99"/>
      <c r="AT30" s="99">
        <v>1776.1362259726275</v>
      </c>
      <c r="AU30" s="99"/>
      <c r="AV30" s="99">
        <v>1669.1590699841297</v>
      </c>
      <c r="AW30" s="99">
        <v>1779.4916522271949</v>
      </c>
      <c r="AX30" s="99">
        <v>2258.8140357047541</v>
      </c>
      <c r="AY30" s="99">
        <v>2097.7946428876944</v>
      </c>
      <c r="AZ30" s="99"/>
      <c r="BA30" s="99"/>
      <c r="BB30" s="99"/>
      <c r="BC30" s="99">
        <v>2119.3859499326854</v>
      </c>
      <c r="BD30" s="99"/>
      <c r="BE30" s="99">
        <v>2119.1964513806238</v>
      </c>
      <c r="BF30" s="99">
        <v>1666.8504253548238</v>
      </c>
      <c r="BG30" s="99">
        <v>2388.6184012318404</v>
      </c>
      <c r="BH30" s="99">
        <v>1898.1717233526379</v>
      </c>
      <c r="BI30" s="99"/>
      <c r="BJ30" s="99"/>
      <c r="BK30" s="99"/>
      <c r="BL30" s="99"/>
      <c r="BM30" s="99">
        <v>2115.1390045362855</v>
      </c>
      <c r="BN30" s="99"/>
      <c r="BO30" s="99">
        <v>2306.491491723521</v>
      </c>
      <c r="BP30" s="99"/>
      <c r="BQ30" s="99">
        <v>1653.6615920270654</v>
      </c>
      <c r="BR30" s="99"/>
      <c r="BS30" s="99"/>
      <c r="BT30" s="99">
        <v>2141.5066481623139</v>
      </c>
      <c r="BU30" s="99">
        <v>1872.3759226365428</v>
      </c>
      <c r="BV30" s="99"/>
      <c r="BW30" s="99"/>
      <c r="BX30" s="99"/>
      <c r="BY30" s="99"/>
      <c r="BZ30" s="99"/>
      <c r="CA30" s="99"/>
      <c r="CB30" s="99">
        <v>1860.3603168979594</v>
      </c>
      <c r="CC30" s="99"/>
      <c r="CD30" s="99"/>
      <c r="CE30" s="99"/>
      <c r="CF30" s="99">
        <v>2099.1435659338053</v>
      </c>
      <c r="CG30" s="99"/>
      <c r="CH30" s="99"/>
      <c r="CI30" s="99"/>
      <c r="CJ30" s="99"/>
      <c r="CK30" s="99">
        <v>2104.5027194531422</v>
      </c>
      <c r="CL30" s="99">
        <v>2356.2838869602347</v>
      </c>
    </row>
    <row r="31" spans="1:90" ht="14.25" thickTop="1" thickBot="1">
      <c r="A31" s="76">
        <v>35</v>
      </c>
      <c r="B31" s="99"/>
      <c r="C31" s="99"/>
      <c r="D31" s="99"/>
      <c r="E31" s="99"/>
      <c r="F31" s="99"/>
      <c r="G31" s="99"/>
      <c r="H31" s="99"/>
      <c r="I31" s="99"/>
      <c r="J31" s="99"/>
      <c r="K31" s="99"/>
      <c r="L31" s="99"/>
      <c r="M31" s="99"/>
      <c r="N31" s="99"/>
      <c r="O31" s="99"/>
      <c r="P31" s="99"/>
      <c r="Q31" s="99"/>
      <c r="R31" s="99"/>
      <c r="S31" s="99"/>
      <c r="T31" s="99"/>
      <c r="U31" s="99"/>
      <c r="V31" s="99"/>
      <c r="W31" s="99"/>
      <c r="X31" s="99"/>
      <c r="Y31" s="99"/>
      <c r="Z31" s="99"/>
      <c r="AA31" s="99">
        <v>1647.8050344878402</v>
      </c>
      <c r="AB31" s="99"/>
      <c r="AC31" s="99"/>
      <c r="AD31" s="99"/>
      <c r="AE31" s="99">
        <v>1576.292760719648</v>
      </c>
      <c r="AF31" s="99">
        <v>1956.4063251466926</v>
      </c>
      <c r="AG31" s="99">
        <v>1881.7368838501372</v>
      </c>
      <c r="AH31" s="99"/>
      <c r="AI31" s="99">
        <v>1585.9947076562412</v>
      </c>
      <c r="AJ31" s="99"/>
      <c r="AK31" s="99"/>
      <c r="AL31" s="99">
        <v>1895.4199589771467</v>
      </c>
      <c r="AM31" s="99"/>
      <c r="AN31" s="118">
        <v>2290.1573320783818</v>
      </c>
      <c r="AO31" s="99">
        <v>1850.7113840441145</v>
      </c>
      <c r="AP31" s="99">
        <v>2145.8414722107168</v>
      </c>
      <c r="AQ31" s="99">
        <v>1837.3369872337587</v>
      </c>
      <c r="AR31" s="99"/>
      <c r="AS31" s="99"/>
      <c r="AT31" s="99">
        <v>1707.5553084500064</v>
      </c>
      <c r="AU31" s="99"/>
      <c r="AV31" s="99">
        <v>1652.8808250520663</v>
      </c>
      <c r="AW31" s="99">
        <v>1710.275260897811</v>
      </c>
      <c r="AX31" s="99">
        <v>2216.3440301913374</v>
      </c>
      <c r="AY31" s="99">
        <v>2061.9454843515964</v>
      </c>
      <c r="AZ31" s="99"/>
      <c r="BA31" s="99"/>
      <c r="BB31" s="99"/>
      <c r="BC31" s="99">
        <v>2090.1128559300796</v>
      </c>
      <c r="BD31" s="99"/>
      <c r="BE31" s="99">
        <v>2039.5157330224511</v>
      </c>
      <c r="BF31" s="99">
        <v>1658.6390356890879</v>
      </c>
      <c r="BG31" s="99">
        <v>2352.1829807478975</v>
      </c>
      <c r="BH31" s="99">
        <v>1881.6747253007104</v>
      </c>
      <c r="BI31" s="99"/>
      <c r="BJ31" s="99"/>
      <c r="BK31" s="99"/>
      <c r="BL31" s="99"/>
      <c r="BM31" s="99">
        <v>2035.4223061902646</v>
      </c>
      <c r="BN31" s="99"/>
      <c r="BO31" s="99">
        <v>2220.7726606259953</v>
      </c>
      <c r="BP31" s="99"/>
      <c r="BQ31" s="99">
        <v>1646.8583049146573</v>
      </c>
      <c r="BR31" s="99"/>
      <c r="BS31" s="99"/>
      <c r="BT31" s="99">
        <v>2124.9184579292378</v>
      </c>
      <c r="BU31" s="99">
        <v>1864.0667331092993</v>
      </c>
      <c r="BV31" s="99"/>
      <c r="BW31" s="99"/>
      <c r="BX31" s="99"/>
      <c r="BY31" s="99"/>
      <c r="BZ31" s="99"/>
      <c r="CA31" s="99"/>
      <c r="CB31" s="99">
        <v>1853.3625716158303</v>
      </c>
      <c r="CC31" s="99"/>
      <c r="CD31" s="99"/>
      <c r="CE31" s="99"/>
      <c r="CF31" s="99">
        <v>2090.6849954999466</v>
      </c>
      <c r="CG31" s="99"/>
      <c r="CH31" s="99"/>
      <c r="CI31" s="99"/>
      <c r="CJ31" s="99"/>
      <c r="CK31" s="99">
        <v>2097.2937147215434</v>
      </c>
      <c r="CL31" s="99">
        <v>2347.6778789550349</v>
      </c>
    </row>
    <row r="32" spans="1:90" ht="14.25" thickTop="1" thickBot="1">
      <c r="A32" s="76">
        <v>36</v>
      </c>
      <c r="B32" s="99"/>
      <c r="C32" s="99"/>
      <c r="D32" s="99"/>
      <c r="E32" s="99"/>
      <c r="F32" s="99"/>
      <c r="G32" s="99"/>
      <c r="H32" s="99"/>
      <c r="I32" s="99"/>
      <c r="J32" s="99"/>
      <c r="K32" s="99"/>
      <c r="L32" s="99"/>
      <c r="M32" s="99"/>
      <c r="N32" s="99"/>
      <c r="O32" s="99"/>
      <c r="P32" s="99"/>
      <c r="Q32" s="99"/>
      <c r="R32" s="99"/>
      <c r="S32" s="99"/>
      <c r="T32" s="99"/>
      <c r="U32" s="99"/>
      <c r="V32" s="99"/>
      <c r="W32" s="99"/>
      <c r="X32" s="99"/>
      <c r="Y32" s="99"/>
      <c r="Z32" s="99"/>
      <c r="AA32" s="118">
        <v>1609.0210189920897</v>
      </c>
      <c r="AB32" s="99"/>
      <c r="AC32" s="99"/>
      <c r="AD32" s="99"/>
      <c r="AE32" s="99">
        <v>1542.503665205694</v>
      </c>
      <c r="AF32" s="99">
        <v>1867.2792869755176</v>
      </c>
      <c r="AG32" s="118">
        <v>1836.3858648638879</v>
      </c>
      <c r="AH32" s="99"/>
      <c r="AI32" s="99">
        <v>1557.5335992502753</v>
      </c>
      <c r="AJ32" s="99"/>
      <c r="AK32" s="99"/>
      <c r="AL32" s="99">
        <v>1854.805768276042</v>
      </c>
      <c r="AM32" s="99"/>
      <c r="AN32" s="99">
        <v>2211.7522951732149</v>
      </c>
      <c r="AO32" s="99">
        <v>1815.6692589573006</v>
      </c>
      <c r="AP32" s="99">
        <v>2097.9948178653267</v>
      </c>
      <c r="AQ32" s="99">
        <v>1808.4418295151538</v>
      </c>
      <c r="AR32" s="99">
        <v>2356.5677585768758</v>
      </c>
      <c r="AS32" s="99">
        <v>2380.6969239425266</v>
      </c>
      <c r="AT32" s="99">
        <v>1644.0482425519324</v>
      </c>
      <c r="AU32" s="99"/>
      <c r="AV32" s="99">
        <v>1636.6025801200024</v>
      </c>
      <c r="AW32" s="99">
        <v>1646.2014711288393</v>
      </c>
      <c r="AX32" s="99">
        <v>2173.8740246779207</v>
      </c>
      <c r="AY32" s="99">
        <v>2026.0963258154982</v>
      </c>
      <c r="AZ32" s="99">
        <v>2368.7081858197321</v>
      </c>
      <c r="BA32" s="99"/>
      <c r="BB32" s="99"/>
      <c r="BC32" s="99">
        <v>2060.8397619274742</v>
      </c>
      <c r="BD32" s="99"/>
      <c r="BE32" s="99">
        <v>1965.6352429052656</v>
      </c>
      <c r="BF32" s="99">
        <v>1650.4276460233518</v>
      </c>
      <c r="BG32" s="99">
        <v>2315.7475602639547</v>
      </c>
      <c r="BH32" s="99">
        <v>1865.1777272487832</v>
      </c>
      <c r="BI32" s="99"/>
      <c r="BJ32" s="99"/>
      <c r="BK32" s="99"/>
      <c r="BL32" s="99"/>
      <c r="BM32" s="99">
        <v>1961.5171704894617</v>
      </c>
      <c r="BN32" s="99"/>
      <c r="BO32" s="99">
        <v>2141.2466884139208</v>
      </c>
      <c r="BP32" s="99">
        <v>2398.3959343505512</v>
      </c>
      <c r="BQ32" s="99">
        <v>1640.055017802249</v>
      </c>
      <c r="BR32" s="99"/>
      <c r="BS32" s="99"/>
      <c r="BT32" s="99">
        <v>2108.3302676961621</v>
      </c>
      <c r="BU32" s="99">
        <v>1855.7575435820565</v>
      </c>
      <c r="BV32" s="99"/>
      <c r="BW32" s="99"/>
      <c r="BX32" s="99"/>
      <c r="BY32" s="99">
        <v>2385.9649807090109</v>
      </c>
      <c r="BZ32" s="99"/>
      <c r="CA32" s="99"/>
      <c r="CB32" s="99">
        <v>1846.3648263337016</v>
      </c>
      <c r="CC32" s="99"/>
      <c r="CD32" s="99"/>
      <c r="CE32" s="99">
        <v>2397.767684883931</v>
      </c>
      <c r="CF32" s="99">
        <v>2082.2264250660874</v>
      </c>
      <c r="CG32" s="99"/>
      <c r="CH32" s="99"/>
      <c r="CI32" s="99"/>
      <c r="CJ32" s="99"/>
      <c r="CK32" s="99">
        <v>2090.0847099899447</v>
      </c>
      <c r="CL32" s="99">
        <v>2339.0718709498342</v>
      </c>
    </row>
    <row r="33" spans="1:90" ht="13.5" thickTop="1">
      <c r="A33" s="76">
        <v>37</v>
      </c>
      <c r="B33" s="99"/>
      <c r="C33" s="99"/>
      <c r="D33" s="99"/>
      <c r="E33" s="99"/>
      <c r="F33" s="99"/>
      <c r="G33" s="99"/>
      <c r="H33" s="99"/>
      <c r="I33" s="99"/>
      <c r="J33" s="99"/>
      <c r="K33" s="99"/>
      <c r="L33" s="99"/>
      <c r="M33" s="99"/>
      <c r="N33" s="99"/>
      <c r="O33" s="99"/>
      <c r="P33" s="99"/>
      <c r="Q33" s="99"/>
      <c r="R33" s="99"/>
      <c r="S33" s="99"/>
      <c r="T33" s="99"/>
      <c r="U33" s="99"/>
      <c r="V33" s="99"/>
      <c r="W33" s="99"/>
      <c r="X33" s="99"/>
      <c r="Y33" s="99"/>
      <c r="Z33" s="99"/>
      <c r="AA33" s="99">
        <v>1565.6286827683034</v>
      </c>
      <c r="AB33" s="99"/>
      <c r="AC33" s="99"/>
      <c r="AD33" s="99"/>
      <c r="AE33" s="99">
        <v>1508.7145696917401</v>
      </c>
      <c r="AF33" s="99">
        <v>1785.1100678349694</v>
      </c>
      <c r="AG33" s="99">
        <v>1782.49815537785</v>
      </c>
      <c r="AH33" s="99"/>
      <c r="AI33" s="99">
        <v>1529.0724908443096</v>
      </c>
      <c r="AJ33" s="99"/>
      <c r="AK33" s="99"/>
      <c r="AL33" s="99">
        <v>1814.1915775749371</v>
      </c>
      <c r="AM33" s="99"/>
      <c r="AN33" s="99">
        <v>2116.6038204839301</v>
      </c>
      <c r="AO33" s="99">
        <v>1780.6271338704867</v>
      </c>
      <c r="AP33" s="99">
        <v>2050.1481635199361</v>
      </c>
      <c r="AQ33" s="99">
        <v>1779.5466717965492</v>
      </c>
      <c r="AR33" s="99">
        <v>2252.4068340217218</v>
      </c>
      <c r="AS33" s="99">
        <v>2326.9505000454365</v>
      </c>
      <c r="AT33" s="99">
        <v>1585.0886211324341</v>
      </c>
      <c r="AU33" s="99"/>
      <c r="AV33" s="99">
        <v>1620.3243351879387</v>
      </c>
      <c r="AW33" s="99">
        <v>1586.7356756804272</v>
      </c>
      <c r="AX33" s="99">
        <v>2131.4040191645036</v>
      </c>
      <c r="AY33" s="99">
        <v>1990.2471672793999</v>
      </c>
      <c r="AZ33" s="99">
        <v>2318.8968606767535</v>
      </c>
      <c r="BA33" s="99"/>
      <c r="BB33" s="99"/>
      <c r="BC33" s="99">
        <v>2031.5666679248691</v>
      </c>
      <c r="BD33" s="99"/>
      <c r="BE33" s="99">
        <v>1896.9580873834038</v>
      </c>
      <c r="BF33" s="99">
        <v>1642.2162563576157</v>
      </c>
      <c r="BG33" s="99">
        <v>2279.3121397800114</v>
      </c>
      <c r="BH33" s="99">
        <v>1848.6807291968557</v>
      </c>
      <c r="BI33" s="99"/>
      <c r="BJ33" s="99"/>
      <c r="BK33" s="99"/>
      <c r="BL33" s="99"/>
      <c r="BM33" s="99">
        <v>1892.8250683244162</v>
      </c>
      <c r="BN33" s="99"/>
      <c r="BO33" s="99">
        <v>2067.2788431800705</v>
      </c>
      <c r="BP33" s="99">
        <v>2368.8488492012448</v>
      </c>
      <c r="BQ33" s="99">
        <v>1633.2517306898408</v>
      </c>
      <c r="BR33" s="99"/>
      <c r="BS33" s="99"/>
      <c r="BT33" s="99">
        <v>2091.7420774630864</v>
      </c>
      <c r="BU33" s="99">
        <v>1847.4483540548133</v>
      </c>
      <c r="BV33" s="99"/>
      <c r="BW33" s="99"/>
      <c r="BX33" s="99"/>
      <c r="BY33" s="99">
        <v>2304.602632734332</v>
      </c>
      <c r="BZ33" s="99"/>
      <c r="CA33" s="99"/>
      <c r="CB33" s="99">
        <v>1839.3670810515725</v>
      </c>
      <c r="CC33" s="99"/>
      <c r="CD33" s="99"/>
      <c r="CE33" s="99">
        <v>2380.9681461635296</v>
      </c>
      <c r="CF33" s="99">
        <v>2073.7678546322286</v>
      </c>
      <c r="CG33" s="99"/>
      <c r="CH33" s="99"/>
      <c r="CI33" s="99"/>
      <c r="CJ33" s="99"/>
      <c r="CK33" s="99">
        <v>2082.875705258346</v>
      </c>
      <c r="CL33" s="99">
        <v>2330.465862944634</v>
      </c>
    </row>
    <row r="34" spans="1:90" ht="13.5" thickBot="1">
      <c r="A34" s="76">
        <v>38</v>
      </c>
      <c r="B34" s="99"/>
      <c r="C34" s="99"/>
      <c r="D34" s="99"/>
      <c r="E34" s="99"/>
      <c r="F34" s="99"/>
      <c r="G34" s="99"/>
      <c r="H34" s="99"/>
      <c r="I34" s="99"/>
      <c r="J34" s="99"/>
      <c r="K34" s="99"/>
      <c r="L34" s="99"/>
      <c r="M34" s="99"/>
      <c r="N34" s="99"/>
      <c r="O34" s="99"/>
      <c r="P34" s="99"/>
      <c r="Q34" s="99"/>
      <c r="R34" s="99"/>
      <c r="S34" s="99"/>
      <c r="T34" s="99"/>
      <c r="U34" s="99"/>
      <c r="V34" s="99"/>
      <c r="W34" s="99"/>
      <c r="X34" s="99"/>
      <c r="Y34" s="99"/>
      <c r="Z34" s="99"/>
      <c r="AA34" s="99">
        <v>1505.4934639114026</v>
      </c>
      <c r="AB34" s="99"/>
      <c r="AC34" s="99"/>
      <c r="AD34" s="99"/>
      <c r="AE34" s="99"/>
      <c r="AF34" s="99">
        <v>1709.1763211787604</v>
      </c>
      <c r="AG34" s="99">
        <v>1710.4632628112693</v>
      </c>
      <c r="AH34" s="99"/>
      <c r="AI34" s="99">
        <v>1500.6113824383438</v>
      </c>
      <c r="AJ34" s="99"/>
      <c r="AK34" s="99"/>
      <c r="AL34" s="118">
        <v>1773.5773868738322</v>
      </c>
      <c r="AM34" s="99"/>
      <c r="AN34" s="99">
        <v>2028.6281238842048</v>
      </c>
      <c r="AO34" s="99">
        <v>1745.5850087836729</v>
      </c>
      <c r="AP34" s="118">
        <v>2002.3015091745456</v>
      </c>
      <c r="AQ34" s="99">
        <v>1750.6515140779443</v>
      </c>
      <c r="AR34" s="99">
        <v>2156.1597747303326</v>
      </c>
      <c r="AS34" s="118">
        <v>2273.2040761483468</v>
      </c>
      <c r="AT34" s="99">
        <v>1530.2181365805127</v>
      </c>
      <c r="AU34" s="99"/>
      <c r="AV34" s="99">
        <v>1604.046090255875</v>
      </c>
      <c r="AW34" s="99">
        <v>1531.4124795498919</v>
      </c>
      <c r="AX34" s="99">
        <v>2088.9340136510868</v>
      </c>
      <c r="AY34" s="99">
        <v>1954.3980087433019</v>
      </c>
      <c r="AZ34" s="99">
        <v>2269.0855355337744</v>
      </c>
      <c r="BA34" s="99"/>
      <c r="BB34" s="99"/>
      <c r="BC34" s="99">
        <v>2002.2935739222639</v>
      </c>
      <c r="BD34" s="99"/>
      <c r="BE34" s="99">
        <v>1832.9643319788311</v>
      </c>
      <c r="BF34" s="99">
        <v>1634.0048666918797</v>
      </c>
      <c r="BG34" s="99">
        <v>2242.8767192960686</v>
      </c>
      <c r="BH34" s="99">
        <v>1832.1837311449283</v>
      </c>
      <c r="BI34" s="99"/>
      <c r="BJ34" s="99"/>
      <c r="BK34" s="99"/>
      <c r="BL34" s="99"/>
      <c r="BM34" s="99">
        <v>1828.8246671289633</v>
      </c>
      <c r="BN34" s="99"/>
      <c r="BO34" s="99">
        <v>1998.3160813178649</v>
      </c>
      <c r="BP34" s="99">
        <v>2339.3017640519383</v>
      </c>
      <c r="BQ34" s="99">
        <v>1626.4484435774327</v>
      </c>
      <c r="BR34" s="99"/>
      <c r="BS34" s="99"/>
      <c r="BT34" s="99">
        <v>2075.1538872300107</v>
      </c>
      <c r="BU34" s="99">
        <v>1839.1391645275701</v>
      </c>
      <c r="BV34" s="99"/>
      <c r="BW34" s="99"/>
      <c r="BX34" s="99"/>
      <c r="BY34" s="99">
        <v>2228.6953141131253</v>
      </c>
      <c r="BZ34" s="99"/>
      <c r="CA34" s="99"/>
      <c r="CB34" s="99">
        <v>1832.3693357694435</v>
      </c>
      <c r="CC34" s="99"/>
      <c r="CD34" s="99"/>
      <c r="CE34" s="99">
        <v>2364.1686074431282</v>
      </c>
      <c r="CF34" s="99">
        <v>2065.3092841983698</v>
      </c>
      <c r="CG34" s="99"/>
      <c r="CH34" s="99"/>
      <c r="CI34" s="99"/>
      <c r="CJ34" s="99"/>
      <c r="CK34" s="99">
        <v>2075.6667005267468</v>
      </c>
      <c r="CL34" s="99">
        <v>2321.8598549394333</v>
      </c>
    </row>
    <row r="35" spans="1:90" ht="14.25" thickTop="1" thickBot="1">
      <c r="A35" s="76">
        <v>39</v>
      </c>
      <c r="B35" s="99"/>
      <c r="C35" s="99"/>
      <c r="D35" s="99"/>
      <c r="E35" s="99"/>
      <c r="F35" s="99"/>
      <c r="G35" s="99"/>
      <c r="H35" s="99"/>
      <c r="I35" s="99"/>
      <c r="J35" s="99"/>
      <c r="K35" s="99"/>
      <c r="L35" s="99"/>
      <c r="M35" s="99"/>
      <c r="N35" s="99"/>
      <c r="O35" s="99"/>
      <c r="P35" s="99"/>
      <c r="Q35" s="99"/>
      <c r="R35" s="99"/>
      <c r="S35" s="99"/>
      <c r="T35" s="99"/>
      <c r="U35" s="99"/>
      <c r="V35" s="99"/>
      <c r="W35" s="99"/>
      <c r="X35" s="99"/>
      <c r="Y35" s="99"/>
      <c r="Z35" s="99"/>
      <c r="AA35" s="99"/>
      <c r="AB35" s="99"/>
      <c r="AC35" s="99"/>
      <c r="AD35" s="99"/>
      <c r="AE35" s="99"/>
      <c r="AF35" s="99">
        <v>1638.8472576304009</v>
      </c>
      <c r="AG35" s="99">
        <v>1643.657343728654</v>
      </c>
      <c r="AH35" s="99"/>
      <c r="AI35" s="99"/>
      <c r="AJ35" s="99"/>
      <c r="AK35" s="99"/>
      <c r="AL35" s="99">
        <v>1724.3259366696557</v>
      </c>
      <c r="AM35" s="99"/>
      <c r="AN35" s="99">
        <v>1947.1004445758736</v>
      </c>
      <c r="AO35" s="99">
        <v>1710.542883696859</v>
      </c>
      <c r="AP35" s="99">
        <v>1930.2485042176968</v>
      </c>
      <c r="AQ35" s="99">
        <v>1721.7563563593396</v>
      </c>
      <c r="AR35" s="99">
        <v>2067.0258565275649</v>
      </c>
      <c r="AS35" s="99">
        <v>2202.460901584574</v>
      </c>
      <c r="AT35" s="99"/>
      <c r="AU35" s="99"/>
      <c r="AV35" s="99">
        <v>1587.7678453238113</v>
      </c>
      <c r="AW35" s="99"/>
      <c r="AX35" s="99">
        <v>2046.4640081376697</v>
      </c>
      <c r="AY35" s="99">
        <v>1918.5488502072039</v>
      </c>
      <c r="AZ35" s="118">
        <v>2219.2742103907963</v>
      </c>
      <c r="BA35" s="118"/>
      <c r="BB35" s="99"/>
      <c r="BC35" s="99">
        <v>1973.0204799196588</v>
      </c>
      <c r="BD35" s="99"/>
      <c r="BE35" s="99">
        <v>1773.1992926525515</v>
      </c>
      <c r="BF35" s="99">
        <v>1625.7934770261436</v>
      </c>
      <c r="BG35" s="99">
        <v>2206.4412988121258</v>
      </c>
      <c r="BH35" s="99">
        <v>1815.6867330930013</v>
      </c>
      <c r="BI35" s="99">
        <v>2369.7070906186696</v>
      </c>
      <c r="BJ35" s="99"/>
      <c r="BK35" s="99"/>
      <c r="BL35" s="99"/>
      <c r="BM35" s="99">
        <v>1769.0600848249187</v>
      </c>
      <c r="BN35" s="99"/>
      <c r="BO35" s="99">
        <v>1933.8746266947389</v>
      </c>
      <c r="BP35" s="99">
        <v>2309.7546789026319</v>
      </c>
      <c r="BQ35" s="99">
        <v>1619.6451564650245</v>
      </c>
      <c r="BR35" s="99"/>
      <c r="BS35" s="99"/>
      <c r="BT35" s="99">
        <v>2058.5656969969345</v>
      </c>
      <c r="BU35" s="99">
        <v>1830.8299750003271</v>
      </c>
      <c r="BV35" s="99"/>
      <c r="BW35" s="99"/>
      <c r="BX35" s="99"/>
      <c r="BY35" s="99">
        <v>2157.718607095318</v>
      </c>
      <c r="BZ35" s="99"/>
      <c r="CA35" s="99"/>
      <c r="CB35" s="99">
        <v>1825.3715904873147</v>
      </c>
      <c r="CC35" s="99"/>
      <c r="CD35" s="99"/>
      <c r="CE35" s="99">
        <v>2347.3690687227268</v>
      </c>
      <c r="CF35" s="99">
        <v>2056.8507137645106</v>
      </c>
      <c r="CG35" s="99"/>
      <c r="CH35" s="99"/>
      <c r="CI35" s="99"/>
      <c r="CJ35" s="99"/>
      <c r="CK35" s="99">
        <v>2068.4576957951481</v>
      </c>
      <c r="CL35" s="99">
        <v>2313.2538469342335</v>
      </c>
    </row>
    <row r="36" spans="1:90" ht="14.25" thickTop="1" thickBot="1">
      <c r="A36" s="107">
        <v>40</v>
      </c>
      <c r="B36" s="108"/>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c r="AB36" s="108"/>
      <c r="AC36" s="108"/>
      <c r="AD36" s="108"/>
      <c r="AE36" s="108"/>
      <c r="AF36" s="108">
        <v>1573.5700752162331</v>
      </c>
      <c r="AG36" s="108">
        <v>1581.5665129475367</v>
      </c>
      <c r="AH36" s="108"/>
      <c r="AI36" s="108"/>
      <c r="AJ36" s="108"/>
      <c r="AK36" s="108"/>
      <c r="AL36" s="108">
        <v>1664.2824512475011</v>
      </c>
      <c r="AM36" s="108"/>
      <c r="AN36" s="108">
        <v>1871.3856502704105</v>
      </c>
      <c r="AO36" s="118">
        <v>1675.5007586100451</v>
      </c>
      <c r="AP36" s="108">
        <v>1859.3169079661695</v>
      </c>
      <c r="AQ36" s="108">
        <v>1692.861198640735</v>
      </c>
      <c r="AR36" s="108">
        <v>1984.3033465952983</v>
      </c>
      <c r="AS36" s="108">
        <v>2118.3883989856777</v>
      </c>
      <c r="AT36" s="108"/>
      <c r="AU36" s="108"/>
      <c r="AV36" s="108">
        <v>1571.4896003917477</v>
      </c>
      <c r="AW36" s="108"/>
      <c r="AX36" s="118">
        <v>2003.994002624253</v>
      </c>
      <c r="AY36" s="108">
        <v>1882.6996916711057</v>
      </c>
      <c r="AZ36" s="108">
        <v>2160.4706713808232</v>
      </c>
      <c r="BA36" s="108">
        <v>2346.5419211659287</v>
      </c>
      <c r="BB36" s="108">
        <v>2331.734160230209</v>
      </c>
      <c r="BC36" s="108">
        <v>1943.7473859170534</v>
      </c>
      <c r="BD36" s="108"/>
      <c r="BE36" s="108">
        <v>1717.2638575365243</v>
      </c>
      <c r="BF36" s="108">
        <v>1617.5820873604077</v>
      </c>
      <c r="BG36" s="108">
        <v>2170.0058783281829</v>
      </c>
      <c r="BH36" s="108">
        <v>1799.1897350410738</v>
      </c>
      <c r="BI36" s="108">
        <v>2325.7385861908406</v>
      </c>
      <c r="BJ36" s="108"/>
      <c r="BK36" s="108"/>
      <c r="BL36" s="108"/>
      <c r="BM36" s="108">
        <v>1713.1311806723618</v>
      </c>
      <c r="BN36" s="108"/>
      <c r="BO36" s="108">
        <v>1873.5297038224774</v>
      </c>
      <c r="BP36" s="108">
        <v>2280.2075937533259</v>
      </c>
      <c r="BQ36" s="108">
        <v>1612.8418693526162</v>
      </c>
      <c r="BR36" s="108"/>
      <c r="BS36" s="108"/>
      <c r="BT36" s="108">
        <v>2041.9775067638589</v>
      </c>
      <c r="BU36" s="108">
        <v>1822.5207854730841</v>
      </c>
      <c r="BV36" s="108"/>
      <c r="BW36" s="108"/>
      <c r="BX36" s="108"/>
      <c r="BY36" s="108">
        <v>2091.2118736074699</v>
      </c>
      <c r="BZ36" s="108"/>
      <c r="CA36" s="108"/>
      <c r="CB36" s="108">
        <v>1818.3738452051857</v>
      </c>
      <c r="CC36" s="108"/>
      <c r="CD36" s="108"/>
      <c r="CE36" s="108">
        <v>2330.5695300023258</v>
      </c>
      <c r="CF36" s="108">
        <v>2048.3921433306518</v>
      </c>
      <c r="CG36" s="108"/>
      <c r="CH36" s="108"/>
      <c r="CI36" s="108"/>
      <c r="CJ36" s="108"/>
      <c r="CK36" s="108">
        <v>2061.2486910635494</v>
      </c>
      <c r="CL36" s="108">
        <v>2304.6478389290332</v>
      </c>
    </row>
    <row r="37" spans="1:90" ht="14.25" thickTop="1" thickBot="1">
      <c r="A37" s="76">
        <v>41</v>
      </c>
      <c r="B37" s="99"/>
      <c r="C37" s="99"/>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v>1512.8586778817653</v>
      </c>
      <c r="AG37" s="99">
        <v>1523.7389148257701</v>
      </c>
      <c r="AH37" s="99"/>
      <c r="AI37" s="99"/>
      <c r="AJ37" s="99"/>
      <c r="AK37" s="99"/>
      <c r="AL37" s="99">
        <v>1608.210279345961</v>
      </c>
      <c r="AM37" s="99"/>
      <c r="AN37" s="99">
        <v>1800.9252668904583</v>
      </c>
      <c r="AO37" s="99">
        <v>1636.7220661362735</v>
      </c>
      <c r="AP37" s="99">
        <v>1793.2002457459357</v>
      </c>
      <c r="AQ37" s="99">
        <v>1663.9660409221301</v>
      </c>
      <c r="AR37" s="99">
        <v>1907.3751845527806</v>
      </c>
      <c r="AS37" s="99">
        <v>2040.1115202315484</v>
      </c>
      <c r="AT37" s="99"/>
      <c r="AU37" s="99"/>
      <c r="AV37" s="99">
        <v>1555.2113554596838</v>
      </c>
      <c r="AW37" s="99"/>
      <c r="AX37" s="99">
        <v>1958.8022713258069</v>
      </c>
      <c r="AY37" s="99">
        <v>1846.8505331350077</v>
      </c>
      <c r="AZ37" s="99">
        <v>2085.5421335563851</v>
      </c>
      <c r="BA37" s="99">
        <v>2261.3867572252566</v>
      </c>
      <c r="BB37" s="99">
        <v>2247.6354755803768</v>
      </c>
      <c r="BC37" s="99">
        <v>1914.4742919144478</v>
      </c>
      <c r="BD37" s="99"/>
      <c r="BE37" s="99">
        <v>1664.8064466657881</v>
      </c>
      <c r="BF37" s="99">
        <v>1609.3706976946717</v>
      </c>
      <c r="BG37" s="99">
        <v>2133.5704578442401</v>
      </c>
      <c r="BH37" s="99">
        <v>1782.6927369891466</v>
      </c>
      <c r="BI37" s="99">
        <v>2281.7700817630121</v>
      </c>
      <c r="BJ37" s="99">
        <v>2344.4981992693397</v>
      </c>
      <c r="BK37" s="99"/>
      <c r="BL37" s="118"/>
      <c r="BM37" s="99">
        <v>1660.6854893426982</v>
      </c>
      <c r="BN37" s="99"/>
      <c r="BO37" s="99">
        <v>1816.907008570598</v>
      </c>
      <c r="BP37" s="99">
        <v>2250.6605086040195</v>
      </c>
      <c r="BQ37" s="99">
        <v>1606.0385822402081</v>
      </c>
      <c r="BR37" s="99"/>
      <c r="BS37" s="99"/>
      <c r="BT37" s="99">
        <v>2025.3893165307829</v>
      </c>
      <c r="BU37" s="99">
        <v>1814.2115959458411</v>
      </c>
      <c r="BV37" s="99"/>
      <c r="BW37" s="99"/>
      <c r="BX37" s="99"/>
      <c r="BY37" s="99">
        <v>2028.7690458304908</v>
      </c>
      <c r="BZ37" s="99"/>
      <c r="CA37" s="99"/>
      <c r="CB37" s="99">
        <v>1811.3760999230567</v>
      </c>
      <c r="CC37" s="99"/>
      <c r="CD37" s="99"/>
      <c r="CE37" s="99">
        <v>2313.7699912819244</v>
      </c>
      <c r="CF37" s="99">
        <v>2039.9335728967928</v>
      </c>
      <c r="CG37" s="99"/>
      <c r="CH37" s="99"/>
      <c r="CI37" s="99"/>
      <c r="CJ37" s="99"/>
      <c r="CK37" s="99">
        <v>2054.0396863319502</v>
      </c>
      <c r="CL37" s="99">
        <v>2296.0418309238325</v>
      </c>
    </row>
    <row r="38" spans="1:90" ht="14.25" thickTop="1" thickBot="1">
      <c r="A38" s="76">
        <v>42</v>
      </c>
      <c r="B38" s="99"/>
      <c r="C38" s="99"/>
      <c r="D38" s="99"/>
      <c r="E38" s="99"/>
      <c r="F38" s="99"/>
      <c r="G38" s="99"/>
      <c r="H38" s="99"/>
      <c r="I38" s="99"/>
      <c r="J38" s="99"/>
      <c r="K38" s="99"/>
      <c r="L38" s="99"/>
      <c r="M38" s="99"/>
      <c r="N38" s="99"/>
      <c r="O38" s="99"/>
      <c r="P38" s="99"/>
      <c r="Q38" s="99"/>
      <c r="R38" s="99"/>
      <c r="S38" s="99"/>
      <c r="T38" s="99"/>
      <c r="U38" s="99"/>
      <c r="V38" s="99"/>
      <c r="W38" s="99"/>
      <c r="X38" s="99"/>
      <c r="Y38" s="99"/>
      <c r="Z38" s="99"/>
      <c r="AA38" s="99"/>
      <c r="AB38" s="99"/>
      <c r="AC38" s="99"/>
      <c r="AD38" s="99"/>
      <c r="AE38" s="99"/>
      <c r="AF38" s="99"/>
      <c r="AG38" s="99"/>
      <c r="AH38" s="99"/>
      <c r="AI38" s="99"/>
      <c r="AJ38" s="99"/>
      <c r="AK38" s="99"/>
      <c r="AL38" s="99">
        <v>1555.7430881427365</v>
      </c>
      <c r="AM38" s="99"/>
      <c r="AN38" s="99">
        <v>1735.2266445568287</v>
      </c>
      <c r="AO38" s="99">
        <v>1587.7776250761156</v>
      </c>
      <c r="AP38" s="99">
        <v>1731.4499381270314</v>
      </c>
      <c r="AQ38" s="99">
        <v>1635.0708832035252</v>
      </c>
      <c r="AR38" s="99">
        <v>1835.697021423777</v>
      </c>
      <c r="AS38" s="99">
        <v>1967.0877910871504</v>
      </c>
      <c r="AT38" s="99"/>
      <c r="AU38" s="99"/>
      <c r="AV38" s="99">
        <v>1538.9331105276201</v>
      </c>
      <c r="AW38" s="99"/>
      <c r="AX38" s="99">
        <v>1897.126406466343</v>
      </c>
      <c r="AY38" s="118">
        <v>1811.0013745989097</v>
      </c>
      <c r="AZ38" s="99">
        <v>2015.5038645308307</v>
      </c>
      <c r="BA38" s="99">
        <v>2181.9050033583176</v>
      </c>
      <c r="BB38" s="99">
        <v>2169.1252936623123</v>
      </c>
      <c r="BC38" s="99">
        <v>1885.2011979118427</v>
      </c>
      <c r="BD38" s="99"/>
      <c r="BE38" s="99">
        <v>1615.5163004831911</v>
      </c>
      <c r="BF38" s="99">
        <v>1601.1593080289356</v>
      </c>
      <c r="BG38" s="99">
        <v>2097.1350373602972</v>
      </c>
      <c r="BH38" s="99">
        <v>1766.1957389372194</v>
      </c>
      <c r="BI38" s="99">
        <v>2237.8015773351831</v>
      </c>
      <c r="BJ38" s="99">
        <v>2259.6962456270007</v>
      </c>
      <c r="BK38" s="99"/>
      <c r="BL38" s="99">
        <v>2379.9978025014771</v>
      </c>
      <c r="BM38" s="99">
        <v>1611.4114880181933</v>
      </c>
      <c r="BN38" s="99"/>
      <c r="BO38" s="99">
        <v>1763.6755883193593</v>
      </c>
      <c r="BP38" s="99">
        <v>2221.113423454713</v>
      </c>
      <c r="BQ38" s="99">
        <v>1599.2352951277999</v>
      </c>
      <c r="BR38" s="99"/>
      <c r="BS38" s="99"/>
      <c r="BT38" s="99">
        <v>2008.8011262977072</v>
      </c>
      <c r="BU38" s="99">
        <v>1805.9024064185978</v>
      </c>
      <c r="BV38" s="99"/>
      <c r="BW38" s="99"/>
      <c r="BX38" s="99"/>
      <c r="BY38" s="99">
        <v>1970.0309382167009</v>
      </c>
      <c r="BZ38" s="99"/>
      <c r="CA38" s="99"/>
      <c r="CB38" s="99">
        <v>1804.3783546409279</v>
      </c>
      <c r="CC38" s="99"/>
      <c r="CD38" s="99"/>
      <c r="CE38" s="99">
        <v>2296.970452561523</v>
      </c>
      <c r="CF38" s="99">
        <v>2031.4750024629343</v>
      </c>
      <c r="CG38" s="99"/>
      <c r="CH38" s="99">
        <v>2398.6750942849485</v>
      </c>
      <c r="CI38" s="99"/>
      <c r="CJ38" s="99"/>
      <c r="CK38" s="99">
        <v>2046.8306816003515</v>
      </c>
      <c r="CL38" s="99">
        <v>2287.4358229186323</v>
      </c>
    </row>
    <row r="39" spans="1:90" ht="14.25" thickTop="1" thickBot="1">
      <c r="A39" s="76">
        <v>43</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v>1506.5566067019545</v>
      </c>
      <c r="AM39" s="99"/>
      <c r="AN39" s="99">
        <v>1673.8538671557455</v>
      </c>
      <c r="AO39" s="99">
        <v>1541.7261236295101</v>
      </c>
      <c r="AP39" s="99">
        <v>1673.6690372721048</v>
      </c>
      <c r="AQ39" s="99">
        <v>1606.1757254849203</v>
      </c>
      <c r="AR39" s="99">
        <v>1768.7871830689317</v>
      </c>
      <c r="AS39" s="99">
        <v>1898.8372083983393</v>
      </c>
      <c r="AT39" s="99"/>
      <c r="AU39" s="99"/>
      <c r="AV39" s="99">
        <v>1522.6548655955567</v>
      </c>
      <c r="AW39" s="99"/>
      <c r="AX39" s="99">
        <v>1839.2265256121352</v>
      </c>
      <c r="AY39" s="99">
        <v>1773.0172485181572</v>
      </c>
      <c r="AZ39" s="99">
        <v>1949.9132227827176</v>
      </c>
      <c r="BA39" s="99">
        <v>2107.5793785675955</v>
      </c>
      <c r="BB39" s="99">
        <v>2095.6944969398523</v>
      </c>
      <c r="BC39" s="99">
        <v>1855.9281039092373</v>
      </c>
      <c r="BD39" s="99"/>
      <c r="BE39" s="99">
        <v>1569.1178519796151</v>
      </c>
      <c r="BF39" s="99">
        <v>1592.9479183631997</v>
      </c>
      <c r="BG39" s="99">
        <v>2060.6996168763549</v>
      </c>
      <c r="BH39" s="99">
        <v>1749.698740885292</v>
      </c>
      <c r="BI39" s="118">
        <v>2193.8330729073541</v>
      </c>
      <c r="BJ39" s="99">
        <v>2180.4600766459257</v>
      </c>
      <c r="BK39" s="99">
        <v>2341.110269921242</v>
      </c>
      <c r="BL39" s="99">
        <v>2304.8773785749599</v>
      </c>
      <c r="BM39" s="99">
        <v>1565.0329506086211</v>
      </c>
      <c r="BN39" s="99"/>
      <c r="BO39" s="99">
        <v>1713.541871474459</v>
      </c>
      <c r="BP39" s="99">
        <v>2191.566338305407</v>
      </c>
      <c r="BQ39" s="99">
        <v>1592.4320080153916</v>
      </c>
      <c r="BR39" s="99">
        <v>2363.2005778071825</v>
      </c>
      <c r="BS39" s="99"/>
      <c r="BT39" s="99">
        <v>1992.2129360646313</v>
      </c>
      <c r="BU39" s="99">
        <v>1797.5932168913548</v>
      </c>
      <c r="BV39" s="99"/>
      <c r="BW39" s="99"/>
      <c r="BX39" s="99"/>
      <c r="BY39" s="99">
        <v>1914.6788001457101</v>
      </c>
      <c r="BZ39" s="99"/>
      <c r="CA39" s="99"/>
      <c r="CB39" s="99">
        <v>1797.3806093587989</v>
      </c>
      <c r="CC39" s="99"/>
      <c r="CD39" s="99"/>
      <c r="CE39" s="99">
        <v>2280.1709138411215</v>
      </c>
      <c r="CF39" s="99">
        <v>2023.0164320290753</v>
      </c>
      <c r="CG39" s="99"/>
      <c r="CH39" s="99">
        <v>2332.6452079080796</v>
      </c>
      <c r="CI39" s="99">
        <v>2361.2075363599461</v>
      </c>
      <c r="CJ39" s="99"/>
      <c r="CK39" s="99">
        <v>2039.6216768687525</v>
      </c>
      <c r="CL39" s="99">
        <v>2278.8298149134321</v>
      </c>
    </row>
    <row r="40" spans="1:90" ht="13.5" thickTop="1">
      <c r="A40" s="76">
        <v>44</v>
      </c>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99"/>
      <c r="AL40" s="99"/>
      <c r="AM40" s="99"/>
      <c r="AN40" s="99">
        <v>1616.420092159334</v>
      </c>
      <c r="AO40" s="99"/>
      <c r="AP40" s="99">
        <v>1619.5052483659672</v>
      </c>
      <c r="AQ40" s="99">
        <v>1577.2805677663157</v>
      </c>
      <c r="AR40" s="99">
        <v>1706.2182122726015</v>
      </c>
      <c r="AS40" s="99">
        <v>1834.9338022513966</v>
      </c>
      <c r="AT40" s="99"/>
      <c r="AU40" s="99"/>
      <c r="AV40" s="99">
        <v>1506.3766206634928</v>
      </c>
      <c r="AW40" s="99"/>
      <c r="AX40" s="99">
        <v>1784.7746423322412</v>
      </c>
      <c r="AY40" s="99">
        <v>1723.9705681453527</v>
      </c>
      <c r="AZ40" s="99">
        <v>1888.3773107343052</v>
      </c>
      <c r="BA40" s="99">
        <v>2037.9508187257097</v>
      </c>
      <c r="BB40" s="99">
        <v>2026.8912593903433</v>
      </c>
      <c r="BC40" s="99">
        <v>1826.6550099066321</v>
      </c>
      <c r="BD40" s="99"/>
      <c r="BE40" s="99">
        <v>1525.365987011196</v>
      </c>
      <c r="BF40" s="99">
        <v>1584.7365286974634</v>
      </c>
      <c r="BG40" s="99">
        <v>2024.2641963924118</v>
      </c>
      <c r="BH40" s="99">
        <v>1733.2017428333647</v>
      </c>
      <c r="BI40" s="99">
        <v>2136.9442838344798</v>
      </c>
      <c r="BJ40" s="99">
        <v>2106.2923998128549</v>
      </c>
      <c r="BK40" s="99">
        <v>2265.0618059550084</v>
      </c>
      <c r="BL40" s="99">
        <v>2234.3233404730586</v>
      </c>
      <c r="BM40" s="99">
        <v>1521.3041930073798</v>
      </c>
      <c r="BN40" s="99"/>
      <c r="BO40" s="99">
        <v>1666.2446389896277</v>
      </c>
      <c r="BP40" s="99">
        <v>2162.0192531561011</v>
      </c>
      <c r="BQ40" s="99">
        <v>1585.6287209029836</v>
      </c>
      <c r="BR40" s="99">
        <v>2326.2378563095558</v>
      </c>
      <c r="BS40" s="99"/>
      <c r="BT40" s="99">
        <v>1975.6247458315554</v>
      </c>
      <c r="BU40" s="99">
        <v>1789.2840273641118</v>
      </c>
      <c r="BV40" s="99"/>
      <c r="BW40" s="99"/>
      <c r="BX40" s="99"/>
      <c r="BY40" s="99">
        <v>1862.4288853651935</v>
      </c>
      <c r="BZ40" s="99"/>
      <c r="CA40" s="99"/>
      <c r="CB40" s="99">
        <v>1790.3828640766699</v>
      </c>
      <c r="CC40" s="99"/>
      <c r="CD40" s="99"/>
      <c r="CE40" s="99">
        <v>2263.3713751207201</v>
      </c>
      <c r="CF40" s="99">
        <v>2014.5578615952163</v>
      </c>
      <c r="CG40" s="99"/>
      <c r="CH40" s="99">
        <v>2270.2518500444421</v>
      </c>
      <c r="CI40" s="99">
        <v>2298.1427470901003</v>
      </c>
      <c r="CJ40" s="99"/>
      <c r="CK40" s="99">
        <v>2032.4126721371538</v>
      </c>
      <c r="CL40" s="99">
        <v>2270.2238069082318</v>
      </c>
    </row>
    <row r="41" spans="1:90" ht="13.5" thickBot="1">
      <c r="A41" s="76">
        <v>45</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c r="AI41" s="99"/>
      <c r="AJ41" s="99"/>
      <c r="AK41" s="99"/>
      <c r="AL41" s="99"/>
      <c r="AM41" s="99"/>
      <c r="AN41" s="99">
        <v>1562.5810693148139</v>
      </c>
      <c r="AO41" s="99"/>
      <c r="AP41" s="99">
        <v>1568.6450260943645</v>
      </c>
      <c r="AQ41" s="118">
        <v>1548.385410047711</v>
      </c>
      <c r="AR41" s="99">
        <v>1647.6097120394813</v>
      </c>
      <c r="AS41" s="99">
        <v>1774.9984970419671</v>
      </c>
      <c r="AT41" s="99"/>
      <c r="AU41" s="99"/>
      <c r="AV41" s="99"/>
      <c r="AW41" s="99"/>
      <c r="AX41" s="99">
        <v>1733.4785859657334</v>
      </c>
      <c r="AY41" s="99">
        <v>1677.6283837008903</v>
      </c>
      <c r="AZ41" s="99">
        <v>1830.5463963125283</v>
      </c>
      <c r="BA41" s="99">
        <v>1972.6107823307702</v>
      </c>
      <c r="BB41" s="99">
        <v>1962.3134737537475</v>
      </c>
      <c r="BC41" s="99">
        <v>1797.3819159040268</v>
      </c>
      <c r="BD41" s="99"/>
      <c r="BE41" s="99"/>
      <c r="BF41" s="99">
        <v>1576.5251390317276</v>
      </c>
      <c r="BG41" s="118">
        <v>1987.8287759084687</v>
      </c>
      <c r="BH41" s="99">
        <v>1716.7047447814373</v>
      </c>
      <c r="BI41" s="99">
        <v>2077.1282972587574</v>
      </c>
      <c r="BJ41" s="99">
        <v>2036.7506736735111</v>
      </c>
      <c r="BK41" s="99">
        <v>2193.6602061957788</v>
      </c>
      <c r="BL41" s="99">
        <v>2167.9447557736312</v>
      </c>
      <c r="BM41" s="99"/>
      <c r="BN41" s="99">
        <v>2332.845493756834</v>
      </c>
      <c r="BO41" s="99">
        <v>1621.550771665645</v>
      </c>
      <c r="BP41" s="99">
        <v>2132.4721680067946</v>
      </c>
      <c r="BQ41" s="99">
        <v>1578.8254337905755</v>
      </c>
      <c r="BR41" s="99">
        <v>2289.2751348119282</v>
      </c>
      <c r="BS41" s="99"/>
      <c r="BT41" s="99">
        <v>1959.0365555984797</v>
      </c>
      <c r="BU41" s="99">
        <v>1780.9748378368686</v>
      </c>
      <c r="BV41" s="99"/>
      <c r="BW41" s="99"/>
      <c r="BX41" s="99"/>
      <c r="BY41" s="99">
        <v>1813.0278587732203</v>
      </c>
      <c r="BZ41" s="99"/>
      <c r="CA41" s="99"/>
      <c r="CB41" s="99">
        <v>1783.3851187945411</v>
      </c>
      <c r="CC41" s="99"/>
      <c r="CD41" s="99"/>
      <c r="CE41" s="99">
        <v>2246.5718364003187</v>
      </c>
      <c r="CF41" s="99">
        <v>2006.0992911613573</v>
      </c>
      <c r="CG41" s="99"/>
      <c r="CH41" s="99">
        <v>2211.2017107836355</v>
      </c>
      <c r="CI41" s="99">
        <v>2238.4527111637594</v>
      </c>
      <c r="CJ41" s="99"/>
      <c r="CK41" s="99">
        <v>2025.2036674055548</v>
      </c>
      <c r="CL41" s="99">
        <v>2261.6177989030316</v>
      </c>
    </row>
    <row r="42" spans="1:90" ht="13.5" thickTop="1">
      <c r="A42" s="76">
        <v>46</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c r="AI42" s="99"/>
      <c r="AJ42" s="99"/>
      <c r="AK42" s="99"/>
      <c r="AL42" s="99"/>
      <c r="AM42" s="99"/>
      <c r="AN42" s="99">
        <v>1512.029635446801</v>
      </c>
      <c r="AO42" s="99"/>
      <c r="AP42" s="99">
        <v>1520.8085611707181</v>
      </c>
      <c r="AQ42" s="99">
        <v>1510.8366178559083</v>
      </c>
      <c r="AR42" s="99">
        <v>1592.6222663275937</v>
      </c>
      <c r="AS42" s="99">
        <v>1718.6930480241481</v>
      </c>
      <c r="AT42" s="99"/>
      <c r="AU42" s="99"/>
      <c r="AV42" s="99"/>
      <c r="AW42" s="99"/>
      <c r="AX42" s="99">
        <v>1685.0773707991386</v>
      </c>
      <c r="AY42" s="99">
        <v>1633.773698874985</v>
      </c>
      <c r="AZ42" s="99">
        <v>1776.108326874393</v>
      </c>
      <c r="BA42" s="99">
        <v>1911.1947157934148</v>
      </c>
      <c r="BB42" s="99">
        <v>1901.6023201468026</v>
      </c>
      <c r="BC42" s="99">
        <v>1768.1088219014214</v>
      </c>
      <c r="BD42" s="99"/>
      <c r="BE42" s="99"/>
      <c r="BF42" s="99">
        <v>1568.3137493659917</v>
      </c>
      <c r="BG42" s="99">
        <v>1948.4609961446833</v>
      </c>
      <c r="BH42" s="99">
        <v>1700.2077467295098</v>
      </c>
      <c r="BI42" s="99">
        <v>2020.6258004247532</v>
      </c>
      <c r="BJ42" s="99">
        <v>1971.4400299058482</v>
      </c>
      <c r="BK42" s="99">
        <v>2126.5116076389663</v>
      </c>
      <c r="BL42" s="99">
        <v>2105.3925933971509</v>
      </c>
      <c r="BM42" s="99"/>
      <c r="BN42" s="99">
        <v>2262.788436731119</v>
      </c>
      <c r="BO42" s="99">
        <v>1579.2516392600337</v>
      </c>
      <c r="BP42" s="99">
        <v>2102.9250828574882</v>
      </c>
      <c r="BQ42" s="99">
        <v>1572.0221466781672</v>
      </c>
      <c r="BR42" s="99">
        <v>2252.3124133143019</v>
      </c>
      <c r="BS42" s="99"/>
      <c r="BT42" s="99">
        <v>1942.4483653654038</v>
      </c>
      <c r="BU42" s="99">
        <v>1772.6656483096256</v>
      </c>
      <c r="BV42" s="99">
        <v>2346.966535330776</v>
      </c>
      <c r="BW42" s="99"/>
      <c r="BX42" s="99"/>
      <c r="BY42" s="99">
        <v>1766.2488959408383</v>
      </c>
      <c r="BZ42" s="99"/>
      <c r="CA42" s="99"/>
      <c r="CB42" s="99">
        <v>1776.3873735124123</v>
      </c>
      <c r="CC42" s="99"/>
      <c r="CD42" s="99"/>
      <c r="CE42" s="99">
        <v>2229.7722976799173</v>
      </c>
      <c r="CF42" s="99">
        <v>1997.6407207274985</v>
      </c>
      <c r="CG42" s="99"/>
      <c r="CH42" s="99">
        <v>2155.2319337474769</v>
      </c>
      <c r="CI42" s="99">
        <v>2181.8723529563244</v>
      </c>
      <c r="CJ42" s="99"/>
      <c r="CK42" s="99">
        <v>2017.9946626739561</v>
      </c>
      <c r="CL42" s="99">
        <v>2253.0117908978309</v>
      </c>
    </row>
    <row r="43" spans="1:90">
      <c r="A43" s="76">
        <v>47</v>
      </c>
      <c r="B43" s="99"/>
      <c r="C43" s="99"/>
      <c r="D43" s="99"/>
      <c r="E43" s="99"/>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99"/>
      <c r="AI43" s="99"/>
      <c r="AJ43" s="99"/>
      <c r="AK43" s="99"/>
      <c r="AL43" s="99"/>
      <c r="AM43" s="99"/>
      <c r="AN43" s="99"/>
      <c r="AO43" s="99"/>
      <c r="AP43" s="99"/>
      <c r="AQ43" s="99"/>
      <c r="AR43" s="99">
        <v>1540.9522568220439</v>
      </c>
      <c r="AS43" s="99">
        <v>1665.7148722231407</v>
      </c>
      <c r="AT43" s="99"/>
      <c r="AU43" s="99"/>
      <c r="AV43" s="99"/>
      <c r="AW43" s="99"/>
      <c r="AX43" s="99">
        <v>1639.3372500403009</v>
      </c>
      <c r="AY43" s="99">
        <v>1592.2118034262257</v>
      </c>
      <c r="AZ43" s="99">
        <v>1724.7837682205036</v>
      </c>
      <c r="BA43" s="99">
        <v>1853.3764829462714</v>
      </c>
      <c r="BB43" s="99">
        <v>1844.4367837776911</v>
      </c>
      <c r="BC43" s="99">
        <v>1738.8357278988162</v>
      </c>
      <c r="BD43" s="99"/>
      <c r="BE43" s="99"/>
      <c r="BF43" s="99">
        <v>1560.1023597002554</v>
      </c>
      <c r="BG43" s="99">
        <v>1899.8231967004576</v>
      </c>
      <c r="BH43" s="99">
        <v>1683.7107486775828</v>
      </c>
      <c r="BI43" s="99">
        <v>1967.1721090484216</v>
      </c>
      <c r="BJ43" s="99">
        <v>1910.0072391973772</v>
      </c>
      <c r="BK43" s="99">
        <v>2063.2636265317215</v>
      </c>
      <c r="BL43" s="99">
        <v>2046.3544161939244</v>
      </c>
      <c r="BM43" s="99"/>
      <c r="BN43" s="99">
        <v>2196.760004484393</v>
      </c>
      <c r="BO43" s="99">
        <v>1539.1600229029182</v>
      </c>
      <c r="BP43" s="99">
        <v>2073.3779977081822</v>
      </c>
      <c r="BQ43" s="99">
        <v>1565.218859565759</v>
      </c>
      <c r="BR43" s="99">
        <v>2215.3496918166752</v>
      </c>
      <c r="BS43" s="99">
        <v>2373.8632139729671</v>
      </c>
      <c r="BT43" s="99">
        <v>1925.8601751323281</v>
      </c>
      <c r="BU43" s="99">
        <v>1764.3564587823826</v>
      </c>
      <c r="BV43" s="99">
        <v>2276.0467739407991</v>
      </c>
      <c r="BW43" s="99"/>
      <c r="BX43" s="99"/>
      <c r="BY43" s="99">
        <v>1721.888358264782</v>
      </c>
      <c r="BZ43" s="99"/>
      <c r="CA43" s="99"/>
      <c r="CB43" s="99">
        <v>1769.3896282302833</v>
      </c>
      <c r="CC43" s="99">
        <v>2392.8804900515597</v>
      </c>
      <c r="CD43" s="99"/>
      <c r="CE43" s="99">
        <v>2212.9727589595159</v>
      </c>
      <c r="CF43" s="99">
        <v>1989.1821502936396</v>
      </c>
      <c r="CG43" s="99"/>
      <c r="CH43" s="99">
        <v>2102.1063139326457</v>
      </c>
      <c r="CI43" s="99">
        <v>2128.16345559103</v>
      </c>
      <c r="CJ43" s="99"/>
      <c r="CK43" s="99">
        <v>2010.7856579423571</v>
      </c>
      <c r="CL43" s="99">
        <v>2244.4057828926311</v>
      </c>
    </row>
    <row r="44" spans="1:90" ht="13.5" thickBot="1">
      <c r="A44" s="76">
        <v>48</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v>1615.7926261882742</v>
      </c>
      <c r="AT44" s="99"/>
      <c r="AU44" s="99"/>
      <c r="AV44" s="99"/>
      <c r="AW44" s="99"/>
      <c r="AX44" s="99">
        <v>1596.0483413331231</v>
      </c>
      <c r="AY44" s="99">
        <v>1552.7675320023075</v>
      </c>
      <c r="AZ44" s="99">
        <v>1676.3221324601327</v>
      </c>
      <c r="BA44" s="99">
        <v>1798.8635996946507</v>
      </c>
      <c r="BB44" s="99">
        <v>1790.5289651611076</v>
      </c>
      <c r="BC44" s="118">
        <v>1709.5626338962109</v>
      </c>
      <c r="BD44" s="99"/>
      <c r="BE44" s="99"/>
      <c r="BF44" s="99">
        <v>1551.8909700345196</v>
      </c>
      <c r="BG44" s="99">
        <v>1853.622601315107</v>
      </c>
      <c r="BH44" s="99">
        <v>1667.2137506256556</v>
      </c>
      <c r="BI44" s="99">
        <v>1916.5294166622664</v>
      </c>
      <c r="BJ44" s="99">
        <v>1852.1355487707924</v>
      </c>
      <c r="BK44" s="99">
        <v>2003.6002121984582</v>
      </c>
      <c r="BL44" s="99">
        <v>1990.5498419309217</v>
      </c>
      <c r="BM44" s="99"/>
      <c r="BN44" s="99">
        <v>2134.4351682509546</v>
      </c>
      <c r="BO44" s="99">
        <v>1501.1074825155722</v>
      </c>
      <c r="BP44" s="99">
        <v>2043.8309125588758</v>
      </c>
      <c r="BQ44" s="99">
        <v>1558.4155724533509</v>
      </c>
      <c r="BR44" s="99">
        <v>2178.3869703190485</v>
      </c>
      <c r="BS44" s="99">
        <v>2306.7742854569747</v>
      </c>
      <c r="BT44" s="99">
        <v>1909.2719848992522</v>
      </c>
      <c r="BU44" s="99">
        <v>1756.0472692551393</v>
      </c>
      <c r="BV44" s="99">
        <v>2209.1790386510679</v>
      </c>
      <c r="BW44" s="99">
        <v>2377.2878848881805</v>
      </c>
      <c r="BX44" s="99">
        <v>2373.20857467833</v>
      </c>
      <c r="BY44" s="99">
        <v>1679.7629484494621</v>
      </c>
      <c r="BZ44" s="99">
        <v>2333.4427247265021</v>
      </c>
      <c r="CA44" s="99"/>
      <c r="CB44" s="99">
        <v>1762.3918829481543</v>
      </c>
      <c r="CC44" s="99">
        <v>2363.0566727662685</v>
      </c>
      <c r="CD44" s="99"/>
      <c r="CE44" s="99">
        <v>2196.1732202391145</v>
      </c>
      <c r="CF44" s="99">
        <v>1980.7235798597806</v>
      </c>
      <c r="CG44" s="99"/>
      <c r="CH44" s="99">
        <v>2051.6120436132223</v>
      </c>
      <c r="CI44" s="99">
        <v>2077.1113828408611</v>
      </c>
      <c r="CJ44" s="99"/>
      <c r="CK44" s="99">
        <v>2003.5766532107582</v>
      </c>
      <c r="CL44" s="99">
        <v>2235.7997748874304</v>
      </c>
    </row>
    <row r="45" spans="1:90" ht="14.25" thickTop="1" thickBot="1">
      <c r="A45" s="76">
        <v>49</v>
      </c>
      <c r="B45" s="99"/>
      <c r="C45" s="99"/>
      <c r="D45" s="99"/>
      <c r="E45" s="99"/>
      <c r="F45" s="99"/>
      <c r="G45" s="99"/>
      <c r="H45" s="99"/>
      <c r="I45" s="99"/>
      <c r="J45" s="99"/>
      <c r="K45" s="99"/>
      <c r="L45" s="99"/>
      <c r="M45" s="99"/>
      <c r="N45" s="99"/>
      <c r="O45" s="99"/>
      <c r="P45" s="99"/>
      <c r="Q45" s="99"/>
      <c r="R45" s="99"/>
      <c r="S45" s="99"/>
      <c r="T45" s="99"/>
      <c r="U45" s="99"/>
      <c r="V45" s="99"/>
      <c r="W45" s="99"/>
      <c r="X45" s="99"/>
      <c r="Y45" s="99"/>
      <c r="Z45" s="99"/>
      <c r="AA45" s="99"/>
      <c r="AB45" s="99"/>
      <c r="AC45" s="99"/>
      <c r="AD45" s="99"/>
      <c r="AE45" s="99"/>
      <c r="AF45" s="99"/>
      <c r="AG45" s="99"/>
      <c r="AH45" s="99"/>
      <c r="AI45" s="99"/>
      <c r="AJ45" s="99"/>
      <c r="AK45" s="99"/>
      <c r="AL45" s="99"/>
      <c r="AM45" s="99"/>
      <c r="AN45" s="99"/>
      <c r="AO45" s="99"/>
      <c r="AP45" s="99"/>
      <c r="AQ45" s="99"/>
      <c r="AR45" s="99"/>
      <c r="AS45" s="99">
        <v>1568.6824098739269</v>
      </c>
      <c r="AT45" s="99"/>
      <c r="AU45" s="99"/>
      <c r="AV45" s="99"/>
      <c r="AW45" s="99"/>
      <c r="AX45" s="99">
        <v>1555.0217311787928</v>
      </c>
      <c r="AY45" s="99">
        <v>1515.2829112139023</v>
      </c>
      <c r="AZ45" s="99">
        <v>1630.4980832633994</v>
      </c>
      <c r="BA45" s="99">
        <v>1747.3931436408063</v>
      </c>
      <c r="BB45" s="99">
        <v>1739.6200546971961</v>
      </c>
      <c r="BC45" s="99">
        <v>1676.1633203118456</v>
      </c>
      <c r="BD45" s="99"/>
      <c r="BE45" s="99"/>
      <c r="BF45" s="99">
        <v>1543.6795803687835</v>
      </c>
      <c r="BG45" s="99">
        <v>1809.6795949951386</v>
      </c>
      <c r="BH45" s="99">
        <v>1650.7167525737282</v>
      </c>
      <c r="BI45" s="99">
        <v>1868.4835403779496</v>
      </c>
      <c r="BJ45" s="99">
        <v>1797.5402506887278</v>
      </c>
      <c r="BK45" s="99">
        <v>1947.2372300602744</v>
      </c>
      <c r="BL45" s="99">
        <v>1937.7266482476005</v>
      </c>
      <c r="BM45" s="99"/>
      <c r="BN45" s="99">
        <v>2075.5216791726016</v>
      </c>
      <c r="BO45" s="99"/>
      <c r="BP45" s="99">
        <v>2014.2838274095693</v>
      </c>
      <c r="BQ45" s="99">
        <v>1551.6122853409427</v>
      </c>
      <c r="BR45" s="118">
        <v>2141.4242488214213</v>
      </c>
      <c r="BS45" s="99">
        <v>2243.3492610375347</v>
      </c>
      <c r="BT45" s="99">
        <v>1892.6837946661763</v>
      </c>
      <c r="BU45" s="99">
        <v>1747.7380797278963</v>
      </c>
      <c r="BV45" s="99">
        <v>2146.0410849269992</v>
      </c>
      <c r="BW45" s="99">
        <v>2315.8418496292315</v>
      </c>
      <c r="BX45" s="99">
        <v>2315.1569890819715</v>
      </c>
      <c r="BY45" s="99">
        <v>1639.7072684092391</v>
      </c>
      <c r="BZ45" s="99">
        <v>2270.329739013257</v>
      </c>
      <c r="CA45" s="99"/>
      <c r="CB45" s="99">
        <v>1755.3941376660255</v>
      </c>
      <c r="CC45" s="99">
        <v>2333.2328554809774</v>
      </c>
      <c r="CD45" s="99"/>
      <c r="CE45" s="99">
        <v>2179.3736815187131</v>
      </c>
      <c r="CF45" s="99">
        <v>1972.2650094259216</v>
      </c>
      <c r="CG45" s="99"/>
      <c r="CH45" s="99">
        <v>2003.5569174770626</v>
      </c>
      <c r="CI45" s="99">
        <v>2028.522263549231</v>
      </c>
      <c r="CJ45" s="99"/>
      <c r="CK45" s="99">
        <v>1996.3676484791595</v>
      </c>
      <c r="CL45" s="99">
        <v>2227.1937668822302</v>
      </c>
    </row>
    <row r="46" spans="1:90" ht="13.5" thickTop="1">
      <c r="A46" s="107">
        <v>50</v>
      </c>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08"/>
      <c r="AB46" s="108"/>
      <c r="AC46" s="108"/>
      <c r="AD46" s="108"/>
      <c r="AE46" s="108"/>
      <c r="AF46" s="108"/>
      <c r="AG46" s="108"/>
      <c r="AH46" s="108"/>
      <c r="AI46" s="108"/>
      <c r="AJ46" s="108"/>
      <c r="AK46" s="108"/>
      <c r="AL46" s="108"/>
      <c r="AM46" s="108"/>
      <c r="AN46" s="108"/>
      <c r="AO46" s="108"/>
      <c r="AP46" s="108"/>
      <c r="AQ46" s="108"/>
      <c r="AR46" s="108"/>
      <c r="AS46" s="108">
        <v>1524.164497440478</v>
      </c>
      <c r="AT46" s="108"/>
      <c r="AU46" s="108"/>
      <c r="AV46" s="108"/>
      <c r="AW46" s="108"/>
      <c r="AX46" s="108">
        <v>1516.086982165257</v>
      </c>
      <c r="AY46" s="108"/>
      <c r="AZ46" s="108">
        <v>1587.1085269051243</v>
      </c>
      <c r="BA46" s="108">
        <v>1698.7282317053578</v>
      </c>
      <c r="BB46" s="108">
        <v>1691.4768663083059</v>
      </c>
      <c r="BC46" s="108">
        <v>1639.1469783993252</v>
      </c>
      <c r="BD46" s="108"/>
      <c r="BE46" s="108"/>
      <c r="BF46" s="108">
        <v>1535.4681907030474</v>
      </c>
      <c r="BG46" s="108">
        <v>1767.8316692352512</v>
      </c>
      <c r="BH46" s="108">
        <v>1634.219754521801</v>
      </c>
      <c r="BI46" s="108">
        <v>1822.8411191898228</v>
      </c>
      <c r="BJ46" s="108">
        <v>1745.9648651630353</v>
      </c>
      <c r="BK46" s="108">
        <v>1893.9186582435161</v>
      </c>
      <c r="BL46" s="108">
        <v>1887.6574193432145</v>
      </c>
      <c r="BM46" s="108"/>
      <c r="BN46" s="108">
        <v>2019.7561619758189</v>
      </c>
      <c r="BO46" s="108"/>
      <c r="BP46" s="108">
        <v>1984.7367422602633</v>
      </c>
      <c r="BQ46" s="108">
        <v>1544.8089982285344</v>
      </c>
      <c r="BR46" s="108">
        <v>2092.9057355274522</v>
      </c>
      <c r="BS46" s="108">
        <v>2183.3055619359038</v>
      </c>
      <c r="BT46" s="108">
        <v>1876.0956044331006</v>
      </c>
      <c r="BU46" s="108">
        <v>1739.4288902006533</v>
      </c>
      <c r="BV46" s="108">
        <v>2086.3425808668167</v>
      </c>
      <c r="BW46" s="108">
        <v>2257.5413974910102</v>
      </c>
      <c r="BX46" s="108">
        <v>2259.9514906609434</v>
      </c>
      <c r="BY46" s="108">
        <v>1601.5717156199178</v>
      </c>
      <c r="BZ46" s="108">
        <v>2210.547884739035</v>
      </c>
      <c r="CA46" s="108"/>
      <c r="CB46" s="108">
        <v>1748.3963923838965</v>
      </c>
      <c r="CC46" s="108">
        <v>2303.4090381956862</v>
      </c>
      <c r="CD46" s="108"/>
      <c r="CE46" s="108">
        <v>2162.5741427983116</v>
      </c>
      <c r="CF46" s="108">
        <v>1963.8064389920626</v>
      </c>
      <c r="CG46" s="108"/>
      <c r="CH46" s="108">
        <v>1957.7669240625764</v>
      </c>
      <c r="CI46" s="108">
        <v>1982.2205651214924</v>
      </c>
      <c r="CJ46" s="108"/>
      <c r="CK46" s="108">
        <v>1989.1586437475605</v>
      </c>
      <c r="CL46" s="108">
        <v>2218.58775887703</v>
      </c>
    </row>
    <row r="47" spans="1:90">
      <c r="A47" s="76">
        <v>51</v>
      </c>
      <c r="B47" s="99"/>
      <c r="C47" s="99"/>
      <c r="D47" s="99"/>
      <c r="E47" s="99"/>
      <c r="F47" s="99"/>
      <c r="G47" s="99"/>
      <c r="H47" s="99"/>
      <c r="I47" s="99"/>
      <c r="J47" s="99"/>
      <c r="K47" s="99"/>
      <c r="L47" s="99"/>
      <c r="M47" s="99"/>
      <c r="N47" s="99"/>
      <c r="O47" s="99"/>
      <c r="P47" s="99"/>
      <c r="Q47" s="99"/>
      <c r="R47" s="99"/>
      <c r="S47" s="99"/>
      <c r="T47" s="99"/>
      <c r="U47" s="99"/>
      <c r="V47" s="99"/>
      <c r="W47" s="99"/>
      <c r="X47" s="99"/>
      <c r="Y47" s="99"/>
      <c r="Z47" s="99"/>
      <c r="AA47" s="99"/>
      <c r="AB47" s="99"/>
      <c r="AC47" s="99"/>
      <c r="AD47" s="99"/>
      <c r="AE47" s="99"/>
      <c r="AF47" s="99"/>
      <c r="AG47" s="99"/>
      <c r="AH47" s="99"/>
      <c r="AI47" s="99"/>
      <c r="AJ47" s="99"/>
      <c r="AK47" s="99"/>
      <c r="AL47" s="99"/>
      <c r="AM47" s="99"/>
      <c r="AN47" s="99"/>
      <c r="AO47" s="99"/>
      <c r="AP47" s="99"/>
      <c r="AQ47" s="99"/>
      <c r="AR47" s="99"/>
      <c r="AS47" s="99"/>
      <c r="AT47" s="99"/>
      <c r="AU47" s="99"/>
      <c r="AV47" s="99"/>
      <c r="AW47" s="99"/>
      <c r="AX47" s="99"/>
      <c r="AY47" s="99"/>
      <c r="AZ47" s="99">
        <v>1545.9700135172759</v>
      </c>
      <c r="BA47" s="99">
        <v>1652.6549774601272</v>
      </c>
      <c r="BB47" s="99">
        <v>1645.8888432272704</v>
      </c>
      <c r="BC47" s="99">
        <v>1603.7750361215824</v>
      </c>
      <c r="BD47" s="99"/>
      <c r="BE47" s="99"/>
      <c r="BF47" s="99">
        <v>1527.2568010373116</v>
      </c>
      <c r="BG47" s="99">
        <v>1727.9314564716863</v>
      </c>
      <c r="BH47" s="99">
        <v>1617.7227564698735</v>
      </c>
      <c r="BI47" s="99">
        <v>1779.4271942588593</v>
      </c>
      <c r="BJ47" s="99">
        <v>1697.1778433184743</v>
      </c>
      <c r="BK47" s="99">
        <v>1843.4133023741108</v>
      </c>
      <c r="BL47" s="99">
        <v>1840.1366500420518</v>
      </c>
      <c r="BM47" s="99"/>
      <c r="BN47" s="99">
        <v>1966.9007410865704</v>
      </c>
      <c r="BO47" s="99"/>
      <c r="BP47" s="99">
        <v>1955.1896571109569</v>
      </c>
      <c r="BQ47" s="99">
        <v>1538.0057111161261</v>
      </c>
      <c r="BR47" s="99">
        <v>2046.3753781692346</v>
      </c>
      <c r="BS47" s="99">
        <v>2126.3879579316863</v>
      </c>
      <c r="BT47" s="99">
        <v>1859.5074142000251</v>
      </c>
      <c r="BU47" s="99">
        <v>1731.1197006734103</v>
      </c>
      <c r="BV47" s="99">
        <v>2029.821378210293</v>
      </c>
      <c r="BW47" s="99">
        <v>2202.1542267184491</v>
      </c>
      <c r="BX47" s="99">
        <v>2207.3877113508329</v>
      </c>
      <c r="BY47" s="99">
        <v>1565.2206651717227</v>
      </c>
      <c r="BZ47" s="99">
        <v>2153.8469688734385</v>
      </c>
      <c r="CA47" s="99"/>
      <c r="CB47" s="99">
        <v>1741.3986471017674</v>
      </c>
      <c r="CC47" s="99">
        <v>2273.585220910395</v>
      </c>
      <c r="CD47" s="99">
        <v>2385.6491691792917</v>
      </c>
      <c r="CE47" s="99">
        <v>2145.7746040779102</v>
      </c>
      <c r="CF47" s="99">
        <v>1955.347868558204</v>
      </c>
      <c r="CG47" s="99"/>
      <c r="CH47" s="99">
        <v>1914.0841633578784</v>
      </c>
      <c r="CI47" s="99">
        <v>1938.0469955247991</v>
      </c>
      <c r="CJ47" s="99"/>
      <c r="CK47" s="99">
        <v>1981.9496390159618</v>
      </c>
      <c r="CL47" s="99">
        <v>2209.9817508718297</v>
      </c>
    </row>
    <row r="48" spans="1:90" ht="13.5" thickBot="1">
      <c r="A48" s="76">
        <v>52</v>
      </c>
      <c r="B48" s="99"/>
      <c r="C48" s="99"/>
      <c r="D48" s="99"/>
      <c r="E48" s="99"/>
      <c r="F48" s="99"/>
      <c r="G48" s="99"/>
      <c r="H48" s="99"/>
      <c r="I48" s="99"/>
      <c r="J48" s="99"/>
      <c r="K48" s="99"/>
      <c r="L48" s="99"/>
      <c r="M48" s="99"/>
      <c r="N48" s="99"/>
      <c r="O48" s="99"/>
      <c r="P48" s="99"/>
      <c r="Q48" s="99"/>
      <c r="R48" s="99"/>
      <c r="S48" s="99"/>
      <c r="T48" s="99"/>
      <c r="U48" s="99"/>
      <c r="V48" s="99"/>
      <c r="W48" s="99"/>
      <c r="X48" s="99"/>
      <c r="Y48" s="99"/>
      <c r="Z48" s="99"/>
      <c r="AA48" s="99"/>
      <c r="AB48" s="99"/>
      <c r="AC48" s="99"/>
      <c r="AD48" s="99"/>
      <c r="AE48" s="99"/>
      <c r="AF48" s="99"/>
      <c r="AG48" s="99"/>
      <c r="AH48" s="99"/>
      <c r="AI48" s="99"/>
      <c r="AJ48" s="99"/>
      <c r="AK48" s="99"/>
      <c r="AL48" s="99"/>
      <c r="AM48" s="99"/>
      <c r="AN48" s="99"/>
      <c r="AO48" s="99"/>
      <c r="AP48" s="99"/>
      <c r="AQ48" s="99"/>
      <c r="AR48" s="99"/>
      <c r="AS48" s="99"/>
      <c r="AT48" s="99"/>
      <c r="AU48" s="99"/>
      <c r="AV48" s="99"/>
      <c r="AW48" s="99"/>
      <c r="AX48" s="99"/>
      <c r="AY48" s="99"/>
      <c r="AZ48" s="99">
        <v>1506.9164859302921</v>
      </c>
      <c r="BA48" s="99">
        <v>1608.9798550189635</v>
      </c>
      <c r="BB48" s="99">
        <v>1602.6654639277367</v>
      </c>
      <c r="BC48" s="99">
        <v>1569.938792364577</v>
      </c>
      <c r="BD48" s="99"/>
      <c r="BE48" s="99"/>
      <c r="BF48" s="99">
        <v>1519.0454113715753</v>
      </c>
      <c r="BG48" s="99">
        <v>1689.8450259812107</v>
      </c>
      <c r="BH48" s="99">
        <v>1601.2257584179463</v>
      </c>
      <c r="BI48" s="99">
        <v>1738.0831127473086</v>
      </c>
      <c r="BJ48" s="99">
        <v>1650.9697102349494</v>
      </c>
      <c r="BK48" s="99">
        <v>1795.5119495096005</v>
      </c>
      <c r="BL48" s="99">
        <v>1794.9782373603502</v>
      </c>
      <c r="BM48" s="99"/>
      <c r="BN48" s="99">
        <v>1916.7401179243034</v>
      </c>
      <c r="BO48" s="99"/>
      <c r="BP48" s="99">
        <v>1925.6425719616504</v>
      </c>
      <c r="BQ48" s="99">
        <v>1531.2024240037181</v>
      </c>
      <c r="BR48" s="99">
        <v>2001.9291815841116</v>
      </c>
      <c r="BS48" s="99">
        <v>2072.365432924315</v>
      </c>
      <c r="BT48" s="99">
        <v>1842.9192239669492</v>
      </c>
      <c r="BU48" s="99">
        <v>1722.8105111461671</v>
      </c>
      <c r="BV48" s="99">
        <v>1976.2402816246797</v>
      </c>
      <c r="BW48" s="99">
        <v>2149.4698568080939</v>
      </c>
      <c r="BX48" s="99">
        <v>2157.2801737408231</v>
      </c>
      <c r="BY48" s="99">
        <v>1530.530893854454</v>
      </c>
      <c r="BZ48" s="99">
        <v>2100.0004872019704</v>
      </c>
      <c r="CA48" s="99">
        <v>2341.8497779941404</v>
      </c>
      <c r="CB48" s="99">
        <v>1734.4009018196384</v>
      </c>
      <c r="CC48" s="99">
        <v>2243.7614036251034</v>
      </c>
      <c r="CD48" s="118">
        <v>2347.7376439963937</v>
      </c>
      <c r="CE48" s="99">
        <v>2128.9750653575093</v>
      </c>
      <c r="CF48" s="99">
        <v>1946.889298124345</v>
      </c>
      <c r="CG48" s="99"/>
      <c r="CH48" s="99">
        <v>1872.3650407732623</v>
      </c>
      <c r="CI48" s="99">
        <v>1895.8566836555201</v>
      </c>
      <c r="CJ48" s="99"/>
      <c r="CK48" s="99">
        <v>1974.7406342843624</v>
      </c>
      <c r="CL48" s="99">
        <v>2201.3757428666295</v>
      </c>
    </row>
    <row r="49" spans="1:90" ht="14.25" thickTop="1" thickBot="1">
      <c r="A49" s="76">
        <v>53</v>
      </c>
      <c r="B49" s="99"/>
      <c r="C49" s="99"/>
      <c r="D49" s="99"/>
      <c r="E49" s="99"/>
      <c r="F49" s="99"/>
      <c r="G49" s="99"/>
      <c r="H49" s="99"/>
      <c r="I49" s="99"/>
      <c r="J49" s="99"/>
      <c r="K49" s="99"/>
      <c r="L49" s="99"/>
      <c r="M49" s="99"/>
      <c r="N49" s="99"/>
      <c r="O49" s="99"/>
      <c r="P49" s="99"/>
      <c r="Q49" s="99"/>
      <c r="R49" s="99"/>
      <c r="S49" s="99"/>
      <c r="T49" s="99"/>
      <c r="U49" s="99"/>
      <c r="V49" s="99"/>
      <c r="W49" s="99"/>
      <c r="X49" s="99"/>
      <c r="Y49" s="99"/>
      <c r="Z49" s="99"/>
      <c r="AA49" s="99"/>
      <c r="AB49" s="99"/>
      <c r="AC49" s="99"/>
      <c r="AD49" s="99"/>
      <c r="AE49" s="99"/>
      <c r="AF49" s="99"/>
      <c r="AG49" s="99"/>
      <c r="AH49" s="99"/>
      <c r="AI49" s="99"/>
      <c r="AJ49" s="99"/>
      <c r="AK49" s="99"/>
      <c r="AL49" s="99"/>
      <c r="AM49" s="99"/>
      <c r="AN49" s="99"/>
      <c r="AO49" s="99"/>
      <c r="AP49" s="99"/>
      <c r="AQ49" s="99"/>
      <c r="AR49" s="99"/>
      <c r="AS49" s="99"/>
      <c r="AT49" s="99"/>
      <c r="AU49" s="99"/>
      <c r="AV49" s="99"/>
      <c r="AW49" s="99"/>
      <c r="AX49" s="99"/>
      <c r="AY49" s="99"/>
      <c r="AZ49" s="99"/>
      <c r="BA49" s="99">
        <v>1567.5274086384331</v>
      </c>
      <c r="BB49" s="99">
        <v>1561.6339883007868</v>
      </c>
      <c r="BC49" s="99">
        <v>1537.5389608673547</v>
      </c>
      <c r="BD49" s="99"/>
      <c r="BE49" s="99"/>
      <c r="BF49" s="99">
        <v>1510.8340217058394</v>
      </c>
      <c r="BG49" s="99">
        <v>1653.4504020365603</v>
      </c>
      <c r="BH49" s="99">
        <v>1584.7287603660188</v>
      </c>
      <c r="BI49" s="99">
        <v>1698.6647066339183</v>
      </c>
      <c r="BJ49" s="99">
        <v>1607.1505824076473</v>
      </c>
      <c r="BK49" s="99">
        <v>1750.0248954604474</v>
      </c>
      <c r="BL49" s="99">
        <v>1752.0133014693317</v>
      </c>
      <c r="BM49" s="99"/>
      <c r="BN49" s="99">
        <v>1869.0790317924755</v>
      </c>
      <c r="BO49" s="99"/>
      <c r="BP49" s="118">
        <v>1896.0954868123445</v>
      </c>
      <c r="BQ49" s="99">
        <v>1524.3991368913098</v>
      </c>
      <c r="BR49" s="99">
        <v>1959.4286665180905</v>
      </c>
      <c r="BS49" s="99">
        <v>2021.0284619103838</v>
      </c>
      <c r="BT49" s="99">
        <v>1826.3310337338733</v>
      </c>
      <c r="BU49" s="99">
        <v>1714.5013216189241</v>
      </c>
      <c r="BV49" s="99">
        <v>1925.3842416906452</v>
      </c>
      <c r="BW49" s="99">
        <v>2099.2971824676056</v>
      </c>
      <c r="BX49" s="99">
        <v>2109.4601904812234</v>
      </c>
      <c r="BY49" s="99"/>
      <c r="BZ49" s="99">
        <v>2048.8029615929945</v>
      </c>
      <c r="CA49" s="99">
        <v>2284.8817236573518</v>
      </c>
      <c r="CB49" s="99">
        <v>1727.4031565375096</v>
      </c>
      <c r="CC49" s="99">
        <v>2213.9375863398122</v>
      </c>
      <c r="CD49" s="99">
        <v>2303.0904807643878</v>
      </c>
      <c r="CE49" s="99">
        <v>2112.1755266371074</v>
      </c>
      <c r="CF49" s="99">
        <v>1938.430727690486</v>
      </c>
      <c r="CG49" s="99"/>
      <c r="CH49" s="99">
        <v>1832.4786961050311</v>
      </c>
      <c r="CI49" s="99">
        <v>1855.5175963995491</v>
      </c>
      <c r="CJ49" s="99"/>
      <c r="CK49" s="99">
        <v>1967.5316295527639</v>
      </c>
      <c r="CL49" s="99">
        <v>2192.7697348614288</v>
      </c>
    </row>
    <row r="50" spans="1:90" ht="13.5" thickTop="1">
      <c r="A50" s="76">
        <v>54</v>
      </c>
      <c r="B50" s="99"/>
      <c r="C50" s="99"/>
      <c r="D50" s="99"/>
      <c r="E50" s="99"/>
      <c r="F50" s="99"/>
      <c r="G50" s="99"/>
      <c r="H50" s="99"/>
      <c r="I50" s="99"/>
      <c r="J50" s="99"/>
      <c r="K50" s="99"/>
      <c r="L50" s="99"/>
      <c r="M50" s="99"/>
      <c r="N50" s="99"/>
      <c r="O50" s="99"/>
      <c r="P50" s="99"/>
      <c r="Q50" s="99"/>
      <c r="R50" s="99"/>
      <c r="S50" s="99"/>
      <c r="T50" s="99"/>
      <c r="U50" s="99"/>
      <c r="V50" s="99"/>
      <c r="W50" s="99"/>
      <c r="X50" s="99"/>
      <c r="Y50" s="99"/>
      <c r="Z50" s="99"/>
      <c r="AA50" s="99"/>
      <c r="AB50" s="99"/>
      <c r="AC50" s="99"/>
      <c r="AD50" s="99"/>
      <c r="AE50" s="99"/>
      <c r="AF50" s="99"/>
      <c r="AG50" s="99"/>
      <c r="AH50" s="99"/>
      <c r="AI50" s="99"/>
      <c r="AJ50" s="99"/>
      <c r="AK50" s="99"/>
      <c r="AL50" s="99"/>
      <c r="AM50" s="99"/>
      <c r="AN50" s="99"/>
      <c r="AO50" s="99"/>
      <c r="AP50" s="99"/>
      <c r="AQ50" s="99"/>
      <c r="AR50" s="99"/>
      <c r="AS50" s="99"/>
      <c r="AT50" s="99"/>
      <c r="AU50" s="99"/>
      <c r="AV50" s="99"/>
      <c r="AW50" s="99"/>
      <c r="AX50" s="99"/>
      <c r="AY50" s="99"/>
      <c r="AZ50" s="99"/>
      <c r="BA50" s="99">
        <v>1528.1382572287182</v>
      </c>
      <c r="BB50" s="99">
        <v>1522.6374940740932</v>
      </c>
      <c r="BC50" s="99">
        <v>1506.4846741430549</v>
      </c>
      <c r="BD50" s="99"/>
      <c r="BE50" s="99"/>
      <c r="BF50" s="99">
        <v>1502.6226320401033</v>
      </c>
      <c r="BG50" s="99">
        <v>1618.6362716262602</v>
      </c>
      <c r="BH50" s="99">
        <v>1568.2317623140916</v>
      </c>
      <c r="BI50" s="99">
        <v>1661.040705986504</v>
      </c>
      <c r="BJ50" s="99">
        <v>1565.5480046377415</v>
      </c>
      <c r="BK50" s="99">
        <v>1706.7797906124144</v>
      </c>
      <c r="BL50" s="99">
        <v>1711.0882875589887</v>
      </c>
      <c r="BM50" s="99"/>
      <c r="BN50" s="99">
        <v>1823.7400479499163</v>
      </c>
      <c r="BO50" s="99"/>
      <c r="BP50" s="99">
        <v>1860.5199320844192</v>
      </c>
      <c r="BQ50" s="99">
        <v>1517.5958497789015</v>
      </c>
      <c r="BR50" s="99">
        <v>1918.7473524323807</v>
      </c>
      <c r="BS50" s="99">
        <v>1972.1866388635744</v>
      </c>
      <c r="BT50" s="99">
        <v>1809.7428435007973</v>
      </c>
      <c r="BU50" s="99">
        <v>1706.1921320916811</v>
      </c>
      <c r="BV50" s="99">
        <v>1877.0579093269232</v>
      </c>
      <c r="BW50" s="99">
        <v>2051.4623428271439</v>
      </c>
      <c r="BX50" s="99">
        <v>2063.7740336028492</v>
      </c>
      <c r="BY50" s="99"/>
      <c r="BZ50" s="99">
        <v>2000.0676204771271</v>
      </c>
      <c r="CA50" s="99">
        <v>2230.6492571583653</v>
      </c>
      <c r="CB50" s="99">
        <v>1720.4054112553808</v>
      </c>
      <c r="CC50" s="99">
        <v>2184.1137690545211</v>
      </c>
      <c r="CD50" s="99">
        <v>2255.8347837916426</v>
      </c>
      <c r="CE50" s="99">
        <v>2095.375987916706</v>
      </c>
      <c r="CF50" s="99">
        <v>1929.972157256627</v>
      </c>
      <c r="CG50" s="99">
        <v>2359.5147855221599</v>
      </c>
      <c r="CH50" s="99">
        <v>1794.3056329671056</v>
      </c>
      <c r="CI50" s="99">
        <v>1816.9091576173639</v>
      </c>
      <c r="CJ50" s="99">
        <v>2348.2547580711844</v>
      </c>
      <c r="CK50" s="99">
        <v>1960.3226248211647</v>
      </c>
      <c r="CL50" s="99">
        <v>2184.1637268562285</v>
      </c>
    </row>
    <row r="51" spans="1:90">
      <c r="A51" s="90" t="s">
        <v>580</v>
      </c>
      <c r="B51" s="91" t="s">
        <v>581</v>
      </c>
      <c r="C51" s="91"/>
      <c r="D51" s="91"/>
      <c r="E51" s="91"/>
      <c r="F51" s="106"/>
      <c r="G51" s="106"/>
      <c r="H51" s="91"/>
      <c r="I51" s="91"/>
      <c r="J51" s="106"/>
      <c r="K51" s="106"/>
      <c r="L51" s="106"/>
      <c r="M51" s="106"/>
      <c r="N51" s="106"/>
      <c r="O51" s="106"/>
      <c r="P51" s="91"/>
      <c r="Q51" s="91"/>
      <c r="R51" s="91"/>
      <c r="S51" s="106"/>
      <c r="T51" s="91"/>
      <c r="U51" s="106"/>
      <c r="V51" s="106"/>
      <c r="W51" s="106"/>
      <c r="X51" s="91"/>
      <c r="Y51" s="91"/>
      <c r="Z51" s="91"/>
      <c r="AA51" s="91"/>
      <c r="AB51" s="106"/>
      <c r="AC51" s="91"/>
      <c r="AD51" s="91"/>
      <c r="AE51" s="106"/>
      <c r="AF51" s="91"/>
      <c r="AG51" s="91"/>
      <c r="AH51" s="106"/>
      <c r="AI51" s="106"/>
      <c r="AJ51" s="91"/>
      <c r="AK51" s="91"/>
      <c r="AL51" s="91"/>
      <c r="AM51" s="106"/>
      <c r="AN51" s="91"/>
      <c r="AO51" s="91"/>
      <c r="AP51" s="91"/>
      <c r="AQ51" s="91"/>
      <c r="AR51" s="91"/>
      <c r="AS51" s="91"/>
      <c r="AT51" s="91"/>
      <c r="AU51" s="91"/>
      <c r="AV51" s="106"/>
      <c r="AW51" s="91"/>
      <c r="AX51" s="91"/>
      <c r="AY51" s="91"/>
      <c r="AZ51" s="91"/>
      <c r="BA51" s="91"/>
      <c r="BB51" s="91"/>
      <c r="BC51" s="91"/>
      <c r="BD51" s="91"/>
      <c r="BE51" s="91"/>
      <c r="BF51" s="106"/>
      <c r="BG51" s="91"/>
      <c r="BH51" s="106"/>
      <c r="BI51" s="91"/>
      <c r="BJ51" s="91"/>
      <c r="BK51" s="91"/>
      <c r="BL51" s="91"/>
      <c r="BM51" s="91"/>
      <c r="BN51" s="91"/>
      <c r="BO51" s="91"/>
      <c r="BP51" s="91"/>
      <c r="BQ51" s="106"/>
      <c r="BR51" s="91"/>
      <c r="BS51" s="91"/>
      <c r="BT51" s="91"/>
      <c r="BU51" s="106"/>
      <c r="BV51" s="91"/>
      <c r="BW51" s="91"/>
      <c r="BX51" s="91"/>
      <c r="BY51" s="91"/>
      <c r="BZ51" s="91"/>
      <c r="CA51" s="91"/>
      <c r="CB51" s="106"/>
      <c r="CC51" s="91"/>
      <c r="CD51" s="91"/>
      <c r="CE51" s="91"/>
      <c r="CF51" s="106"/>
      <c r="CG51" s="91"/>
      <c r="CH51" s="91"/>
      <c r="CI51" s="91"/>
      <c r="CJ51" s="91"/>
      <c r="CK51" s="106"/>
      <c r="CL51" s="92"/>
    </row>
    <row r="52" spans="1:90" ht="14.25">
      <c r="A52" s="76" t="s">
        <v>586</v>
      </c>
      <c r="B52" s="68">
        <v>1556.25</v>
      </c>
      <c r="C52" s="68">
        <v>1530</v>
      </c>
      <c r="D52" s="68">
        <v>1751.25</v>
      </c>
      <c r="E52" s="68">
        <v>1638.75</v>
      </c>
      <c r="F52" s="99">
        <v>1908.75</v>
      </c>
      <c r="G52" s="99">
        <v>1927.5</v>
      </c>
      <c r="H52" s="68">
        <v>1740</v>
      </c>
      <c r="I52" s="68">
        <v>1567.5</v>
      </c>
      <c r="J52" s="99">
        <v>1875</v>
      </c>
      <c r="K52" s="99">
        <v>2242.5</v>
      </c>
      <c r="L52" s="99">
        <v>2178.75</v>
      </c>
      <c r="M52" s="99">
        <v>2096.25</v>
      </c>
      <c r="N52" s="99">
        <v>2340</v>
      </c>
      <c r="O52" s="99">
        <v>1931.25</v>
      </c>
      <c r="P52" s="68">
        <v>1755</v>
      </c>
      <c r="Q52" s="68">
        <v>1620</v>
      </c>
      <c r="R52" s="68">
        <v>2598.75</v>
      </c>
      <c r="S52" s="99">
        <v>2358.75</v>
      </c>
      <c r="T52" s="68">
        <v>2505</v>
      </c>
      <c r="U52" s="99">
        <v>2276.25</v>
      </c>
      <c r="V52" s="99">
        <v>1916.25</v>
      </c>
      <c r="W52" s="99">
        <v>2137.5</v>
      </c>
      <c r="X52" s="68">
        <v>2692.5</v>
      </c>
      <c r="Y52" s="68">
        <v>1785</v>
      </c>
      <c r="Z52" s="68">
        <v>2902.5</v>
      </c>
      <c r="AA52" s="68">
        <v>2531.25</v>
      </c>
      <c r="AB52" s="99">
        <v>2096.25</v>
      </c>
      <c r="AC52" s="68">
        <v>1657.5</v>
      </c>
      <c r="AD52" s="68">
        <v>2876.25</v>
      </c>
      <c r="AE52" s="99">
        <v>2366.25</v>
      </c>
      <c r="AF52" s="68">
        <v>3258.75</v>
      </c>
      <c r="AG52" s="68">
        <v>2898.75</v>
      </c>
      <c r="AH52" s="99">
        <v>1987.5</v>
      </c>
      <c r="AI52" s="99">
        <v>2272.5</v>
      </c>
      <c r="AJ52" s="68">
        <v>3123.75</v>
      </c>
      <c r="AK52" s="68">
        <v>3397.5</v>
      </c>
      <c r="AL52" s="68">
        <v>2816.25</v>
      </c>
      <c r="AM52" s="99">
        <v>1837.5</v>
      </c>
      <c r="AN52" s="68">
        <v>3615</v>
      </c>
      <c r="AO52" s="68">
        <v>2666.25</v>
      </c>
      <c r="AP52" s="68">
        <v>3213.75</v>
      </c>
      <c r="AQ52" s="68">
        <v>2531.25</v>
      </c>
      <c r="AR52" s="68">
        <v>4125</v>
      </c>
      <c r="AS52" s="68">
        <v>3611.25</v>
      </c>
      <c r="AT52" s="68">
        <v>3510</v>
      </c>
      <c r="AU52" s="68">
        <v>1635</v>
      </c>
      <c r="AV52" s="99">
        <v>2058.75</v>
      </c>
      <c r="AW52" s="68">
        <v>3787.5</v>
      </c>
      <c r="AX52" s="68">
        <v>3176.25</v>
      </c>
      <c r="AY52" s="68">
        <v>2895</v>
      </c>
      <c r="AZ52" s="68">
        <v>3525</v>
      </c>
      <c r="BA52" s="68">
        <v>3862.5</v>
      </c>
      <c r="BB52" s="68">
        <v>4200</v>
      </c>
      <c r="BC52" s="68">
        <v>2790</v>
      </c>
      <c r="BD52" s="68">
        <v>1605</v>
      </c>
      <c r="BE52" s="68">
        <v>3900</v>
      </c>
      <c r="BF52" s="99">
        <v>1826.25</v>
      </c>
      <c r="BG52" s="68">
        <v>3195</v>
      </c>
      <c r="BH52" s="99">
        <v>2291.25</v>
      </c>
      <c r="BI52" s="68">
        <v>3536.25</v>
      </c>
      <c r="BJ52" s="68">
        <v>4762.5</v>
      </c>
      <c r="BK52" s="68">
        <v>4125</v>
      </c>
      <c r="BL52" s="68">
        <v>3900</v>
      </c>
      <c r="BM52" s="68">
        <v>4237.5</v>
      </c>
      <c r="BN52" s="68">
        <v>4687.5</v>
      </c>
      <c r="BO52" s="68">
        <v>4462.5</v>
      </c>
      <c r="BP52" s="68">
        <v>3131.25</v>
      </c>
      <c r="BQ52" s="99">
        <v>1803.75</v>
      </c>
      <c r="BR52" s="68">
        <v>3510</v>
      </c>
      <c r="BS52" s="68">
        <v>4462.5</v>
      </c>
      <c r="BT52" s="68">
        <v>2535</v>
      </c>
      <c r="BU52" s="99">
        <v>2032.5</v>
      </c>
      <c r="BV52" s="68">
        <v>5287.5</v>
      </c>
      <c r="BW52" s="68">
        <v>4350</v>
      </c>
      <c r="BX52" s="68">
        <v>3975</v>
      </c>
      <c r="BY52" s="68">
        <v>4762.5</v>
      </c>
      <c r="BZ52" s="68">
        <v>4987.5</v>
      </c>
      <c r="CA52" s="68">
        <v>4800</v>
      </c>
      <c r="CB52" s="99">
        <v>2013.75</v>
      </c>
      <c r="CC52" s="68">
        <v>3457.5</v>
      </c>
      <c r="CD52" s="68">
        <v>3862.5</v>
      </c>
      <c r="CE52" s="68">
        <v>2827.5</v>
      </c>
      <c r="CF52" s="99">
        <v>2261.25</v>
      </c>
      <c r="CG52" s="68">
        <v>5475</v>
      </c>
      <c r="CH52" s="68">
        <v>5287.5</v>
      </c>
      <c r="CI52" s="68">
        <v>5362.5</v>
      </c>
      <c r="CJ52" s="68">
        <v>6075</v>
      </c>
      <c r="CK52" s="99">
        <v>2261.25</v>
      </c>
      <c r="CL52" s="68">
        <v>2520</v>
      </c>
    </row>
    <row r="53" spans="1:90" ht="14.25">
      <c r="A53" s="76" t="s">
        <v>587</v>
      </c>
      <c r="B53" s="68">
        <v>942.375</v>
      </c>
      <c r="C53" s="68">
        <v>931.875</v>
      </c>
      <c r="D53" s="68">
        <v>1065.75</v>
      </c>
      <c r="E53" s="68">
        <v>997.5</v>
      </c>
      <c r="F53" s="99">
        <v>1152.375</v>
      </c>
      <c r="G53" s="99">
        <v>1176</v>
      </c>
      <c r="H53" s="68">
        <v>1086.75</v>
      </c>
      <c r="I53" s="68">
        <v>973.875</v>
      </c>
      <c r="J53" s="99">
        <v>1144.5</v>
      </c>
      <c r="K53" s="99">
        <v>1346.625</v>
      </c>
      <c r="L53" s="99">
        <v>1323</v>
      </c>
      <c r="M53" s="99">
        <v>1278.375</v>
      </c>
      <c r="N53" s="99">
        <v>1422.75</v>
      </c>
      <c r="O53" s="99">
        <v>1202.25</v>
      </c>
      <c r="P53" s="68">
        <v>1086.75</v>
      </c>
      <c r="Q53" s="68">
        <v>997.5</v>
      </c>
      <c r="R53" s="68">
        <v>1575</v>
      </c>
      <c r="S53" s="99">
        <v>1441.125</v>
      </c>
      <c r="T53" s="68">
        <v>1525.125</v>
      </c>
      <c r="U53" s="99">
        <v>1420.125</v>
      </c>
      <c r="V53" s="99">
        <v>1181.25</v>
      </c>
      <c r="W53" s="99">
        <v>1325.625</v>
      </c>
      <c r="X53" s="68">
        <v>1635.375</v>
      </c>
      <c r="Y53" s="68">
        <v>1094.625</v>
      </c>
      <c r="Z53" s="68">
        <v>1771.875</v>
      </c>
      <c r="AA53" s="68">
        <v>1575</v>
      </c>
      <c r="AB53" s="99">
        <v>1288.875</v>
      </c>
      <c r="AC53" s="68">
        <v>997.5</v>
      </c>
      <c r="AD53" s="68">
        <v>1743</v>
      </c>
      <c r="AE53" s="99">
        <v>1467.375</v>
      </c>
      <c r="AF53" s="68">
        <v>2021.25</v>
      </c>
      <c r="AG53" s="68">
        <v>1800.75</v>
      </c>
      <c r="AH53" s="99">
        <v>1210.125</v>
      </c>
      <c r="AI53" s="99">
        <v>1393.875</v>
      </c>
      <c r="AJ53" s="68">
        <v>1887.375</v>
      </c>
      <c r="AK53" s="68">
        <v>2063.25</v>
      </c>
      <c r="AL53" s="68">
        <v>1745.625</v>
      </c>
      <c r="AM53" s="99">
        <v>1099.875</v>
      </c>
      <c r="AN53" s="68">
        <v>2254.875</v>
      </c>
      <c r="AO53" s="68">
        <v>1645.875</v>
      </c>
      <c r="AP53" s="68">
        <v>1992.375</v>
      </c>
      <c r="AQ53" s="68">
        <v>1543.5</v>
      </c>
      <c r="AR53" s="68">
        <v>2548.875</v>
      </c>
      <c r="AS53" s="68">
        <v>2241.75</v>
      </c>
      <c r="AT53" s="68">
        <v>2123.625</v>
      </c>
      <c r="AU53" s="68">
        <v>984.375</v>
      </c>
      <c r="AV53" s="99">
        <v>1223.25</v>
      </c>
      <c r="AW53" s="68">
        <v>2296.875</v>
      </c>
      <c r="AX53" s="68">
        <v>1963.5</v>
      </c>
      <c r="AY53" s="68">
        <v>1777.125</v>
      </c>
      <c r="AZ53" s="68">
        <v>2181.375</v>
      </c>
      <c r="BA53" s="68">
        <v>2396.625</v>
      </c>
      <c r="BB53" s="68">
        <v>2606.625</v>
      </c>
      <c r="BC53" s="68">
        <v>1690.5</v>
      </c>
      <c r="BD53" s="68">
        <v>926.625</v>
      </c>
      <c r="BE53" s="68">
        <v>2349.375</v>
      </c>
      <c r="BF53" s="99">
        <v>1089.375</v>
      </c>
      <c r="BG53" s="68">
        <v>1955.625</v>
      </c>
      <c r="BH53" s="99">
        <v>1349.25</v>
      </c>
      <c r="BI53" s="68">
        <v>2176.125</v>
      </c>
      <c r="BJ53" s="68">
        <v>2913.75</v>
      </c>
      <c r="BK53" s="68">
        <v>2551.5</v>
      </c>
      <c r="BL53" s="68">
        <v>2412.375</v>
      </c>
      <c r="BM53" s="68">
        <v>2548.875</v>
      </c>
      <c r="BN53" s="68">
        <v>2887.5</v>
      </c>
      <c r="BO53" s="68">
        <v>2677.5</v>
      </c>
      <c r="BP53" s="68">
        <v>1884.75</v>
      </c>
      <c r="BQ53" s="99">
        <v>1031.625</v>
      </c>
      <c r="BR53" s="68">
        <v>2136.75</v>
      </c>
      <c r="BS53" s="68">
        <v>2756.25</v>
      </c>
      <c r="BT53" s="68">
        <v>1483.125</v>
      </c>
      <c r="BU53" s="99">
        <v>1204.875</v>
      </c>
      <c r="BV53" s="68">
        <v>3255</v>
      </c>
      <c r="BW53" s="68">
        <v>2677.5</v>
      </c>
      <c r="BX53" s="68">
        <v>2441.25</v>
      </c>
      <c r="BY53" s="68">
        <v>2835</v>
      </c>
      <c r="BZ53" s="68">
        <v>3071.25</v>
      </c>
      <c r="CA53" s="68">
        <v>2966.25</v>
      </c>
      <c r="CB53" s="99">
        <v>1141.875</v>
      </c>
      <c r="CC53" s="68">
        <v>2071.125</v>
      </c>
      <c r="CD53" s="68">
        <v>2328.375</v>
      </c>
      <c r="CE53" s="68">
        <v>1638</v>
      </c>
      <c r="CF53" s="99">
        <v>1328.25</v>
      </c>
      <c r="CG53" s="68">
        <v>3360</v>
      </c>
      <c r="CH53" s="68">
        <v>3150</v>
      </c>
      <c r="CI53" s="68">
        <v>3176.25</v>
      </c>
      <c r="CJ53" s="68">
        <v>3701.25</v>
      </c>
      <c r="CK53" s="99">
        <v>1267.875</v>
      </c>
      <c r="CL53" s="68">
        <v>1464.75</v>
      </c>
    </row>
    <row r="54" spans="1:90" ht="14.25">
      <c r="A54" s="76" t="s">
        <v>263</v>
      </c>
      <c r="B54" s="77">
        <v>8.194706497354117</v>
      </c>
      <c r="C54" s="77">
        <v>7.8768084004740002</v>
      </c>
      <c r="D54" s="77">
        <v>8.4419605727053195</v>
      </c>
      <c r="E54" s="77">
        <v>7.9474524220029146</v>
      </c>
      <c r="F54" s="100">
        <v>8.406638561940861</v>
      </c>
      <c r="G54" s="100">
        <v>8.58324861576315</v>
      </c>
      <c r="H54" s="77">
        <v>11.303043444626368</v>
      </c>
      <c r="I54" s="77">
        <v>10.631925240101678</v>
      </c>
      <c r="J54" s="100">
        <v>8.0534184542962866</v>
      </c>
      <c r="K54" s="100">
        <v>8.0887404650607451</v>
      </c>
      <c r="L54" s="100">
        <v>8.7245366588209787</v>
      </c>
      <c r="M54" s="100">
        <v>8.7245366588209787</v>
      </c>
      <c r="N54" s="100">
        <v>8.8305026911143507</v>
      </c>
      <c r="O54" s="100">
        <v>11.40900947691974</v>
      </c>
      <c r="P54" s="77">
        <v>10.773213283159507</v>
      </c>
      <c r="Q54" s="77">
        <v>10.561281218572764</v>
      </c>
      <c r="R54" s="77">
        <v>8.4772825834697763</v>
      </c>
      <c r="S54" s="100">
        <v>8.8305026911143507</v>
      </c>
      <c r="T54" s="77">
        <v>8.9364687234077227</v>
      </c>
      <c r="U54" s="100">
        <v>12.080127681444431</v>
      </c>
      <c r="V54" s="100">
        <v>10.737891272395052</v>
      </c>
      <c r="W54" s="100">
        <v>11.479653498448656</v>
      </c>
      <c r="X54" s="77">
        <v>9.0071127449366362</v>
      </c>
      <c r="Y54" s="77">
        <v>10.596603229337221</v>
      </c>
      <c r="Z54" s="77">
        <v>8.795180680349894</v>
      </c>
      <c r="AA54" s="77">
        <v>12.221415724502259</v>
      </c>
      <c r="AB54" s="100">
        <v>10.843857304688422</v>
      </c>
      <c r="AC54" s="77">
        <v>9.8548410032836156</v>
      </c>
      <c r="AD54" s="77">
        <v>9.0424347557010947</v>
      </c>
      <c r="AE54" s="100">
        <v>11.620941541506484</v>
      </c>
      <c r="AF54" s="77">
        <v>12.186093713737804</v>
      </c>
      <c r="AG54" s="77">
        <v>12.574635832146834</v>
      </c>
      <c r="AH54" s="100">
        <v>10.667247250866135</v>
      </c>
      <c r="AI54" s="100">
        <v>10.879179315452879</v>
      </c>
      <c r="AJ54" s="77">
        <v>9.1130787772300099</v>
      </c>
      <c r="AK54" s="77">
        <v>8.8658247018788057</v>
      </c>
      <c r="AL54" s="77">
        <v>12.327381756795633</v>
      </c>
      <c r="AM54" s="100">
        <v>9.9608070355769858</v>
      </c>
      <c r="AN54" s="77">
        <v>12.50399181061792</v>
      </c>
      <c r="AO54" s="77">
        <v>11.726907573799856</v>
      </c>
      <c r="AP54" s="77">
        <v>12.680601864440206</v>
      </c>
      <c r="AQ54" s="77">
        <v>10.985145347746252</v>
      </c>
      <c r="AR54" s="77">
        <v>12.115449692208889</v>
      </c>
      <c r="AS54" s="77">
        <v>13.104465993613696</v>
      </c>
      <c r="AT54" s="77">
        <v>9.2543668202878404</v>
      </c>
      <c r="AU54" s="77">
        <v>14.482024413427533</v>
      </c>
      <c r="AV54" s="100">
        <v>10.06677306787036</v>
      </c>
      <c r="AW54" s="77">
        <v>8.9717907341721794</v>
      </c>
      <c r="AX54" s="77">
        <v>12.398025778324547</v>
      </c>
      <c r="AY54" s="77">
        <v>11.762229584564315</v>
      </c>
      <c r="AZ54" s="77">
        <v>12.78656789673358</v>
      </c>
      <c r="BA54" s="77">
        <v>13.210432025907069</v>
      </c>
      <c r="BB54" s="77">
        <v>12.539313821382377</v>
      </c>
      <c r="BC54" s="77">
        <v>11.091111380039626</v>
      </c>
      <c r="BD54" s="77">
        <v>11.797551595328772</v>
      </c>
      <c r="BE54" s="77">
        <v>9.3603328525812106</v>
      </c>
      <c r="BF54" s="100">
        <v>14.587990445720905</v>
      </c>
      <c r="BG54" s="77">
        <v>11.868195616857685</v>
      </c>
      <c r="BH54" s="100">
        <v>10.17273910016373</v>
      </c>
      <c r="BI54" s="77">
        <v>12.46866979985346</v>
      </c>
      <c r="BJ54" s="77">
        <v>12.25673773526672</v>
      </c>
      <c r="BK54" s="77">
        <v>13.281076047435981</v>
      </c>
      <c r="BL54" s="77">
        <v>12.927855939791408</v>
      </c>
      <c r="BM54" s="77">
        <v>8.901146712643266</v>
      </c>
      <c r="BN54" s="77">
        <v>12.645279853675747</v>
      </c>
      <c r="BO54" s="77">
        <v>8.901146712643266</v>
      </c>
      <c r="BP54" s="77">
        <v>11.197077412332996</v>
      </c>
      <c r="BQ54" s="100">
        <v>11.938839638386602</v>
      </c>
      <c r="BR54" s="77">
        <v>11.974161649151059</v>
      </c>
      <c r="BS54" s="77">
        <v>13.422364090493813</v>
      </c>
      <c r="BT54" s="77">
        <v>10.278705132457103</v>
      </c>
      <c r="BU54" s="100">
        <v>14.729278488778737</v>
      </c>
      <c r="BV54" s="77">
        <v>12.327381756795633</v>
      </c>
      <c r="BW54" s="77">
        <v>12.998499961320322</v>
      </c>
      <c r="BX54" s="77">
        <v>12.645279853675747</v>
      </c>
      <c r="BY54" s="77">
        <v>9.0071127449366362</v>
      </c>
      <c r="BZ54" s="77">
        <v>12.50399181061792</v>
      </c>
      <c r="CA54" s="77">
        <v>13.493008112022727</v>
      </c>
      <c r="CB54" s="100">
        <v>12.080127681444431</v>
      </c>
      <c r="CC54" s="77">
        <v>11.303043444626368</v>
      </c>
      <c r="CD54" s="77">
        <v>12.044805670679976</v>
      </c>
      <c r="CE54" s="77">
        <v>10.419993175514934</v>
      </c>
      <c r="CF54" s="100">
        <v>14.835244521072108</v>
      </c>
      <c r="CG54" s="77">
        <v>12.645279853675747</v>
      </c>
      <c r="CH54" s="77">
        <v>9.1130787772300099</v>
      </c>
      <c r="CI54" s="77">
        <v>9.0777567664655532</v>
      </c>
      <c r="CJ54" s="77">
        <v>12.327381756795633</v>
      </c>
      <c r="CK54" s="100">
        <v>12.25673773526672</v>
      </c>
      <c r="CL54" s="77">
        <v>14.97653256412994</v>
      </c>
    </row>
    <row r="55" spans="1:90" ht="14.25">
      <c r="A55" s="76" t="s">
        <v>264</v>
      </c>
      <c r="B55" s="77">
        <v>23.472521779685348</v>
      </c>
      <c r="C55" s="77">
        <v>23.235407520509181</v>
      </c>
      <c r="D55" s="77">
        <v>24.25557758362417</v>
      </c>
      <c r="E55" s="77">
        <v>23.790675572475049</v>
      </c>
      <c r="F55" s="100">
        <v>24.221011396702156</v>
      </c>
      <c r="G55" s="100">
        <v>24.99234487089937</v>
      </c>
      <c r="H55" s="77">
        <v>33.323968702042798</v>
      </c>
      <c r="I55" s="77">
        <v>33.668525937209772</v>
      </c>
      <c r="J55" s="100">
        <v>24.921616284071835</v>
      </c>
      <c r="K55" s="100">
        <v>23.54125329473916</v>
      </c>
      <c r="L55" s="100">
        <v>25.252150446492905</v>
      </c>
      <c r="M55" s="100">
        <v>25.729145270217376</v>
      </c>
      <c r="N55" s="100">
        <v>25.80482662945828</v>
      </c>
      <c r="O55" s="100">
        <v>34.700818474784619</v>
      </c>
      <c r="P55" s="77">
        <v>35.731680321704296</v>
      </c>
      <c r="Q55" s="77">
        <v>39.820671622549803</v>
      </c>
      <c r="R55" s="77">
        <v>24.760080886003809</v>
      </c>
      <c r="S55" s="100">
        <v>26.725972077137559</v>
      </c>
      <c r="T55" s="77">
        <v>26.353542420721215</v>
      </c>
      <c r="U55" s="100">
        <v>35.456556018952341</v>
      </c>
      <c r="V55" s="100">
        <v>37.422624223270354</v>
      </c>
      <c r="W55" s="100">
        <v>36.318060631758826</v>
      </c>
      <c r="X55" s="77">
        <v>26.947270961583254</v>
      </c>
      <c r="Y55" s="77">
        <v>42.609978168158172</v>
      </c>
      <c r="Z55" s="77">
        <v>25.860159306642291</v>
      </c>
      <c r="AA55" s="77">
        <v>36.877191764628328</v>
      </c>
      <c r="AB55" s="100">
        <v>39.634271636470977</v>
      </c>
      <c r="AC55" s="77">
        <v>51.035860871371227</v>
      </c>
      <c r="AD55" s="77">
        <v>27.588993765312775</v>
      </c>
      <c r="AE55" s="100">
        <v>38.223458901842093</v>
      </c>
      <c r="AF55" s="77">
        <v>34.348311652874905</v>
      </c>
      <c r="AG55" s="77">
        <v>36.785778702672438</v>
      </c>
      <c r="AH55" s="100">
        <v>46.181612978927809</v>
      </c>
      <c r="AI55" s="100">
        <v>41.750253887370398</v>
      </c>
      <c r="AJ55" s="77">
        <v>28.455956263954008</v>
      </c>
      <c r="AK55" s="77">
        <v>27.173985151691664</v>
      </c>
      <c r="AL55" s="77">
        <v>38.688241877809268</v>
      </c>
      <c r="AM55" s="100">
        <v>55.733508420103213</v>
      </c>
      <c r="AN55" s="77">
        <v>35.599098784024626</v>
      </c>
      <c r="AO55" s="77">
        <v>40.845432705255455</v>
      </c>
      <c r="AP55" s="77">
        <v>38.207465063343598</v>
      </c>
      <c r="AQ55" s="77">
        <v>45.169073659167651</v>
      </c>
      <c r="AR55" s="77">
        <v>34.371648803382662</v>
      </c>
      <c r="AS55" s="77">
        <v>38.585231051066259</v>
      </c>
      <c r="AT55" s="77">
        <v>29.934408642954804</v>
      </c>
      <c r="AU55" s="77">
        <v>94.984912789889961</v>
      </c>
      <c r="AV55" s="100">
        <v>61.392945114482835</v>
      </c>
      <c r="AW55" s="77">
        <v>28.422120085494445</v>
      </c>
      <c r="AX55" s="77">
        <v>40.953472977804545</v>
      </c>
      <c r="AY55" s="77">
        <v>42.944969867697118</v>
      </c>
      <c r="AZ55" s="77">
        <v>39.76085529308866</v>
      </c>
      <c r="BA55" s="77">
        <v>39.472004448467935</v>
      </c>
      <c r="BB55" s="77">
        <v>37.185529842164463</v>
      </c>
      <c r="BC55" s="77">
        <v>48.651199831986133</v>
      </c>
      <c r="BD55" s="77">
        <v>114.32251732224978</v>
      </c>
      <c r="BE55" s="77">
        <v>31.513226005963816</v>
      </c>
      <c r="BF55" s="100">
        <v>104.32615048881156</v>
      </c>
      <c r="BG55" s="77">
        <v>45.883859043774756</v>
      </c>
      <c r="BH55" s="100">
        <v>67.274036986899475</v>
      </c>
      <c r="BI55" s="77">
        <v>43.40274449035266</v>
      </c>
      <c r="BJ55" s="77">
        <v>35.722756787359558</v>
      </c>
      <c r="BK55" s="77">
        <v>40.562382775034145</v>
      </c>
      <c r="BL55" s="77">
        <v>41.616214319746881</v>
      </c>
      <c r="BM55" s="77">
        <v>29.671354951371523</v>
      </c>
      <c r="BN55" s="77">
        <v>38.786891756973013</v>
      </c>
      <c r="BO55" s="77">
        <v>30.432112037587171</v>
      </c>
      <c r="BP55" s="77">
        <v>53.383979900386578</v>
      </c>
      <c r="BQ55" s="100">
        <v>125.43177139952877</v>
      </c>
      <c r="BR55" s="77">
        <v>49.126458459551515</v>
      </c>
      <c r="BS55" s="77">
        <v>42.247453667406297</v>
      </c>
      <c r="BT55" s="77">
        <v>73.689781640527727</v>
      </c>
      <c r="BU55" s="100">
        <v>114.3328556230458</v>
      </c>
      <c r="BV55" s="77">
        <v>36.942945776384313</v>
      </c>
      <c r="BW55" s="77">
        <v>43.810377517588137</v>
      </c>
      <c r="BX55" s="77">
        <v>46.918317551329892</v>
      </c>
      <c r="BY55" s="77">
        <v>31.545387483980946</v>
      </c>
      <c r="BZ55" s="77">
        <v>39.364762431207446</v>
      </c>
      <c r="CA55" s="77">
        <v>43.59454698870217</v>
      </c>
      <c r="CB55" s="100">
        <v>136.67383105996308</v>
      </c>
      <c r="CC55" s="77">
        <v>57.788541485943391</v>
      </c>
      <c r="CD55" s="77">
        <v>52.51073239346033</v>
      </c>
      <c r="CE55" s="77">
        <v>81.225508719550007</v>
      </c>
      <c r="CF55" s="100">
        <v>125.13757129076889</v>
      </c>
      <c r="CG55" s="77">
        <v>41.27570985395716</v>
      </c>
      <c r="CH55" s="77">
        <v>33.658134342679965</v>
      </c>
      <c r="CI55" s="77">
        <v>33.747776849130979</v>
      </c>
      <c r="CJ55" s="77">
        <v>38.853747502153873</v>
      </c>
      <c r="CK55" s="100">
        <v>150.05315166266891</v>
      </c>
      <c r="CL55" s="77">
        <v>137.59435947788009</v>
      </c>
    </row>
    <row r="56" spans="1:90" ht="14.25">
      <c r="A56" s="78" t="s">
        <v>267</v>
      </c>
      <c r="B56" s="67">
        <v>415</v>
      </c>
      <c r="C56" s="67">
        <v>408</v>
      </c>
      <c r="D56" s="67">
        <v>467</v>
      </c>
      <c r="E56" s="67">
        <v>437</v>
      </c>
      <c r="F56" s="78">
        <v>509</v>
      </c>
      <c r="G56" s="78">
        <v>514</v>
      </c>
      <c r="H56" s="67">
        <v>464</v>
      </c>
      <c r="I56" s="67">
        <v>418</v>
      </c>
      <c r="J56" s="78">
        <v>500</v>
      </c>
      <c r="K56" s="78">
        <v>598</v>
      </c>
      <c r="L56" s="78">
        <v>581</v>
      </c>
      <c r="M56" s="78">
        <v>559</v>
      </c>
      <c r="N56" s="78">
        <v>624</v>
      </c>
      <c r="O56" s="78">
        <v>515</v>
      </c>
      <c r="P56" s="67">
        <v>468</v>
      </c>
      <c r="Q56" s="67">
        <v>432</v>
      </c>
      <c r="R56" s="67">
        <v>693</v>
      </c>
      <c r="S56" s="78">
        <v>629</v>
      </c>
      <c r="T56" s="67">
        <v>668</v>
      </c>
      <c r="U56" s="78">
        <v>607</v>
      </c>
      <c r="V56" s="78">
        <v>511</v>
      </c>
      <c r="W56" s="78">
        <v>570</v>
      </c>
      <c r="X56" s="67">
        <v>718</v>
      </c>
      <c r="Y56" s="67">
        <v>476</v>
      </c>
      <c r="Z56" s="67">
        <v>774</v>
      </c>
      <c r="AA56" s="67">
        <v>675</v>
      </c>
      <c r="AB56" s="78">
        <v>559</v>
      </c>
      <c r="AC56" s="67">
        <v>442</v>
      </c>
      <c r="AD56" s="67">
        <v>767</v>
      </c>
      <c r="AE56" s="78">
        <v>631</v>
      </c>
      <c r="AF56" s="67">
        <v>869</v>
      </c>
      <c r="AG56" s="67">
        <v>773</v>
      </c>
      <c r="AH56" s="78">
        <v>530</v>
      </c>
      <c r="AI56" s="78">
        <v>606</v>
      </c>
      <c r="AJ56" s="67">
        <v>833</v>
      </c>
      <c r="AK56" s="67">
        <v>906</v>
      </c>
      <c r="AL56" s="67">
        <v>751</v>
      </c>
      <c r="AM56" s="78">
        <v>490</v>
      </c>
      <c r="AN56" s="67">
        <v>964</v>
      </c>
      <c r="AO56" s="67">
        <v>711</v>
      </c>
      <c r="AP56" s="67">
        <v>857</v>
      </c>
      <c r="AQ56" s="67">
        <v>675</v>
      </c>
      <c r="AR56" s="67">
        <v>1100</v>
      </c>
      <c r="AS56" s="67">
        <v>963</v>
      </c>
      <c r="AT56" s="67">
        <v>936</v>
      </c>
      <c r="AU56" s="67">
        <v>436</v>
      </c>
      <c r="AV56" s="78">
        <v>549</v>
      </c>
      <c r="AW56" s="67">
        <v>1010</v>
      </c>
      <c r="AX56" s="67">
        <v>847</v>
      </c>
      <c r="AY56" s="67">
        <v>772</v>
      </c>
      <c r="AZ56" s="67">
        <v>940</v>
      </c>
      <c r="BA56" s="67">
        <v>1030</v>
      </c>
      <c r="BB56" s="67">
        <v>1120</v>
      </c>
      <c r="BC56" s="67">
        <v>744</v>
      </c>
      <c r="BD56" s="67">
        <v>428</v>
      </c>
      <c r="BE56" s="67">
        <v>1040</v>
      </c>
      <c r="BF56" s="78">
        <v>487</v>
      </c>
      <c r="BG56" s="67">
        <v>852</v>
      </c>
      <c r="BH56" s="78">
        <v>611</v>
      </c>
      <c r="BI56" s="67">
        <v>943</v>
      </c>
      <c r="BJ56" s="67">
        <v>1270</v>
      </c>
      <c r="BK56" s="67">
        <v>1100</v>
      </c>
      <c r="BL56" s="67">
        <v>1040</v>
      </c>
      <c r="BM56" s="67">
        <v>1130</v>
      </c>
      <c r="BN56" s="67">
        <v>1250</v>
      </c>
      <c r="BO56" s="67">
        <v>1190</v>
      </c>
      <c r="BP56" s="67">
        <v>835</v>
      </c>
      <c r="BQ56" s="78">
        <v>481</v>
      </c>
      <c r="BR56" s="67">
        <v>936</v>
      </c>
      <c r="BS56" s="67">
        <v>1190</v>
      </c>
      <c r="BT56" s="67">
        <v>676</v>
      </c>
      <c r="BU56" s="78">
        <v>542</v>
      </c>
      <c r="BV56" s="67">
        <v>1410</v>
      </c>
      <c r="BW56" s="67">
        <v>1160</v>
      </c>
      <c r="BX56" s="67">
        <v>1060</v>
      </c>
      <c r="BY56" s="67">
        <v>1270</v>
      </c>
      <c r="BZ56" s="67">
        <v>1330</v>
      </c>
      <c r="CA56" s="67">
        <v>1280</v>
      </c>
      <c r="CB56" s="78">
        <v>537</v>
      </c>
      <c r="CC56" s="67">
        <v>922</v>
      </c>
      <c r="CD56" s="67">
        <v>1030</v>
      </c>
      <c r="CE56" s="67">
        <v>754</v>
      </c>
      <c r="CF56" s="78">
        <v>603</v>
      </c>
      <c r="CG56" s="67">
        <v>1460</v>
      </c>
      <c r="CH56" s="67">
        <v>1410</v>
      </c>
      <c r="CI56" s="67">
        <v>1430</v>
      </c>
      <c r="CJ56" s="67">
        <v>1620</v>
      </c>
      <c r="CK56" s="78">
        <v>603</v>
      </c>
      <c r="CL56" s="67">
        <v>672</v>
      </c>
    </row>
    <row r="57" spans="1:90" ht="14.25">
      <c r="A57" s="78" t="s">
        <v>266</v>
      </c>
      <c r="B57" s="67">
        <v>359</v>
      </c>
      <c r="C57" s="67">
        <v>355</v>
      </c>
      <c r="D57" s="67">
        <v>406</v>
      </c>
      <c r="E57" s="67">
        <v>380</v>
      </c>
      <c r="F57" s="78">
        <v>439</v>
      </c>
      <c r="G57" s="78">
        <v>448</v>
      </c>
      <c r="H57" s="67">
        <v>414</v>
      </c>
      <c r="I57" s="67">
        <v>371</v>
      </c>
      <c r="J57" s="78">
        <v>436</v>
      </c>
      <c r="K57" s="78">
        <v>513</v>
      </c>
      <c r="L57" s="78">
        <v>504</v>
      </c>
      <c r="M57" s="78">
        <v>487</v>
      </c>
      <c r="N57" s="78">
        <v>542</v>
      </c>
      <c r="O57" s="78">
        <v>458</v>
      </c>
      <c r="P57" s="67">
        <v>414</v>
      </c>
      <c r="Q57" s="67">
        <v>380</v>
      </c>
      <c r="R57" s="67">
        <v>600</v>
      </c>
      <c r="S57" s="78">
        <v>549</v>
      </c>
      <c r="T57" s="67">
        <v>581</v>
      </c>
      <c r="U57" s="78">
        <v>541</v>
      </c>
      <c r="V57" s="78">
        <v>450</v>
      </c>
      <c r="W57" s="78">
        <v>505</v>
      </c>
      <c r="X57" s="67">
        <v>623</v>
      </c>
      <c r="Y57" s="67">
        <v>417</v>
      </c>
      <c r="Z57" s="67">
        <v>675</v>
      </c>
      <c r="AA57" s="67">
        <v>600</v>
      </c>
      <c r="AB57" s="78">
        <v>491</v>
      </c>
      <c r="AC57" s="67">
        <v>380</v>
      </c>
      <c r="AD57" s="67">
        <v>664</v>
      </c>
      <c r="AE57" s="78">
        <v>559</v>
      </c>
      <c r="AF57" s="67">
        <v>770</v>
      </c>
      <c r="AG57" s="67">
        <v>686</v>
      </c>
      <c r="AH57" s="78">
        <v>461</v>
      </c>
      <c r="AI57" s="78">
        <v>531</v>
      </c>
      <c r="AJ57" s="67">
        <v>719</v>
      </c>
      <c r="AK57" s="67">
        <v>786</v>
      </c>
      <c r="AL57" s="67">
        <v>665</v>
      </c>
      <c r="AM57" s="78">
        <v>419</v>
      </c>
      <c r="AN57" s="67">
        <v>859</v>
      </c>
      <c r="AO57" s="67">
        <v>627</v>
      </c>
      <c r="AP57" s="67">
        <v>759</v>
      </c>
      <c r="AQ57" s="67">
        <v>588</v>
      </c>
      <c r="AR57" s="67">
        <v>971</v>
      </c>
      <c r="AS57" s="67">
        <v>854</v>
      </c>
      <c r="AT57" s="67">
        <v>809</v>
      </c>
      <c r="AU57" s="67">
        <v>375</v>
      </c>
      <c r="AV57" s="78">
        <v>466</v>
      </c>
      <c r="AW57" s="67">
        <v>875</v>
      </c>
      <c r="AX57" s="67">
        <v>748</v>
      </c>
      <c r="AY57" s="67">
        <v>677</v>
      </c>
      <c r="AZ57" s="67">
        <v>831</v>
      </c>
      <c r="BA57" s="77">
        <v>913</v>
      </c>
      <c r="BB57" s="67">
        <v>993</v>
      </c>
      <c r="BC57" s="67">
        <v>644</v>
      </c>
      <c r="BD57" s="67">
        <v>353</v>
      </c>
      <c r="BE57" s="67">
        <v>895</v>
      </c>
      <c r="BF57" s="78">
        <v>415</v>
      </c>
      <c r="BG57" s="67">
        <v>745</v>
      </c>
      <c r="BH57" s="78">
        <v>514</v>
      </c>
      <c r="BI57" s="67">
        <v>829</v>
      </c>
      <c r="BJ57" s="67">
        <v>1110</v>
      </c>
      <c r="BK57" s="77">
        <v>972</v>
      </c>
      <c r="BL57" s="67">
        <v>919</v>
      </c>
      <c r="BM57" s="67">
        <v>971</v>
      </c>
      <c r="BN57" s="67">
        <v>1100</v>
      </c>
      <c r="BO57" s="67">
        <v>1020</v>
      </c>
      <c r="BP57" s="67">
        <v>718</v>
      </c>
      <c r="BQ57" s="78">
        <v>393</v>
      </c>
      <c r="BR57" s="67">
        <v>814</v>
      </c>
      <c r="BS57" s="68">
        <v>1050</v>
      </c>
      <c r="BT57" s="67">
        <v>565</v>
      </c>
      <c r="BU57" s="78">
        <v>459</v>
      </c>
      <c r="BV57" s="67">
        <v>1240</v>
      </c>
      <c r="BW57" s="67">
        <v>1020</v>
      </c>
      <c r="BX57" s="67">
        <v>930</v>
      </c>
      <c r="BY57" s="67">
        <v>1080</v>
      </c>
      <c r="BZ57" s="67">
        <v>1170</v>
      </c>
      <c r="CA57" s="68">
        <v>1130</v>
      </c>
      <c r="CB57" s="78">
        <v>435</v>
      </c>
      <c r="CC57" s="67">
        <v>789</v>
      </c>
      <c r="CD57" s="67">
        <v>887</v>
      </c>
      <c r="CE57" s="67">
        <v>624</v>
      </c>
      <c r="CF57" s="78">
        <v>506</v>
      </c>
      <c r="CG57" s="67">
        <v>1280</v>
      </c>
      <c r="CH57" s="67">
        <v>1200</v>
      </c>
      <c r="CI57" s="67">
        <v>1210</v>
      </c>
      <c r="CJ57" s="67">
        <v>1410</v>
      </c>
      <c r="CK57" s="78">
        <v>483</v>
      </c>
      <c r="CL57" s="67">
        <v>558</v>
      </c>
    </row>
    <row r="58" spans="1:90" ht="14.25">
      <c r="A58" s="78" t="s">
        <v>265</v>
      </c>
      <c r="B58" s="67">
        <v>5900</v>
      </c>
      <c r="C58" s="67">
        <v>5360</v>
      </c>
      <c r="D58" s="67">
        <v>6710</v>
      </c>
      <c r="E58" s="67">
        <v>5770</v>
      </c>
      <c r="F58" s="78">
        <v>7800</v>
      </c>
      <c r="G58" s="78">
        <v>7450</v>
      </c>
      <c r="H58" s="67">
        <v>5660</v>
      </c>
      <c r="I58" s="67">
        <v>4580</v>
      </c>
      <c r="J58" s="78">
        <v>6680</v>
      </c>
      <c r="K58" s="78">
        <v>9800</v>
      </c>
      <c r="L58" s="78">
        <v>9040</v>
      </c>
      <c r="M58" s="78">
        <v>8160</v>
      </c>
      <c r="N58" s="78">
        <v>9760</v>
      </c>
      <c r="O58" s="78">
        <v>6310</v>
      </c>
      <c r="P58" s="67">
        <v>5170</v>
      </c>
      <c r="Q58" s="67">
        <v>4280</v>
      </c>
      <c r="R58" s="67">
        <v>11600</v>
      </c>
      <c r="S58" s="78">
        <v>9290</v>
      </c>
      <c r="T58" s="67">
        <v>10500</v>
      </c>
      <c r="U58" s="78">
        <v>8230</v>
      </c>
      <c r="V58" s="78">
        <v>5680</v>
      </c>
      <c r="W58" s="78">
        <v>7020</v>
      </c>
      <c r="X58" s="67">
        <v>11300</v>
      </c>
      <c r="Y58" s="67">
        <v>4730</v>
      </c>
      <c r="Z58" s="67">
        <v>13200</v>
      </c>
      <c r="AA58" s="67">
        <v>9200</v>
      </c>
      <c r="AB58" s="78">
        <v>6260</v>
      </c>
      <c r="AC58" s="67">
        <v>3870</v>
      </c>
      <c r="AD58" s="67">
        <v>12100</v>
      </c>
      <c r="AE58" s="78">
        <v>7860</v>
      </c>
      <c r="AF58" s="67">
        <v>14900</v>
      </c>
      <c r="AG58" s="67">
        <v>11600</v>
      </c>
      <c r="AH58" s="78">
        <v>5310</v>
      </c>
      <c r="AI58" s="78">
        <v>6820</v>
      </c>
      <c r="AJ58" s="67">
        <v>13200</v>
      </c>
      <c r="AK58" s="67">
        <v>15500</v>
      </c>
      <c r="AL58" s="67">
        <v>10300</v>
      </c>
      <c r="AM58" s="78">
        <v>4330</v>
      </c>
      <c r="AN58" s="67">
        <v>16700</v>
      </c>
      <c r="AO58" s="67">
        <v>8910</v>
      </c>
      <c r="AP58" s="67">
        <v>12900</v>
      </c>
      <c r="AQ58" s="67">
        <v>7650</v>
      </c>
      <c r="AR58" s="67">
        <v>20800</v>
      </c>
      <c r="AS58" s="67">
        <v>15600</v>
      </c>
      <c r="AT58" s="67">
        <v>15000</v>
      </c>
      <c r="AU58" s="67">
        <v>3010</v>
      </c>
      <c r="AV58" s="78">
        <v>4900</v>
      </c>
      <c r="AW58" s="67">
        <v>17400</v>
      </c>
      <c r="AX58" s="67">
        <v>11700</v>
      </c>
      <c r="AY58" s="67">
        <v>9700</v>
      </c>
      <c r="AZ58" s="67">
        <v>14200</v>
      </c>
      <c r="BA58" s="83">
        <v>16700</v>
      </c>
      <c r="BB58" s="67">
        <v>19600</v>
      </c>
      <c r="BC58" s="67">
        <v>8490</v>
      </c>
      <c r="BD58" s="67">
        <v>2720</v>
      </c>
      <c r="BE58" s="67">
        <v>16800</v>
      </c>
      <c r="BF58" s="78">
        <v>3400</v>
      </c>
      <c r="BG58" s="67">
        <v>10800</v>
      </c>
      <c r="BH58" s="78">
        <v>5510</v>
      </c>
      <c r="BI58" s="67">
        <v>13100</v>
      </c>
      <c r="BJ58" s="67">
        <v>24100</v>
      </c>
      <c r="BK58" s="83">
        <v>17900</v>
      </c>
      <c r="BL58" s="67">
        <v>15900</v>
      </c>
      <c r="BM58" s="67">
        <v>19400</v>
      </c>
      <c r="BN58" s="67">
        <v>21900</v>
      </c>
      <c r="BO58" s="67">
        <v>20500</v>
      </c>
      <c r="BP58" s="67">
        <v>9600</v>
      </c>
      <c r="BQ58" s="78">
        <v>3110</v>
      </c>
      <c r="BR58" s="67">
        <v>11900</v>
      </c>
      <c r="BS58" s="83">
        <v>19600</v>
      </c>
      <c r="BT58" s="67">
        <v>6170</v>
      </c>
      <c r="BU58" s="78">
        <v>3840</v>
      </c>
      <c r="BV58" s="67">
        <v>27000</v>
      </c>
      <c r="BW58" s="67">
        <v>17700</v>
      </c>
      <c r="BX58" s="67">
        <v>14900</v>
      </c>
      <c r="BY58" s="67">
        <v>21900</v>
      </c>
      <c r="BZ58" s="67">
        <v>23200</v>
      </c>
      <c r="CA58" s="83">
        <v>21100</v>
      </c>
      <c r="CB58" s="78">
        <v>3550</v>
      </c>
      <c r="CC58" s="67">
        <v>10700</v>
      </c>
      <c r="CD58" s="67">
        <v>13100</v>
      </c>
      <c r="CE58" s="67">
        <v>6970</v>
      </c>
      <c r="CF58" s="78">
        <v>4330</v>
      </c>
      <c r="CG58" s="67">
        <v>25600</v>
      </c>
      <c r="CH58" s="67">
        <v>24500</v>
      </c>
      <c r="CI58" s="67">
        <v>24700</v>
      </c>
      <c r="CJ58" s="67">
        <v>31100</v>
      </c>
      <c r="CK58" s="78">
        <v>4060</v>
      </c>
      <c r="CL58" s="67">
        <v>4900</v>
      </c>
    </row>
    <row r="59" spans="1:90" ht="14.25">
      <c r="A59" s="71" t="s">
        <v>285</v>
      </c>
      <c r="B59" s="75">
        <v>488</v>
      </c>
      <c r="C59" s="75">
        <v>529</v>
      </c>
      <c r="D59" s="75">
        <v>576</v>
      </c>
      <c r="E59" s="75">
        <v>559</v>
      </c>
      <c r="F59" s="107">
        <v>576</v>
      </c>
      <c r="G59" s="107">
        <v>604</v>
      </c>
      <c r="H59" s="75">
        <v>497</v>
      </c>
      <c r="I59" s="75">
        <v>482</v>
      </c>
      <c r="J59" s="107">
        <v>598</v>
      </c>
      <c r="K59" s="107">
        <v>650</v>
      </c>
      <c r="L59" s="107">
        <v>672</v>
      </c>
      <c r="M59" s="107">
        <v>638</v>
      </c>
      <c r="N59" s="107">
        <v>702</v>
      </c>
      <c r="O59" s="107">
        <v>546</v>
      </c>
      <c r="P59" s="75">
        <v>529</v>
      </c>
      <c r="Q59" s="75">
        <v>506</v>
      </c>
      <c r="R59" s="75">
        <v>753</v>
      </c>
      <c r="S59" s="107">
        <v>680</v>
      </c>
      <c r="T59" s="75">
        <v>738</v>
      </c>
      <c r="U59" s="107">
        <v>598</v>
      </c>
      <c r="V59" s="107">
        <v>568</v>
      </c>
      <c r="W59" s="107">
        <v>605</v>
      </c>
      <c r="X59" s="75">
        <v>790</v>
      </c>
      <c r="Y59" s="75">
        <v>566</v>
      </c>
      <c r="Z59" s="75">
        <v>760</v>
      </c>
      <c r="AA59" s="75">
        <v>653</v>
      </c>
      <c r="AB59" s="107">
        <v>619</v>
      </c>
      <c r="AC59" s="75">
        <v>586</v>
      </c>
      <c r="AD59" s="75">
        <v>837</v>
      </c>
      <c r="AE59" s="107">
        <v>632</v>
      </c>
      <c r="AF59" s="75">
        <v>754</v>
      </c>
      <c r="AG59" s="75">
        <v>722</v>
      </c>
      <c r="AH59" s="107">
        <v>629</v>
      </c>
      <c r="AI59" s="107">
        <v>671</v>
      </c>
      <c r="AJ59" s="75">
        <v>914</v>
      </c>
      <c r="AK59" s="75">
        <v>886</v>
      </c>
      <c r="AL59" s="75">
        <v>719</v>
      </c>
      <c r="AM59" s="107">
        <v>657</v>
      </c>
      <c r="AN59" s="75">
        <v>760</v>
      </c>
      <c r="AO59" s="75">
        <v>708</v>
      </c>
      <c r="AP59" s="75">
        <v>789</v>
      </c>
      <c r="AQ59" s="75">
        <v>749</v>
      </c>
      <c r="AR59" s="75">
        <v>823</v>
      </c>
      <c r="AS59" s="75">
        <v>832</v>
      </c>
      <c r="AT59" s="75">
        <v>969</v>
      </c>
      <c r="AU59" s="75">
        <v>515</v>
      </c>
      <c r="AV59" s="107">
        <v>733</v>
      </c>
      <c r="AW59" s="75">
        <v>988</v>
      </c>
      <c r="AX59" s="75">
        <v>779</v>
      </c>
      <c r="AY59" s="75">
        <v>782</v>
      </c>
      <c r="AZ59" s="75">
        <v>851</v>
      </c>
      <c r="BA59" s="75">
        <v>880</v>
      </c>
      <c r="BB59" s="75">
        <v>886</v>
      </c>
      <c r="BC59" s="75">
        <v>822</v>
      </c>
      <c r="BD59" s="75">
        <v>645</v>
      </c>
      <c r="BE59" s="75">
        <v>1080</v>
      </c>
      <c r="BF59" s="107">
        <v>577</v>
      </c>
      <c r="BG59" s="75">
        <v>852</v>
      </c>
      <c r="BH59" s="107">
        <v>824</v>
      </c>
      <c r="BI59" s="75">
        <v>882</v>
      </c>
      <c r="BJ59" s="75">
        <v>1020</v>
      </c>
      <c r="BK59" s="75">
        <v>929</v>
      </c>
      <c r="BL59" s="75">
        <v>901</v>
      </c>
      <c r="BM59" s="75">
        <v>1150</v>
      </c>
      <c r="BN59" s="75">
        <v>988</v>
      </c>
      <c r="BO59" s="75">
        <v>1230</v>
      </c>
      <c r="BP59" s="75">
        <v>930</v>
      </c>
      <c r="BQ59" s="107">
        <v>728</v>
      </c>
      <c r="BR59" s="75">
        <v>931</v>
      </c>
      <c r="BS59" s="75">
        <v>985</v>
      </c>
      <c r="BT59" s="75">
        <v>918</v>
      </c>
      <c r="BU59" s="107">
        <v>648</v>
      </c>
      <c r="BV59" s="75">
        <v>1130</v>
      </c>
      <c r="BW59" s="75">
        <v>1000</v>
      </c>
      <c r="BX59" s="75">
        <v>980</v>
      </c>
      <c r="BY59" s="75">
        <v>1280</v>
      </c>
      <c r="BZ59" s="75">
        <v>1110</v>
      </c>
      <c r="CA59" s="75">
        <v>1060</v>
      </c>
      <c r="CB59" s="107">
        <v>796</v>
      </c>
      <c r="CC59" s="75">
        <v>1030</v>
      </c>
      <c r="CD59" s="75">
        <v>1030</v>
      </c>
      <c r="CE59" s="75">
        <v>1020</v>
      </c>
      <c r="CF59" s="107">
        <v>724</v>
      </c>
      <c r="CG59" s="75">
        <v>1200</v>
      </c>
      <c r="CH59" s="75">
        <v>1440</v>
      </c>
      <c r="CI59" s="75">
        <v>1490</v>
      </c>
      <c r="CJ59" s="75">
        <v>1350</v>
      </c>
      <c r="CK59" s="107">
        <v>896</v>
      </c>
      <c r="CL59" s="75">
        <v>810</v>
      </c>
    </row>
    <row r="99" spans="1:90" hidden="1">
      <c r="B99">
        <f t="array" ref="B99:CL99">TRANSPOSE(A103:A191)</f>
        <v>127</v>
      </c>
      <c r="C99">
        <v>132</v>
      </c>
      <c r="D99">
        <v>134</v>
      </c>
      <c r="E99">
        <v>137</v>
      </c>
      <c r="F99">
        <v>140</v>
      </c>
      <c r="G99">
        <v>142</v>
      </c>
      <c r="H99">
        <v>145</v>
      </c>
      <c r="I99">
        <v>146</v>
      </c>
      <c r="J99">
        <v>148</v>
      </c>
      <c r="K99">
        <v>149</v>
      </c>
      <c r="L99">
        <v>150</v>
      </c>
      <c r="M99">
        <v>151</v>
      </c>
      <c r="N99">
        <v>155</v>
      </c>
      <c r="O99">
        <v>156</v>
      </c>
      <c r="P99">
        <v>157</v>
      </c>
      <c r="Q99">
        <v>158</v>
      </c>
      <c r="R99">
        <v>159</v>
      </c>
      <c r="S99">
        <v>160</v>
      </c>
      <c r="T99">
        <v>161</v>
      </c>
      <c r="U99">
        <v>163</v>
      </c>
      <c r="V99">
        <v>165</v>
      </c>
      <c r="W99">
        <v>167</v>
      </c>
      <c r="X99">
        <v>168</v>
      </c>
      <c r="Y99">
        <v>169</v>
      </c>
      <c r="Z99">
        <v>170</v>
      </c>
      <c r="AA99">
        <v>172</v>
      </c>
      <c r="AB99">
        <v>173</v>
      </c>
      <c r="AC99">
        <v>174</v>
      </c>
      <c r="AD99">
        <v>176</v>
      </c>
      <c r="AE99">
        <v>177</v>
      </c>
      <c r="AF99">
        <v>178</v>
      </c>
      <c r="AG99">
        <v>179</v>
      </c>
      <c r="AH99">
        <v>180</v>
      </c>
      <c r="AI99">
        <v>181</v>
      </c>
      <c r="AJ99">
        <v>182</v>
      </c>
      <c r="AK99">
        <v>184</v>
      </c>
      <c r="AL99">
        <v>185</v>
      </c>
      <c r="AM99">
        <v>186</v>
      </c>
      <c r="AN99">
        <v>188</v>
      </c>
      <c r="AO99">
        <v>189</v>
      </c>
      <c r="AP99">
        <v>190</v>
      </c>
      <c r="AQ99">
        <v>191</v>
      </c>
      <c r="AR99">
        <v>192</v>
      </c>
      <c r="AS99">
        <v>194</v>
      </c>
      <c r="AT99">
        <v>195</v>
      </c>
      <c r="AU99">
        <v>196</v>
      </c>
      <c r="AV99">
        <v>197</v>
      </c>
      <c r="AW99">
        <v>198</v>
      </c>
      <c r="AX99">
        <v>199</v>
      </c>
      <c r="AY99">
        <v>200</v>
      </c>
      <c r="AZ99">
        <v>201</v>
      </c>
      <c r="BA99">
        <v>202</v>
      </c>
      <c r="BB99">
        <v>203</v>
      </c>
      <c r="BC99">
        <v>204</v>
      </c>
      <c r="BD99">
        <v>205</v>
      </c>
      <c r="BE99">
        <v>206</v>
      </c>
      <c r="BF99">
        <v>207</v>
      </c>
      <c r="BG99">
        <v>208</v>
      </c>
      <c r="BH99">
        <v>209</v>
      </c>
      <c r="BI99">
        <v>210</v>
      </c>
      <c r="BJ99">
        <v>211</v>
      </c>
      <c r="BK99">
        <v>212</v>
      </c>
      <c r="BL99">
        <v>213</v>
      </c>
      <c r="BM99">
        <v>214</v>
      </c>
      <c r="BN99">
        <v>215</v>
      </c>
      <c r="BO99">
        <v>216</v>
      </c>
      <c r="BP99">
        <v>217</v>
      </c>
      <c r="BQ99">
        <v>218</v>
      </c>
      <c r="BR99">
        <v>219</v>
      </c>
      <c r="BS99">
        <v>220</v>
      </c>
      <c r="BT99">
        <v>221</v>
      </c>
      <c r="BU99">
        <v>222</v>
      </c>
      <c r="BV99">
        <v>223</v>
      </c>
      <c r="BW99">
        <v>224</v>
      </c>
      <c r="BX99">
        <v>225</v>
      </c>
      <c r="BY99">
        <v>226</v>
      </c>
      <c r="BZ99">
        <v>227</v>
      </c>
      <c r="CA99">
        <v>228</v>
      </c>
      <c r="CB99">
        <v>229</v>
      </c>
      <c r="CC99">
        <v>230</v>
      </c>
      <c r="CD99">
        <v>231</v>
      </c>
      <c r="CE99">
        <v>232</v>
      </c>
      <c r="CF99">
        <v>233</v>
      </c>
      <c r="CG99">
        <v>235</v>
      </c>
      <c r="CH99">
        <v>237</v>
      </c>
      <c r="CI99">
        <v>239</v>
      </c>
      <c r="CJ99">
        <v>240</v>
      </c>
      <c r="CK99">
        <v>243</v>
      </c>
      <c r="CL99">
        <v>244</v>
      </c>
    </row>
    <row r="100" spans="1:90" hidden="1">
      <c r="B100" t="str">
        <f>B1&amp;B2</f>
        <v>W33x118v</v>
      </c>
      <c r="C100" t="str">
        <f t="shared" ref="C100:BN100" si="0">C1&amp;C2</f>
        <v>W30x124</v>
      </c>
      <c r="D100" t="str">
        <f t="shared" si="0"/>
        <v>W33x130</v>
      </c>
      <c r="E100" t="str">
        <f t="shared" si="0"/>
        <v>W30x132</v>
      </c>
      <c r="F100" t="str">
        <f t="shared" si="0"/>
        <v>W36x135v</v>
      </c>
      <c r="G100" t="str">
        <f t="shared" si="0"/>
        <v>W33x141</v>
      </c>
      <c r="H100" t="str">
        <f t="shared" si="0"/>
        <v>W27x146</v>
      </c>
      <c r="I100" t="str">
        <f t="shared" si="0"/>
        <v>W24x146</v>
      </c>
      <c r="J100" t="str">
        <f t="shared" si="0"/>
        <v>W30x148</v>
      </c>
      <c r="K100" t="str">
        <f t="shared" si="0"/>
        <v>W40x149v</v>
      </c>
      <c r="L100" t="str">
        <f t="shared" si="0"/>
        <v>W36x150</v>
      </c>
      <c r="M100" t="str">
        <f t="shared" si="0"/>
        <v>W33x152</v>
      </c>
      <c r="N100" t="str">
        <f t="shared" si="0"/>
        <v>W36x160</v>
      </c>
      <c r="O100" t="str">
        <f t="shared" si="0"/>
        <v>W27x161</v>
      </c>
      <c r="P100" t="str">
        <f t="shared" si="0"/>
        <v>W24x162</v>
      </c>
      <c r="Q100" t="str">
        <f t="shared" si="0"/>
        <v>W21x166</v>
      </c>
      <c r="R100" t="str">
        <f t="shared" si="0"/>
        <v>W40x167</v>
      </c>
      <c r="S100" t="str">
        <f t="shared" si="0"/>
        <v>W33x169</v>
      </c>
      <c r="T100" t="str">
        <f t="shared" si="0"/>
        <v>W36x170</v>
      </c>
      <c r="U100" t="str">
        <f t="shared" si="0"/>
        <v>W30x173</v>
      </c>
      <c r="V100" t="str">
        <f t="shared" si="0"/>
        <v>W24x176</v>
      </c>
      <c r="W100" t="str">
        <f t="shared" si="0"/>
        <v>W27x178</v>
      </c>
      <c r="X100" t="str">
        <f t="shared" si="0"/>
        <v>W36x182</v>
      </c>
      <c r="Y100" t="str">
        <f t="shared" si="0"/>
        <v>W21x182</v>
      </c>
      <c r="Z100" t="str">
        <f t="shared" si="0"/>
        <v>W40x183</v>
      </c>
      <c r="AA100" t="str">
        <f t="shared" si="0"/>
        <v>W30x191</v>
      </c>
      <c r="AB100" t="str">
        <f t="shared" si="0"/>
        <v>W24x192</v>
      </c>
      <c r="AC100" t="str">
        <f t="shared" si="0"/>
        <v>W18x192</v>
      </c>
      <c r="AD100" t="str">
        <f t="shared" si="0"/>
        <v>W36x194</v>
      </c>
      <c r="AE100" t="str">
        <f t="shared" si="0"/>
        <v>W27x194</v>
      </c>
      <c r="AF100" t="str">
        <f t="shared" si="0"/>
        <v>W40x199</v>
      </c>
      <c r="AG100" t="str">
        <f t="shared" si="0"/>
        <v>W33x201</v>
      </c>
      <c r="AH100" t="str">
        <f t="shared" si="0"/>
        <v>W21x201</v>
      </c>
      <c r="AI100" t="str">
        <f t="shared" si="0"/>
        <v>W24x207</v>
      </c>
      <c r="AJ100" t="str">
        <f t="shared" si="0"/>
        <v>W36x210</v>
      </c>
      <c r="AK100" t="str">
        <f t="shared" si="0"/>
        <v>W40x211</v>
      </c>
      <c r="AL100" t="str">
        <f t="shared" si="0"/>
        <v>W30x211</v>
      </c>
      <c r="AM100" t="str">
        <f t="shared" si="0"/>
        <v>W18x211</v>
      </c>
      <c r="AN100" t="str">
        <f t="shared" si="0"/>
        <v>W40x215</v>
      </c>
      <c r="AO100" t="str">
        <f t="shared" si="0"/>
        <v>W27x217</v>
      </c>
      <c r="AP100" t="str">
        <f t="shared" si="0"/>
        <v>W33x221</v>
      </c>
      <c r="AQ100" t="str">
        <f t="shared" si="0"/>
        <v>W24x229</v>
      </c>
      <c r="AR100" t="str">
        <f t="shared" si="0"/>
        <v>W44x230v</v>
      </c>
      <c r="AS100" t="str">
        <f t="shared" si="0"/>
        <v>W36x231</v>
      </c>
      <c r="AT100" t="str">
        <f t="shared" si="0"/>
        <v>W36x232</v>
      </c>
      <c r="AU100" t="str">
        <f t="shared" si="0"/>
        <v>W14x233</v>
      </c>
      <c r="AV100" t="str">
        <f t="shared" si="0"/>
        <v>W18x234h</v>
      </c>
      <c r="AW100" t="str">
        <f t="shared" si="0"/>
        <v>W40x235</v>
      </c>
      <c r="AX100" t="str">
        <f t="shared" si="0"/>
        <v>W30x235</v>
      </c>
      <c r="AY100" t="str">
        <f t="shared" si="0"/>
        <v>W27x235</v>
      </c>
      <c r="AZ100" t="str">
        <f t="shared" si="0"/>
        <v>W33x241</v>
      </c>
      <c r="BA100" t="str">
        <f t="shared" si="0"/>
        <v>W36x247</v>
      </c>
      <c r="BB100" t="str">
        <f t="shared" si="0"/>
        <v>W40x249</v>
      </c>
      <c r="BC100" t="str">
        <f t="shared" si="0"/>
        <v>W24x250</v>
      </c>
      <c r="BD100" t="str">
        <f t="shared" si="0"/>
        <v>W12x252h</v>
      </c>
      <c r="BE100" t="str">
        <f t="shared" si="0"/>
        <v>W36x256</v>
      </c>
      <c r="BF100" t="str">
        <f t="shared" si="0"/>
        <v>W14x257</v>
      </c>
      <c r="BG100" t="str">
        <f t="shared" si="0"/>
        <v>W27x258</v>
      </c>
      <c r="BH100" t="str">
        <f t="shared" si="0"/>
        <v>W18x258h</v>
      </c>
      <c r="BI100" t="str">
        <f t="shared" si="0"/>
        <v>W30x261</v>
      </c>
      <c r="BJ100" t="str">
        <f t="shared" si="0"/>
        <v>W44x262</v>
      </c>
      <c r="BK100" t="str">
        <f t="shared" si="0"/>
        <v>W36x262</v>
      </c>
      <c r="BL100" t="str">
        <f t="shared" si="0"/>
        <v>W33x263</v>
      </c>
      <c r="BM100" t="str">
        <f t="shared" si="0"/>
        <v>W40x264</v>
      </c>
      <c r="BN100" t="str">
        <f t="shared" si="0"/>
        <v>W40x277</v>
      </c>
      <c r="BO100" t="str">
        <f t="shared" ref="BO100:CL100" si="1">BO1&amp;BO2</f>
        <v>W40x278</v>
      </c>
      <c r="BP100" t="str">
        <f t="shared" si="1"/>
        <v>W24x279h</v>
      </c>
      <c r="BQ100" t="str">
        <f t="shared" si="1"/>
        <v>W12x279h</v>
      </c>
      <c r="BR100" t="str">
        <f t="shared" si="1"/>
        <v>W27x281</v>
      </c>
      <c r="BS100" t="str">
        <f t="shared" si="1"/>
        <v>W36x282</v>
      </c>
      <c r="BT100" t="str">
        <f t="shared" si="1"/>
        <v>W18x283h</v>
      </c>
      <c r="BU100" t="str">
        <f t="shared" si="1"/>
        <v>W14x283h</v>
      </c>
      <c r="BV100" t="str">
        <f t="shared" si="1"/>
        <v>W44x290</v>
      </c>
      <c r="BW100" t="str">
        <f t="shared" si="1"/>
        <v>W33x291</v>
      </c>
      <c r="BX100" t="str">
        <f t="shared" si="1"/>
        <v>W30x292</v>
      </c>
      <c r="BY100" t="str">
        <f t="shared" si="1"/>
        <v>W40x294</v>
      </c>
      <c r="BZ100" t="str">
        <f t="shared" si="1"/>
        <v>W40x297</v>
      </c>
      <c r="CA100" t="str">
        <f t="shared" si="1"/>
        <v>W36x302</v>
      </c>
      <c r="CB100" t="str">
        <f t="shared" si="1"/>
        <v>W12x305h</v>
      </c>
      <c r="CC100" t="str">
        <f t="shared" si="1"/>
        <v>W24x306h</v>
      </c>
      <c r="CD100" t="str">
        <f t="shared" si="1"/>
        <v>W27x307h</v>
      </c>
      <c r="CE100" t="str">
        <f t="shared" si="1"/>
        <v>W18x311h</v>
      </c>
      <c r="CF100" t="str">
        <f t="shared" si="1"/>
        <v>W14x311h</v>
      </c>
      <c r="CG100" t="str">
        <f t="shared" si="1"/>
        <v>W40x324</v>
      </c>
      <c r="CH100" t="str">
        <f t="shared" si="1"/>
        <v>W40x327h</v>
      </c>
      <c r="CI100" t="str">
        <f t="shared" si="1"/>
        <v>W40x331h</v>
      </c>
      <c r="CJ100" t="str">
        <f t="shared" si="1"/>
        <v>W44x335</v>
      </c>
      <c r="CK100" t="str">
        <f t="shared" si="1"/>
        <v>W12x336h</v>
      </c>
      <c r="CL100" t="str">
        <f t="shared" si="1"/>
        <v>W14x342h</v>
      </c>
    </row>
    <row r="101" spans="1:90" hidden="1"/>
    <row r="102" spans="1:90" hidden="1"/>
    <row r="103" spans="1:90" hidden="1">
      <c r="A103">
        <f>INDEX(All!$A$91:$G$363,MATCH(B103,All!$G$91:$G$363,0),1)</f>
        <v>127</v>
      </c>
      <c r="B103" t="str">
        <f t="array" ref="B103:B191">TRANSPOSE(B100:CL100)</f>
        <v>W33x118v</v>
      </c>
    </row>
    <row r="104" spans="1:90" hidden="1">
      <c r="A104">
        <f>INDEX(All!$A$91:$G$363,MATCH(B104,All!$G$91:$G$363,0),1)</f>
        <v>132</v>
      </c>
      <c r="B104" t="str">
        <v>W30x124</v>
      </c>
    </row>
    <row r="105" spans="1:90" hidden="1">
      <c r="A105">
        <f>INDEX(All!$A$91:$G$363,MATCH(B105,All!$G$91:$G$363,0),1)</f>
        <v>134</v>
      </c>
      <c r="B105" t="str">
        <v>W33x130</v>
      </c>
    </row>
    <row r="106" spans="1:90" hidden="1">
      <c r="A106">
        <f>INDEX(All!$A$91:$G$363,MATCH(B106,All!$G$91:$G$363,0),1)</f>
        <v>137</v>
      </c>
      <c r="B106" t="str">
        <v>W30x132</v>
      </c>
    </row>
    <row r="107" spans="1:90" hidden="1">
      <c r="A107">
        <f>INDEX(All!$A$91:$G$363,MATCH(B107,All!$G$91:$G$363,0),1)</f>
        <v>140</v>
      </c>
      <c r="B107" t="str">
        <v>W36x135v</v>
      </c>
    </row>
    <row r="108" spans="1:90" hidden="1">
      <c r="A108">
        <f>INDEX(All!$A$91:$G$363,MATCH(B108,All!$G$91:$G$363,0),1)</f>
        <v>142</v>
      </c>
      <c r="B108" t="str">
        <v>W33x141</v>
      </c>
    </row>
    <row r="109" spans="1:90" hidden="1">
      <c r="A109">
        <f>INDEX(All!$A$91:$G$363,MATCH(B109,All!$G$91:$G$363,0),1)</f>
        <v>145</v>
      </c>
      <c r="B109" t="str">
        <v>W27x146</v>
      </c>
    </row>
    <row r="110" spans="1:90" hidden="1">
      <c r="A110">
        <f>INDEX(All!$A$91:$G$363,MATCH(B110,All!$G$91:$G$363,0),1)</f>
        <v>146</v>
      </c>
      <c r="B110" t="str">
        <v>W24x146</v>
      </c>
    </row>
    <row r="111" spans="1:90" hidden="1">
      <c r="A111">
        <f>INDEX(All!$A$91:$G$363,MATCH(B111,All!$G$91:$G$363,0),1)</f>
        <v>148</v>
      </c>
      <c r="B111" t="str">
        <v>W30x148</v>
      </c>
    </row>
    <row r="112" spans="1:90" hidden="1">
      <c r="A112">
        <f>INDEX(All!$A$91:$G$363,MATCH(B112,All!$G$91:$G$363,0),1)</f>
        <v>149</v>
      </c>
      <c r="B112" t="str">
        <v>W40x149v</v>
      </c>
    </row>
    <row r="113" spans="1:2" hidden="1">
      <c r="A113">
        <f>INDEX(All!$A$91:$G$363,MATCH(B113,All!$G$91:$G$363,0),1)</f>
        <v>150</v>
      </c>
      <c r="B113" t="str">
        <v>W36x150</v>
      </c>
    </row>
    <row r="114" spans="1:2" hidden="1">
      <c r="A114">
        <f>INDEX(All!$A$91:$G$363,MATCH(B114,All!$G$91:$G$363,0),1)</f>
        <v>151</v>
      </c>
      <c r="B114" t="str">
        <v>W33x152</v>
      </c>
    </row>
    <row r="115" spans="1:2" hidden="1">
      <c r="A115">
        <f>INDEX(All!$A$91:$G$363,MATCH(B115,All!$G$91:$G$363,0),1)</f>
        <v>155</v>
      </c>
      <c r="B115" t="str">
        <v>W36x160</v>
      </c>
    </row>
    <row r="116" spans="1:2" hidden="1">
      <c r="A116">
        <f>INDEX(All!$A$91:$G$363,MATCH(B116,All!$G$91:$G$363,0),1)</f>
        <v>156</v>
      </c>
      <c r="B116" t="str">
        <v>W27x161</v>
      </c>
    </row>
    <row r="117" spans="1:2" hidden="1">
      <c r="A117">
        <f>INDEX(All!$A$91:$G$363,MATCH(B117,All!$G$91:$G$363,0),1)</f>
        <v>157</v>
      </c>
      <c r="B117" t="str">
        <v>W24x162</v>
      </c>
    </row>
    <row r="118" spans="1:2" hidden="1">
      <c r="A118">
        <f>INDEX(All!$A$91:$G$363,MATCH(B118,All!$G$91:$G$363,0),1)</f>
        <v>158</v>
      </c>
      <c r="B118" t="str">
        <v>W21x166</v>
      </c>
    </row>
    <row r="119" spans="1:2" hidden="1">
      <c r="A119">
        <f>INDEX(All!$A$91:$G$363,MATCH(B119,All!$G$91:$G$363,0),1)</f>
        <v>159</v>
      </c>
      <c r="B119" t="str">
        <v>W40x167</v>
      </c>
    </row>
    <row r="120" spans="1:2" hidden="1">
      <c r="A120">
        <f>INDEX(All!$A$91:$G$363,MATCH(B120,All!$G$91:$G$363,0),1)</f>
        <v>160</v>
      </c>
      <c r="B120" t="str">
        <v>W33x169</v>
      </c>
    </row>
    <row r="121" spans="1:2" hidden="1">
      <c r="A121">
        <f>INDEX(All!$A$91:$G$363,MATCH(B121,All!$G$91:$G$363,0),1)</f>
        <v>161</v>
      </c>
      <c r="B121" t="str">
        <v>W36x170</v>
      </c>
    </row>
    <row r="122" spans="1:2" hidden="1">
      <c r="A122">
        <f>INDEX(All!$A$91:$G$363,MATCH(B122,All!$G$91:$G$363,0),1)</f>
        <v>163</v>
      </c>
      <c r="B122" t="str">
        <v>W30x173</v>
      </c>
    </row>
    <row r="123" spans="1:2" hidden="1">
      <c r="A123">
        <f>INDEX(All!$A$91:$G$363,MATCH(B123,All!$G$91:$G$363,0),1)</f>
        <v>165</v>
      </c>
      <c r="B123" t="str">
        <v>W24x176</v>
      </c>
    </row>
    <row r="124" spans="1:2" hidden="1">
      <c r="A124">
        <f>INDEX(All!$A$91:$G$363,MATCH(B124,All!$G$91:$G$363,0),1)</f>
        <v>167</v>
      </c>
      <c r="B124" t="str">
        <v>W27x178</v>
      </c>
    </row>
    <row r="125" spans="1:2" hidden="1">
      <c r="A125">
        <f>INDEX(All!$A$91:$G$363,MATCH(B125,All!$G$91:$G$363,0),1)</f>
        <v>168</v>
      </c>
      <c r="B125" t="str">
        <v>W36x182</v>
      </c>
    </row>
    <row r="126" spans="1:2" hidden="1">
      <c r="A126">
        <f>INDEX(All!$A$91:$G$363,MATCH(B126,All!$G$91:$G$363,0),1)</f>
        <v>169</v>
      </c>
      <c r="B126" t="str">
        <v>W21x182</v>
      </c>
    </row>
    <row r="127" spans="1:2" hidden="1">
      <c r="A127">
        <f>INDEX(All!$A$91:$G$363,MATCH(B127,All!$G$91:$G$363,0),1)</f>
        <v>170</v>
      </c>
      <c r="B127" t="str">
        <v>W40x183</v>
      </c>
    </row>
    <row r="128" spans="1:2" hidden="1">
      <c r="A128">
        <f>INDEX(All!$A$91:$G$363,MATCH(B128,All!$G$91:$G$363,0),1)</f>
        <v>172</v>
      </c>
      <c r="B128" t="str">
        <v>W30x191</v>
      </c>
    </row>
    <row r="129" spans="1:2" hidden="1">
      <c r="A129">
        <f>INDEX(All!$A$91:$G$363,MATCH(B129,All!$G$91:$G$363,0),1)</f>
        <v>173</v>
      </c>
      <c r="B129" t="str">
        <v>W24x192</v>
      </c>
    </row>
    <row r="130" spans="1:2" hidden="1">
      <c r="A130">
        <f>INDEX(All!$A$91:$G$363,MATCH(B130,All!$G$91:$G$363,0),1)</f>
        <v>174</v>
      </c>
      <c r="B130" t="str">
        <v>W18x192</v>
      </c>
    </row>
    <row r="131" spans="1:2" hidden="1">
      <c r="A131">
        <f>INDEX(All!$A$91:$G$363,MATCH(B131,All!$G$91:$G$363,0),1)</f>
        <v>176</v>
      </c>
      <c r="B131" t="str">
        <v>W36x194</v>
      </c>
    </row>
    <row r="132" spans="1:2" hidden="1">
      <c r="A132">
        <f>INDEX(All!$A$91:$G$363,MATCH(B132,All!$G$91:$G$363,0),1)</f>
        <v>177</v>
      </c>
      <c r="B132" t="str">
        <v>W27x194</v>
      </c>
    </row>
    <row r="133" spans="1:2" hidden="1">
      <c r="A133">
        <f>INDEX(All!$A$91:$G$363,MATCH(B133,All!$G$91:$G$363,0),1)</f>
        <v>178</v>
      </c>
      <c r="B133" t="str">
        <v>W40x199</v>
      </c>
    </row>
    <row r="134" spans="1:2" hidden="1">
      <c r="A134">
        <f>INDEX(All!$A$91:$G$363,MATCH(B134,All!$G$91:$G$363,0),1)</f>
        <v>179</v>
      </c>
      <c r="B134" t="str">
        <v>W33x201</v>
      </c>
    </row>
    <row r="135" spans="1:2" hidden="1">
      <c r="A135">
        <f>INDEX(All!$A$91:$G$363,MATCH(B135,All!$G$91:$G$363,0),1)</f>
        <v>180</v>
      </c>
      <c r="B135" t="str">
        <v>W21x201</v>
      </c>
    </row>
    <row r="136" spans="1:2" hidden="1">
      <c r="A136">
        <f>INDEX(All!$A$91:$G$363,MATCH(B136,All!$G$91:$G$363,0),1)</f>
        <v>181</v>
      </c>
      <c r="B136" t="str">
        <v>W24x207</v>
      </c>
    </row>
    <row r="137" spans="1:2" hidden="1">
      <c r="A137">
        <f>INDEX(All!$A$91:$G$363,MATCH(B137,All!$G$91:$G$363,0),1)</f>
        <v>182</v>
      </c>
      <c r="B137" t="str">
        <v>W36x210</v>
      </c>
    </row>
    <row r="138" spans="1:2" hidden="1">
      <c r="A138">
        <f>INDEX(All!$A$91:$G$363,MATCH(B138,All!$G$91:$G$363,0),1)</f>
        <v>184</v>
      </c>
      <c r="B138" t="str">
        <v>W40x211</v>
      </c>
    </row>
    <row r="139" spans="1:2" hidden="1">
      <c r="A139">
        <f>INDEX(All!$A$91:$G$363,MATCH(B139,All!$G$91:$G$363,0),1)</f>
        <v>185</v>
      </c>
      <c r="B139" t="str">
        <v>W30x211</v>
      </c>
    </row>
    <row r="140" spans="1:2" hidden="1">
      <c r="A140">
        <f>INDEX(All!$A$91:$G$363,MATCH(B140,All!$G$91:$G$363,0),1)</f>
        <v>186</v>
      </c>
      <c r="B140" t="str">
        <v>W18x211</v>
      </c>
    </row>
    <row r="141" spans="1:2" hidden="1">
      <c r="A141">
        <f>INDEX(All!$A$91:$G$363,MATCH(B141,All!$G$91:$G$363,0),1)</f>
        <v>188</v>
      </c>
      <c r="B141" t="str">
        <v>W40x215</v>
      </c>
    </row>
    <row r="142" spans="1:2" hidden="1">
      <c r="A142">
        <f>INDEX(All!$A$91:$G$363,MATCH(B142,All!$G$91:$G$363,0),1)</f>
        <v>189</v>
      </c>
      <c r="B142" t="str">
        <v>W27x217</v>
      </c>
    </row>
    <row r="143" spans="1:2" hidden="1">
      <c r="A143">
        <f>INDEX(All!$A$91:$G$363,MATCH(B143,All!$G$91:$G$363,0),1)</f>
        <v>190</v>
      </c>
      <c r="B143" t="str">
        <v>W33x221</v>
      </c>
    </row>
    <row r="144" spans="1:2" hidden="1">
      <c r="A144">
        <f>INDEX(All!$A$91:$G$363,MATCH(B144,All!$G$91:$G$363,0),1)</f>
        <v>191</v>
      </c>
      <c r="B144" t="str">
        <v>W24x229</v>
      </c>
    </row>
    <row r="145" spans="1:2" hidden="1">
      <c r="A145">
        <f>INDEX(All!$A$91:$G$363,MATCH(B145,All!$G$91:$G$363,0),1)</f>
        <v>192</v>
      </c>
      <c r="B145" t="str">
        <v>W44x230v</v>
      </c>
    </row>
    <row r="146" spans="1:2" hidden="1">
      <c r="A146">
        <f>INDEX(All!$A$91:$G$363,MATCH(B146,All!$G$91:$G$363,0),1)</f>
        <v>194</v>
      </c>
      <c r="B146" t="str">
        <v>W36x231</v>
      </c>
    </row>
    <row r="147" spans="1:2" hidden="1">
      <c r="A147">
        <f>INDEX(All!$A$91:$G$363,MATCH(B147,All!$G$91:$G$363,0),1)</f>
        <v>195</v>
      </c>
      <c r="B147" t="str">
        <v>W36x232</v>
      </c>
    </row>
    <row r="148" spans="1:2" hidden="1">
      <c r="A148">
        <f>INDEX(All!$A$91:$G$363,MATCH(B148,All!$G$91:$G$363,0),1)</f>
        <v>196</v>
      </c>
      <c r="B148" t="str">
        <v>W14x233</v>
      </c>
    </row>
    <row r="149" spans="1:2" hidden="1">
      <c r="A149">
        <f>INDEX(All!$A$91:$G$363,MATCH(B149,All!$G$91:$G$363,0),1)</f>
        <v>197</v>
      </c>
      <c r="B149" t="str">
        <v>W18x234h</v>
      </c>
    </row>
    <row r="150" spans="1:2" hidden="1">
      <c r="A150">
        <f>INDEX(All!$A$91:$G$363,MATCH(B150,All!$G$91:$G$363,0),1)</f>
        <v>198</v>
      </c>
      <c r="B150" t="str">
        <v>W40x235</v>
      </c>
    </row>
    <row r="151" spans="1:2" hidden="1">
      <c r="A151">
        <f>INDEX(All!$A$91:$G$363,MATCH(B151,All!$G$91:$G$363,0),1)</f>
        <v>199</v>
      </c>
      <c r="B151" t="str">
        <v>W30x235</v>
      </c>
    </row>
    <row r="152" spans="1:2" hidden="1">
      <c r="A152">
        <f>INDEX(All!$A$91:$G$363,MATCH(B152,All!$G$91:$G$363,0),1)</f>
        <v>200</v>
      </c>
      <c r="B152" t="str">
        <v>W27x235</v>
      </c>
    </row>
    <row r="153" spans="1:2" hidden="1">
      <c r="A153">
        <f>INDEX(All!$A$91:$G$363,MATCH(B153,All!$G$91:$G$363,0),1)</f>
        <v>201</v>
      </c>
      <c r="B153" t="str">
        <v>W33x241</v>
      </c>
    </row>
    <row r="154" spans="1:2" hidden="1">
      <c r="A154">
        <f>INDEX(All!$A$91:$G$363,MATCH(B154,All!$G$91:$G$363,0),1)</f>
        <v>202</v>
      </c>
      <c r="B154" t="str">
        <v>W36x247</v>
      </c>
    </row>
    <row r="155" spans="1:2" hidden="1">
      <c r="A155">
        <f>INDEX(All!$A$91:$G$363,MATCH(B155,All!$G$91:$G$363,0),1)</f>
        <v>203</v>
      </c>
      <c r="B155" t="str">
        <v>W40x249</v>
      </c>
    </row>
    <row r="156" spans="1:2" hidden="1">
      <c r="A156">
        <f>INDEX(All!$A$91:$G$363,MATCH(B156,All!$G$91:$G$363,0),1)</f>
        <v>204</v>
      </c>
      <c r="B156" t="str">
        <v>W24x250</v>
      </c>
    </row>
    <row r="157" spans="1:2" hidden="1">
      <c r="A157">
        <f>INDEX(All!$A$91:$G$363,MATCH(B157,All!$G$91:$G$363,0),1)</f>
        <v>205</v>
      </c>
      <c r="B157" t="str">
        <v>W12x252h</v>
      </c>
    </row>
    <row r="158" spans="1:2" hidden="1">
      <c r="A158">
        <f>INDEX(All!$A$91:$G$363,MATCH(B158,All!$G$91:$G$363,0),1)</f>
        <v>206</v>
      </c>
      <c r="B158" t="str">
        <v>W36x256</v>
      </c>
    </row>
    <row r="159" spans="1:2" hidden="1">
      <c r="A159">
        <f>INDEX(All!$A$91:$G$363,MATCH(B159,All!$G$91:$G$363,0),1)</f>
        <v>207</v>
      </c>
      <c r="B159" t="str">
        <v>W14x257</v>
      </c>
    </row>
    <row r="160" spans="1:2" hidden="1">
      <c r="A160">
        <f>INDEX(All!$A$91:$G$363,MATCH(B160,All!$G$91:$G$363,0),1)</f>
        <v>208</v>
      </c>
      <c r="B160" t="str">
        <v>W27x258</v>
      </c>
    </row>
    <row r="161" spans="1:2" hidden="1">
      <c r="A161">
        <f>INDEX(All!$A$91:$G$363,MATCH(B161,All!$G$91:$G$363,0),1)</f>
        <v>209</v>
      </c>
      <c r="B161" t="str">
        <v>W18x258h</v>
      </c>
    </row>
    <row r="162" spans="1:2" hidden="1">
      <c r="A162">
        <f>INDEX(All!$A$91:$G$363,MATCH(B162,All!$G$91:$G$363,0),1)</f>
        <v>210</v>
      </c>
      <c r="B162" t="str">
        <v>W30x261</v>
      </c>
    </row>
    <row r="163" spans="1:2" hidden="1">
      <c r="A163">
        <f>INDEX(All!$A$91:$G$363,MATCH(B163,All!$G$91:$G$363,0),1)</f>
        <v>211</v>
      </c>
      <c r="B163" t="str">
        <v>W44x262</v>
      </c>
    </row>
    <row r="164" spans="1:2" hidden="1">
      <c r="A164">
        <f>INDEX(All!$A$91:$G$363,MATCH(B164,All!$G$91:$G$363,0),1)</f>
        <v>212</v>
      </c>
      <c r="B164" t="str">
        <v>W36x262</v>
      </c>
    </row>
    <row r="165" spans="1:2" hidden="1">
      <c r="A165">
        <f>INDEX(All!$A$91:$G$363,MATCH(B165,All!$G$91:$G$363,0),1)</f>
        <v>213</v>
      </c>
      <c r="B165" t="str">
        <v>W33x263</v>
      </c>
    </row>
    <row r="166" spans="1:2" hidden="1">
      <c r="A166">
        <f>INDEX(All!$A$91:$G$363,MATCH(B166,All!$G$91:$G$363,0),1)</f>
        <v>214</v>
      </c>
      <c r="B166" t="str">
        <v>W40x264</v>
      </c>
    </row>
    <row r="167" spans="1:2" hidden="1">
      <c r="A167">
        <f>INDEX(All!$A$91:$G$363,MATCH(B167,All!$G$91:$G$363,0),1)</f>
        <v>215</v>
      </c>
      <c r="B167" t="str">
        <v>W40x277</v>
      </c>
    </row>
    <row r="168" spans="1:2" hidden="1">
      <c r="A168">
        <f>INDEX(All!$A$91:$G$363,MATCH(B168,All!$G$91:$G$363,0),1)</f>
        <v>216</v>
      </c>
      <c r="B168" t="str">
        <v>W40x278</v>
      </c>
    </row>
    <row r="169" spans="1:2" hidden="1">
      <c r="A169">
        <f>INDEX(All!$A$91:$G$363,MATCH(B169,All!$G$91:$G$363,0),1)</f>
        <v>217</v>
      </c>
      <c r="B169" t="str">
        <v>W24x279h</v>
      </c>
    </row>
    <row r="170" spans="1:2" hidden="1">
      <c r="A170">
        <f>INDEX(All!$A$91:$G$363,MATCH(B170,All!$G$91:$G$363,0),1)</f>
        <v>218</v>
      </c>
      <c r="B170" t="str">
        <v>W12x279h</v>
      </c>
    </row>
    <row r="171" spans="1:2" hidden="1">
      <c r="A171">
        <f>INDEX(All!$A$91:$G$363,MATCH(B171,All!$G$91:$G$363,0),1)</f>
        <v>219</v>
      </c>
      <c r="B171" t="str">
        <v>W27x281</v>
      </c>
    </row>
    <row r="172" spans="1:2" hidden="1">
      <c r="A172">
        <f>INDEX(All!$A$91:$G$363,MATCH(B172,All!$G$91:$G$363,0),1)</f>
        <v>220</v>
      </c>
      <c r="B172" t="str">
        <v>W36x282</v>
      </c>
    </row>
    <row r="173" spans="1:2" hidden="1">
      <c r="A173">
        <f>INDEX(All!$A$91:$G$363,MATCH(B173,All!$G$91:$G$363,0),1)</f>
        <v>221</v>
      </c>
      <c r="B173" t="str">
        <v>W18x283h</v>
      </c>
    </row>
    <row r="174" spans="1:2" hidden="1">
      <c r="A174">
        <f>INDEX(All!$A$91:$G$363,MATCH(B174,All!$G$91:$G$363,0),1)</f>
        <v>222</v>
      </c>
      <c r="B174" t="str">
        <v>W14x283h</v>
      </c>
    </row>
    <row r="175" spans="1:2" hidden="1">
      <c r="A175">
        <f>INDEX(All!$A$91:$G$363,MATCH(B175,All!$G$91:$G$363,0),1)</f>
        <v>223</v>
      </c>
      <c r="B175" t="str">
        <v>W44x290</v>
      </c>
    </row>
    <row r="176" spans="1:2" hidden="1">
      <c r="A176">
        <f>INDEX(All!$A$91:$G$363,MATCH(B176,All!$G$91:$G$363,0),1)</f>
        <v>224</v>
      </c>
      <c r="B176" t="str">
        <v>W33x291</v>
      </c>
    </row>
    <row r="177" spans="1:2" hidden="1">
      <c r="A177">
        <f>INDEX(All!$A$91:$G$363,MATCH(B177,All!$G$91:$G$363,0),1)</f>
        <v>225</v>
      </c>
      <c r="B177" t="str">
        <v>W30x292</v>
      </c>
    </row>
    <row r="178" spans="1:2" hidden="1">
      <c r="A178">
        <f>INDEX(All!$A$91:$G$363,MATCH(B178,All!$G$91:$G$363,0),1)</f>
        <v>226</v>
      </c>
      <c r="B178" t="str">
        <v>W40x294</v>
      </c>
    </row>
    <row r="179" spans="1:2" hidden="1">
      <c r="A179">
        <f>INDEX(All!$A$91:$G$363,MATCH(B179,All!$G$91:$G$363,0),1)</f>
        <v>227</v>
      </c>
      <c r="B179" t="str">
        <v>W40x297</v>
      </c>
    </row>
    <row r="180" spans="1:2" hidden="1">
      <c r="A180">
        <f>INDEX(All!$A$91:$G$363,MATCH(B180,All!$G$91:$G$363,0),1)</f>
        <v>228</v>
      </c>
      <c r="B180" t="str">
        <v>W36x302</v>
      </c>
    </row>
    <row r="181" spans="1:2" hidden="1">
      <c r="A181">
        <f>INDEX(All!$A$91:$G$363,MATCH(B181,All!$G$91:$G$363,0),1)</f>
        <v>229</v>
      </c>
      <c r="B181" t="str">
        <v>W12x305h</v>
      </c>
    </row>
    <row r="182" spans="1:2" hidden="1">
      <c r="A182">
        <f>INDEX(All!$A$91:$G$363,MATCH(B182,All!$G$91:$G$363,0),1)</f>
        <v>230</v>
      </c>
      <c r="B182" t="str">
        <v>W24x306h</v>
      </c>
    </row>
    <row r="183" spans="1:2" hidden="1">
      <c r="A183">
        <f>INDEX(All!$A$91:$G$363,MATCH(B183,All!$G$91:$G$363,0),1)</f>
        <v>231</v>
      </c>
      <c r="B183" t="str">
        <v>W27x307h</v>
      </c>
    </row>
    <row r="184" spans="1:2" hidden="1">
      <c r="A184">
        <f>INDEX(All!$A$91:$G$363,MATCH(B184,All!$G$91:$G$363,0),1)</f>
        <v>232</v>
      </c>
      <c r="B184" t="str">
        <v>W18x311h</v>
      </c>
    </row>
    <row r="185" spans="1:2" hidden="1">
      <c r="A185">
        <f>INDEX(All!$A$91:$G$363,MATCH(B185,All!$G$91:$G$363,0),1)</f>
        <v>233</v>
      </c>
      <c r="B185" t="str">
        <v>W14x311h</v>
      </c>
    </row>
    <row r="186" spans="1:2" hidden="1">
      <c r="A186">
        <f>INDEX(All!$A$91:$G$363,MATCH(B186,All!$G$91:$G$363,0),1)</f>
        <v>235</v>
      </c>
      <c r="B186" t="str">
        <v>W40x324</v>
      </c>
    </row>
    <row r="187" spans="1:2" hidden="1">
      <c r="A187">
        <f>INDEX(All!$A$91:$G$363,MATCH(B187,All!$G$91:$G$363,0),1)</f>
        <v>237</v>
      </c>
      <c r="B187" t="str">
        <v>W40x327h</v>
      </c>
    </row>
    <row r="188" spans="1:2" hidden="1">
      <c r="A188">
        <f>INDEX(All!$A$91:$G$363,MATCH(B188,All!$G$91:$G$363,0),1)</f>
        <v>239</v>
      </c>
      <c r="B188" t="str">
        <v>W40x331h</v>
      </c>
    </row>
    <row r="189" spans="1:2" hidden="1">
      <c r="A189">
        <f>INDEX(All!$A$91:$G$363,MATCH(B189,All!$G$91:$G$363,0),1)</f>
        <v>240</v>
      </c>
      <c r="B189" t="str">
        <v>W44x335</v>
      </c>
    </row>
    <row r="190" spans="1:2" hidden="1">
      <c r="A190">
        <f>INDEX(All!$A$91:$G$363,MATCH(B190,All!$G$91:$G$363,0),1)</f>
        <v>243</v>
      </c>
      <c r="B190" t="str">
        <v>W12x336h</v>
      </c>
    </row>
    <row r="191" spans="1:2" hidden="1">
      <c r="A191">
        <f>INDEX(All!$A$91:$G$363,MATCH(B191,All!$G$91:$G$363,0),1)</f>
        <v>244</v>
      </c>
      <c r="B191" t="str">
        <v>W14x342h</v>
      </c>
    </row>
  </sheetData>
  <sheetProtection algorithmName="SHA-512" hashValue="8tQ7SSCDMzeAv0U1ZqQAvJk/ADy7dqE3ceW8NSMQzakIWaW5+Y5exU2twgMhFiueph6T4QQ+mtyOMhST0oFqdw==" saltValue="gdgIok5r1oCH6dWmK7PdLw==" spinCount="100000" sheet="1" objects="1" scenarios="1"/>
  <conditionalFormatting sqref="A3:CL50">
    <cfRule type="expression" dxfId="77" priority="9">
      <formula>MOD(ROW(),2)=1</formula>
    </cfRule>
  </conditionalFormatting>
  <conditionalFormatting sqref="A52:CL59">
    <cfRule type="expression" dxfId="76" priority="7">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15" id="{49920239-F6E2-4FD2-98D7-1547F0439CFE}">
            <xm:f>B99=All!$P$91</xm:f>
            <x14:dxf>
              <font>
                <b/>
                <i val="0"/>
                <color theme="0"/>
              </font>
              <fill>
                <patternFill>
                  <bgColor theme="9" tint="-0.24994659260841701"/>
                </patternFill>
              </fill>
            </x14:dxf>
          </x14:cfRule>
          <xm:sqref>B1:CL1</xm:sqref>
        </x14:conditionalFormatting>
        <x14:conditionalFormatting xmlns:xm="http://schemas.microsoft.com/office/excel/2006/main">
          <x14:cfRule type="expression" priority="316" id="{6B8950AB-8325-4B4A-8474-2306C43A8E95}">
            <xm:f>B99=All!$P$91</xm:f>
            <x14:dxf>
              <font>
                <b/>
                <i val="0"/>
                <color theme="0"/>
              </font>
              <fill>
                <patternFill>
                  <bgColor theme="9" tint="-0.24994659260841701"/>
                </patternFill>
              </fill>
            </x14:dxf>
          </x14:cfRule>
          <xm:sqref>B2:CL2</xm:sqref>
        </x14:conditionalFormatting>
        <x14:conditionalFormatting xmlns:xm="http://schemas.microsoft.com/office/excel/2006/main">
          <x14:cfRule type="cellIs" priority="2" operator="equal" id="{3931FB6D-FFE9-4C3F-8EB2-73D04A8C4141}">
            <xm:f>Chart!$C$4</xm:f>
            <x14:dxf>
              <font>
                <b/>
                <i val="0"/>
                <color theme="0"/>
              </font>
              <fill>
                <patternFill>
                  <bgColor theme="9" tint="-0.24994659260841701"/>
                </patternFill>
              </fill>
            </x14:dxf>
          </x14:cfRule>
          <xm:sqref>A4:A50</xm:sqref>
        </x14:conditionalFormatting>
        <x14:conditionalFormatting xmlns:xm="http://schemas.microsoft.com/office/excel/2006/main">
          <x14:cfRule type="expression" priority="1" id="{6F03523B-FF3D-422F-8359-A23F77A83A1D}">
            <xm:f>Chart!$C$4&lt;=7</xm:f>
            <x14:dxf>
              <font>
                <b/>
                <i val="0"/>
                <color theme="0"/>
              </font>
              <fill>
                <patternFill>
                  <bgColor theme="9" tint="-0.24994659260841701"/>
                </patternFill>
              </fill>
            </x14:dxf>
          </x14:cfRule>
          <xm:sqref>A3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Z179"/>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83203125" defaultRowHeight="12.75"/>
  <cols>
    <col min="1" max="1" width="6.33203125" style="96" bestFit="1" customWidth="1"/>
    <col min="2" max="2" width="7.33203125" style="96" bestFit="1" customWidth="1"/>
    <col min="3" max="4" width="8.1640625" style="96" bestFit="1" customWidth="1"/>
    <col min="5" max="5" width="7.33203125" style="96" bestFit="1" customWidth="1"/>
    <col min="6" max="6" width="8.1640625" style="96" bestFit="1" customWidth="1"/>
    <col min="7" max="7" width="7.33203125" style="96" bestFit="1" customWidth="1"/>
    <col min="8" max="12" width="8.1640625" style="96" bestFit="1" customWidth="1"/>
    <col min="13" max="13" width="7.33203125" style="96" bestFit="1" customWidth="1"/>
    <col min="14" max="25" width="8.1640625" style="96" bestFit="1" customWidth="1"/>
    <col min="26" max="26" width="7.33203125" style="96" bestFit="1" customWidth="1"/>
    <col min="27" max="44" width="8.1640625" style="96" bestFit="1" customWidth="1"/>
    <col min="45" max="45" width="7.33203125" style="96" bestFit="1" customWidth="1"/>
    <col min="46" max="50" width="8.1640625" style="96" bestFit="1" customWidth="1"/>
    <col min="51" max="51" width="7.33203125" style="96" bestFit="1" customWidth="1"/>
    <col min="52" max="78" width="8.1640625" style="96" bestFit="1" customWidth="1"/>
    <col min="79" max="16384" width="8.83203125" style="96"/>
  </cols>
  <sheetData>
    <row r="1" spans="1:78" ht="14.25">
      <c r="A1" s="109" t="s">
        <v>284</v>
      </c>
      <c r="B1" s="110" t="s">
        <v>289</v>
      </c>
      <c r="C1" s="110" t="s">
        <v>288</v>
      </c>
      <c r="D1" s="110" t="s">
        <v>289</v>
      </c>
      <c r="E1" s="110" t="s">
        <v>291</v>
      </c>
      <c r="F1" s="110" t="s">
        <v>288</v>
      </c>
      <c r="G1" s="110" t="s">
        <v>292</v>
      </c>
      <c r="H1" s="110" t="s">
        <v>289</v>
      </c>
      <c r="I1" s="110" t="s">
        <v>287</v>
      </c>
      <c r="J1" s="110" t="s">
        <v>288</v>
      </c>
      <c r="K1" s="110" t="s">
        <v>291</v>
      </c>
      <c r="L1" s="110" t="s">
        <v>292</v>
      </c>
      <c r="M1" s="110" t="s">
        <v>293</v>
      </c>
      <c r="N1" s="110" t="s">
        <v>289</v>
      </c>
      <c r="O1" s="110" t="s">
        <v>290</v>
      </c>
      <c r="P1" s="110" t="s">
        <v>287</v>
      </c>
      <c r="Q1" s="110" t="s">
        <v>288</v>
      </c>
      <c r="R1" s="110" t="s">
        <v>287</v>
      </c>
      <c r="S1" s="110" t="s">
        <v>291</v>
      </c>
      <c r="T1" s="110" t="s">
        <v>292</v>
      </c>
      <c r="U1" s="110" t="s">
        <v>293</v>
      </c>
      <c r="V1" s="110" t="s">
        <v>290</v>
      </c>
      <c r="W1" s="110" t="s">
        <v>288</v>
      </c>
      <c r="X1" s="110" t="s">
        <v>287</v>
      </c>
      <c r="Y1" s="110" t="s">
        <v>289</v>
      </c>
      <c r="Z1" s="110" t="s">
        <v>294</v>
      </c>
      <c r="AA1" s="110" t="s">
        <v>292</v>
      </c>
      <c r="AB1" s="110" t="s">
        <v>291</v>
      </c>
      <c r="AC1" s="110" t="s">
        <v>287</v>
      </c>
      <c r="AD1" s="110" t="s">
        <v>293</v>
      </c>
      <c r="AE1" s="110" t="s">
        <v>290</v>
      </c>
      <c r="AF1" s="110" t="s">
        <v>289</v>
      </c>
      <c r="AG1" s="110" t="s">
        <v>292</v>
      </c>
      <c r="AH1" s="110" t="s">
        <v>294</v>
      </c>
      <c r="AI1" s="110" t="s">
        <v>287</v>
      </c>
      <c r="AJ1" s="110" t="s">
        <v>291</v>
      </c>
      <c r="AK1" s="110" t="s">
        <v>290</v>
      </c>
      <c r="AL1" s="110" t="s">
        <v>288</v>
      </c>
      <c r="AM1" s="110" t="s">
        <v>293</v>
      </c>
      <c r="AN1" s="110" t="s">
        <v>292</v>
      </c>
      <c r="AO1" s="110" t="s">
        <v>287</v>
      </c>
      <c r="AP1" s="110" t="s">
        <v>290</v>
      </c>
      <c r="AQ1" s="110" t="s">
        <v>289</v>
      </c>
      <c r="AR1" s="110" t="s">
        <v>294</v>
      </c>
      <c r="AS1" s="110" t="s">
        <v>296</v>
      </c>
      <c r="AT1" s="110" t="s">
        <v>290</v>
      </c>
      <c r="AU1" s="110" t="s">
        <v>291</v>
      </c>
      <c r="AV1" s="110" t="s">
        <v>288</v>
      </c>
      <c r="AW1" s="110" t="s">
        <v>292</v>
      </c>
      <c r="AX1" s="110" t="s">
        <v>295</v>
      </c>
      <c r="AY1" s="110" t="s">
        <v>297</v>
      </c>
      <c r="AZ1" s="110" t="s">
        <v>287</v>
      </c>
      <c r="BA1" s="110" t="s">
        <v>287</v>
      </c>
      <c r="BB1" s="110" t="s">
        <v>296</v>
      </c>
      <c r="BC1" s="110" t="s">
        <v>294</v>
      </c>
      <c r="BD1" s="110" t="s">
        <v>290</v>
      </c>
      <c r="BE1" s="110" t="s">
        <v>289</v>
      </c>
      <c r="BF1" s="110" t="s">
        <v>291</v>
      </c>
      <c r="BG1" s="110" t="s">
        <v>288</v>
      </c>
      <c r="BH1" s="110" t="s">
        <v>287</v>
      </c>
      <c r="BI1" s="110" t="s">
        <v>290</v>
      </c>
      <c r="BJ1" s="110" t="s">
        <v>292</v>
      </c>
      <c r="BK1" s="110" t="s">
        <v>297</v>
      </c>
      <c r="BL1" s="110" t="s">
        <v>287</v>
      </c>
      <c r="BM1" s="110" t="s">
        <v>296</v>
      </c>
      <c r="BN1" s="110" t="s">
        <v>291</v>
      </c>
      <c r="BO1" s="110" t="s">
        <v>294</v>
      </c>
      <c r="BP1" s="110" t="s">
        <v>289</v>
      </c>
      <c r="BQ1" s="110" t="s">
        <v>295</v>
      </c>
      <c r="BR1" s="110" t="s">
        <v>287</v>
      </c>
      <c r="BS1" s="110" t="s">
        <v>288</v>
      </c>
      <c r="BT1" s="110" t="s">
        <v>290</v>
      </c>
      <c r="BU1" s="110" t="s">
        <v>290</v>
      </c>
      <c r="BV1" s="110" t="s">
        <v>297</v>
      </c>
      <c r="BW1" s="110" t="s">
        <v>296</v>
      </c>
      <c r="BX1" s="110" t="s">
        <v>290</v>
      </c>
      <c r="BY1" s="110" t="s">
        <v>297</v>
      </c>
      <c r="BZ1" s="110" t="s">
        <v>290</v>
      </c>
    </row>
    <row r="2" spans="1:78" ht="15.75">
      <c r="A2" s="107" t="s">
        <v>299</v>
      </c>
      <c r="B2" s="88" t="s">
        <v>411</v>
      </c>
      <c r="C2" s="88" t="s">
        <v>551</v>
      </c>
      <c r="D2" s="88" t="s">
        <v>404</v>
      </c>
      <c r="E2" s="88" t="s">
        <v>412</v>
      </c>
      <c r="F2" s="88" t="s">
        <v>405</v>
      </c>
      <c r="G2" s="88" t="s">
        <v>413</v>
      </c>
      <c r="H2" s="88" t="s">
        <v>406</v>
      </c>
      <c r="I2" s="88" t="s">
        <v>546</v>
      </c>
      <c r="J2" s="88">
        <v>141</v>
      </c>
      <c r="K2" s="88" t="s">
        <v>407</v>
      </c>
      <c r="L2" s="88" t="s">
        <v>407</v>
      </c>
      <c r="M2" s="88" t="s">
        <v>414</v>
      </c>
      <c r="N2" s="88">
        <v>148</v>
      </c>
      <c r="O2" s="88" t="s">
        <v>547</v>
      </c>
      <c r="P2" s="88">
        <v>150</v>
      </c>
      <c r="Q2" s="88">
        <v>152</v>
      </c>
      <c r="R2" s="88">
        <v>160</v>
      </c>
      <c r="S2" s="88">
        <v>161</v>
      </c>
      <c r="T2" s="88" t="s">
        <v>408</v>
      </c>
      <c r="U2" s="88" t="s">
        <v>409</v>
      </c>
      <c r="V2" s="88">
        <v>167</v>
      </c>
      <c r="W2" s="88">
        <v>169</v>
      </c>
      <c r="X2" s="88">
        <v>170</v>
      </c>
      <c r="Y2" s="88">
        <v>173</v>
      </c>
      <c r="Z2" s="88" t="s">
        <v>415</v>
      </c>
      <c r="AA2" s="88">
        <v>176</v>
      </c>
      <c r="AB2" s="88">
        <v>178</v>
      </c>
      <c r="AC2" s="88">
        <v>182</v>
      </c>
      <c r="AD2" s="88" t="s">
        <v>362</v>
      </c>
      <c r="AE2" s="88">
        <v>183</v>
      </c>
      <c r="AF2" s="88">
        <v>191</v>
      </c>
      <c r="AG2" s="88">
        <v>192</v>
      </c>
      <c r="AH2" s="88" t="s">
        <v>401</v>
      </c>
      <c r="AI2" s="88">
        <v>194</v>
      </c>
      <c r="AJ2" s="88">
        <v>194</v>
      </c>
      <c r="AK2" s="88">
        <v>199</v>
      </c>
      <c r="AL2" s="88">
        <v>201</v>
      </c>
      <c r="AM2" s="88">
        <v>201</v>
      </c>
      <c r="AN2" s="88">
        <v>207</v>
      </c>
      <c r="AO2" s="88">
        <v>210</v>
      </c>
      <c r="AP2" s="88">
        <v>211</v>
      </c>
      <c r="AQ2" s="88">
        <v>211</v>
      </c>
      <c r="AR2" s="88">
        <v>211</v>
      </c>
      <c r="AS2" s="88" t="s">
        <v>369</v>
      </c>
      <c r="AT2" s="88">
        <v>215</v>
      </c>
      <c r="AU2" s="88">
        <v>217</v>
      </c>
      <c r="AV2" s="88">
        <v>221</v>
      </c>
      <c r="AW2" s="88">
        <v>229</v>
      </c>
      <c r="AX2" s="88" t="s">
        <v>541</v>
      </c>
      <c r="AY2" s="88" t="s">
        <v>553</v>
      </c>
      <c r="AZ2" s="88">
        <v>231</v>
      </c>
      <c r="BA2" s="88">
        <v>232</v>
      </c>
      <c r="BB2" s="88" t="s">
        <v>410</v>
      </c>
      <c r="BC2" s="88" t="s">
        <v>548</v>
      </c>
      <c r="BD2" s="88">
        <v>235</v>
      </c>
      <c r="BE2" s="88">
        <v>235</v>
      </c>
      <c r="BF2" s="88">
        <v>235</v>
      </c>
      <c r="BG2" s="88">
        <v>241</v>
      </c>
      <c r="BH2" s="88">
        <v>247</v>
      </c>
      <c r="BI2" s="88">
        <v>249</v>
      </c>
      <c r="BJ2" s="88">
        <v>250</v>
      </c>
      <c r="BK2" s="88" t="s">
        <v>552</v>
      </c>
      <c r="BL2" s="88">
        <v>256</v>
      </c>
      <c r="BM2" s="88">
        <v>257</v>
      </c>
      <c r="BN2" s="88">
        <v>258</v>
      </c>
      <c r="BO2" s="88" t="s">
        <v>549</v>
      </c>
      <c r="BP2" s="88">
        <v>261</v>
      </c>
      <c r="BQ2" s="88">
        <v>262</v>
      </c>
      <c r="BR2" s="88">
        <v>262</v>
      </c>
      <c r="BS2" s="88">
        <v>263</v>
      </c>
      <c r="BT2" s="88">
        <v>264</v>
      </c>
      <c r="BU2" s="88">
        <v>278</v>
      </c>
      <c r="BV2" s="88" t="s">
        <v>542</v>
      </c>
      <c r="BW2" s="88" t="s">
        <v>543</v>
      </c>
      <c r="BX2" s="88">
        <v>294</v>
      </c>
      <c r="BY2" s="88" t="s">
        <v>550</v>
      </c>
      <c r="BZ2" s="88" t="s">
        <v>512</v>
      </c>
    </row>
    <row r="3" spans="1:78" ht="13.5" thickBot="1">
      <c r="A3" s="76" t="s">
        <v>569</v>
      </c>
      <c r="B3" s="102">
        <v>1417.5</v>
      </c>
      <c r="C3" s="99">
        <v>1556.25</v>
      </c>
      <c r="D3" s="102">
        <v>1530</v>
      </c>
      <c r="E3" s="102">
        <v>1481.25</v>
      </c>
      <c r="F3" s="99">
        <v>1751.25</v>
      </c>
      <c r="G3" s="99">
        <v>1387.5</v>
      </c>
      <c r="H3" s="102">
        <v>1638.75</v>
      </c>
      <c r="I3" s="99"/>
      <c r="J3" s="99"/>
      <c r="K3" s="99">
        <v>1740</v>
      </c>
      <c r="L3" s="99">
        <v>1567.5</v>
      </c>
      <c r="M3" s="99">
        <v>1398.75</v>
      </c>
      <c r="N3" s="99"/>
      <c r="O3" s="99"/>
      <c r="P3" s="99"/>
      <c r="Q3" s="99"/>
      <c r="R3" s="99"/>
      <c r="S3" s="99"/>
      <c r="T3" s="99">
        <v>1755</v>
      </c>
      <c r="U3" s="99">
        <v>1620</v>
      </c>
      <c r="V3" s="99"/>
      <c r="W3" s="99"/>
      <c r="X3" s="99"/>
      <c r="Y3" s="99"/>
      <c r="Z3" s="99">
        <v>1492.5</v>
      </c>
      <c r="AA3" s="99"/>
      <c r="AB3" s="99"/>
      <c r="AC3" s="99"/>
      <c r="AD3" s="99">
        <v>1785</v>
      </c>
      <c r="AE3" s="99"/>
      <c r="AF3" s="99"/>
      <c r="AG3" s="99"/>
      <c r="AH3" s="99">
        <v>1657.5</v>
      </c>
      <c r="AI3" s="99"/>
      <c r="AJ3" s="99"/>
      <c r="AK3" s="99"/>
      <c r="AL3" s="99"/>
      <c r="AM3" s="99"/>
      <c r="AN3" s="99"/>
      <c r="AO3" s="99"/>
      <c r="AP3" s="99"/>
      <c r="AQ3" s="99"/>
      <c r="AR3" s="99"/>
      <c r="AS3" s="99">
        <v>1462.5</v>
      </c>
      <c r="AT3" s="99"/>
      <c r="AU3" s="99"/>
      <c r="AV3" s="99"/>
      <c r="AW3" s="99"/>
      <c r="AX3" s="99"/>
      <c r="AY3" s="99">
        <v>1447.5</v>
      </c>
      <c r="AZ3" s="99"/>
      <c r="BA3" s="99"/>
      <c r="BB3" s="99">
        <v>1635</v>
      </c>
      <c r="BC3" s="99"/>
      <c r="BD3" s="99"/>
      <c r="BE3" s="99"/>
      <c r="BF3" s="99"/>
      <c r="BG3" s="99"/>
      <c r="BH3" s="99"/>
      <c r="BI3" s="99"/>
      <c r="BJ3" s="99"/>
      <c r="BK3" s="99">
        <v>1605</v>
      </c>
      <c r="BL3" s="99"/>
      <c r="BM3" s="99"/>
      <c r="BN3" s="99"/>
      <c r="BO3" s="99"/>
      <c r="BP3" s="99"/>
      <c r="BQ3" s="99"/>
      <c r="BR3" s="99"/>
      <c r="BS3" s="99"/>
      <c r="BT3" s="99"/>
      <c r="BU3" s="99"/>
      <c r="BV3" s="99"/>
      <c r="BW3" s="99"/>
      <c r="BX3" s="99"/>
      <c r="BY3" s="99"/>
      <c r="BZ3" s="99"/>
    </row>
    <row r="4" spans="1:78" ht="13.5" thickBot="1">
      <c r="A4" s="76">
        <v>8</v>
      </c>
      <c r="B4" s="99">
        <v>1407.6542491581586</v>
      </c>
      <c r="C4" s="102">
        <v>1556.25</v>
      </c>
      <c r="D4" s="99">
        <v>1525.2024286270764</v>
      </c>
      <c r="E4" s="99">
        <v>1474.467214635722</v>
      </c>
      <c r="F4" s="102">
        <v>1751.25</v>
      </c>
      <c r="G4" s="99">
        <v>1387.5</v>
      </c>
      <c r="H4" s="99">
        <v>1636.6231515632521</v>
      </c>
      <c r="I4" s="99"/>
      <c r="J4" s="99"/>
      <c r="K4" s="99">
        <v>1740</v>
      </c>
      <c r="L4" s="99">
        <v>1567.5</v>
      </c>
      <c r="M4" s="99">
        <v>1398.75</v>
      </c>
      <c r="N4" s="99"/>
      <c r="O4" s="99"/>
      <c r="P4" s="99"/>
      <c r="Q4" s="99"/>
      <c r="R4" s="99"/>
      <c r="S4" s="99"/>
      <c r="T4" s="99">
        <v>1755</v>
      </c>
      <c r="U4" s="99">
        <v>1620</v>
      </c>
      <c r="V4" s="99"/>
      <c r="W4" s="99"/>
      <c r="X4" s="99"/>
      <c r="Y4" s="99"/>
      <c r="Z4" s="99">
        <v>1492.5</v>
      </c>
      <c r="AA4" s="99"/>
      <c r="AB4" s="99"/>
      <c r="AC4" s="99"/>
      <c r="AD4" s="99">
        <v>1785</v>
      </c>
      <c r="AE4" s="99"/>
      <c r="AF4" s="99"/>
      <c r="AG4" s="99"/>
      <c r="AH4" s="99">
        <v>1657.5</v>
      </c>
      <c r="AI4" s="99"/>
      <c r="AJ4" s="99"/>
      <c r="AK4" s="99"/>
      <c r="AL4" s="99"/>
      <c r="AM4" s="99"/>
      <c r="AN4" s="99"/>
      <c r="AO4" s="99"/>
      <c r="AP4" s="99"/>
      <c r="AQ4" s="99"/>
      <c r="AR4" s="99"/>
      <c r="AS4" s="99">
        <v>1462.5</v>
      </c>
      <c r="AT4" s="99"/>
      <c r="AU4" s="99"/>
      <c r="AV4" s="99"/>
      <c r="AW4" s="99"/>
      <c r="AX4" s="99"/>
      <c r="AY4" s="99">
        <v>1447.5</v>
      </c>
      <c r="AZ4" s="99"/>
      <c r="BA4" s="99"/>
      <c r="BB4" s="99">
        <v>1635</v>
      </c>
      <c r="BC4" s="99"/>
      <c r="BD4" s="99"/>
      <c r="BE4" s="99"/>
      <c r="BF4" s="99"/>
      <c r="BG4" s="99"/>
      <c r="BH4" s="99"/>
      <c r="BI4" s="99"/>
      <c r="BJ4" s="99"/>
      <c r="BK4" s="99">
        <v>1605</v>
      </c>
      <c r="BL4" s="99"/>
      <c r="BM4" s="99"/>
      <c r="BN4" s="99"/>
      <c r="BO4" s="99"/>
      <c r="BP4" s="99"/>
      <c r="BQ4" s="99"/>
      <c r="BR4" s="99"/>
      <c r="BS4" s="99"/>
      <c r="BT4" s="99"/>
      <c r="BU4" s="99"/>
      <c r="BV4" s="99"/>
      <c r="BW4" s="99"/>
      <c r="BX4" s="99"/>
      <c r="BY4" s="99"/>
      <c r="BZ4" s="99"/>
    </row>
    <row r="5" spans="1:78" ht="13.5" thickBot="1">
      <c r="A5" s="76">
        <v>9</v>
      </c>
      <c r="B5" s="99">
        <v>1370.427373223007</v>
      </c>
      <c r="C5" s="99">
        <v>1523.8926544109056</v>
      </c>
      <c r="D5" s="99">
        <v>1486.2584471268528</v>
      </c>
      <c r="E5" s="99">
        <v>1439.4747538725053</v>
      </c>
      <c r="F5" s="99">
        <v>1727.0597070931735</v>
      </c>
      <c r="G5" s="99">
        <v>1387.5</v>
      </c>
      <c r="H5" s="99">
        <v>1596.1484328832407</v>
      </c>
      <c r="I5" s="99"/>
      <c r="J5" s="99"/>
      <c r="K5" s="99">
        <v>1740</v>
      </c>
      <c r="L5" s="99">
        <v>1567.5</v>
      </c>
      <c r="M5" s="99">
        <v>1398.75</v>
      </c>
      <c r="N5" s="99"/>
      <c r="O5" s="99"/>
      <c r="P5" s="99"/>
      <c r="Q5" s="99"/>
      <c r="R5" s="99"/>
      <c r="S5" s="99"/>
      <c r="T5" s="99">
        <v>1755</v>
      </c>
      <c r="U5" s="99">
        <v>1620</v>
      </c>
      <c r="V5" s="99"/>
      <c r="W5" s="99"/>
      <c r="X5" s="99"/>
      <c r="Y5" s="99"/>
      <c r="Z5" s="102">
        <v>1492.5</v>
      </c>
      <c r="AA5" s="99"/>
      <c r="AB5" s="99"/>
      <c r="AC5" s="99"/>
      <c r="AD5" s="99">
        <v>1785</v>
      </c>
      <c r="AE5" s="99"/>
      <c r="AF5" s="99"/>
      <c r="AG5" s="99"/>
      <c r="AH5" s="102">
        <v>1657.5</v>
      </c>
      <c r="AI5" s="99"/>
      <c r="AJ5" s="99"/>
      <c r="AK5" s="99"/>
      <c r="AL5" s="99"/>
      <c r="AM5" s="99"/>
      <c r="AN5" s="99"/>
      <c r="AO5" s="99"/>
      <c r="AP5" s="99"/>
      <c r="AQ5" s="99"/>
      <c r="AR5" s="99"/>
      <c r="AS5" s="99">
        <v>1462.5</v>
      </c>
      <c r="AT5" s="99"/>
      <c r="AU5" s="99"/>
      <c r="AV5" s="99"/>
      <c r="AW5" s="99"/>
      <c r="AX5" s="99"/>
      <c r="AY5" s="99">
        <v>1447.5</v>
      </c>
      <c r="AZ5" s="99"/>
      <c r="BA5" s="99"/>
      <c r="BB5" s="99">
        <v>1635</v>
      </c>
      <c r="BC5" s="99"/>
      <c r="BD5" s="99"/>
      <c r="BE5" s="99"/>
      <c r="BF5" s="99"/>
      <c r="BG5" s="99"/>
      <c r="BH5" s="99"/>
      <c r="BI5" s="99"/>
      <c r="BJ5" s="99"/>
      <c r="BK5" s="99">
        <v>1605</v>
      </c>
      <c r="BL5" s="99"/>
      <c r="BM5" s="99"/>
      <c r="BN5" s="99"/>
      <c r="BO5" s="99"/>
      <c r="BP5" s="99"/>
      <c r="BQ5" s="99"/>
      <c r="BR5" s="99"/>
      <c r="BS5" s="99"/>
      <c r="BT5" s="99"/>
      <c r="BU5" s="99"/>
      <c r="BV5" s="99"/>
      <c r="BW5" s="99"/>
      <c r="BX5" s="99"/>
      <c r="BY5" s="99"/>
      <c r="BZ5" s="99"/>
    </row>
    <row r="6" spans="1:78" ht="13.5" thickBot="1">
      <c r="A6" s="107">
        <v>10</v>
      </c>
      <c r="B6" s="108"/>
      <c r="C6" s="108">
        <v>1483.7118439575979</v>
      </c>
      <c r="D6" s="108">
        <v>1447.3144656266295</v>
      </c>
      <c r="E6" s="108">
        <v>1404.4822931092883</v>
      </c>
      <c r="F6" s="108">
        <v>1683.7109906340179</v>
      </c>
      <c r="G6" s="102">
        <v>1387.5</v>
      </c>
      <c r="H6" s="108">
        <v>1555.6737142032296</v>
      </c>
      <c r="I6" s="108"/>
      <c r="J6" s="108"/>
      <c r="K6" s="108">
        <v>1740</v>
      </c>
      <c r="L6" s="102">
        <v>1567.5</v>
      </c>
      <c r="M6" s="102">
        <v>1398.75</v>
      </c>
      <c r="N6" s="108">
        <v>1790.7006674046411</v>
      </c>
      <c r="O6" s="108"/>
      <c r="P6" s="108"/>
      <c r="Q6" s="108"/>
      <c r="R6" s="108"/>
      <c r="S6" s="108"/>
      <c r="T6" s="102">
        <v>1755</v>
      </c>
      <c r="U6" s="102">
        <v>1620</v>
      </c>
      <c r="V6" s="108"/>
      <c r="W6" s="108"/>
      <c r="X6" s="108"/>
      <c r="Y6" s="108"/>
      <c r="Z6" s="108">
        <v>1488.5067673870678</v>
      </c>
      <c r="AA6" s="108"/>
      <c r="AB6" s="108"/>
      <c r="AC6" s="108"/>
      <c r="AD6" s="102">
        <v>1785</v>
      </c>
      <c r="AE6" s="108"/>
      <c r="AF6" s="108"/>
      <c r="AG6" s="108"/>
      <c r="AH6" s="108">
        <v>1655.173565682936</v>
      </c>
      <c r="AI6" s="108"/>
      <c r="AJ6" s="108"/>
      <c r="AK6" s="108"/>
      <c r="AL6" s="108"/>
      <c r="AM6" s="108"/>
      <c r="AN6" s="108"/>
      <c r="AO6" s="108"/>
      <c r="AP6" s="108"/>
      <c r="AQ6" s="108"/>
      <c r="AR6" s="108"/>
      <c r="AS6" s="108">
        <v>1462.5</v>
      </c>
      <c r="AT6" s="108"/>
      <c r="AU6" s="108"/>
      <c r="AV6" s="108"/>
      <c r="AW6" s="108"/>
      <c r="AX6" s="108"/>
      <c r="AY6" s="108">
        <v>1447.5</v>
      </c>
      <c r="AZ6" s="108"/>
      <c r="BA6" s="108"/>
      <c r="BB6" s="108">
        <v>1635</v>
      </c>
      <c r="BC6" s="108"/>
      <c r="BD6" s="108"/>
      <c r="BE6" s="108"/>
      <c r="BF6" s="108"/>
      <c r="BG6" s="108"/>
      <c r="BH6" s="108"/>
      <c r="BI6" s="108"/>
      <c r="BJ6" s="108"/>
      <c r="BK6" s="108">
        <v>1605</v>
      </c>
      <c r="BL6" s="108"/>
      <c r="BM6" s="108"/>
      <c r="BN6" s="108"/>
      <c r="BO6" s="108"/>
      <c r="BP6" s="108"/>
      <c r="BQ6" s="108"/>
      <c r="BR6" s="108"/>
      <c r="BS6" s="108"/>
      <c r="BT6" s="108"/>
      <c r="BU6" s="108"/>
      <c r="BV6" s="108"/>
      <c r="BW6" s="108"/>
      <c r="BX6" s="108"/>
      <c r="BY6" s="108"/>
      <c r="BZ6" s="108"/>
    </row>
    <row r="7" spans="1:78" ht="13.5" thickBot="1">
      <c r="A7" s="76">
        <v>11</v>
      </c>
      <c r="B7" s="99"/>
      <c r="C7" s="99">
        <v>1443.53103350429</v>
      </c>
      <c r="D7" s="99">
        <v>1408.3704841264059</v>
      </c>
      <c r="E7" s="99">
        <v>1369.4898323460716</v>
      </c>
      <c r="F7" s="99">
        <v>1640.3622741748623</v>
      </c>
      <c r="G7" s="99">
        <v>1374.9976620707828</v>
      </c>
      <c r="H7" s="99">
        <v>1515.1989955232184</v>
      </c>
      <c r="I7" s="99">
        <v>1784.7138603308806</v>
      </c>
      <c r="J7" s="99"/>
      <c r="K7" s="102">
        <v>1740</v>
      </c>
      <c r="L7" s="99">
        <v>1558.0151640114998</v>
      </c>
      <c r="M7" s="99">
        <v>1386.761612954497</v>
      </c>
      <c r="N7" s="99">
        <v>1747.3943220930792</v>
      </c>
      <c r="O7" s="99"/>
      <c r="P7" s="99"/>
      <c r="Q7" s="99"/>
      <c r="R7" s="99"/>
      <c r="S7" s="120"/>
      <c r="T7" s="99">
        <v>1748.9279033726466</v>
      </c>
      <c r="U7" s="99">
        <v>1610.6661609258499</v>
      </c>
      <c r="V7" s="99"/>
      <c r="W7" s="99"/>
      <c r="X7" s="99"/>
      <c r="Y7" s="99"/>
      <c r="Z7" s="99">
        <v>1472.6053949564568</v>
      </c>
      <c r="AA7" s="99"/>
      <c r="AB7" s="120"/>
      <c r="AC7" s="99"/>
      <c r="AD7" s="99">
        <v>1776.3006658598622</v>
      </c>
      <c r="AE7" s="99"/>
      <c r="AF7" s="99"/>
      <c r="AG7" s="99"/>
      <c r="AH7" s="99">
        <v>1639.1467649355498</v>
      </c>
      <c r="AI7" s="99"/>
      <c r="AJ7" s="99"/>
      <c r="AK7" s="99"/>
      <c r="AL7" s="99"/>
      <c r="AM7" s="99"/>
      <c r="AN7" s="99"/>
      <c r="AO7" s="99"/>
      <c r="AP7" s="99"/>
      <c r="AQ7" s="99"/>
      <c r="AR7" s="99"/>
      <c r="AS7" s="99">
        <v>1462.5</v>
      </c>
      <c r="AT7" s="99"/>
      <c r="AU7" s="99"/>
      <c r="AV7" s="99"/>
      <c r="AW7" s="99"/>
      <c r="AX7" s="99"/>
      <c r="AY7" s="102">
        <v>1447.5</v>
      </c>
      <c r="AZ7" s="99"/>
      <c r="BA7" s="99"/>
      <c r="BB7" s="99">
        <v>1635</v>
      </c>
      <c r="BC7" s="99"/>
      <c r="BD7" s="99"/>
      <c r="BE7" s="99"/>
      <c r="BF7" s="99"/>
      <c r="BG7" s="99"/>
      <c r="BH7" s="99"/>
      <c r="BI7" s="99"/>
      <c r="BJ7" s="99"/>
      <c r="BK7" s="102">
        <v>1605</v>
      </c>
      <c r="BL7" s="99"/>
      <c r="BM7" s="99"/>
      <c r="BN7" s="99"/>
      <c r="BO7" s="99"/>
      <c r="BP7" s="99"/>
      <c r="BQ7" s="99"/>
      <c r="BR7" s="99"/>
      <c r="BS7" s="99"/>
      <c r="BT7" s="99"/>
      <c r="BU7" s="99"/>
      <c r="BV7" s="120"/>
      <c r="BW7" s="99"/>
      <c r="BX7" s="99"/>
      <c r="BY7" s="99"/>
      <c r="BZ7" s="99"/>
    </row>
    <row r="8" spans="1:78">
      <c r="A8" s="76">
        <v>12</v>
      </c>
      <c r="B8" s="99"/>
      <c r="C8" s="99">
        <v>1403.3502230509821</v>
      </c>
      <c r="D8" s="99">
        <v>1369.4265026261824</v>
      </c>
      <c r="E8" s="99"/>
      <c r="F8" s="99">
        <v>1597.0135577157068</v>
      </c>
      <c r="G8" s="99">
        <v>1350.4526072362751</v>
      </c>
      <c r="H8" s="99">
        <v>1474.7242768432072</v>
      </c>
      <c r="I8" s="99">
        <v>1736.8855330299443</v>
      </c>
      <c r="J8" s="99">
        <v>1771.0204093308748</v>
      </c>
      <c r="K8" s="99">
        <v>1719.3248074512906</v>
      </c>
      <c r="L8" s="99">
        <v>1532.2463881488995</v>
      </c>
      <c r="M8" s="99">
        <v>1366.0922233207689</v>
      </c>
      <c r="N8" s="99">
        <v>1704.0879767815172</v>
      </c>
      <c r="O8" s="99"/>
      <c r="P8" s="99"/>
      <c r="Q8" s="99"/>
      <c r="R8" s="99"/>
      <c r="S8" s="99"/>
      <c r="T8" s="99">
        <v>1722.1534224332529</v>
      </c>
      <c r="U8" s="99">
        <v>1589.390939829125</v>
      </c>
      <c r="V8" s="99"/>
      <c r="W8" s="99"/>
      <c r="X8" s="99"/>
      <c r="Y8" s="99"/>
      <c r="Z8" s="99">
        <v>1456.7040225258459</v>
      </c>
      <c r="AA8" s="99"/>
      <c r="AB8" s="99"/>
      <c r="AC8" s="99"/>
      <c r="AD8" s="99">
        <v>1754.7354606504978</v>
      </c>
      <c r="AE8" s="99"/>
      <c r="AF8" s="99"/>
      <c r="AG8" s="99"/>
      <c r="AH8" s="99">
        <v>1623.1199641881633</v>
      </c>
      <c r="AI8" s="99"/>
      <c r="AJ8" s="99"/>
      <c r="AK8" s="99"/>
      <c r="AL8" s="99"/>
      <c r="AM8" s="99"/>
      <c r="AN8" s="99"/>
      <c r="AO8" s="99"/>
      <c r="AP8" s="99"/>
      <c r="AQ8" s="99"/>
      <c r="AR8" s="99"/>
      <c r="AS8" s="99">
        <v>1462.5</v>
      </c>
      <c r="AT8" s="99"/>
      <c r="AU8" s="99"/>
      <c r="AV8" s="99"/>
      <c r="AW8" s="99"/>
      <c r="AX8" s="99"/>
      <c r="AY8" s="99">
        <v>1445.4934931372622</v>
      </c>
      <c r="AZ8" s="99"/>
      <c r="BA8" s="99"/>
      <c r="BB8" s="99">
        <v>1635</v>
      </c>
      <c r="BC8" s="99"/>
      <c r="BD8" s="99"/>
      <c r="BE8" s="99"/>
      <c r="BF8" s="99"/>
      <c r="BG8" s="99"/>
      <c r="BH8" s="99"/>
      <c r="BI8" s="99"/>
      <c r="BJ8" s="99"/>
      <c r="BK8" s="99">
        <v>1603.6604634730174</v>
      </c>
      <c r="BL8" s="99"/>
      <c r="BM8" s="99"/>
      <c r="BN8" s="99"/>
      <c r="BO8" s="99"/>
      <c r="BP8" s="99"/>
      <c r="BQ8" s="99"/>
      <c r="BR8" s="99"/>
      <c r="BS8" s="99"/>
      <c r="BT8" s="99"/>
      <c r="BU8" s="99"/>
      <c r="BV8" s="99"/>
      <c r="BW8" s="99"/>
      <c r="BX8" s="99"/>
      <c r="BY8" s="99"/>
      <c r="BZ8" s="99"/>
    </row>
    <row r="9" spans="1:78">
      <c r="A9" s="76">
        <v>13</v>
      </c>
      <c r="B9" s="99"/>
      <c r="C9" s="99">
        <v>1363.1694125976744</v>
      </c>
      <c r="D9" s="99"/>
      <c r="E9" s="99"/>
      <c r="F9" s="99">
        <v>1553.6648412565512</v>
      </c>
      <c r="G9" s="99"/>
      <c r="H9" s="99">
        <v>1434.2495581631963</v>
      </c>
      <c r="I9" s="99">
        <v>1689.0572057290078</v>
      </c>
      <c r="J9" s="99">
        <v>1725.222640318168</v>
      </c>
      <c r="K9" s="99">
        <v>1689.6598414081407</v>
      </c>
      <c r="L9" s="99">
        <v>1506.4776122862993</v>
      </c>
      <c r="M9" s="99"/>
      <c r="N9" s="99">
        <v>1660.7816314699551</v>
      </c>
      <c r="O9" s="99"/>
      <c r="P9" s="99"/>
      <c r="Q9" s="99"/>
      <c r="R9" s="99"/>
      <c r="S9" s="99"/>
      <c r="T9" s="99">
        <v>1695.3789414938594</v>
      </c>
      <c r="U9" s="99">
        <v>1568.1157187324002</v>
      </c>
      <c r="V9" s="99"/>
      <c r="W9" s="99"/>
      <c r="X9" s="99"/>
      <c r="Y9" s="99"/>
      <c r="Z9" s="99">
        <v>1440.8026500952349</v>
      </c>
      <c r="AA9" s="99"/>
      <c r="AB9" s="99"/>
      <c r="AC9" s="99"/>
      <c r="AD9" s="99">
        <v>1733.1702554411333</v>
      </c>
      <c r="AE9" s="99"/>
      <c r="AF9" s="99"/>
      <c r="AG9" s="99"/>
      <c r="AH9" s="99">
        <v>1607.0931634407771</v>
      </c>
      <c r="AI9" s="99"/>
      <c r="AJ9" s="99"/>
      <c r="AK9" s="117"/>
      <c r="AL9" s="99"/>
      <c r="AM9" s="99"/>
      <c r="AN9" s="99"/>
      <c r="AO9" s="99"/>
      <c r="AP9" s="99"/>
      <c r="AQ9" s="99"/>
      <c r="AR9" s="99">
        <v>1788.5235436718101</v>
      </c>
      <c r="AS9" s="99">
        <v>1462.5</v>
      </c>
      <c r="AT9" s="99"/>
      <c r="AU9" s="99"/>
      <c r="AV9" s="99"/>
      <c r="AW9" s="99"/>
      <c r="AX9" s="99"/>
      <c r="AY9" s="99">
        <v>1438.9876146106749</v>
      </c>
      <c r="AZ9" s="99"/>
      <c r="BA9" s="99"/>
      <c r="BB9" s="99">
        <v>1635</v>
      </c>
      <c r="BC9" s="99"/>
      <c r="BD9" s="99"/>
      <c r="BE9" s="99"/>
      <c r="BF9" s="99"/>
      <c r="BG9" s="99"/>
      <c r="BH9" s="99"/>
      <c r="BI9" s="99"/>
      <c r="BJ9" s="99"/>
      <c r="BK9" s="99">
        <v>1597.0437824023124</v>
      </c>
      <c r="BL9" s="99"/>
      <c r="BM9" s="99"/>
      <c r="BN9" s="99"/>
      <c r="BO9" s="99"/>
      <c r="BP9" s="99"/>
      <c r="BQ9" s="99"/>
      <c r="BR9" s="99"/>
      <c r="BS9" s="99"/>
      <c r="BT9" s="99"/>
      <c r="BU9" s="99"/>
      <c r="BV9" s="99">
        <v>1796.5306213876372</v>
      </c>
      <c r="BW9" s="99"/>
      <c r="BX9" s="99"/>
      <c r="BY9" s="99"/>
      <c r="BZ9" s="99"/>
    </row>
    <row r="10" spans="1:78" ht="13.5" thickBot="1">
      <c r="A10" s="76">
        <v>14</v>
      </c>
      <c r="B10" s="99"/>
      <c r="C10" s="99"/>
      <c r="D10" s="99"/>
      <c r="E10" s="99"/>
      <c r="F10" s="99">
        <v>1510.3161247973956</v>
      </c>
      <c r="G10" s="99"/>
      <c r="H10" s="99">
        <v>1393.7748394831849</v>
      </c>
      <c r="I10" s="99">
        <v>1641.2288784280715</v>
      </c>
      <c r="J10" s="99">
        <v>1679.4248713054612</v>
      </c>
      <c r="K10" s="99">
        <v>1659.9948753649908</v>
      </c>
      <c r="L10" s="99">
        <v>1480.708836423699</v>
      </c>
      <c r="M10" s="99"/>
      <c r="N10" s="99">
        <v>1617.4752861583931</v>
      </c>
      <c r="O10" s="99"/>
      <c r="P10" s="99"/>
      <c r="Q10" s="99"/>
      <c r="R10" s="99"/>
      <c r="S10" s="99"/>
      <c r="T10" s="99">
        <v>1668.604460554466</v>
      </c>
      <c r="U10" s="99">
        <v>1546.8404976356755</v>
      </c>
      <c r="V10" s="99"/>
      <c r="W10" s="99"/>
      <c r="X10" s="99"/>
      <c r="Y10" s="99"/>
      <c r="Z10" s="99">
        <v>1424.9012776646241</v>
      </c>
      <c r="AA10" s="99"/>
      <c r="AB10" s="99"/>
      <c r="AC10" s="99"/>
      <c r="AD10" s="99">
        <v>1711.6050502317687</v>
      </c>
      <c r="AE10" s="99"/>
      <c r="AF10" s="99"/>
      <c r="AG10" s="99"/>
      <c r="AH10" s="99">
        <v>1591.0663626933904</v>
      </c>
      <c r="AI10" s="99"/>
      <c r="AJ10" s="99"/>
      <c r="AK10" s="117"/>
      <c r="AL10" s="99"/>
      <c r="AM10" s="99"/>
      <c r="AN10" s="99"/>
      <c r="AO10" s="99"/>
      <c r="AP10" s="99"/>
      <c r="AQ10" s="99"/>
      <c r="AR10" s="99">
        <v>1772.4085891751686</v>
      </c>
      <c r="AS10" s="102">
        <v>1462.5</v>
      </c>
      <c r="AT10" s="99"/>
      <c r="AU10" s="99"/>
      <c r="AV10" s="99"/>
      <c r="AW10" s="99"/>
      <c r="AX10" s="99"/>
      <c r="AY10" s="99">
        <v>1432.4817360840871</v>
      </c>
      <c r="AZ10" s="99"/>
      <c r="BA10" s="99"/>
      <c r="BB10" s="102">
        <v>1635</v>
      </c>
      <c r="BC10" s="99"/>
      <c r="BD10" s="99"/>
      <c r="BE10" s="99"/>
      <c r="BF10" s="99"/>
      <c r="BG10" s="99"/>
      <c r="BH10" s="99"/>
      <c r="BI10" s="99"/>
      <c r="BJ10" s="99"/>
      <c r="BK10" s="99">
        <v>1590.4271013316074</v>
      </c>
      <c r="BL10" s="99"/>
      <c r="BM10" s="99"/>
      <c r="BN10" s="99"/>
      <c r="BO10" s="99"/>
      <c r="BP10" s="99"/>
      <c r="BQ10" s="99"/>
      <c r="BR10" s="99"/>
      <c r="BS10" s="99"/>
      <c r="BT10" s="99"/>
      <c r="BU10" s="99"/>
      <c r="BV10" s="99">
        <v>1789.7273342752292</v>
      </c>
      <c r="BW10" s="99"/>
      <c r="BX10" s="99"/>
      <c r="BY10" s="99"/>
      <c r="BZ10" s="99"/>
    </row>
    <row r="11" spans="1:78">
      <c r="A11" s="76">
        <v>15</v>
      </c>
      <c r="B11" s="99"/>
      <c r="C11" s="99"/>
      <c r="D11" s="99"/>
      <c r="E11" s="99"/>
      <c r="F11" s="99">
        <v>1466.9674083382401</v>
      </c>
      <c r="G11" s="99"/>
      <c r="H11" s="99">
        <v>1353.3001208031737</v>
      </c>
      <c r="I11" s="99">
        <v>1593.4005511271353</v>
      </c>
      <c r="J11" s="99">
        <v>1633.6271022927544</v>
      </c>
      <c r="K11" s="99">
        <v>1630.3299093218407</v>
      </c>
      <c r="L11" s="99">
        <v>1454.9400605610986</v>
      </c>
      <c r="M11" s="99"/>
      <c r="N11" s="99">
        <v>1574.1689408468312</v>
      </c>
      <c r="O11" s="99"/>
      <c r="P11" s="99"/>
      <c r="Q11" s="99">
        <v>1794.4174381657342</v>
      </c>
      <c r="R11" s="99"/>
      <c r="S11" s="99"/>
      <c r="T11" s="99">
        <v>1641.8299796150723</v>
      </c>
      <c r="U11" s="99">
        <v>1525.5652765389507</v>
      </c>
      <c r="V11" s="99"/>
      <c r="W11" s="99"/>
      <c r="X11" s="99"/>
      <c r="Y11" s="99"/>
      <c r="Z11" s="99">
        <v>1408.9999052340129</v>
      </c>
      <c r="AA11" s="99">
        <v>1798.8551615147649</v>
      </c>
      <c r="AB11" s="99"/>
      <c r="AC11" s="99"/>
      <c r="AD11" s="99">
        <v>1690.0398450224043</v>
      </c>
      <c r="AE11" s="99"/>
      <c r="AF11" s="99"/>
      <c r="AG11" s="99"/>
      <c r="AH11" s="99">
        <v>1575.0395619460041</v>
      </c>
      <c r="AI11" s="99"/>
      <c r="AJ11" s="99"/>
      <c r="AK11" s="99"/>
      <c r="AL11" s="99"/>
      <c r="AM11" s="99"/>
      <c r="AN11" s="99"/>
      <c r="AO11" s="99"/>
      <c r="AP11" s="99"/>
      <c r="AQ11" s="99"/>
      <c r="AR11" s="99">
        <v>1756.2936346785273</v>
      </c>
      <c r="AS11" s="99">
        <v>1457.5271394912922</v>
      </c>
      <c r="AT11" s="99"/>
      <c r="AU11" s="99"/>
      <c r="AV11" s="99"/>
      <c r="AW11" s="99"/>
      <c r="AX11" s="99"/>
      <c r="AY11" s="99">
        <v>1425.9758575574995</v>
      </c>
      <c r="AZ11" s="99"/>
      <c r="BA11" s="99"/>
      <c r="BB11" s="99">
        <v>1630.8137170875443</v>
      </c>
      <c r="BC11" s="99"/>
      <c r="BD11" s="99"/>
      <c r="BE11" s="99"/>
      <c r="BF11" s="99"/>
      <c r="BG11" s="99"/>
      <c r="BH11" s="99"/>
      <c r="BI11" s="99"/>
      <c r="BJ11" s="99"/>
      <c r="BK11" s="99">
        <v>1583.8104202609024</v>
      </c>
      <c r="BL11" s="99"/>
      <c r="BM11" s="99"/>
      <c r="BN11" s="99"/>
      <c r="BO11" s="99"/>
      <c r="BP11" s="99"/>
      <c r="BQ11" s="99"/>
      <c r="BR11" s="99"/>
      <c r="BS11" s="99"/>
      <c r="BT11" s="99"/>
      <c r="BU11" s="99"/>
      <c r="BV11" s="99">
        <v>1782.9240471628209</v>
      </c>
      <c r="BW11" s="99"/>
      <c r="BX11" s="99"/>
      <c r="BY11" s="99"/>
      <c r="BZ11" s="99"/>
    </row>
    <row r="12" spans="1:78">
      <c r="A12" s="76">
        <v>16</v>
      </c>
      <c r="B12" s="99"/>
      <c r="C12" s="99"/>
      <c r="D12" s="99"/>
      <c r="E12" s="99"/>
      <c r="F12" s="99">
        <v>1423.6186918790847</v>
      </c>
      <c r="G12" s="99"/>
      <c r="H12" s="99"/>
      <c r="I12" s="99">
        <v>1545.5722238261988</v>
      </c>
      <c r="J12" s="99">
        <v>1587.8293332800476</v>
      </c>
      <c r="K12" s="99">
        <v>1600.6649432786908</v>
      </c>
      <c r="L12" s="99">
        <v>1429.1712846984983</v>
      </c>
      <c r="M12" s="99"/>
      <c r="N12" s="99">
        <v>1530.8625955352693</v>
      </c>
      <c r="O12" s="99">
        <v>1783.8367577180518</v>
      </c>
      <c r="P12" s="99"/>
      <c r="Q12" s="99">
        <v>1746.3201829632908</v>
      </c>
      <c r="R12" s="99"/>
      <c r="S12" s="99">
        <v>1787.5586237040538</v>
      </c>
      <c r="T12" s="99">
        <v>1615.0554986756788</v>
      </c>
      <c r="U12" s="99">
        <v>1504.2900554422258</v>
      </c>
      <c r="V12" s="99"/>
      <c r="W12" s="99"/>
      <c r="X12" s="99"/>
      <c r="Y12" s="99"/>
      <c r="Z12" s="99">
        <v>1393.0985328034021</v>
      </c>
      <c r="AA12" s="99">
        <v>1771.3113220709492</v>
      </c>
      <c r="AB12" s="99"/>
      <c r="AC12" s="99"/>
      <c r="AD12" s="99">
        <v>1668.4746398130399</v>
      </c>
      <c r="AE12" s="99"/>
      <c r="AF12" s="99"/>
      <c r="AG12" s="99"/>
      <c r="AH12" s="99">
        <v>1559.0127611986177</v>
      </c>
      <c r="AI12" s="99"/>
      <c r="AJ12" s="99"/>
      <c r="AK12" s="99"/>
      <c r="AL12" s="99"/>
      <c r="AM12" s="99"/>
      <c r="AN12" s="99"/>
      <c r="AO12" s="99"/>
      <c r="AP12" s="99"/>
      <c r="AQ12" s="99"/>
      <c r="AR12" s="99">
        <v>1740.1786801818857</v>
      </c>
      <c r="AS12" s="99">
        <v>1449.557066076816</v>
      </c>
      <c r="AT12" s="99"/>
      <c r="AU12" s="99"/>
      <c r="AV12" s="99"/>
      <c r="AW12" s="99"/>
      <c r="AX12" s="99"/>
      <c r="AY12" s="99">
        <v>1419.4699790309119</v>
      </c>
      <c r="AZ12" s="99"/>
      <c r="BA12" s="99"/>
      <c r="BB12" s="99">
        <v>1622.7317089370115</v>
      </c>
      <c r="BC12" s="99"/>
      <c r="BD12" s="99"/>
      <c r="BE12" s="99"/>
      <c r="BF12" s="99"/>
      <c r="BG12" s="99"/>
      <c r="BH12" s="99"/>
      <c r="BI12" s="99"/>
      <c r="BJ12" s="99"/>
      <c r="BK12" s="99">
        <v>1577.1937391901974</v>
      </c>
      <c r="BL12" s="99"/>
      <c r="BM12" s="99"/>
      <c r="BN12" s="99"/>
      <c r="BO12" s="99"/>
      <c r="BP12" s="99"/>
      <c r="BQ12" s="99"/>
      <c r="BR12" s="99"/>
      <c r="BS12" s="99"/>
      <c r="BT12" s="99"/>
      <c r="BU12" s="99"/>
      <c r="BV12" s="99">
        <v>1776.1207600504126</v>
      </c>
      <c r="BW12" s="99"/>
      <c r="BX12" s="99"/>
      <c r="BY12" s="99"/>
      <c r="BZ12" s="99"/>
    </row>
    <row r="13" spans="1:78">
      <c r="A13" s="76">
        <v>17</v>
      </c>
      <c r="B13" s="99"/>
      <c r="C13" s="99"/>
      <c r="D13" s="99"/>
      <c r="E13" s="99"/>
      <c r="F13" s="99">
        <v>1380.2699754199291</v>
      </c>
      <c r="G13" s="99"/>
      <c r="H13" s="99"/>
      <c r="I13" s="99">
        <v>1497.7438965252625</v>
      </c>
      <c r="J13" s="99">
        <v>1542.0315642673411</v>
      </c>
      <c r="K13" s="99">
        <v>1570.9999772355411</v>
      </c>
      <c r="L13" s="99">
        <v>1403.4025088358981</v>
      </c>
      <c r="M13" s="99"/>
      <c r="N13" s="99">
        <v>1487.5562502237074</v>
      </c>
      <c r="O13" s="99">
        <v>1725.8607501991087</v>
      </c>
      <c r="P13" s="99">
        <v>1750.2714643086433</v>
      </c>
      <c r="Q13" s="99">
        <v>1698.2229277608474</v>
      </c>
      <c r="R13" s="99"/>
      <c r="S13" s="99">
        <v>1756.260067200056</v>
      </c>
      <c r="T13" s="99">
        <v>1588.2810177362851</v>
      </c>
      <c r="U13" s="99">
        <v>1483.014834345501</v>
      </c>
      <c r="V13" s="99"/>
      <c r="W13" s="99"/>
      <c r="X13" s="99"/>
      <c r="Y13" s="99"/>
      <c r="Z13" s="99">
        <v>1377.1971603727909</v>
      </c>
      <c r="AA13" s="99">
        <v>1743.7674826271341</v>
      </c>
      <c r="AB13" s="99"/>
      <c r="AC13" s="99"/>
      <c r="AD13" s="99">
        <v>1646.9094346036752</v>
      </c>
      <c r="AE13" s="99"/>
      <c r="AF13" s="99"/>
      <c r="AG13" s="99"/>
      <c r="AH13" s="99">
        <v>1542.9859604512314</v>
      </c>
      <c r="AI13" s="99"/>
      <c r="AJ13" s="99"/>
      <c r="AK13" s="99"/>
      <c r="AL13" s="99"/>
      <c r="AM13" s="99"/>
      <c r="AN13" s="99"/>
      <c r="AO13" s="99"/>
      <c r="AP13" s="99"/>
      <c r="AQ13" s="99"/>
      <c r="AR13" s="99">
        <v>1724.063725685244</v>
      </c>
      <c r="AS13" s="99">
        <v>1441.58699266234</v>
      </c>
      <c r="AT13" s="99"/>
      <c r="AU13" s="99"/>
      <c r="AV13" s="99"/>
      <c r="AW13" s="99"/>
      <c r="AX13" s="99"/>
      <c r="AY13" s="99">
        <v>1412.9641005043243</v>
      </c>
      <c r="AZ13" s="99"/>
      <c r="BA13" s="99"/>
      <c r="BB13" s="99">
        <v>1614.6497007864789</v>
      </c>
      <c r="BC13" s="99"/>
      <c r="BD13" s="99"/>
      <c r="BE13" s="99"/>
      <c r="BF13" s="99"/>
      <c r="BG13" s="99"/>
      <c r="BH13" s="99"/>
      <c r="BI13" s="99"/>
      <c r="BJ13" s="99"/>
      <c r="BK13" s="99">
        <v>1570.5770581194924</v>
      </c>
      <c r="BL13" s="99"/>
      <c r="BM13" s="99"/>
      <c r="BN13" s="99"/>
      <c r="BO13" s="99"/>
      <c r="BP13" s="99"/>
      <c r="BQ13" s="99"/>
      <c r="BR13" s="99"/>
      <c r="BS13" s="99"/>
      <c r="BT13" s="99"/>
      <c r="BU13" s="99"/>
      <c r="BV13" s="99">
        <v>1769.3174729380046</v>
      </c>
      <c r="BW13" s="99"/>
      <c r="BX13" s="99"/>
      <c r="BY13" s="99"/>
      <c r="BZ13" s="99"/>
    </row>
    <row r="14" spans="1:78">
      <c r="A14" s="76">
        <v>18</v>
      </c>
      <c r="B14" s="99"/>
      <c r="C14" s="99"/>
      <c r="D14" s="99"/>
      <c r="E14" s="99"/>
      <c r="F14" s="99"/>
      <c r="G14" s="99"/>
      <c r="H14" s="99"/>
      <c r="I14" s="99">
        <v>1449.9155692243262</v>
      </c>
      <c r="J14" s="99">
        <v>1496.2337952546343</v>
      </c>
      <c r="K14" s="99">
        <v>1541.3350111923912</v>
      </c>
      <c r="L14" s="99">
        <v>1377.6337329732978</v>
      </c>
      <c r="M14" s="99"/>
      <c r="N14" s="99">
        <v>1444.2499049121452</v>
      </c>
      <c r="O14" s="99">
        <v>1667.8847426801658</v>
      </c>
      <c r="P14" s="99">
        <v>1698.494479984487</v>
      </c>
      <c r="Q14" s="99">
        <v>1650.1256725584039</v>
      </c>
      <c r="R14" s="99"/>
      <c r="S14" s="99">
        <v>1724.9615106960582</v>
      </c>
      <c r="T14" s="99">
        <v>1561.5065367968916</v>
      </c>
      <c r="U14" s="99">
        <v>1461.7396132487761</v>
      </c>
      <c r="V14" s="99"/>
      <c r="W14" s="99"/>
      <c r="X14" s="99"/>
      <c r="Y14" s="99"/>
      <c r="Z14" s="99">
        <v>1361.2957879421801</v>
      </c>
      <c r="AA14" s="99">
        <v>1716.2236431833187</v>
      </c>
      <c r="AB14" s="99"/>
      <c r="AC14" s="99"/>
      <c r="AD14" s="99">
        <v>1625.3442293943108</v>
      </c>
      <c r="AE14" s="99"/>
      <c r="AF14" s="99"/>
      <c r="AG14" s="99"/>
      <c r="AH14" s="99">
        <v>1526.959159703845</v>
      </c>
      <c r="AI14" s="99"/>
      <c r="AJ14" s="99"/>
      <c r="AK14" s="99"/>
      <c r="AL14" s="99"/>
      <c r="AM14" s="99"/>
      <c r="AN14" s="99"/>
      <c r="AO14" s="99"/>
      <c r="AP14" s="99"/>
      <c r="AQ14" s="99"/>
      <c r="AR14" s="99">
        <v>1707.9487711886027</v>
      </c>
      <c r="AS14" s="99">
        <v>1433.616919247864</v>
      </c>
      <c r="AT14" s="99"/>
      <c r="AU14" s="99"/>
      <c r="AV14" s="99"/>
      <c r="AW14" s="99"/>
      <c r="AX14" s="99"/>
      <c r="AY14" s="99">
        <v>1406.4582219777365</v>
      </c>
      <c r="AZ14" s="99"/>
      <c r="BA14" s="99"/>
      <c r="BB14" s="99">
        <v>1606.5676926359461</v>
      </c>
      <c r="BC14" s="99"/>
      <c r="BD14" s="99"/>
      <c r="BE14" s="99"/>
      <c r="BF14" s="99"/>
      <c r="BG14" s="99"/>
      <c r="BH14" s="99"/>
      <c r="BI14" s="99"/>
      <c r="BJ14" s="99"/>
      <c r="BK14" s="99">
        <v>1563.9603770487872</v>
      </c>
      <c r="BL14" s="99"/>
      <c r="BM14" s="99">
        <v>1798.2326600066003</v>
      </c>
      <c r="BN14" s="99"/>
      <c r="BO14" s="99"/>
      <c r="BP14" s="99"/>
      <c r="BQ14" s="99"/>
      <c r="BR14" s="99"/>
      <c r="BS14" s="99"/>
      <c r="BT14" s="99"/>
      <c r="BU14" s="99"/>
      <c r="BV14" s="99">
        <v>1762.5141858255963</v>
      </c>
      <c r="BW14" s="99"/>
      <c r="BX14" s="99"/>
      <c r="BY14" s="99"/>
      <c r="BZ14" s="99"/>
    </row>
    <row r="15" spans="1:78">
      <c r="A15" s="76">
        <v>19</v>
      </c>
      <c r="B15" s="99"/>
      <c r="C15" s="99"/>
      <c r="D15" s="99"/>
      <c r="E15" s="99"/>
      <c r="F15" s="99"/>
      <c r="G15" s="99"/>
      <c r="H15" s="99"/>
      <c r="I15" s="99">
        <v>1402.0872419233897</v>
      </c>
      <c r="J15" s="99">
        <v>1450.4360262419275</v>
      </c>
      <c r="K15" s="99">
        <v>1511.6700451492413</v>
      </c>
      <c r="L15" s="99">
        <v>1351.8649571106976</v>
      </c>
      <c r="M15" s="99"/>
      <c r="N15" s="99">
        <v>1400.9435596005833</v>
      </c>
      <c r="O15" s="99">
        <v>1609.9087351612225</v>
      </c>
      <c r="P15" s="99">
        <v>1646.7174956603305</v>
      </c>
      <c r="Q15" s="99">
        <v>1602.0284173559605</v>
      </c>
      <c r="R15" s="99">
        <v>1790.4658070355272</v>
      </c>
      <c r="S15" s="99">
        <v>1693.6629541920602</v>
      </c>
      <c r="T15" s="99">
        <v>1534.7320558574982</v>
      </c>
      <c r="U15" s="99">
        <v>1440.4643921520515</v>
      </c>
      <c r="V15" s="99"/>
      <c r="W15" s="99"/>
      <c r="X15" s="99"/>
      <c r="Y15" s="99"/>
      <c r="Z15" s="99"/>
      <c r="AA15" s="99">
        <v>1688.6798037395031</v>
      </c>
      <c r="AB15" s="99"/>
      <c r="AC15" s="99"/>
      <c r="AD15" s="99">
        <v>1603.7790241849464</v>
      </c>
      <c r="AE15" s="99"/>
      <c r="AF15" s="99"/>
      <c r="AG15" s="99"/>
      <c r="AH15" s="99">
        <v>1510.9323589564588</v>
      </c>
      <c r="AI15" s="99"/>
      <c r="AJ15" s="99"/>
      <c r="AK15" s="99"/>
      <c r="AL15" s="99"/>
      <c r="AM15" s="99"/>
      <c r="AN15" s="99"/>
      <c r="AO15" s="99"/>
      <c r="AP15" s="99"/>
      <c r="AQ15" s="99"/>
      <c r="AR15" s="99">
        <v>1691.8338166919611</v>
      </c>
      <c r="AS15" s="99">
        <v>1425.6468458333877</v>
      </c>
      <c r="AT15" s="99"/>
      <c r="AU15" s="99"/>
      <c r="AV15" s="99"/>
      <c r="AW15" s="99"/>
      <c r="AX15" s="99"/>
      <c r="AY15" s="99">
        <v>1399.9523434511491</v>
      </c>
      <c r="AZ15" s="99"/>
      <c r="BA15" s="99"/>
      <c r="BB15" s="99">
        <v>1598.4856844854132</v>
      </c>
      <c r="BC15" s="99"/>
      <c r="BD15" s="99"/>
      <c r="BE15" s="99"/>
      <c r="BF15" s="99"/>
      <c r="BG15" s="99"/>
      <c r="BH15" s="99"/>
      <c r="BI15" s="99"/>
      <c r="BJ15" s="99"/>
      <c r="BK15" s="99">
        <v>1557.3436959780822</v>
      </c>
      <c r="BL15" s="99"/>
      <c r="BM15" s="99">
        <v>1790.021270340864</v>
      </c>
      <c r="BN15" s="99"/>
      <c r="BO15" s="99"/>
      <c r="BP15" s="99"/>
      <c r="BQ15" s="99"/>
      <c r="BR15" s="99"/>
      <c r="BS15" s="99"/>
      <c r="BT15" s="99"/>
      <c r="BU15" s="99"/>
      <c r="BV15" s="99">
        <v>1755.710898713188</v>
      </c>
      <c r="BW15" s="99"/>
      <c r="BX15" s="99"/>
      <c r="BY15" s="99"/>
      <c r="BZ15" s="99"/>
    </row>
    <row r="16" spans="1:78">
      <c r="A16" s="107">
        <v>20</v>
      </c>
      <c r="B16" s="108"/>
      <c r="C16" s="108"/>
      <c r="D16" s="108"/>
      <c r="E16" s="108"/>
      <c r="F16" s="108"/>
      <c r="G16" s="108"/>
      <c r="H16" s="108"/>
      <c r="I16" s="108">
        <v>1354.2589146224534</v>
      </c>
      <c r="J16" s="108">
        <v>1404.6382572292207</v>
      </c>
      <c r="K16" s="108">
        <v>1482.0050791060914</v>
      </c>
      <c r="L16" s="108"/>
      <c r="M16" s="108"/>
      <c r="N16" s="108">
        <v>1357.6372142890214</v>
      </c>
      <c r="O16" s="108">
        <v>1551.9327276422796</v>
      </c>
      <c r="P16" s="108">
        <v>1594.940511336174</v>
      </c>
      <c r="Q16" s="108">
        <v>1553.9311621535171</v>
      </c>
      <c r="R16" s="108">
        <v>1736.4283087921958</v>
      </c>
      <c r="S16" s="108">
        <v>1662.3643976880624</v>
      </c>
      <c r="T16" s="108">
        <v>1507.9575749181045</v>
      </c>
      <c r="U16" s="108">
        <v>1419.1891710553264</v>
      </c>
      <c r="V16" s="108"/>
      <c r="W16" s="108">
        <v>1786.0123004752684</v>
      </c>
      <c r="X16" s="108"/>
      <c r="Y16" s="108"/>
      <c r="Z16" s="108"/>
      <c r="AA16" s="108">
        <v>1661.1359642956877</v>
      </c>
      <c r="AB16" s="108"/>
      <c r="AC16" s="108"/>
      <c r="AD16" s="108">
        <v>1582.2138189755819</v>
      </c>
      <c r="AE16" s="108"/>
      <c r="AF16" s="108"/>
      <c r="AG16" s="108"/>
      <c r="AH16" s="108">
        <v>1494.9055582090723</v>
      </c>
      <c r="AI16" s="108"/>
      <c r="AJ16" s="108"/>
      <c r="AK16" s="108"/>
      <c r="AL16" s="108"/>
      <c r="AM16" s="108">
        <v>1783.2150995202667</v>
      </c>
      <c r="AN16" s="108"/>
      <c r="AO16" s="108"/>
      <c r="AP16" s="108"/>
      <c r="AQ16" s="108"/>
      <c r="AR16" s="108">
        <v>1675.7188621953196</v>
      </c>
      <c r="AS16" s="108">
        <v>1417.6767724189117</v>
      </c>
      <c r="AT16" s="108"/>
      <c r="AU16" s="108"/>
      <c r="AV16" s="108"/>
      <c r="AW16" s="108"/>
      <c r="AX16" s="108"/>
      <c r="AY16" s="108">
        <v>1393.4464649245613</v>
      </c>
      <c r="AZ16" s="108"/>
      <c r="BA16" s="108"/>
      <c r="BB16" s="108">
        <v>1590.4036763348804</v>
      </c>
      <c r="BC16" s="108"/>
      <c r="BD16" s="108"/>
      <c r="BE16" s="108"/>
      <c r="BF16" s="108"/>
      <c r="BG16" s="108"/>
      <c r="BH16" s="108"/>
      <c r="BI16" s="108"/>
      <c r="BJ16" s="108"/>
      <c r="BK16" s="108">
        <v>1550.7270149073772</v>
      </c>
      <c r="BL16" s="108"/>
      <c r="BM16" s="108">
        <v>1781.8098806751282</v>
      </c>
      <c r="BN16" s="108"/>
      <c r="BO16" s="108"/>
      <c r="BP16" s="108"/>
      <c r="BQ16" s="108"/>
      <c r="BR16" s="108"/>
      <c r="BS16" s="108"/>
      <c r="BT16" s="108"/>
      <c r="BU16" s="108"/>
      <c r="BV16" s="108">
        <v>1748.9076116007798</v>
      </c>
      <c r="BW16" s="108"/>
      <c r="BX16" s="108"/>
      <c r="BY16" s="108"/>
      <c r="BZ16" s="108"/>
    </row>
    <row r="17" spans="1:78">
      <c r="A17" s="76">
        <v>21</v>
      </c>
      <c r="B17" s="99"/>
      <c r="C17" s="99"/>
      <c r="D17" s="99"/>
      <c r="E17" s="99"/>
      <c r="F17" s="99"/>
      <c r="G17" s="99"/>
      <c r="H17" s="99"/>
      <c r="I17" s="99"/>
      <c r="J17" s="99">
        <v>1358.8404882165139</v>
      </c>
      <c r="K17" s="99">
        <v>1452.3401130629416</v>
      </c>
      <c r="L17" s="99"/>
      <c r="M17" s="99"/>
      <c r="N17" s="99"/>
      <c r="O17" s="99">
        <v>1493.9567201233365</v>
      </c>
      <c r="P17" s="99">
        <v>1543.1635270120178</v>
      </c>
      <c r="Q17" s="99">
        <v>1505.8339069510737</v>
      </c>
      <c r="R17" s="99">
        <v>1682.3908105488642</v>
      </c>
      <c r="S17" s="99">
        <v>1631.0658411840643</v>
      </c>
      <c r="T17" s="99">
        <v>1481.183093978711</v>
      </c>
      <c r="U17" s="99">
        <v>1397.9139499586017</v>
      </c>
      <c r="V17" s="99"/>
      <c r="W17" s="99">
        <v>1734.7353554448862</v>
      </c>
      <c r="X17" s="99"/>
      <c r="Y17" s="99"/>
      <c r="Z17" s="99"/>
      <c r="AA17" s="99">
        <v>1633.5921248518723</v>
      </c>
      <c r="AB17" s="99"/>
      <c r="AC17" s="99"/>
      <c r="AD17" s="99">
        <v>1560.6486137662173</v>
      </c>
      <c r="AE17" s="99"/>
      <c r="AF17" s="99"/>
      <c r="AG17" s="99"/>
      <c r="AH17" s="99">
        <v>1478.8787574616858</v>
      </c>
      <c r="AI17" s="99"/>
      <c r="AJ17" s="99"/>
      <c r="AK17" s="99"/>
      <c r="AL17" s="99"/>
      <c r="AM17" s="99">
        <v>1761.3260699947934</v>
      </c>
      <c r="AN17" s="99"/>
      <c r="AO17" s="99"/>
      <c r="AP17" s="99"/>
      <c r="AQ17" s="99"/>
      <c r="AR17" s="99">
        <v>1659.6039076986783</v>
      </c>
      <c r="AS17" s="99">
        <v>1409.7066990044354</v>
      </c>
      <c r="AT17" s="99"/>
      <c r="AU17" s="99"/>
      <c r="AV17" s="99"/>
      <c r="AW17" s="99"/>
      <c r="AX17" s="99"/>
      <c r="AY17" s="99">
        <v>1386.9405863979737</v>
      </c>
      <c r="AZ17" s="99"/>
      <c r="BA17" s="99"/>
      <c r="BB17" s="99">
        <v>1582.3216681843476</v>
      </c>
      <c r="BC17" s="99"/>
      <c r="BD17" s="99"/>
      <c r="BE17" s="99"/>
      <c r="BF17" s="99"/>
      <c r="BG17" s="99"/>
      <c r="BH17" s="99"/>
      <c r="BI17" s="99"/>
      <c r="BJ17" s="99"/>
      <c r="BK17" s="99">
        <v>1544.1103338366722</v>
      </c>
      <c r="BL17" s="99"/>
      <c r="BM17" s="99">
        <v>1773.5984910093921</v>
      </c>
      <c r="BN17" s="99"/>
      <c r="BO17" s="99"/>
      <c r="BP17" s="99"/>
      <c r="BQ17" s="99"/>
      <c r="BR17" s="99"/>
      <c r="BS17" s="99"/>
      <c r="BT17" s="99"/>
      <c r="BU17" s="99"/>
      <c r="BV17" s="99">
        <v>1742.104324488372</v>
      </c>
      <c r="BW17" s="99"/>
      <c r="BX17" s="99"/>
      <c r="BY17" s="99"/>
      <c r="BZ17" s="99"/>
    </row>
    <row r="18" spans="1:78">
      <c r="A18" s="76">
        <v>22</v>
      </c>
      <c r="B18" s="99"/>
      <c r="C18" s="99"/>
      <c r="D18" s="99"/>
      <c r="E18" s="99"/>
      <c r="F18" s="99"/>
      <c r="G18" s="99"/>
      <c r="H18" s="99"/>
      <c r="I18" s="99"/>
      <c r="J18" s="99"/>
      <c r="K18" s="99">
        <v>1422.6751470197917</v>
      </c>
      <c r="L18" s="99"/>
      <c r="M18" s="99"/>
      <c r="N18" s="99"/>
      <c r="O18" s="99">
        <v>1435.9807126043934</v>
      </c>
      <c r="P18" s="99">
        <v>1491.3865426878615</v>
      </c>
      <c r="Q18" s="99">
        <v>1457.73665174863</v>
      </c>
      <c r="R18" s="99">
        <v>1628.3533123055327</v>
      </c>
      <c r="S18" s="99">
        <v>1599.7672846800665</v>
      </c>
      <c r="T18" s="99">
        <v>1454.4086130393173</v>
      </c>
      <c r="U18" s="99">
        <v>1376.6387288618769</v>
      </c>
      <c r="V18" s="99">
        <v>1748.534840544371</v>
      </c>
      <c r="W18" s="99">
        <v>1683.458410414504</v>
      </c>
      <c r="X18" s="99">
        <v>1770.052905435814</v>
      </c>
      <c r="Y18" s="99"/>
      <c r="Z18" s="99"/>
      <c r="AA18" s="99">
        <v>1606.0482854080569</v>
      </c>
      <c r="AB18" s="99">
        <v>1793.6290637477073</v>
      </c>
      <c r="AC18" s="99"/>
      <c r="AD18" s="99">
        <v>1539.0834085568529</v>
      </c>
      <c r="AE18" s="99"/>
      <c r="AF18" s="99"/>
      <c r="AG18" s="99">
        <v>1783.3961937008703</v>
      </c>
      <c r="AH18" s="99">
        <v>1462.8519567142994</v>
      </c>
      <c r="AI18" s="99"/>
      <c r="AJ18" s="99"/>
      <c r="AK18" s="99"/>
      <c r="AL18" s="99"/>
      <c r="AM18" s="99">
        <v>1739.4370404693198</v>
      </c>
      <c r="AN18" s="99"/>
      <c r="AO18" s="99"/>
      <c r="AP18" s="99"/>
      <c r="AQ18" s="99"/>
      <c r="AR18" s="99">
        <v>1643.4889532020366</v>
      </c>
      <c r="AS18" s="99">
        <v>1401.7366255899592</v>
      </c>
      <c r="AT18" s="99"/>
      <c r="AU18" s="99"/>
      <c r="AV18" s="99"/>
      <c r="AW18" s="99"/>
      <c r="AX18" s="99"/>
      <c r="AY18" s="99">
        <v>1380.4347078713861</v>
      </c>
      <c r="AZ18" s="99"/>
      <c r="BA18" s="99"/>
      <c r="BB18" s="99">
        <v>1574.239660033815</v>
      </c>
      <c r="BC18" s="99"/>
      <c r="BD18" s="99"/>
      <c r="BE18" s="99"/>
      <c r="BF18" s="99"/>
      <c r="BG18" s="99"/>
      <c r="BH18" s="99"/>
      <c r="BI18" s="99"/>
      <c r="BJ18" s="99"/>
      <c r="BK18" s="99">
        <v>1537.493652765967</v>
      </c>
      <c r="BL18" s="99"/>
      <c r="BM18" s="99">
        <v>1765.387101343656</v>
      </c>
      <c r="BN18" s="99"/>
      <c r="BO18" s="99"/>
      <c r="BP18" s="99"/>
      <c r="BQ18" s="99"/>
      <c r="BR18" s="99"/>
      <c r="BS18" s="99"/>
      <c r="BT18" s="99"/>
      <c r="BU18" s="99"/>
      <c r="BV18" s="99">
        <v>1735.3010373759637</v>
      </c>
      <c r="BW18" s="99"/>
      <c r="BX18" s="99"/>
      <c r="BY18" s="99"/>
      <c r="BZ18" s="99"/>
    </row>
    <row r="19" spans="1:78" ht="13.5" thickBot="1">
      <c r="A19" s="76">
        <v>23</v>
      </c>
      <c r="B19" s="99"/>
      <c r="C19" s="99"/>
      <c r="D19" s="99"/>
      <c r="E19" s="99"/>
      <c r="F19" s="99"/>
      <c r="G19" s="99"/>
      <c r="H19" s="99"/>
      <c r="I19" s="99"/>
      <c r="J19" s="99"/>
      <c r="K19" s="99">
        <v>1393.0101809766418</v>
      </c>
      <c r="L19" s="99"/>
      <c r="M19" s="99"/>
      <c r="N19" s="99"/>
      <c r="O19" s="118">
        <v>1378.0047050854503</v>
      </c>
      <c r="P19" s="99">
        <v>1439.6095583637048</v>
      </c>
      <c r="Q19" s="99">
        <v>1409.6393965461868</v>
      </c>
      <c r="R19" s="99">
        <v>1574.3158140622011</v>
      </c>
      <c r="S19" s="99">
        <v>1568.4687281760687</v>
      </c>
      <c r="T19" s="99">
        <v>1427.6341320999238</v>
      </c>
      <c r="U19" s="99">
        <v>1355.363507765152</v>
      </c>
      <c r="V19" s="99">
        <v>1685.6617409100977</v>
      </c>
      <c r="W19" s="99">
        <v>1632.1814653841218</v>
      </c>
      <c r="X19" s="99">
        <v>1713.7934546791037</v>
      </c>
      <c r="Y19" s="99"/>
      <c r="Z19" s="99"/>
      <c r="AA19" s="99">
        <v>1578.5044459642415</v>
      </c>
      <c r="AB19" s="99">
        <v>1760.9427889941537</v>
      </c>
      <c r="AC19" s="99"/>
      <c r="AD19" s="99">
        <v>1517.5182033474885</v>
      </c>
      <c r="AE19" s="99"/>
      <c r="AF19" s="99"/>
      <c r="AG19" s="99">
        <v>1755.3530057600592</v>
      </c>
      <c r="AH19" s="99">
        <v>1446.8251559669131</v>
      </c>
      <c r="AI19" s="99"/>
      <c r="AJ19" s="99"/>
      <c r="AK19" s="99"/>
      <c r="AL19" s="99"/>
      <c r="AM19" s="99">
        <v>1717.5480109438467</v>
      </c>
      <c r="AN19" s="99"/>
      <c r="AO19" s="99"/>
      <c r="AP19" s="99"/>
      <c r="AQ19" s="99"/>
      <c r="AR19" s="99">
        <v>1627.373998705395</v>
      </c>
      <c r="AS19" s="99">
        <v>1393.7665521754832</v>
      </c>
      <c r="AT19" s="99"/>
      <c r="AU19" s="99"/>
      <c r="AV19" s="99"/>
      <c r="AW19" s="99"/>
      <c r="AX19" s="99"/>
      <c r="AY19" s="99">
        <v>1373.9288293447985</v>
      </c>
      <c r="AZ19" s="99"/>
      <c r="BA19" s="99"/>
      <c r="BB19" s="99">
        <v>1566.1576518832821</v>
      </c>
      <c r="BC19" s="99"/>
      <c r="BD19" s="99"/>
      <c r="BE19" s="99"/>
      <c r="BF19" s="99"/>
      <c r="BG19" s="99"/>
      <c r="BH19" s="99"/>
      <c r="BI19" s="99"/>
      <c r="BJ19" s="99"/>
      <c r="BK19" s="99">
        <v>1530.8769716952622</v>
      </c>
      <c r="BL19" s="99"/>
      <c r="BM19" s="99">
        <v>1757.1757116779202</v>
      </c>
      <c r="BN19" s="99"/>
      <c r="BO19" s="99"/>
      <c r="BP19" s="99"/>
      <c r="BQ19" s="99"/>
      <c r="BR19" s="99"/>
      <c r="BS19" s="99"/>
      <c r="BT19" s="99"/>
      <c r="BU19" s="99"/>
      <c r="BV19" s="99">
        <v>1728.4977502635554</v>
      </c>
      <c r="BW19" s="99"/>
      <c r="BX19" s="99"/>
      <c r="BY19" s="99"/>
      <c r="BZ19" s="99"/>
    </row>
    <row r="20" spans="1:78" ht="14.25" thickTop="1" thickBot="1">
      <c r="A20" s="76">
        <v>24</v>
      </c>
      <c r="B20" s="99"/>
      <c r="C20" s="99"/>
      <c r="D20" s="99"/>
      <c r="E20" s="99"/>
      <c r="F20" s="99"/>
      <c r="G20" s="99"/>
      <c r="H20" s="99"/>
      <c r="I20" s="99"/>
      <c r="J20" s="99"/>
      <c r="K20" s="99">
        <v>1363.3452149334919</v>
      </c>
      <c r="L20" s="99"/>
      <c r="M20" s="99"/>
      <c r="N20" s="99"/>
      <c r="O20" s="99"/>
      <c r="P20" s="99">
        <v>1387.8325740395485</v>
      </c>
      <c r="Q20" s="99">
        <v>1361.5421413437434</v>
      </c>
      <c r="R20" s="99">
        <v>1520.2783158188697</v>
      </c>
      <c r="S20" s="99">
        <v>1537.1701716720706</v>
      </c>
      <c r="T20" s="99">
        <v>1400.8596511605303</v>
      </c>
      <c r="U20" s="99"/>
      <c r="V20" s="118">
        <v>1622.7886412758244</v>
      </c>
      <c r="W20" s="99">
        <v>1580.9045203537396</v>
      </c>
      <c r="X20" s="99">
        <v>1657.5340039223936</v>
      </c>
      <c r="Y20" s="99"/>
      <c r="Z20" s="99"/>
      <c r="AA20" s="99">
        <v>1550.9606065204262</v>
      </c>
      <c r="AB20" s="99">
        <v>1728.2565142406002</v>
      </c>
      <c r="AC20" s="99"/>
      <c r="AD20" s="99">
        <v>1495.952998138124</v>
      </c>
      <c r="AE20" s="99"/>
      <c r="AF20" s="99"/>
      <c r="AG20" s="99">
        <v>1727.3098178192481</v>
      </c>
      <c r="AH20" s="99">
        <v>1430.7983552195267</v>
      </c>
      <c r="AI20" s="99"/>
      <c r="AJ20" s="99"/>
      <c r="AK20" s="99"/>
      <c r="AL20" s="99"/>
      <c r="AM20" s="99">
        <v>1695.6589814183733</v>
      </c>
      <c r="AN20" s="99"/>
      <c r="AO20" s="99"/>
      <c r="AP20" s="99"/>
      <c r="AQ20" s="99"/>
      <c r="AR20" s="99">
        <v>1611.2590442087537</v>
      </c>
      <c r="AS20" s="99">
        <v>1385.7964787610069</v>
      </c>
      <c r="AT20" s="99"/>
      <c r="AU20" s="99"/>
      <c r="AV20" s="99"/>
      <c r="AW20" s="99"/>
      <c r="AX20" s="99"/>
      <c r="AY20" s="99">
        <v>1367.4229508182109</v>
      </c>
      <c r="AZ20" s="99"/>
      <c r="BA20" s="99"/>
      <c r="BB20" s="99">
        <v>1558.0756437327493</v>
      </c>
      <c r="BC20" s="99"/>
      <c r="BD20" s="99"/>
      <c r="BE20" s="99"/>
      <c r="BF20" s="99"/>
      <c r="BG20" s="99"/>
      <c r="BH20" s="99"/>
      <c r="BI20" s="99"/>
      <c r="BJ20" s="99"/>
      <c r="BK20" s="99">
        <v>1524.260290624557</v>
      </c>
      <c r="BL20" s="99"/>
      <c r="BM20" s="99">
        <v>1748.9643220121841</v>
      </c>
      <c r="BN20" s="99"/>
      <c r="BO20" s="99"/>
      <c r="BP20" s="99"/>
      <c r="BQ20" s="99"/>
      <c r="BR20" s="99"/>
      <c r="BS20" s="99"/>
      <c r="BT20" s="99"/>
      <c r="BU20" s="99"/>
      <c r="BV20" s="99">
        <v>1721.6944631511474</v>
      </c>
      <c r="BW20" s="99"/>
      <c r="BX20" s="99"/>
      <c r="BY20" s="99"/>
      <c r="BZ20" s="99"/>
    </row>
    <row r="21" spans="1:78" ht="14.25" thickTop="1" thickBot="1">
      <c r="A21" s="76">
        <v>25</v>
      </c>
      <c r="B21" s="99"/>
      <c r="C21" s="99"/>
      <c r="D21" s="99"/>
      <c r="E21" s="99"/>
      <c r="F21" s="99"/>
      <c r="G21" s="99"/>
      <c r="H21" s="99"/>
      <c r="I21" s="99"/>
      <c r="J21" s="99"/>
      <c r="K21" s="99"/>
      <c r="L21" s="99"/>
      <c r="M21" s="99"/>
      <c r="N21" s="99"/>
      <c r="O21" s="99"/>
      <c r="P21" s="99"/>
      <c r="Q21" s="99"/>
      <c r="R21" s="118">
        <v>1466.2408175755379</v>
      </c>
      <c r="S21" s="99">
        <v>1505.8716151680728</v>
      </c>
      <c r="T21" s="99">
        <v>1374.0851702211367</v>
      </c>
      <c r="U21" s="99"/>
      <c r="V21" s="99">
        <v>1547.7850812697764</v>
      </c>
      <c r="W21" s="99">
        <v>1529.6275753233572</v>
      </c>
      <c r="X21" s="99">
        <v>1601.2745531656833</v>
      </c>
      <c r="Y21" s="99"/>
      <c r="Z21" s="99"/>
      <c r="AA21" s="99">
        <v>1523.4167670766108</v>
      </c>
      <c r="AB21" s="99">
        <v>1695.5702394870466</v>
      </c>
      <c r="AC21" s="99">
        <v>1750.1180691750315</v>
      </c>
      <c r="AD21" s="99">
        <v>1474.3877929287594</v>
      </c>
      <c r="AE21" s="118"/>
      <c r="AF21" s="99"/>
      <c r="AG21" s="99">
        <v>1699.266629878437</v>
      </c>
      <c r="AH21" s="99">
        <v>1414.7715544721405</v>
      </c>
      <c r="AI21" s="99"/>
      <c r="AJ21" s="99"/>
      <c r="AK21" s="99"/>
      <c r="AL21" s="99"/>
      <c r="AM21" s="99">
        <v>1673.7699518928998</v>
      </c>
      <c r="AN21" s="99"/>
      <c r="AO21" s="99"/>
      <c r="AP21" s="99"/>
      <c r="AQ21" s="99"/>
      <c r="AR21" s="99">
        <v>1595.144089712112</v>
      </c>
      <c r="AS21" s="99">
        <v>1377.8264053465309</v>
      </c>
      <c r="AT21" s="99"/>
      <c r="AU21" s="99"/>
      <c r="AV21" s="99"/>
      <c r="AW21" s="99"/>
      <c r="AX21" s="99"/>
      <c r="AY21" s="99">
        <v>1360.9170722916233</v>
      </c>
      <c r="AZ21" s="99"/>
      <c r="BA21" s="99"/>
      <c r="BB21" s="99">
        <v>1549.9936355822165</v>
      </c>
      <c r="BC21" s="99"/>
      <c r="BD21" s="99"/>
      <c r="BE21" s="99"/>
      <c r="BF21" s="99"/>
      <c r="BG21" s="99"/>
      <c r="BH21" s="99"/>
      <c r="BI21" s="99"/>
      <c r="BJ21" s="99"/>
      <c r="BK21" s="99">
        <v>1517.643609553852</v>
      </c>
      <c r="BL21" s="99"/>
      <c r="BM21" s="99">
        <v>1740.752932346448</v>
      </c>
      <c r="BN21" s="99"/>
      <c r="BO21" s="99"/>
      <c r="BP21" s="99"/>
      <c r="BQ21" s="99"/>
      <c r="BR21" s="99"/>
      <c r="BS21" s="99"/>
      <c r="BT21" s="99"/>
      <c r="BU21" s="99"/>
      <c r="BV21" s="99">
        <v>1714.8911760387391</v>
      </c>
      <c r="BW21" s="99"/>
      <c r="BX21" s="99"/>
      <c r="BY21" s="99"/>
      <c r="BZ21" s="99"/>
    </row>
    <row r="22" spans="1:78" ht="14.25" thickTop="1" thickBot="1">
      <c r="A22" s="76">
        <v>26</v>
      </c>
      <c r="B22" s="99"/>
      <c r="C22" s="99"/>
      <c r="D22" s="99"/>
      <c r="E22" s="99"/>
      <c r="F22" s="99"/>
      <c r="G22" s="99"/>
      <c r="H22" s="99"/>
      <c r="I22" s="99"/>
      <c r="J22" s="99"/>
      <c r="K22" s="99"/>
      <c r="L22" s="99"/>
      <c r="M22" s="99"/>
      <c r="N22" s="99"/>
      <c r="O22" s="99"/>
      <c r="P22" s="99"/>
      <c r="Q22" s="99"/>
      <c r="R22" s="99">
        <v>1403.2682894497264</v>
      </c>
      <c r="S22" s="99">
        <v>1474.573058664075</v>
      </c>
      <c r="T22" s="99"/>
      <c r="U22" s="99"/>
      <c r="V22" s="99">
        <v>1450.1518589084219</v>
      </c>
      <c r="W22" s="118">
        <v>1478.350630292975</v>
      </c>
      <c r="X22" s="118">
        <v>1545.015102408973</v>
      </c>
      <c r="Y22" s="99">
        <v>1766.4565227132196</v>
      </c>
      <c r="Z22" s="99"/>
      <c r="AA22" s="99">
        <v>1495.8729276327954</v>
      </c>
      <c r="AB22" s="99">
        <v>1662.8839647334933</v>
      </c>
      <c r="AC22" s="118">
        <v>1691.1930035633416</v>
      </c>
      <c r="AD22" s="99">
        <v>1452.822587719395</v>
      </c>
      <c r="AE22" s="99">
        <v>1754.3043141114324</v>
      </c>
      <c r="AF22" s="99"/>
      <c r="AG22" s="99">
        <v>1671.2234419376259</v>
      </c>
      <c r="AH22" s="99">
        <v>1398.744753724754</v>
      </c>
      <c r="AI22" s="99"/>
      <c r="AJ22" s="99"/>
      <c r="AK22" s="99"/>
      <c r="AL22" s="99"/>
      <c r="AM22" s="99">
        <v>1651.8809223674266</v>
      </c>
      <c r="AN22" s="99"/>
      <c r="AO22" s="99"/>
      <c r="AP22" s="99"/>
      <c r="AQ22" s="99"/>
      <c r="AR22" s="99">
        <v>1579.0291352154704</v>
      </c>
      <c r="AS22" s="99">
        <v>1369.8563319320547</v>
      </c>
      <c r="AT22" s="99"/>
      <c r="AU22" s="99"/>
      <c r="AV22" s="99"/>
      <c r="AW22" s="99"/>
      <c r="AX22" s="99"/>
      <c r="AY22" s="99">
        <v>1354.4111937650355</v>
      </c>
      <c r="AZ22" s="99"/>
      <c r="BA22" s="99"/>
      <c r="BB22" s="99">
        <v>1541.9116274316837</v>
      </c>
      <c r="BC22" s="99">
        <v>1799.3850294406398</v>
      </c>
      <c r="BD22" s="99"/>
      <c r="BE22" s="99"/>
      <c r="BF22" s="99"/>
      <c r="BG22" s="99"/>
      <c r="BH22" s="99"/>
      <c r="BI22" s="99"/>
      <c r="BJ22" s="99"/>
      <c r="BK22" s="99">
        <v>1511.026928483147</v>
      </c>
      <c r="BL22" s="99"/>
      <c r="BM22" s="99">
        <v>1732.5415426807119</v>
      </c>
      <c r="BN22" s="99"/>
      <c r="BO22" s="99"/>
      <c r="BP22" s="99"/>
      <c r="BQ22" s="99"/>
      <c r="BR22" s="99"/>
      <c r="BS22" s="99"/>
      <c r="BT22" s="99"/>
      <c r="BU22" s="99"/>
      <c r="BV22" s="99">
        <v>1708.0878889263308</v>
      </c>
      <c r="BW22" s="99"/>
      <c r="BX22" s="99"/>
      <c r="BY22" s="99"/>
      <c r="BZ22" s="99"/>
    </row>
    <row r="23" spans="1:78" ht="14.25" thickTop="1" thickBot="1">
      <c r="A23" s="76">
        <v>27</v>
      </c>
      <c r="B23" s="99"/>
      <c r="C23" s="99"/>
      <c r="D23" s="99"/>
      <c r="E23" s="99"/>
      <c r="F23" s="99"/>
      <c r="G23" s="99"/>
      <c r="H23" s="99"/>
      <c r="I23" s="99"/>
      <c r="J23" s="99"/>
      <c r="K23" s="99"/>
      <c r="L23" s="99"/>
      <c r="M23" s="99"/>
      <c r="N23" s="99"/>
      <c r="O23" s="99"/>
      <c r="P23" s="99"/>
      <c r="Q23" s="99"/>
      <c r="R23" s="99"/>
      <c r="S23" s="99">
        <v>1443.274502160077</v>
      </c>
      <c r="T23" s="99"/>
      <c r="U23" s="99"/>
      <c r="V23" s="99">
        <v>1362.9197516145375</v>
      </c>
      <c r="W23" s="99">
        <v>1417.134314443518</v>
      </c>
      <c r="X23" s="99">
        <v>1464.5779513401437</v>
      </c>
      <c r="Y23" s="99">
        <v>1729.8330921514889</v>
      </c>
      <c r="Z23" s="99"/>
      <c r="AA23" s="99">
        <v>1468.32908818898</v>
      </c>
      <c r="AB23" s="99">
        <v>1630.1976899799397</v>
      </c>
      <c r="AC23" s="99">
        <v>1628.3632773749441</v>
      </c>
      <c r="AD23" s="99">
        <v>1431.2573825100305</v>
      </c>
      <c r="AE23" s="99">
        <v>1650.9957111273241</v>
      </c>
      <c r="AF23" s="99"/>
      <c r="AG23" s="99">
        <v>1643.1802539968146</v>
      </c>
      <c r="AH23" s="99">
        <v>1382.7179529773675</v>
      </c>
      <c r="AI23" s="118">
        <v>1778.989273492446</v>
      </c>
      <c r="AJ23" s="99"/>
      <c r="AK23" s="99"/>
      <c r="AL23" s="99"/>
      <c r="AM23" s="99">
        <v>1629.9918928419531</v>
      </c>
      <c r="AN23" s="99"/>
      <c r="AO23" s="99"/>
      <c r="AP23" s="99"/>
      <c r="AQ23" s="99"/>
      <c r="AR23" s="99">
        <v>1562.9141807188291</v>
      </c>
      <c r="AS23" s="99">
        <v>1361.8862585175787</v>
      </c>
      <c r="AT23" s="99"/>
      <c r="AU23" s="99"/>
      <c r="AV23" s="99"/>
      <c r="AW23" s="99"/>
      <c r="AX23" s="99"/>
      <c r="AY23" s="99"/>
      <c r="AZ23" s="99"/>
      <c r="BA23" s="99"/>
      <c r="BB23" s="99">
        <v>1533.8296192811511</v>
      </c>
      <c r="BC23" s="99">
        <v>1783.1067845085759</v>
      </c>
      <c r="BD23" s="99"/>
      <c r="BE23" s="99"/>
      <c r="BF23" s="99"/>
      <c r="BG23" s="99"/>
      <c r="BH23" s="99"/>
      <c r="BI23" s="99"/>
      <c r="BJ23" s="99"/>
      <c r="BK23" s="99">
        <v>1504.410247412442</v>
      </c>
      <c r="BL23" s="99"/>
      <c r="BM23" s="99">
        <v>1724.3301530149758</v>
      </c>
      <c r="BN23" s="99"/>
      <c r="BO23" s="99"/>
      <c r="BP23" s="99"/>
      <c r="BQ23" s="99"/>
      <c r="BR23" s="99"/>
      <c r="BS23" s="99"/>
      <c r="BT23" s="99"/>
      <c r="BU23" s="99"/>
      <c r="BV23" s="99">
        <v>1701.2846018139226</v>
      </c>
      <c r="BW23" s="99"/>
      <c r="BX23" s="99"/>
      <c r="BY23" s="99"/>
      <c r="BZ23" s="99"/>
    </row>
    <row r="24" spans="1:78" ht="13.5" thickTop="1">
      <c r="A24" s="76">
        <v>28</v>
      </c>
      <c r="B24" s="99"/>
      <c r="C24" s="99"/>
      <c r="D24" s="99"/>
      <c r="E24" s="99"/>
      <c r="F24" s="99"/>
      <c r="G24" s="99"/>
      <c r="H24" s="99"/>
      <c r="I24" s="99"/>
      <c r="J24" s="99"/>
      <c r="K24" s="99"/>
      <c r="L24" s="99"/>
      <c r="M24" s="99"/>
      <c r="N24" s="99"/>
      <c r="O24" s="99"/>
      <c r="P24" s="99"/>
      <c r="Q24" s="99"/>
      <c r="R24" s="99"/>
      <c r="S24" s="99">
        <v>1411.9759456560791</v>
      </c>
      <c r="T24" s="99"/>
      <c r="U24" s="99"/>
      <c r="V24" s="99"/>
      <c r="W24" s="99"/>
      <c r="X24" s="99">
        <v>1381.4970370350241</v>
      </c>
      <c r="Y24" s="99">
        <v>1693.2096615897581</v>
      </c>
      <c r="Z24" s="99"/>
      <c r="AA24" s="99">
        <v>1440.7852487451644</v>
      </c>
      <c r="AB24" s="99">
        <v>1597.5114152263859</v>
      </c>
      <c r="AC24" s="99">
        <v>1537.6198411603191</v>
      </c>
      <c r="AD24" s="99">
        <v>1409.6921773006659</v>
      </c>
      <c r="AE24" s="99">
        <v>1558.2124928184312</v>
      </c>
      <c r="AF24" s="99"/>
      <c r="AG24" s="99">
        <v>1615.1370660560037</v>
      </c>
      <c r="AH24" s="99">
        <v>1366.6911522299811</v>
      </c>
      <c r="AI24" s="99">
        <v>1701.6228384441317</v>
      </c>
      <c r="AJ24" s="99"/>
      <c r="AK24" s="99"/>
      <c r="AL24" s="99"/>
      <c r="AM24" s="99">
        <v>1608.1028633164801</v>
      </c>
      <c r="AN24" s="99">
        <v>1785.2224664980022</v>
      </c>
      <c r="AO24" s="99"/>
      <c r="AP24" s="99"/>
      <c r="AQ24" s="99"/>
      <c r="AR24" s="99">
        <v>1546.7992262221876</v>
      </c>
      <c r="AS24" s="99">
        <v>1353.9161851031026</v>
      </c>
      <c r="AT24" s="99"/>
      <c r="AU24" s="99"/>
      <c r="AV24" s="99"/>
      <c r="AW24" s="99"/>
      <c r="AX24" s="99"/>
      <c r="AY24" s="99"/>
      <c r="AZ24" s="99"/>
      <c r="BA24" s="99"/>
      <c r="BB24" s="99">
        <v>1525.7476111306182</v>
      </c>
      <c r="BC24" s="99">
        <v>1766.828539576512</v>
      </c>
      <c r="BD24" s="99"/>
      <c r="BE24" s="99"/>
      <c r="BF24" s="99"/>
      <c r="BG24" s="99"/>
      <c r="BH24" s="99"/>
      <c r="BI24" s="99"/>
      <c r="BJ24" s="99"/>
      <c r="BK24" s="99">
        <v>1497.793566341737</v>
      </c>
      <c r="BL24" s="99"/>
      <c r="BM24" s="99">
        <v>1716.11876334924</v>
      </c>
      <c r="BN24" s="99"/>
      <c r="BO24" s="99"/>
      <c r="BP24" s="99"/>
      <c r="BQ24" s="99"/>
      <c r="BR24" s="99"/>
      <c r="BS24" s="99"/>
      <c r="BT24" s="99"/>
      <c r="BU24" s="99"/>
      <c r="BV24" s="99">
        <v>1694.4813147015145</v>
      </c>
      <c r="BW24" s="99"/>
      <c r="BX24" s="99"/>
      <c r="BY24" s="99"/>
      <c r="BZ24" s="99"/>
    </row>
    <row r="25" spans="1:78">
      <c r="A25" s="76">
        <v>29</v>
      </c>
      <c r="B25" s="99"/>
      <c r="C25" s="99"/>
      <c r="D25" s="99"/>
      <c r="E25" s="99"/>
      <c r="F25" s="99"/>
      <c r="G25" s="99"/>
      <c r="H25" s="99"/>
      <c r="I25" s="99"/>
      <c r="J25" s="99"/>
      <c r="K25" s="99"/>
      <c r="L25" s="99"/>
      <c r="M25" s="99"/>
      <c r="N25" s="99"/>
      <c r="O25" s="99"/>
      <c r="P25" s="99"/>
      <c r="Q25" s="99"/>
      <c r="R25" s="99"/>
      <c r="S25" s="99">
        <v>1380.6773891520813</v>
      </c>
      <c r="T25" s="99"/>
      <c r="U25" s="99"/>
      <c r="V25" s="99"/>
      <c r="W25" s="99"/>
      <c r="X25" s="99"/>
      <c r="Y25" s="99">
        <v>1656.586231028027</v>
      </c>
      <c r="Z25" s="99"/>
      <c r="AA25" s="99">
        <v>1413.241409301349</v>
      </c>
      <c r="AB25" s="99">
        <v>1564.8251404728326</v>
      </c>
      <c r="AC25" s="99">
        <v>1455.7532510106319</v>
      </c>
      <c r="AD25" s="99">
        <v>1388.1269720913015</v>
      </c>
      <c r="AE25" s="99">
        <v>1474.5309757023731</v>
      </c>
      <c r="AF25" s="99"/>
      <c r="AG25" s="99">
        <v>1587.0938781151926</v>
      </c>
      <c r="AH25" s="99">
        <v>1350.6643514825948</v>
      </c>
      <c r="AI25" s="99">
        <v>1612.4216565646805</v>
      </c>
      <c r="AJ25" s="99">
        <v>1779.0273338033721</v>
      </c>
      <c r="AK25" s="99"/>
      <c r="AL25" s="99"/>
      <c r="AM25" s="99">
        <v>1586.2138337910064</v>
      </c>
      <c r="AN25" s="99">
        <v>1756.7613580920363</v>
      </c>
      <c r="AO25" s="99"/>
      <c r="AP25" s="99"/>
      <c r="AQ25" s="99"/>
      <c r="AR25" s="99">
        <v>1530.6842717255461</v>
      </c>
      <c r="AS25" s="99"/>
      <c r="AT25" s="99"/>
      <c r="AU25" s="99"/>
      <c r="AV25" s="99"/>
      <c r="AW25" s="99"/>
      <c r="AX25" s="99"/>
      <c r="AY25" s="99"/>
      <c r="AZ25" s="99"/>
      <c r="BA25" s="99"/>
      <c r="BB25" s="99">
        <v>1517.6656029800854</v>
      </c>
      <c r="BC25" s="99">
        <v>1750.5502946444485</v>
      </c>
      <c r="BD25" s="99"/>
      <c r="BE25" s="99"/>
      <c r="BF25" s="99"/>
      <c r="BG25" s="99"/>
      <c r="BH25" s="99"/>
      <c r="BI25" s="99"/>
      <c r="BJ25" s="99"/>
      <c r="BK25" s="99">
        <v>1491.1768852710318</v>
      </c>
      <c r="BL25" s="99"/>
      <c r="BM25" s="99">
        <v>1707.9073736835039</v>
      </c>
      <c r="BN25" s="99"/>
      <c r="BO25" s="99"/>
      <c r="BP25" s="99"/>
      <c r="BQ25" s="99"/>
      <c r="BR25" s="99"/>
      <c r="BS25" s="99"/>
      <c r="BT25" s="99"/>
      <c r="BU25" s="99"/>
      <c r="BV25" s="99">
        <v>1687.6780275891063</v>
      </c>
      <c r="BW25" s="99"/>
      <c r="BX25" s="99"/>
      <c r="BY25" s="99"/>
      <c r="BZ25" s="99"/>
    </row>
    <row r="26" spans="1:78">
      <c r="A26" s="107">
        <v>30</v>
      </c>
      <c r="B26" s="108"/>
      <c r="C26" s="108"/>
      <c r="D26" s="108"/>
      <c r="E26" s="108"/>
      <c r="F26" s="108"/>
      <c r="G26" s="108"/>
      <c r="H26" s="108"/>
      <c r="I26" s="108"/>
      <c r="J26" s="108"/>
      <c r="K26" s="108"/>
      <c r="L26" s="108"/>
      <c r="M26" s="108"/>
      <c r="N26" s="108"/>
      <c r="O26" s="108"/>
      <c r="P26" s="108"/>
      <c r="Q26" s="108"/>
      <c r="R26" s="108"/>
      <c r="S26" s="108"/>
      <c r="T26" s="108"/>
      <c r="U26" s="108"/>
      <c r="V26" s="108"/>
      <c r="W26" s="108"/>
      <c r="X26" s="108"/>
      <c r="Y26" s="108">
        <v>1619.9628004662959</v>
      </c>
      <c r="Z26" s="108"/>
      <c r="AA26" s="108">
        <v>1385.6975698575338</v>
      </c>
      <c r="AB26" s="108">
        <v>1532.138865719279</v>
      </c>
      <c r="AC26" s="108">
        <v>1381.6036689010498</v>
      </c>
      <c r="AD26" s="108">
        <v>1366.561766881937</v>
      </c>
      <c r="AE26" s="108">
        <v>1398.7611948481801</v>
      </c>
      <c r="AF26" s="108"/>
      <c r="AG26" s="108">
        <v>1559.0506901743813</v>
      </c>
      <c r="AH26" s="108"/>
      <c r="AI26" s="108">
        <v>1531.5811551700044</v>
      </c>
      <c r="AJ26" s="108">
        <v>1745.2382382894179</v>
      </c>
      <c r="AK26" s="108"/>
      <c r="AL26" s="108"/>
      <c r="AM26" s="108">
        <v>1564.3248042655332</v>
      </c>
      <c r="AN26" s="108">
        <v>1728.3002496860704</v>
      </c>
      <c r="AO26" s="108">
        <v>1742.721495837862</v>
      </c>
      <c r="AP26" s="108">
        <v>1776.1774319062986</v>
      </c>
      <c r="AQ26" s="108"/>
      <c r="AR26" s="108">
        <v>1514.5693172289045</v>
      </c>
      <c r="AS26" s="108"/>
      <c r="AT26" s="108"/>
      <c r="AU26" s="108"/>
      <c r="AV26" s="108"/>
      <c r="AW26" s="108"/>
      <c r="AX26" s="108"/>
      <c r="AY26" s="108"/>
      <c r="AZ26" s="108"/>
      <c r="BA26" s="108"/>
      <c r="BB26" s="108">
        <v>1509.5835948295526</v>
      </c>
      <c r="BC26" s="108">
        <v>1734.2720497123848</v>
      </c>
      <c r="BD26" s="108"/>
      <c r="BE26" s="108"/>
      <c r="BF26" s="108"/>
      <c r="BG26" s="108"/>
      <c r="BH26" s="108"/>
      <c r="BI26" s="108"/>
      <c r="BJ26" s="108"/>
      <c r="BK26" s="108">
        <v>1484.5602042003268</v>
      </c>
      <c r="BL26" s="108"/>
      <c r="BM26" s="108">
        <v>1699.6959840177678</v>
      </c>
      <c r="BN26" s="108"/>
      <c r="BO26" s="108"/>
      <c r="BP26" s="108"/>
      <c r="BQ26" s="108"/>
      <c r="BR26" s="108"/>
      <c r="BS26" s="108"/>
      <c r="BT26" s="108"/>
      <c r="BU26" s="108"/>
      <c r="BV26" s="108">
        <v>1680.874740476698</v>
      </c>
      <c r="BW26" s="108"/>
      <c r="BX26" s="108"/>
      <c r="BY26" s="108"/>
      <c r="BZ26" s="108"/>
    </row>
    <row r="27" spans="1:78" ht="13.5" thickBot="1">
      <c r="A27" s="76">
        <v>31</v>
      </c>
      <c r="B27" s="99"/>
      <c r="C27" s="99"/>
      <c r="D27" s="99"/>
      <c r="E27" s="99"/>
      <c r="F27" s="99"/>
      <c r="G27" s="99"/>
      <c r="H27" s="99"/>
      <c r="I27" s="99"/>
      <c r="J27" s="99"/>
      <c r="K27" s="99"/>
      <c r="L27" s="99"/>
      <c r="M27" s="99"/>
      <c r="N27" s="99"/>
      <c r="O27" s="99"/>
      <c r="P27" s="99"/>
      <c r="Q27" s="99"/>
      <c r="R27" s="99"/>
      <c r="S27" s="99"/>
      <c r="T27" s="99"/>
      <c r="U27" s="99"/>
      <c r="V27" s="99"/>
      <c r="W27" s="99"/>
      <c r="X27" s="99"/>
      <c r="Y27" s="99">
        <v>1583.3393699045653</v>
      </c>
      <c r="Z27" s="99"/>
      <c r="AA27" s="99">
        <v>1358.1537304137184</v>
      </c>
      <c r="AB27" s="99">
        <v>1499.4525909657257</v>
      </c>
      <c r="AC27" s="99"/>
      <c r="AD27" s="99"/>
      <c r="AE27" s="99"/>
      <c r="AF27" s="99"/>
      <c r="AG27" s="99">
        <v>1531.0075022335702</v>
      </c>
      <c r="AH27" s="99"/>
      <c r="AI27" s="99">
        <v>1458.0461184248154</v>
      </c>
      <c r="AJ27" s="99">
        <v>1711.449142775464</v>
      </c>
      <c r="AK27" s="99"/>
      <c r="AL27" s="99"/>
      <c r="AM27" s="99">
        <v>1542.43577474006</v>
      </c>
      <c r="AN27" s="99">
        <v>1699.8391412801047</v>
      </c>
      <c r="AO27" s="99">
        <v>1660.8727802216638</v>
      </c>
      <c r="AP27" s="99">
        <v>1692.5923127536155</v>
      </c>
      <c r="AQ27" s="99"/>
      <c r="AR27" s="99">
        <v>1498.454362732263</v>
      </c>
      <c r="AS27" s="99"/>
      <c r="AT27" s="99"/>
      <c r="AU27" s="99"/>
      <c r="AV27" s="99"/>
      <c r="AW27" s="99"/>
      <c r="AX27" s="99"/>
      <c r="AY27" s="99"/>
      <c r="AZ27" s="99"/>
      <c r="BA27" s="99"/>
      <c r="BB27" s="99">
        <v>1501.5015866790197</v>
      </c>
      <c r="BC27" s="99">
        <v>1717.9938047803209</v>
      </c>
      <c r="BD27" s="99"/>
      <c r="BE27" s="99"/>
      <c r="BF27" s="99"/>
      <c r="BG27" s="99"/>
      <c r="BH27" s="99"/>
      <c r="BI27" s="99"/>
      <c r="BJ27" s="99"/>
      <c r="BK27" s="99">
        <v>1477.9435231296218</v>
      </c>
      <c r="BL27" s="119">
        <v>2385.2990244598086</v>
      </c>
      <c r="BM27" s="99">
        <v>1691.4845943520318</v>
      </c>
      <c r="BN27" s="99"/>
      <c r="BO27" s="99"/>
      <c r="BP27" s="99"/>
      <c r="BQ27" s="99"/>
      <c r="BR27" s="99"/>
      <c r="BS27" s="99"/>
      <c r="BT27" s="99"/>
      <c r="BU27" s="99"/>
      <c r="BV27" s="99">
        <v>1674.0714533642902</v>
      </c>
      <c r="BW27" s="99"/>
      <c r="BX27" s="99"/>
      <c r="BY27" s="99"/>
      <c r="BZ27" s="99"/>
    </row>
    <row r="28" spans="1:78" ht="13.5" thickTop="1">
      <c r="A28" s="76">
        <v>32</v>
      </c>
      <c r="B28" s="99"/>
      <c r="C28" s="99"/>
      <c r="D28" s="99"/>
      <c r="E28" s="99"/>
      <c r="F28" s="99"/>
      <c r="G28" s="99"/>
      <c r="H28" s="99"/>
      <c r="I28" s="99"/>
      <c r="J28" s="99"/>
      <c r="K28" s="99"/>
      <c r="L28" s="99"/>
      <c r="M28" s="99"/>
      <c r="N28" s="99"/>
      <c r="O28" s="99"/>
      <c r="P28" s="99"/>
      <c r="Q28" s="99"/>
      <c r="R28" s="99"/>
      <c r="S28" s="99"/>
      <c r="T28" s="99"/>
      <c r="U28" s="99"/>
      <c r="V28" s="99"/>
      <c r="W28" s="99"/>
      <c r="X28" s="99"/>
      <c r="Y28" s="99">
        <v>1546.7159393428344</v>
      </c>
      <c r="Z28" s="99"/>
      <c r="AA28" s="99"/>
      <c r="AB28" s="99">
        <v>1466.7663162121719</v>
      </c>
      <c r="AC28" s="99"/>
      <c r="AD28" s="99"/>
      <c r="AE28" s="99"/>
      <c r="AF28" s="99">
        <v>1764.1570809750913</v>
      </c>
      <c r="AG28" s="99">
        <v>1502.9643142927591</v>
      </c>
      <c r="AH28" s="99"/>
      <c r="AI28" s="99">
        <v>1390.9239264220571</v>
      </c>
      <c r="AJ28" s="99">
        <v>1677.66004726151</v>
      </c>
      <c r="AK28" s="99"/>
      <c r="AL28" s="99"/>
      <c r="AM28" s="99">
        <v>1520.5467452145865</v>
      </c>
      <c r="AN28" s="99">
        <v>1671.3780328741389</v>
      </c>
      <c r="AO28" s="99">
        <v>1586.0943847750159</v>
      </c>
      <c r="AP28" s="99">
        <v>1616.2339100890622</v>
      </c>
      <c r="AQ28" s="99"/>
      <c r="AR28" s="99">
        <v>1482.3394082356215</v>
      </c>
      <c r="AS28" s="99"/>
      <c r="AT28" s="99"/>
      <c r="AU28" s="99"/>
      <c r="AV28" s="99"/>
      <c r="AW28" s="99"/>
      <c r="AX28" s="99"/>
      <c r="AY28" s="99"/>
      <c r="AZ28" s="99"/>
      <c r="BA28" s="99"/>
      <c r="BB28" s="99">
        <v>1493.4195785284871</v>
      </c>
      <c r="BC28" s="99">
        <v>1701.7155598482573</v>
      </c>
      <c r="BD28" s="99"/>
      <c r="BE28" s="99"/>
      <c r="BF28" s="99"/>
      <c r="BG28" s="99"/>
      <c r="BH28" s="99"/>
      <c r="BI28" s="99"/>
      <c r="BJ28" s="99"/>
      <c r="BK28" s="99">
        <v>1471.3268420589168</v>
      </c>
      <c r="BL28" s="99">
        <v>2298.8195627229607</v>
      </c>
      <c r="BM28" s="99">
        <v>1683.2732046862959</v>
      </c>
      <c r="BN28" s="99"/>
      <c r="BO28" s="99"/>
      <c r="BP28" s="99"/>
      <c r="BQ28" s="99"/>
      <c r="BR28" s="99"/>
      <c r="BS28" s="99"/>
      <c r="BT28" s="99"/>
      <c r="BU28" s="99"/>
      <c r="BV28" s="99">
        <v>1667.2681662518817</v>
      </c>
      <c r="BW28" s="99"/>
      <c r="BX28" s="99"/>
      <c r="BY28" s="99"/>
      <c r="BZ28" s="99"/>
    </row>
    <row r="29" spans="1:78">
      <c r="A29" s="76">
        <v>33</v>
      </c>
      <c r="B29" s="99"/>
      <c r="C29" s="99"/>
      <c r="D29" s="99"/>
      <c r="E29" s="99"/>
      <c r="F29" s="99"/>
      <c r="G29" s="99"/>
      <c r="H29" s="99"/>
      <c r="I29" s="99"/>
      <c r="J29" s="99"/>
      <c r="K29" s="99"/>
      <c r="L29" s="99"/>
      <c r="M29" s="99"/>
      <c r="N29" s="99"/>
      <c r="O29" s="99"/>
      <c r="P29" s="99"/>
      <c r="Q29" s="99"/>
      <c r="R29" s="99"/>
      <c r="S29" s="99"/>
      <c r="T29" s="99"/>
      <c r="U29" s="99"/>
      <c r="V29" s="99"/>
      <c r="W29" s="99"/>
      <c r="X29" s="99"/>
      <c r="Y29" s="99">
        <v>1510.0925087811033</v>
      </c>
      <c r="Z29" s="99"/>
      <c r="AA29" s="99"/>
      <c r="AB29" s="99">
        <v>1434.0800414586183</v>
      </c>
      <c r="AC29" s="99"/>
      <c r="AD29" s="99"/>
      <c r="AE29" s="99"/>
      <c r="AF29" s="99">
        <v>1725.3730654793408</v>
      </c>
      <c r="AG29" s="99">
        <v>1474.9211263519483</v>
      </c>
      <c r="AH29" s="99"/>
      <c r="AI29" s="99"/>
      <c r="AJ29" s="99">
        <v>1643.8709517475559</v>
      </c>
      <c r="AK29" s="99"/>
      <c r="AL29" s="99"/>
      <c r="AM29" s="99">
        <v>1498.6577156891133</v>
      </c>
      <c r="AN29" s="99">
        <v>1642.916924468173</v>
      </c>
      <c r="AO29" s="99">
        <v>1517.5519350331767</v>
      </c>
      <c r="AP29" s="99">
        <v>1546.2491279173275</v>
      </c>
      <c r="AQ29" s="99"/>
      <c r="AR29" s="99">
        <v>1466.2244537389799</v>
      </c>
      <c r="AS29" s="99"/>
      <c r="AT29" s="99"/>
      <c r="AU29" s="99"/>
      <c r="AV29" s="99"/>
      <c r="AW29" s="99"/>
      <c r="AX29" s="99"/>
      <c r="AY29" s="99"/>
      <c r="AZ29" s="99"/>
      <c r="BA29" s="99"/>
      <c r="BB29" s="99">
        <v>1485.3375703779543</v>
      </c>
      <c r="BC29" s="99">
        <v>1685.4373149161936</v>
      </c>
      <c r="BD29" s="99"/>
      <c r="BE29" s="99"/>
      <c r="BF29" s="99"/>
      <c r="BG29" s="99"/>
      <c r="BH29" s="99"/>
      <c r="BI29" s="99"/>
      <c r="BJ29" s="99"/>
      <c r="BK29" s="99">
        <v>1464.7101609882118</v>
      </c>
      <c r="BL29" s="99">
        <v>2205.3654912923489</v>
      </c>
      <c r="BM29" s="99">
        <v>1675.0618150205598</v>
      </c>
      <c r="BN29" s="99"/>
      <c r="BO29" s="99"/>
      <c r="BP29" s="99"/>
      <c r="BQ29" s="99"/>
      <c r="BR29" s="99"/>
      <c r="BS29" s="99"/>
      <c r="BT29" s="99"/>
      <c r="BU29" s="99"/>
      <c r="BV29" s="99">
        <v>1660.4648791394736</v>
      </c>
      <c r="BW29" s="99"/>
      <c r="BX29" s="99"/>
      <c r="BY29" s="99"/>
      <c r="BZ29" s="99"/>
    </row>
    <row r="30" spans="1:78">
      <c r="A30" s="76">
        <v>34</v>
      </c>
      <c r="B30" s="99"/>
      <c r="C30" s="99"/>
      <c r="D30" s="99"/>
      <c r="E30" s="99"/>
      <c r="F30" s="99"/>
      <c r="G30" s="99"/>
      <c r="H30" s="99"/>
      <c r="I30" s="99"/>
      <c r="J30" s="99"/>
      <c r="K30" s="99"/>
      <c r="L30" s="99"/>
      <c r="M30" s="99"/>
      <c r="N30" s="99"/>
      <c r="O30" s="99"/>
      <c r="P30" s="99"/>
      <c r="Q30" s="99"/>
      <c r="R30" s="99"/>
      <c r="S30" s="99"/>
      <c r="T30" s="99"/>
      <c r="U30" s="99"/>
      <c r="V30" s="99"/>
      <c r="W30" s="99"/>
      <c r="X30" s="99"/>
      <c r="Y30" s="99">
        <v>1473.4690782193722</v>
      </c>
      <c r="Z30" s="99"/>
      <c r="AA30" s="99"/>
      <c r="AB30" s="99">
        <v>1401.393766705065</v>
      </c>
      <c r="AC30" s="99"/>
      <c r="AD30" s="99"/>
      <c r="AE30" s="99"/>
      <c r="AF30" s="99">
        <v>1686.5890499835905</v>
      </c>
      <c r="AG30" s="99">
        <v>1446.8779384111367</v>
      </c>
      <c r="AH30" s="99"/>
      <c r="AI30" s="99"/>
      <c r="AJ30" s="99">
        <v>1610.0818562336017</v>
      </c>
      <c r="AK30" s="99"/>
      <c r="AL30" s="99"/>
      <c r="AM30" s="99">
        <v>1476.7686861636398</v>
      </c>
      <c r="AN30" s="99">
        <v>1614.4558160622071</v>
      </c>
      <c r="AO30" s="99">
        <v>1454.5320836757585</v>
      </c>
      <c r="AP30" s="99">
        <v>1481.9086206154236</v>
      </c>
      <c r="AQ30" s="99"/>
      <c r="AR30" s="99">
        <v>1450.1094992423384</v>
      </c>
      <c r="AS30" s="99"/>
      <c r="AT30" s="99"/>
      <c r="AU30" s="99"/>
      <c r="AV30" s="99"/>
      <c r="AW30" s="99"/>
      <c r="AX30" s="99"/>
      <c r="AY30" s="99"/>
      <c r="AZ30" s="99"/>
      <c r="BA30" s="99">
        <v>1776.1362259726275</v>
      </c>
      <c r="BB30" s="99">
        <v>1477.2555622274215</v>
      </c>
      <c r="BC30" s="99">
        <v>1669.1590699841297</v>
      </c>
      <c r="BD30" s="99">
        <v>1779.4916522271949</v>
      </c>
      <c r="BE30" s="99"/>
      <c r="BF30" s="99"/>
      <c r="BG30" s="99"/>
      <c r="BH30" s="99"/>
      <c r="BI30" s="99"/>
      <c r="BJ30" s="99"/>
      <c r="BK30" s="99">
        <v>1458.0934799175068</v>
      </c>
      <c r="BL30" s="99">
        <v>2119.1964513806238</v>
      </c>
      <c r="BM30" s="99">
        <v>1666.8504253548238</v>
      </c>
      <c r="BN30" s="99"/>
      <c r="BO30" s="99"/>
      <c r="BP30" s="99"/>
      <c r="BQ30" s="99"/>
      <c r="BR30" s="99"/>
      <c r="BS30" s="99"/>
      <c r="BT30" s="99"/>
      <c r="BU30" s="99"/>
      <c r="BV30" s="99">
        <v>1653.6615920270654</v>
      </c>
      <c r="BW30" s="99"/>
      <c r="BX30" s="99"/>
      <c r="BY30" s="99"/>
      <c r="BZ30" s="99"/>
    </row>
    <row r="31" spans="1:78" ht="13.5" thickBot="1">
      <c r="A31" s="76">
        <v>35</v>
      </c>
      <c r="B31" s="99"/>
      <c r="C31" s="99"/>
      <c r="D31" s="99"/>
      <c r="E31" s="99"/>
      <c r="F31" s="99"/>
      <c r="G31" s="99"/>
      <c r="H31" s="99"/>
      <c r="I31" s="99"/>
      <c r="J31" s="99"/>
      <c r="K31" s="99"/>
      <c r="L31" s="99"/>
      <c r="M31" s="99"/>
      <c r="N31" s="99"/>
      <c r="O31" s="99"/>
      <c r="P31" s="99"/>
      <c r="Q31" s="99"/>
      <c r="R31" s="99"/>
      <c r="S31" s="99"/>
      <c r="T31" s="99"/>
      <c r="U31" s="99"/>
      <c r="V31" s="99"/>
      <c r="W31" s="99"/>
      <c r="X31" s="99"/>
      <c r="Y31" s="118">
        <v>1436.8456476576416</v>
      </c>
      <c r="Z31" s="99"/>
      <c r="AA31" s="99"/>
      <c r="AB31" s="99">
        <v>1368.7074919515114</v>
      </c>
      <c r="AC31" s="99"/>
      <c r="AD31" s="99"/>
      <c r="AE31" s="99"/>
      <c r="AF31" s="99">
        <v>1647.8050344878402</v>
      </c>
      <c r="AG31" s="99">
        <v>1418.8347504703258</v>
      </c>
      <c r="AH31" s="99"/>
      <c r="AI31" s="99"/>
      <c r="AJ31" s="99">
        <v>1576.292760719648</v>
      </c>
      <c r="AK31" s="99"/>
      <c r="AL31" s="99"/>
      <c r="AM31" s="99">
        <v>1454.8796566381668</v>
      </c>
      <c r="AN31" s="99">
        <v>1585.9947076562412</v>
      </c>
      <c r="AO31" s="99">
        <v>1396.4220066951486</v>
      </c>
      <c r="AP31" s="99">
        <v>1422.5858283045493</v>
      </c>
      <c r="AQ31" s="99"/>
      <c r="AR31" s="99">
        <v>1433.9945447456969</v>
      </c>
      <c r="AS31" s="99"/>
      <c r="AT31" s="99"/>
      <c r="AU31" s="99"/>
      <c r="AV31" s="99"/>
      <c r="AW31" s="99"/>
      <c r="AX31" s="99"/>
      <c r="AY31" s="99"/>
      <c r="AZ31" s="99"/>
      <c r="BA31" s="99">
        <v>1707.5553084500064</v>
      </c>
      <c r="BB31" s="99">
        <v>1469.1735540768886</v>
      </c>
      <c r="BC31" s="99">
        <v>1652.8808250520663</v>
      </c>
      <c r="BD31" s="99">
        <v>1710.275260897811</v>
      </c>
      <c r="BE31" s="99"/>
      <c r="BF31" s="99"/>
      <c r="BG31" s="99"/>
      <c r="BH31" s="99"/>
      <c r="BI31" s="99"/>
      <c r="BJ31" s="99"/>
      <c r="BK31" s="99">
        <v>1451.4767988468018</v>
      </c>
      <c r="BL31" s="99">
        <v>2039.5157330224511</v>
      </c>
      <c r="BM31" s="99">
        <v>1658.6390356890879</v>
      </c>
      <c r="BN31" s="99"/>
      <c r="BO31" s="99"/>
      <c r="BP31" s="99"/>
      <c r="BQ31" s="99"/>
      <c r="BR31" s="99"/>
      <c r="BS31" s="99"/>
      <c r="BT31" s="99"/>
      <c r="BU31" s="99"/>
      <c r="BV31" s="99">
        <v>1646.8583049146573</v>
      </c>
      <c r="BW31" s="99"/>
      <c r="BX31" s="99"/>
      <c r="BY31" s="99"/>
      <c r="BZ31" s="99"/>
    </row>
    <row r="32" spans="1:78" ht="14.25" thickTop="1" thickBot="1">
      <c r="A32" s="76">
        <v>36</v>
      </c>
      <c r="B32" s="99"/>
      <c r="C32" s="99"/>
      <c r="D32" s="99"/>
      <c r="E32" s="99"/>
      <c r="F32" s="99"/>
      <c r="G32" s="99"/>
      <c r="H32" s="99"/>
      <c r="I32" s="99"/>
      <c r="J32" s="99"/>
      <c r="K32" s="99"/>
      <c r="L32" s="99"/>
      <c r="M32" s="99"/>
      <c r="N32" s="99"/>
      <c r="O32" s="99"/>
      <c r="P32" s="99"/>
      <c r="Q32" s="99"/>
      <c r="R32" s="99"/>
      <c r="S32" s="99"/>
      <c r="T32" s="99"/>
      <c r="U32" s="99"/>
      <c r="V32" s="99"/>
      <c r="W32" s="99"/>
      <c r="X32" s="99"/>
      <c r="Y32" s="99">
        <v>1385.7684848008673</v>
      </c>
      <c r="Z32" s="99"/>
      <c r="AA32" s="99"/>
      <c r="AB32" s="99"/>
      <c r="AC32" s="99"/>
      <c r="AD32" s="99"/>
      <c r="AE32" s="99"/>
      <c r="AF32" s="118">
        <v>1609.0210189920897</v>
      </c>
      <c r="AG32" s="99">
        <v>1390.7915625295147</v>
      </c>
      <c r="AH32" s="99"/>
      <c r="AI32" s="99"/>
      <c r="AJ32" s="99">
        <v>1542.503665205694</v>
      </c>
      <c r="AK32" s="99"/>
      <c r="AL32" s="118"/>
      <c r="AM32" s="99">
        <v>1432.9906271126931</v>
      </c>
      <c r="AN32" s="99">
        <v>1557.5335992502753</v>
      </c>
      <c r="AO32" s="99"/>
      <c r="AP32" s="99">
        <v>1367.7400381500877</v>
      </c>
      <c r="AQ32" s="99"/>
      <c r="AR32" s="99">
        <v>1417.8795902490554</v>
      </c>
      <c r="AS32" s="99"/>
      <c r="AT32" s="99"/>
      <c r="AU32" s="99"/>
      <c r="AV32" s="99"/>
      <c r="AW32" s="99"/>
      <c r="AX32" s="99"/>
      <c r="AY32" s="99"/>
      <c r="AZ32" s="99"/>
      <c r="BA32" s="99">
        <v>1644.0482425519324</v>
      </c>
      <c r="BB32" s="99">
        <v>1461.0915459263558</v>
      </c>
      <c r="BC32" s="99">
        <v>1636.6025801200024</v>
      </c>
      <c r="BD32" s="99">
        <v>1646.2014711288393</v>
      </c>
      <c r="BE32" s="99"/>
      <c r="BF32" s="99"/>
      <c r="BG32" s="99"/>
      <c r="BH32" s="99"/>
      <c r="BI32" s="99"/>
      <c r="BJ32" s="99"/>
      <c r="BK32" s="99">
        <v>1444.8601177760968</v>
      </c>
      <c r="BL32" s="99">
        <v>1965.6352429052656</v>
      </c>
      <c r="BM32" s="99">
        <v>1650.4276460233518</v>
      </c>
      <c r="BN32" s="99"/>
      <c r="BO32" s="99"/>
      <c r="BP32" s="99"/>
      <c r="BQ32" s="99"/>
      <c r="BR32" s="99"/>
      <c r="BS32" s="99"/>
      <c r="BT32" s="99"/>
      <c r="BU32" s="99"/>
      <c r="BV32" s="99">
        <v>1640.055017802249</v>
      </c>
      <c r="BW32" s="99"/>
      <c r="BX32" s="99"/>
      <c r="BY32" s="99"/>
      <c r="BZ32" s="99"/>
    </row>
    <row r="33" spans="1:78" ht="13.5" thickTop="1">
      <c r="A33" s="76">
        <v>37</v>
      </c>
      <c r="B33" s="99"/>
      <c r="C33" s="99"/>
      <c r="D33" s="99"/>
      <c r="E33" s="99"/>
      <c r="F33" s="99"/>
      <c r="G33" s="99"/>
      <c r="H33" s="99"/>
      <c r="I33" s="99"/>
      <c r="J33" s="99"/>
      <c r="K33" s="99"/>
      <c r="L33" s="99"/>
      <c r="M33" s="99"/>
      <c r="N33" s="99"/>
      <c r="O33" s="99"/>
      <c r="P33" s="99"/>
      <c r="Q33" s="99"/>
      <c r="R33" s="99"/>
      <c r="S33" s="99"/>
      <c r="T33" s="99"/>
      <c r="U33" s="99"/>
      <c r="V33" s="99"/>
      <c r="W33" s="99"/>
      <c r="X33" s="99"/>
      <c r="Y33" s="99"/>
      <c r="Z33" s="99"/>
      <c r="AA33" s="99"/>
      <c r="AB33" s="99"/>
      <c r="AC33" s="99"/>
      <c r="AD33" s="99"/>
      <c r="AE33" s="99"/>
      <c r="AF33" s="99">
        <v>1565.6286827683034</v>
      </c>
      <c r="AG33" s="99">
        <v>1362.7483745887037</v>
      </c>
      <c r="AH33" s="99"/>
      <c r="AI33" s="99"/>
      <c r="AJ33" s="99">
        <v>1508.7145696917401</v>
      </c>
      <c r="AK33" s="99">
        <v>1785.1100678349694</v>
      </c>
      <c r="AL33" s="99">
        <v>1782.49815537785</v>
      </c>
      <c r="AM33" s="99">
        <v>1411.1015975872199</v>
      </c>
      <c r="AN33" s="99">
        <v>1529.0724908443096</v>
      </c>
      <c r="AO33" s="99"/>
      <c r="AP33" s="99"/>
      <c r="AQ33" s="99"/>
      <c r="AR33" s="99">
        <v>1401.7646357524141</v>
      </c>
      <c r="AS33" s="99"/>
      <c r="AT33" s="99"/>
      <c r="AU33" s="99">
        <v>1780.6271338704867</v>
      </c>
      <c r="AV33" s="99"/>
      <c r="AW33" s="99">
        <v>1779.5466717965492</v>
      </c>
      <c r="AX33" s="99"/>
      <c r="AY33" s="99"/>
      <c r="AZ33" s="99"/>
      <c r="BA33" s="99">
        <v>1585.0886211324341</v>
      </c>
      <c r="BB33" s="99">
        <v>1453.0095377758232</v>
      </c>
      <c r="BC33" s="99">
        <v>1620.3243351879387</v>
      </c>
      <c r="BD33" s="99">
        <v>1586.7356756804272</v>
      </c>
      <c r="BE33" s="99"/>
      <c r="BF33" s="99"/>
      <c r="BG33" s="99"/>
      <c r="BH33" s="99"/>
      <c r="BI33" s="99"/>
      <c r="BJ33" s="99"/>
      <c r="BK33" s="99">
        <v>1438.2434367053918</v>
      </c>
      <c r="BL33" s="99">
        <v>1896.9580873834038</v>
      </c>
      <c r="BM33" s="99">
        <v>1642.2162563576157</v>
      </c>
      <c r="BN33" s="99"/>
      <c r="BO33" s="99"/>
      <c r="BP33" s="99"/>
      <c r="BQ33" s="99"/>
      <c r="BR33" s="99"/>
      <c r="BS33" s="99"/>
      <c r="BT33" s="99"/>
      <c r="BU33" s="99"/>
      <c r="BV33" s="99">
        <v>1633.2517306898408</v>
      </c>
      <c r="BW33" s="99"/>
      <c r="BX33" s="99"/>
      <c r="BY33" s="99"/>
      <c r="BZ33" s="99"/>
    </row>
    <row r="34" spans="1:78" ht="13.5" thickBot="1">
      <c r="A34" s="76">
        <v>38</v>
      </c>
      <c r="B34" s="99"/>
      <c r="C34" s="99"/>
      <c r="D34" s="99"/>
      <c r="E34" s="99"/>
      <c r="F34" s="99"/>
      <c r="G34" s="99"/>
      <c r="H34" s="99"/>
      <c r="I34" s="99"/>
      <c r="J34" s="99"/>
      <c r="K34" s="99"/>
      <c r="L34" s="99"/>
      <c r="M34" s="99"/>
      <c r="N34" s="99"/>
      <c r="O34" s="99"/>
      <c r="P34" s="99"/>
      <c r="Q34" s="99"/>
      <c r="R34" s="99"/>
      <c r="S34" s="99"/>
      <c r="T34" s="99"/>
      <c r="U34" s="99"/>
      <c r="V34" s="99"/>
      <c r="W34" s="99"/>
      <c r="X34" s="99"/>
      <c r="Y34" s="99"/>
      <c r="Z34" s="99"/>
      <c r="AA34" s="99"/>
      <c r="AB34" s="99"/>
      <c r="AC34" s="99"/>
      <c r="AD34" s="99"/>
      <c r="AE34" s="99"/>
      <c r="AF34" s="99">
        <v>1505.4934639114026</v>
      </c>
      <c r="AG34" s="99"/>
      <c r="AH34" s="99"/>
      <c r="AI34" s="99"/>
      <c r="AJ34" s="118">
        <v>1474.9254741777859</v>
      </c>
      <c r="AK34" s="99">
        <v>1709.1763211787604</v>
      </c>
      <c r="AL34" s="99">
        <v>1710.4632628112693</v>
      </c>
      <c r="AM34" s="99">
        <v>1389.2125680617467</v>
      </c>
      <c r="AN34" s="99">
        <v>1500.6113824383438</v>
      </c>
      <c r="AO34" s="99"/>
      <c r="AP34" s="99"/>
      <c r="AQ34" s="118">
        <v>1773.5773868738322</v>
      </c>
      <c r="AR34" s="99">
        <v>1385.6496812557723</v>
      </c>
      <c r="AS34" s="99"/>
      <c r="AT34" s="99"/>
      <c r="AU34" s="99">
        <v>1745.5850087836729</v>
      </c>
      <c r="AV34" s="99"/>
      <c r="AW34" s="99">
        <v>1750.6515140779443</v>
      </c>
      <c r="AX34" s="99"/>
      <c r="AY34" s="99"/>
      <c r="AZ34" s="99"/>
      <c r="BA34" s="99">
        <v>1530.2181365805127</v>
      </c>
      <c r="BB34" s="99">
        <v>1444.9275296252904</v>
      </c>
      <c r="BC34" s="99">
        <v>1604.046090255875</v>
      </c>
      <c r="BD34" s="99">
        <v>1531.4124795498919</v>
      </c>
      <c r="BE34" s="99"/>
      <c r="BF34" s="99"/>
      <c r="BG34" s="99"/>
      <c r="BH34" s="99"/>
      <c r="BI34" s="99"/>
      <c r="BJ34" s="99"/>
      <c r="BK34" s="99">
        <v>1431.6267556346868</v>
      </c>
      <c r="BL34" s="99">
        <v>1832.9643319788311</v>
      </c>
      <c r="BM34" s="99">
        <v>1634.0048666918797</v>
      </c>
      <c r="BN34" s="99"/>
      <c r="BO34" s="99"/>
      <c r="BP34" s="99"/>
      <c r="BQ34" s="99"/>
      <c r="BR34" s="99"/>
      <c r="BS34" s="99"/>
      <c r="BT34" s="99"/>
      <c r="BU34" s="99"/>
      <c r="BV34" s="99">
        <v>1626.4484435774327</v>
      </c>
      <c r="BW34" s="99"/>
      <c r="BX34" s="99"/>
      <c r="BY34" s="99"/>
      <c r="BZ34" s="99"/>
    </row>
    <row r="35" spans="1:78" ht="13.5" thickTop="1">
      <c r="A35" s="76">
        <v>39</v>
      </c>
      <c r="B35" s="99"/>
      <c r="C35" s="99"/>
      <c r="D35" s="99"/>
      <c r="E35" s="99"/>
      <c r="F35" s="99"/>
      <c r="G35" s="99"/>
      <c r="H35" s="99"/>
      <c r="I35" s="99"/>
      <c r="J35" s="99"/>
      <c r="K35" s="99"/>
      <c r="L35" s="99"/>
      <c r="M35" s="99"/>
      <c r="N35" s="99"/>
      <c r="O35" s="99"/>
      <c r="P35" s="99"/>
      <c r="Q35" s="99"/>
      <c r="R35" s="99"/>
      <c r="S35" s="99"/>
      <c r="T35" s="99"/>
      <c r="U35" s="99"/>
      <c r="V35" s="99"/>
      <c r="W35" s="99"/>
      <c r="X35" s="99"/>
      <c r="Y35" s="99"/>
      <c r="Z35" s="99"/>
      <c r="AA35" s="99"/>
      <c r="AB35" s="99"/>
      <c r="AC35" s="99"/>
      <c r="AD35" s="99"/>
      <c r="AE35" s="99"/>
      <c r="AF35" s="99">
        <v>1449.6342660478488</v>
      </c>
      <c r="AG35" s="99"/>
      <c r="AH35" s="99"/>
      <c r="AI35" s="99"/>
      <c r="AJ35" s="99">
        <v>1427.4339689734861</v>
      </c>
      <c r="AK35" s="99">
        <v>1638.8472576304009</v>
      </c>
      <c r="AL35" s="99">
        <v>1643.657343728654</v>
      </c>
      <c r="AM35" s="99">
        <v>1367.3235385362732</v>
      </c>
      <c r="AN35" s="99">
        <v>1472.1502740323779</v>
      </c>
      <c r="AO35" s="99"/>
      <c r="AP35" s="99"/>
      <c r="AQ35" s="99">
        <v>1724.3259366696557</v>
      </c>
      <c r="AR35" s="99">
        <v>1369.5347267591308</v>
      </c>
      <c r="AS35" s="99"/>
      <c r="AT35" s="99"/>
      <c r="AU35" s="99">
        <v>1710.542883696859</v>
      </c>
      <c r="AV35" s="99"/>
      <c r="AW35" s="99">
        <v>1721.7563563593396</v>
      </c>
      <c r="AX35" s="99"/>
      <c r="AY35" s="99"/>
      <c r="AZ35" s="99"/>
      <c r="BA35" s="99">
        <v>1479.03621112718</v>
      </c>
      <c r="BB35" s="99">
        <v>1436.8455214747576</v>
      </c>
      <c r="BC35" s="99">
        <v>1587.7678453238113</v>
      </c>
      <c r="BD35" s="99">
        <v>1479.8251594322082</v>
      </c>
      <c r="BE35" s="99"/>
      <c r="BF35" s="99"/>
      <c r="BG35" s="99"/>
      <c r="BH35" s="99"/>
      <c r="BI35" s="99"/>
      <c r="BJ35" s="99"/>
      <c r="BK35" s="99">
        <v>1425.0100745639816</v>
      </c>
      <c r="BL35" s="99">
        <v>1773.1992926525515</v>
      </c>
      <c r="BM35" s="99">
        <v>1625.7934770261436</v>
      </c>
      <c r="BN35" s="99"/>
      <c r="BO35" s="99"/>
      <c r="BP35" s="99"/>
      <c r="BQ35" s="99"/>
      <c r="BR35" s="99"/>
      <c r="BS35" s="99"/>
      <c r="BT35" s="99">
        <v>1769.0600848249187</v>
      </c>
      <c r="BU35" s="99"/>
      <c r="BV35" s="99">
        <v>1619.6451564650245</v>
      </c>
      <c r="BW35" s="99"/>
      <c r="BX35" s="99"/>
      <c r="BY35" s="99"/>
      <c r="BZ35" s="99"/>
    </row>
    <row r="36" spans="1:78" ht="13.5" thickBot="1">
      <c r="A36" s="107">
        <v>40</v>
      </c>
      <c r="B36" s="108"/>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c r="AB36" s="108"/>
      <c r="AC36" s="108"/>
      <c r="AD36" s="108"/>
      <c r="AE36" s="108"/>
      <c r="AF36" s="108">
        <v>1397.6334948308174</v>
      </c>
      <c r="AG36" s="108"/>
      <c r="AH36" s="108"/>
      <c r="AI36" s="108"/>
      <c r="AJ36" s="108">
        <v>1380.5738047604261</v>
      </c>
      <c r="AK36" s="108">
        <v>1573.5700752162331</v>
      </c>
      <c r="AL36" s="108">
        <v>1581.5665129475367</v>
      </c>
      <c r="AM36" s="108"/>
      <c r="AN36" s="108">
        <v>1443.689165626412</v>
      </c>
      <c r="AO36" s="108"/>
      <c r="AP36" s="108"/>
      <c r="AQ36" s="108">
        <v>1664.2824512475011</v>
      </c>
      <c r="AR36" s="108">
        <v>1353.4197722624895</v>
      </c>
      <c r="AS36" s="108"/>
      <c r="AT36" s="108"/>
      <c r="AU36" s="118">
        <v>1675.5007586100451</v>
      </c>
      <c r="AV36" s="108"/>
      <c r="AW36" s="108">
        <v>1692.861198640735</v>
      </c>
      <c r="AX36" s="108"/>
      <c r="AY36" s="108"/>
      <c r="AZ36" s="108"/>
      <c r="BA36" s="108">
        <v>1431.1914248800074</v>
      </c>
      <c r="BB36" s="108">
        <v>1428.7635133242247</v>
      </c>
      <c r="BC36" s="108">
        <v>1571.4896003917477</v>
      </c>
      <c r="BD36" s="108">
        <v>1431.6169503014414</v>
      </c>
      <c r="BE36" s="108"/>
      <c r="BF36" s="108"/>
      <c r="BG36" s="108"/>
      <c r="BH36" s="108"/>
      <c r="BI36" s="108"/>
      <c r="BJ36" s="108"/>
      <c r="BK36" s="108">
        <v>1418.3933934932766</v>
      </c>
      <c r="BL36" s="108">
        <v>1717.2638575365243</v>
      </c>
      <c r="BM36" s="108">
        <v>1617.5820873604077</v>
      </c>
      <c r="BN36" s="108"/>
      <c r="BO36" s="108">
        <v>1799.1897350410738</v>
      </c>
      <c r="BP36" s="108"/>
      <c r="BQ36" s="108"/>
      <c r="BR36" s="108"/>
      <c r="BS36" s="108"/>
      <c r="BT36" s="108">
        <v>1713.1311806723618</v>
      </c>
      <c r="BU36" s="108"/>
      <c r="BV36" s="108">
        <v>1612.8418693526162</v>
      </c>
      <c r="BW36" s="108"/>
      <c r="BX36" s="108"/>
      <c r="BY36" s="108"/>
      <c r="BZ36" s="108"/>
    </row>
    <row r="37" spans="1:78" ht="14.25" thickTop="1" thickBot="1">
      <c r="A37" s="76">
        <v>41</v>
      </c>
      <c r="B37" s="99"/>
      <c r="C37" s="99"/>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99">
        <v>1512.8586778817653</v>
      </c>
      <c r="AL37" s="99">
        <v>1523.7389148257701</v>
      </c>
      <c r="AM37" s="99"/>
      <c r="AN37" s="118">
        <v>1415.2280572204463</v>
      </c>
      <c r="AO37" s="99"/>
      <c r="AP37" s="99"/>
      <c r="AQ37" s="99">
        <v>1608.210279345961</v>
      </c>
      <c r="AR37" s="99"/>
      <c r="AS37" s="99"/>
      <c r="AT37" s="99"/>
      <c r="AU37" s="99">
        <v>1636.7220661362735</v>
      </c>
      <c r="AV37" s="99">
        <v>1793.2002457459357</v>
      </c>
      <c r="AW37" s="99">
        <v>1663.9660409221301</v>
      </c>
      <c r="AX37" s="99"/>
      <c r="AY37" s="99"/>
      <c r="AZ37" s="99"/>
      <c r="BA37" s="99">
        <v>1386.3743943468087</v>
      </c>
      <c r="BB37" s="99">
        <v>1420.6815051736919</v>
      </c>
      <c r="BC37" s="99">
        <v>1555.2113554596838</v>
      </c>
      <c r="BD37" s="99">
        <v>1386.473806264471</v>
      </c>
      <c r="BE37" s="99"/>
      <c r="BF37" s="99"/>
      <c r="BG37" s="99"/>
      <c r="BH37" s="99"/>
      <c r="BI37" s="99"/>
      <c r="BJ37" s="99"/>
      <c r="BK37" s="99">
        <v>1411.7767124225716</v>
      </c>
      <c r="BL37" s="99">
        <v>1664.8064466657881</v>
      </c>
      <c r="BM37" s="99">
        <v>1609.3706976946717</v>
      </c>
      <c r="BN37" s="99"/>
      <c r="BO37" s="99">
        <v>1782.6927369891466</v>
      </c>
      <c r="BP37" s="99"/>
      <c r="BQ37" s="99"/>
      <c r="BR37" s="99"/>
      <c r="BS37" s="99"/>
      <c r="BT37" s="99">
        <v>1660.6854893426982</v>
      </c>
      <c r="BU37" s="99"/>
      <c r="BV37" s="99">
        <v>1606.0385822402081</v>
      </c>
      <c r="BW37" s="99"/>
      <c r="BX37" s="99"/>
      <c r="BY37" s="99"/>
      <c r="BZ37" s="99"/>
    </row>
    <row r="38" spans="1:78" ht="14.25" thickTop="1" thickBot="1">
      <c r="A38" s="76">
        <v>42</v>
      </c>
      <c r="B38" s="99"/>
      <c r="C38" s="99"/>
      <c r="D38" s="99"/>
      <c r="E38" s="99"/>
      <c r="F38" s="99"/>
      <c r="G38" s="99"/>
      <c r="H38" s="99"/>
      <c r="I38" s="99"/>
      <c r="J38" s="99"/>
      <c r="K38" s="99"/>
      <c r="L38" s="99"/>
      <c r="M38" s="99"/>
      <c r="N38" s="99"/>
      <c r="O38" s="99"/>
      <c r="P38" s="99"/>
      <c r="Q38" s="99"/>
      <c r="R38" s="99"/>
      <c r="S38" s="99"/>
      <c r="T38" s="99"/>
      <c r="U38" s="99"/>
      <c r="V38" s="99"/>
      <c r="W38" s="99"/>
      <c r="X38" s="99"/>
      <c r="Y38" s="99"/>
      <c r="Z38" s="99"/>
      <c r="AA38" s="99"/>
      <c r="AB38" s="99"/>
      <c r="AC38" s="99"/>
      <c r="AD38" s="99"/>
      <c r="AE38" s="99"/>
      <c r="AF38" s="99"/>
      <c r="AG38" s="99"/>
      <c r="AH38" s="99"/>
      <c r="AI38" s="99"/>
      <c r="AJ38" s="99"/>
      <c r="AK38" s="99">
        <v>1456.2842517770207</v>
      </c>
      <c r="AL38" s="99">
        <v>1469.775952035953</v>
      </c>
      <c r="AM38" s="99"/>
      <c r="AN38" s="99">
        <v>1383.1193624674386</v>
      </c>
      <c r="AO38" s="99"/>
      <c r="AP38" s="99"/>
      <c r="AQ38" s="99">
        <v>1555.7430881427365</v>
      </c>
      <c r="AR38" s="99"/>
      <c r="AS38" s="99"/>
      <c r="AT38" s="99">
        <v>1735.2266445568287</v>
      </c>
      <c r="AU38" s="99">
        <v>1587.7776250761156</v>
      </c>
      <c r="AV38" s="99">
        <v>1731.4499381270314</v>
      </c>
      <c r="AW38" s="99">
        <v>1635.0708832035252</v>
      </c>
      <c r="AX38" s="99"/>
      <c r="AY38" s="99"/>
      <c r="AZ38" s="99"/>
      <c r="BA38" s="99"/>
      <c r="BB38" s="99">
        <v>1412.5994970231593</v>
      </c>
      <c r="BC38" s="99">
        <v>1538.9331105276201</v>
      </c>
      <c r="BD38" s="99"/>
      <c r="BE38" s="99"/>
      <c r="BF38" s="118"/>
      <c r="BG38" s="99"/>
      <c r="BH38" s="99"/>
      <c r="BI38" s="99"/>
      <c r="BJ38" s="99"/>
      <c r="BK38" s="99">
        <v>1405.1600313518666</v>
      </c>
      <c r="BL38" s="99">
        <v>1615.5163004831911</v>
      </c>
      <c r="BM38" s="99">
        <v>1601.1593080289356</v>
      </c>
      <c r="BN38" s="99"/>
      <c r="BO38" s="99">
        <v>1766.1957389372194</v>
      </c>
      <c r="BP38" s="99"/>
      <c r="BQ38" s="99"/>
      <c r="BR38" s="99"/>
      <c r="BS38" s="99"/>
      <c r="BT38" s="99">
        <v>1611.4114880181933</v>
      </c>
      <c r="BU38" s="99">
        <v>1763.6755883193593</v>
      </c>
      <c r="BV38" s="99">
        <v>1599.2352951277999</v>
      </c>
      <c r="BW38" s="99"/>
      <c r="BX38" s="99"/>
      <c r="BY38" s="99"/>
      <c r="BZ38" s="99"/>
    </row>
    <row r="39" spans="1:78" ht="13.5" thickTop="1">
      <c r="A39" s="76">
        <v>43</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v>1403.4673578185814</v>
      </c>
      <c r="AL39" s="99">
        <v>1419.3249264790741</v>
      </c>
      <c r="AM39" s="99"/>
      <c r="AN39" s="99"/>
      <c r="AO39" s="99"/>
      <c r="AP39" s="99"/>
      <c r="AQ39" s="99">
        <v>1506.5566067019545</v>
      </c>
      <c r="AR39" s="99"/>
      <c r="AS39" s="99"/>
      <c r="AT39" s="99">
        <v>1673.8538671557455</v>
      </c>
      <c r="AU39" s="99">
        <v>1541.7261236295101</v>
      </c>
      <c r="AV39" s="99">
        <v>1673.6690372721048</v>
      </c>
      <c r="AW39" s="99">
        <v>1606.1757254849203</v>
      </c>
      <c r="AX39" s="99">
        <v>1768.7871830689317</v>
      </c>
      <c r="AY39" s="99"/>
      <c r="AZ39" s="99"/>
      <c r="BA39" s="99"/>
      <c r="BB39" s="99">
        <v>1404.5174888726265</v>
      </c>
      <c r="BC39" s="99">
        <v>1522.6548655955567</v>
      </c>
      <c r="BD39" s="99"/>
      <c r="BE39" s="99"/>
      <c r="BF39" s="99">
        <v>1773.0172485181572</v>
      </c>
      <c r="BG39" s="99"/>
      <c r="BH39" s="99"/>
      <c r="BI39" s="99"/>
      <c r="BJ39" s="99"/>
      <c r="BK39" s="99">
        <v>1398.5433502811616</v>
      </c>
      <c r="BL39" s="99">
        <v>1569.1178519796151</v>
      </c>
      <c r="BM39" s="99">
        <v>1592.9479183631997</v>
      </c>
      <c r="BN39" s="99"/>
      <c r="BO39" s="99">
        <v>1749.698740885292</v>
      </c>
      <c r="BP39" s="99"/>
      <c r="BQ39" s="99"/>
      <c r="BR39" s="99"/>
      <c r="BS39" s="99"/>
      <c r="BT39" s="99">
        <v>1565.0329506086211</v>
      </c>
      <c r="BU39" s="99">
        <v>1713.541871474459</v>
      </c>
      <c r="BV39" s="99">
        <v>1592.4320080153916</v>
      </c>
      <c r="BW39" s="99">
        <v>1797.5932168913548</v>
      </c>
      <c r="BX39" s="99"/>
      <c r="BY39" s="99">
        <v>1797.3806093587989</v>
      </c>
      <c r="BZ39" s="99"/>
    </row>
    <row r="40" spans="1:78">
      <c r="A40" s="76">
        <v>44</v>
      </c>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99">
        <v>1354.0712680641441</v>
      </c>
      <c r="AL40" s="99">
        <v>1372.0728385331938</v>
      </c>
      <c r="AM40" s="99"/>
      <c r="AN40" s="99"/>
      <c r="AO40" s="99"/>
      <c r="AP40" s="99"/>
      <c r="AQ40" s="99">
        <v>1460.3629381716589</v>
      </c>
      <c r="AR40" s="99"/>
      <c r="AS40" s="99"/>
      <c r="AT40" s="99">
        <v>1616.420092159334</v>
      </c>
      <c r="AU40" s="99">
        <v>1498.3212058720346</v>
      </c>
      <c r="AV40" s="99">
        <v>1619.5052483659672</v>
      </c>
      <c r="AW40" s="99">
        <v>1577.2805677663157</v>
      </c>
      <c r="AX40" s="99">
        <v>1706.2182122726015</v>
      </c>
      <c r="AY40" s="99"/>
      <c r="AZ40" s="99"/>
      <c r="BA40" s="99"/>
      <c r="BB40" s="99">
        <v>1396.4354807220936</v>
      </c>
      <c r="BC40" s="99">
        <v>1506.3766206634928</v>
      </c>
      <c r="BD40" s="99"/>
      <c r="BE40" s="99">
        <v>1784.7746423322412</v>
      </c>
      <c r="BF40" s="99">
        <v>1723.9705681453527</v>
      </c>
      <c r="BG40" s="99"/>
      <c r="BH40" s="99"/>
      <c r="BI40" s="99"/>
      <c r="BJ40" s="99"/>
      <c r="BK40" s="99">
        <v>1391.9266692104566</v>
      </c>
      <c r="BL40" s="99">
        <v>1525.365987011196</v>
      </c>
      <c r="BM40" s="99">
        <v>1584.7365286974634</v>
      </c>
      <c r="BN40" s="99"/>
      <c r="BO40" s="99">
        <v>1733.2017428333647</v>
      </c>
      <c r="BP40" s="99"/>
      <c r="BQ40" s="99"/>
      <c r="BR40" s="99"/>
      <c r="BS40" s="99"/>
      <c r="BT40" s="99">
        <v>1521.3041930073798</v>
      </c>
      <c r="BU40" s="99">
        <v>1666.2446389896277</v>
      </c>
      <c r="BV40" s="99">
        <v>1585.6287209029836</v>
      </c>
      <c r="BW40" s="99">
        <v>1789.2840273641118</v>
      </c>
      <c r="BX40" s="99"/>
      <c r="BY40" s="99">
        <v>1790.3828640766699</v>
      </c>
      <c r="BZ40" s="99"/>
    </row>
    <row r="41" spans="1:78" ht="13.5" thickBot="1">
      <c r="A41" s="76">
        <v>45</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c r="AI41" s="99"/>
      <c r="AJ41" s="99"/>
      <c r="AK41" s="99"/>
      <c r="AL41" s="99"/>
      <c r="AM41" s="99"/>
      <c r="AN41" s="99"/>
      <c r="AO41" s="99"/>
      <c r="AP41" s="99"/>
      <c r="AQ41" s="99">
        <v>1416.9057492493155</v>
      </c>
      <c r="AR41" s="99"/>
      <c r="AS41" s="99"/>
      <c r="AT41" s="99">
        <v>1562.5810693148139</v>
      </c>
      <c r="AU41" s="99">
        <v>1457.3431613968917</v>
      </c>
      <c r="AV41" s="99">
        <v>1568.6450260943645</v>
      </c>
      <c r="AW41" s="118">
        <v>1548.385410047711</v>
      </c>
      <c r="AX41" s="99">
        <v>1647.6097120394813</v>
      </c>
      <c r="AY41" s="99"/>
      <c r="AZ41" s="99">
        <v>1774.9984970419671</v>
      </c>
      <c r="BA41" s="99"/>
      <c r="BB41" s="99">
        <v>1388.3534725715608</v>
      </c>
      <c r="BC41" s="99">
        <v>1490.0983757314289</v>
      </c>
      <c r="BD41" s="99"/>
      <c r="BE41" s="99">
        <v>1733.4785859657334</v>
      </c>
      <c r="BF41" s="99">
        <v>1677.6283837008903</v>
      </c>
      <c r="BG41" s="99"/>
      <c r="BH41" s="99"/>
      <c r="BI41" s="99"/>
      <c r="BJ41" s="99">
        <v>1797.3819159040268</v>
      </c>
      <c r="BK41" s="99">
        <v>1385.3099881397516</v>
      </c>
      <c r="BL41" s="99">
        <v>1484.0420360854596</v>
      </c>
      <c r="BM41" s="99">
        <v>1576.5251390317276</v>
      </c>
      <c r="BN41" s="99"/>
      <c r="BO41" s="99">
        <v>1716.7047447814373</v>
      </c>
      <c r="BP41" s="99"/>
      <c r="BQ41" s="99"/>
      <c r="BR41" s="99"/>
      <c r="BS41" s="99"/>
      <c r="BT41" s="99">
        <v>1480.0060521799815</v>
      </c>
      <c r="BU41" s="99">
        <v>1621.550771665645</v>
      </c>
      <c r="BV41" s="99">
        <v>1578.8254337905755</v>
      </c>
      <c r="BW41" s="99">
        <v>1780.9748378368686</v>
      </c>
      <c r="BX41" s="99"/>
      <c r="BY41" s="99">
        <v>1783.3851187945411</v>
      </c>
      <c r="BZ41" s="99"/>
    </row>
    <row r="42" spans="1:78" ht="13.5" thickTop="1">
      <c r="A42" s="76">
        <v>46</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c r="AI42" s="99"/>
      <c r="AJ42" s="99"/>
      <c r="AK42" s="99"/>
      <c r="AL42" s="99"/>
      <c r="AM42" s="99"/>
      <c r="AN42" s="99"/>
      <c r="AO42" s="99"/>
      <c r="AP42" s="99"/>
      <c r="AQ42" s="99">
        <v>1375.9561857924866</v>
      </c>
      <c r="AR42" s="99"/>
      <c r="AS42" s="99"/>
      <c r="AT42" s="99">
        <v>1512.029635446801</v>
      </c>
      <c r="AU42" s="99">
        <v>1418.5954924549969</v>
      </c>
      <c r="AV42" s="99">
        <v>1520.8085611707181</v>
      </c>
      <c r="AW42" s="99">
        <v>1510.8366178559083</v>
      </c>
      <c r="AX42" s="99">
        <v>1592.6222663275937</v>
      </c>
      <c r="AY42" s="99"/>
      <c r="AZ42" s="99">
        <v>1718.6930480241481</v>
      </c>
      <c r="BA42" s="99"/>
      <c r="BB42" s="99">
        <v>1380.271464421028</v>
      </c>
      <c r="BC42" s="99">
        <v>1473.8201307993652</v>
      </c>
      <c r="BD42" s="99"/>
      <c r="BE42" s="99">
        <v>1685.0773707991386</v>
      </c>
      <c r="BF42" s="99">
        <v>1633.773698874985</v>
      </c>
      <c r="BG42" s="99">
        <v>1776.108326874393</v>
      </c>
      <c r="BH42" s="99"/>
      <c r="BI42" s="99"/>
      <c r="BJ42" s="99">
        <v>1768.1088219014214</v>
      </c>
      <c r="BK42" s="99">
        <v>1378.6933070690466</v>
      </c>
      <c r="BL42" s="99">
        <v>1444.9503713158149</v>
      </c>
      <c r="BM42" s="99">
        <v>1568.3137493659917</v>
      </c>
      <c r="BN42" s="99"/>
      <c r="BO42" s="99">
        <v>1700.2077467295098</v>
      </c>
      <c r="BP42" s="99"/>
      <c r="BQ42" s="99"/>
      <c r="BR42" s="99"/>
      <c r="BS42" s="99"/>
      <c r="BT42" s="99">
        <v>1440.9424723801146</v>
      </c>
      <c r="BU42" s="99">
        <v>1579.2516392600337</v>
      </c>
      <c r="BV42" s="99">
        <v>1572.0221466781672</v>
      </c>
      <c r="BW42" s="99">
        <v>1772.6656483096256</v>
      </c>
      <c r="BX42" s="99">
        <v>1766.2488959408383</v>
      </c>
      <c r="BY42" s="99">
        <v>1776.3873735124123</v>
      </c>
      <c r="BZ42" s="99"/>
    </row>
    <row r="43" spans="1:78">
      <c r="A43" s="76">
        <v>47</v>
      </c>
      <c r="B43" s="99"/>
      <c r="C43" s="99"/>
      <c r="D43" s="99"/>
      <c r="E43" s="99"/>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99"/>
      <c r="AI43" s="99"/>
      <c r="AJ43" s="99"/>
      <c r="AK43" s="99"/>
      <c r="AL43" s="99"/>
      <c r="AM43" s="99"/>
      <c r="AN43" s="99"/>
      <c r="AO43" s="99"/>
      <c r="AP43" s="99"/>
      <c r="AQ43" s="99"/>
      <c r="AR43" s="99"/>
      <c r="AS43" s="99"/>
      <c r="AT43" s="99">
        <v>1464.4910210140354</v>
      </c>
      <c r="AU43" s="99">
        <v>1381.9019885441803</v>
      </c>
      <c r="AV43" s="99">
        <v>1475.7455069498021</v>
      </c>
      <c r="AW43" s="99">
        <v>1474.4509327745961</v>
      </c>
      <c r="AX43" s="99">
        <v>1540.9522568220439</v>
      </c>
      <c r="AY43" s="99"/>
      <c r="AZ43" s="99">
        <v>1665.7148722231407</v>
      </c>
      <c r="BA43" s="99"/>
      <c r="BB43" s="99">
        <v>1372.1894562704954</v>
      </c>
      <c r="BC43" s="99">
        <v>1457.5418858673015</v>
      </c>
      <c r="BD43" s="99"/>
      <c r="BE43" s="99">
        <v>1639.3372500403009</v>
      </c>
      <c r="BF43" s="99">
        <v>1592.2118034262257</v>
      </c>
      <c r="BG43" s="99">
        <v>1724.7837682205036</v>
      </c>
      <c r="BH43" s="99"/>
      <c r="BI43" s="99"/>
      <c r="BJ43" s="99">
        <v>1738.8357278988162</v>
      </c>
      <c r="BK43" s="99">
        <v>1372.0766259983416</v>
      </c>
      <c r="BL43" s="99">
        <v>1407.9155062408756</v>
      </c>
      <c r="BM43" s="99">
        <v>1560.1023597002554</v>
      </c>
      <c r="BN43" s="99"/>
      <c r="BO43" s="99">
        <v>1683.7107486775828</v>
      </c>
      <c r="BP43" s="99"/>
      <c r="BQ43" s="99"/>
      <c r="BR43" s="99"/>
      <c r="BS43" s="99"/>
      <c r="BT43" s="99">
        <v>1403.9375958607786</v>
      </c>
      <c r="BU43" s="99">
        <v>1539.1600229029182</v>
      </c>
      <c r="BV43" s="99">
        <v>1565.218859565759</v>
      </c>
      <c r="BW43" s="99">
        <v>1764.3564587823826</v>
      </c>
      <c r="BX43" s="99">
        <v>1721.888358264782</v>
      </c>
      <c r="BY43" s="99">
        <v>1769.3896282302833</v>
      </c>
      <c r="BZ43" s="99"/>
    </row>
    <row r="44" spans="1:78" ht="13.5" thickBot="1">
      <c r="A44" s="76">
        <v>48</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v>1419.7188345462064</v>
      </c>
      <c r="AU44" s="99"/>
      <c r="AV44" s="99">
        <v>1433.2313239870939</v>
      </c>
      <c r="AW44" s="99">
        <v>1439.827213544949</v>
      </c>
      <c r="AX44" s="99">
        <v>1492.32742799835</v>
      </c>
      <c r="AY44" s="99"/>
      <c r="AZ44" s="99">
        <v>1615.7926261882742</v>
      </c>
      <c r="BA44" s="99"/>
      <c r="BB44" s="99">
        <v>1364.1074481199626</v>
      </c>
      <c r="BC44" s="99">
        <v>1441.2636409352378</v>
      </c>
      <c r="BD44" s="99"/>
      <c r="BE44" s="99">
        <v>1596.0483413331231</v>
      </c>
      <c r="BF44" s="99">
        <v>1552.7675320023075</v>
      </c>
      <c r="BG44" s="99">
        <v>1676.3221324601327</v>
      </c>
      <c r="BH44" s="99">
        <v>1798.8635996946507</v>
      </c>
      <c r="BI44" s="99">
        <v>1790.5289651611076</v>
      </c>
      <c r="BJ44" s="118">
        <v>1709.5626338962109</v>
      </c>
      <c r="BK44" s="99">
        <v>1365.4599449276366</v>
      </c>
      <c r="BL44" s="99">
        <v>1372.7796152462015</v>
      </c>
      <c r="BM44" s="99">
        <v>1551.8909700345196</v>
      </c>
      <c r="BN44" s="99"/>
      <c r="BO44" s="99">
        <v>1667.2137506256556</v>
      </c>
      <c r="BP44" s="99"/>
      <c r="BQ44" s="99"/>
      <c r="BR44" s="99"/>
      <c r="BS44" s="99"/>
      <c r="BT44" s="99">
        <v>1368.8332745491482</v>
      </c>
      <c r="BU44" s="99">
        <v>1501.1074825155722</v>
      </c>
      <c r="BV44" s="99">
        <v>1558.4155724533509</v>
      </c>
      <c r="BW44" s="99">
        <v>1756.0472692551393</v>
      </c>
      <c r="BX44" s="99">
        <v>1679.7629484494621</v>
      </c>
      <c r="BY44" s="99">
        <v>1762.3918829481543</v>
      </c>
      <c r="BZ44" s="99"/>
    </row>
    <row r="45" spans="1:78" ht="13.5" thickTop="1">
      <c r="A45" s="76">
        <v>49</v>
      </c>
      <c r="B45" s="99"/>
      <c r="C45" s="99"/>
      <c r="D45" s="99"/>
      <c r="E45" s="99"/>
      <c r="F45" s="99"/>
      <c r="G45" s="99"/>
      <c r="H45" s="99"/>
      <c r="I45" s="99"/>
      <c r="J45" s="99"/>
      <c r="K45" s="99"/>
      <c r="L45" s="99"/>
      <c r="M45" s="99"/>
      <c r="N45" s="99"/>
      <c r="O45" s="99"/>
      <c r="P45" s="99"/>
      <c r="Q45" s="99"/>
      <c r="R45" s="99"/>
      <c r="S45" s="99"/>
      <c r="T45" s="99"/>
      <c r="U45" s="99"/>
      <c r="V45" s="99"/>
      <c r="W45" s="99"/>
      <c r="X45" s="99"/>
      <c r="Y45" s="99"/>
      <c r="Z45" s="99"/>
      <c r="AA45" s="99"/>
      <c r="AB45" s="99"/>
      <c r="AC45" s="99"/>
      <c r="AD45" s="99"/>
      <c r="AE45" s="99"/>
      <c r="AF45" s="99"/>
      <c r="AG45" s="99"/>
      <c r="AH45" s="99"/>
      <c r="AI45" s="99"/>
      <c r="AJ45" s="99"/>
      <c r="AK45" s="99"/>
      <c r="AL45" s="99"/>
      <c r="AM45" s="99"/>
      <c r="AN45" s="99"/>
      <c r="AO45" s="99"/>
      <c r="AP45" s="99"/>
      <c r="AQ45" s="99"/>
      <c r="AR45" s="99"/>
      <c r="AS45" s="99"/>
      <c r="AT45" s="99">
        <v>1377.4916154157338</v>
      </c>
      <c r="AU45" s="99"/>
      <c r="AV45" s="99">
        <v>1393.0641426053853</v>
      </c>
      <c r="AW45" s="99">
        <v>1406.8390906645056</v>
      </c>
      <c r="AX45" s="99">
        <v>1446.5030795751034</v>
      </c>
      <c r="AY45" s="99"/>
      <c r="AZ45" s="99">
        <v>1568.6824098739269</v>
      </c>
      <c r="BA45" s="99"/>
      <c r="BB45" s="99">
        <v>1356.0254399694297</v>
      </c>
      <c r="BC45" s="99">
        <v>1424.9853960031742</v>
      </c>
      <c r="BD45" s="99"/>
      <c r="BE45" s="99">
        <v>1555.0217311787928</v>
      </c>
      <c r="BF45" s="99">
        <v>1515.2829112139023</v>
      </c>
      <c r="BG45" s="99">
        <v>1630.4980832633994</v>
      </c>
      <c r="BH45" s="99">
        <v>1747.3931436408063</v>
      </c>
      <c r="BI45" s="99">
        <v>1739.6200546971961</v>
      </c>
      <c r="BJ45" s="99">
        <v>1676.1633203118456</v>
      </c>
      <c r="BK45" s="99">
        <v>1358.8432638569313</v>
      </c>
      <c r="BL45" s="99"/>
      <c r="BM45" s="99">
        <v>1543.6795803687835</v>
      </c>
      <c r="BN45" s="99"/>
      <c r="BO45" s="99">
        <v>1650.7167525737282</v>
      </c>
      <c r="BP45" s="99"/>
      <c r="BQ45" s="99">
        <v>1797.5402506887278</v>
      </c>
      <c r="BR45" s="99"/>
      <c r="BS45" s="99"/>
      <c r="BT45" s="99"/>
      <c r="BU45" s="99">
        <v>1464.9420970391009</v>
      </c>
      <c r="BV45" s="99">
        <v>1551.6122853409427</v>
      </c>
      <c r="BW45" s="99">
        <v>1747.7380797278963</v>
      </c>
      <c r="BX45" s="99">
        <v>1639.7072684092391</v>
      </c>
      <c r="BY45" s="99">
        <v>1755.3941376660255</v>
      </c>
      <c r="BZ45" s="99"/>
    </row>
    <row r="46" spans="1:78">
      <c r="A46" s="107">
        <v>50</v>
      </c>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08"/>
      <c r="AB46" s="108"/>
      <c r="AC46" s="108"/>
      <c r="AD46" s="108"/>
      <c r="AE46" s="108"/>
      <c r="AF46" s="108"/>
      <c r="AG46" s="108"/>
      <c r="AH46" s="108"/>
      <c r="AI46" s="108"/>
      <c r="AJ46" s="108"/>
      <c r="AK46" s="108"/>
      <c r="AL46" s="108"/>
      <c r="AM46" s="108"/>
      <c r="AN46" s="108"/>
      <c r="AO46" s="108"/>
      <c r="AP46" s="108"/>
      <c r="AQ46" s="108"/>
      <c r="AR46" s="108"/>
      <c r="AS46" s="108"/>
      <c r="AT46" s="108"/>
      <c r="AU46" s="108"/>
      <c r="AV46" s="108">
        <v>1355.0620613388478</v>
      </c>
      <c r="AW46" s="108">
        <v>1375.3719980268152</v>
      </c>
      <c r="AX46" s="108">
        <v>1403.2587869921656</v>
      </c>
      <c r="AY46" s="108"/>
      <c r="AZ46" s="108">
        <v>1524.164497440478</v>
      </c>
      <c r="BA46" s="108"/>
      <c r="BB46" s="108"/>
      <c r="BC46" s="108">
        <v>1408.7071510711103</v>
      </c>
      <c r="BD46" s="108"/>
      <c r="BE46" s="108">
        <v>1516.086982165257</v>
      </c>
      <c r="BF46" s="108">
        <v>1479.6151332242546</v>
      </c>
      <c r="BG46" s="108">
        <v>1587.1085269051243</v>
      </c>
      <c r="BH46" s="108">
        <v>1698.7282317053578</v>
      </c>
      <c r="BI46" s="108">
        <v>1691.4768663083059</v>
      </c>
      <c r="BJ46" s="108">
        <v>1639.1469783993252</v>
      </c>
      <c r="BK46" s="108">
        <v>1352.2265827862263</v>
      </c>
      <c r="BL46" s="108"/>
      <c r="BM46" s="108">
        <v>1535.4681907030474</v>
      </c>
      <c r="BN46" s="108">
        <v>1767.8316692352512</v>
      </c>
      <c r="BO46" s="108">
        <v>1634.219754521801</v>
      </c>
      <c r="BP46" s="108"/>
      <c r="BQ46" s="108">
        <v>1745.9648651630353</v>
      </c>
      <c r="BR46" s="108"/>
      <c r="BS46" s="108"/>
      <c r="BT46" s="108"/>
      <c r="BU46" s="108">
        <v>1430.5265181934635</v>
      </c>
      <c r="BV46" s="108">
        <v>1544.8089982285344</v>
      </c>
      <c r="BW46" s="108">
        <v>1739.4288902006533</v>
      </c>
      <c r="BX46" s="108">
        <v>1601.5717156199178</v>
      </c>
      <c r="BY46" s="108">
        <v>1748.3963923838965</v>
      </c>
      <c r="BZ46" s="108"/>
    </row>
    <row r="47" spans="1:78">
      <c r="A47" s="76">
        <v>51</v>
      </c>
      <c r="B47" s="99"/>
      <c r="C47" s="99"/>
      <c r="D47" s="99"/>
      <c r="E47" s="99"/>
      <c r="F47" s="99"/>
      <c r="G47" s="99"/>
      <c r="H47" s="99"/>
      <c r="I47" s="99"/>
      <c r="J47" s="99"/>
      <c r="K47" s="99"/>
      <c r="L47" s="99"/>
      <c r="M47" s="99"/>
      <c r="N47" s="99"/>
      <c r="O47" s="99"/>
      <c r="P47" s="99"/>
      <c r="Q47" s="99"/>
      <c r="R47" s="99"/>
      <c r="S47" s="99"/>
      <c r="T47" s="99"/>
      <c r="U47" s="99"/>
      <c r="V47" s="99"/>
      <c r="W47" s="99"/>
      <c r="X47" s="99"/>
      <c r="Y47" s="99"/>
      <c r="Z47" s="99"/>
      <c r="AA47" s="99"/>
      <c r="AB47" s="99"/>
      <c r="AC47" s="99"/>
      <c r="AD47" s="99"/>
      <c r="AE47" s="99"/>
      <c r="AF47" s="99"/>
      <c r="AG47" s="99"/>
      <c r="AH47" s="99"/>
      <c r="AI47" s="99"/>
      <c r="AJ47" s="99"/>
      <c r="AK47" s="99"/>
      <c r="AL47" s="99"/>
      <c r="AM47" s="99"/>
      <c r="AN47" s="99"/>
      <c r="AO47" s="99"/>
      <c r="AP47" s="99"/>
      <c r="AQ47" s="99"/>
      <c r="AR47" s="99"/>
      <c r="AS47" s="99"/>
      <c r="AT47" s="99"/>
      <c r="AU47" s="99"/>
      <c r="AV47" s="99"/>
      <c r="AW47" s="99"/>
      <c r="AX47" s="99">
        <v>1362.3955679072299</v>
      </c>
      <c r="AY47" s="99"/>
      <c r="AZ47" s="99">
        <v>1482.0405130986965</v>
      </c>
      <c r="BA47" s="99"/>
      <c r="BB47" s="99"/>
      <c r="BC47" s="99">
        <v>1392.4289061390466</v>
      </c>
      <c r="BD47" s="99"/>
      <c r="BE47" s="99">
        <v>1479.0899802301644</v>
      </c>
      <c r="BF47" s="99">
        <v>1445.6348049464386</v>
      </c>
      <c r="BG47" s="99">
        <v>1545.9700135172759</v>
      </c>
      <c r="BH47" s="99">
        <v>1652.6549774601272</v>
      </c>
      <c r="BI47" s="99">
        <v>1645.8888432272704</v>
      </c>
      <c r="BJ47" s="99">
        <v>1603.7750361215824</v>
      </c>
      <c r="BK47" s="99"/>
      <c r="BL47" s="99"/>
      <c r="BM47" s="99">
        <v>1527.2568010373116</v>
      </c>
      <c r="BN47" s="99">
        <v>1727.9314564716863</v>
      </c>
      <c r="BO47" s="99">
        <v>1617.7227564698735</v>
      </c>
      <c r="BP47" s="99">
        <v>1779.4271942588593</v>
      </c>
      <c r="BQ47" s="99">
        <v>1697.1778433184743</v>
      </c>
      <c r="BR47" s="99"/>
      <c r="BS47" s="99"/>
      <c r="BT47" s="99"/>
      <c r="BU47" s="99">
        <v>1397.736288885669</v>
      </c>
      <c r="BV47" s="99">
        <v>1538.0057111161261</v>
      </c>
      <c r="BW47" s="99">
        <v>1731.1197006734103</v>
      </c>
      <c r="BX47" s="99">
        <v>1565.2206651717227</v>
      </c>
      <c r="BY47" s="99">
        <v>1741.3986471017674</v>
      </c>
      <c r="BZ47" s="99"/>
    </row>
    <row r="48" spans="1:78">
      <c r="A48" s="76">
        <v>52</v>
      </c>
      <c r="B48" s="99"/>
      <c r="C48" s="99"/>
      <c r="D48" s="99"/>
      <c r="E48" s="99"/>
      <c r="F48" s="99"/>
      <c r="G48" s="99"/>
      <c r="H48" s="99"/>
      <c r="I48" s="99"/>
      <c r="J48" s="99"/>
      <c r="K48" s="99"/>
      <c r="L48" s="99"/>
      <c r="M48" s="99"/>
      <c r="N48" s="99"/>
      <c r="O48" s="99"/>
      <c r="P48" s="99"/>
      <c r="Q48" s="99"/>
      <c r="R48" s="99"/>
      <c r="S48" s="99"/>
      <c r="T48" s="99"/>
      <c r="U48" s="99"/>
      <c r="V48" s="99"/>
      <c r="W48" s="99"/>
      <c r="X48" s="99"/>
      <c r="Y48" s="99"/>
      <c r="Z48" s="99"/>
      <c r="AA48" s="99"/>
      <c r="AB48" s="99"/>
      <c r="AC48" s="99"/>
      <c r="AD48" s="99"/>
      <c r="AE48" s="99"/>
      <c r="AF48" s="99"/>
      <c r="AG48" s="99"/>
      <c r="AH48" s="99"/>
      <c r="AI48" s="99"/>
      <c r="AJ48" s="99"/>
      <c r="AK48" s="99"/>
      <c r="AL48" s="99"/>
      <c r="AM48" s="99"/>
      <c r="AN48" s="99"/>
      <c r="AO48" s="99"/>
      <c r="AP48" s="99"/>
      <c r="AQ48" s="99"/>
      <c r="AR48" s="99"/>
      <c r="AS48" s="99"/>
      <c r="AT48" s="99"/>
      <c r="AU48" s="99"/>
      <c r="AV48" s="99"/>
      <c r="AW48" s="99"/>
      <c r="AX48" s="99"/>
      <c r="AY48" s="99"/>
      <c r="AZ48" s="99">
        <v>1442.1309841527682</v>
      </c>
      <c r="BA48" s="99"/>
      <c r="BB48" s="99"/>
      <c r="BC48" s="99">
        <v>1376.1506612069829</v>
      </c>
      <c r="BD48" s="99"/>
      <c r="BE48" s="99">
        <v>1443.8910699662108</v>
      </c>
      <c r="BF48" s="99">
        <v>1413.2244307008766</v>
      </c>
      <c r="BG48" s="99">
        <v>1506.9164859302921</v>
      </c>
      <c r="BH48" s="99">
        <v>1608.9798550189635</v>
      </c>
      <c r="BI48" s="99">
        <v>1602.6654639277367</v>
      </c>
      <c r="BJ48" s="99">
        <v>1569.938792364577</v>
      </c>
      <c r="BK48" s="99"/>
      <c r="BL48" s="99"/>
      <c r="BM48" s="99">
        <v>1519.0454113715753</v>
      </c>
      <c r="BN48" s="99">
        <v>1689.8450259812107</v>
      </c>
      <c r="BO48" s="99">
        <v>1601.2257584179463</v>
      </c>
      <c r="BP48" s="99">
        <v>1738.0831127473086</v>
      </c>
      <c r="BQ48" s="99">
        <v>1650.9697102349494</v>
      </c>
      <c r="BR48" s="99">
        <v>1795.5119495096005</v>
      </c>
      <c r="BS48" s="99">
        <v>1794.9782373603502</v>
      </c>
      <c r="BT48" s="99"/>
      <c r="BU48" s="99">
        <v>1366.4583857981404</v>
      </c>
      <c r="BV48" s="99">
        <v>1531.2024240037181</v>
      </c>
      <c r="BW48" s="99">
        <v>1722.8105111461671</v>
      </c>
      <c r="BX48" s="99">
        <v>1530.530893854454</v>
      </c>
      <c r="BY48" s="99">
        <v>1734.4009018196384</v>
      </c>
      <c r="BZ48" s="99"/>
    </row>
    <row r="49" spans="1:78">
      <c r="A49" s="76">
        <v>53</v>
      </c>
      <c r="B49" s="99"/>
      <c r="C49" s="99"/>
      <c r="D49" s="99"/>
      <c r="E49" s="99"/>
      <c r="F49" s="99"/>
      <c r="G49" s="99"/>
      <c r="H49" s="99"/>
      <c r="I49" s="99"/>
      <c r="J49" s="99"/>
      <c r="K49" s="99"/>
      <c r="L49" s="99"/>
      <c r="M49" s="99"/>
      <c r="N49" s="99"/>
      <c r="O49" s="99"/>
      <c r="P49" s="99"/>
      <c r="Q49" s="99"/>
      <c r="R49" s="99"/>
      <c r="S49" s="99"/>
      <c r="T49" s="99"/>
      <c r="U49" s="99"/>
      <c r="V49" s="99"/>
      <c r="W49" s="99"/>
      <c r="X49" s="99"/>
      <c r="Y49" s="99"/>
      <c r="Z49" s="99"/>
      <c r="AA49" s="99"/>
      <c r="AB49" s="99"/>
      <c r="AC49" s="99"/>
      <c r="AD49" s="99"/>
      <c r="AE49" s="99"/>
      <c r="AF49" s="99"/>
      <c r="AG49" s="99"/>
      <c r="AH49" s="99"/>
      <c r="AI49" s="99"/>
      <c r="AJ49" s="99"/>
      <c r="AK49" s="99"/>
      <c r="AL49" s="99"/>
      <c r="AM49" s="99"/>
      <c r="AN49" s="99"/>
      <c r="AO49" s="99"/>
      <c r="AP49" s="99"/>
      <c r="AQ49" s="99"/>
      <c r="AR49" s="99"/>
      <c r="AS49" s="99"/>
      <c r="AT49" s="99"/>
      <c r="AU49" s="99"/>
      <c r="AV49" s="99"/>
      <c r="AW49" s="99"/>
      <c r="AX49" s="99"/>
      <c r="AY49" s="99"/>
      <c r="AZ49" s="99">
        <v>1404.2732148076377</v>
      </c>
      <c r="BA49" s="99"/>
      <c r="BB49" s="99"/>
      <c r="BC49" s="99">
        <v>1359.8724162749193</v>
      </c>
      <c r="BD49" s="99"/>
      <c r="BE49" s="99">
        <v>1410.3634347440475</v>
      </c>
      <c r="BF49" s="99">
        <v>1382.2770933039546</v>
      </c>
      <c r="BG49" s="99">
        <v>1469.7973240243703</v>
      </c>
      <c r="BH49" s="99">
        <v>1567.5274086384331</v>
      </c>
      <c r="BI49" s="99">
        <v>1561.6339883007868</v>
      </c>
      <c r="BJ49" s="99">
        <v>1537.5389608673547</v>
      </c>
      <c r="BK49" s="99"/>
      <c r="BL49" s="99"/>
      <c r="BM49" s="99">
        <v>1510.8340217058394</v>
      </c>
      <c r="BN49" s="99">
        <v>1653.4504020365603</v>
      </c>
      <c r="BO49" s="99">
        <v>1584.7287603660188</v>
      </c>
      <c r="BP49" s="99">
        <v>1698.6647066339183</v>
      </c>
      <c r="BQ49" s="99">
        <v>1607.1505824076473</v>
      </c>
      <c r="BR49" s="99">
        <v>1750.0248954604474</v>
      </c>
      <c r="BS49" s="99">
        <v>1752.0133014693317</v>
      </c>
      <c r="BT49" s="99"/>
      <c r="BU49" s="99"/>
      <c r="BV49" s="99">
        <v>1524.3991368913098</v>
      </c>
      <c r="BW49" s="99">
        <v>1714.5013216189241</v>
      </c>
      <c r="BX49" s="99">
        <v>1497.3902099812474</v>
      </c>
      <c r="BY49" s="99">
        <v>1727.4031565375096</v>
      </c>
      <c r="BZ49" s="99"/>
    </row>
    <row r="50" spans="1:78">
      <c r="A50" s="76">
        <v>54</v>
      </c>
      <c r="B50" s="99"/>
      <c r="C50" s="99"/>
      <c r="D50" s="99"/>
      <c r="E50" s="99"/>
      <c r="F50" s="99"/>
      <c r="G50" s="99"/>
      <c r="H50" s="99"/>
      <c r="I50" s="99"/>
      <c r="J50" s="99"/>
      <c r="K50" s="99"/>
      <c r="L50" s="99"/>
      <c r="M50" s="99"/>
      <c r="N50" s="99"/>
      <c r="O50" s="99"/>
      <c r="P50" s="99"/>
      <c r="Q50" s="99"/>
      <c r="R50" s="99"/>
      <c r="S50" s="99"/>
      <c r="T50" s="99"/>
      <c r="U50" s="99"/>
      <c r="V50" s="99"/>
      <c r="W50" s="99"/>
      <c r="X50" s="99"/>
      <c r="Y50" s="99"/>
      <c r="Z50" s="99"/>
      <c r="AA50" s="99"/>
      <c r="AB50" s="99"/>
      <c r="AC50" s="99"/>
      <c r="AD50" s="99"/>
      <c r="AE50" s="99"/>
      <c r="AF50" s="99"/>
      <c r="AG50" s="99"/>
      <c r="AH50" s="99"/>
      <c r="AI50" s="99"/>
      <c r="AJ50" s="99"/>
      <c r="AK50" s="99"/>
      <c r="AL50" s="99"/>
      <c r="AM50" s="99"/>
      <c r="AN50" s="99"/>
      <c r="AO50" s="99"/>
      <c r="AP50" s="99"/>
      <c r="AQ50" s="99"/>
      <c r="AR50" s="99"/>
      <c r="AS50" s="99"/>
      <c r="AT50" s="99"/>
      <c r="AU50" s="99"/>
      <c r="AV50" s="99"/>
      <c r="AW50" s="99"/>
      <c r="AX50" s="99"/>
      <c r="AY50" s="99"/>
      <c r="AZ50" s="99">
        <v>1368.3194336241104</v>
      </c>
      <c r="BA50" s="99"/>
      <c r="BB50" s="99"/>
      <c r="BC50" s="99"/>
      <c r="BD50" s="99"/>
      <c r="BE50" s="99">
        <v>1378.3916855838208</v>
      </c>
      <c r="BF50" s="99">
        <v>1352.6953043663725</v>
      </c>
      <c r="BG50" s="99">
        <v>1434.4756411187848</v>
      </c>
      <c r="BH50" s="99">
        <v>1528.1382572287182</v>
      </c>
      <c r="BI50" s="99">
        <v>1522.6374940740932</v>
      </c>
      <c r="BJ50" s="99">
        <v>1506.4846741430549</v>
      </c>
      <c r="BK50" s="99"/>
      <c r="BL50" s="99"/>
      <c r="BM50" s="99">
        <v>1502.6226320401033</v>
      </c>
      <c r="BN50" s="99">
        <v>1618.6362716262602</v>
      </c>
      <c r="BO50" s="99">
        <v>1568.2317623140916</v>
      </c>
      <c r="BP50" s="99">
        <v>1661.040705986504</v>
      </c>
      <c r="BQ50" s="99">
        <v>1565.5480046377415</v>
      </c>
      <c r="BR50" s="99">
        <v>1706.7797906124144</v>
      </c>
      <c r="BS50" s="99">
        <v>1711.0882875589887</v>
      </c>
      <c r="BT50" s="99"/>
      <c r="BU50" s="99"/>
      <c r="BV50" s="99">
        <v>1517.5958497789015</v>
      </c>
      <c r="BW50" s="99">
        <v>1706.1921320916811</v>
      </c>
      <c r="BX50" s="99">
        <v>1465.6962586748243</v>
      </c>
      <c r="BY50" s="99">
        <v>1720.4054112553808</v>
      </c>
      <c r="BZ50" s="99">
        <v>1794.3056329671056</v>
      </c>
    </row>
    <row r="51" spans="1:78">
      <c r="A51" s="90" t="s">
        <v>580</v>
      </c>
      <c r="B51" s="91" t="s">
        <v>581</v>
      </c>
      <c r="C51" s="91"/>
      <c r="D51" s="91"/>
      <c r="E51" s="91"/>
      <c r="F51" s="91"/>
      <c r="G51" s="91"/>
      <c r="H51" s="91"/>
      <c r="I51" s="106"/>
      <c r="J51" s="106"/>
      <c r="K51" s="91"/>
      <c r="L51" s="91"/>
      <c r="M51" s="91"/>
      <c r="N51" s="106"/>
      <c r="O51" s="106"/>
      <c r="P51" s="106"/>
      <c r="Q51" s="106"/>
      <c r="R51" s="106"/>
      <c r="S51" s="106"/>
      <c r="T51" s="91"/>
      <c r="U51" s="91"/>
      <c r="V51" s="91"/>
      <c r="W51" s="106"/>
      <c r="X51" s="91"/>
      <c r="Y51" s="106"/>
      <c r="Z51" s="91"/>
      <c r="AA51" s="106"/>
      <c r="AB51" s="106"/>
      <c r="AC51" s="91"/>
      <c r="AD51" s="91"/>
      <c r="AE51" s="91"/>
      <c r="AF51" s="91"/>
      <c r="AG51" s="106"/>
      <c r="AH51" s="91"/>
      <c r="AI51" s="91"/>
      <c r="AJ51" s="106"/>
      <c r="AK51" s="91"/>
      <c r="AL51" s="91"/>
      <c r="AM51" s="106"/>
      <c r="AN51" s="106"/>
      <c r="AO51" s="91"/>
      <c r="AP51" s="91"/>
      <c r="AQ51" s="91"/>
      <c r="AR51" s="106"/>
      <c r="AS51" s="91"/>
      <c r="AT51" s="91"/>
      <c r="AU51" s="91"/>
      <c r="AV51" s="91"/>
      <c r="AW51" s="91"/>
      <c r="AX51" s="91"/>
      <c r="AY51" s="91"/>
      <c r="AZ51" s="91"/>
      <c r="BA51" s="91"/>
      <c r="BB51" s="91"/>
      <c r="BC51" s="106"/>
      <c r="BD51" s="91"/>
      <c r="BE51" s="91"/>
      <c r="BF51" s="91"/>
      <c r="BG51" s="91"/>
      <c r="BH51" s="91"/>
      <c r="BI51" s="91"/>
      <c r="BJ51" s="91"/>
      <c r="BK51" s="91"/>
      <c r="BL51" s="91"/>
      <c r="BM51" s="106"/>
      <c r="BN51" s="91"/>
      <c r="BO51" s="106"/>
      <c r="BP51" s="91"/>
      <c r="BQ51" s="91"/>
      <c r="BR51" s="91"/>
      <c r="BS51" s="91"/>
      <c r="BT51" s="91"/>
      <c r="BU51" s="91"/>
      <c r="BV51" s="106"/>
      <c r="BW51" s="106"/>
      <c r="BX51" s="91"/>
      <c r="BY51" s="106"/>
      <c r="BZ51" s="92"/>
    </row>
    <row r="52" spans="1:78" ht="14.25">
      <c r="A52" s="76" t="s">
        <v>586</v>
      </c>
      <c r="B52" s="99">
        <v>1417.5</v>
      </c>
      <c r="C52" s="99">
        <v>1556.25</v>
      </c>
      <c r="D52" s="99">
        <v>1530</v>
      </c>
      <c r="E52" s="99">
        <v>1481.25</v>
      </c>
      <c r="F52" s="99">
        <v>1751.25</v>
      </c>
      <c r="G52" s="99">
        <v>1387.5</v>
      </c>
      <c r="H52" s="99">
        <v>1638.75</v>
      </c>
      <c r="I52" s="99">
        <v>1908.75</v>
      </c>
      <c r="J52" s="99">
        <v>1927.5</v>
      </c>
      <c r="K52" s="99">
        <v>1740</v>
      </c>
      <c r="L52" s="99">
        <v>1567.5</v>
      </c>
      <c r="M52" s="99">
        <v>1398.75</v>
      </c>
      <c r="N52" s="99">
        <v>1875</v>
      </c>
      <c r="O52" s="99">
        <v>2242.5</v>
      </c>
      <c r="P52" s="99">
        <v>2178.75</v>
      </c>
      <c r="Q52" s="99">
        <v>2096.25</v>
      </c>
      <c r="R52" s="99">
        <v>2340</v>
      </c>
      <c r="S52" s="99">
        <v>1931.25</v>
      </c>
      <c r="T52" s="99">
        <v>1755</v>
      </c>
      <c r="U52" s="99">
        <v>1620</v>
      </c>
      <c r="V52" s="99">
        <v>2598.75</v>
      </c>
      <c r="W52" s="99">
        <v>2358.75</v>
      </c>
      <c r="X52" s="99">
        <v>2505</v>
      </c>
      <c r="Y52" s="99">
        <v>2276.25</v>
      </c>
      <c r="Z52" s="99">
        <v>1492.5</v>
      </c>
      <c r="AA52" s="99">
        <v>1916.25</v>
      </c>
      <c r="AB52" s="99">
        <v>2137.5</v>
      </c>
      <c r="AC52" s="99">
        <v>2692.5</v>
      </c>
      <c r="AD52" s="99">
        <v>1785</v>
      </c>
      <c r="AE52" s="99">
        <v>2902.5</v>
      </c>
      <c r="AF52" s="99">
        <v>2531.25</v>
      </c>
      <c r="AG52" s="99">
        <v>2096.25</v>
      </c>
      <c r="AH52" s="99">
        <v>1657.5</v>
      </c>
      <c r="AI52" s="99">
        <v>2876.25</v>
      </c>
      <c r="AJ52" s="99">
        <v>2366.25</v>
      </c>
      <c r="AK52" s="99">
        <v>3258.75</v>
      </c>
      <c r="AL52" s="99">
        <v>2898.75</v>
      </c>
      <c r="AM52" s="99">
        <v>1987.5</v>
      </c>
      <c r="AN52" s="99">
        <v>2272.5</v>
      </c>
      <c r="AO52" s="99">
        <v>3123.75</v>
      </c>
      <c r="AP52" s="99">
        <v>3397.5</v>
      </c>
      <c r="AQ52" s="99">
        <v>2816.25</v>
      </c>
      <c r="AR52" s="99">
        <v>1837.5</v>
      </c>
      <c r="AS52" s="99">
        <v>1462.5</v>
      </c>
      <c r="AT52" s="99">
        <v>3615</v>
      </c>
      <c r="AU52" s="99">
        <v>2666.25</v>
      </c>
      <c r="AV52" s="99">
        <v>3213.75</v>
      </c>
      <c r="AW52" s="99">
        <v>2531.25</v>
      </c>
      <c r="AX52" s="99">
        <v>4125</v>
      </c>
      <c r="AY52" s="99">
        <v>1447.5</v>
      </c>
      <c r="AZ52" s="99">
        <v>3611.25</v>
      </c>
      <c r="BA52" s="99">
        <v>3510</v>
      </c>
      <c r="BB52" s="99">
        <v>1635</v>
      </c>
      <c r="BC52" s="99">
        <v>2058.75</v>
      </c>
      <c r="BD52" s="99">
        <v>3787.5</v>
      </c>
      <c r="BE52" s="99">
        <v>3176.25</v>
      </c>
      <c r="BF52" s="99">
        <v>2895</v>
      </c>
      <c r="BG52" s="99">
        <v>3525</v>
      </c>
      <c r="BH52" s="99">
        <v>3862.5</v>
      </c>
      <c r="BI52" s="99">
        <v>4200</v>
      </c>
      <c r="BJ52" s="99">
        <v>2790</v>
      </c>
      <c r="BK52" s="99">
        <v>1605</v>
      </c>
      <c r="BL52" s="99">
        <v>3900</v>
      </c>
      <c r="BM52" s="99">
        <v>1826.25</v>
      </c>
      <c r="BN52" s="99">
        <v>3195</v>
      </c>
      <c r="BO52" s="99">
        <v>2291.25</v>
      </c>
      <c r="BP52" s="99">
        <v>3536.25</v>
      </c>
      <c r="BQ52" s="99">
        <v>4762.5</v>
      </c>
      <c r="BR52" s="99">
        <v>4125</v>
      </c>
      <c r="BS52" s="99">
        <v>3900</v>
      </c>
      <c r="BT52" s="99">
        <v>4237.5</v>
      </c>
      <c r="BU52" s="99">
        <v>4462.5</v>
      </c>
      <c r="BV52" s="99">
        <v>1803.75</v>
      </c>
      <c r="BW52" s="99">
        <v>2032.5</v>
      </c>
      <c r="BX52" s="99">
        <v>4762.5</v>
      </c>
      <c r="BY52" s="99">
        <v>2013.75</v>
      </c>
      <c r="BZ52" s="99">
        <v>5287.5</v>
      </c>
    </row>
    <row r="53" spans="1:78" ht="14.25">
      <c r="A53" s="76" t="s">
        <v>587</v>
      </c>
      <c r="B53" s="99">
        <v>863.625</v>
      </c>
      <c r="C53" s="99">
        <v>942.375</v>
      </c>
      <c r="D53" s="99">
        <v>931.875</v>
      </c>
      <c r="E53" s="99">
        <v>905.625</v>
      </c>
      <c r="F53" s="99">
        <v>1065.75</v>
      </c>
      <c r="G53" s="99">
        <v>863.625</v>
      </c>
      <c r="H53" s="99">
        <v>997.5</v>
      </c>
      <c r="I53" s="99">
        <v>1152.375</v>
      </c>
      <c r="J53" s="99">
        <v>1176</v>
      </c>
      <c r="K53" s="99">
        <v>1086.75</v>
      </c>
      <c r="L53" s="99">
        <v>973.875</v>
      </c>
      <c r="M53" s="99">
        <v>863.625</v>
      </c>
      <c r="N53" s="99">
        <v>1144.5</v>
      </c>
      <c r="O53" s="99">
        <v>1346.625</v>
      </c>
      <c r="P53" s="99">
        <v>1323</v>
      </c>
      <c r="Q53" s="99">
        <v>1278.375</v>
      </c>
      <c r="R53" s="99">
        <v>1422.75</v>
      </c>
      <c r="S53" s="99">
        <v>1202.25</v>
      </c>
      <c r="T53" s="99">
        <v>1086.75</v>
      </c>
      <c r="U53" s="99">
        <v>997.5</v>
      </c>
      <c r="V53" s="99">
        <v>1575</v>
      </c>
      <c r="W53" s="99">
        <v>1441.125</v>
      </c>
      <c r="X53" s="99">
        <v>1525.125</v>
      </c>
      <c r="Y53" s="99">
        <v>1420.125</v>
      </c>
      <c r="Z53" s="99">
        <v>903</v>
      </c>
      <c r="AA53" s="99">
        <v>1181.25</v>
      </c>
      <c r="AB53" s="99">
        <v>1325.625</v>
      </c>
      <c r="AC53" s="99">
        <v>1635.375</v>
      </c>
      <c r="AD53" s="99">
        <v>1094.625</v>
      </c>
      <c r="AE53" s="99">
        <v>1771.875</v>
      </c>
      <c r="AF53" s="99">
        <v>1575</v>
      </c>
      <c r="AG53" s="99">
        <v>1288.875</v>
      </c>
      <c r="AH53" s="99">
        <v>997.5</v>
      </c>
      <c r="AI53" s="99">
        <v>1743</v>
      </c>
      <c r="AJ53" s="99">
        <v>1467.375</v>
      </c>
      <c r="AK53" s="99">
        <v>2021.25</v>
      </c>
      <c r="AL53" s="99">
        <v>1800.75</v>
      </c>
      <c r="AM53" s="99">
        <v>1210.125</v>
      </c>
      <c r="AN53" s="99">
        <v>1393.875</v>
      </c>
      <c r="AO53" s="99">
        <v>1887.375</v>
      </c>
      <c r="AP53" s="99">
        <v>2063.25</v>
      </c>
      <c r="AQ53" s="99">
        <v>1745.625</v>
      </c>
      <c r="AR53" s="99">
        <v>1099.875</v>
      </c>
      <c r="AS53" s="99">
        <v>887.25</v>
      </c>
      <c r="AT53" s="99">
        <v>2254.875</v>
      </c>
      <c r="AU53" s="99">
        <v>1645.875</v>
      </c>
      <c r="AV53" s="99">
        <v>1992.375</v>
      </c>
      <c r="AW53" s="99">
        <v>1543.5</v>
      </c>
      <c r="AX53" s="99">
        <v>2548.875</v>
      </c>
      <c r="AY53" s="99">
        <v>842.625</v>
      </c>
      <c r="AZ53" s="99">
        <v>2241.75</v>
      </c>
      <c r="BA53" s="99">
        <v>2123.625</v>
      </c>
      <c r="BB53" s="99">
        <v>984.375</v>
      </c>
      <c r="BC53" s="99">
        <v>1223.25</v>
      </c>
      <c r="BD53" s="99">
        <v>2296.875</v>
      </c>
      <c r="BE53" s="99">
        <v>1963.5</v>
      </c>
      <c r="BF53" s="99">
        <v>1777.125</v>
      </c>
      <c r="BG53" s="99">
        <v>2181.375</v>
      </c>
      <c r="BH53" s="99">
        <v>2396.625</v>
      </c>
      <c r="BI53" s="99">
        <v>2606.625</v>
      </c>
      <c r="BJ53" s="99">
        <v>1690.5</v>
      </c>
      <c r="BK53" s="99">
        <v>926.625</v>
      </c>
      <c r="BL53" s="99">
        <v>2349.375</v>
      </c>
      <c r="BM53" s="99">
        <v>1089.375</v>
      </c>
      <c r="BN53" s="99">
        <v>1955.625</v>
      </c>
      <c r="BO53" s="99">
        <v>1349.25</v>
      </c>
      <c r="BP53" s="99">
        <v>2176.125</v>
      </c>
      <c r="BQ53" s="99">
        <v>2913.75</v>
      </c>
      <c r="BR53" s="99">
        <v>2551.5</v>
      </c>
      <c r="BS53" s="99">
        <v>2412.375</v>
      </c>
      <c r="BT53" s="99">
        <v>2548.875</v>
      </c>
      <c r="BU53" s="99">
        <v>2677.5</v>
      </c>
      <c r="BV53" s="99">
        <v>1031.625</v>
      </c>
      <c r="BW53" s="99">
        <v>1204.875</v>
      </c>
      <c r="BX53" s="99">
        <v>2835</v>
      </c>
      <c r="BY53" s="99">
        <v>1141.875</v>
      </c>
      <c r="BZ53" s="99">
        <v>3150</v>
      </c>
    </row>
    <row r="54" spans="1:78" ht="14.25">
      <c r="A54" s="76" t="s">
        <v>263</v>
      </c>
      <c r="B54" s="100">
        <v>7.7355203574161706</v>
      </c>
      <c r="C54" s="100">
        <v>8.194706497354117</v>
      </c>
      <c r="D54" s="100">
        <v>7.8768084004740002</v>
      </c>
      <c r="E54" s="100">
        <v>7.8061643789450867</v>
      </c>
      <c r="F54" s="100">
        <v>8.4419605727053195</v>
      </c>
      <c r="G54" s="100">
        <v>10.490637197043849</v>
      </c>
      <c r="H54" s="100">
        <v>7.9474524220029146</v>
      </c>
      <c r="I54" s="100">
        <v>8.406638561940861</v>
      </c>
      <c r="J54" s="100">
        <v>8.58324861576315</v>
      </c>
      <c r="K54" s="100">
        <v>11.303043444626368</v>
      </c>
      <c r="L54" s="100">
        <v>10.631925240101678</v>
      </c>
      <c r="M54" s="100">
        <v>10.419993175514934</v>
      </c>
      <c r="N54" s="100">
        <v>8.0534184542962866</v>
      </c>
      <c r="O54" s="100">
        <v>8.0887404650607451</v>
      </c>
      <c r="P54" s="100">
        <v>8.7245366588209787</v>
      </c>
      <c r="Q54" s="100">
        <v>8.7245366588209787</v>
      </c>
      <c r="R54" s="100">
        <v>8.8305026911143507</v>
      </c>
      <c r="S54" s="100">
        <v>11.40900947691974</v>
      </c>
      <c r="T54" s="100">
        <v>10.773213283159507</v>
      </c>
      <c r="U54" s="100">
        <v>10.561281218572764</v>
      </c>
      <c r="V54" s="100">
        <v>8.4772825834697763</v>
      </c>
      <c r="W54" s="100">
        <v>8.8305026911143507</v>
      </c>
      <c r="X54" s="100">
        <v>8.9364687234077227</v>
      </c>
      <c r="Y54" s="100">
        <v>12.080127681444431</v>
      </c>
      <c r="Z54" s="100">
        <v>9.7488749709902418</v>
      </c>
      <c r="AA54" s="100">
        <v>10.737891272395052</v>
      </c>
      <c r="AB54" s="100">
        <v>11.479653498448656</v>
      </c>
      <c r="AC54" s="100">
        <v>9.0071127449366362</v>
      </c>
      <c r="AD54" s="100">
        <v>10.596603229337221</v>
      </c>
      <c r="AE54" s="100">
        <v>8.795180680349894</v>
      </c>
      <c r="AF54" s="100">
        <v>12.221415724502259</v>
      </c>
      <c r="AG54" s="100">
        <v>10.843857304688422</v>
      </c>
      <c r="AH54" s="100">
        <v>9.8548410032836156</v>
      </c>
      <c r="AI54" s="100">
        <v>9.0424347557010947</v>
      </c>
      <c r="AJ54" s="100">
        <v>11.620941541506484</v>
      </c>
      <c r="AK54" s="100">
        <v>12.186093713737804</v>
      </c>
      <c r="AL54" s="100">
        <v>12.574635832146834</v>
      </c>
      <c r="AM54" s="100">
        <v>10.667247250866135</v>
      </c>
      <c r="AN54" s="100">
        <v>10.879179315452879</v>
      </c>
      <c r="AO54" s="100">
        <v>9.1130787772300099</v>
      </c>
      <c r="AP54" s="100">
        <v>8.8658247018788057</v>
      </c>
      <c r="AQ54" s="100">
        <v>12.327381756795633</v>
      </c>
      <c r="AR54" s="100">
        <v>9.9608070355769858</v>
      </c>
      <c r="AS54" s="100">
        <v>14.376058381134165</v>
      </c>
      <c r="AT54" s="100">
        <v>12.50399181061792</v>
      </c>
      <c r="AU54" s="100">
        <v>11.726907573799856</v>
      </c>
      <c r="AV54" s="100">
        <v>12.680601864440206</v>
      </c>
      <c r="AW54" s="100">
        <v>10.985145347746252</v>
      </c>
      <c r="AX54" s="100">
        <v>12.115449692208889</v>
      </c>
      <c r="AY54" s="100">
        <v>11.691585563035401</v>
      </c>
      <c r="AZ54" s="100">
        <v>13.104465993613696</v>
      </c>
      <c r="BA54" s="100">
        <v>9.2543668202878404</v>
      </c>
      <c r="BB54" s="100">
        <v>14.482024413427533</v>
      </c>
      <c r="BC54" s="100">
        <v>10.06677306787036</v>
      </c>
      <c r="BD54" s="100">
        <v>8.9717907341721794</v>
      </c>
      <c r="BE54" s="100">
        <v>12.398025778324547</v>
      </c>
      <c r="BF54" s="100">
        <v>11.762229584564315</v>
      </c>
      <c r="BG54" s="100">
        <v>12.78656789673358</v>
      </c>
      <c r="BH54" s="100">
        <v>13.210432025907069</v>
      </c>
      <c r="BI54" s="100">
        <v>12.539313821382377</v>
      </c>
      <c r="BJ54" s="100">
        <v>11.091111380039626</v>
      </c>
      <c r="BK54" s="100">
        <v>11.797551595328772</v>
      </c>
      <c r="BL54" s="100">
        <v>9.3603328525812106</v>
      </c>
      <c r="BM54" s="100">
        <v>14.587990445720905</v>
      </c>
      <c r="BN54" s="100">
        <v>11.868195616857685</v>
      </c>
      <c r="BO54" s="100">
        <v>10.17273910016373</v>
      </c>
      <c r="BP54" s="100">
        <v>12.46866979985346</v>
      </c>
      <c r="BQ54" s="100">
        <v>12.25673773526672</v>
      </c>
      <c r="BR54" s="100">
        <v>13.281076047435981</v>
      </c>
      <c r="BS54" s="100">
        <v>12.927855939791408</v>
      </c>
      <c r="BT54" s="100">
        <v>8.901146712643266</v>
      </c>
      <c r="BU54" s="100">
        <v>8.901146712643266</v>
      </c>
      <c r="BV54" s="100">
        <v>11.938839638386602</v>
      </c>
      <c r="BW54" s="100">
        <v>14.729278488778737</v>
      </c>
      <c r="BX54" s="100">
        <v>9.0071127449366362</v>
      </c>
      <c r="BY54" s="100">
        <v>12.080127681444431</v>
      </c>
      <c r="BZ54" s="100">
        <v>9.1130787772300099</v>
      </c>
    </row>
    <row r="55" spans="1:78" ht="14.25">
      <c r="A55" s="76" t="s">
        <v>264</v>
      </c>
      <c r="B55" s="100">
        <v>22.613884068753052</v>
      </c>
      <c r="C55" s="100">
        <v>23.472521779685348</v>
      </c>
      <c r="D55" s="100">
        <v>23.235407520509181</v>
      </c>
      <c r="E55" s="100">
        <v>24.256136385631777</v>
      </c>
      <c r="F55" s="100">
        <v>24.25557758362417</v>
      </c>
      <c r="G55" s="100">
        <v>31.834040319675605</v>
      </c>
      <c r="H55" s="100">
        <v>23.790675572475049</v>
      </c>
      <c r="I55" s="100">
        <v>24.221011396702156</v>
      </c>
      <c r="J55" s="100">
        <v>24.99234487089937</v>
      </c>
      <c r="K55" s="100">
        <v>33.323968702042798</v>
      </c>
      <c r="L55" s="100">
        <v>33.668525937209772</v>
      </c>
      <c r="M55" s="100">
        <v>36.309727196823061</v>
      </c>
      <c r="N55" s="100">
        <v>24.921616284071835</v>
      </c>
      <c r="O55" s="100">
        <v>23.54125329473916</v>
      </c>
      <c r="P55" s="100">
        <v>25.252150446492905</v>
      </c>
      <c r="Q55" s="100">
        <v>25.729145270217376</v>
      </c>
      <c r="R55" s="100">
        <v>25.80482662945828</v>
      </c>
      <c r="S55" s="100">
        <v>34.700818474784619</v>
      </c>
      <c r="T55" s="100">
        <v>35.731680321704296</v>
      </c>
      <c r="U55" s="100">
        <v>39.820671622549803</v>
      </c>
      <c r="V55" s="100">
        <v>24.760080886003809</v>
      </c>
      <c r="W55" s="100">
        <v>26.725972077137559</v>
      </c>
      <c r="X55" s="100">
        <v>26.353542420721215</v>
      </c>
      <c r="Y55" s="100">
        <v>35.456556018952341</v>
      </c>
      <c r="Z55" s="100">
        <v>46.82114672441336</v>
      </c>
      <c r="AA55" s="100">
        <v>37.422624223270354</v>
      </c>
      <c r="AB55" s="100">
        <v>36.318060631758826</v>
      </c>
      <c r="AC55" s="100">
        <v>26.947270961583254</v>
      </c>
      <c r="AD55" s="100">
        <v>42.609978168158172</v>
      </c>
      <c r="AE55" s="100">
        <v>25.860159306642291</v>
      </c>
      <c r="AF55" s="100">
        <v>36.877191764628328</v>
      </c>
      <c r="AG55" s="100">
        <v>39.634271636470977</v>
      </c>
      <c r="AH55" s="100">
        <v>51.035860871371227</v>
      </c>
      <c r="AI55" s="100">
        <v>27.588993765312775</v>
      </c>
      <c r="AJ55" s="100">
        <v>38.223458901842093</v>
      </c>
      <c r="AK55" s="100">
        <v>34.348311652874905</v>
      </c>
      <c r="AL55" s="100">
        <v>36.785778702672438</v>
      </c>
      <c r="AM55" s="100">
        <v>46.181612978927809</v>
      </c>
      <c r="AN55" s="100">
        <v>41.750253887370398</v>
      </c>
      <c r="AO55" s="100">
        <v>28.455956263954008</v>
      </c>
      <c r="AP55" s="100">
        <v>27.173985151691664</v>
      </c>
      <c r="AQ55" s="100">
        <v>38.688241877809268</v>
      </c>
      <c r="AR55" s="100">
        <v>55.733508420103213</v>
      </c>
      <c r="AS55" s="100">
        <v>86.552306965641151</v>
      </c>
      <c r="AT55" s="100">
        <v>35.599098784024626</v>
      </c>
      <c r="AU55" s="100">
        <v>40.845432705255455</v>
      </c>
      <c r="AV55" s="100">
        <v>38.207465063343598</v>
      </c>
      <c r="AW55" s="100">
        <v>45.169073659167651</v>
      </c>
      <c r="AX55" s="100">
        <v>34.371648803382662</v>
      </c>
      <c r="AY55" s="100">
        <v>104.66519358969191</v>
      </c>
      <c r="AZ55" s="100">
        <v>38.585231051066259</v>
      </c>
      <c r="BA55" s="100">
        <v>29.934408642954804</v>
      </c>
      <c r="BB55" s="100">
        <v>94.984912789889961</v>
      </c>
      <c r="BC55" s="100">
        <v>61.392945114482835</v>
      </c>
      <c r="BD55" s="100">
        <v>28.422120085494445</v>
      </c>
      <c r="BE55" s="100">
        <v>40.953472977804545</v>
      </c>
      <c r="BF55" s="100">
        <v>42.944969867697118</v>
      </c>
      <c r="BG55" s="100">
        <v>39.76085529308866</v>
      </c>
      <c r="BH55" s="100">
        <v>39.472004448467935</v>
      </c>
      <c r="BI55" s="100">
        <v>37.185529842164463</v>
      </c>
      <c r="BJ55" s="100">
        <v>48.651199831986133</v>
      </c>
      <c r="BK55" s="100">
        <v>114.32251732224978</v>
      </c>
      <c r="BL55" s="100">
        <v>31.513226005963816</v>
      </c>
      <c r="BM55" s="100">
        <v>104.32615048881156</v>
      </c>
      <c r="BN55" s="100">
        <v>45.883859043774756</v>
      </c>
      <c r="BO55" s="100">
        <v>67.274036986899475</v>
      </c>
      <c r="BP55" s="100">
        <v>43.40274449035266</v>
      </c>
      <c r="BQ55" s="100">
        <v>35.722756787359558</v>
      </c>
      <c r="BR55" s="100">
        <v>40.562382775034145</v>
      </c>
      <c r="BS55" s="100">
        <v>41.616214319746881</v>
      </c>
      <c r="BT55" s="100">
        <v>29.671354951371523</v>
      </c>
      <c r="BU55" s="100">
        <v>30.432112037587171</v>
      </c>
      <c r="BV55" s="100">
        <v>125.43177139952877</v>
      </c>
      <c r="BW55" s="100">
        <v>114.3328556230458</v>
      </c>
      <c r="BX55" s="100">
        <v>31.545387483980946</v>
      </c>
      <c r="BY55" s="100">
        <v>136.67383105996308</v>
      </c>
      <c r="BZ55" s="100">
        <v>33.658134342679965</v>
      </c>
    </row>
    <row r="56" spans="1:78" ht="14.25">
      <c r="A56" s="113" t="s">
        <v>267</v>
      </c>
      <c r="B56" s="76">
        <v>378</v>
      </c>
      <c r="C56" s="76">
        <v>415</v>
      </c>
      <c r="D56" s="76">
        <v>408</v>
      </c>
      <c r="E56" s="76">
        <v>395</v>
      </c>
      <c r="F56" s="76">
        <v>467</v>
      </c>
      <c r="G56" s="76">
        <v>370</v>
      </c>
      <c r="H56" s="76">
        <v>437</v>
      </c>
      <c r="I56" s="113">
        <v>509</v>
      </c>
      <c r="J56" s="113">
        <v>514</v>
      </c>
      <c r="K56" s="76">
        <v>464</v>
      </c>
      <c r="L56" s="76">
        <v>418</v>
      </c>
      <c r="M56" s="76">
        <v>373</v>
      </c>
      <c r="N56" s="113">
        <v>500</v>
      </c>
      <c r="O56" s="113">
        <v>598</v>
      </c>
      <c r="P56" s="113">
        <v>581</v>
      </c>
      <c r="Q56" s="113">
        <v>559</v>
      </c>
      <c r="R56" s="113">
        <v>624</v>
      </c>
      <c r="S56" s="113">
        <v>515</v>
      </c>
      <c r="T56" s="76">
        <v>468</v>
      </c>
      <c r="U56" s="76">
        <v>432</v>
      </c>
      <c r="V56" s="76">
        <v>693</v>
      </c>
      <c r="W56" s="113">
        <v>629</v>
      </c>
      <c r="X56" s="76">
        <v>668</v>
      </c>
      <c r="Y56" s="113">
        <v>607</v>
      </c>
      <c r="Z56" s="76">
        <v>398</v>
      </c>
      <c r="AA56" s="113">
        <v>511</v>
      </c>
      <c r="AB56" s="113">
        <v>570</v>
      </c>
      <c r="AC56" s="76">
        <v>718</v>
      </c>
      <c r="AD56" s="76">
        <v>476</v>
      </c>
      <c r="AE56" s="76">
        <v>774</v>
      </c>
      <c r="AF56" s="76">
        <v>675</v>
      </c>
      <c r="AG56" s="113">
        <v>559</v>
      </c>
      <c r="AH56" s="76">
        <v>442</v>
      </c>
      <c r="AI56" s="76">
        <v>767</v>
      </c>
      <c r="AJ56" s="113">
        <v>631</v>
      </c>
      <c r="AK56" s="76">
        <v>869</v>
      </c>
      <c r="AL56" s="76">
        <v>773</v>
      </c>
      <c r="AM56" s="113">
        <v>530</v>
      </c>
      <c r="AN56" s="113">
        <v>606</v>
      </c>
      <c r="AO56" s="76">
        <v>833</v>
      </c>
      <c r="AP56" s="76">
        <v>906</v>
      </c>
      <c r="AQ56" s="76">
        <v>751</v>
      </c>
      <c r="AR56" s="113">
        <v>490</v>
      </c>
      <c r="AS56" s="76">
        <v>390</v>
      </c>
      <c r="AT56" s="76">
        <v>964</v>
      </c>
      <c r="AU56" s="76">
        <v>711</v>
      </c>
      <c r="AV56" s="76">
        <v>857</v>
      </c>
      <c r="AW56" s="76">
        <v>675</v>
      </c>
      <c r="AX56" s="76">
        <v>1100</v>
      </c>
      <c r="AY56" s="76">
        <v>386</v>
      </c>
      <c r="AZ56" s="76">
        <v>963</v>
      </c>
      <c r="BA56" s="76">
        <v>936</v>
      </c>
      <c r="BB56" s="76">
        <v>436</v>
      </c>
      <c r="BC56" s="113">
        <v>549</v>
      </c>
      <c r="BD56" s="76">
        <v>1010</v>
      </c>
      <c r="BE56" s="76">
        <v>847</v>
      </c>
      <c r="BF56" s="76">
        <v>772</v>
      </c>
      <c r="BG56" s="76">
        <v>940</v>
      </c>
      <c r="BH56" s="76">
        <v>1030</v>
      </c>
      <c r="BI56" s="76">
        <v>1120</v>
      </c>
      <c r="BJ56" s="76">
        <v>744</v>
      </c>
      <c r="BK56" s="76">
        <v>428</v>
      </c>
      <c r="BL56" s="76">
        <v>1040</v>
      </c>
      <c r="BM56" s="113">
        <v>487</v>
      </c>
      <c r="BN56" s="76">
        <v>852</v>
      </c>
      <c r="BO56" s="113">
        <v>611</v>
      </c>
      <c r="BP56" s="76">
        <v>943</v>
      </c>
      <c r="BQ56" s="76">
        <v>1270</v>
      </c>
      <c r="BR56" s="76">
        <v>1100</v>
      </c>
      <c r="BS56" s="76">
        <v>1040</v>
      </c>
      <c r="BT56" s="76">
        <v>1130</v>
      </c>
      <c r="BU56" s="76">
        <v>1190</v>
      </c>
      <c r="BV56" s="113">
        <v>481</v>
      </c>
      <c r="BW56" s="113">
        <v>542</v>
      </c>
      <c r="BX56" s="76">
        <v>1270</v>
      </c>
      <c r="BY56" s="113">
        <v>537</v>
      </c>
      <c r="BZ56" s="76">
        <v>1410</v>
      </c>
    </row>
    <row r="57" spans="1:78" ht="14.25">
      <c r="A57" s="113" t="s">
        <v>266</v>
      </c>
      <c r="B57" s="76">
        <v>329</v>
      </c>
      <c r="C57" s="76">
        <v>359</v>
      </c>
      <c r="D57" s="76">
        <v>355</v>
      </c>
      <c r="E57" s="76">
        <v>345</v>
      </c>
      <c r="F57" s="76">
        <v>406</v>
      </c>
      <c r="G57" s="76">
        <v>329</v>
      </c>
      <c r="H57" s="76">
        <v>380</v>
      </c>
      <c r="I57" s="113">
        <v>439</v>
      </c>
      <c r="J57" s="113">
        <v>448</v>
      </c>
      <c r="K57" s="76">
        <v>414</v>
      </c>
      <c r="L57" s="76">
        <v>371</v>
      </c>
      <c r="M57" s="76">
        <v>329</v>
      </c>
      <c r="N57" s="113">
        <v>436</v>
      </c>
      <c r="O57" s="113">
        <v>513</v>
      </c>
      <c r="P57" s="113">
        <v>504</v>
      </c>
      <c r="Q57" s="113">
        <v>487</v>
      </c>
      <c r="R57" s="113">
        <v>542</v>
      </c>
      <c r="S57" s="113">
        <v>458</v>
      </c>
      <c r="T57" s="76">
        <v>414</v>
      </c>
      <c r="U57" s="76">
        <v>380</v>
      </c>
      <c r="V57" s="76">
        <v>600</v>
      </c>
      <c r="W57" s="113">
        <v>549</v>
      </c>
      <c r="X57" s="76">
        <v>581</v>
      </c>
      <c r="Y57" s="113">
        <v>541</v>
      </c>
      <c r="Z57" s="76">
        <v>344</v>
      </c>
      <c r="AA57" s="113">
        <v>450</v>
      </c>
      <c r="AB57" s="113">
        <v>505</v>
      </c>
      <c r="AC57" s="76">
        <v>623</v>
      </c>
      <c r="AD57" s="76">
        <v>417</v>
      </c>
      <c r="AE57" s="76">
        <v>675</v>
      </c>
      <c r="AF57" s="76">
        <v>600</v>
      </c>
      <c r="AG57" s="113">
        <v>491</v>
      </c>
      <c r="AH57" s="76">
        <v>380</v>
      </c>
      <c r="AI57" s="76">
        <v>664</v>
      </c>
      <c r="AJ57" s="113">
        <v>559</v>
      </c>
      <c r="AK57" s="76">
        <v>770</v>
      </c>
      <c r="AL57" s="76">
        <v>686</v>
      </c>
      <c r="AM57" s="113">
        <v>461</v>
      </c>
      <c r="AN57" s="113">
        <v>531</v>
      </c>
      <c r="AO57" s="76">
        <v>719</v>
      </c>
      <c r="AP57" s="76">
        <v>786</v>
      </c>
      <c r="AQ57" s="76">
        <v>665</v>
      </c>
      <c r="AR57" s="113">
        <v>419</v>
      </c>
      <c r="AS57" s="76">
        <v>338</v>
      </c>
      <c r="AT57" s="76">
        <v>859</v>
      </c>
      <c r="AU57" s="76">
        <v>627</v>
      </c>
      <c r="AV57" s="76">
        <v>759</v>
      </c>
      <c r="AW57" s="76">
        <v>588</v>
      </c>
      <c r="AX57" s="76">
        <v>971</v>
      </c>
      <c r="AY57" s="76">
        <v>321</v>
      </c>
      <c r="AZ57" s="76">
        <v>854</v>
      </c>
      <c r="BA57" s="76">
        <v>809</v>
      </c>
      <c r="BB57" s="76">
        <v>375</v>
      </c>
      <c r="BC57" s="113">
        <v>466</v>
      </c>
      <c r="BD57" s="76">
        <v>875</v>
      </c>
      <c r="BE57" s="76">
        <v>748</v>
      </c>
      <c r="BF57" s="76">
        <v>677</v>
      </c>
      <c r="BG57" s="76">
        <v>831</v>
      </c>
      <c r="BH57" s="100">
        <v>913</v>
      </c>
      <c r="BI57" s="76">
        <v>993</v>
      </c>
      <c r="BJ57" s="76">
        <v>644</v>
      </c>
      <c r="BK57" s="76">
        <v>353</v>
      </c>
      <c r="BL57" s="76">
        <v>895</v>
      </c>
      <c r="BM57" s="113">
        <v>415</v>
      </c>
      <c r="BN57" s="76">
        <v>745</v>
      </c>
      <c r="BO57" s="113">
        <v>514</v>
      </c>
      <c r="BP57" s="76">
        <v>829</v>
      </c>
      <c r="BQ57" s="76">
        <v>1110</v>
      </c>
      <c r="BR57" s="100">
        <v>972</v>
      </c>
      <c r="BS57" s="76">
        <v>919</v>
      </c>
      <c r="BT57" s="76">
        <v>971</v>
      </c>
      <c r="BU57" s="76">
        <v>1020</v>
      </c>
      <c r="BV57" s="113">
        <v>393</v>
      </c>
      <c r="BW57" s="113">
        <v>459</v>
      </c>
      <c r="BX57" s="76">
        <v>1080</v>
      </c>
      <c r="BY57" s="113">
        <v>435</v>
      </c>
      <c r="BZ57" s="76">
        <v>1200</v>
      </c>
    </row>
    <row r="58" spans="1:78" ht="14.25">
      <c r="A58" s="113" t="s">
        <v>265</v>
      </c>
      <c r="B58" s="76">
        <v>4930</v>
      </c>
      <c r="C58" s="76">
        <v>5900</v>
      </c>
      <c r="D58" s="76">
        <v>5360</v>
      </c>
      <c r="E58" s="76">
        <v>4760</v>
      </c>
      <c r="F58" s="76">
        <v>6710</v>
      </c>
      <c r="G58" s="76">
        <v>4020</v>
      </c>
      <c r="H58" s="76">
        <v>5770</v>
      </c>
      <c r="I58" s="113">
        <v>7800</v>
      </c>
      <c r="J58" s="113">
        <v>7450</v>
      </c>
      <c r="K58" s="76">
        <v>5660</v>
      </c>
      <c r="L58" s="76">
        <v>4580</v>
      </c>
      <c r="M58" s="76">
        <v>3630</v>
      </c>
      <c r="N58" s="113">
        <v>6680</v>
      </c>
      <c r="O58" s="113">
        <v>9800</v>
      </c>
      <c r="P58" s="113">
        <v>9040</v>
      </c>
      <c r="Q58" s="113">
        <v>8160</v>
      </c>
      <c r="R58" s="113">
        <v>9760</v>
      </c>
      <c r="S58" s="113">
        <v>6310</v>
      </c>
      <c r="T58" s="76">
        <v>5170</v>
      </c>
      <c r="U58" s="76">
        <v>4280</v>
      </c>
      <c r="V58" s="76">
        <v>11600</v>
      </c>
      <c r="W58" s="113">
        <v>9290</v>
      </c>
      <c r="X58" s="76">
        <v>10500</v>
      </c>
      <c r="Y58" s="113">
        <v>8230</v>
      </c>
      <c r="Z58" s="76">
        <v>3450</v>
      </c>
      <c r="AA58" s="113">
        <v>5680</v>
      </c>
      <c r="AB58" s="113">
        <v>7020</v>
      </c>
      <c r="AC58" s="76">
        <v>11300</v>
      </c>
      <c r="AD58" s="76">
        <v>4730</v>
      </c>
      <c r="AE58" s="76">
        <v>13200</v>
      </c>
      <c r="AF58" s="76">
        <v>9200</v>
      </c>
      <c r="AG58" s="113">
        <v>6260</v>
      </c>
      <c r="AH58" s="76">
        <v>3870</v>
      </c>
      <c r="AI58" s="76">
        <v>12100</v>
      </c>
      <c r="AJ58" s="113">
        <v>7860</v>
      </c>
      <c r="AK58" s="76">
        <v>14900</v>
      </c>
      <c r="AL58" s="76">
        <v>11600</v>
      </c>
      <c r="AM58" s="113">
        <v>5310</v>
      </c>
      <c r="AN58" s="113">
        <v>6820</v>
      </c>
      <c r="AO58" s="76">
        <v>13200</v>
      </c>
      <c r="AP58" s="76">
        <v>15500</v>
      </c>
      <c r="AQ58" s="76">
        <v>10300</v>
      </c>
      <c r="AR58" s="113">
        <v>4330</v>
      </c>
      <c r="AS58" s="76">
        <v>2660</v>
      </c>
      <c r="AT58" s="76">
        <v>16700</v>
      </c>
      <c r="AU58" s="76">
        <v>8910</v>
      </c>
      <c r="AV58" s="76">
        <v>12900</v>
      </c>
      <c r="AW58" s="76">
        <v>7650</v>
      </c>
      <c r="AX58" s="76">
        <v>20800</v>
      </c>
      <c r="AY58" s="76">
        <v>2420</v>
      </c>
      <c r="AZ58" s="76">
        <v>15600</v>
      </c>
      <c r="BA58" s="76">
        <v>15000</v>
      </c>
      <c r="BB58" s="76">
        <v>3010</v>
      </c>
      <c r="BC58" s="113">
        <v>4900</v>
      </c>
      <c r="BD58" s="76">
        <v>17400</v>
      </c>
      <c r="BE58" s="76">
        <v>11700</v>
      </c>
      <c r="BF58" s="76">
        <v>9700</v>
      </c>
      <c r="BG58" s="76">
        <v>14200</v>
      </c>
      <c r="BH58" s="114">
        <v>16700</v>
      </c>
      <c r="BI58" s="76">
        <v>19600</v>
      </c>
      <c r="BJ58" s="76">
        <v>8490</v>
      </c>
      <c r="BK58" s="76">
        <v>2720</v>
      </c>
      <c r="BL58" s="76">
        <v>16800</v>
      </c>
      <c r="BM58" s="113">
        <v>3400</v>
      </c>
      <c r="BN58" s="76">
        <v>10800</v>
      </c>
      <c r="BO58" s="113">
        <v>5510</v>
      </c>
      <c r="BP58" s="76">
        <v>13100</v>
      </c>
      <c r="BQ58" s="76">
        <v>24100</v>
      </c>
      <c r="BR58" s="114">
        <v>17900</v>
      </c>
      <c r="BS58" s="76">
        <v>15900</v>
      </c>
      <c r="BT58" s="76">
        <v>19400</v>
      </c>
      <c r="BU58" s="76">
        <v>20500</v>
      </c>
      <c r="BV58" s="113">
        <v>3110</v>
      </c>
      <c r="BW58" s="113">
        <v>3840</v>
      </c>
      <c r="BX58" s="76">
        <v>21900</v>
      </c>
      <c r="BY58" s="113">
        <v>3550</v>
      </c>
      <c r="BZ58" s="76">
        <v>24500</v>
      </c>
    </row>
    <row r="59" spans="1:78" ht="14.25">
      <c r="A59" s="107" t="s">
        <v>285</v>
      </c>
      <c r="B59" s="88">
        <v>509</v>
      </c>
      <c r="C59" s="88">
        <v>488</v>
      </c>
      <c r="D59" s="88">
        <v>529</v>
      </c>
      <c r="E59" s="88">
        <v>506</v>
      </c>
      <c r="F59" s="88">
        <v>576</v>
      </c>
      <c r="G59" s="88">
        <v>444</v>
      </c>
      <c r="H59" s="88">
        <v>559</v>
      </c>
      <c r="I59" s="107">
        <v>576</v>
      </c>
      <c r="J59" s="107">
        <v>604</v>
      </c>
      <c r="K59" s="88">
        <v>497</v>
      </c>
      <c r="L59" s="88">
        <v>482</v>
      </c>
      <c r="M59" s="88">
        <v>476</v>
      </c>
      <c r="N59" s="107">
        <v>598</v>
      </c>
      <c r="O59" s="107">
        <v>650</v>
      </c>
      <c r="P59" s="107">
        <v>672</v>
      </c>
      <c r="Q59" s="107">
        <v>638</v>
      </c>
      <c r="R59" s="107">
        <v>702</v>
      </c>
      <c r="S59" s="107">
        <v>546</v>
      </c>
      <c r="T59" s="88">
        <v>529</v>
      </c>
      <c r="U59" s="88">
        <v>506</v>
      </c>
      <c r="V59" s="88">
        <v>753</v>
      </c>
      <c r="W59" s="107">
        <v>680</v>
      </c>
      <c r="X59" s="88">
        <v>738</v>
      </c>
      <c r="Y59" s="107">
        <v>598</v>
      </c>
      <c r="Z59" s="88">
        <v>535</v>
      </c>
      <c r="AA59" s="107">
        <v>568</v>
      </c>
      <c r="AB59" s="107">
        <v>605</v>
      </c>
      <c r="AC59" s="88">
        <v>790</v>
      </c>
      <c r="AD59" s="88">
        <v>566</v>
      </c>
      <c r="AE59" s="88">
        <v>760</v>
      </c>
      <c r="AF59" s="88">
        <v>653</v>
      </c>
      <c r="AG59" s="107">
        <v>619</v>
      </c>
      <c r="AH59" s="88">
        <v>586</v>
      </c>
      <c r="AI59" s="88">
        <v>837</v>
      </c>
      <c r="AJ59" s="107">
        <v>632</v>
      </c>
      <c r="AK59" s="88">
        <v>754</v>
      </c>
      <c r="AL59" s="88">
        <v>722</v>
      </c>
      <c r="AM59" s="107">
        <v>629</v>
      </c>
      <c r="AN59" s="107">
        <v>671</v>
      </c>
      <c r="AO59" s="88">
        <v>914</v>
      </c>
      <c r="AP59" s="88">
        <v>886</v>
      </c>
      <c r="AQ59" s="88">
        <v>719</v>
      </c>
      <c r="AR59" s="107">
        <v>657</v>
      </c>
      <c r="AS59" s="88">
        <v>462</v>
      </c>
      <c r="AT59" s="88">
        <v>760</v>
      </c>
      <c r="AU59" s="88">
        <v>708</v>
      </c>
      <c r="AV59" s="88">
        <v>789</v>
      </c>
      <c r="AW59" s="88">
        <v>749</v>
      </c>
      <c r="AX59" s="88">
        <v>823</v>
      </c>
      <c r="AY59" s="88">
        <v>580</v>
      </c>
      <c r="AZ59" s="88">
        <v>832</v>
      </c>
      <c r="BA59" s="88">
        <v>969</v>
      </c>
      <c r="BB59" s="88">
        <v>515</v>
      </c>
      <c r="BC59" s="107">
        <v>733</v>
      </c>
      <c r="BD59" s="88">
        <v>988</v>
      </c>
      <c r="BE59" s="88">
        <v>779</v>
      </c>
      <c r="BF59" s="88">
        <v>782</v>
      </c>
      <c r="BG59" s="88">
        <v>851</v>
      </c>
      <c r="BH59" s="88">
        <v>880</v>
      </c>
      <c r="BI59" s="88">
        <v>886</v>
      </c>
      <c r="BJ59" s="88">
        <v>822</v>
      </c>
      <c r="BK59" s="88">
        <v>645</v>
      </c>
      <c r="BL59" s="88">
        <v>1080</v>
      </c>
      <c r="BM59" s="107">
        <v>577</v>
      </c>
      <c r="BN59" s="88">
        <v>852</v>
      </c>
      <c r="BO59" s="107">
        <v>824</v>
      </c>
      <c r="BP59" s="88">
        <v>882</v>
      </c>
      <c r="BQ59" s="88">
        <v>1020</v>
      </c>
      <c r="BR59" s="88">
        <v>929</v>
      </c>
      <c r="BS59" s="88">
        <v>901</v>
      </c>
      <c r="BT59" s="88">
        <v>1150</v>
      </c>
      <c r="BU59" s="88">
        <v>1230</v>
      </c>
      <c r="BV59" s="107">
        <v>728</v>
      </c>
      <c r="BW59" s="107">
        <v>648</v>
      </c>
      <c r="BX59" s="88">
        <v>1280</v>
      </c>
      <c r="BY59" s="107">
        <v>796</v>
      </c>
      <c r="BZ59" s="88">
        <v>1440</v>
      </c>
    </row>
    <row r="99" spans="1:78" hidden="1">
      <c r="B99" s="96">
        <f t="array" ref="B99:BZ99">TRANSPOSE(A103:A179)</f>
        <v>125</v>
      </c>
      <c r="C99" s="96">
        <v>127</v>
      </c>
      <c r="D99" s="96">
        <v>132</v>
      </c>
      <c r="E99" s="96">
        <v>133</v>
      </c>
      <c r="F99" s="96">
        <v>134</v>
      </c>
      <c r="G99" s="96">
        <v>136</v>
      </c>
      <c r="H99" s="96">
        <v>137</v>
      </c>
      <c r="I99" s="96">
        <v>140</v>
      </c>
      <c r="J99" s="96">
        <v>142</v>
      </c>
      <c r="K99" s="96">
        <v>145</v>
      </c>
      <c r="L99" s="96">
        <v>146</v>
      </c>
      <c r="M99" s="96">
        <v>147</v>
      </c>
      <c r="N99" s="96">
        <v>148</v>
      </c>
      <c r="O99" s="96">
        <v>149</v>
      </c>
      <c r="P99" s="96">
        <v>150</v>
      </c>
      <c r="Q99" s="96">
        <v>151</v>
      </c>
      <c r="R99" s="96">
        <v>155</v>
      </c>
      <c r="S99" s="96">
        <v>156</v>
      </c>
      <c r="T99" s="96">
        <v>157</v>
      </c>
      <c r="U99" s="96">
        <v>158</v>
      </c>
      <c r="V99" s="96">
        <v>159</v>
      </c>
      <c r="W99" s="96">
        <v>160</v>
      </c>
      <c r="X99" s="96">
        <v>161</v>
      </c>
      <c r="Y99" s="96">
        <v>163</v>
      </c>
      <c r="Z99" s="96">
        <v>164</v>
      </c>
      <c r="AA99" s="96">
        <v>165</v>
      </c>
      <c r="AB99" s="96">
        <v>167</v>
      </c>
      <c r="AC99" s="96">
        <v>168</v>
      </c>
      <c r="AD99" s="96">
        <v>169</v>
      </c>
      <c r="AE99" s="96">
        <v>170</v>
      </c>
      <c r="AF99" s="96">
        <v>172</v>
      </c>
      <c r="AG99" s="96">
        <v>173</v>
      </c>
      <c r="AH99" s="96">
        <v>174</v>
      </c>
      <c r="AI99" s="96">
        <v>176</v>
      </c>
      <c r="AJ99" s="96">
        <v>177</v>
      </c>
      <c r="AK99" s="96">
        <v>178</v>
      </c>
      <c r="AL99" s="96">
        <v>179</v>
      </c>
      <c r="AM99" s="96">
        <v>180</v>
      </c>
      <c r="AN99" s="96">
        <v>181</v>
      </c>
      <c r="AO99" s="96">
        <v>182</v>
      </c>
      <c r="AP99" s="96">
        <v>184</v>
      </c>
      <c r="AQ99" s="96">
        <v>185</v>
      </c>
      <c r="AR99" s="96">
        <v>186</v>
      </c>
      <c r="AS99" s="96">
        <v>187</v>
      </c>
      <c r="AT99" s="96">
        <v>188</v>
      </c>
      <c r="AU99" s="96">
        <v>189</v>
      </c>
      <c r="AV99" s="96">
        <v>190</v>
      </c>
      <c r="AW99" s="96">
        <v>191</v>
      </c>
      <c r="AX99" s="96">
        <v>192</v>
      </c>
      <c r="AY99" s="96">
        <v>193</v>
      </c>
      <c r="AZ99" s="96">
        <v>194</v>
      </c>
      <c r="BA99" s="96">
        <v>195</v>
      </c>
      <c r="BB99" s="96">
        <v>196</v>
      </c>
      <c r="BC99" s="96">
        <v>197</v>
      </c>
      <c r="BD99" s="96">
        <v>198</v>
      </c>
      <c r="BE99" s="96">
        <v>199</v>
      </c>
      <c r="BF99" s="96">
        <v>200</v>
      </c>
      <c r="BG99" s="96">
        <v>201</v>
      </c>
      <c r="BH99" s="96">
        <v>202</v>
      </c>
      <c r="BI99" s="96">
        <v>203</v>
      </c>
      <c r="BJ99" s="96">
        <v>204</v>
      </c>
      <c r="BK99" s="96">
        <v>205</v>
      </c>
      <c r="BL99" s="96">
        <v>206</v>
      </c>
      <c r="BM99" s="96">
        <v>207</v>
      </c>
      <c r="BN99" s="96">
        <v>208</v>
      </c>
      <c r="BO99" s="96">
        <v>209</v>
      </c>
      <c r="BP99" s="96">
        <v>210</v>
      </c>
      <c r="BQ99" s="96">
        <v>211</v>
      </c>
      <c r="BR99" s="96">
        <v>212</v>
      </c>
      <c r="BS99" s="96">
        <v>213</v>
      </c>
      <c r="BT99" s="96">
        <v>214</v>
      </c>
      <c r="BU99" s="96">
        <v>216</v>
      </c>
      <c r="BV99" s="96">
        <v>218</v>
      </c>
      <c r="BW99" s="96">
        <v>222</v>
      </c>
      <c r="BX99" s="96">
        <v>226</v>
      </c>
      <c r="BY99" s="96">
        <v>229</v>
      </c>
      <c r="BZ99" s="96">
        <v>237</v>
      </c>
    </row>
    <row r="100" spans="1:78" hidden="1">
      <c r="B100" s="96" t="str">
        <f>B1&amp;B2</f>
        <v>W30x116</v>
      </c>
      <c r="C100" s="96" t="str">
        <f t="shared" ref="C100:BN100" si="0">C1&amp;C2</f>
        <v>W33x118v</v>
      </c>
      <c r="D100" s="96" t="str">
        <f t="shared" si="0"/>
        <v>W30x124</v>
      </c>
      <c r="E100" s="96" t="str">
        <f t="shared" si="0"/>
        <v>W27x129</v>
      </c>
      <c r="F100" s="96" t="str">
        <f t="shared" si="0"/>
        <v>W33x130</v>
      </c>
      <c r="G100" s="96" t="str">
        <f t="shared" si="0"/>
        <v>W24x131</v>
      </c>
      <c r="H100" s="96" t="str">
        <f t="shared" si="0"/>
        <v>W30x132</v>
      </c>
      <c r="I100" s="96" t="str">
        <f t="shared" si="0"/>
        <v>W36x135v</v>
      </c>
      <c r="J100" s="96" t="str">
        <f t="shared" si="0"/>
        <v>W33x141</v>
      </c>
      <c r="K100" s="96" t="str">
        <f t="shared" si="0"/>
        <v>W27x146</v>
      </c>
      <c r="L100" s="96" t="str">
        <f t="shared" si="0"/>
        <v>W24x146</v>
      </c>
      <c r="M100" s="96" t="str">
        <f t="shared" si="0"/>
        <v>W21x147</v>
      </c>
      <c r="N100" s="96" t="str">
        <f t="shared" si="0"/>
        <v>W30x148</v>
      </c>
      <c r="O100" s="96" t="str">
        <f t="shared" si="0"/>
        <v>W40x149v</v>
      </c>
      <c r="P100" s="96" t="str">
        <f t="shared" si="0"/>
        <v>W36x150</v>
      </c>
      <c r="Q100" s="96" t="str">
        <f t="shared" si="0"/>
        <v>W33x152</v>
      </c>
      <c r="R100" s="96" t="str">
        <f t="shared" si="0"/>
        <v>W36x160</v>
      </c>
      <c r="S100" s="96" t="str">
        <f t="shared" si="0"/>
        <v>W27x161</v>
      </c>
      <c r="T100" s="96" t="str">
        <f t="shared" si="0"/>
        <v>W24x162</v>
      </c>
      <c r="U100" s="96" t="str">
        <f t="shared" si="0"/>
        <v>W21x166</v>
      </c>
      <c r="V100" s="96" t="str">
        <f t="shared" si="0"/>
        <v>W40x167</v>
      </c>
      <c r="W100" s="96" t="str">
        <f t="shared" si="0"/>
        <v>W33x169</v>
      </c>
      <c r="X100" s="96" t="str">
        <f t="shared" si="0"/>
        <v>W36x170</v>
      </c>
      <c r="Y100" s="96" t="str">
        <f t="shared" si="0"/>
        <v>W30x173</v>
      </c>
      <c r="Z100" s="96" t="str">
        <f t="shared" si="0"/>
        <v>W18x175</v>
      </c>
      <c r="AA100" s="96" t="str">
        <f t="shared" si="0"/>
        <v>W24x176</v>
      </c>
      <c r="AB100" s="96" t="str">
        <f t="shared" si="0"/>
        <v>W27x178</v>
      </c>
      <c r="AC100" s="96" t="str">
        <f t="shared" si="0"/>
        <v>W36x182</v>
      </c>
      <c r="AD100" s="96" t="str">
        <f t="shared" si="0"/>
        <v>W21x182</v>
      </c>
      <c r="AE100" s="96" t="str">
        <f t="shared" si="0"/>
        <v>W40x183</v>
      </c>
      <c r="AF100" s="96" t="str">
        <f t="shared" si="0"/>
        <v>W30x191</v>
      </c>
      <c r="AG100" s="96" t="str">
        <f t="shared" si="0"/>
        <v>W24x192</v>
      </c>
      <c r="AH100" s="96" t="str">
        <f t="shared" si="0"/>
        <v>W18x192</v>
      </c>
      <c r="AI100" s="96" t="str">
        <f t="shared" si="0"/>
        <v>W36x194</v>
      </c>
      <c r="AJ100" s="96" t="str">
        <f t="shared" si="0"/>
        <v>W27x194</v>
      </c>
      <c r="AK100" s="96" t="str">
        <f t="shared" si="0"/>
        <v>W40x199</v>
      </c>
      <c r="AL100" s="96" t="str">
        <f t="shared" si="0"/>
        <v>W33x201</v>
      </c>
      <c r="AM100" s="96" t="str">
        <f t="shared" si="0"/>
        <v>W21x201</v>
      </c>
      <c r="AN100" s="96" t="str">
        <f t="shared" si="0"/>
        <v>W24x207</v>
      </c>
      <c r="AO100" s="96" t="str">
        <f t="shared" si="0"/>
        <v>W36x210</v>
      </c>
      <c r="AP100" s="96" t="str">
        <f t="shared" si="0"/>
        <v>W40x211</v>
      </c>
      <c r="AQ100" s="96" t="str">
        <f t="shared" si="0"/>
        <v>W30x211</v>
      </c>
      <c r="AR100" s="96" t="str">
        <f t="shared" si="0"/>
        <v>W18x211</v>
      </c>
      <c r="AS100" s="96" t="str">
        <f t="shared" si="0"/>
        <v>W14x211</v>
      </c>
      <c r="AT100" s="96" t="str">
        <f t="shared" si="0"/>
        <v>W40x215</v>
      </c>
      <c r="AU100" s="96" t="str">
        <f t="shared" si="0"/>
        <v>W27x217</v>
      </c>
      <c r="AV100" s="96" t="str">
        <f t="shared" si="0"/>
        <v>W33x221</v>
      </c>
      <c r="AW100" s="96" t="str">
        <f t="shared" si="0"/>
        <v>W24x229</v>
      </c>
      <c r="AX100" s="96" t="str">
        <f t="shared" si="0"/>
        <v>W44x230v</v>
      </c>
      <c r="AY100" s="96" t="str">
        <f t="shared" si="0"/>
        <v>W12x230h</v>
      </c>
      <c r="AZ100" s="96" t="str">
        <f t="shared" si="0"/>
        <v>W36x231</v>
      </c>
      <c r="BA100" s="96" t="str">
        <f t="shared" si="0"/>
        <v>W36x232</v>
      </c>
      <c r="BB100" s="96" t="str">
        <f t="shared" si="0"/>
        <v>W14x233</v>
      </c>
      <c r="BC100" s="96" t="str">
        <f t="shared" si="0"/>
        <v>W18x234h</v>
      </c>
      <c r="BD100" s="96" t="str">
        <f t="shared" si="0"/>
        <v>W40x235</v>
      </c>
      <c r="BE100" s="96" t="str">
        <f t="shared" si="0"/>
        <v>W30x235</v>
      </c>
      <c r="BF100" s="96" t="str">
        <f t="shared" si="0"/>
        <v>W27x235</v>
      </c>
      <c r="BG100" s="96" t="str">
        <f t="shared" si="0"/>
        <v>W33x241</v>
      </c>
      <c r="BH100" s="96" t="str">
        <f t="shared" si="0"/>
        <v>W36x247</v>
      </c>
      <c r="BI100" s="96" t="str">
        <f t="shared" si="0"/>
        <v>W40x249</v>
      </c>
      <c r="BJ100" s="96" t="str">
        <f t="shared" si="0"/>
        <v>W24x250</v>
      </c>
      <c r="BK100" s="96" t="str">
        <f t="shared" si="0"/>
        <v>W12x252h</v>
      </c>
      <c r="BL100" s="96" t="str">
        <f t="shared" si="0"/>
        <v>W36x256</v>
      </c>
      <c r="BM100" s="96" t="str">
        <f t="shared" si="0"/>
        <v>W14x257</v>
      </c>
      <c r="BN100" s="96" t="str">
        <f t="shared" si="0"/>
        <v>W27x258</v>
      </c>
      <c r="BO100" s="96" t="str">
        <f t="shared" ref="BO100:BZ100" si="1">BO1&amp;BO2</f>
        <v>W18x258h</v>
      </c>
      <c r="BP100" s="96" t="str">
        <f t="shared" si="1"/>
        <v>W30x261</v>
      </c>
      <c r="BQ100" s="96" t="str">
        <f t="shared" si="1"/>
        <v>W44x262</v>
      </c>
      <c r="BR100" s="96" t="str">
        <f t="shared" si="1"/>
        <v>W36x262</v>
      </c>
      <c r="BS100" s="96" t="str">
        <f t="shared" si="1"/>
        <v>W33x263</v>
      </c>
      <c r="BT100" s="96" t="str">
        <f t="shared" si="1"/>
        <v>W40x264</v>
      </c>
      <c r="BU100" s="96" t="str">
        <f t="shared" si="1"/>
        <v>W40x278</v>
      </c>
      <c r="BV100" s="96" t="str">
        <f t="shared" si="1"/>
        <v>W12x279h</v>
      </c>
      <c r="BW100" s="96" t="str">
        <f t="shared" si="1"/>
        <v>W14x283h</v>
      </c>
      <c r="BX100" s="96" t="str">
        <f t="shared" si="1"/>
        <v>W40x294</v>
      </c>
      <c r="BY100" s="96" t="str">
        <f t="shared" si="1"/>
        <v>W12x305h</v>
      </c>
      <c r="BZ100" s="96" t="str">
        <f t="shared" si="1"/>
        <v>W40x327h</v>
      </c>
    </row>
    <row r="101" spans="1:78" hidden="1"/>
    <row r="102" spans="1:78" hidden="1"/>
    <row r="103" spans="1:78" hidden="1">
      <c r="A103" s="96">
        <f>INDEX(All!$A$91:$G$363,MATCH(B103,All!$G$91:$G$363,0),1)</f>
        <v>125</v>
      </c>
      <c r="B103" s="96" t="str">
        <f t="array" ref="B103:B179">TRANSPOSE(B100:BZ100)</f>
        <v>W30x116</v>
      </c>
    </row>
    <row r="104" spans="1:78" hidden="1">
      <c r="A104" s="96">
        <f>INDEX(All!$A$91:$G$363,MATCH(B104,All!$G$91:$G$363,0),1)</f>
        <v>127</v>
      </c>
      <c r="B104" s="96" t="str">
        <v>W33x118v</v>
      </c>
    </row>
    <row r="105" spans="1:78" hidden="1">
      <c r="A105" s="96">
        <f>INDEX(All!$A$91:$G$363,MATCH(B105,All!$G$91:$G$363,0),1)</f>
        <v>132</v>
      </c>
      <c r="B105" s="96" t="str">
        <v>W30x124</v>
      </c>
    </row>
    <row r="106" spans="1:78" hidden="1">
      <c r="A106" s="96">
        <f>INDEX(All!$A$91:$G$363,MATCH(B106,All!$G$91:$G$363,0),1)</f>
        <v>133</v>
      </c>
      <c r="B106" s="96" t="str">
        <v>W27x129</v>
      </c>
    </row>
    <row r="107" spans="1:78" hidden="1">
      <c r="A107" s="96">
        <f>INDEX(All!$A$91:$G$363,MATCH(B107,All!$G$91:$G$363,0),1)</f>
        <v>134</v>
      </c>
      <c r="B107" s="96" t="str">
        <v>W33x130</v>
      </c>
    </row>
    <row r="108" spans="1:78" hidden="1">
      <c r="A108" s="96">
        <f>INDEX(All!$A$91:$G$363,MATCH(B108,All!$G$91:$G$363,0),1)</f>
        <v>136</v>
      </c>
      <c r="B108" s="96" t="str">
        <v>W24x131</v>
      </c>
    </row>
    <row r="109" spans="1:78" hidden="1">
      <c r="A109" s="96">
        <f>INDEX(All!$A$91:$G$363,MATCH(B109,All!$G$91:$G$363,0),1)</f>
        <v>137</v>
      </c>
      <c r="B109" s="96" t="str">
        <v>W30x132</v>
      </c>
    </row>
    <row r="110" spans="1:78" hidden="1">
      <c r="A110" s="96">
        <f>INDEX(All!$A$91:$G$363,MATCH(B110,All!$G$91:$G$363,0),1)</f>
        <v>140</v>
      </c>
      <c r="B110" s="96" t="str">
        <v>W36x135v</v>
      </c>
    </row>
    <row r="111" spans="1:78" hidden="1">
      <c r="A111" s="96">
        <f>INDEX(All!$A$91:$G$363,MATCH(B111,All!$G$91:$G$363,0),1)</f>
        <v>142</v>
      </c>
      <c r="B111" s="96" t="str">
        <v>W33x141</v>
      </c>
    </row>
    <row r="112" spans="1:78" hidden="1">
      <c r="A112" s="96">
        <f>INDEX(All!$A$91:$G$363,MATCH(B112,All!$G$91:$G$363,0),1)</f>
        <v>145</v>
      </c>
      <c r="B112" s="96" t="str">
        <v>W27x146</v>
      </c>
    </row>
    <row r="113" spans="1:2" hidden="1">
      <c r="A113" s="96">
        <f>INDEX(All!$A$91:$G$363,MATCH(B113,All!$G$91:$G$363,0),1)</f>
        <v>146</v>
      </c>
      <c r="B113" s="96" t="str">
        <v>W24x146</v>
      </c>
    </row>
    <row r="114" spans="1:2" hidden="1">
      <c r="A114" s="96">
        <f>INDEX(All!$A$91:$G$363,MATCH(B114,All!$G$91:$G$363,0),1)</f>
        <v>147</v>
      </c>
      <c r="B114" s="96" t="str">
        <v>W21x147</v>
      </c>
    </row>
    <row r="115" spans="1:2" hidden="1">
      <c r="A115" s="96">
        <f>INDEX(All!$A$91:$G$363,MATCH(B115,All!$G$91:$G$363,0),1)</f>
        <v>148</v>
      </c>
      <c r="B115" s="96" t="str">
        <v>W30x148</v>
      </c>
    </row>
    <row r="116" spans="1:2" hidden="1">
      <c r="A116" s="96">
        <f>INDEX(All!$A$91:$G$363,MATCH(B116,All!$G$91:$G$363,0),1)</f>
        <v>149</v>
      </c>
      <c r="B116" s="96" t="str">
        <v>W40x149v</v>
      </c>
    </row>
    <row r="117" spans="1:2" hidden="1">
      <c r="A117" s="96">
        <f>INDEX(All!$A$91:$G$363,MATCH(B117,All!$G$91:$G$363,0),1)</f>
        <v>150</v>
      </c>
      <c r="B117" s="96" t="str">
        <v>W36x150</v>
      </c>
    </row>
    <row r="118" spans="1:2" hidden="1">
      <c r="A118" s="96">
        <f>INDEX(All!$A$91:$G$363,MATCH(B118,All!$G$91:$G$363,0),1)</f>
        <v>151</v>
      </c>
      <c r="B118" s="96" t="str">
        <v>W33x152</v>
      </c>
    </row>
    <row r="119" spans="1:2" hidden="1">
      <c r="A119" s="96">
        <f>INDEX(All!$A$91:$G$363,MATCH(B119,All!$G$91:$G$363,0),1)</f>
        <v>155</v>
      </c>
      <c r="B119" s="96" t="str">
        <v>W36x160</v>
      </c>
    </row>
    <row r="120" spans="1:2" hidden="1">
      <c r="A120" s="96">
        <f>INDEX(All!$A$91:$G$363,MATCH(B120,All!$G$91:$G$363,0),1)</f>
        <v>156</v>
      </c>
      <c r="B120" s="96" t="str">
        <v>W27x161</v>
      </c>
    </row>
    <row r="121" spans="1:2" hidden="1">
      <c r="A121" s="96">
        <f>INDEX(All!$A$91:$G$363,MATCH(B121,All!$G$91:$G$363,0),1)</f>
        <v>157</v>
      </c>
      <c r="B121" s="96" t="str">
        <v>W24x162</v>
      </c>
    </row>
    <row r="122" spans="1:2" hidden="1">
      <c r="A122" s="96">
        <f>INDEX(All!$A$91:$G$363,MATCH(B122,All!$G$91:$G$363,0),1)</f>
        <v>158</v>
      </c>
      <c r="B122" s="96" t="str">
        <v>W21x166</v>
      </c>
    </row>
    <row r="123" spans="1:2" hidden="1">
      <c r="A123" s="96">
        <f>INDEX(All!$A$91:$G$363,MATCH(B123,All!$G$91:$G$363,0),1)</f>
        <v>159</v>
      </c>
      <c r="B123" s="96" t="str">
        <v>W40x167</v>
      </c>
    </row>
    <row r="124" spans="1:2" hidden="1">
      <c r="A124" s="96">
        <f>INDEX(All!$A$91:$G$363,MATCH(B124,All!$G$91:$G$363,0),1)</f>
        <v>160</v>
      </c>
      <c r="B124" s="96" t="str">
        <v>W33x169</v>
      </c>
    </row>
    <row r="125" spans="1:2" hidden="1">
      <c r="A125" s="96">
        <f>INDEX(All!$A$91:$G$363,MATCH(B125,All!$G$91:$G$363,0),1)</f>
        <v>161</v>
      </c>
      <c r="B125" s="96" t="str">
        <v>W36x170</v>
      </c>
    </row>
    <row r="126" spans="1:2" hidden="1">
      <c r="A126" s="96">
        <f>INDEX(All!$A$91:$G$363,MATCH(B126,All!$G$91:$G$363,0),1)</f>
        <v>163</v>
      </c>
      <c r="B126" s="96" t="str">
        <v>W30x173</v>
      </c>
    </row>
    <row r="127" spans="1:2" hidden="1">
      <c r="A127" s="96">
        <f>INDEX(All!$A$91:$G$363,MATCH(B127,All!$G$91:$G$363,0),1)</f>
        <v>164</v>
      </c>
      <c r="B127" s="96" t="str">
        <v>W18x175</v>
      </c>
    </row>
    <row r="128" spans="1:2" hidden="1">
      <c r="A128" s="96">
        <f>INDEX(All!$A$91:$G$363,MATCH(B128,All!$G$91:$G$363,0),1)</f>
        <v>165</v>
      </c>
      <c r="B128" s="96" t="str">
        <v>W24x176</v>
      </c>
    </row>
    <row r="129" spans="1:2" hidden="1">
      <c r="A129" s="96">
        <f>INDEX(All!$A$91:$G$363,MATCH(B129,All!$G$91:$G$363,0),1)</f>
        <v>167</v>
      </c>
      <c r="B129" s="96" t="str">
        <v>W27x178</v>
      </c>
    </row>
    <row r="130" spans="1:2" hidden="1">
      <c r="A130" s="96">
        <f>INDEX(All!$A$91:$G$363,MATCH(B130,All!$G$91:$G$363,0),1)</f>
        <v>168</v>
      </c>
      <c r="B130" s="96" t="str">
        <v>W36x182</v>
      </c>
    </row>
    <row r="131" spans="1:2" hidden="1">
      <c r="A131" s="96">
        <f>INDEX(All!$A$91:$G$363,MATCH(B131,All!$G$91:$G$363,0),1)</f>
        <v>169</v>
      </c>
      <c r="B131" s="96" t="str">
        <v>W21x182</v>
      </c>
    </row>
    <row r="132" spans="1:2" hidden="1">
      <c r="A132" s="96">
        <f>INDEX(All!$A$91:$G$363,MATCH(B132,All!$G$91:$G$363,0),1)</f>
        <v>170</v>
      </c>
      <c r="B132" s="96" t="str">
        <v>W40x183</v>
      </c>
    </row>
    <row r="133" spans="1:2" hidden="1">
      <c r="A133" s="96">
        <f>INDEX(All!$A$91:$G$363,MATCH(B133,All!$G$91:$G$363,0),1)</f>
        <v>172</v>
      </c>
      <c r="B133" s="96" t="str">
        <v>W30x191</v>
      </c>
    </row>
    <row r="134" spans="1:2" hidden="1">
      <c r="A134" s="96">
        <f>INDEX(All!$A$91:$G$363,MATCH(B134,All!$G$91:$G$363,0),1)</f>
        <v>173</v>
      </c>
      <c r="B134" s="96" t="str">
        <v>W24x192</v>
      </c>
    </row>
    <row r="135" spans="1:2" hidden="1">
      <c r="A135" s="96">
        <f>INDEX(All!$A$91:$G$363,MATCH(B135,All!$G$91:$G$363,0),1)</f>
        <v>174</v>
      </c>
      <c r="B135" s="96" t="str">
        <v>W18x192</v>
      </c>
    </row>
    <row r="136" spans="1:2" hidden="1">
      <c r="A136" s="96">
        <f>INDEX(All!$A$91:$G$363,MATCH(B136,All!$G$91:$G$363,0),1)</f>
        <v>176</v>
      </c>
      <c r="B136" s="96" t="str">
        <v>W36x194</v>
      </c>
    </row>
    <row r="137" spans="1:2" hidden="1">
      <c r="A137" s="96">
        <f>INDEX(All!$A$91:$G$363,MATCH(B137,All!$G$91:$G$363,0),1)</f>
        <v>177</v>
      </c>
      <c r="B137" s="96" t="str">
        <v>W27x194</v>
      </c>
    </row>
    <row r="138" spans="1:2" hidden="1">
      <c r="A138" s="96">
        <f>INDEX(All!$A$91:$G$363,MATCH(B138,All!$G$91:$G$363,0),1)</f>
        <v>178</v>
      </c>
      <c r="B138" s="96" t="str">
        <v>W40x199</v>
      </c>
    </row>
    <row r="139" spans="1:2" hidden="1">
      <c r="A139" s="96">
        <f>INDEX(All!$A$91:$G$363,MATCH(B139,All!$G$91:$G$363,0),1)</f>
        <v>179</v>
      </c>
      <c r="B139" s="96" t="str">
        <v>W33x201</v>
      </c>
    </row>
    <row r="140" spans="1:2" hidden="1">
      <c r="A140" s="96">
        <f>INDEX(All!$A$91:$G$363,MATCH(B140,All!$G$91:$G$363,0),1)</f>
        <v>180</v>
      </c>
      <c r="B140" s="96" t="str">
        <v>W21x201</v>
      </c>
    </row>
    <row r="141" spans="1:2" hidden="1">
      <c r="A141" s="96">
        <f>INDEX(All!$A$91:$G$363,MATCH(B141,All!$G$91:$G$363,0),1)</f>
        <v>181</v>
      </c>
      <c r="B141" s="96" t="str">
        <v>W24x207</v>
      </c>
    </row>
    <row r="142" spans="1:2" hidden="1">
      <c r="A142" s="96">
        <f>INDEX(All!$A$91:$G$363,MATCH(B142,All!$G$91:$G$363,0),1)</f>
        <v>182</v>
      </c>
      <c r="B142" s="96" t="str">
        <v>W36x210</v>
      </c>
    </row>
    <row r="143" spans="1:2" hidden="1">
      <c r="A143" s="96">
        <f>INDEX(All!$A$91:$G$363,MATCH(B143,All!$G$91:$G$363,0),1)</f>
        <v>184</v>
      </c>
      <c r="B143" s="96" t="str">
        <v>W40x211</v>
      </c>
    </row>
    <row r="144" spans="1:2" hidden="1">
      <c r="A144" s="96">
        <f>INDEX(All!$A$91:$G$363,MATCH(B144,All!$G$91:$G$363,0),1)</f>
        <v>185</v>
      </c>
      <c r="B144" s="96" t="str">
        <v>W30x211</v>
      </c>
    </row>
    <row r="145" spans="1:2" hidden="1">
      <c r="A145" s="96">
        <f>INDEX(All!$A$91:$G$363,MATCH(B145,All!$G$91:$G$363,0),1)</f>
        <v>186</v>
      </c>
      <c r="B145" s="96" t="str">
        <v>W18x211</v>
      </c>
    </row>
    <row r="146" spans="1:2" hidden="1">
      <c r="A146" s="96">
        <f>INDEX(All!$A$91:$G$363,MATCH(B146,All!$G$91:$G$363,0),1)</f>
        <v>187</v>
      </c>
      <c r="B146" s="96" t="str">
        <v>W14x211</v>
      </c>
    </row>
    <row r="147" spans="1:2" hidden="1">
      <c r="A147" s="96">
        <f>INDEX(All!$A$91:$G$363,MATCH(B147,All!$G$91:$G$363,0),1)</f>
        <v>188</v>
      </c>
      <c r="B147" s="96" t="str">
        <v>W40x215</v>
      </c>
    </row>
    <row r="148" spans="1:2" hidden="1">
      <c r="A148" s="96">
        <f>INDEX(All!$A$91:$G$363,MATCH(B148,All!$G$91:$G$363,0),1)</f>
        <v>189</v>
      </c>
      <c r="B148" s="96" t="str">
        <v>W27x217</v>
      </c>
    </row>
    <row r="149" spans="1:2" hidden="1">
      <c r="A149" s="96">
        <f>INDEX(All!$A$91:$G$363,MATCH(B149,All!$G$91:$G$363,0),1)</f>
        <v>190</v>
      </c>
      <c r="B149" s="96" t="str">
        <v>W33x221</v>
      </c>
    </row>
    <row r="150" spans="1:2" hidden="1">
      <c r="A150" s="96">
        <f>INDEX(All!$A$91:$G$363,MATCH(B150,All!$G$91:$G$363,0),1)</f>
        <v>191</v>
      </c>
      <c r="B150" s="96" t="str">
        <v>W24x229</v>
      </c>
    </row>
    <row r="151" spans="1:2" hidden="1">
      <c r="A151" s="96">
        <f>INDEX(All!$A$91:$G$363,MATCH(B151,All!$G$91:$G$363,0),1)</f>
        <v>192</v>
      </c>
      <c r="B151" s="96" t="str">
        <v>W44x230v</v>
      </c>
    </row>
    <row r="152" spans="1:2" hidden="1">
      <c r="A152" s="96">
        <f>INDEX(All!$A$91:$G$363,MATCH(B152,All!$G$91:$G$363,0),1)</f>
        <v>193</v>
      </c>
      <c r="B152" s="96" t="str">
        <v>W12x230h</v>
      </c>
    </row>
    <row r="153" spans="1:2" hidden="1">
      <c r="A153" s="96">
        <f>INDEX(All!$A$91:$G$363,MATCH(B153,All!$G$91:$G$363,0),1)</f>
        <v>194</v>
      </c>
      <c r="B153" s="96" t="str">
        <v>W36x231</v>
      </c>
    </row>
    <row r="154" spans="1:2" hidden="1">
      <c r="A154" s="96">
        <f>INDEX(All!$A$91:$G$363,MATCH(B154,All!$G$91:$G$363,0),1)</f>
        <v>195</v>
      </c>
      <c r="B154" s="96" t="str">
        <v>W36x232</v>
      </c>
    </row>
    <row r="155" spans="1:2" hidden="1">
      <c r="A155" s="96">
        <f>INDEX(All!$A$91:$G$363,MATCH(B155,All!$G$91:$G$363,0),1)</f>
        <v>196</v>
      </c>
      <c r="B155" s="96" t="str">
        <v>W14x233</v>
      </c>
    </row>
    <row r="156" spans="1:2" hidden="1">
      <c r="A156" s="96">
        <f>INDEX(All!$A$91:$G$363,MATCH(B156,All!$G$91:$G$363,0),1)</f>
        <v>197</v>
      </c>
      <c r="B156" s="96" t="str">
        <v>W18x234h</v>
      </c>
    </row>
    <row r="157" spans="1:2" hidden="1">
      <c r="A157" s="96">
        <f>INDEX(All!$A$91:$G$363,MATCH(B157,All!$G$91:$G$363,0),1)</f>
        <v>198</v>
      </c>
      <c r="B157" s="96" t="str">
        <v>W40x235</v>
      </c>
    </row>
    <row r="158" spans="1:2" hidden="1">
      <c r="A158" s="96">
        <f>INDEX(All!$A$91:$G$363,MATCH(B158,All!$G$91:$G$363,0),1)</f>
        <v>199</v>
      </c>
      <c r="B158" s="96" t="str">
        <v>W30x235</v>
      </c>
    </row>
    <row r="159" spans="1:2" hidden="1">
      <c r="A159" s="96">
        <f>INDEX(All!$A$91:$G$363,MATCH(B159,All!$G$91:$G$363,0),1)</f>
        <v>200</v>
      </c>
      <c r="B159" s="96" t="str">
        <v>W27x235</v>
      </c>
    </row>
    <row r="160" spans="1:2" hidden="1">
      <c r="A160" s="96">
        <f>INDEX(All!$A$91:$G$363,MATCH(B160,All!$G$91:$G$363,0),1)</f>
        <v>201</v>
      </c>
      <c r="B160" s="96" t="str">
        <v>W33x241</v>
      </c>
    </row>
    <row r="161" spans="1:2" hidden="1">
      <c r="A161" s="96">
        <f>INDEX(All!$A$91:$G$363,MATCH(B161,All!$G$91:$G$363,0),1)</f>
        <v>202</v>
      </c>
      <c r="B161" s="96" t="str">
        <v>W36x247</v>
      </c>
    </row>
    <row r="162" spans="1:2" hidden="1">
      <c r="A162" s="96">
        <f>INDEX(All!$A$91:$G$363,MATCH(B162,All!$G$91:$G$363,0),1)</f>
        <v>203</v>
      </c>
      <c r="B162" s="96" t="str">
        <v>W40x249</v>
      </c>
    </row>
    <row r="163" spans="1:2" hidden="1">
      <c r="A163" s="96">
        <f>INDEX(All!$A$91:$G$363,MATCH(B163,All!$G$91:$G$363,0),1)</f>
        <v>204</v>
      </c>
      <c r="B163" s="96" t="str">
        <v>W24x250</v>
      </c>
    </row>
    <row r="164" spans="1:2" hidden="1">
      <c r="A164" s="96">
        <f>INDEX(All!$A$91:$G$363,MATCH(B164,All!$G$91:$G$363,0),1)</f>
        <v>205</v>
      </c>
      <c r="B164" s="96" t="str">
        <v>W12x252h</v>
      </c>
    </row>
    <row r="165" spans="1:2" hidden="1">
      <c r="A165" s="96">
        <f>INDEX(All!$A$91:$G$363,MATCH(B165,All!$G$91:$G$363,0),1)</f>
        <v>206</v>
      </c>
      <c r="B165" s="96" t="str">
        <v>W36x256</v>
      </c>
    </row>
    <row r="166" spans="1:2" hidden="1">
      <c r="A166" s="96">
        <f>INDEX(All!$A$91:$G$363,MATCH(B166,All!$G$91:$G$363,0),1)</f>
        <v>207</v>
      </c>
      <c r="B166" s="96" t="str">
        <v>W14x257</v>
      </c>
    </row>
    <row r="167" spans="1:2" hidden="1">
      <c r="A167" s="96">
        <f>INDEX(All!$A$91:$G$363,MATCH(B167,All!$G$91:$G$363,0),1)</f>
        <v>208</v>
      </c>
      <c r="B167" s="96" t="str">
        <v>W27x258</v>
      </c>
    </row>
    <row r="168" spans="1:2" hidden="1">
      <c r="A168" s="96">
        <f>INDEX(All!$A$91:$G$363,MATCH(B168,All!$G$91:$G$363,0),1)</f>
        <v>209</v>
      </c>
      <c r="B168" s="96" t="str">
        <v>W18x258h</v>
      </c>
    </row>
    <row r="169" spans="1:2" hidden="1">
      <c r="A169" s="96">
        <f>INDEX(All!$A$91:$G$363,MATCH(B169,All!$G$91:$G$363,0),1)</f>
        <v>210</v>
      </c>
      <c r="B169" s="96" t="str">
        <v>W30x261</v>
      </c>
    </row>
    <row r="170" spans="1:2" hidden="1">
      <c r="A170" s="96">
        <f>INDEX(All!$A$91:$G$363,MATCH(B170,All!$G$91:$G$363,0),1)</f>
        <v>211</v>
      </c>
      <c r="B170" s="96" t="str">
        <v>W44x262</v>
      </c>
    </row>
    <row r="171" spans="1:2" hidden="1">
      <c r="A171" s="96">
        <f>INDEX(All!$A$91:$G$363,MATCH(B171,All!$G$91:$G$363,0),1)</f>
        <v>212</v>
      </c>
      <c r="B171" s="96" t="str">
        <v>W36x262</v>
      </c>
    </row>
    <row r="172" spans="1:2" hidden="1">
      <c r="A172" s="96">
        <f>INDEX(All!$A$91:$G$363,MATCH(B172,All!$G$91:$G$363,0),1)</f>
        <v>213</v>
      </c>
      <c r="B172" s="96" t="str">
        <v>W33x263</v>
      </c>
    </row>
    <row r="173" spans="1:2" hidden="1">
      <c r="A173" s="96">
        <f>INDEX(All!$A$91:$G$363,MATCH(B173,All!$G$91:$G$363,0),1)</f>
        <v>214</v>
      </c>
      <c r="B173" s="96" t="str">
        <v>W40x264</v>
      </c>
    </row>
    <row r="174" spans="1:2" hidden="1">
      <c r="A174" s="96">
        <f>INDEX(All!$A$91:$G$363,MATCH(B174,All!$G$91:$G$363,0),1)</f>
        <v>216</v>
      </c>
      <c r="B174" s="96" t="str">
        <v>W40x278</v>
      </c>
    </row>
    <row r="175" spans="1:2" hidden="1">
      <c r="A175" s="96">
        <f>INDEX(All!$A$91:$G$363,MATCH(B175,All!$G$91:$G$363,0),1)</f>
        <v>218</v>
      </c>
      <c r="B175" s="96" t="str">
        <v>W12x279h</v>
      </c>
    </row>
    <row r="176" spans="1:2" hidden="1">
      <c r="A176" s="96">
        <f>INDEX(All!$A$91:$G$363,MATCH(B176,All!$G$91:$G$363,0),1)</f>
        <v>222</v>
      </c>
      <c r="B176" s="96" t="str">
        <v>W14x283h</v>
      </c>
    </row>
    <row r="177" spans="1:2" hidden="1">
      <c r="A177" s="96">
        <f>INDEX(All!$A$91:$G$363,MATCH(B177,All!$G$91:$G$363,0),1)</f>
        <v>226</v>
      </c>
      <c r="B177" s="96" t="str">
        <v>W40x294</v>
      </c>
    </row>
    <row r="178" spans="1:2" hidden="1">
      <c r="A178" s="96">
        <f>INDEX(All!$A$91:$G$363,MATCH(B178,All!$G$91:$G$363,0),1)</f>
        <v>229</v>
      </c>
      <c r="B178" s="96" t="str">
        <v>W12x305h</v>
      </c>
    </row>
    <row r="179" spans="1:2" hidden="1">
      <c r="A179" s="96">
        <f>INDEX(All!$A$91:$G$363,MATCH(B179,All!$G$91:$G$363,0),1)</f>
        <v>237</v>
      </c>
      <c r="B179" s="96" t="str">
        <v>W40x327h</v>
      </c>
    </row>
  </sheetData>
  <sheetProtection algorithmName="SHA-512" hashValue="cg+Cydr6NqAnLgXBADa7diyyS2mEm9Cwl72zpDsdVNKMmDWMQCG+2zlmy8SMdCaOHoFfJspJOy4whG3Ss/DOTg==" saltValue="wQChdpI7nrC4YewZR2wHaQ==" spinCount="100000" sheet="1" objects="1" scenarios="1"/>
  <conditionalFormatting sqref="A52:BZ59 A3:BZ50">
    <cfRule type="expression" dxfId="71" priority="8">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17" id="{3D0B0AED-5454-4EE6-863C-E4BCBA7FC320}">
            <xm:f>B99=All!$P$91</xm:f>
            <x14:dxf>
              <font>
                <b/>
                <i val="0"/>
                <color theme="0"/>
              </font>
              <fill>
                <patternFill>
                  <bgColor theme="9" tint="-0.24994659260841701"/>
                </patternFill>
              </fill>
            </x14:dxf>
          </x14:cfRule>
          <xm:sqref>B1:BZ1</xm:sqref>
        </x14:conditionalFormatting>
        <x14:conditionalFormatting xmlns:xm="http://schemas.microsoft.com/office/excel/2006/main">
          <x14:cfRule type="expression" priority="318" id="{67987D76-FB2C-455B-8870-2ED912F4E566}">
            <xm:f>B99=All!$P$91</xm:f>
            <x14:dxf>
              <font>
                <b/>
                <i val="0"/>
                <color theme="0"/>
              </font>
              <fill>
                <patternFill>
                  <bgColor theme="9" tint="-0.24994659260841701"/>
                </patternFill>
              </fill>
            </x14:dxf>
          </x14:cfRule>
          <xm:sqref>B2:BZ2</xm:sqref>
        </x14:conditionalFormatting>
        <x14:conditionalFormatting xmlns:xm="http://schemas.microsoft.com/office/excel/2006/main">
          <x14:cfRule type="cellIs" priority="2" operator="equal" id="{FC722413-0790-4A6A-9319-47E461B03965}">
            <xm:f>Chart!$C$4</xm:f>
            <x14:dxf>
              <font>
                <b/>
                <i val="0"/>
                <color theme="0"/>
              </font>
              <fill>
                <patternFill>
                  <bgColor theme="9" tint="-0.24994659260841701"/>
                </patternFill>
              </fill>
            </x14:dxf>
          </x14:cfRule>
          <xm:sqref>A4:A50</xm:sqref>
        </x14:conditionalFormatting>
        <x14:conditionalFormatting xmlns:xm="http://schemas.microsoft.com/office/excel/2006/main">
          <x14:cfRule type="expression" priority="1" id="{38A24992-510A-4685-AA97-EC9AA97F9567}">
            <xm:f>Chart!$C$4&lt;=7</xm:f>
            <x14:dxf>
              <font>
                <b/>
                <i val="0"/>
                <color theme="0"/>
              </font>
              <fill>
                <patternFill>
                  <bgColor theme="9" tint="-0.24994659260841701"/>
                </patternFill>
              </fill>
            </x14:dxf>
          </x14:cfRule>
          <xm:sqref>A3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U174"/>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9.33203125" defaultRowHeight="12.75"/>
  <cols>
    <col min="1" max="1" width="6.33203125" style="96" bestFit="1" customWidth="1"/>
    <col min="2" max="2" width="7.33203125" style="96" bestFit="1" customWidth="1"/>
    <col min="3" max="73" width="6.6640625" style="96" bestFit="1" customWidth="1"/>
    <col min="74" max="16384" width="9.33203125" style="96"/>
  </cols>
  <sheetData>
    <row r="1" spans="1:73" ht="14.25">
      <c r="A1" s="109" t="s">
        <v>284</v>
      </c>
      <c r="B1" s="110" t="s">
        <v>289</v>
      </c>
      <c r="C1" s="110" t="s">
        <v>291</v>
      </c>
      <c r="D1" s="110" t="s">
        <v>289</v>
      </c>
      <c r="E1" s="110" t="s">
        <v>292</v>
      </c>
      <c r="F1" s="110" t="s">
        <v>288</v>
      </c>
      <c r="G1" s="110" t="s">
        <v>289</v>
      </c>
      <c r="H1" s="110" t="s">
        <v>291</v>
      </c>
      <c r="I1" s="110" t="s">
        <v>288</v>
      </c>
      <c r="J1" s="110" t="s">
        <v>292</v>
      </c>
      <c r="K1" s="110" t="s">
        <v>289</v>
      </c>
      <c r="L1" s="110" t="s">
        <v>293</v>
      </c>
      <c r="M1" s="110" t="s">
        <v>287</v>
      </c>
      <c r="N1" s="110" t="s">
        <v>288</v>
      </c>
      <c r="O1" s="110" t="s">
        <v>294</v>
      </c>
      <c r="P1" s="110" t="s">
        <v>291</v>
      </c>
      <c r="Q1" s="110" t="s">
        <v>292</v>
      </c>
      <c r="R1" s="110" t="s">
        <v>293</v>
      </c>
      <c r="S1" s="110" t="s">
        <v>289</v>
      </c>
      <c r="T1" s="110" t="s">
        <v>290</v>
      </c>
      <c r="U1" s="110" t="s">
        <v>287</v>
      </c>
      <c r="V1" s="110" t="s">
        <v>288</v>
      </c>
      <c r="W1" s="110" t="s">
        <v>294</v>
      </c>
      <c r="X1" s="110" t="s">
        <v>287</v>
      </c>
      <c r="Y1" s="110" t="s">
        <v>291</v>
      </c>
      <c r="Z1" s="110" t="s">
        <v>292</v>
      </c>
      <c r="AA1" s="110" t="s">
        <v>293</v>
      </c>
      <c r="AB1" s="110" t="s">
        <v>290</v>
      </c>
      <c r="AC1" s="110" t="s">
        <v>288</v>
      </c>
      <c r="AD1" s="110" t="s">
        <v>287</v>
      </c>
      <c r="AE1" s="110" t="s">
        <v>289</v>
      </c>
      <c r="AF1" s="110" t="s">
        <v>294</v>
      </c>
      <c r="AG1" s="110" t="s">
        <v>292</v>
      </c>
      <c r="AH1" s="110" t="s">
        <v>296</v>
      </c>
      <c r="AI1" s="110" t="s">
        <v>291</v>
      </c>
      <c r="AJ1" s="110" t="s">
        <v>287</v>
      </c>
      <c r="AK1" s="110" t="s">
        <v>293</v>
      </c>
      <c r="AL1" s="110" t="s">
        <v>290</v>
      </c>
      <c r="AM1" s="110" t="s">
        <v>289</v>
      </c>
      <c r="AN1" s="110" t="s">
        <v>292</v>
      </c>
      <c r="AO1" s="110" t="s">
        <v>294</v>
      </c>
      <c r="AP1" s="110" t="s">
        <v>296</v>
      </c>
      <c r="AQ1" s="110" t="s">
        <v>287</v>
      </c>
      <c r="AR1" s="110" t="s">
        <v>291</v>
      </c>
      <c r="AS1" s="110" t="s">
        <v>290</v>
      </c>
      <c r="AT1" s="110" t="s">
        <v>288</v>
      </c>
      <c r="AU1" s="110" t="s">
        <v>293</v>
      </c>
      <c r="AV1" s="110" t="s">
        <v>292</v>
      </c>
      <c r="AW1" s="110" t="s">
        <v>287</v>
      </c>
      <c r="AX1" s="110" t="s">
        <v>297</v>
      </c>
      <c r="AY1" s="110" t="s">
        <v>290</v>
      </c>
      <c r="AZ1" s="110" t="s">
        <v>289</v>
      </c>
      <c r="BA1" s="110" t="s">
        <v>294</v>
      </c>
      <c r="BB1" s="110" t="s">
        <v>296</v>
      </c>
      <c r="BC1" s="110" t="s">
        <v>290</v>
      </c>
      <c r="BD1" s="110" t="s">
        <v>291</v>
      </c>
      <c r="BE1" s="110" t="s">
        <v>288</v>
      </c>
      <c r="BF1" s="110" t="s">
        <v>292</v>
      </c>
      <c r="BG1" s="110" t="s">
        <v>295</v>
      </c>
      <c r="BH1" s="110" t="s">
        <v>297</v>
      </c>
      <c r="BI1" s="110" t="s">
        <v>287</v>
      </c>
      <c r="BJ1" s="110" t="s">
        <v>287</v>
      </c>
      <c r="BK1" s="110" t="s">
        <v>296</v>
      </c>
      <c r="BL1" s="110" t="s">
        <v>294</v>
      </c>
      <c r="BM1" s="110" t="s">
        <v>290</v>
      </c>
      <c r="BN1" s="110" t="s">
        <v>289</v>
      </c>
      <c r="BO1" s="110" t="s">
        <v>291</v>
      </c>
      <c r="BP1" s="110" t="s">
        <v>288</v>
      </c>
      <c r="BQ1" s="110" t="s">
        <v>297</v>
      </c>
      <c r="BR1" s="110" t="s">
        <v>287</v>
      </c>
      <c r="BS1" s="110" t="s">
        <v>290</v>
      </c>
      <c r="BT1" s="110" t="s">
        <v>290</v>
      </c>
      <c r="BU1" s="110" t="s">
        <v>290</v>
      </c>
    </row>
    <row r="2" spans="1:73" ht="15.75">
      <c r="A2" s="107" t="s">
        <v>299</v>
      </c>
      <c r="B2" s="88" t="s">
        <v>416</v>
      </c>
      <c r="C2" s="88" t="s">
        <v>417</v>
      </c>
      <c r="D2" s="88" t="s">
        <v>411</v>
      </c>
      <c r="E2" s="88" t="s">
        <v>418</v>
      </c>
      <c r="F2" s="88" t="s">
        <v>551</v>
      </c>
      <c r="G2" s="88" t="s">
        <v>404</v>
      </c>
      <c r="H2" s="88" t="s">
        <v>412</v>
      </c>
      <c r="I2" s="88" t="s">
        <v>405</v>
      </c>
      <c r="J2" s="88" t="s">
        <v>413</v>
      </c>
      <c r="K2" s="88" t="s">
        <v>406</v>
      </c>
      <c r="L2" s="88" t="s">
        <v>406</v>
      </c>
      <c r="M2" s="88" t="s">
        <v>546</v>
      </c>
      <c r="N2" s="88">
        <v>141</v>
      </c>
      <c r="O2" s="88" t="s">
        <v>419</v>
      </c>
      <c r="P2" s="88" t="s">
        <v>407</v>
      </c>
      <c r="Q2" s="88" t="s">
        <v>407</v>
      </c>
      <c r="R2" s="88" t="s">
        <v>414</v>
      </c>
      <c r="S2" s="88">
        <v>148</v>
      </c>
      <c r="T2" s="88" t="s">
        <v>547</v>
      </c>
      <c r="U2" s="88">
        <v>150</v>
      </c>
      <c r="V2" s="88">
        <v>152</v>
      </c>
      <c r="W2" s="88" t="s">
        <v>420</v>
      </c>
      <c r="X2" s="88">
        <v>160</v>
      </c>
      <c r="Y2" s="88">
        <v>161</v>
      </c>
      <c r="Z2" s="88" t="s">
        <v>408</v>
      </c>
      <c r="AA2" s="88" t="s">
        <v>409</v>
      </c>
      <c r="AB2" s="88">
        <v>167</v>
      </c>
      <c r="AC2" s="88">
        <v>169</v>
      </c>
      <c r="AD2" s="88">
        <v>170</v>
      </c>
      <c r="AE2" s="88">
        <v>173</v>
      </c>
      <c r="AF2" s="88" t="s">
        <v>415</v>
      </c>
      <c r="AG2" s="88">
        <v>176</v>
      </c>
      <c r="AH2" s="88" t="s">
        <v>399</v>
      </c>
      <c r="AI2" s="88">
        <v>178</v>
      </c>
      <c r="AJ2" s="88">
        <v>182</v>
      </c>
      <c r="AK2" s="88" t="s">
        <v>362</v>
      </c>
      <c r="AL2" s="88">
        <v>183</v>
      </c>
      <c r="AM2" s="88">
        <v>191</v>
      </c>
      <c r="AN2" s="88">
        <v>192</v>
      </c>
      <c r="AO2" s="88" t="s">
        <v>401</v>
      </c>
      <c r="AP2" s="88" t="s">
        <v>421</v>
      </c>
      <c r="AQ2" s="88">
        <v>194</v>
      </c>
      <c r="AR2" s="88">
        <v>194</v>
      </c>
      <c r="AS2" s="88">
        <v>199</v>
      </c>
      <c r="AT2" s="88">
        <v>201</v>
      </c>
      <c r="AU2" s="88">
        <v>201</v>
      </c>
      <c r="AV2" s="88">
        <v>207</v>
      </c>
      <c r="AW2" s="88">
        <v>210</v>
      </c>
      <c r="AX2" s="88" t="s">
        <v>368</v>
      </c>
      <c r="AY2" s="88">
        <v>211</v>
      </c>
      <c r="AZ2" s="88">
        <v>211</v>
      </c>
      <c r="BA2" s="88">
        <v>211</v>
      </c>
      <c r="BB2" s="88" t="s">
        <v>369</v>
      </c>
      <c r="BC2" s="88">
        <v>215</v>
      </c>
      <c r="BD2" s="88">
        <v>217</v>
      </c>
      <c r="BE2" s="88">
        <v>221</v>
      </c>
      <c r="BF2" s="88">
        <v>229</v>
      </c>
      <c r="BG2" s="88" t="s">
        <v>541</v>
      </c>
      <c r="BH2" s="88" t="s">
        <v>553</v>
      </c>
      <c r="BI2" s="88">
        <v>231</v>
      </c>
      <c r="BJ2" s="88">
        <v>232</v>
      </c>
      <c r="BK2" s="88" t="s">
        <v>410</v>
      </c>
      <c r="BL2" s="88" t="s">
        <v>548</v>
      </c>
      <c r="BM2" s="88">
        <v>235</v>
      </c>
      <c r="BN2" s="88">
        <v>235</v>
      </c>
      <c r="BO2" s="88">
        <v>235</v>
      </c>
      <c r="BP2" s="88">
        <v>241</v>
      </c>
      <c r="BQ2" s="88" t="s">
        <v>552</v>
      </c>
      <c r="BR2" s="88">
        <v>256</v>
      </c>
      <c r="BS2" s="88">
        <v>264</v>
      </c>
      <c r="BT2" s="88">
        <v>278</v>
      </c>
      <c r="BU2" s="88">
        <v>294</v>
      </c>
    </row>
    <row r="3" spans="1:73" ht="13.5" thickBot="1">
      <c r="A3" s="76" t="s">
        <v>569</v>
      </c>
      <c r="B3" s="102">
        <v>1297.5</v>
      </c>
      <c r="C3" s="102">
        <v>1286.25</v>
      </c>
      <c r="D3" s="102">
        <v>1417.5</v>
      </c>
      <c r="E3" s="99">
        <v>1226.25</v>
      </c>
      <c r="F3" s="99"/>
      <c r="G3" s="99"/>
      <c r="H3" s="102">
        <v>1481.25</v>
      </c>
      <c r="I3" s="99"/>
      <c r="J3" s="99">
        <v>1387.5</v>
      </c>
      <c r="K3" s="99"/>
      <c r="L3" s="99">
        <v>1248.75</v>
      </c>
      <c r="M3" s="99"/>
      <c r="N3" s="99"/>
      <c r="O3" s="99">
        <v>1207.5</v>
      </c>
      <c r="P3" s="99"/>
      <c r="Q3" s="99"/>
      <c r="R3" s="99">
        <v>1398.75</v>
      </c>
      <c r="S3" s="99"/>
      <c r="T3" s="99"/>
      <c r="U3" s="99"/>
      <c r="V3" s="99"/>
      <c r="W3" s="99">
        <v>1335</v>
      </c>
      <c r="X3" s="99"/>
      <c r="Y3" s="99"/>
      <c r="Z3" s="99"/>
      <c r="AA3" s="99"/>
      <c r="AB3" s="99"/>
      <c r="AC3" s="99"/>
      <c r="AD3" s="99"/>
      <c r="AE3" s="99"/>
      <c r="AF3" s="99">
        <v>1492.5</v>
      </c>
      <c r="AG3" s="99"/>
      <c r="AH3" s="99">
        <v>1200</v>
      </c>
      <c r="AI3" s="99"/>
      <c r="AJ3" s="99"/>
      <c r="AK3" s="99"/>
      <c r="AL3" s="99"/>
      <c r="AM3" s="99"/>
      <c r="AN3" s="99"/>
      <c r="AO3" s="99"/>
      <c r="AP3" s="99">
        <v>1331.25</v>
      </c>
      <c r="AQ3" s="99"/>
      <c r="AR3" s="99"/>
      <c r="AS3" s="99"/>
      <c r="AT3" s="99"/>
      <c r="AU3" s="99"/>
      <c r="AV3" s="99"/>
      <c r="AW3" s="99"/>
      <c r="AX3" s="99">
        <v>1305</v>
      </c>
      <c r="AY3" s="99"/>
      <c r="AZ3" s="99"/>
      <c r="BA3" s="99"/>
      <c r="BB3" s="99">
        <v>1462.5</v>
      </c>
      <c r="BC3" s="99"/>
      <c r="BD3" s="99"/>
      <c r="BE3" s="99"/>
      <c r="BF3" s="99"/>
      <c r="BG3" s="99"/>
      <c r="BH3" s="99">
        <v>1447.5</v>
      </c>
      <c r="BI3" s="99"/>
      <c r="BJ3" s="99"/>
      <c r="BK3" s="99"/>
      <c r="BL3" s="99"/>
      <c r="BM3" s="99"/>
      <c r="BN3" s="99"/>
      <c r="BO3" s="99"/>
      <c r="BP3" s="99"/>
      <c r="BQ3" s="99"/>
      <c r="BR3" s="99"/>
      <c r="BS3" s="99"/>
      <c r="BT3" s="99"/>
      <c r="BU3" s="99"/>
    </row>
    <row r="4" spans="1:73">
      <c r="A4" s="76">
        <v>8</v>
      </c>
      <c r="B4" s="99">
        <v>1283.079872327143</v>
      </c>
      <c r="C4" s="99">
        <v>1276.4913488806014</v>
      </c>
      <c r="D4" s="99">
        <v>1407.6542491581586</v>
      </c>
      <c r="E4" s="99">
        <v>1226.25</v>
      </c>
      <c r="F4" s="99"/>
      <c r="G4" s="99"/>
      <c r="H4" s="99">
        <v>1474.467214635722</v>
      </c>
      <c r="I4" s="99"/>
      <c r="J4" s="99">
        <v>1387.5</v>
      </c>
      <c r="K4" s="99"/>
      <c r="L4" s="99">
        <v>1248.75</v>
      </c>
      <c r="M4" s="99"/>
      <c r="N4" s="99"/>
      <c r="O4" s="99">
        <v>1207.5</v>
      </c>
      <c r="P4" s="99"/>
      <c r="Q4" s="99"/>
      <c r="R4" s="99">
        <v>1398.75</v>
      </c>
      <c r="S4" s="99"/>
      <c r="T4" s="99"/>
      <c r="U4" s="99"/>
      <c r="V4" s="99"/>
      <c r="W4" s="99">
        <v>1335</v>
      </c>
      <c r="X4" s="99"/>
      <c r="Y4" s="99"/>
      <c r="Z4" s="99"/>
      <c r="AA4" s="99"/>
      <c r="AB4" s="99"/>
      <c r="AC4" s="99"/>
      <c r="AD4" s="99"/>
      <c r="AE4" s="99"/>
      <c r="AF4" s="99">
        <v>1492.5</v>
      </c>
      <c r="AG4" s="99"/>
      <c r="AH4" s="99">
        <v>1200</v>
      </c>
      <c r="AI4" s="99"/>
      <c r="AJ4" s="99"/>
      <c r="AK4" s="99"/>
      <c r="AL4" s="99"/>
      <c r="AM4" s="99"/>
      <c r="AN4" s="99"/>
      <c r="AO4" s="99"/>
      <c r="AP4" s="99">
        <v>1331.25</v>
      </c>
      <c r="AQ4" s="99"/>
      <c r="AR4" s="99"/>
      <c r="AS4" s="99"/>
      <c r="AT4" s="99"/>
      <c r="AU4" s="99"/>
      <c r="AV4" s="99"/>
      <c r="AW4" s="99"/>
      <c r="AX4" s="99">
        <v>1305</v>
      </c>
      <c r="AY4" s="99"/>
      <c r="AZ4" s="99"/>
      <c r="BA4" s="99"/>
      <c r="BB4" s="99">
        <v>1462.5</v>
      </c>
      <c r="BC4" s="99"/>
      <c r="BD4" s="99"/>
      <c r="BE4" s="99"/>
      <c r="BF4" s="99"/>
      <c r="BG4" s="99"/>
      <c r="BH4" s="99">
        <v>1447.5</v>
      </c>
      <c r="BI4" s="99"/>
      <c r="BJ4" s="99"/>
      <c r="BK4" s="99"/>
      <c r="BL4" s="99"/>
      <c r="BM4" s="99"/>
      <c r="BN4" s="99"/>
      <c r="BO4" s="99"/>
      <c r="BP4" s="99"/>
      <c r="BQ4" s="99"/>
      <c r="BR4" s="99"/>
      <c r="BS4" s="99"/>
      <c r="BT4" s="99"/>
      <c r="BU4" s="99"/>
    </row>
    <row r="5" spans="1:73" ht="13.5" thickBot="1">
      <c r="A5" s="76">
        <v>9</v>
      </c>
      <c r="B5" s="99">
        <v>1247.5419816002016</v>
      </c>
      <c r="C5" s="99">
        <v>1243.9409909675921</v>
      </c>
      <c r="D5" s="99">
        <v>1370.427373223007</v>
      </c>
      <c r="E5" s="99">
        <v>1226.25</v>
      </c>
      <c r="F5" s="99"/>
      <c r="G5" s="99">
        <v>1486.2584471268528</v>
      </c>
      <c r="H5" s="99">
        <v>1439.4747538725053</v>
      </c>
      <c r="I5" s="99"/>
      <c r="J5" s="99">
        <v>1387.5</v>
      </c>
      <c r="K5" s="99"/>
      <c r="L5" s="99">
        <v>1248.75</v>
      </c>
      <c r="M5" s="99"/>
      <c r="N5" s="99"/>
      <c r="O5" s="102">
        <v>1207.5</v>
      </c>
      <c r="P5" s="99"/>
      <c r="Q5" s="99"/>
      <c r="R5" s="99">
        <v>1398.75</v>
      </c>
      <c r="S5" s="99"/>
      <c r="T5" s="99"/>
      <c r="U5" s="99"/>
      <c r="V5" s="99"/>
      <c r="W5" s="102">
        <v>1335</v>
      </c>
      <c r="X5" s="99"/>
      <c r="Y5" s="99"/>
      <c r="Z5" s="99"/>
      <c r="AA5" s="99"/>
      <c r="AB5" s="99"/>
      <c r="AC5" s="99"/>
      <c r="AD5" s="99"/>
      <c r="AE5" s="99"/>
      <c r="AF5" s="102">
        <v>1492.5</v>
      </c>
      <c r="AG5" s="99"/>
      <c r="AH5" s="99">
        <v>1200</v>
      </c>
      <c r="AI5" s="99"/>
      <c r="AJ5" s="99"/>
      <c r="AK5" s="99"/>
      <c r="AL5" s="99"/>
      <c r="AM5" s="99"/>
      <c r="AN5" s="99"/>
      <c r="AO5" s="99"/>
      <c r="AP5" s="99">
        <v>1331.25</v>
      </c>
      <c r="AQ5" s="99"/>
      <c r="AR5" s="99"/>
      <c r="AS5" s="99"/>
      <c r="AT5" s="99"/>
      <c r="AU5" s="99"/>
      <c r="AV5" s="99"/>
      <c r="AW5" s="99"/>
      <c r="AX5" s="99">
        <v>1305</v>
      </c>
      <c r="AY5" s="99"/>
      <c r="AZ5" s="99"/>
      <c r="BA5" s="99"/>
      <c r="BB5" s="99">
        <v>1462.5</v>
      </c>
      <c r="BC5" s="99"/>
      <c r="BD5" s="99"/>
      <c r="BE5" s="99"/>
      <c r="BF5" s="99"/>
      <c r="BG5" s="99"/>
      <c r="BH5" s="99">
        <v>1447.5</v>
      </c>
      <c r="BI5" s="99"/>
      <c r="BJ5" s="99"/>
      <c r="BK5" s="99"/>
      <c r="BL5" s="99"/>
      <c r="BM5" s="99"/>
      <c r="BN5" s="99"/>
      <c r="BO5" s="99"/>
      <c r="BP5" s="99"/>
      <c r="BQ5" s="99"/>
      <c r="BR5" s="99"/>
      <c r="BS5" s="99"/>
      <c r="BT5" s="99"/>
      <c r="BU5" s="99"/>
    </row>
    <row r="6" spans="1:73" ht="13.5" thickBot="1">
      <c r="A6" s="107">
        <v>10</v>
      </c>
      <c r="B6" s="108">
        <v>1212.0040908732603</v>
      </c>
      <c r="C6" s="108">
        <v>1211.3906330545828</v>
      </c>
      <c r="D6" s="108">
        <v>1333.2004972878553</v>
      </c>
      <c r="E6" s="102">
        <v>1226.25</v>
      </c>
      <c r="F6" s="108">
        <v>1483.7118439575979</v>
      </c>
      <c r="G6" s="108">
        <v>1447.3144656266295</v>
      </c>
      <c r="H6" s="108">
        <v>1404.4822931092883</v>
      </c>
      <c r="I6" s="108"/>
      <c r="J6" s="102">
        <v>1387.5</v>
      </c>
      <c r="K6" s="108"/>
      <c r="L6" s="102">
        <v>1248.75</v>
      </c>
      <c r="M6" s="108"/>
      <c r="N6" s="108"/>
      <c r="O6" s="108">
        <v>1201.3878556662353</v>
      </c>
      <c r="P6" s="108"/>
      <c r="Q6" s="108"/>
      <c r="R6" s="102">
        <v>1398.75</v>
      </c>
      <c r="S6" s="108"/>
      <c r="T6" s="108"/>
      <c r="U6" s="108"/>
      <c r="V6" s="108"/>
      <c r="W6" s="108">
        <v>1329.9440757218647</v>
      </c>
      <c r="X6" s="108"/>
      <c r="Y6" s="108"/>
      <c r="Z6" s="108"/>
      <c r="AA6" s="108"/>
      <c r="AB6" s="108"/>
      <c r="AC6" s="108"/>
      <c r="AD6" s="108"/>
      <c r="AE6" s="108"/>
      <c r="AF6" s="108">
        <v>1488.5067673870678</v>
      </c>
      <c r="AG6" s="108"/>
      <c r="AH6" s="108">
        <v>1200</v>
      </c>
      <c r="AI6" s="108"/>
      <c r="AJ6" s="108"/>
      <c r="AK6" s="108"/>
      <c r="AL6" s="108"/>
      <c r="AM6" s="108"/>
      <c r="AN6" s="108"/>
      <c r="AO6" s="108"/>
      <c r="AP6" s="108">
        <v>1331.25</v>
      </c>
      <c r="AQ6" s="108"/>
      <c r="AR6" s="108"/>
      <c r="AS6" s="108"/>
      <c r="AT6" s="108"/>
      <c r="AU6" s="108"/>
      <c r="AV6" s="108"/>
      <c r="AW6" s="108"/>
      <c r="AX6" s="108">
        <v>1305</v>
      </c>
      <c r="AY6" s="108"/>
      <c r="AZ6" s="108"/>
      <c r="BA6" s="108"/>
      <c r="BB6" s="108">
        <v>1462.5</v>
      </c>
      <c r="BC6" s="108"/>
      <c r="BD6" s="108"/>
      <c r="BE6" s="108"/>
      <c r="BF6" s="108"/>
      <c r="BG6" s="108"/>
      <c r="BH6" s="108">
        <v>1447.5</v>
      </c>
      <c r="BI6" s="108"/>
      <c r="BJ6" s="108"/>
      <c r="BK6" s="108"/>
      <c r="BL6" s="108"/>
      <c r="BM6" s="108"/>
      <c r="BN6" s="108"/>
      <c r="BO6" s="108"/>
      <c r="BP6" s="108"/>
      <c r="BQ6" s="108"/>
      <c r="BR6" s="108"/>
      <c r="BS6" s="108"/>
      <c r="BT6" s="108"/>
      <c r="BU6" s="108"/>
    </row>
    <row r="7" spans="1:73" ht="13.5" thickBot="1">
      <c r="A7" s="76">
        <v>11</v>
      </c>
      <c r="B7" s="99"/>
      <c r="C7" s="99"/>
      <c r="D7" s="99">
        <v>1295.9736213527037</v>
      </c>
      <c r="E7" s="99">
        <v>1212.0657394241734</v>
      </c>
      <c r="F7" s="99">
        <v>1443.53103350429</v>
      </c>
      <c r="G7" s="99">
        <v>1408.3704841264059</v>
      </c>
      <c r="H7" s="99">
        <v>1369.4898323460716</v>
      </c>
      <c r="I7" s="99"/>
      <c r="J7" s="99">
        <v>1374.9976620707828</v>
      </c>
      <c r="K7" s="99"/>
      <c r="L7" s="99">
        <v>1235.789065892483</v>
      </c>
      <c r="M7" s="99"/>
      <c r="N7" s="99"/>
      <c r="O7" s="99"/>
      <c r="P7" s="120"/>
      <c r="Q7" s="99"/>
      <c r="R7" s="99">
        <v>1386.761612954497</v>
      </c>
      <c r="S7" s="99"/>
      <c r="T7" s="99"/>
      <c r="U7" s="99"/>
      <c r="V7" s="99"/>
      <c r="W7" s="99">
        <v>1314.2311776986667</v>
      </c>
      <c r="X7" s="99"/>
      <c r="Y7" s="120"/>
      <c r="Z7" s="99"/>
      <c r="AA7" s="99"/>
      <c r="AB7" s="99"/>
      <c r="AC7" s="99"/>
      <c r="AD7" s="99"/>
      <c r="AE7" s="99"/>
      <c r="AF7" s="99">
        <v>1472.6053949564568</v>
      </c>
      <c r="AG7" s="99"/>
      <c r="AH7" s="99">
        <v>1200</v>
      </c>
      <c r="AI7" s="120"/>
      <c r="AJ7" s="99"/>
      <c r="AK7" s="99"/>
      <c r="AL7" s="99"/>
      <c r="AM7" s="99"/>
      <c r="AN7" s="99"/>
      <c r="AO7" s="99"/>
      <c r="AP7" s="99">
        <v>1331.25</v>
      </c>
      <c r="AQ7" s="99"/>
      <c r="AR7" s="120"/>
      <c r="AS7" s="99"/>
      <c r="AT7" s="99"/>
      <c r="AU7" s="99"/>
      <c r="AV7" s="99"/>
      <c r="AW7" s="99"/>
      <c r="AX7" s="102">
        <v>1305</v>
      </c>
      <c r="AY7" s="99"/>
      <c r="AZ7" s="99"/>
      <c r="BA7" s="99"/>
      <c r="BB7" s="99">
        <v>1462.5</v>
      </c>
      <c r="BC7" s="99"/>
      <c r="BD7" s="99"/>
      <c r="BE7" s="99"/>
      <c r="BF7" s="99"/>
      <c r="BG7" s="99"/>
      <c r="BH7" s="102">
        <v>1447.5</v>
      </c>
      <c r="BI7" s="99"/>
      <c r="BJ7" s="99"/>
      <c r="BK7" s="99"/>
      <c r="BL7" s="99"/>
      <c r="BM7" s="99"/>
      <c r="BN7" s="99"/>
      <c r="BO7" s="99"/>
      <c r="BP7" s="99"/>
      <c r="BQ7" s="99"/>
      <c r="BR7" s="99"/>
      <c r="BS7" s="99"/>
      <c r="BT7" s="99"/>
      <c r="BU7" s="99"/>
    </row>
    <row r="8" spans="1:73">
      <c r="A8" s="76">
        <v>12</v>
      </c>
      <c r="B8" s="99"/>
      <c r="C8" s="99"/>
      <c r="D8" s="99">
        <v>1258.7467454175521</v>
      </c>
      <c r="E8" s="99"/>
      <c r="F8" s="99">
        <v>1403.3502230509821</v>
      </c>
      <c r="G8" s="99">
        <v>1369.4265026261824</v>
      </c>
      <c r="H8" s="99">
        <v>1334.4973715828546</v>
      </c>
      <c r="I8" s="99"/>
      <c r="J8" s="99">
        <v>1350.4526072362751</v>
      </c>
      <c r="K8" s="99">
        <v>1474.7242768432072</v>
      </c>
      <c r="L8" s="99">
        <v>1215.8691131452938</v>
      </c>
      <c r="M8" s="99"/>
      <c r="N8" s="99"/>
      <c r="O8" s="99"/>
      <c r="P8" s="99"/>
      <c r="Q8" s="99"/>
      <c r="R8" s="99">
        <v>1366.0922233207689</v>
      </c>
      <c r="S8" s="99"/>
      <c r="T8" s="99"/>
      <c r="U8" s="99"/>
      <c r="V8" s="99"/>
      <c r="W8" s="99">
        <v>1298.5182796754686</v>
      </c>
      <c r="X8" s="99"/>
      <c r="Y8" s="99"/>
      <c r="Z8" s="99"/>
      <c r="AA8" s="99"/>
      <c r="AB8" s="99"/>
      <c r="AC8" s="99"/>
      <c r="AD8" s="99"/>
      <c r="AE8" s="99"/>
      <c r="AF8" s="99">
        <v>1456.7040225258459</v>
      </c>
      <c r="AG8" s="99"/>
      <c r="AH8" s="99">
        <v>1200</v>
      </c>
      <c r="AI8" s="99"/>
      <c r="AJ8" s="99"/>
      <c r="AK8" s="99"/>
      <c r="AL8" s="99"/>
      <c r="AM8" s="99"/>
      <c r="AN8" s="99"/>
      <c r="AO8" s="99"/>
      <c r="AP8" s="99">
        <v>1331.25</v>
      </c>
      <c r="AQ8" s="99"/>
      <c r="AR8" s="99"/>
      <c r="AS8" s="99"/>
      <c r="AT8" s="99"/>
      <c r="AU8" s="99"/>
      <c r="AV8" s="99"/>
      <c r="AW8" s="99"/>
      <c r="AX8" s="99">
        <v>1302.3554431544756</v>
      </c>
      <c r="AY8" s="99"/>
      <c r="AZ8" s="99"/>
      <c r="BA8" s="99"/>
      <c r="BB8" s="99">
        <v>1462.5</v>
      </c>
      <c r="BC8" s="99"/>
      <c r="BD8" s="99"/>
      <c r="BE8" s="99"/>
      <c r="BF8" s="99"/>
      <c r="BG8" s="99"/>
      <c r="BH8" s="99">
        <v>1445.4934931372622</v>
      </c>
      <c r="BI8" s="99"/>
      <c r="BJ8" s="99"/>
      <c r="BK8" s="99"/>
      <c r="BL8" s="99"/>
      <c r="BM8" s="99"/>
      <c r="BN8" s="99"/>
      <c r="BO8" s="99"/>
      <c r="BP8" s="99"/>
      <c r="BQ8" s="99"/>
      <c r="BR8" s="99"/>
      <c r="BS8" s="99"/>
      <c r="BT8" s="99"/>
      <c r="BU8" s="99"/>
    </row>
    <row r="9" spans="1:73">
      <c r="A9" s="76">
        <v>13</v>
      </c>
      <c r="B9" s="99"/>
      <c r="C9" s="99"/>
      <c r="D9" s="99">
        <v>1221.5198694824005</v>
      </c>
      <c r="E9" s="99"/>
      <c r="F9" s="99">
        <v>1363.1694125976744</v>
      </c>
      <c r="G9" s="99">
        <v>1330.4825211259588</v>
      </c>
      <c r="H9" s="99">
        <v>1299.5049108196379</v>
      </c>
      <c r="I9" s="99"/>
      <c r="J9" s="99">
        <v>1325.9075524017674</v>
      </c>
      <c r="K9" s="99">
        <v>1434.2495581631963</v>
      </c>
      <c r="L9" s="99"/>
      <c r="M9" s="99"/>
      <c r="N9" s="99"/>
      <c r="O9" s="99"/>
      <c r="P9" s="99"/>
      <c r="Q9" s="99"/>
      <c r="R9" s="99">
        <v>1345.4228336870412</v>
      </c>
      <c r="S9" s="99"/>
      <c r="T9" s="99"/>
      <c r="U9" s="99"/>
      <c r="V9" s="99"/>
      <c r="W9" s="99">
        <v>1282.8053816522706</v>
      </c>
      <c r="X9" s="99"/>
      <c r="Y9" s="99"/>
      <c r="Z9" s="99"/>
      <c r="AA9" s="99"/>
      <c r="AB9" s="99"/>
      <c r="AC9" s="99"/>
      <c r="AD9" s="99"/>
      <c r="AE9" s="99"/>
      <c r="AF9" s="99">
        <v>1440.8026500952349</v>
      </c>
      <c r="AG9" s="99"/>
      <c r="AH9" s="99">
        <v>1200</v>
      </c>
      <c r="AI9" s="99"/>
      <c r="AJ9" s="99"/>
      <c r="AK9" s="99"/>
      <c r="AL9" s="99"/>
      <c r="AM9" s="99"/>
      <c r="AN9" s="99"/>
      <c r="AO9" s="99"/>
      <c r="AP9" s="99">
        <v>1331.25</v>
      </c>
      <c r="AQ9" s="99"/>
      <c r="AR9" s="99"/>
      <c r="AS9" s="117"/>
      <c r="AT9" s="99"/>
      <c r="AU9" s="99"/>
      <c r="AV9" s="99"/>
      <c r="AW9" s="99"/>
      <c r="AX9" s="99">
        <v>1295.9734897524245</v>
      </c>
      <c r="AY9" s="99"/>
      <c r="AZ9" s="99"/>
      <c r="BA9" s="99"/>
      <c r="BB9" s="99">
        <v>1462.5</v>
      </c>
      <c r="BC9" s="99"/>
      <c r="BD9" s="99"/>
      <c r="BE9" s="99"/>
      <c r="BF9" s="99"/>
      <c r="BG9" s="99"/>
      <c r="BH9" s="99">
        <v>1438.9876146106749</v>
      </c>
      <c r="BI9" s="99"/>
      <c r="BJ9" s="99"/>
      <c r="BK9" s="99"/>
      <c r="BL9" s="99"/>
      <c r="BM9" s="99"/>
      <c r="BN9" s="99"/>
      <c r="BO9" s="99"/>
      <c r="BP9" s="99"/>
      <c r="BQ9" s="99"/>
      <c r="BR9" s="99"/>
      <c r="BS9" s="99"/>
      <c r="BT9" s="99"/>
      <c r="BU9" s="99"/>
    </row>
    <row r="10" spans="1:73" ht="13.5" thickBot="1">
      <c r="A10" s="76">
        <v>14</v>
      </c>
      <c r="B10" s="99"/>
      <c r="C10" s="99"/>
      <c r="D10" s="99"/>
      <c r="E10" s="99"/>
      <c r="F10" s="99">
        <v>1322.9886021443667</v>
      </c>
      <c r="G10" s="99">
        <v>1291.5385396257352</v>
      </c>
      <c r="H10" s="99">
        <v>1264.5124500564209</v>
      </c>
      <c r="I10" s="99"/>
      <c r="J10" s="99">
        <v>1301.3624975672597</v>
      </c>
      <c r="K10" s="99">
        <v>1393.7748394831849</v>
      </c>
      <c r="L10" s="99"/>
      <c r="M10" s="99"/>
      <c r="N10" s="99"/>
      <c r="O10" s="99"/>
      <c r="P10" s="99"/>
      <c r="Q10" s="99">
        <v>1480.708836423699</v>
      </c>
      <c r="R10" s="99">
        <v>1324.7534440533132</v>
      </c>
      <c r="S10" s="99"/>
      <c r="T10" s="99"/>
      <c r="U10" s="99"/>
      <c r="V10" s="99"/>
      <c r="W10" s="99">
        <v>1267.0924836290726</v>
      </c>
      <c r="X10" s="99"/>
      <c r="Y10" s="99"/>
      <c r="Z10" s="99"/>
      <c r="AA10" s="99"/>
      <c r="AB10" s="99"/>
      <c r="AC10" s="99"/>
      <c r="AD10" s="99"/>
      <c r="AE10" s="99"/>
      <c r="AF10" s="99">
        <v>1424.9012776646241</v>
      </c>
      <c r="AG10" s="99"/>
      <c r="AH10" s="102">
        <v>1200</v>
      </c>
      <c r="AI10" s="99"/>
      <c r="AJ10" s="99"/>
      <c r="AK10" s="99"/>
      <c r="AL10" s="99"/>
      <c r="AM10" s="99"/>
      <c r="AN10" s="99"/>
      <c r="AO10" s="99"/>
      <c r="AP10" s="102">
        <v>1331.25</v>
      </c>
      <c r="AQ10" s="99"/>
      <c r="AR10" s="99"/>
      <c r="AS10" s="117"/>
      <c r="AT10" s="99"/>
      <c r="AU10" s="99"/>
      <c r="AV10" s="99"/>
      <c r="AW10" s="99"/>
      <c r="AX10" s="99">
        <v>1289.5915363503732</v>
      </c>
      <c r="AY10" s="99"/>
      <c r="AZ10" s="99"/>
      <c r="BA10" s="99"/>
      <c r="BB10" s="102">
        <v>1462.5</v>
      </c>
      <c r="BC10" s="99"/>
      <c r="BD10" s="99"/>
      <c r="BE10" s="99"/>
      <c r="BF10" s="99"/>
      <c r="BG10" s="99"/>
      <c r="BH10" s="99">
        <v>1432.4817360840871</v>
      </c>
      <c r="BI10" s="99"/>
      <c r="BJ10" s="99"/>
      <c r="BK10" s="99"/>
      <c r="BL10" s="99"/>
      <c r="BM10" s="99"/>
      <c r="BN10" s="99"/>
      <c r="BO10" s="99"/>
      <c r="BP10" s="99"/>
      <c r="BQ10" s="99"/>
      <c r="BR10" s="99"/>
      <c r="BS10" s="99"/>
      <c r="BT10" s="99"/>
      <c r="BU10" s="99"/>
    </row>
    <row r="11" spans="1:73">
      <c r="A11" s="76">
        <v>15</v>
      </c>
      <c r="B11" s="99"/>
      <c r="C11" s="99"/>
      <c r="D11" s="99"/>
      <c r="E11" s="99"/>
      <c r="F11" s="99">
        <v>1282.8077916910588</v>
      </c>
      <c r="G11" s="99">
        <v>1252.5945581255116</v>
      </c>
      <c r="H11" s="99">
        <v>1229.5199892932039</v>
      </c>
      <c r="I11" s="99">
        <v>1466.9674083382401</v>
      </c>
      <c r="J11" s="99">
        <v>1276.8174427327519</v>
      </c>
      <c r="K11" s="99">
        <v>1353.3001208031737</v>
      </c>
      <c r="L11" s="99"/>
      <c r="M11" s="99"/>
      <c r="N11" s="99"/>
      <c r="O11" s="99"/>
      <c r="P11" s="99"/>
      <c r="Q11" s="99">
        <v>1454.9400605610986</v>
      </c>
      <c r="R11" s="99">
        <v>1304.0840544195851</v>
      </c>
      <c r="S11" s="99"/>
      <c r="T11" s="99"/>
      <c r="U11" s="99"/>
      <c r="V11" s="99"/>
      <c r="W11" s="99">
        <v>1251.3795856058746</v>
      </c>
      <c r="X11" s="99"/>
      <c r="Y11" s="99"/>
      <c r="Z11" s="99"/>
      <c r="AA11" s="99"/>
      <c r="AB11" s="99"/>
      <c r="AC11" s="99"/>
      <c r="AD11" s="99"/>
      <c r="AE11" s="99"/>
      <c r="AF11" s="99">
        <v>1408.9999052340129</v>
      </c>
      <c r="AG11" s="99"/>
      <c r="AH11" s="99"/>
      <c r="AI11" s="99"/>
      <c r="AJ11" s="99"/>
      <c r="AK11" s="99"/>
      <c r="AL11" s="99"/>
      <c r="AM11" s="99"/>
      <c r="AN11" s="99"/>
      <c r="AO11" s="99"/>
      <c r="AP11" s="99">
        <v>1325.7426379053829</v>
      </c>
      <c r="AQ11" s="99"/>
      <c r="AR11" s="99"/>
      <c r="AS11" s="99"/>
      <c r="AT11" s="99"/>
      <c r="AU11" s="99"/>
      <c r="AV11" s="99"/>
      <c r="AW11" s="99"/>
      <c r="AX11" s="99">
        <v>1283.2095829483219</v>
      </c>
      <c r="AY11" s="99"/>
      <c r="AZ11" s="99"/>
      <c r="BA11" s="99"/>
      <c r="BB11" s="99">
        <v>1457.5271394912922</v>
      </c>
      <c r="BC11" s="99"/>
      <c r="BD11" s="99"/>
      <c r="BE11" s="99"/>
      <c r="BF11" s="99"/>
      <c r="BG11" s="99"/>
      <c r="BH11" s="99">
        <v>1425.9758575574995</v>
      </c>
      <c r="BI11" s="99"/>
      <c r="BJ11" s="99"/>
      <c r="BK11" s="99"/>
      <c r="BL11" s="99"/>
      <c r="BM11" s="99"/>
      <c r="BN11" s="99"/>
      <c r="BO11" s="99"/>
      <c r="BP11" s="99"/>
      <c r="BQ11" s="99"/>
      <c r="BR11" s="99"/>
      <c r="BS11" s="99"/>
      <c r="BT11" s="99"/>
      <c r="BU11" s="99"/>
    </row>
    <row r="12" spans="1:73">
      <c r="A12" s="76">
        <v>16</v>
      </c>
      <c r="B12" s="99"/>
      <c r="C12" s="99"/>
      <c r="D12" s="99"/>
      <c r="E12" s="99"/>
      <c r="F12" s="99">
        <v>1242.6269812377511</v>
      </c>
      <c r="G12" s="99">
        <v>1213.6505766252881</v>
      </c>
      <c r="H12" s="99"/>
      <c r="I12" s="99">
        <v>1423.6186918790847</v>
      </c>
      <c r="J12" s="99">
        <v>1252.2723878982442</v>
      </c>
      <c r="K12" s="99">
        <v>1312.8254021231626</v>
      </c>
      <c r="L12" s="99"/>
      <c r="M12" s="99"/>
      <c r="N12" s="99"/>
      <c r="O12" s="99"/>
      <c r="P12" s="99"/>
      <c r="Q12" s="99">
        <v>1429.1712846984983</v>
      </c>
      <c r="R12" s="99">
        <v>1283.4146647858572</v>
      </c>
      <c r="S12" s="99"/>
      <c r="T12" s="99"/>
      <c r="U12" s="99"/>
      <c r="V12" s="99"/>
      <c r="W12" s="99">
        <v>1235.6666875826766</v>
      </c>
      <c r="X12" s="99"/>
      <c r="Y12" s="99"/>
      <c r="Z12" s="99"/>
      <c r="AA12" s="99"/>
      <c r="AB12" s="99"/>
      <c r="AC12" s="99"/>
      <c r="AD12" s="99"/>
      <c r="AE12" s="99"/>
      <c r="AF12" s="99">
        <v>1393.0985328034021</v>
      </c>
      <c r="AG12" s="99"/>
      <c r="AH12" s="99"/>
      <c r="AI12" s="99"/>
      <c r="AJ12" s="99"/>
      <c r="AK12" s="99"/>
      <c r="AL12" s="99"/>
      <c r="AM12" s="99"/>
      <c r="AN12" s="99"/>
      <c r="AO12" s="99"/>
      <c r="AP12" s="99">
        <v>1317.8136486284279</v>
      </c>
      <c r="AQ12" s="99"/>
      <c r="AR12" s="99"/>
      <c r="AS12" s="99"/>
      <c r="AT12" s="99"/>
      <c r="AU12" s="99"/>
      <c r="AV12" s="99"/>
      <c r="AW12" s="99"/>
      <c r="AX12" s="99">
        <v>1276.8276295462706</v>
      </c>
      <c r="AY12" s="99"/>
      <c r="AZ12" s="99"/>
      <c r="BA12" s="99"/>
      <c r="BB12" s="99">
        <v>1449.557066076816</v>
      </c>
      <c r="BC12" s="99"/>
      <c r="BD12" s="99"/>
      <c r="BE12" s="99"/>
      <c r="BF12" s="99"/>
      <c r="BG12" s="99"/>
      <c r="BH12" s="99">
        <v>1419.4699790309119</v>
      </c>
      <c r="BI12" s="99"/>
      <c r="BJ12" s="99"/>
      <c r="BK12" s="99"/>
      <c r="BL12" s="99"/>
      <c r="BM12" s="99"/>
      <c r="BN12" s="99"/>
      <c r="BO12" s="99"/>
      <c r="BP12" s="99"/>
      <c r="BQ12" s="99"/>
      <c r="BR12" s="99"/>
      <c r="BS12" s="99"/>
      <c r="BT12" s="99"/>
      <c r="BU12" s="99"/>
    </row>
    <row r="13" spans="1:73">
      <c r="A13" s="76">
        <v>17</v>
      </c>
      <c r="B13" s="99"/>
      <c r="C13" s="99"/>
      <c r="D13" s="99"/>
      <c r="E13" s="99"/>
      <c r="F13" s="99">
        <v>1202.4461707844432</v>
      </c>
      <c r="G13" s="99"/>
      <c r="H13" s="99"/>
      <c r="I13" s="99">
        <v>1380.2699754199291</v>
      </c>
      <c r="J13" s="99">
        <v>1227.7273330637363</v>
      </c>
      <c r="K13" s="99">
        <v>1272.3506834431514</v>
      </c>
      <c r="L13" s="99"/>
      <c r="M13" s="99">
        <v>1497.7438965252625</v>
      </c>
      <c r="N13" s="99"/>
      <c r="O13" s="99"/>
      <c r="P13" s="99"/>
      <c r="Q13" s="99">
        <v>1403.4025088358981</v>
      </c>
      <c r="R13" s="99">
        <v>1262.7452751521294</v>
      </c>
      <c r="S13" s="99">
        <v>1487.5562502237074</v>
      </c>
      <c r="T13" s="99"/>
      <c r="U13" s="99"/>
      <c r="V13" s="99"/>
      <c r="W13" s="99">
        <v>1219.9537895594785</v>
      </c>
      <c r="X13" s="99"/>
      <c r="Y13" s="99"/>
      <c r="Z13" s="99"/>
      <c r="AA13" s="99">
        <v>1483.014834345501</v>
      </c>
      <c r="AB13" s="99"/>
      <c r="AC13" s="99"/>
      <c r="AD13" s="99"/>
      <c r="AE13" s="99"/>
      <c r="AF13" s="99">
        <v>1377.1971603727909</v>
      </c>
      <c r="AG13" s="99"/>
      <c r="AH13" s="99"/>
      <c r="AI13" s="99"/>
      <c r="AJ13" s="99"/>
      <c r="AK13" s="99"/>
      <c r="AL13" s="99"/>
      <c r="AM13" s="99"/>
      <c r="AN13" s="99"/>
      <c r="AO13" s="99"/>
      <c r="AP13" s="99">
        <v>1309.8846593514729</v>
      </c>
      <c r="AQ13" s="99"/>
      <c r="AR13" s="99"/>
      <c r="AS13" s="99"/>
      <c r="AT13" s="99"/>
      <c r="AU13" s="99"/>
      <c r="AV13" s="99"/>
      <c r="AW13" s="99"/>
      <c r="AX13" s="99">
        <v>1270.4456761442195</v>
      </c>
      <c r="AY13" s="99"/>
      <c r="AZ13" s="99"/>
      <c r="BA13" s="99"/>
      <c r="BB13" s="99">
        <v>1441.58699266234</v>
      </c>
      <c r="BC13" s="99"/>
      <c r="BD13" s="99"/>
      <c r="BE13" s="99"/>
      <c r="BF13" s="99"/>
      <c r="BG13" s="99"/>
      <c r="BH13" s="99">
        <v>1412.9641005043243</v>
      </c>
      <c r="BI13" s="99"/>
      <c r="BJ13" s="99"/>
      <c r="BK13" s="99"/>
      <c r="BL13" s="99"/>
      <c r="BM13" s="99"/>
      <c r="BN13" s="99"/>
      <c r="BO13" s="99"/>
      <c r="BP13" s="99"/>
      <c r="BQ13" s="99"/>
      <c r="BR13" s="99"/>
      <c r="BS13" s="99"/>
      <c r="BT13" s="99"/>
      <c r="BU13" s="99"/>
    </row>
    <row r="14" spans="1:73">
      <c r="A14" s="76">
        <v>18</v>
      </c>
      <c r="B14" s="99"/>
      <c r="C14" s="99"/>
      <c r="D14" s="99"/>
      <c r="E14" s="99"/>
      <c r="F14" s="99"/>
      <c r="G14" s="99"/>
      <c r="H14" s="99"/>
      <c r="I14" s="99">
        <v>1336.9212589607735</v>
      </c>
      <c r="J14" s="99">
        <v>1203.1822782292288</v>
      </c>
      <c r="K14" s="99">
        <v>1231.8759647631402</v>
      </c>
      <c r="L14" s="99"/>
      <c r="M14" s="99">
        <v>1449.9155692243262</v>
      </c>
      <c r="N14" s="99">
        <v>1496.2337952546343</v>
      </c>
      <c r="O14" s="99"/>
      <c r="P14" s="99"/>
      <c r="Q14" s="99">
        <v>1377.6337329732978</v>
      </c>
      <c r="R14" s="99">
        <v>1242.0758855184015</v>
      </c>
      <c r="S14" s="99">
        <v>1444.2499049121452</v>
      </c>
      <c r="T14" s="99"/>
      <c r="U14" s="99"/>
      <c r="V14" s="99"/>
      <c r="W14" s="99">
        <v>1204.2408915362805</v>
      </c>
      <c r="X14" s="99"/>
      <c r="Y14" s="99"/>
      <c r="Z14" s="99"/>
      <c r="AA14" s="99">
        <v>1461.7396132487761</v>
      </c>
      <c r="AB14" s="99"/>
      <c r="AC14" s="99"/>
      <c r="AD14" s="99"/>
      <c r="AE14" s="99"/>
      <c r="AF14" s="99">
        <v>1361.2957879421801</v>
      </c>
      <c r="AG14" s="99"/>
      <c r="AH14" s="99"/>
      <c r="AI14" s="99"/>
      <c r="AJ14" s="99"/>
      <c r="AK14" s="99"/>
      <c r="AL14" s="99"/>
      <c r="AM14" s="99"/>
      <c r="AN14" s="99"/>
      <c r="AO14" s="99"/>
      <c r="AP14" s="99">
        <v>1301.9556700745177</v>
      </c>
      <c r="AQ14" s="99"/>
      <c r="AR14" s="99"/>
      <c r="AS14" s="99"/>
      <c r="AT14" s="99"/>
      <c r="AU14" s="99"/>
      <c r="AV14" s="99"/>
      <c r="AW14" s="99"/>
      <c r="AX14" s="99">
        <v>1264.0637227421685</v>
      </c>
      <c r="AY14" s="99"/>
      <c r="AZ14" s="99"/>
      <c r="BA14" s="99"/>
      <c r="BB14" s="99">
        <v>1433.616919247864</v>
      </c>
      <c r="BC14" s="99"/>
      <c r="BD14" s="99"/>
      <c r="BE14" s="99"/>
      <c r="BF14" s="99"/>
      <c r="BG14" s="99"/>
      <c r="BH14" s="99">
        <v>1406.4582219777365</v>
      </c>
      <c r="BI14" s="99"/>
      <c r="BJ14" s="99"/>
      <c r="BK14" s="99"/>
      <c r="BL14" s="99"/>
      <c r="BM14" s="99"/>
      <c r="BN14" s="99"/>
      <c r="BO14" s="99"/>
      <c r="BP14" s="99"/>
      <c r="BQ14" s="99"/>
      <c r="BR14" s="99"/>
      <c r="BS14" s="99"/>
      <c r="BT14" s="99"/>
      <c r="BU14" s="99"/>
    </row>
    <row r="15" spans="1:73">
      <c r="A15" s="76">
        <v>19</v>
      </c>
      <c r="B15" s="99"/>
      <c r="C15" s="99"/>
      <c r="D15" s="99"/>
      <c r="E15" s="99"/>
      <c r="F15" s="99"/>
      <c r="G15" s="99"/>
      <c r="H15" s="99"/>
      <c r="I15" s="99">
        <v>1293.572542501618</v>
      </c>
      <c r="J15" s="99"/>
      <c r="K15" s="99"/>
      <c r="L15" s="99"/>
      <c r="M15" s="99">
        <v>1402.0872419233897</v>
      </c>
      <c r="N15" s="99">
        <v>1450.4360262419275</v>
      </c>
      <c r="O15" s="99"/>
      <c r="P15" s="99"/>
      <c r="Q15" s="99">
        <v>1351.8649571106976</v>
      </c>
      <c r="R15" s="99">
        <v>1221.4064958846734</v>
      </c>
      <c r="S15" s="99">
        <v>1400.9435596005833</v>
      </c>
      <c r="T15" s="99"/>
      <c r="U15" s="99"/>
      <c r="V15" s="99"/>
      <c r="W15" s="99"/>
      <c r="X15" s="99"/>
      <c r="Y15" s="99"/>
      <c r="Z15" s="99"/>
      <c r="AA15" s="99">
        <v>1440.4643921520515</v>
      </c>
      <c r="AB15" s="99"/>
      <c r="AC15" s="99"/>
      <c r="AD15" s="99"/>
      <c r="AE15" s="99"/>
      <c r="AF15" s="99">
        <v>1345.3944155115692</v>
      </c>
      <c r="AG15" s="99"/>
      <c r="AH15" s="99"/>
      <c r="AI15" s="99"/>
      <c r="AJ15" s="99"/>
      <c r="AK15" s="99"/>
      <c r="AL15" s="99"/>
      <c r="AM15" s="99"/>
      <c r="AN15" s="99"/>
      <c r="AO15" s="99"/>
      <c r="AP15" s="99">
        <v>1294.0266807975627</v>
      </c>
      <c r="AQ15" s="99"/>
      <c r="AR15" s="99"/>
      <c r="AS15" s="99"/>
      <c r="AT15" s="99"/>
      <c r="AU15" s="99"/>
      <c r="AV15" s="99"/>
      <c r="AW15" s="99"/>
      <c r="AX15" s="99">
        <v>1257.6817693401172</v>
      </c>
      <c r="AY15" s="99"/>
      <c r="AZ15" s="99"/>
      <c r="BA15" s="99"/>
      <c r="BB15" s="99">
        <v>1425.6468458333877</v>
      </c>
      <c r="BC15" s="99"/>
      <c r="BD15" s="99"/>
      <c r="BE15" s="99"/>
      <c r="BF15" s="99"/>
      <c r="BG15" s="99"/>
      <c r="BH15" s="99">
        <v>1399.9523434511491</v>
      </c>
      <c r="BI15" s="99"/>
      <c r="BJ15" s="99"/>
      <c r="BK15" s="99"/>
      <c r="BL15" s="99"/>
      <c r="BM15" s="99"/>
      <c r="BN15" s="99"/>
      <c r="BO15" s="99"/>
      <c r="BP15" s="99"/>
      <c r="BQ15" s="99"/>
      <c r="BR15" s="99"/>
      <c r="BS15" s="99"/>
      <c r="BT15" s="99"/>
      <c r="BU15" s="99"/>
    </row>
    <row r="16" spans="1:73">
      <c r="A16" s="107">
        <v>20</v>
      </c>
      <c r="B16" s="108"/>
      <c r="C16" s="108"/>
      <c r="D16" s="108"/>
      <c r="E16" s="108"/>
      <c r="F16" s="108"/>
      <c r="G16" s="108"/>
      <c r="H16" s="108"/>
      <c r="I16" s="108">
        <v>1250.2238260424626</v>
      </c>
      <c r="J16" s="108"/>
      <c r="K16" s="108"/>
      <c r="L16" s="108"/>
      <c r="M16" s="108">
        <v>1354.2589146224534</v>
      </c>
      <c r="N16" s="108">
        <v>1404.6382572292207</v>
      </c>
      <c r="O16" s="108"/>
      <c r="P16" s="108">
        <v>1482.0050791060914</v>
      </c>
      <c r="Q16" s="108">
        <v>1326.0961812480971</v>
      </c>
      <c r="R16" s="108">
        <v>1200.7371062509453</v>
      </c>
      <c r="S16" s="108">
        <v>1357.6372142890214</v>
      </c>
      <c r="T16" s="108"/>
      <c r="U16" s="108"/>
      <c r="V16" s="108"/>
      <c r="W16" s="108"/>
      <c r="X16" s="108"/>
      <c r="Y16" s="108"/>
      <c r="Z16" s="108"/>
      <c r="AA16" s="108">
        <v>1419.1891710553264</v>
      </c>
      <c r="AB16" s="108"/>
      <c r="AC16" s="108"/>
      <c r="AD16" s="108"/>
      <c r="AE16" s="108"/>
      <c r="AF16" s="108">
        <v>1329.4930430809582</v>
      </c>
      <c r="AG16" s="108"/>
      <c r="AH16" s="108"/>
      <c r="AI16" s="108"/>
      <c r="AJ16" s="108"/>
      <c r="AK16" s="108"/>
      <c r="AL16" s="108"/>
      <c r="AM16" s="108"/>
      <c r="AN16" s="108"/>
      <c r="AO16" s="108">
        <v>1494.9055582090723</v>
      </c>
      <c r="AP16" s="108">
        <v>1286.0976915206074</v>
      </c>
      <c r="AQ16" s="108"/>
      <c r="AR16" s="108"/>
      <c r="AS16" s="108"/>
      <c r="AT16" s="108"/>
      <c r="AU16" s="108"/>
      <c r="AV16" s="108"/>
      <c r="AW16" s="108"/>
      <c r="AX16" s="108">
        <v>1251.2998159380659</v>
      </c>
      <c r="AY16" s="108"/>
      <c r="AZ16" s="108"/>
      <c r="BA16" s="108"/>
      <c r="BB16" s="108">
        <v>1417.6767724189117</v>
      </c>
      <c r="BC16" s="108"/>
      <c r="BD16" s="108"/>
      <c r="BE16" s="108"/>
      <c r="BF16" s="108"/>
      <c r="BG16" s="108"/>
      <c r="BH16" s="108">
        <v>1393.4464649245613</v>
      </c>
      <c r="BI16" s="108"/>
      <c r="BJ16" s="108"/>
      <c r="BK16" s="108"/>
      <c r="BL16" s="108"/>
      <c r="BM16" s="108"/>
      <c r="BN16" s="108"/>
      <c r="BO16" s="108"/>
      <c r="BP16" s="108"/>
      <c r="BQ16" s="108"/>
      <c r="BR16" s="108"/>
      <c r="BS16" s="108"/>
      <c r="BT16" s="108"/>
      <c r="BU16" s="108"/>
    </row>
    <row r="17" spans="1:73">
      <c r="A17" s="76">
        <v>21</v>
      </c>
      <c r="B17" s="99"/>
      <c r="C17" s="99"/>
      <c r="D17" s="99"/>
      <c r="E17" s="99"/>
      <c r="F17" s="99"/>
      <c r="G17" s="99"/>
      <c r="H17" s="99"/>
      <c r="I17" s="99">
        <v>1206.8751095833068</v>
      </c>
      <c r="J17" s="99"/>
      <c r="K17" s="99"/>
      <c r="L17" s="99"/>
      <c r="M17" s="99">
        <v>1306.4305873215171</v>
      </c>
      <c r="N17" s="99">
        <v>1358.8404882165139</v>
      </c>
      <c r="O17" s="99"/>
      <c r="P17" s="99">
        <v>1452.3401130629416</v>
      </c>
      <c r="Q17" s="99">
        <v>1300.3274053854971</v>
      </c>
      <c r="R17" s="99"/>
      <c r="S17" s="99">
        <v>1314.3308689774594</v>
      </c>
      <c r="T17" s="99">
        <v>1493.9567201233365</v>
      </c>
      <c r="U17" s="99"/>
      <c r="V17" s="99"/>
      <c r="W17" s="99"/>
      <c r="X17" s="99"/>
      <c r="Y17" s="99"/>
      <c r="Z17" s="99">
        <v>1481.183093978711</v>
      </c>
      <c r="AA17" s="99">
        <v>1397.9139499586017</v>
      </c>
      <c r="AB17" s="99"/>
      <c r="AC17" s="99"/>
      <c r="AD17" s="99"/>
      <c r="AE17" s="99"/>
      <c r="AF17" s="99">
        <v>1313.5916706503474</v>
      </c>
      <c r="AG17" s="99"/>
      <c r="AH17" s="99"/>
      <c r="AI17" s="99"/>
      <c r="AJ17" s="99"/>
      <c r="AK17" s="99"/>
      <c r="AL17" s="99"/>
      <c r="AM17" s="99"/>
      <c r="AN17" s="99"/>
      <c r="AO17" s="99">
        <v>1478.8787574616858</v>
      </c>
      <c r="AP17" s="99">
        <v>1278.1687022436524</v>
      </c>
      <c r="AQ17" s="99"/>
      <c r="AR17" s="99"/>
      <c r="AS17" s="99"/>
      <c r="AT17" s="99"/>
      <c r="AU17" s="99"/>
      <c r="AV17" s="99"/>
      <c r="AW17" s="99"/>
      <c r="AX17" s="99">
        <v>1244.9178625360148</v>
      </c>
      <c r="AY17" s="99"/>
      <c r="AZ17" s="99"/>
      <c r="BA17" s="99"/>
      <c r="BB17" s="99">
        <v>1409.7066990044354</v>
      </c>
      <c r="BC17" s="99"/>
      <c r="BD17" s="99"/>
      <c r="BE17" s="99"/>
      <c r="BF17" s="99"/>
      <c r="BG17" s="99"/>
      <c r="BH17" s="99">
        <v>1386.9405863979737</v>
      </c>
      <c r="BI17" s="99"/>
      <c r="BJ17" s="99"/>
      <c r="BK17" s="99"/>
      <c r="BL17" s="99"/>
      <c r="BM17" s="99"/>
      <c r="BN17" s="99"/>
      <c r="BO17" s="99"/>
      <c r="BP17" s="99"/>
      <c r="BQ17" s="99"/>
      <c r="BR17" s="99"/>
      <c r="BS17" s="99"/>
      <c r="BT17" s="99"/>
      <c r="BU17" s="99"/>
    </row>
    <row r="18" spans="1:73">
      <c r="A18" s="76">
        <v>22</v>
      </c>
      <c r="B18" s="99"/>
      <c r="C18" s="99"/>
      <c r="D18" s="99"/>
      <c r="E18" s="99"/>
      <c r="F18" s="99"/>
      <c r="G18" s="99"/>
      <c r="H18" s="99"/>
      <c r="I18" s="99"/>
      <c r="J18" s="99"/>
      <c r="K18" s="99"/>
      <c r="L18" s="99"/>
      <c r="M18" s="99">
        <v>1258.6022600205806</v>
      </c>
      <c r="N18" s="99">
        <v>1313.0427192038073</v>
      </c>
      <c r="O18" s="99"/>
      <c r="P18" s="99">
        <v>1422.6751470197917</v>
      </c>
      <c r="Q18" s="99">
        <v>1274.5586295228966</v>
      </c>
      <c r="R18" s="99"/>
      <c r="S18" s="99">
        <v>1271.0245236658975</v>
      </c>
      <c r="T18" s="99">
        <v>1435.9807126043934</v>
      </c>
      <c r="U18" s="99">
        <v>1491.3865426878615</v>
      </c>
      <c r="V18" s="99">
        <v>1457.73665174863</v>
      </c>
      <c r="W18" s="99"/>
      <c r="X18" s="99"/>
      <c r="Y18" s="99"/>
      <c r="Z18" s="99">
        <v>1454.4086130393173</v>
      </c>
      <c r="AA18" s="99">
        <v>1376.6387288618769</v>
      </c>
      <c r="AB18" s="99"/>
      <c r="AC18" s="99"/>
      <c r="AD18" s="99"/>
      <c r="AE18" s="99"/>
      <c r="AF18" s="99">
        <v>1297.6902982197362</v>
      </c>
      <c r="AG18" s="99"/>
      <c r="AH18" s="99"/>
      <c r="AI18" s="99"/>
      <c r="AJ18" s="99"/>
      <c r="AK18" s="99"/>
      <c r="AL18" s="99"/>
      <c r="AM18" s="99"/>
      <c r="AN18" s="99"/>
      <c r="AO18" s="99">
        <v>1462.8519567142994</v>
      </c>
      <c r="AP18" s="99">
        <v>1270.2397129666974</v>
      </c>
      <c r="AQ18" s="99"/>
      <c r="AR18" s="99"/>
      <c r="AS18" s="99"/>
      <c r="AT18" s="99"/>
      <c r="AU18" s="99"/>
      <c r="AV18" s="99"/>
      <c r="AW18" s="99"/>
      <c r="AX18" s="99">
        <v>1238.5359091339635</v>
      </c>
      <c r="AY18" s="99"/>
      <c r="AZ18" s="99"/>
      <c r="BA18" s="99"/>
      <c r="BB18" s="99">
        <v>1401.7366255899592</v>
      </c>
      <c r="BC18" s="99"/>
      <c r="BD18" s="99"/>
      <c r="BE18" s="99"/>
      <c r="BF18" s="99"/>
      <c r="BG18" s="99"/>
      <c r="BH18" s="99">
        <v>1380.4347078713861</v>
      </c>
      <c r="BI18" s="99"/>
      <c r="BJ18" s="99"/>
      <c r="BK18" s="99"/>
      <c r="BL18" s="99"/>
      <c r="BM18" s="99"/>
      <c r="BN18" s="99"/>
      <c r="BO18" s="99"/>
      <c r="BP18" s="99"/>
      <c r="BQ18" s="99"/>
      <c r="BR18" s="99"/>
      <c r="BS18" s="99"/>
      <c r="BT18" s="99"/>
      <c r="BU18" s="99"/>
    </row>
    <row r="19" spans="1:73" ht="13.5" thickBot="1">
      <c r="A19" s="76">
        <v>23</v>
      </c>
      <c r="B19" s="99"/>
      <c r="C19" s="99"/>
      <c r="D19" s="99"/>
      <c r="E19" s="99"/>
      <c r="F19" s="99"/>
      <c r="G19" s="99"/>
      <c r="H19" s="99"/>
      <c r="I19" s="99"/>
      <c r="J19" s="99"/>
      <c r="K19" s="99"/>
      <c r="L19" s="99"/>
      <c r="M19" s="99">
        <v>1210.7739327196443</v>
      </c>
      <c r="N19" s="99">
        <v>1267.2449501911005</v>
      </c>
      <c r="O19" s="99"/>
      <c r="P19" s="99">
        <v>1393.0101809766418</v>
      </c>
      <c r="Q19" s="99">
        <v>1248.7898536602963</v>
      </c>
      <c r="R19" s="99"/>
      <c r="S19" s="99">
        <v>1227.7181783543354</v>
      </c>
      <c r="T19" s="118">
        <v>1378.0047050854503</v>
      </c>
      <c r="U19" s="99">
        <v>1439.6095583637048</v>
      </c>
      <c r="V19" s="99">
        <v>1409.6393965461868</v>
      </c>
      <c r="W19" s="99"/>
      <c r="X19" s="99"/>
      <c r="Y19" s="99"/>
      <c r="Z19" s="99">
        <v>1427.6341320999238</v>
      </c>
      <c r="AA19" s="99">
        <v>1355.363507765152</v>
      </c>
      <c r="AB19" s="99"/>
      <c r="AC19" s="99"/>
      <c r="AD19" s="99"/>
      <c r="AE19" s="99"/>
      <c r="AF19" s="99">
        <v>1281.7889257891254</v>
      </c>
      <c r="AG19" s="99"/>
      <c r="AH19" s="99"/>
      <c r="AI19" s="99"/>
      <c r="AJ19" s="99"/>
      <c r="AK19" s="99"/>
      <c r="AL19" s="99"/>
      <c r="AM19" s="99"/>
      <c r="AN19" s="99"/>
      <c r="AO19" s="99">
        <v>1446.8251559669131</v>
      </c>
      <c r="AP19" s="99">
        <v>1262.3107236897422</v>
      </c>
      <c r="AQ19" s="99"/>
      <c r="AR19" s="99"/>
      <c r="AS19" s="99"/>
      <c r="AT19" s="99"/>
      <c r="AU19" s="99"/>
      <c r="AV19" s="99"/>
      <c r="AW19" s="99"/>
      <c r="AX19" s="99">
        <v>1232.1539557319124</v>
      </c>
      <c r="AY19" s="99"/>
      <c r="AZ19" s="99"/>
      <c r="BA19" s="99"/>
      <c r="BB19" s="99">
        <v>1393.7665521754832</v>
      </c>
      <c r="BC19" s="99"/>
      <c r="BD19" s="99"/>
      <c r="BE19" s="99"/>
      <c r="BF19" s="99"/>
      <c r="BG19" s="99"/>
      <c r="BH19" s="99">
        <v>1373.9288293447985</v>
      </c>
      <c r="BI19" s="99"/>
      <c r="BJ19" s="99"/>
      <c r="BK19" s="99"/>
      <c r="BL19" s="99"/>
      <c r="BM19" s="99"/>
      <c r="BN19" s="99"/>
      <c r="BO19" s="99"/>
      <c r="BP19" s="99"/>
      <c r="BQ19" s="99"/>
      <c r="BR19" s="99"/>
      <c r="BS19" s="99"/>
      <c r="BT19" s="99"/>
      <c r="BU19" s="99"/>
    </row>
    <row r="20" spans="1:73" ht="14.25" thickTop="1" thickBot="1">
      <c r="A20" s="76">
        <v>24</v>
      </c>
      <c r="B20" s="99"/>
      <c r="C20" s="99"/>
      <c r="D20" s="99"/>
      <c r="E20" s="99"/>
      <c r="F20" s="99"/>
      <c r="G20" s="99"/>
      <c r="H20" s="99"/>
      <c r="I20" s="99"/>
      <c r="J20" s="99"/>
      <c r="K20" s="99"/>
      <c r="L20" s="99"/>
      <c r="M20" s="99"/>
      <c r="N20" s="118">
        <v>1221.4471811783937</v>
      </c>
      <c r="O20" s="99"/>
      <c r="P20" s="99">
        <v>1363.3452149334919</v>
      </c>
      <c r="Q20" s="99">
        <v>1223.0210777976961</v>
      </c>
      <c r="R20" s="99"/>
      <c r="S20" s="99"/>
      <c r="T20" s="99">
        <v>1300.6318665897275</v>
      </c>
      <c r="U20" s="99">
        <v>1387.8325740395485</v>
      </c>
      <c r="V20" s="99">
        <v>1361.5421413437434</v>
      </c>
      <c r="W20" s="99"/>
      <c r="X20" s="99"/>
      <c r="Y20" s="99"/>
      <c r="Z20" s="99">
        <v>1400.8596511605303</v>
      </c>
      <c r="AA20" s="99">
        <v>1334.0882866684274</v>
      </c>
      <c r="AB20" s="99"/>
      <c r="AC20" s="99"/>
      <c r="AD20" s="99"/>
      <c r="AE20" s="99"/>
      <c r="AF20" s="99">
        <v>1265.8875533585144</v>
      </c>
      <c r="AG20" s="99"/>
      <c r="AH20" s="99"/>
      <c r="AI20" s="99"/>
      <c r="AJ20" s="99"/>
      <c r="AK20" s="99">
        <v>1495.952998138124</v>
      </c>
      <c r="AL20" s="99"/>
      <c r="AM20" s="99"/>
      <c r="AN20" s="99"/>
      <c r="AO20" s="99">
        <v>1430.7983552195267</v>
      </c>
      <c r="AP20" s="99">
        <v>1254.3817344127872</v>
      </c>
      <c r="AQ20" s="99"/>
      <c r="AR20" s="99"/>
      <c r="AS20" s="99"/>
      <c r="AT20" s="99"/>
      <c r="AU20" s="99"/>
      <c r="AV20" s="99"/>
      <c r="AW20" s="99"/>
      <c r="AX20" s="99">
        <v>1225.7720023298612</v>
      </c>
      <c r="AY20" s="99"/>
      <c r="AZ20" s="99"/>
      <c r="BA20" s="99"/>
      <c r="BB20" s="99">
        <v>1385.7964787610069</v>
      </c>
      <c r="BC20" s="99"/>
      <c r="BD20" s="99"/>
      <c r="BE20" s="99"/>
      <c r="BF20" s="99"/>
      <c r="BG20" s="99"/>
      <c r="BH20" s="99">
        <v>1367.4229508182109</v>
      </c>
      <c r="BI20" s="99"/>
      <c r="BJ20" s="99"/>
      <c r="BK20" s="99"/>
      <c r="BL20" s="99"/>
      <c r="BM20" s="99"/>
      <c r="BN20" s="99"/>
      <c r="BO20" s="99"/>
      <c r="BP20" s="99"/>
      <c r="BQ20" s="99"/>
      <c r="BR20" s="99"/>
      <c r="BS20" s="99"/>
      <c r="BT20" s="99"/>
      <c r="BU20" s="99"/>
    </row>
    <row r="21" spans="1:73" ht="14.25" thickTop="1" thickBot="1">
      <c r="A21" s="76">
        <v>25</v>
      </c>
      <c r="B21" s="99"/>
      <c r="C21" s="99"/>
      <c r="D21" s="99"/>
      <c r="E21" s="99"/>
      <c r="F21" s="99"/>
      <c r="G21" s="99"/>
      <c r="H21" s="99"/>
      <c r="I21" s="99"/>
      <c r="J21" s="99"/>
      <c r="K21" s="99"/>
      <c r="L21" s="99"/>
      <c r="M21" s="99"/>
      <c r="N21" s="99"/>
      <c r="O21" s="99"/>
      <c r="P21" s="99">
        <v>1333.680248890342</v>
      </c>
      <c r="Q21" s="99"/>
      <c r="R21" s="99"/>
      <c r="S21" s="99"/>
      <c r="T21" s="99">
        <v>1212.5830019980976</v>
      </c>
      <c r="U21" s="118">
        <v>1336.0555897153922</v>
      </c>
      <c r="V21" s="118">
        <v>1313.4448861413</v>
      </c>
      <c r="W21" s="99"/>
      <c r="X21" s="118">
        <v>1466.2408175755379</v>
      </c>
      <c r="Y21" s="99"/>
      <c r="Z21" s="99">
        <v>1374.0851702211367</v>
      </c>
      <c r="AA21" s="99">
        <v>1312.8130655717023</v>
      </c>
      <c r="AB21" s="99"/>
      <c r="AC21" s="99"/>
      <c r="AD21" s="99"/>
      <c r="AE21" s="99"/>
      <c r="AF21" s="99">
        <v>1249.9861809279034</v>
      </c>
      <c r="AG21" s="99"/>
      <c r="AH21" s="99"/>
      <c r="AI21" s="99"/>
      <c r="AJ21" s="99"/>
      <c r="AK21" s="99">
        <v>1474.3877929287594</v>
      </c>
      <c r="AL21" s="99"/>
      <c r="AM21" s="99"/>
      <c r="AN21" s="99"/>
      <c r="AO21" s="99">
        <v>1414.7715544721405</v>
      </c>
      <c r="AP21" s="99">
        <v>1246.4527451358319</v>
      </c>
      <c r="AQ21" s="99"/>
      <c r="AR21" s="99"/>
      <c r="AS21" s="99"/>
      <c r="AT21" s="99"/>
      <c r="AU21" s="99"/>
      <c r="AV21" s="99"/>
      <c r="AW21" s="99"/>
      <c r="AX21" s="99">
        <v>1219.3900489278101</v>
      </c>
      <c r="AY21" s="99"/>
      <c r="AZ21" s="99"/>
      <c r="BA21" s="99"/>
      <c r="BB21" s="99">
        <v>1377.8264053465309</v>
      </c>
      <c r="BC21" s="99"/>
      <c r="BD21" s="99"/>
      <c r="BE21" s="99"/>
      <c r="BF21" s="99"/>
      <c r="BG21" s="99"/>
      <c r="BH21" s="99">
        <v>1360.9170722916233</v>
      </c>
      <c r="BI21" s="99"/>
      <c r="BJ21" s="99"/>
      <c r="BK21" s="99"/>
      <c r="BL21" s="99"/>
      <c r="BM21" s="99"/>
      <c r="BN21" s="99"/>
      <c r="BO21" s="99"/>
      <c r="BP21" s="99"/>
      <c r="BQ21" s="99"/>
      <c r="BR21" s="99"/>
      <c r="BS21" s="99"/>
      <c r="BT21" s="99"/>
      <c r="BU21" s="99"/>
    </row>
    <row r="22" spans="1:73" ht="14.25" thickTop="1" thickBot="1">
      <c r="A22" s="76">
        <v>26</v>
      </c>
      <c r="B22" s="99"/>
      <c r="C22" s="99"/>
      <c r="D22" s="99"/>
      <c r="E22" s="99"/>
      <c r="F22" s="99"/>
      <c r="G22" s="99"/>
      <c r="H22" s="99"/>
      <c r="I22" s="99"/>
      <c r="J22" s="99"/>
      <c r="K22" s="99"/>
      <c r="L22" s="99"/>
      <c r="M22" s="99"/>
      <c r="N22" s="99"/>
      <c r="O22" s="99"/>
      <c r="P22" s="99">
        <v>1304.0152828471921</v>
      </c>
      <c r="Q22" s="99"/>
      <c r="R22" s="99"/>
      <c r="S22" s="99"/>
      <c r="T22" s="99"/>
      <c r="U22" s="99">
        <v>1257.7055796647173</v>
      </c>
      <c r="V22" s="99">
        <v>1255.5119894951279</v>
      </c>
      <c r="W22" s="99"/>
      <c r="X22" s="99">
        <v>1403.2682894497264</v>
      </c>
      <c r="Y22" s="99">
        <v>1474.573058664075</v>
      </c>
      <c r="Z22" s="99">
        <v>1347.3106892817432</v>
      </c>
      <c r="AA22" s="99">
        <v>1291.5378444749776</v>
      </c>
      <c r="AB22" s="99">
        <v>1450.1518589084219</v>
      </c>
      <c r="AC22" s="118">
        <v>1478.350630292975</v>
      </c>
      <c r="AD22" s="118"/>
      <c r="AE22" s="99"/>
      <c r="AF22" s="99">
        <v>1234.0848084972922</v>
      </c>
      <c r="AG22" s="99">
        <v>1495.8729276327954</v>
      </c>
      <c r="AH22" s="99"/>
      <c r="AI22" s="99"/>
      <c r="AJ22" s="99"/>
      <c r="AK22" s="99">
        <v>1452.822587719395</v>
      </c>
      <c r="AL22" s="99"/>
      <c r="AM22" s="99"/>
      <c r="AN22" s="99"/>
      <c r="AO22" s="99">
        <v>1398.744753724754</v>
      </c>
      <c r="AP22" s="99">
        <v>1238.5237558588769</v>
      </c>
      <c r="AQ22" s="99"/>
      <c r="AR22" s="99"/>
      <c r="AS22" s="99"/>
      <c r="AT22" s="99"/>
      <c r="AU22" s="99"/>
      <c r="AV22" s="99"/>
      <c r="AW22" s="99"/>
      <c r="AX22" s="99">
        <v>1213.0080955257588</v>
      </c>
      <c r="AY22" s="99"/>
      <c r="AZ22" s="99"/>
      <c r="BA22" s="99"/>
      <c r="BB22" s="99">
        <v>1369.8563319320547</v>
      </c>
      <c r="BC22" s="99"/>
      <c r="BD22" s="99"/>
      <c r="BE22" s="99"/>
      <c r="BF22" s="99"/>
      <c r="BG22" s="99"/>
      <c r="BH22" s="99">
        <v>1354.4111937650355</v>
      </c>
      <c r="BI22" s="99"/>
      <c r="BJ22" s="99"/>
      <c r="BK22" s="99"/>
      <c r="BL22" s="99"/>
      <c r="BM22" s="99"/>
      <c r="BN22" s="99"/>
      <c r="BO22" s="99"/>
      <c r="BP22" s="99"/>
      <c r="BQ22" s="99"/>
      <c r="BR22" s="99"/>
      <c r="BS22" s="99"/>
      <c r="BT22" s="99"/>
      <c r="BU22" s="99"/>
    </row>
    <row r="23" spans="1:73" ht="13.5" thickTop="1">
      <c r="A23" s="76">
        <v>27</v>
      </c>
      <c r="B23" s="99"/>
      <c r="C23" s="99"/>
      <c r="D23" s="99"/>
      <c r="E23" s="99"/>
      <c r="F23" s="99"/>
      <c r="G23" s="99"/>
      <c r="H23" s="99"/>
      <c r="I23" s="99"/>
      <c r="J23" s="99"/>
      <c r="K23" s="99"/>
      <c r="L23" s="99"/>
      <c r="M23" s="99"/>
      <c r="N23" s="99"/>
      <c r="O23" s="99"/>
      <c r="P23" s="99">
        <v>1274.3503168040424</v>
      </c>
      <c r="Q23" s="99"/>
      <c r="R23" s="99"/>
      <c r="S23" s="99"/>
      <c r="T23" s="99"/>
      <c r="U23" s="99"/>
      <c r="V23" s="99"/>
      <c r="W23" s="99"/>
      <c r="X23" s="99">
        <v>1318.6217196239893</v>
      </c>
      <c r="Y23" s="99">
        <v>1443.274502160077</v>
      </c>
      <c r="Z23" s="99">
        <v>1320.5362083423495</v>
      </c>
      <c r="AA23" s="99">
        <v>1270.2626233782528</v>
      </c>
      <c r="AB23" s="99">
        <v>1362.9197516145375</v>
      </c>
      <c r="AC23" s="99">
        <v>1417.134314443518</v>
      </c>
      <c r="AD23" s="99">
        <v>1464.5779513401437</v>
      </c>
      <c r="AE23" s="99"/>
      <c r="AF23" s="99">
        <v>1218.1834360666815</v>
      </c>
      <c r="AG23" s="99">
        <v>1468.32908818898</v>
      </c>
      <c r="AH23" s="99"/>
      <c r="AI23" s="99"/>
      <c r="AJ23" s="99"/>
      <c r="AK23" s="99">
        <v>1431.2573825100305</v>
      </c>
      <c r="AL23" s="99"/>
      <c r="AM23" s="99"/>
      <c r="AN23" s="99"/>
      <c r="AO23" s="99">
        <v>1382.7179529773675</v>
      </c>
      <c r="AP23" s="99">
        <v>1230.5947665819219</v>
      </c>
      <c r="AQ23" s="99"/>
      <c r="AR23" s="99"/>
      <c r="AS23" s="99"/>
      <c r="AT23" s="99"/>
      <c r="AU23" s="99"/>
      <c r="AV23" s="99"/>
      <c r="AW23" s="99"/>
      <c r="AX23" s="99">
        <v>1206.6261421237075</v>
      </c>
      <c r="AY23" s="99"/>
      <c r="AZ23" s="99"/>
      <c r="BA23" s="99"/>
      <c r="BB23" s="99">
        <v>1361.8862585175787</v>
      </c>
      <c r="BC23" s="99"/>
      <c r="BD23" s="99"/>
      <c r="BE23" s="99"/>
      <c r="BF23" s="99"/>
      <c r="BG23" s="99"/>
      <c r="BH23" s="99">
        <v>1347.9053152384481</v>
      </c>
      <c r="BI23" s="99"/>
      <c r="BJ23" s="99"/>
      <c r="BK23" s="99"/>
      <c r="BL23" s="99"/>
      <c r="BM23" s="99"/>
      <c r="BN23" s="99"/>
      <c r="BO23" s="99"/>
      <c r="BP23" s="99"/>
      <c r="BQ23" s="99"/>
      <c r="BR23" s="99"/>
      <c r="BS23" s="99"/>
      <c r="BT23" s="99"/>
      <c r="BU23" s="99"/>
    </row>
    <row r="24" spans="1:73">
      <c r="A24" s="76">
        <v>28</v>
      </c>
      <c r="B24" s="99"/>
      <c r="C24" s="99"/>
      <c r="D24" s="99"/>
      <c r="E24" s="99"/>
      <c r="F24" s="99"/>
      <c r="G24" s="99"/>
      <c r="H24" s="99"/>
      <c r="I24" s="99"/>
      <c r="J24" s="99"/>
      <c r="K24" s="99"/>
      <c r="L24" s="99"/>
      <c r="M24" s="99"/>
      <c r="N24" s="99"/>
      <c r="O24" s="99"/>
      <c r="P24" s="99">
        <v>1244.6853507608923</v>
      </c>
      <c r="Q24" s="99"/>
      <c r="R24" s="99"/>
      <c r="S24" s="99"/>
      <c r="T24" s="99"/>
      <c r="U24" s="99"/>
      <c r="V24" s="99"/>
      <c r="W24" s="99"/>
      <c r="X24" s="99">
        <v>1242.6594047467595</v>
      </c>
      <c r="Y24" s="99">
        <v>1411.9759456560791</v>
      </c>
      <c r="Z24" s="99">
        <v>1293.761727402956</v>
      </c>
      <c r="AA24" s="99">
        <v>1248.9874022815279</v>
      </c>
      <c r="AB24" s="99">
        <v>1284.6303671369139</v>
      </c>
      <c r="AC24" s="99">
        <v>1340.7860075448393</v>
      </c>
      <c r="AD24" s="99">
        <v>1381.4970370350241</v>
      </c>
      <c r="AE24" s="99"/>
      <c r="AF24" s="99">
        <v>1202.2820636360705</v>
      </c>
      <c r="AG24" s="99">
        <v>1440.7852487451644</v>
      </c>
      <c r="AH24" s="99"/>
      <c r="AI24" s="99"/>
      <c r="AJ24" s="99"/>
      <c r="AK24" s="99">
        <v>1409.6921773006659</v>
      </c>
      <c r="AL24" s="99"/>
      <c r="AM24" s="99"/>
      <c r="AN24" s="99"/>
      <c r="AO24" s="99">
        <v>1366.6911522299811</v>
      </c>
      <c r="AP24" s="99">
        <v>1222.6657773049667</v>
      </c>
      <c r="AQ24" s="99"/>
      <c r="AR24" s="99"/>
      <c r="AS24" s="99"/>
      <c r="AT24" s="99"/>
      <c r="AU24" s="99"/>
      <c r="AV24" s="99"/>
      <c r="AW24" s="99"/>
      <c r="AX24" s="99">
        <v>1200.2441887216564</v>
      </c>
      <c r="AY24" s="99"/>
      <c r="AZ24" s="99"/>
      <c r="BA24" s="99"/>
      <c r="BB24" s="99">
        <v>1353.9161851031026</v>
      </c>
      <c r="BC24" s="99"/>
      <c r="BD24" s="99"/>
      <c r="BE24" s="99"/>
      <c r="BF24" s="99"/>
      <c r="BG24" s="99"/>
      <c r="BH24" s="99">
        <v>1341.3994367118603</v>
      </c>
      <c r="BI24" s="99"/>
      <c r="BJ24" s="99"/>
      <c r="BK24" s="99"/>
      <c r="BL24" s="99"/>
      <c r="BM24" s="99"/>
      <c r="BN24" s="99"/>
      <c r="BO24" s="99"/>
      <c r="BP24" s="99"/>
      <c r="BQ24" s="99">
        <v>1497.793566341737</v>
      </c>
      <c r="BR24" s="99"/>
      <c r="BS24" s="99"/>
      <c r="BT24" s="99"/>
      <c r="BU24" s="99"/>
    </row>
    <row r="25" spans="1:73">
      <c r="A25" s="76">
        <v>29</v>
      </c>
      <c r="B25" s="99"/>
      <c r="C25" s="99"/>
      <c r="D25" s="99"/>
      <c r="E25" s="99"/>
      <c r="F25" s="99"/>
      <c r="G25" s="99"/>
      <c r="H25" s="99"/>
      <c r="I25" s="99"/>
      <c r="J25" s="99"/>
      <c r="K25" s="99"/>
      <c r="L25" s="99"/>
      <c r="M25" s="99"/>
      <c r="N25" s="99"/>
      <c r="O25" s="99"/>
      <c r="P25" s="99">
        <v>1215.0203847177427</v>
      </c>
      <c r="Q25" s="99"/>
      <c r="R25" s="99"/>
      <c r="S25" s="99"/>
      <c r="T25" s="99"/>
      <c r="U25" s="99"/>
      <c r="V25" s="99"/>
      <c r="W25" s="99"/>
      <c r="X25" s="99"/>
      <c r="Y25" s="99">
        <v>1380.6773891520813</v>
      </c>
      <c r="Z25" s="99">
        <v>1266.9872464635625</v>
      </c>
      <c r="AA25" s="99">
        <v>1227.7121811848031</v>
      </c>
      <c r="AB25" s="99">
        <v>1214.0727450012107</v>
      </c>
      <c r="AC25" s="99">
        <v>1271.8151758048818</v>
      </c>
      <c r="AD25" s="99">
        <v>1306.5902731755737</v>
      </c>
      <c r="AE25" s="99"/>
      <c r="AF25" s="99"/>
      <c r="AG25" s="99">
        <v>1413.241409301349</v>
      </c>
      <c r="AH25" s="99"/>
      <c r="AI25" s="99"/>
      <c r="AJ25" s="99">
        <v>1455.7532510106319</v>
      </c>
      <c r="AK25" s="99">
        <v>1388.1269720913015</v>
      </c>
      <c r="AL25" s="99">
        <v>1474.5309757023731</v>
      </c>
      <c r="AM25" s="99"/>
      <c r="AN25" s="99"/>
      <c r="AO25" s="99">
        <v>1350.6643514825948</v>
      </c>
      <c r="AP25" s="99">
        <v>1214.7367880280117</v>
      </c>
      <c r="AQ25" s="99"/>
      <c r="AR25" s="99"/>
      <c r="AS25" s="99"/>
      <c r="AT25" s="99"/>
      <c r="AU25" s="99"/>
      <c r="AV25" s="99"/>
      <c r="AW25" s="99"/>
      <c r="AX25" s="99"/>
      <c r="AY25" s="99"/>
      <c r="AZ25" s="99"/>
      <c r="BA25" s="99"/>
      <c r="BB25" s="99">
        <v>1345.9461116886262</v>
      </c>
      <c r="BC25" s="99"/>
      <c r="BD25" s="99"/>
      <c r="BE25" s="99"/>
      <c r="BF25" s="99"/>
      <c r="BG25" s="99"/>
      <c r="BH25" s="99">
        <v>1334.8935581852727</v>
      </c>
      <c r="BI25" s="99"/>
      <c r="BJ25" s="99"/>
      <c r="BK25" s="99"/>
      <c r="BL25" s="99"/>
      <c r="BM25" s="99"/>
      <c r="BN25" s="99"/>
      <c r="BO25" s="99"/>
      <c r="BP25" s="99"/>
      <c r="BQ25" s="99">
        <v>1491.1768852710318</v>
      </c>
      <c r="BR25" s="99"/>
      <c r="BS25" s="99"/>
      <c r="BT25" s="99"/>
      <c r="BU25" s="99"/>
    </row>
    <row r="26" spans="1:73">
      <c r="A26" s="107">
        <v>30</v>
      </c>
      <c r="B26" s="108"/>
      <c r="C26" s="108"/>
      <c r="D26" s="108"/>
      <c r="E26" s="108"/>
      <c r="F26" s="108"/>
      <c r="G26" s="108"/>
      <c r="H26" s="108"/>
      <c r="I26" s="108"/>
      <c r="J26" s="108"/>
      <c r="K26" s="108"/>
      <c r="L26" s="108"/>
      <c r="M26" s="108"/>
      <c r="N26" s="108"/>
      <c r="O26" s="108"/>
      <c r="P26" s="108"/>
      <c r="Q26" s="108"/>
      <c r="R26" s="108"/>
      <c r="S26" s="108"/>
      <c r="T26" s="108"/>
      <c r="U26" s="108"/>
      <c r="V26" s="108"/>
      <c r="W26" s="108"/>
      <c r="X26" s="108"/>
      <c r="Y26" s="108">
        <v>1349.3788326480835</v>
      </c>
      <c r="Z26" s="108">
        <v>1240.2127655241688</v>
      </c>
      <c r="AA26" s="108">
        <v>1206.4369600880782</v>
      </c>
      <c r="AB26" s="108"/>
      <c r="AC26" s="108">
        <v>1209.261003751539</v>
      </c>
      <c r="AD26" s="108">
        <v>1238.7882989266807</v>
      </c>
      <c r="AE26" s="108"/>
      <c r="AF26" s="108"/>
      <c r="AG26" s="108">
        <v>1385.6975698575338</v>
      </c>
      <c r="AH26" s="108"/>
      <c r="AI26" s="108"/>
      <c r="AJ26" s="108">
        <v>1381.6036689010498</v>
      </c>
      <c r="AK26" s="108">
        <v>1366.561766881937</v>
      </c>
      <c r="AL26" s="108">
        <v>1398.7611948481801</v>
      </c>
      <c r="AM26" s="108"/>
      <c r="AN26" s="108"/>
      <c r="AO26" s="108">
        <v>1334.6375507352084</v>
      </c>
      <c r="AP26" s="108">
        <v>1206.8077987510565</v>
      </c>
      <c r="AQ26" s="108"/>
      <c r="AR26" s="108"/>
      <c r="AS26" s="108"/>
      <c r="AT26" s="108"/>
      <c r="AU26" s="108"/>
      <c r="AV26" s="108"/>
      <c r="AW26" s="108"/>
      <c r="AX26" s="108"/>
      <c r="AY26" s="108"/>
      <c r="AZ26" s="108"/>
      <c r="BA26" s="108"/>
      <c r="BB26" s="108">
        <v>1337.9760382741501</v>
      </c>
      <c r="BC26" s="108"/>
      <c r="BD26" s="108"/>
      <c r="BE26" s="108"/>
      <c r="BF26" s="108"/>
      <c r="BG26" s="108"/>
      <c r="BH26" s="108">
        <v>1328.3876796586851</v>
      </c>
      <c r="BI26" s="108"/>
      <c r="BJ26" s="108"/>
      <c r="BK26" s="108"/>
      <c r="BL26" s="108"/>
      <c r="BM26" s="108"/>
      <c r="BN26" s="108"/>
      <c r="BO26" s="108"/>
      <c r="BP26" s="108"/>
      <c r="BQ26" s="108">
        <v>1484.5602042003268</v>
      </c>
      <c r="BR26" s="99"/>
      <c r="BS26" s="99"/>
      <c r="BT26" s="99"/>
      <c r="BU26" s="99"/>
    </row>
    <row r="27" spans="1:73">
      <c r="A27" s="76">
        <v>31</v>
      </c>
      <c r="B27" s="99"/>
      <c r="C27" s="99"/>
      <c r="D27" s="99"/>
      <c r="E27" s="99"/>
      <c r="F27" s="99"/>
      <c r="G27" s="99"/>
      <c r="H27" s="99"/>
      <c r="I27" s="99"/>
      <c r="J27" s="99"/>
      <c r="K27" s="99"/>
      <c r="L27" s="99"/>
      <c r="M27" s="99"/>
      <c r="N27" s="99"/>
      <c r="O27" s="99"/>
      <c r="P27" s="99"/>
      <c r="Q27" s="99"/>
      <c r="R27" s="99"/>
      <c r="S27" s="99"/>
      <c r="T27" s="99"/>
      <c r="U27" s="99"/>
      <c r="V27" s="99"/>
      <c r="W27" s="99"/>
      <c r="X27" s="99"/>
      <c r="Y27" s="99">
        <v>1318.0802761440855</v>
      </c>
      <c r="Z27" s="99">
        <v>1213.4382845847754</v>
      </c>
      <c r="AA27" s="99"/>
      <c r="AB27" s="99"/>
      <c r="AC27" s="99"/>
      <c r="AD27" s="99"/>
      <c r="AE27" s="99"/>
      <c r="AF27" s="99"/>
      <c r="AG27" s="99">
        <v>1358.1537304137184</v>
      </c>
      <c r="AH27" s="99"/>
      <c r="AI27" s="99">
        <v>1499.4525909657257</v>
      </c>
      <c r="AJ27" s="99">
        <v>1314.1956461789125</v>
      </c>
      <c r="AK27" s="99">
        <v>1344.9965616725726</v>
      </c>
      <c r="AL27" s="99">
        <v>1329.9023566957424</v>
      </c>
      <c r="AM27" s="99"/>
      <c r="AN27" s="99"/>
      <c r="AO27" s="99">
        <v>1318.6107499878219</v>
      </c>
      <c r="AP27" s="99"/>
      <c r="AQ27" s="99">
        <v>1458.0461184248154</v>
      </c>
      <c r="AR27" s="99"/>
      <c r="AS27" s="99"/>
      <c r="AT27" s="99"/>
      <c r="AU27" s="99"/>
      <c r="AV27" s="99"/>
      <c r="AW27" s="99"/>
      <c r="AX27" s="99"/>
      <c r="AY27" s="99"/>
      <c r="AZ27" s="99"/>
      <c r="BA27" s="99">
        <v>1498.454362732263</v>
      </c>
      <c r="BB27" s="99">
        <v>1330.0059648596741</v>
      </c>
      <c r="BC27" s="99"/>
      <c r="BD27" s="99"/>
      <c r="BE27" s="99"/>
      <c r="BF27" s="99"/>
      <c r="BG27" s="99"/>
      <c r="BH27" s="99">
        <v>1321.8818011320975</v>
      </c>
      <c r="BI27" s="99"/>
      <c r="BJ27" s="99"/>
      <c r="BK27" s="99"/>
      <c r="BL27" s="99"/>
      <c r="BM27" s="99"/>
      <c r="BN27" s="99"/>
      <c r="BO27" s="99"/>
      <c r="BP27" s="99"/>
      <c r="BQ27" s="99">
        <v>1477.9435231296218</v>
      </c>
      <c r="BR27" s="120"/>
      <c r="BS27" s="120"/>
      <c r="BT27" s="120"/>
      <c r="BU27" s="120"/>
    </row>
    <row r="28" spans="1:73">
      <c r="A28" s="76">
        <v>32</v>
      </c>
      <c r="B28" s="99"/>
      <c r="C28" s="99"/>
      <c r="D28" s="99"/>
      <c r="E28" s="99"/>
      <c r="F28" s="99"/>
      <c r="G28" s="99"/>
      <c r="H28" s="99"/>
      <c r="I28" s="99"/>
      <c r="J28" s="99"/>
      <c r="K28" s="99"/>
      <c r="L28" s="99"/>
      <c r="M28" s="99"/>
      <c r="N28" s="99"/>
      <c r="O28" s="99"/>
      <c r="P28" s="99"/>
      <c r="Q28" s="99"/>
      <c r="R28" s="99"/>
      <c r="S28" s="99"/>
      <c r="T28" s="99"/>
      <c r="U28" s="99"/>
      <c r="V28" s="99"/>
      <c r="W28" s="99"/>
      <c r="X28" s="99"/>
      <c r="Y28" s="99">
        <v>1286.7817196400877</v>
      </c>
      <c r="Z28" s="99"/>
      <c r="AA28" s="99"/>
      <c r="AB28" s="99"/>
      <c r="AC28" s="99"/>
      <c r="AD28" s="99"/>
      <c r="AE28" s="99"/>
      <c r="AF28" s="99"/>
      <c r="AG28" s="99">
        <v>1330.6098909699028</v>
      </c>
      <c r="AH28" s="99"/>
      <c r="AI28" s="99">
        <v>1466.7663162121719</v>
      </c>
      <c r="AJ28" s="99">
        <v>1252.704046809697</v>
      </c>
      <c r="AK28" s="99">
        <v>1323.431356463208</v>
      </c>
      <c r="AL28" s="99">
        <v>1267.1078840484467</v>
      </c>
      <c r="AM28" s="99"/>
      <c r="AN28" s="99"/>
      <c r="AO28" s="99">
        <v>1302.5839492404357</v>
      </c>
      <c r="AP28" s="99"/>
      <c r="AQ28" s="99">
        <v>1390.9239264220571</v>
      </c>
      <c r="AR28" s="99"/>
      <c r="AS28" s="99"/>
      <c r="AT28" s="99"/>
      <c r="AU28" s="99"/>
      <c r="AV28" s="99"/>
      <c r="AW28" s="99"/>
      <c r="AX28" s="99"/>
      <c r="AY28" s="99"/>
      <c r="AZ28" s="99"/>
      <c r="BA28" s="99">
        <v>1482.3394082356215</v>
      </c>
      <c r="BB28" s="99">
        <v>1322.0358914451979</v>
      </c>
      <c r="BC28" s="99"/>
      <c r="BD28" s="99"/>
      <c r="BE28" s="99"/>
      <c r="BF28" s="99"/>
      <c r="BG28" s="99"/>
      <c r="BH28" s="99">
        <v>1315.3759226055097</v>
      </c>
      <c r="BI28" s="99"/>
      <c r="BJ28" s="99"/>
      <c r="BK28" s="99">
        <v>1493.4195785284871</v>
      </c>
      <c r="BL28" s="99"/>
      <c r="BM28" s="99"/>
      <c r="BN28" s="99"/>
      <c r="BO28" s="99"/>
      <c r="BP28" s="99"/>
      <c r="BQ28" s="99">
        <v>1471.3268420589168</v>
      </c>
      <c r="BR28" s="99"/>
      <c r="BS28" s="99"/>
      <c r="BT28" s="99"/>
      <c r="BU28" s="99"/>
    </row>
    <row r="29" spans="1:73">
      <c r="A29" s="76">
        <v>33</v>
      </c>
      <c r="B29" s="99"/>
      <c r="C29" s="99"/>
      <c r="D29" s="99"/>
      <c r="E29" s="99"/>
      <c r="F29" s="99"/>
      <c r="G29" s="99"/>
      <c r="H29" s="99"/>
      <c r="I29" s="99"/>
      <c r="J29" s="99"/>
      <c r="K29" s="99"/>
      <c r="L29" s="99"/>
      <c r="M29" s="99"/>
      <c r="N29" s="99"/>
      <c r="O29" s="99"/>
      <c r="P29" s="99"/>
      <c r="Q29" s="99"/>
      <c r="R29" s="99"/>
      <c r="S29" s="99"/>
      <c r="T29" s="99"/>
      <c r="U29" s="99"/>
      <c r="V29" s="99"/>
      <c r="W29" s="99"/>
      <c r="X29" s="99"/>
      <c r="Y29" s="99">
        <v>1255.4831631360898</v>
      </c>
      <c r="Z29" s="99"/>
      <c r="AA29" s="99"/>
      <c r="AB29" s="99"/>
      <c r="AC29" s="99"/>
      <c r="AD29" s="99"/>
      <c r="AE29" s="99"/>
      <c r="AF29" s="99"/>
      <c r="AG29" s="99">
        <v>1303.0660515260874</v>
      </c>
      <c r="AH29" s="99"/>
      <c r="AI29" s="99">
        <v>1434.0800414586183</v>
      </c>
      <c r="AJ29" s="99"/>
      <c r="AK29" s="99">
        <v>1301.8661512538436</v>
      </c>
      <c r="AL29" s="99">
        <v>1209.6577642910981</v>
      </c>
      <c r="AM29" s="99"/>
      <c r="AN29" s="99">
        <v>1474.9211263519483</v>
      </c>
      <c r="AO29" s="99">
        <v>1286.5571484930495</v>
      </c>
      <c r="AP29" s="99"/>
      <c r="AQ29" s="99">
        <v>1329.4553874907506</v>
      </c>
      <c r="AR29" s="99"/>
      <c r="AS29" s="99"/>
      <c r="AT29" s="99"/>
      <c r="AU29" s="99">
        <v>1498.6577156891133</v>
      </c>
      <c r="AV29" s="99"/>
      <c r="AW29" s="99"/>
      <c r="AX29" s="99"/>
      <c r="AY29" s="99"/>
      <c r="AZ29" s="99"/>
      <c r="BA29" s="99">
        <v>1466.2244537389799</v>
      </c>
      <c r="BB29" s="99">
        <v>1314.0658180307219</v>
      </c>
      <c r="BC29" s="99"/>
      <c r="BD29" s="99"/>
      <c r="BE29" s="99"/>
      <c r="BF29" s="99"/>
      <c r="BG29" s="99"/>
      <c r="BH29" s="99">
        <v>1308.8700440789221</v>
      </c>
      <c r="BI29" s="99"/>
      <c r="BJ29" s="99"/>
      <c r="BK29" s="99">
        <v>1485.3375703779543</v>
      </c>
      <c r="BL29" s="99"/>
      <c r="BM29" s="99"/>
      <c r="BN29" s="99"/>
      <c r="BO29" s="99"/>
      <c r="BP29" s="99"/>
      <c r="BQ29" s="99">
        <v>1464.7101609882118</v>
      </c>
      <c r="BR29" s="99"/>
      <c r="BS29" s="99"/>
      <c r="BT29" s="99"/>
      <c r="BU29" s="99"/>
    </row>
    <row r="30" spans="1:73" ht="13.5" thickBot="1">
      <c r="A30" s="76">
        <v>34</v>
      </c>
      <c r="B30" s="99"/>
      <c r="C30" s="99"/>
      <c r="D30" s="99"/>
      <c r="E30" s="99"/>
      <c r="F30" s="99"/>
      <c r="G30" s="99"/>
      <c r="H30" s="99"/>
      <c r="I30" s="99"/>
      <c r="J30" s="99"/>
      <c r="K30" s="99"/>
      <c r="L30" s="99"/>
      <c r="M30" s="99"/>
      <c r="N30" s="99"/>
      <c r="O30" s="99"/>
      <c r="P30" s="99"/>
      <c r="Q30" s="99"/>
      <c r="R30" s="99"/>
      <c r="S30" s="99"/>
      <c r="T30" s="99"/>
      <c r="U30" s="99"/>
      <c r="V30" s="99"/>
      <c r="W30" s="99"/>
      <c r="X30" s="99"/>
      <c r="Y30" s="118">
        <v>1224.184606632092</v>
      </c>
      <c r="Z30" s="99"/>
      <c r="AA30" s="99"/>
      <c r="AB30" s="99"/>
      <c r="AC30" s="99"/>
      <c r="AD30" s="99"/>
      <c r="AE30" s="99">
        <v>1473.4690782193722</v>
      </c>
      <c r="AF30" s="99"/>
      <c r="AG30" s="99">
        <v>1275.5222120822721</v>
      </c>
      <c r="AH30" s="99"/>
      <c r="AI30" s="99">
        <v>1401.393766705065</v>
      </c>
      <c r="AJ30" s="99"/>
      <c r="AK30" s="99">
        <v>1280.3009460444794</v>
      </c>
      <c r="AL30" s="99"/>
      <c r="AM30" s="99"/>
      <c r="AN30" s="99">
        <v>1446.8779384111367</v>
      </c>
      <c r="AO30" s="99">
        <v>1270.5303477456628</v>
      </c>
      <c r="AP30" s="99"/>
      <c r="AQ30" s="99">
        <v>1272.9914911950893</v>
      </c>
      <c r="AR30" s="99"/>
      <c r="AS30" s="99"/>
      <c r="AT30" s="99"/>
      <c r="AU30" s="99">
        <v>1476.7686861636398</v>
      </c>
      <c r="AV30" s="99"/>
      <c r="AW30" s="99">
        <v>1454.5320836757585</v>
      </c>
      <c r="AX30" s="99"/>
      <c r="AY30" s="99">
        <v>1481.9086206154236</v>
      </c>
      <c r="AZ30" s="99"/>
      <c r="BA30" s="99">
        <v>1450.1094992423384</v>
      </c>
      <c r="BB30" s="99">
        <v>1306.0957446162456</v>
      </c>
      <c r="BC30" s="99"/>
      <c r="BD30" s="99"/>
      <c r="BE30" s="99"/>
      <c r="BF30" s="99"/>
      <c r="BG30" s="99"/>
      <c r="BH30" s="99">
        <v>1302.3641655523345</v>
      </c>
      <c r="BI30" s="99"/>
      <c r="BJ30" s="99"/>
      <c r="BK30" s="99">
        <v>1477.2555622274215</v>
      </c>
      <c r="BL30" s="99"/>
      <c r="BM30" s="99"/>
      <c r="BN30" s="99"/>
      <c r="BO30" s="99"/>
      <c r="BP30" s="99"/>
      <c r="BQ30" s="99">
        <v>1458.0934799175068</v>
      </c>
      <c r="BR30" s="99"/>
      <c r="BS30" s="99"/>
      <c r="BT30" s="99"/>
      <c r="BU30" s="99"/>
    </row>
    <row r="31" spans="1:73" ht="14.25" thickTop="1" thickBot="1">
      <c r="A31" s="76">
        <v>35</v>
      </c>
      <c r="B31" s="99"/>
      <c r="C31" s="99"/>
      <c r="D31" s="99"/>
      <c r="E31" s="99"/>
      <c r="F31" s="99"/>
      <c r="G31" s="99"/>
      <c r="H31" s="99"/>
      <c r="I31" s="99"/>
      <c r="J31" s="99"/>
      <c r="K31" s="99"/>
      <c r="L31" s="99"/>
      <c r="M31" s="99"/>
      <c r="N31" s="99"/>
      <c r="O31" s="99"/>
      <c r="P31" s="99"/>
      <c r="Q31" s="99"/>
      <c r="R31" s="99"/>
      <c r="S31" s="99"/>
      <c r="T31" s="99"/>
      <c r="U31" s="99"/>
      <c r="V31" s="99"/>
      <c r="W31" s="99"/>
      <c r="X31" s="99"/>
      <c r="Y31" s="99"/>
      <c r="Z31" s="99"/>
      <c r="AA31" s="99"/>
      <c r="AB31" s="99"/>
      <c r="AC31" s="99"/>
      <c r="AD31" s="99"/>
      <c r="AE31" s="118">
        <v>1436.8456476576416</v>
      </c>
      <c r="AF31" s="99"/>
      <c r="AG31" s="99">
        <v>1247.9783726384567</v>
      </c>
      <c r="AH31" s="99"/>
      <c r="AI31" s="99">
        <v>1368.7074919515114</v>
      </c>
      <c r="AJ31" s="99"/>
      <c r="AK31" s="99">
        <v>1258.7357408351147</v>
      </c>
      <c r="AL31" s="99"/>
      <c r="AM31" s="99"/>
      <c r="AN31" s="99">
        <v>1418.8347504703258</v>
      </c>
      <c r="AO31" s="99">
        <v>1254.5035469982763</v>
      </c>
      <c r="AP31" s="99"/>
      <c r="AQ31" s="99">
        <v>1220.9747483035587</v>
      </c>
      <c r="AR31" s="99"/>
      <c r="AS31" s="99"/>
      <c r="AT31" s="99"/>
      <c r="AU31" s="99">
        <v>1454.8796566381668</v>
      </c>
      <c r="AV31" s="99"/>
      <c r="AW31" s="99">
        <v>1396.4220066951486</v>
      </c>
      <c r="AX31" s="99"/>
      <c r="AY31" s="99">
        <v>1422.5858283045493</v>
      </c>
      <c r="AZ31" s="99"/>
      <c r="BA31" s="99">
        <v>1433.9945447456969</v>
      </c>
      <c r="BB31" s="99">
        <v>1298.1256712017696</v>
      </c>
      <c r="BC31" s="99"/>
      <c r="BD31" s="99"/>
      <c r="BE31" s="99"/>
      <c r="BF31" s="99"/>
      <c r="BG31" s="99"/>
      <c r="BH31" s="99">
        <v>1295.8582870257469</v>
      </c>
      <c r="BI31" s="99"/>
      <c r="BJ31" s="99"/>
      <c r="BK31" s="99">
        <v>1469.1735540768886</v>
      </c>
      <c r="BL31" s="99"/>
      <c r="BM31" s="99"/>
      <c r="BN31" s="99"/>
      <c r="BO31" s="99"/>
      <c r="BP31" s="99"/>
      <c r="BQ31" s="99">
        <v>1451.4767988468018</v>
      </c>
      <c r="BR31" s="99"/>
      <c r="BS31" s="99"/>
      <c r="BT31" s="99"/>
      <c r="BU31" s="99"/>
    </row>
    <row r="32" spans="1:73" ht="14.25" thickTop="1" thickBot="1">
      <c r="A32" s="76">
        <v>36</v>
      </c>
      <c r="B32" s="99"/>
      <c r="C32" s="99"/>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v>1385.7684848008673</v>
      </c>
      <c r="AF32" s="99"/>
      <c r="AG32" s="99">
        <v>1220.4345331946413</v>
      </c>
      <c r="AH32" s="99"/>
      <c r="AI32" s="118">
        <v>1336.0212171979579</v>
      </c>
      <c r="AJ32" s="99"/>
      <c r="AK32" s="99">
        <v>1237.1705356257501</v>
      </c>
      <c r="AL32" s="99"/>
      <c r="AM32" s="99"/>
      <c r="AN32" s="99">
        <v>1390.7915625295147</v>
      </c>
      <c r="AO32" s="99">
        <v>1238.4767462508901</v>
      </c>
      <c r="AP32" s="99"/>
      <c r="AQ32" s="99"/>
      <c r="AR32" s="99"/>
      <c r="AS32" s="99"/>
      <c r="AT32" s="99"/>
      <c r="AU32" s="99">
        <v>1432.9906271126931</v>
      </c>
      <c r="AV32" s="99"/>
      <c r="AW32" s="99">
        <v>1342.6928371750946</v>
      </c>
      <c r="AX32" s="99"/>
      <c r="AY32" s="99">
        <v>1367.7400381500877</v>
      </c>
      <c r="AZ32" s="99"/>
      <c r="BA32" s="99">
        <v>1417.8795902490554</v>
      </c>
      <c r="BB32" s="99">
        <v>1290.1555977872936</v>
      </c>
      <c r="BC32" s="99"/>
      <c r="BD32" s="99"/>
      <c r="BE32" s="99"/>
      <c r="BF32" s="99"/>
      <c r="BG32" s="99"/>
      <c r="BH32" s="99">
        <v>1289.3524084991593</v>
      </c>
      <c r="BI32" s="99"/>
      <c r="BJ32" s="99"/>
      <c r="BK32" s="99">
        <v>1461.0915459263558</v>
      </c>
      <c r="BL32" s="99"/>
      <c r="BM32" s="99"/>
      <c r="BN32" s="99"/>
      <c r="BO32" s="99"/>
      <c r="BP32" s="99"/>
      <c r="BQ32" s="99">
        <v>1444.8601177760968</v>
      </c>
      <c r="BR32" s="99"/>
      <c r="BS32" s="99"/>
      <c r="BT32" s="99"/>
      <c r="BU32" s="99"/>
    </row>
    <row r="33" spans="1:73" ht="13.5" thickTop="1">
      <c r="A33" s="76">
        <v>37</v>
      </c>
      <c r="B33" s="99"/>
      <c r="C33" s="99"/>
      <c r="D33" s="99"/>
      <c r="E33" s="99"/>
      <c r="F33" s="99"/>
      <c r="G33" s="99"/>
      <c r="H33" s="99"/>
      <c r="I33" s="99"/>
      <c r="J33" s="99"/>
      <c r="K33" s="99"/>
      <c r="L33" s="99"/>
      <c r="M33" s="99"/>
      <c r="N33" s="99"/>
      <c r="O33" s="99"/>
      <c r="P33" s="99"/>
      <c r="Q33" s="99"/>
      <c r="R33" s="99"/>
      <c r="S33" s="99"/>
      <c r="T33" s="99"/>
      <c r="U33" s="99"/>
      <c r="V33" s="99"/>
      <c r="W33" s="99"/>
      <c r="X33" s="99"/>
      <c r="Y33" s="99"/>
      <c r="Z33" s="99"/>
      <c r="AA33" s="99"/>
      <c r="AB33" s="99"/>
      <c r="AC33" s="99"/>
      <c r="AD33" s="99"/>
      <c r="AE33" s="99">
        <v>1329.0717976526951</v>
      </c>
      <c r="AF33" s="99"/>
      <c r="AG33" s="99"/>
      <c r="AH33" s="99"/>
      <c r="AI33" s="99">
        <v>1290.4662721678753</v>
      </c>
      <c r="AJ33" s="99"/>
      <c r="AK33" s="99">
        <v>1215.6053304163856</v>
      </c>
      <c r="AL33" s="99"/>
      <c r="AM33" s="99"/>
      <c r="AN33" s="99">
        <v>1362.7483745887037</v>
      </c>
      <c r="AO33" s="99">
        <v>1222.4499455035036</v>
      </c>
      <c r="AP33" s="99"/>
      <c r="AQ33" s="99"/>
      <c r="AR33" s="99"/>
      <c r="AS33" s="99"/>
      <c r="AT33" s="99"/>
      <c r="AU33" s="99">
        <v>1411.1015975872199</v>
      </c>
      <c r="AV33" s="99"/>
      <c r="AW33" s="99">
        <v>1292.8861964558578</v>
      </c>
      <c r="AX33" s="99"/>
      <c r="AY33" s="99">
        <v>1316.9026125488656</v>
      </c>
      <c r="AZ33" s="99"/>
      <c r="BA33" s="99">
        <v>1401.7646357524141</v>
      </c>
      <c r="BB33" s="99">
        <v>1282.1855243728173</v>
      </c>
      <c r="BC33" s="99"/>
      <c r="BD33" s="99"/>
      <c r="BE33" s="99"/>
      <c r="BF33" s="99"/>
      <c r="BG33" s="99"/>
      <c r="BH33" s="99">
        <v>1282.8465299725715</v>
      </c>
      <c r="BI33" s="99"/>
      <c r="BJ33" s="99"/>
      <c r="BK33" s="99">
        <v>1453.0095377758232</v>
      </c>
      <c r="BL33" s="99"/>
      <c r="BM33" s="99"/>
      <c r="BN33" s="99"/>
      <c r="BO33" s="99"/>
      <c r="BP33" s="99"/>
      <c r="BQ33" s="99">
        <v>1438.2434367053918</v>
      </c>
      <c r="BR33" s="99"/>
      <c r="BS33" s="99"/>
      <c r="BT33" s="99"/>
      <c r="BU33" s="99"/>
    </row>
    <row r="34" spans="1:73" ht="13.5" thickBot="1">
      <c r="A34" s="76">
        <v>38</v>
      </c>
      <c r="B34" s="99"/>
      <c r="C34" s="99"/>
      <c r="D34" s="99"/>
      <c r="E34" s="99"/>
      <c r="F34" s="99"/>
      <c r="G34" s="99"/>
      <c r="H34" s="99"/>
      <c r="I34" s="99"/>
      <c r="J34" s="99"/>
      <c r="K34" s="99"/>
      <c r="L34" s="99"/>
      <c r="M34" s="99"/>
      <c r="N34" s="99"/>
      <c r="O34" s="99"/>
      <c r="P34" s="99"/>
      <c r="Q34" s="99"/>
      <c r="R34" s="99"/>
      <c r="S34" s="99"/>
      <c r="T34" s="99"/>
      <c r="U34" s="99"/>
      <c r="V34" s="99"/>
      <c r="W34" s="99"/>
      <c r="X34" s="99"/>
      <c r="Y34" s="99"/>
      <c r="Z34" s="99"/>
      <c r="AA34" s="99"/>
      <c r="AB34" s="99"/>
      <c r="AC34" s="99"/>
      <c r="AD34" s="99"/>
      <c r="AE34" s="99">
        <v>1276.5751473115113</v>
      </c>
      <c r="AF34" s="99"/>
      <c r="AG34" s="99"/>
      <c r="AH34" s="99"/>
      <c r="AI34" s="99">
        <v>1243.753427982218</v>
      </c>
      <c r="AJ34" s="99"/>
      <c r="AK34" s="99"/>
      <c r="AL34" s="99"/>
      <c r="AM34" s="99"/>
      <c r="AN34" s="99">
        <v>1334.7051866478923</v>
      </c>
      <c r="AO34" s="99">
        <v>1206.4231447561174</v>
      </c>
      <c r="AP34" s="99"/>
      <c r="AQ34" s="99"/>
      <c r="AR34" s="118">
        <v>1474.9254741777859</v>
      </c>
      <c r="AS34" s="99"/>
      <c r="AT34" s="99"/>
      <c r="AU34" s="99">
        <v>1389.2125680617467</v>
      </c>
      <c r="AV34" s="99"/>
      <c r="AW34" s="99">
        <v>1246.6031787843438</v>
      </c>
      <c r="AX34" s="99"/>
      <c r="AY34" s="99">
        <v>1269.6657258780726</v>
      </c>
      <c r="AZ34" s="99"/>
      <c r="BA34" s="99">
        <v>1385.6496812557723</v>
      </c>
      <c r="BB34" s="99">
        <v>1274.2154509583411</v>
      </c>
      <c r="BC34" s="99"/>
      <c r="BD34" s="99"/>
      <c r="BE34" s="99"/>
      <c r="BF34" s="99"/>
      <c r="BG34" s="99"/>
      <c r="BH34" s="99">
        <v>1276.3406514459839</v>
      </c>
      <c r="BI34" s="99"/>
      <c r="BJ34" s="99"/>
      <c r="BK34" s="99">
        <v>1444.9275296252904</v>
      </c>
      <c r="BL34" s="99"/>
      <c r="BM34" s="99"/>
      <c r="BN34" s="99"/>
      <c r="BO34" s="99"/>
      <c r="BP34" s="99"/>
      <c r="BQ34" s="99">
        <v>1431.6267556346868</v>
      </c>
      <c r="BR34" s="99"/>
      <c r="BS34" s="99"/>
      <c r="BT34" s="99"/>
      <c r="BU34" s="99"/>
    </row>
    <row r="35" spans="1:73" ht="14.25" thickTop="1" thickBot="1">
      <c r="A35" s="76">
        <v>39</v>
      </c>
      <c r="B35" s="99"/>
      <c r="C35" s="99"/>
      <c r="D35" s="99"/>
      <c r="E35" s="99"/>
      <c r="F35" s="99"/>
      <c r="G35" s="99"/>
      <c r="H35" s="99"/>
      <c r="I35" s="99"/>
      <c r="J35" s="99"/>
      <c r="K35" s="99"/>
      <c r="L35" s="99"/>
      <c r="M35" s="99"/>
      <c r="N35" s="99"/>
      <c r="O35" s="99"/>
      <c r="P35" s="99"/>
      <c r="Q35" s="99"/>
      <c r="R35" s="99"/>
      <c r="S35" s="99"/>
      <c r="T35" s="99"/>
      <c r="U35" s="99"/>
      <c r="V35" s="99"/>
      <c r="W35" s="99"/>
      <c r="X35" s="99"/>
      <c r="Y35" s="99"/>
      <c r="Z35" s="99"/>
      <c r="AA35" s="99"/>
      <c r="AB35" s="99"/>
      <c r="AC35" s="99"/>
      <c r="AD35" s="99"/>
      <c r="AE35" s="99">
        <v>1227.8559453578641</v>
      </c>
      <c r="AF35" s="99"/>
      <c r="AG35" s="99"/>
      <c r="AI35" s="99">
        <v>1200.2653070864237</v>
      </c>
      <c r="AJ35" s="99"/>
      <c r="AK35" s="99"/>
      <c r="AL35" s="99"/>
      <c r="AM35" s="99">
        <v>1449.6342660478488</v>
      </c>
      <c r="AN35" s="118">
        <v>1306.6619987070815</v>
      </c>
      <c r="AO35" s="99"/>
      <c r="AP35" s="99"/>
      <c r="AQ35" s="99"/>
      <c r="AR35" s="99">
        <v>1427.4339689734861</v>
      </c>
      <c r="AS35" s="99"/>
      <c r="AT35" s="99"/>
      <c r="AU35" s="99">
        <v>1367.3235385362732</v>
      </c>
      <c r="AV35" s="99">
        <v>1472.1502740323779</v>
      </c>
      <c r="AW35" s="99">
        <v>1203.4952922080859</v>
      </c>
      <c r="AX35" s="99"/>
      <c r="AY35" s="99">
        <v>1225.6731014229786</v>
      </c>
      <c r="AZ35" s="99"/>
      <c r="BA35" s="99">
        <v>1369.5347267591308</v>
      </c>
      <c r="BB35" s="99">
        <v>1266.2453775438648</v>
      </c>
      <c r="BC35" s="99"/>
      <c r="BD35" s="99"/>
      <c r="BE35" s="99"/>
      <c r="BF35" s="99"/>
      <c r="BG35" s="99"/>
      <c r="BH35" s="99">
        <v>1269.8347729193963</v>
      </c>
      <c r="BI35" s="99"/>
      <c r="BJ35" s="99">
        <v>1479.03621112718</v>
      </c>
      <c r="BK35" s="99">
        <v>1436.8455214747576</v>
      </c>
      <c r="BL35" s="99"/>
      <c r="BM35" s="99">
        <v>1479.8251594322082</v>
      </c>
      <c r="BN35" s="99"/>
      <c r="BO35" s="99"/>
      <c r="BP35" s="99"/>
      <c r="BQ35" s="99">
        <v>1425.0100745639816</v>
      </c>
      <c r="BR35" s="99"/>
      <c r="BS35" s="99"/>
      <c r="BT35" s="99"/>
      <c r="BU35" s="99"/>
    </row>
    <row r="36" spans="1:73" ht="13.5" thickTop="1">
      <c r="A36" s="107">
        <v>40</v>
      </c>
      <c r="B36" s="108"/>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c r="AB36" s="108"/>
      <c r="AC36" s="108"/>
      <c r="AD36" s="108"/>
      <c r="AE36" s="108"/>
      <c r="AF36" s="108"/>
      <c r="AG36" s="108"/>
      <c r="AH36" s="121"/>
      <c r="AI36" s="108"/>
      <c r="AJ36" s="108"/>
      <c r="AK36" s="108"/>
      <c r="AL36" s="108"/>
      <c r="AM36" s="108">
        <v>1397.6334948308174</v>
      </c>
      <c r="AN36" s="108">
        <v>1273.593550772053</v>
      </c>
      <c r="AO36" s="108"/>
      <c r="AP36" s="108"/>
      <c r="AQ36" s="108"/>
      <c r="AR36" s="108">
        <v>1380.5738047604261</v>
      </c>
      <c r="AS36" s="108"/>
      <c r="AT36" s="108"/>
      <c r="AU36" s="108">
        <v>1345.4345090108</v>
      </c>
      <c r="AV36" s="108">
        <v>1443.689165626412</v>
      </c>
      <c r="AW36" s="108"/>
      <c r="AX36" s="108"/>
      <c r="AY36" s="108"/>
      <c r="AZ36" s="108"/>
      <c r="BA36" s="108">
        <v>1353.4197722624895</v>
      </c>
      <c r="BB36" s="108">
        <v>1258.2753041293888</v>
      </c>
      <c r="BC36" s="108"/>
      <c r="BD36" s="108"/>
      <c r="BE36" s="108"/>
      <c r="BF36" s="108"/>
      <c r="BG36" s="108"/>
      <c r="BH36" s="108">
        <v>1263.3288943928087</v>
      </c>
      <c r="BI36" s="108"/>
      <c r="BJ36" s="108">
        <v>1431.1914248800074</v>
      </c>
      <c r="BK36" s="108">
        <v>1428.7635133242247</v>
      </c>
      <c r="BL36" s="108"/>
      <c r="BM36" s="108">
        <v>1431.6169503014414</v>
      </c>
      <c r="BN36" s="108"/>
      <c r="BO36" s="108"/>
      <c r="BP36" s="108"/>
      <c r="BQ36" s="108">
        <v>1418.3933934932766</v>
      </c>
      <c r="BR36" s="108"/>
      <c r="BS36" s="108"/>
      <c r="BT36" s="108"/>
      <c r="BU36" s="108"/>
    </row>
    <row r="37" spans="1:73" ht="13.5" thickBot="1">
      <c r="A37" s="76">
        <v>41</v>
      </c>
      <c r="B37" s="99"/>
      <c r="C37" s="99"/>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I37" s="99"/>
      <c r="AJ37" s="99"/>
      <c r="AK37" s="99"/>
      <c r="AL37" s="99"/>
      <c r="AM37" s="99">
        <v>1349.1239258184532</v>
      </c>
      <c r="AN37" s="99">
        <v>1236.0346415119477</v>
      </c>
      <c r="AO37" s="99"/>
      <c r="AP37" s="99"/>
      <c r="AQ37" s="99"/>
      <c r="AR37" s="99">
        <v>1336.7079215593928</v>
      </c>
      <c r="AS37" s="99"/>
      <c r="AT37" s="99"/>
      <c r="AU37" s="99">
        <v>1323.5454794853265</v>
      </c>
      <c r="AV37" s="118">
        <v>1415.2280572204463</v>
      </c>
      <c r="AW37" s="99"/>
      <c r="AX37" s="99"/>
      <c r="AY37" s="99"/>
      <c r="AZ37" s="99"/>
      <c r="BA37" s="99">
        <v>1337.3048177658477</v>
      </c>
      <c r="BB37" s="99">
        <v>1250.3052307149128</v>
      </c>
      <c r="BC37" s="99"/>
      <c r="BD37" s="99"/>
      <c r="BE37" s="99"/>
      <c r="BF37" s="99"/>
      <c r="BG37" s="99"/>
      <c r="BH37" s="99">
        <v>1256.8230158662211</v>
      </c>
      <c r="BI37" s="99"/>
      <c r="BJ37" s="99">
        <v>1386.3743943468087</v>
      </c>
      <c r="BK37" s="99">
        <v>1420.6815051736919</v>
      </c>
      <c r="BL37" s="99"/>
      <c r="BM37" s="99">
        <v>1386.473806264471</v>
      </c>
      <c r="BN37" s="99"/>
      <c r="BO37" s="99"/>
      <c r="BP37" s="99"/>
      <c r="BQ37" s="99">
        <v>1411.7767124225716</v>
      </c>
      <c r="BR37" s="99"/>
      <c r="BS37" s="99"/>
      <c r="BT37" s="99"/>
      <c r="BU37" s="99"/>
    </row>
    <row r="38" spans="1:73" ht="13.5" thickTop="1">
      <c r="A38" s="76">
        <v>42</v>
      </c>
      <c r="B38" s="99"/>
      <c r="C38" s="99"/>
      <c r="D38" s="99"/>
      <c r="E38" s="99"/>
      <c r="F38" s="99"/>
      <c r="G38" s="99"/>
      <c r="H38" s="99"/>
      <c r="I38" s="99"/>
      <c r="J38" s="99"/>
      <c r="K38" s="99"/>
      <c r="L38" s="99"/>
      <c r="M38" s="99"/>
      <c r="N38" s="99"/>
      <c r="O38" s="99"/>
      <c r="P38" s="99"/>
      <c r="Q38" s="99"/>
      <c r="R38" s="99"/>
      <c r="S38" s="99"/>
      <c r="T38" s="99"/>
      <c r="U38" s="99"/>
      <c r="V38" s="99"/>
      <c r="W38" s="99"/>
      <c r="X38" s="99"/>
      <c r="Y38" s="99"/>
      <c r="Z38" s="99"/>
      <c r="AA38" s="99"/>
      <c r="AB38" s="99"/>
      <c r="AC38" s="99"/>
      <c r="AD38" s="99"/>
      <c r="AE38" s="99"/>
      <c r="AF38" s="99"/>
      <c r="AG38" s="99"/>
      <c r="AI38" s="99"/>
      <c r="AJ38" s="99"/>
      <c r="AK38" s="99"/>
      <c r="AL38" s="99"/>
      <c r="AM38" s="99">
        <v>1303.78157553914</v>
      </c>
      <c r="AN38" s="99">
        <v>1200.6817399196113</v>
      </c>
      <c r="AO38" s="99"/>
      <c r="AP38" s="99"/>
      <c r="AQ38" s="99"/>
      <c r="AR38" s="99">
        <v>1295.5646302134528</v>
      </c>
      <c r="AS38" s="99">
        <v>1456.2842517770207</v>
      </c>
      <c r="AT38" s="99">
        <v>1469.775952035953</v>
      </c>
      <c r="AU38" s="99">
        <v>1301.6564499598535</v>
      </c>
      <c r="AV38" s="99">
        <v>1383.1193624674386</v>
      </c>
      <c r="AW38" s="99"/>
      <c r="AX38" s="99"/>
      <c r="AY38" s="99"/>
      <c r="AZ38" s="99"/>
      <c r="BA38" s="99">
        <v>1321.1898632692062</v>
      </c>
      <c r="BB38" s="99">
        <v>1242.3351573004365</v>
      </c>
      <c r="BC38" s="99"/>
      <c r="BD38" s="99"/>
      <c r="BE38" s="99"/>
      <c r="BF38" s="99"/>
      <c r="BG38" s="99"/>
      <c r="BH38" s="99">
        <v>1250.3171373396335</v>
      </c>
      <c r="BI38" s="99"/>
      <c r="BJ38" s="99">
        <v>1344.3118278016568</v>
      </c>
      <c r="BK38" s="99">
        <v>1412.5994970231593</v>
      </c>
      <c r="BL38" s="99"/>
      <c r="BM38" s="99">
        <v>1344.1183576064016</v>
      </c>
      <c r="BN38" s="99"/>
      <c r="BO38" s="99"/>
      <c r="BP38" s="99"/>
      <c r="BQ38" s="99">
        <v>1405.1600313518666</v>
      </c>
      <c r="BR38" s="99"/>
      <c r="BS38" s="99"/>
      <c r="BT38" s="99"/>
      <c r="BU38" s="99"/>
    </row>
    <row r="39" spans="1:73">
      <c r="A39" s="76">
        <v>43</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I39" s="99"/>
      <c r="AJ39" s="99"/>
      <c r="AK39" s="99"/>
      <c r="AL39" s="99"/>
      <c r="AM39" s="99">
        <v>1261.3197214059812</v>
      </c>
      <c r="AN39" s="99"/>
      <c r="AO39" s="99"/>
      <c r="AP39" s="99"/>
      <c r="AQ39" s="99"/>
      <c r="AR39" s="99">
        <v>1256.9032404291022</v>
      </c>
      <c r="AS39" s="99">
        <v>1403.4673578185814</v>
      </c>
      <c r="AT39" s="99">
        <v>1419.3249264790741</v>
      </c>
      <c r="AU39" s="99">
        <v>1279.7674204343798</v>
      </c>
      <c r="AV39" s="99">
        <v>1345.3070078391324</v>
      </c>
      <c r="AW39" s="99"/>
      <c r="AX39" s="99"/>
      <c r="AY39" s="99"/>
      <c r="AZ39" s="99"/>
      <c r="BA39" s="99">
        <v>1305.0749087725649</v>
      </c>
      <c r="BB39" s="99">
        <v>1234.3650838859605</v>
      </c>
      <c r="BC39" s="99"/>
      <c r="BD39" s="99"/>
      <c r="BE39" s="99"/>
      <c r="BF39" s="99"/>
      <c r="BG39" s="99"/>
      <c r="BH39" s="99">
        <v>1243.8112588130457</v>
      </c>
      <c r="BI39" s="99"/>
      <c r="BJ39" s="99">
        <v>1304.7615405218053</v>
      </c>
      <c r="BK39" s="99">
        <v>1404.5174888726265</v>
      </c>
      <c r="BL39" s="99"/>
      <c r="BM39" s="99">
        <v>1304.3048435304449</v>
      </c>
      <c r="BN39" s="99"/>
      <c r="BO39" s="99"/>
      <c r="BP39" s="99"/>
      <c r="BQ39" s="99">
        <v>1398.5433502811616</v>
      </c>
      <c r="BR39" s="99"/>
      <c r="BS39" s="99"/>
      <c r="BT39" s="99"/>
      <c r="BU39" s="99"/>
    </row>
    <row r="40" spans="1:73">
      <c r="A40" s="76">
        <v>44</v>
      </c>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I40" s="99"/>
      <c r="AJ40" s="99"/>
      <c r="AK40" s="99"/>
      <c r="AL40" s="99"/>
      <c r="AM40" s="99">
        <v>1221.4838638771289</v>
      </c>
      <c r="AN40" s="99"/>
      <c r="AO40" s="99"/>
      <c r="AP40" s="99"/>
      <c r="AQ40" s="99"/>
      <c r="AR40" s="99">
        <v>1220.5098741072388</v>
      </c>
      <c r="AS40" s="99">
        <v>1354.0712680641441</v>
      </c>
      <c r="AT40" s="99">
        <v>1372.0728385331938</v>
      </c>
      <c r="AU40" s="99">
        <v>1257.8783909089068</v>
      </c>
      <c r="AV40" s="99">
        <v>1309.5644062428239</v>
      </c>
      <c r="AW40" s="99"/>
      <c r="AX40" s="99"/>
      <c r="AY40" s="99"/>
      <c r="AZ40" s="99">
        <v>1460.3629381716589</v>
      </c>
      <c r="BA40" s="99">
        <v>1288.9599542759231</v>
      </c>
      <c r="BB40" s="99">
        <v>1226.3950104714843</v>
      </c>
      <c r="BC40" s="99"/>
      <c r="BD40" s="99">
        <v>1498.3212058720346</v>
      </c>
      <c r="BE40" s="99"/>
      <c r="BF40" s="99"/>
      <c r="BG40" s="99"/>
      <c r="BH40" s="99">
        <v>1237.3053802864583</v>
      </c>
      <c r="BI40" s="99"/>
      <c r="BJ40" s="99">
        <v>1267.5082568623429</v>
      </c>
      <c r="BK40" s="99">
        <v>1396.4354807220936</v>
      </c>
      <c r="BL40" s="99"/>
      <c r="BM40" s="99">
        <v>1266.8148447388542</v>
      </c>
      <c r="BN40" s="99"/>
      <c r="BO40" s="99"/>
      <c r="BP40" s="99"/>
      <c r="BQ40" s="99">
        <v>1391.9266692104566</v>
      </c>
      <c r="BR40" s="99"/>
      <c r="BS40" s="99"/>
      <c r="BT40" s="99"/>
      <c r="BU40" s="99"/>
    </row>
    <row r="41" spans="1:73">
      <c r="A41" s="76">
        <v>45</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I41" s="99"/>
      <c r="AJ41" s="99"/>
      <c r="AK41" s="99"/>
      <c r="AL41" s="99"/>
      <c r="AM41" s="99"/>
      <c r="AN41" s="99"/>
      <c r="AO41" s="99"/>
      <c r="AP41" s="99"/>
      <c r="AQ41" s="99"/>
      <c r="AR41" s="99"/>
      <c r="AS41" s="99">
        <v>1307.7963273006949</v>
      </c>
      <c r="AT41" s="99">
        <v>1327.7411410084933</v>
      </c>
      <c r="AU41" s="99">
        <v>1235.9893613834333</v>
      </c>
      <c r="AV41" s="99">
        <v>1275.7253725806822</v>
      </c>
      <c r="AW41" s="99"/>
      <c r="AX41" s="99"/>
      <c r="AY41" s="99"/>
      <c r="AZ41" s="99">
        <v>1416.9057492493155</v>
      </c>
      <c r="BA41" s="99">
        <v>1272.8449997792818</v>
      </c>
      <c r="BB41" s="99">
        <v>1218.424937057008</v>
      </c>
      <c r="BC41" s="99"/>
      <c r="BD41" s="99">
        <v>1457.3431613968917</v>
      </c>
      <c r="BE41" s="99"/>
      <c r="BF41" s="99"/>
      <c r="BG41" s="99"/>
      <c r="BH41" s="99">
        <v>1230.7995017598705</v>
      </c>
      <c r="BI41" s="99"/>
      <c r="BJ41" s="99">
        <v>1232.360060414178</v>
      </c>
      <c r="BK41" s="99">
        <v>1388.3534725715608</v>
      </c>
      <c r="BL41" s="99">
        <v>1490.0983757314289</v>
      </c>
      <c r="BM41" s="99">
        <v>1231.4536748321341</v>
      </c>
      <c r="BN41" s="99"/>
      <c r="BO41" s="99"/>
      <c r="BP41" s="99"/>
      <c r="BQ41" s="99">
        <v>1385.3099881397516</v>
      </c>
      <c r="BR41" s="99">
        <v>1484.0420360854596</v>
      </c>
      <c r="BS41" s="99">
        <v>1480.0060521799815</v>
      </c>
      <c r="BT41" s="99"/>
      <c r="BU41" s="99"/>
    </row>
    <row r="42" spans="1:73" ht="13.5" thickBot="1">
      <c r="A42" s="76">
        <v>46</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I42" s="99"/>
      <c r="AJ42" s="99"/>
      <c r="AK42" s="99"/>
      <c r="AL42" s="99"/>
      <c r="AM42" s="99"/>
      <c r="AN42" s="99"/>
      <c r="AO42" s="99"/>
      <c r="AP42" s="99"/>
      <c r="AQ42" s="99"/>
      <c r="AR42" s="99"/>
      <c r="AS42" s="99">
        <v>1264.3751635348406</v>
      </c>
      <c r="AT42" s="99">
        <v>1286.081283571634</v>
      </c>
      <c r="AU42" s="118">
        <v>1214.1003318579599</v>
      </c>
      <c r="AV42" s="99">
        <v>1243.6409245639575</v>
      </c>
      <c r="AW42" s="99"/>
      <c r="AX42" s="99"/>
      <c r="AY42" s="99"/>
      <c r="AZ42" s="99">
        <v>1375.9561857924866</v>
      </c>
      <c r="BA42" s="99">
        <v>1256.7300452826403</v>
      </c>
      <c r="BB42" s="99">
        <v>1210.454863642532</v>
      </c>
      <c r="BC42" s="99"/>
      <c r="BD42" s="99">
        <v>1418.5954924549969</v>
      </c>
      <c r="BE42" s="99"/>
      <c r="BF42" s="99"/>
      <c r="BG42" s="99"/>
      <c r="BH42" s="99">
        <v>1224.2936232332829</v>
      </c>
      <c r="BI42" s="99"/>
      <c r="BJ42" s="99"/>
      <c r="BK42" s="99">
        <v>1380.271464421028</v>
      </c>
      <c r="BL42" s="99">
        <v>1473.8201307993652</v>
      </c>
      <c r="BM42" s="99"/>
      <c r="BN42" s="99"/>
      <c r="BO42" s="99"/>
      <c r="BP42" s="99"/>
      <c r="BQ42" s="99">
        <v>1378.6933070690466</v>
      </c>
      <c r="BR42" s="99">
        <v>1444.9503713158149</v>
      </c>
      <c r="BS42" s="99">
        <v>1440.9424723801146</v>
      </c>
      <c r="BT42" s="99"/>
      <c r="BU42" s="99"/>
    </row>
    <row r="43" spans="1:73" ht="13.5" thickTop="1">
      <c r="A43" s="76">
        <v>47</v>
      </c>
      <c r="B43" s="99"/>
      <c r="C43" s="99"/>
      <c r="D43" s="99"/>
      <c r="E43" s="99"/>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I43" s="99"/>
      <c r="AJ43" s="99"/>
      <c r="AK43" s="99"/>
      <c r="AL43" s="99"/>
      <c r="AM43" s="99"/>
      <c r="AN43" s="99"/>
      <c r="AO43" s="99"/>
      <c r="AP43" s="99"/>
      <c r="AQ43" s="99"/>
      <c r="AR43" s="99"/>
      <c r="AS43" s="99">
        <v>1223.5686044632375</v>
      </c>
      <c r="AT43" s="99">
        <v>1246.8709145059913</v>
      </c>
      <c r="AU43" s="99"/>
      <c r="AV43" s="99">
        <v>1213.1771388277325</v>
      </c>
      <c r="AW43" s="99"/>
      <c r="AX43" s="99"/>
      <c r="AY43" s="99"/>
      <c r="AZ43" s="99">
        <v>1337.3093920927702</v>
      </c>
      <c r="BA43" s="99">
        <v>1240.6150907859987</v>
      </c>
      <c r="BB43" s="99">
        <v>1202.4847902280558</v>
      </c>
      <c r="BC43" s="99">
        <v>1464.4910210140354</v>
      </c>
      <c r="BD43" s="99">
        <v>1381.9019885441803</v>
      </c>
      <c r="BE43" s="99">
        <v>1475.7455069498021</v>
      </c>
      <c r="BF43" s="99">
        <v>1474.4509327745961</v>
      </c>
      <c r="BG43" s="99"/>
      <c r="BH43" s="99">
        <v>1217.7877447066953</v>
      </c>
      <c r="BI43" s="99"/>
      <c r="BJ43" s="99"/>
      <c r="BK43" s="99">
        <v>1372.1894562704954</v>
      </c>
      <c r="BL43" s="99">
        <v>1457.5418858673015</v>
      </c>
      <c r="BM43" s="99"/>
      <c r="BN43" s="99"/>
      <c r="BO43" s="99"/>
      <c r="BP43" s="99"/>
      <c r="BQ43" s="99">
        <v>1372.0766259983416</v>
      </c>
      <c r="BR43" s="99">
        <v>1407.9155062408756</v>
      </c>
      <c r="BS43" s="99">
        <v>1403.9375958607786</v>
      </c>
      <c r="BT43" s="99"/>
      <c r="BU43" s="99"/>
    </row>
    <row r="44" spans="1:73">
      <c r="A44" s="76">
        <v>48</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I44" s="99"/>
      <c r="AJ44" s="99"/>
      <c r="AK44" s="99"/>
      <c r="AL44" s="99"/>
      <c r="AM44" s="99"/>
      <c r="AN44" s="99"/>
      <c r="AO44" s="99"/>
      <c r="AP44" s="99"/>
      <c r="AQ44" s="99"/>
      <c r="AR44" s="99"/>
      <c r="AS44" s="99"/>
      <c r="AT44" s="99">
        <v>1209.9106313686007</v>
      </c>
      <c r="AU44" s="99"/>
      <c r="AV44" s="99"/>
      <c r="AW44" s="99"/>
      <c r="AX44" s="99"/>
      <c r="AY44" s="99"/>
      <c r="AZ44" s="99">
        <v>1300.7815340688828</v>
      </c>
      <c r="BA44" s="99">
        <v>1224.5001362893572</v>
      </c>
      <c r="BB44" s="99"/>
      <c r="BC44" s="99">
        <v>1419.7188345462064</v>
      </c>
      <c r="BD44" s="99">
        <v>1347.1042244328455</v>
      </c>
      <c r="BE44" s="99">
        <v>1433.2313239870939</v>
      </c>
      <c r="BF44" s="99">
        <v>1439.827213544949</v>
      </c>
      <c r="BG44" s="99">
        <v>1492.32742799835</v>
      </c>
      <c r="BH44" s="99">
        <v>1211.2818661801077</v>
      </c>
      <c r="BI44" s="99"/>
      <c r="BJ44" s="99"/>
      <c r="BK44" s="99">
        <v>1364.1074481199626</v>
      </c>
      <c r="BL44" s="99">
        <v>1441.2636409352378</v>
      </c>
      <c r="BM44" s="99"/>
      <c r="BN44" s="99"/>
      <c r="BO44" s="99"/>
      <c r="BP44" s="99"/>
      <c r="BQ44" s="99">
        <v>1365.4599449276366</v>
      </c>
      <c r="BR44" s="99">
        <v>1372.7796152462015</v>
      </c>
      <c r="BS44" s="99">
        <v>1368.8332745491482</v>
      </c>
      <c r="BT44" s="99"/>
      <c r="BU44" s="99"/>
    </row>
    <row r="45" spans="1:73">
      <c r="A45" s="76">
        <v>49</v>
      </c>
      <c r="B45" s="99"/>
      <c r="C45" s="99"/>
      <c r="D45" s="99"/>
      <c r="E45" s="99"/>
      <c r="F45" s="99"/>
      <c r="G45" s="99"/>
      <c r="H45" s="99"/>
      <c r="I45" s="99"/>
      <c r="J45" s="99"/>
      <c r="K45" s="99"/>
      <c r="L45" s="99"/>
      <c r="M45" s="99"/>
      <c r="N45" s="99"/>
      <c r="O45" s="99"/>
      <c r="P45" s="99"/>
      <c r="Q45" s="99"/>
      <c r="R45" s="99"/>
      <c r="S45" s="99"/>
      <c r="T45" s="99"/>
      <c r="U45" s="99"/>
      <c r="V45" s="99"/>
      <c r="W45" s="99"/>
      <c r="X45" s="99"/>
      <c r="Y45" s="99"/>
      <c r="Z45" s="99"/>
      <c r="AA45" s="99"/>
      <c r="AB45" s="99"/>
      <c r="AC45" s="99"/>
      <c r="AD45" s="99"/>
      <c r="AE45" s="99"/>
      <c r="AF45" s="99"/>
      <c r="AG45" s="99"/>
      <c r="AI45" s="99"/>
      <c r="AJ45" s="99"/>
      <c r="AK45" s="99"/>
      <c r="AL45" s="99"/>
      <c r="AM45" s="99"/>
      <c r="AN45" s="99"/>
      <c r="AO45" s="99"/>
      <c r="AP45" s="99"/>
      <c r="AQ45" s="99"/>
      <c r="AR45" s="99"/>
      <c r="AS45" s="99"/>
      <c r="AT45" s="99"/>
      <c r="AU45" s="99"/>
      <c r="AV45" s="99"/>
      <c r="AW45" s="99"/>
      <c r="AX45" s="99"/>
      <c r="AY45" s="99"/>
      <c r="AZ45" s="99">
        <v>1266.2072447804487</v>
      </c>
      <c r="BA45" s="99">
        <v>1208.3851817927157</v>
      </c>
      <c r="BB45" s="99"/>
      <c r="BC45" s="99">
        <v>1377.4916154157338</v>
      </c>
      <c r="BD45" s="99">
        <v>1314.0594129235976</v>
      </c>
      <c r="BE45" s="99">
        <v>1393.0641426053853</v>
      </c>
      <c r="BF45" s="99">
        <v>1406.8390906645056</v>
      </c>
      <c r="BG45" s="99">
        <v>1446.5030795751034</v>
      </c>
      <c r="BH45" s="99">
        <v>1204.7759876535199</v>
      </c>
      <c r="BI45" s="99"/>
      <c r="BJ45" s="99"/>
      <c r="BK45" s="99">
        <v>1356.0254399694297</v>
      </c>
      <c r="BL45" s="99">
        <v>1424.9853960031742</v>
      </c>
      <c r="BM45" s="99"/>
      <c r="BN45" s="99"/>
      <c r="BO45" s="99"/>
      <c r="BP45" s="99"/>
      <c r="BQ45" s="99">
        <v>1358.8432638569313</v>
      </c>
      <c r="BR45" s="99">
        <v>1339.4004045132472</v>
      </c>
      <c r="BS45" s="99">
        <v>1335.4869343891971</v>
      </c>
      <c r="BT45" s="99">
        <v>1464.9420970391009</v>
      </c>
      <c r="BU45" s="99"/>
    </row>
    <row r="46" spans="1:73">
      <c r="A46" s="107">
        <v>50</v>
      </c>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08"/>
      <c r="AB46" s="108"/>
      <c r="AC46" s="108"/>
      <c r="AD46" s="108"/>
      <c r="AE46" s="108"/>
      <c r="AF46" s="108"/>
      <c r="AG46" s="108"/>
      <c r="AH46" s="121"/>
      <c r="AI46" s="108"/>
      <c r="AJ46" s="108"/>
      <c r="AK46" s="108"/>
      <c r="AL46" s="108"/>
      <c r="AM46" s="108"/>
      <c r="AN46" s="108"/>
      <c r="AO46" s="108"/>
      <c r="AP46" s="108"/>
      <c r="AQ46" s="108"/>
      <c r="AR46" s="108"/>
      <c r="AS46" s="108"/>
      <c r="AT46" s="108"/>
      <c r="AU46" s="108"/>
      <c r="AV46" s="108"/>
      <c r="AW46" s="108"/>
      <c r="AX46" s="108"/>
      <c r="AY46" s="108"/>
      <c r="AZ46" s="108">
        <v>1233.4374252171594</v>
      </c>
      <c r="BA46" s="108"/>
      <c r="BB46" s="108"/>
      <c r="BC46" s="108">
        <v>1337.6098649134888</v>
      </c>
      <c r="BD46" s="108">
        <v>1282.6385559433795</v>
      </c>
      <c r="BE46" s="108">
        <v>1355.0620613388478</v>
      </c>
      <c r="BF46" s="108">
        <v>1375.3719980268152</v>
      </c>
      <c r="BG46" s="108">
        <v>1403.2587869921656</v>
      </c>
      <c r="BH46" s="108"/>
      <c r="BI46" s="108"/>
      <c r="BJ46" s="108"/>
      <c r="BK46" s="108">
        <v>1347.9434318188969</v>
      </c>
      <c r="BL46" s="108">
        <v>1408.7071510711103</v>
      </c>
      <c r="BM46" s="108"/>
      <c r="BN46" s="108"/>
      <c r="BO46" s="108">
        <v>1479.6151332242546</v>
      </c>
      <c r="BP46" s="108"/>
      <c r="BQ46" s="108">
        <v>1352.2265827862263</v>
      </c>
      <c r="BR46" s="108">
        <v>1307.6492785937605</v>
      </c>
      <c r="BS46" s="108">
        <v>1303.769736268395</v>
      </c>
      <c r="BT46" s="108">
        <v>1430.5265181934635</v>
      </c>
      <c r="BU46" s="108"/>
    </row>
    <row r="47" spans="1:73">
      <c r="A47" s="76">
        <v>51</v>
      </c>
      <c r="B47" s="99"/>
      <c r="C47" s="99"/>
      <c r="D47" s="99"/>
      <c r="E47" s="99"/>
      <c r="F47" s="99"/>
      <c r="G47" s="99"/>
      <c r="H47" s="99"/>
      <c r="I47" s="99"/>
      <c r="J47" s="99"/>
      <c r="K47" s="99"/>
      <c r="L47" s="99"/>
      <c r="M47" s="99"/>
      <c r="N47" s="99"/>
      <c r="O47" s="99"/>
      <c r="P47" s="99"/>
      <c r="Q47" s="99"/>
      <c r="R47" s="99"/>
      <c r="S47" s="99"/>
      <c r="T47" s="99"/>
      <c r="U47" s="99"/>
      <c r="V47" s="99"/>
      <c r="W47" s="99"/>
      <c r="X47" s="99"/>
      <c r="Y47" s="99"/>
      <c r="Z47" s="99"/>
      <c r="AA47" s="99"/>
      <c r="AB47" s="99"/>
      <c r="AC47" s="99"/>
      <c r="AD47" s="99"/>
      <c r="AE47" s="99"/>
      <c r="AF47" s="99"/>
      <c r="AG47" s="99"/>
      <c r="AI47" s="99"/>
      <c r="AJ47" s="99"/>
      <c r="AK47" s="99"/>
      <c r="AL47" s="99"/>
      <c r="AM47" s="99"/>
      <c r="AN47" s="99"/>
      <c r="AO47" s="99"/>
      <c r="AP47" s="99"/>
      <c r="AQ47" s="99"/>
      <c r="AR47" s="99"/>
      <c r="AS47" s="99"/>
      <c r="AT47" s="99"/>
      <c r="AU47" s="99"/>
      <c r="AV47" s="99"/>
      <c r="AW47" s="99"/>
      <c r="AX47" s="99"/>
      <c r="AY47" s="99"/>
      <c r="AZ47" s="99">
        <v>1202.3373450454819</v>
      </c>
      <c r="BA47" s="99"/>
      <c r="BB47" s="99"/>
      <c r="BC47" s="99">
        <v>1299.8934813243889</v>
      </c>
      <c r="BD47" s="99">
        <v>1252.7248474381902</v>
      </c>
      <c r="BE47" s="99">
        <v>1319.0608134771728</v>
      </c>
      <c r="BF47" s="99">
        <v>1345.3218340958208</v>
      </c>
      <c r="BG47" s="99">
        <v>1362.3955679072299</v>
      </c>
      <c r="BH47" s="99"/>
      <c r="BI47" s="99">
        <v>1482.0405130986965</v>
      </c>
      <c r="BJ47" s="99"/>
      <c r="BK47" s="99">
        <v>1339.8614236683641</v>
      </c>
      <c r="BL47" s="99">
        <v>1392.4289061390466</v>
      </c>
      <c r="BM47" s="99"/>
      <c r="BN47" s="99">
        <v>1479.0899802301644</v>
      </c>
      <c r="BO47" s="99">
        <v>1445.6348049464386</v>
      </c>
      <c r="BP47" s="99"/>
      <c r="BQ47" s="99">
        <v>1345.6099017155213</v>
      </c>
      <c r="BR47" s="99">
        <v>1277.4097565119594</v>
      </c>
      <c r="BS47" s="99">
        <v>1273.5649872803231</v>
      </c>
      <c r="BT47" s="99">
        <v>1397.736288885669</v>
      </c>
      <c r="BU47" s="99"/>
    </row>
    <row r="48" spans="1:73">
      <c r="A48" s="76">
        <v>52</v>
      </c>
      <c r="B48" s="99"/>
      <c r="C48" s="99"/>
      <c r="D48" s="99"/>
      <c r="E48" s="99"/>
      <c r="F48" s="99"/>
      <c r="G48" s="99"/>
      <c r="H48" s="99"/>
      <c r="I48" s="99"/>
      <c r="J48" s="99"/>
      <c r="K48" s="99"/>
      <c r="L48" s="99"/>
      <c r="M48" s="99"/>
      <c r="N48" s="99"/>
      <c r="O48" s="99"/>
      <c r="P48" s="99"/>
      <c r="Q48" s="99"/>
      <c r="R48" s="99"/>
      <c r="S48" s="99"/>
      <c r="T48" s="99"/>
      <c r="U48" s="99"/>
      <c r="V48" s="99"/>
      <c r="W48" s="99"/>
      <c r="X48" s="99"/>
      <c r="Y48" s="99"/>
      <c r="Z48" s="99"/>
      <c r="AA48" s="99"/>
      <c r="AB48" s="99"/>
      <c r="AC48" s="99"/>
      <c r="AD48" s="99"/>
      <c r="AE48" s="99"/>
      <c r="AF48" s="99"/>
      <c r="AG48" s="99"/>
      <c r="AI48" s="99"/>
      <c r="AJ48" s="99"/>
      <c r="AK48" s="99"/>
      <c r="AL48" s="99"/>
      <c r="AM48" s="99"/>
      <c r="AN48" s="99"/>
      <c r="AO48" s="99"/>
      <c r="AP48" s="99"/>
      <c r="AQ48" s="99"/>
      <c r="AR48" s="99"/>
      <c r="AS48" s="99"/>
      <c r="AT48" s="99"/>
      <c r="AU48" s="99"/>
      <c r="AV48" s="99"/>
      <c r="AW48" s="99"/>
      <c r="AX48" s="99"/>
      <c r="AY48" s="99"/>
      <c r="AZ48" s="99"/>
      <c r="BA48" s="99"/>
      <c r="BB48" s="99"/>
      <c r="BC48" s="99">
        <v>1264.1795374317023</v>
      </c>
      <c r="BD48" s="99">
        <v>1224.2122895536043</v>
      </c>
      <c r="BE48" s="99">
        <v>1284.9117455522562</v>
      </c>
      <c r="BF48" s="99">
        <v>1316.5937997612652</v>
      </c>
      <c r="BG48" s="99">
        <v>1323.7334267557551</v>
      </c>
      <c r="BH48" s="99"/>
      <c r="BI48" s="99">
        <v>1442.1309841527682</v>
      </c>
      <c r="BJ48" s="99"/>
      <c r="BK48" s="99">
        <v>1331.7794155178315</v>
      </c>
      <c r="BL48" s="99">
        <v>1376.1506612069829</v>
      </c>
      <c r="BM48" s="99"/>
      <c r="BN48" s="99">
        <v>1443.8910699662108</v>
      </c>
      <c r="BO48" s="99">
        <v>1413.2244307008766</v>
      </c>
      <c r="BP48" s="99"/>
      <c r="BQ48" s="99">
        <v>1338.9932206448163</v>
      </c>
      <c r="BR48" s="99">
        <v>1248.5760992286441</v>
      </c>
      <c r="BS48" s="99">
        <v>1244.7667640324387</v>
      </c>
      <c r="BT48" s="99">
        <v>1366.4583857981404</v>
      </c>
      <c r="BU48" s="99"/>
    </row>
    <row r="49" spans="1:73">
      <c r="A49" s="76">
        <v>53</v>
      </c>
      <c r="B49" s="99"/>
      <c r="C49" s="99"/>
      <c r="D49" s="99"/>
      <c r="E49" s="99"/>
      <c r="F49" s="99"/>
      <c r="G49" s="99"/>
      <c r="H49" s="99"/>
      <c r="I49" s="99"/>
      <c r="J49" s="99"/>
      <c r="K49" s="99"/>
      <c r="L49" s="99"/>
      <c r="M49" s="99"/>
      <c r="N49" s="99"/>
      <c r="O49" s="99"/>
      <c r="P49" s="99"/>
      <c r="Q49" s="99"/>
      <c r="R49" s="99"/>
      <c r="S49" s="99"/>
      <c r="T49" s="99"/>
      <c r="U49" s="99"/>
      <c r="V49" s="99"/>
      <c r="W49" s="99"/>
      <c r="X49" s="99"/>
      <c r="Y49" s="99"/>
      <c r="Z49" s="99"/>
      <c r="AA49" s="99"/>
      <c r="AB49" s="99"/>
      <c r="AC49" s="99"/>
      <c r="AD49" s="99"/>
      <c r="AE49" s="99"/>
      <c r="AF49" s="99"/>
      <c r="AG49" s="99"/>
      <c r="AI49" s="99"/>
      <c r="AJ49" s="99"/>
      <c r="AK49" s="99"/>
      <c r="AL49" s="99"/>
      <c r="AM49" s="99"/>
      <c r="AN49" s="99"/>
      <c r="AO49" s="99"/>
      <c r="AP49" s="99"/>
      <c r="AQ49" s="99"/>
      <c r="AR49" s="99"/>
      <c r="AS49" s="99"/>
      <c r="AT49" s="99"/>
      <c r="AU49" s="99"/>
      <c r="AV49" s="99"/>
      <c r="AW49" s="99"/>
      <c r="AX49" s="99"/>
      <c r="AY49" s="99"/>
      <c r="AZ49" s="99"/>
      <c r="BA49" s="99"/>
      <c r="BB49" s="99"/>
      <c r="BC49" s="99">
        <v>1230.3203492330751</v>
      </c>
      <c r="BD49" s="99"/>
      <c r="BE49" s="99">
        <v>1252.480061058782</v>
      </c>
      <c r="BF49" s="99">
        <v>1289.1013865053453</v>
      </c>
      <c r="BG49" s="99">
        <v>1287.109220846103</v>
      </c>
      <c r="BH49" s="99"/>
      <c r="BI49" s="99">
        <v>1404.2732148076377</v>
      </c>
      <c r="BJ49" s="99"/>
      <c r="BK49" s="99">
        <v>1323.6974073672986</v>
      </c>
      <c r="BL49" s="99">
        <v>1359.8724162749193</v>
      </c>
      <c r="BM49" s="99"/>
      <c r="BN49" s="99">
        <v>1410.3634347440475</v>
      </c>
      <c r="BO49" s="99">
        <v>1382.2770933039546</v>
      </c>
      <c r="BP49" s="99">
        <v>1469.7973240243703</v>
      </c>
      <c r="BQ49" s="99">
        <v>1332.3765395741111</v>
      </c>
      <c r="BR49" s="99">
        <v>1221.0521167464906</v>
      </c>
      <c r="BS49" s="99">
        <v>1217.2787161741933</v>
      </c>
      <c r="BT49" s="99">
        <v>1336.5899525231107</v>
      </c>
      <c r="BU49" s="99">
        <v>1497.3902099812474</v>
      </c>
    </row>
    <row r="50" spans="1:73">
      <c r="A50" s="76">
        <v>54</v>
      </c>
      <c r="B50" s="99"/>
      <c r="C50" s="99"/>
      <c r="D50" s="99"/>
      <c r="E50" s="99"/>
      <c r="F50" s="99"/>
      <c r="G50" s="99"/>
      <c r="H50" s="99"/>
      <c r="I50" s="99"/>
      <c r="J50" s="99"/>
      <c r="K50" s="99"/>
      <c r="L50" s="99"/>
      <c r="M50" s="99"/>
      <c r="N50" s="99"/>
      <c r="O50" s="99"/>
      <c r="P50" s="99"/>
      <c r="Q50" s="99"/>
      <c r="R50" s="99"/>
      <c r="S50" s="99"/>
      <c r="T50" s="99"/>
      <c r="U50" s="99"/>
      <c r="V50" s="99"/>
      <c r="W50" s="99"/>
      <c r="X50" s="99"/>
      <c r="Y50" s="99"/>
      <c r="Z50" s="99"/>
      <c r="AA50" s="99"/>
      <c r="AB50" s="99"/>
      <c r="AC50" s="99"/>
      <c r="AD50" s="99"/>
      <c r="AE50" s="99"/>
      <c r="AF50" s="99"/>
      <c r="AG50" s="99"/>
      <c r="AH50" s="121"/>
      <c r="AI50" s="99"/>
      <c r="AJ50" s="99"/>
      <c r="AK50" s="99"/>
      <c r="AL50" s="99"/>
      <c r="AM50" s="99"/>
      <c r="AN50" s="99"/>
      <c r="AO50" s="99"/>
      <c r="AP50" s="99"/>
      <c r="AQ50" s="99"/>
      <c r="AR50" s="99"/>
      <c r="AS50" s="99"/>
      <c r="AT50" s="99"/>
      <c r="AU50" s="99"/>
      <c r="AV50" s="99"/>
      <c r="AW50" s="99"/>
      <c r="AX50" s="99"/>
      <c r="AY50" s="99"/>
      <c r="AZ50" s="99"/>
      <c r="BA50" s="99"/>
      <c r="BB50" s="99"/>
      <c r="BC50" s="99"/>
      <c r="BD50" s="99"/>
      <c r="BE50" s="99">
        <v>1221.6432904157784</v>
      </c>
      <c r="BF50" s="99">
        <v>1262.7654928746547</v>
      </c>
      <c r="BG50" s="99">
        <v>1252.3748007928714</v>
      </c>
      <c r="BH50" s="99"/>
      <c r="BI50" s="99">
        <v>1368.3194336241104</v>
      </c>
      <c r="BJ50" s="99"/>
      <c r="BK50" s="99">
        <v>1315.6153992167658</v>
      </c>
      <c r="BL50" s="99">
        <v>1343.5941713428556</v>
      </c>
      <c r="BM50" s="99"/>
      <c r="BN50" s="99">
        <v>1378.3916855838208</v>
      </c>
      <c r="BO50" s="99">
        <v>1352.6953043663725</v>
      </c>
      <c r="BP50" s="99">
        <v>1434.4756411187848</v>
      </c>
      <c r="BQ50" s="99">
        <v>1325.7598585034063</v>
      </c>
      <c r="BR50" s="99"/>
      <c r="BS50" s="99"/>
      <c r="BT50" s="99">
        <v>1308.0371951855329</v>
      </c>
      <c r="BU50" s="99">
        <v>1465.6962586748243</v>
      </c>
    </row>
    <row r="51" spans="1:73">
      <c r="A51" s="90" t="s">
        <v>580</v>
      </c>
      <c r="B51" s="91" t="s">
        <v>581</v>
      </c>
      <c r="C51" s="91"/>
      <c r="D51" s="91"/>
      <c r="E51" s="91"/>
      <c r="F51" s="91"/>
      <c r="G51" s="91"/>
      <c r="H51" s="91"/>
      <c r="I51" s="91"/>
      <c r="J51" s="91"/>
      <c r="K51" s="91"/>
      <c r="L51" s="91"/>
      <c r="M51" s="106"/>
      <c r="N51" s="106"/>
      <c r="O51" s="91"/>
      <c r="P51" s="91"/>
      <c r="Q51" s="91"/>
      <c r="R51" s="91"/>
      <c r="S51" s="106"/>
      <c r="T51" s="106"/>
      <c r="U51" s="106"/>
      <c r="V51" s="106"/>
      <c r="W51" s="91"/>
      <c r="X51" s="106"/>
      <c r="Y51" s="106"/>
      <c r="Z51" s="91"/>
      <c r="AA51" s="91"/>
      <c r="AB51" s="91"/>
      <c r="AC51" s="106"/>
      <c r="AD51" s="91"/>
      <c r="AE51" s="106"/>
      <c r="AF51" s="91"/>
      <c r="AG51" s="106"/>
      <c r="AI51" s="106"/>
      <c r="AJ51" s="91"/>
      <c r="AK51" s="91"/>
      <c r="AL51" s="91"/>
      <c r="AM51" s="91"/>
      <c r="AN51" s="106"/>
      <c r="AO51" s="91"/>
      <c r="AP51" s="91"/>
      <c r="AQ51" s="91"/>
      <c r="AR51" s="106"/>
      <c r="AS51" s="91"/>
      <c r="AT51" s="91"/>
      <c r="AU51" s="106"/>
      <c r="AV51" s="106"/>
      <c r="AW51" s="91"/>
      <c r="AX51" s="91"/>
      <c r="AY51" s="91"/>
      <c r="AZ51" s="91"/>
      <c r="BA51" s="106"/>
      <c r="BB51" s="91"/>
      <c r="BC51" s="91"/>
      <c r="BD51" s="91"/>
      <c r="BE51" s="91"/>
      <c r="BF51" s="91"/>
      <c r="BG51" s="91"/>
      <c r="BH51" s="91"/>
      <c r="BI51" s="91"/>
      <c r="BJ51" s="91"/>
      <c r="BK51" s="91"/>
      <c r="BL51" s="106"/>
      <c r="BM51" s="91"/>
      <c r="BN51" s="91"/>
      <c r="BO51" s="91"/>
      <c r="BP51" s="91"/>
      <c r="BQ51" s="91"/>
      <c r="BR51" s="91"/>
      <c r="BS51" s="91"/>
      <c r="BT51" s="91"/>
      <c r="BU51" s="92"/>
    </row>
    <row r="52" spans="1:73" ht="14.25">
      <c r="A52" s="76" t="s">
        <v>586</v>
      </c>
      <c r="B52" s="99">
        <v>1297.5</v>
      </c>
      <c r="C52" s="99">
        <v>1286.25</v>
      </c>
      <c r="D52" s="99">
        <v>1417.5</v>
      </c>
      <c r="E52" s="99">
        <v>1226.25</v>
      </c>
      <c r="F52" s="99">
        <v>1556.25</v>
      </c>
      <c r="G52" s="99">
        <v>1530</v>
      </c>
      <c r="H52" s="99">
        <v>1481.25</v>
      </c>
      <c r="I52" s="99">
        <v>1751.25</v>
      </c>
      <c r="J52" s="99">
        <v>1387.5</v>
      </c>
      <c r="K52" s="99">
        <v>1638.75</v>
      </c>
      <c r="L52" s="99">
        <v>1248.75</v>
      </c>
      <c r="M52" s="99">
        <v>1908.75</v>
      </c>
      <c r="N52" s="99">
        <v>1927.5</v>
      </c>
      <c r="O52" s="99">
        <v>1207.5</v>
      </c>
      <c r="P52" s="99">
        <v>1740</v>
      </c>
      <c r="Q52" s="99">
        <v>1567.5</v>
      </c>
      <c r="R52" s="99">
        <v>1398.75</v>
      </c>
      <c r="S52" s="99">
        <v>1875</v>
      </c>
      <c r="T52" s="99">
        <v>2242.5</v>
      </c>
      <c r="U52" s="99">
        <v>2178.75</v>
      </c>
      <c r="V52" s="99">
        <v>2096.25</v>
      </c>
      <c r="W52" s="99">
        <v>1335</v>
      </c>
      <c r="X52" s="99">
        <v>2340</v>
      </c>
      <c r="Y52" s="99">
        <v>1931.25</v>
      </c>
      <c r="Z52" s="99">
        <v>1755</v>
      </c>
      <c r="AA52" s="99">
        <v>1620</v>
      </c>
      <c r="AB52" s="99">
        <v>2598.75</v>
      </c>
      <c r="AC52" s="99">
        <v>2358.75</v>
      </c>
      <c r="AD52" s="99">
        <v>2505</v>
      </c>
      <c r="AE52" s="99">
        <v>2276.25</v>
      </c>
      <c r="AF52" s="99">
        <v>1492.5</v>
      </c>
      <c r="AG52" s="99">
        <v>1916.25</v>
      </c>
      <c r="AH52" s="120">
        <v>1200</v>
      </c>
      <c r="AI52" s="99">
        <v>2137.5</v>
      </c>
      <c r="AJ52" s="99">
        <v>2692.5</v>
      </c>
      <c r="AK52" s="99">
        <v>1785</v>
      </c>
      <c r="AL52" s="99">
        <v>2902.5</v>
      </c>
      <c r="AM52" s="99">
        <v>2531.25</v>
      </c>
      <c r="AN52" s="99">
        <v>2096.25</v>
      </c>
      <c r="AO52" s="99">
        <v>1657.5</v>
      </c>
      <c r="AP52" s="99">
        <v>1331.25</v>
      </c>
      <c r="AQ52" s="99">
        <v>2876.25</v>
      </c>
      <c r="AR52" s="99">
        <v>2366.25</v>
      </c>
      <c r="AS52" s="99">
        <v>3258.75</v>
      </c>
      <c r="AT52" s="99">
        <v>2898.75</v>
      </c>
      <c r="AU52" s="99">
        <v>1987.5</v>
      </c>
      <c r="AV52" s="99">
        <v>2272.5</v>
      </c>
      <c r="AW52" s="99">
        <v>3123.75</v>
      </c>
      <c r="AX52" s="99">
        <v>1305</v>
      </c>
      <c r="AY52" s="99">
        <v>3397.5</v>
      </c>
      <c r="AZ52" s="99">
        <v>2816.25</v>
      </c>
      <c r="BA52" s="99">
        <v>1837.5</v>
      </c>
      <c r="BB52" s="99">
        <v>1462.5</v>
      </c>
      <c r="BC52" s="99">
        <v>3615</v>
      </c>
      <c r="BD52" s="99">
        <v>2666.25</v>
      </c>
      <c r="BE52" s="99">
        <v>3213.75</v>
      </c>
      <c r="BF52" s="99">
        <v>2531.25</v>
      </c>
      <c r="BG52" s="99">
        <v>4125</v>
      </c>
      <c r="BH52" s="99">
        <v>1447.5</v>
      </c>
      <c r="BI52" s="99">
        <v>3611.25</v>
      </c>
      <c r="BJ52" s="99">
        <v>3510</v>
      </c>
      <c r="BK52" s="99">
        <v>1635</v>
      </c>
      <c r="BL52" s="99">
        <v>2058.75</v>
      </c>
      <c r="BM52" s="99">
        <v>3787.5</v>
      </c>
      <c r="BN52" s="99">
        <v>3176.25</v>
      </c>
      <c r="BO52" s="99">
        <v>2895</v>
      </c>
      <c r="BP52" s="99">
        <v>3525</v>
      </c>
      <c r="BQ52" s="99">
        <v>1605</v>
      </c>
      <c r="BR52" s="99">
        <v>3900</v>
      </c>
      <c r="BS52" s="99">
        <v>4237.5</v>
      </c>
      <c r="BT52" s="99">
        <v>4462.5</v>
      </c>
      <c r="BU52" s="99">
        <v>4762.5</v>
      </c>
    </row>
    <row r="53" spans="1:73" ht="14.25">
      <c r="A53" s="76" t="s">
        <v>587</v>
      </c>
      <c r="B53" s="99">
        <v>784.875</v>
      </c>
      <c r="C53" s="99">
        <v>784.875</v>
      </c>
      <c r="D53" s="99">
        <v>863.625</v>
      </c>
      <c r="E53" s="99">
        <v>763.875</v>
      </c>
      <c r="F53" s="99">
        <v>942.375</v>
      </c>
      <c r="G53" s="99">
        <v>931.875</v>
      </c>
      <c r="H53" s="99">
        <v>905.625</v>
      </c>
      <c r="I53" s="99">
        <v>1065.75</v>
      </c>
      <c r="J53" s="99">
        <v>863.625</v>
      </c>
      <c r="K53" s="99">
        <v>997.5</v>
      </c>
      <c r="L53" s="99">
        <v>774.375</v>
      </c>
      <c r="M53" s="99">
        <v>1152.375</v>
      </c>
      <c r="N53" s="99">
        <v>1176</v>
      </c>
      <c r="O53" s="99">
        <v>740.25</v>
      </c>
      <c r="P53" s="99">
        <v>1086.75</v>
      </c>
      <c r="Q53" s="99">
        <v>973.875</v>
      </c>
      <c r="R53" s="99">
        <v>863.625</v>
      </c>
      <c r="S53" s="99">
        <v>1144.5</v>
      </c>
      <c r="T53" s="99">
        <v>1346.625</v>
      </c>
      <c r="U53" s="99">
        <v>1323</v>
      </c>
      <c r="V53" s="99">
        <v>1278.375</v>
      </c>
      <c r="W53" s="99">
        <v>813.75</v>
      </c>
      <c r="X53" s="99">
        <v>1422.75</v>
      </c>
      <c r="Y53" s="99">
        <v>1202.25</v>
      </c>
      <c r="Z53" s="99">
        <v>1086.75</v>
      </c>
      <c r="AA53" s="99">
        <v>997.5</v>
      </c>
      <c r="AB53" s="99">
        <v>1575</v>
      </c>
      <c r="AC53" s="99">
        <v>1441.125</v>
      </c>
      <c r="AD53" s="99">
        <v>1525.125</v>
      </c>
      <c r="AE53" s="99">
        <v>1420.125</v>
      </c>
      <c r="AF53" s="99">
        <v>903</v>
      </c>
      <c r="AG53" s="99">
        <v>1181.25</v>
      </c>
      <c r="AH53" s="99">
        <v>737.625</v>
      </c>
      <c r="AI53" s="99">
        <v>1325.625</v>
      </c>
      <c r="AJ53" s="99">
        <v>1635.375</v>
      </c>
      <c r="AK53" s="99">
        <v>1094.625</v>
      </c>
      <c r="AL53" s="99">
        <v>1771.875</v>
      </c>
      <c r="AM53" s="99">
        <v>1575</v>
      </c>
      <c r="AN53" s="99">
        <v>1288.875</v>
      </c>
      <c r="AO53" s="99">
        <v>997.5</v>
      </c>
      <c r="AP53" s="99">
        <v>813.75</v>
      </c>
      <c r="AQ53" s="99">
        <v>1743</v>
      </c>
      <c r="AR53" s="99">
        <v>1467.375</v>
      </c>
      <c r="AS53" s="99">
        <v>2021.25</v>
      </c>
      <c r="AT53" s="99">
        <v>1800.75</v>
      </c>
      <c r="AU53" s="99">
        <v>1210.125</v>
      </c>
      <c r="AV53" s="99">
        <v>1393.875</v>
      </c>
      <c r="AW53" s="99">
        <v>1887.375</v>
      </c>
      <c r="AX53" s="99">
        <v>766.5</v>
      </c>
      <c r="AY53" s="99">
        <v>2063.25</v>
      </c>
      <c r="AZ53" s="99">
        <v>1745.625</v>
      </c>
      <c r="BA53" s="99">
        <v>1099.875</v>
      </c>
      <c r="BB53" s="99">
        <v>887.25</v>
      </c>
      <c r="BC53" s="99">
        <v>2254.875</v>
      </c>
      <c r="BD53" s="99">
        <v>1645.875</v>
      </c>
      <c r="BE53" s="99">
        <v>1992.375</v>
      </c>
      <c r="BF53" s="99">
        <v>1543.5</v>
      </c>
      <c r="BG53" s="99">
        <v>2548.875</v>
      </c>
      <c r="BH53" s="99">
        <v>842.625</v>
      </c>
      <c r="BI53" s="99">
        <v>2241.75</v>
      </c>
      <c r="BJ53" s="99">
        <v>2123.625</v>
      </c>
      <c r="BK53" s="99">
        <v>984.375</v>
      </c>
      <c r="BL53" s="99">
        <v>1223.25</v>
      </c>
      <c r="BM53" s="99">
        <v>2296.875</v>
      </c>
      <c r="BN53" s="99">
        <v>1963.5</v>
      </c>
      <c r="BO53" s="99">
        <v>1777.125</v>
      </c>
      <c r="BP53" s="99">
        <v>2181.375</v>
      </c>
      <c r="BQ53" s="99">
        <v>926.625</v>
      </c>
      <c r="BR53" s="99">
        <v>2349.375</v>
      </c>
      <c r="BS53" s="99">
        <v>2548.875</v>
      </c>
      <c r="BT53" s="99">
        <v>2677.5</v>
      </c>
      <c r="BU53" s="99">
        <v>2835</v>
      </c>
    </row>
    <row r="54" spans="1:73" ht="14.25">
      <c r="A54" s="76" t="s">
        <v>263</v>
      </c>
      <c r="B54" s="100">
        <v>7.594232314358341</v>
      </c>
      <c r="C54" s="100">
        <v>7.7001983466517139</v>
      </c>
      <c r="D54" s="100">
        <v>7.7355203574161706</v>
      </c>
      <c r="E54" s="100">
        <v>10.384671164750477</v>
      </c>
      <c r="F54" s="100">
        <v>8.194706497354117</v>
      </c>
      <c r="G54" s="100">
        <v>7.8768084004740002</v>
      </c>
      <c r="H54" s="100">
        <v>7.8061643789450867</v>
      </c>
      <c r="I54" s="100">
        <v>8.4419605727053195</v>
      </c>
      <c r="J54" s="100">
        <v>10.490637197043849</v>
      </c>
      <c r="K54" s="100">
        <v>7.9474524220029146</v>
      </c>
      <c r="L54" s="100">
        <v>10.349349153986021</v>
      </c>
      <c r="M54" s="100">
        <v>8.406638561940861</v>
      </c>
      <c r="N54" s="100">
        <v>8.58324861576315</v>
      </c>
      <c r="O54" s="100">
        <v>9.6075869279324149</v>
      </c>
      <c r="P54" s="100">
        <v>11.303043444626368</v>
      </c>
      <c r="Q54" s="100">
        <v>10.631925240101678</v>
      </c>
      <c r="R54" s="100">
        <v>10.419993175514934</v>
      </c>
      <c r="S54" s="100">
        <v>8.0534184542962866</v>
      </c>
      <c r="T54" s="100">
        <v>8.0887404650607451</v>
      </c>
      <c r="U54" s="100">
        <v>8.7245366588209787</v>
      </c>
      <c r="V54" s="100">
        <v>8.7245366588209787</v>
      </c>
      <c r="W54" s="100">
        <v>9.6782309494613283</v>
      </c>
      <c r="X54" s="100">
        <v>8.8305026911143507</v>
      </c>
      <c r="Y54" s="100">
        <v>11.40900947691974</v>
      </c>
      <c r="Z54" s="100">
        <v>10.773213283159507</v>
      </c>
      <c r="AA54" s="100">
        <v>10.561281218572764</v>
      </c>
      <c r="AB54" s="100">
        <v>8.4772825834697763</v>
      </c>
      <c r="AC54" s="100">
        <v>8.8305026911143507</v>
      </c>
      <c r="AD54" s="100">
        <v>8.9364687234077227</v>
      </c>
      <c r="AE54" s="100">
        <v>12.080127681444431</v>
      </c>
      <c r="AF54" s="100">
        <v>9.7488749709902418</v>
      </c>
      <c r="AG54" s="100">
        <v>10.737891272395052</v>
      </c>
      <c r="AH54" s="100">
        <v>14.199448327311876</v>
      </c>
      <c r="AI54" s="100">
        <v>11.479653498448656</v>
      </c>
      <c r="AJ54" s="100">
        <v>9.0071127449366362</v>
      </c>
      <c r="AK54" s="100">
        <v>10.596603229337221</v>
      </c>
      <c r="AL54" s="100">
        <v>8.795180680349894</v>
      </c>
      <c r="AM54" s="100">
        <v>12.221415724502259</v>
      </c>
      <c r="AN54" s="100">
        <v>10.843857304688422</v>
      </c>
      <c r="AO54" s="100">
        <v>9.8548410032836156</v>
      </c>
      <c r="AP54" s="100">
        <v>14.305414359605246</v>
      </c>
      <c r="AQ54" s="100">
        <v>9.0424347557010947</v>
      </c>
      <c r="AR54" s="100">
        <v>11.620941541506484</v>
      </c>
      <c r="AS54" s="100">
        <v>12.186093713737804</v>
      </c>
      <c r="AT54" s="100">
        <v>12.574635832146834</v>
      </c>
      <c r="AU54" s="100">
        <v>10.667247250866135</v>
      </c>
      <c r="AV54" s="100">
        <v>10.879179315452879</v>
      </c>
      <c r="AW54" s="100">
        <v>9.1130787772300099</v>
      </c>
      <c r="AX54" s="100">
        <v>11.585619530742028</v>
      </c>
      <c r="AY54" s="100">
        <v>8.8658247018788057</v>
      </c>
      <c r="AZ54" s="100">
        <v>12.327381756795633</v>
      </c>
      <c r="BA54" s="100">
        <v>9.9608070355769858</v>
      </c>
      <c r="BB54" s="100">
        <v>14.376058381134165</v>
      </c>
      <c r="BC54" s="100">
        <v>12.50399181061792</v>
      </c>
      <c r="BD54" s="100">
        <v>11.726907573799856</v>
      </c>
      <c r="BE54" s="100">
        <v>12.680601864440206</v>
      </c>
      <c r="BF54" s="100">
        <v>10.985145347746252</v>
      </c>
      <c r="BG54" s="100">
        <v>12.115449692208889</v>
      </c>
      <c r="BH54" s="100">
        <v>11.691585563035401</v>
      </c>
      <c r="BI54" s="100">
        <v>13.104465993613696</v>
      </c>
      <c r="BJ54" s="100">
        <v>9.2543668202878404</v>
      </c>
      <c r="BK54" s="100">
        <v>14.482024413427533</v>
      </c>
      <c r="BL54" s="100">
        <v>10.06677306787036</v>
      </c>
      <c r="BM54" s="100">
        <v>8.9717907341721794</v>
      </c>
      <c r="BN54" s="100">
        <v>12.398025778324547</v>
      </c>
      <c r="BO54" s="100">
        <v>11.762229584564315</v>
      </c>
      <c r="BP54" s="100">
        <v>12.78656789673358</v>
      </c>
      <c r="BQ54" s="100">
        <v>11.797551595328772</v>
      </c>
      <c r="BR54" s="100">
        <v>9.3603328525812106</v>
      </c>
      <c r="BS54" s="100">
        <v>8.901146712643266</v>
      </c>
      <c r="BT54" s="100">
        <v>8.901146712643266</v>
      </c>
      <c r="BU54" s="100">
        <v>9.0071127449366362</v>
      </c>
    </row>
    <row r="55" spans="1:73" ht="14.25">
      <c r="A55" s="76" t="s">
        <v>264</v>
      </c>
      <c r="B55" s="100">
        <v>22.018976988677981</v>
      </c>
      <c r="C55" s="100">
        <v>23.103254784308191</v>
      </c>
      <c r="D55" s="100">
        <v>22.613884068753052</v>
      </c>
      <c r="E55" s="100">
        <v>30.443007563573929</v>
      </c>
      <c r="F55" s="100">
        <v>23.472521779685348</v>
      </c>
      <c r="G55" s="100">
        <v>23.235407520509181</v>
      </c>
      <c r="H55" s="100">
        <v>24.256136385631777</v>
      </c>
      <c r="I55" s="100">
        <v>24.25557758362417</v>
      </c>
      <c r="J55" s="100">
        <v>31.834040319675605</v>
      </c>
      <c r="K55" s="100">
        <v>23.790675572475049</v>
      </c>
      <c r="L55" s="100">
        <v>34.163411668112168</v>
      </c>
      <c r="M55" s="100">
        <v>24.221011396702156</v>
      </c>
      <c r="N55" s="100">
        <v>24.99234487089937</v>
      </c>
      <c r="O55" s="100">
        <v>39.606061752992744</v>
      </c>
      <c r="P55" s="100">
        <v>33.323968702042798</v>
      </c>
      <c r="Q55" s="100">
        <v>33.668525937209772</v>
      </c>
      <c r="R55" s="100">
        <v>36.309727196823061</v>
      </c>
      <c r="S55" s="100">
        <v>24.921616284071835</v>
      </c>
      <c r="T55" s="100">
        <v>23.54125329473916</v>
      </c>
      <c r="U55" s="100">
        <v>25.252150446492905</v>
      </c>
      <c r="V55" s="100">
        <v>25.729145270217376</v>
      </c>
      <c r="W55" s="100">
        <v>42.851614957328259</v>
      </c>
      <c r="X55" s="100">
        <v>25.80482662945828</v>
      </c>
      <c r="Y55" s="100">
        <v>34.700818474784619</v>
      </c>
      <c r="Z55" s="100">
        <v>35.731680321704296</v>
      </c>
      <c r="AA55" s="100">
        <v>39.820671622549803</v>
      </c>
      <c r="AB55" s="100">
        <v>24.760080886003809</v>
      </c>
      <c r="AC55" s="100">
        <v>26.725972077137559</v>
      </c>
      <c r="AD55" s="100">
        <v>26.353542420721215</v>
      </c>
      <c r="AE55" s="100">
        <v>35.456556018952341</v>
      </c>
      <c r="AF55" s="100">
        <v>46.82114672441336</v>
      </c>
      <c r="AG55" s="100">
        <v>37.422624223270354</v>
      </c>
      <c r="AH55" s="100">
        <v>73.232268438523249</v>
      </c>
      <c r="AI55" s="100">
        <v>36.318060631758826</v>
      </c>
      <c r="AJ55" s="100">
        <v>26.947270961583254</v>
      </c>
      <c r="AK55" s="100">
        <v>42.609978168158172</v>
      </c>
      <c r="AL55" s="100">
        <v>25.860159306642291</v>
      </c>
      <c r="AM55" s="100">
        <v>36.877191764628328</v>
      </c>
      <c r="AN55" s="100">
        <v>39.634271636470977</v>
      </c>
      <c r="AO55" s="100">
        <v>51.035860871371227</v>
      </c>
      <c r="AP55" s="100">
        <v>79.572244963610174</v>
      </c>
      <c r="AQ55" s="100">
        <v>27.588993765312775</v>
      </c>
      <c r="AR55" s="100">
        <v>38.223458901842093</v>
      </c>
      <c r="AS55" s="100">
        <v>34.348311652874905</v>
      </c>
      <c r="AT55" s="100">
        <v>36.785778702672438</v>
      </c>
      <c r="AU55" s="100">
        <v>46.181612978927809</v>
      </c>
      <c r="AV55" s="100">
        <v>41.750253887370398</v>
      </c>
      <c r="AW55" s="100">
        <v>28.455956263954008</v>
      </c>
      <c r="AX55" s="100">
        <v>95.96417356827591</v>
      </c>
      <c r="AY55" s="100">
        <v>27.173985151691664</v>
      </c>
      <c r="AZ55" s="100">
        <v>38.688241877809268</v>
      </c>
      <c r="BA55" s="100">
        <v>55.733508420103213</v>
      </c>
      <c r="BB55" s="100">
        <v>86.552306965641151</v>
      </c>
      <c r="BC55" s="100">
        <v>35.599098784024626</v>
      </c>
      <c r="BD55" s="100">
        <v>40.845432705255455</v>
      </c>
      <c r="BE55" s="100">
        <v>38.207465063343598</v>
      </c>
      <c r="BF55" s="100">
        <v>45.169073659167651</v>
      </c>
      <c r="BG55" s="100">
        <v>34.371648803382662</v>
      </c>
      <c r="BH55" s="100">
        <v>104.66519358969191</v>
      </c>
      <c r="BI55" s="100">
        <v>38.585231051066259</v>
      </c>
      <c r="BJ55" s="100">
        <v>29.934408642954804</v>
      </c>
      <c r="BK55" s="100">
        <v>94.984912789889961</v>
      </c>
      <c r="BL55" s="100">
        <v>61.392945114482835</v>
      </c>
      <c r="BM55" s="100">
        <v>28.422120085494445</v>
      </c>
      <c r="BN55" s="100">
        <v>40.953472977804545</v>
      </c>
      <c r="BO55" s="100">
        <v>42.944969867697118</v>
      </c>
      <c r="BP55" s="100">
        <v>39.76085529308866</v>
      </c>
      <c r="BQ55" s="100">
        <v>114.32251732224978</v>
      </c>
      <c r="BR55" s="100">
        <v>31.513226005963816</v>
      </c>
      <c r="BS55" s="100">
        <v>29.671354951371523</v>
      </c>
      <c r="BT55" s="100">
        <v>30.432112037587171</v>
      </c>
      <c r="BU55" s="100">
        <v>31.545387483980946</v>
      </c>
    </row>
    <row r="56" spans="1:73" ht="14.25">
      <c r="A56" s="113" t="s">
        <v>267</v>
      </c>
      <c r="B56" s="76">
        <v>346</v>
      </c>
      <c r="C56" s="76">
        <v>343</v>
      </c>
      <c r="D56" s="76">
        <v>378</v>
      </c>
      <c r="E56" s="76">
        <v>327</v>
      </c>
      <c r="F56" s="76">
        <v>415</v>
      </c>
      <c r="G56" s="76">
        <v>408</v>
      </c>
      <c r="H56" s="76">
        <v>395</v>
      </c>
      <c r="I56" s="76">
        <v>467</v>
      </c>
      <c r="J56" s="76">
        <v>370</v>
      </c>
      <c r="K56" s="76">
        <v>437</v>
      </c>
      <c r="L56" s="76">
        <v>333</v>
      </c>
      <c r="M56" s="113">
        <v>509</v>
      </c>
      <c r="N56" s="113">
        <v>514</v>
      </c>
      <c r="O56" s="76">
        <v>322</v>
      </c>
      <c r="P56" s="76">
        <v>464</v>
      </c>
      <c r="Q56" s="76">
        <v>418</v>
      </c>
      <c r="R56" s="76">
        <v>373</v>
      </c>
      <c r="S56" s="113">
        <v>500</v>
      </c>
      <c r="T56" s="113">
        <v>598</v>
      </c>
      <c r="U56" s="113">
        <v>581</v>
      </c>
      <c r="V56" s="113">
        <v>559</v>
      </c>
      <c r="W56" s="76">
        <v>356</v>
      </c>
      <c r="X56" s="113">
        <v>624</v>
      </c>
      <c r="Y56" s="113">
        <v>515</v>
      </c>
      <c r="Z56" s="76">
        <v>468</v>
      </c>
      <c r="AA56" s="76">
        <v>432</v>
      </c>
      <c r="AB56" s="76">
        <v>693</v>
      </c>
      <c r="AC56" s="113">
        <v>629</v>
      </c>
      <c r="AD56" s="76">
        <v>668</v>
      </c>
      <c r="AE56" s="113">
        <v>607</v>
      </c>
      <c r="AF56" s="76">
        <v>398</v>
      </c>
      <c r="AG56" s="113">
        <v>511</v>
      </c>
      <c r="AH56" s="76">
        <v>320</v>
      </c>
      <c r="AI56" s="113">
        <v>570</v>
      </c>
      <c r="AJ56" s="76">
        <v>718</v>
      </c>
      <c r="AK56" s="76">
        <v>476</v>
      </c>
      <c r="AL56" s="76">
        <v>774</v>
      </c>
      <c r="AM56" s="76">
        <v>675</v>
      </c>
      <c r="AN56" s="113">
        <v>559</v>
      </c>
      <c r="AO56" s="76">
        <v>442</v>
      </c>
      <c r="AP56" s="76">
        <v>355</v>
      </c>
      <c r="AQ56" s="76">
        <v>767</v>
      </c>
      <c r="AR56" s="113">
        <v>631</v>
      </c>
      <c r="AS56" s="76">
        <v>869</v>
      </c>
      <c r="AT56" s="76">
        <v>773</v>
      </c>
      <c r="AU56" s="113">
        <v>530</v>
      </c>
      <c r="AV56" s="113">
        <v>606</v>
      </c>
      <c r="AW56" s="76">
        <v>833</v>
      </c>
      <c r="AX56" s="76">
        <v>348</v>
      </c>
      <c r="AY56" s="76">
        <v>906</v>
      </c>
      <c r="AZ56" s="76">
        <v>751</v>
      </c>
      <c r="BA56" s="113">
        <v>490</v>
      </c>
      <c r="BB56" s="76">
        <v>390</v>
      </c>
      <c r="BC56" s="76">
        <v>964</v>
      </c>
      <c r="BD56" s="76">
        <v>711</v>
      </c>
      <c r="BE56" s="76">
        <v>857</v>
      </c>
      <c r="BF56" s="76">
        <v>675</v>
      </c>
      <c r="BG56" s="76">
        <v>1100</v>
      </c>
      <c r="BH56" s="76">
        <v>386</v>
      </c>
      <c r="BI56" s="76">
        <v>963</v>
      </c>
      <c r="BJ56" s="76">
        <v>936</v>
      </c>
      <c r="BK56" s="76">
        <v>436</v>
      </c>
      <c r="BL56" s="113">
        <v>549</v>
      </c>
      <c r="BM56" s="76">
        <v>1010</v>
      </c>
      <c r="BN56" s="76">
        <v>847</v>
      </c>
      <c r="BO56" s="76">
        <v>772</v>
      </c>
      <c r="BP56" s="76">
        <v>940</v>
      </c>
      <c r="BQ56" s="76">
        <v>428</v>
      </c>
      <c r="BR56" s="76">
        <v>1040</v>
      </c>
      <c r="BS56" s="76">
        <v>1130</v>
      </c>
      <c r="BT56" s="76">
        <v>1190</v>
      </c>
      <c r="BU56" s="76">
        <v>1270</v>
      </c>
    </row>
    <row r="57" spans="1:73" ht="14.25">
      <c r="A57" s="113" t="s">
        <v>266</v>
      </c>
      <c r="B57" s="76">
        <v>299</v>
      </c>
      <c r="C57" s="76">
        <v>299</v>
      </c>
      <c r="D57" s="76">
        <v>329</v>
      </c>
      <c r="E57" s="76">
        <v>291</v>
      </c>
      <c r="F57" s="76">
        <v>359</v>
      </c>
      <c r="G57" s="76">
        <v>355</v>
      </c>
      <c r="H57" s="76">
        <v>345</v>
      </c>
      <c r="I57" s="76">
        <v>406</v>
      </c>
      <c r="J57" s="76">
        <v>329</v>
      </c>
      <c r="K57" s="76">
        <v>380</v>
      </c>
      <c r="L57" s="76">
        <v>295</v>
      </c>
      <c r="M57" s="113">
        <v>439</v>
      </c>
      <c r="N57" s="113">
        <v>448</v>
      </c>
      <c r="O57" s="76">
        <v>282</v>
      </c>
      <c r="P57" s="76">
        <v>414</v>
      </c>
      <c r="Q57" s="76">
        <v>371</v>
      </c>
      <c r="R57" s="76">
        <v>329</v>
      </c>
      <c r="S57" s="113">
        <v>436</v>
      </c>
      <c r="T57" s="113">
        <v>513</v>
      </c>
      <c r="U57" s="113">
        <v>504</v>
      </c>
      <c r="V57" s="113">
        <v>487</v>
      </c>
      <c r="W57" s="76">
        <v>310</v>
      </c>
      <c r="X57" s="113">
        <v>542</v>
      </c>
      <c r="Y57" s="113">
        <v>458</v>
      </c>
      <c r="Z57" s="76">
        <v>414</v>
      </c>
      <c r="AA57" s="76">
        <v>380</v>
      </c>
      <c r="AB57" s="76">
        <v>600</v>
      </c>
      <c r="AC57" s="113">
        <v>549</v>
      </c>
      <c r="AD57" s="76">
        <v>581</v>
      </c>
      <c r="AE57" s="113">
        <v>541</v>
      </c>
      <c r="AF57" s="76">
        <v>344</v>
      </c>
      <c r="AG57" s="113">
        <v>450</v>
      </c>
      <c r="AH57" s="76">
        <v>281</v>
      </c>
      <c r="AI57" s="113">
        <v>505</v>
      </c>
      <c r="AJ57" s="76">
        <v>623</v>
      </c>
      <c r="AK57" s="76">
        <v>417</v>
      </c>
      <c r="AL57" s="76">
        <v>675</v>
      </c>
      <c r="AM57" s="76">
        <v>600</v>
      </c>
      <c r="AN57" s="113">
        <v>491</v>
      </c>
      <c r="AO57" s="76">
        <v>380</v>
      </c>
      <c r="AP57" s="76">
        <v>310</v>
      </c>
      <c r="AQ57" s="76">
        <v>664</v>
      </c>
      <c r="AR57" s="113">
        <v>559</v>
      </c>
      <c r="AS57" s="76">
        <v>770</v>
      </c>
      <c r="AT57" s="76">
        <v>686</v>
      </c>
      <c r="AU57" s="113">
        <v>461</v>
      </c>
      <c r="AV57" s="113">
        <v>531</v>
      </c>
      <c r="AW57" s="76">
        <v>719</v>
      </c>
      <c r="AX57" s="76">
        <v>292</v>
      </c>
      <c r="AY57" s="76">
        <v>786</v>
      </c>
      <c r="AZ57" s="76">
        <v>665</v>
      </c>
      <c r="BA57" s="113">
        <v>419</v>
      </c>
      <c r="BB57" s="76">
        <v>338</v>
      </c>
      <c r="BC57" s="76">
        <v>859</v>
      </c>
      <c r="BD57" s="76">
        <v>627</v>
      </c>
      <c r="BE57" s="76">
        <v>759</v>
      </c>
      <c r="BF57" s="76">
        <v>588</v>
      </c>
      <c r="BG57" s="76">
        <v>971</v>
      </c>
      <c r="BH57" s="76">
        <v>321</v>
      </c>
      <c r="BI57" s="76">
        <v>854</v>
      </c>
      <c r="BJ57" s="76">
        <v>809</v>
      </c>
      <c r="BK57" s="76">
        <v>375</v>
      </c>
      <c r="BL57" s="113">
        <v>466</v>
      </c>
      <c r="BM57" s="76">
        <v>875</v>
      </c>
      <c r="BN57" s="76">
        <v>748</v>
      </c>
      <c r="BO57" s="76">
        <v>677</v>
      </c>
      <c r="BP57" s="76">
        <v>831</v>
      </c>
      <c r="BQ57" s="76">
        <v>353</v>
      </c>
      <c r="BR57" s="76">
        <v>895</v>
      </c>
      <c r="BS57" s="76">
        <v>971</v>
      </c>
      <c r="BT57" s="76">
        <v>1020</v>
      </c>
      <c r="BU57" s="76">
        <v>1080</v>
      </c>
    </row>
    <row r="58" spans="1:73" ht="14.25">
      <c r="A58" s="113" t="s">
        <v>265</v>
      </c>
      <c r="B58" s="76">
        <v>4470</v>
      </c>
      <c r="C58" s="76">
        <v>4080</v>
      </c>
      <c r="D58" s="76">
        <v>4930</v>
      </c>
      <c r="E58" s="76">
        <v>3540</v>
      </c>
      <c r="F58" s="76">
        <v>5900</v>
      </c>
      <c r="G58" s="76">
        <v>5360</v>
      </c>
      <c r="H58" s="76">
        <v>4760</v>
      </c>
      <c r="I58" s="76">
        <v>6710</v>
      </c>
      <c r="J58" s="76">
        <v>4020</v>
      </c>
      <c r="K58" s="76">
        <v>5770</v>
      </c>
      <c r="L58" s="76">
        <v>3220</v>
      </c>
      <c r="M58" s="113">
        <v>7800</v>
      </c>
      <c r="N58" s="113">
        <v>7450</v>
      </c>
      <c r="O58" s="76">
        <v>2750</v>
      </c>
      <c r="P58" s="76">
        <v>5660</v>
      </c>
      <c r="Q58" s="76">
        <v>4580</v>
      </c>
      <c r="R58" s="76">
        <v>3630</v>
      </c>
      <c r="S58" s="113">
        <v>6680</v>
      </c>
      <c r="T58" s="113">
        <v>9800</v>
      </c>
      <c r="U58" s="113">
        <v>9040</v>
      </c>
      <c r="V58" s="113">
        <v>8160</v>
      </c>
      <c r="W58" s="76">
        <v>3060</v>
      </c>
      <c r="X58" s="113">
        <v>9760</v>
      </c>
      <c r="Y58" s="113">
        <v>6310</v>
      </c>
      <c r="Z58" s="76">
        <v>5170</v>
      </c>
      <c r="AA58" s="76">
        <v>4280</v>
      </c>
      <c r="AB58" s="76">
        <v>11600</v>
      </c>
      <c r="AC58" s="113">
        <v>9290</v>
      </c>
      <c r="AD58" s="76">
        <v>10500</v>
      </c>
      <c r="AE58" s="113">
        <v>8230</v>
      </c>
      <c r="AF58" s="76">
        <v>3450</v>
      </c>
      <c r="AG58" s="113">
        <v>5680</v>
      </c>
      <c r="AH58" s="76">
        <v>2140</v>
      </c>
      <c r="AI58" s="113">
        <v>7020</v>
      </c>
      <c r="AJ58" s="76">
        <v>11300</v>
      </c>
      <c r="AK58" s="76">
        <v>4730</v>
      </c>
      <c r="AL58" s="76">
        <v>13200</v>
      </c>
      <c r="AM58" s="76">
        <v>9200</v>
      </c>
      <c r="AN58" s="113">
        <v>6260</v>
      </c>
      <c r="AO58" s="76">
        <v>3870</v>
      </c>
      <c r="AP58" s="76">
        <v>2400</v>
      </c>
      <c r="AQ58" s="76">
        <v>12100</v>
      </c>
      <c r="AR58" s="113">
        <v>7860</v>
      </c>
      <c r="AS58" s="76">
        <v>14900</v>
      </c>
      <c r="AT58" s="76">
        <v>11600</v>
      </c>
      <c r="AU58" s="113">
        <v>5310</v>
      </c>
      <c r="AV58" s="113">
        <v>6820</v>
      </c>
      <c r="AW58" s="76">
        <v>13200</v>
      </c>
      <c r="AX58" s="76">
        <v>2140</v>
      </c>
      <c r="AY58" s="76">
        <v>15500</v>
      </c>
      <c r="AZ58" s="76">
        <v>10300</v>
      </c>
      <c r="BA58" s="113">
        <v>4330</v>
      </c>
      <c r="BB58" s="76">
        <v>2660</v>
      </c>
      <c r="BC58" s="76">
        <v>16700</v>
      </c>
      <c r="BD58" s="76">
        <v>8910</v>
      </c>
      <c r="BE58" s="76">
        <v>12900</v>
      </c>
      <c r="BF58" s="76">
        <v>7650</v>
      </c>
      <c r="BG58" s="76">
        <v>20800</v>
      </c>
      <c r="BH58" s="76">
        <v>2420</v>
      </c>
      <c r="BI58" s="76">
        <v>15600</v>
      </c>
      <c r="BJ58" s="76">
        <v>15000</v>
      </c>
      <c r="BK58" s="76">
        <v>3010</v>
      </c>
      <c r="BL58" s="113">
        <v>4900</v>
      </c>
      <c r="BM58" s="76">
        <v>17400</v>
      </c>
      <c r="BN58" s="76">
        <v>11700</v>
      </c>
      <c r="BO58" s="76">
        <v>9700</v>
      </c>
      <c r="BP58" s="76">
        <v>14200</v>
      </c>
      <c r="BQ58" s="76">
        <v>2720</v>
      </c>
      <c r="BR58" s="76">
        <v>16800</v>
      </c>
      <c r="BS58" s="76">
        <v>19400</v>
      </c>
      <c r="BT58" s="76">
        <v>20500</v>
      </c>
      <c r="BU58" s="76">
        <v>21900</v>
      </c>
    </row>
    <row r="59" spans="1:73" ht="14.25">
      <c r="A59" s="107" t="s">
        <v>285</v>
      </c>
      <c r="B59" s="88">
        <v>488</v>
      </c>
      <c r="C59" s="88">
        <v>467</v>
      </c>
      <c r="D59" s="88">
        <v>509</v>
      </c>
      <c r="E59" s="88">
        <v>400</v>
      </c>
      <c r="F59" s="88">
        <v>488</v>
      </c>
      <c r="G59" s="88">
        <v>529</v>
      </c>
      <c r="H59" s="88">
        <v>506</v>
      </c>
      <c r="I59" s="88">
        <v>576</v>
      </c>
      <c r="J59" s="88">
        <v>444</v>
      </c>
      <c r="K59" s="88">
        <v>559</v>
      </c>
      <c r="L59" s="88">
        <v>426</v>
      </c>
      <c r="M59" s="107">
        <v>576</v>
      </c>
      <c r="N59" s="107">
        <v>604</v>
      </c>
      <c r="O59" s="88">
        <v>427</v>
      </c>
      <c r="P59" s="88">
        <v>497</v>
      </c>
      <c r="Q59" s="88">
        <v>482</v>
      </c>
      <c r="R59" s="88">
        <v>476</v>
      </c>
      <c r="S59" s="107">
        <v>598</v>
      </c>
      <c r="T59" s="107">
        <v>650</v>
      </c>
      <c r="U59" s="107">
        <v>672</v>
      </c>
      <c r="V59" s="107">
        <v>638</v>
      </c>
      <c r="W59" s="88">
        <v>479</v>
      </c>
      <c r="X59" s="107">
        <v>702</v>
      </c>
      <c r="Y59" s="107">
        <v>546</v>
      </c>
      <c r="Z59" s="88">
        <v>529</v>
      </c>
      <c r="AA59" s="88">
        <v>506</v>
      </c>
      <c r="AB59" s="88">
        <v>753</v>
      </c>
      <c r="AC59" s="107">
        <v>680</v>
      </c>
      <c r="AD59" s="88">
        <v>738</v>
      </c>
      <c r="AE59" s="107">
        <v>598</v>
      </c>
      <c r="AF59" s="88">
        <v>535</v>
      </c>
      <c r="AG59" s="107">
        <v>568</v>
      </c>
      <c r="AH59" s="88">
        <v>379</v>
      </c>
      <c r="AI59" s="107">
        <v>605</v>
      </c>
      <c r="AJ59" s="88">
        <v>790</v>
      </c>
      <c r="AK59" s="88">
        <v>566</v>
      </c>
      <c r="AL59" s="88">
        <v>760</v>
      </c>
      <c r="AM59" s="88">
        <v>653</v>
      </c>
      <c r="AN59" s="107">
        <v>619</v>
      </c>
      <c r="AO59" s="88">
        <v>586</v>
      </c>
      <c r="AP59" s="88">
        <v>413</v>
      </c>
      <c r="AQ59" s="88">
        <v>837</v>
      </c>
      <c r="AR59" s="107">
        <v>632</v>
      </c>
      <c r="AS59" s="88">
        <v>754</v>
      </c>
      <c r="AT59" s="88">
        <v>722</v>
      </c>
      <c r="AU59" s="107">
        <v>629</v>
      </c>
      <c r="AV59" s="107">
        <v>671</v>
      </c>
      <c r="AW59" s="88">
        <v>914</v>
      </c>
      <c r="AX59" s="88">
        <v>521</v>
      </c>
      <c r="AY59" s="88">
        <v>886</v>
      </c>
      <c r="AZ59" s="88">
        <v>719</v>
      </c>
      <c r="BA59" s="107">
        <v>657</v>
      </c>
      <c r="BB59" s="88">
        <v>462</v>
      </c>
      <c r="BC59" s="88">
        <v>760</v>
      </c>
      <c r="BD59" s="88">
        <v>708</v>
      </c>
      <c r="BE59" s="88">
        <v>789</v>
      </c>
      <c r="BF59" s="88">
        <v>749</v>
      </c>
      <c r="BG59" s="88">
        <v>823</v>
      </c>
      <c r="BH59" s="88">
        <v>580</v>
      </c>
      <c r="BI59" s="88">
        <v>832</v>
      </c>
      <c r="BJ59" s="88">
        <v>969</v>
      </c>
      <c r="BK59" s="88">
        <v>515</v>
      </c>
      <c r="BL59" s="107">
        <v>733</v>
      </c>
      <c r="BM59" s="88">
        <v>988</v>
      </c>
      <c r="BN59" s="88">
        <v>779</v>
      </c>
      <c r="BO59" s="88">
        <v>782</v>
      </c>
      <c r="BP59" s="88">
        <v>851</v>
      </c>
      <c r="BQ59" s="88">
        <v>645</v>
      </c>
      <c r="BR59" s="88">
        <v>1080</v>
      </c>
      <c r="BS59" s="88">
        <v>1150</v>
      </c>
      <c r="BT59" s="88">
        <v>1230</v>
      </c>
      <c r="BU59" s="88">
        <v>1280</v>
      </c>
    </row>
    <row r="99" spans="1:73" hidden="1">
      <c r="B99" s="96">
        <f t="array" ref="B99:BU99">TRANSPOSE(A103:A174)</f>
        <v>120</v>
      </c>
      <c r="C99" s="96">
        <v>124</v>
      </c>
      <c r="D99" s="96">
        <v>125</v>
      </c>
      <c r="E99" s="96">
        <v>126</v>
      </c>
      <c r="F99" s="96">
        <v>127</v>
      </c>
      <c r="G99" s="96">
        <v>132</v>
      </c>
      <c r="H99" s="96">
        <v>133</v>
      </c>
      <c r="I99" s="96">
        <v>134</v>
      </c>
      <c r="J99" s="96">
        <v>136</v>
      </c>
      <c r="K99" s="96">
        <v>137</v>
      </c>
      <c r="L99" s="96">
        <v>138</v>
      </c>
      <c r="M99" s="96">
        <v>140</v>
      </c>
      <c r="N99" s="96">
        <v>142</v>
      </c>
      <c r="O99" s="96">
        <v>143</v>
      </c>
      <c r="P99" s="96">
        <v>145</v>
      </c>
      <c r="Q99" s="96">
        <v>146</v>
      </c>
      <c r="R99" s="96">
        <v>147</v>
      </c>
      <c r="S99" s="96">
        <v>148</v>
      </c>
      <c r="T99" s="96">
        <v>149</v>
      </c>
      <c r="U99" s="96">
        <v>150</v>
      </c>
      <c r="V99" s="96">
        <v>151</v>
      </c>
      <c r="W99" s="96">
        <v>153</v>
      </c>
      <c r="X99" s="96">
        <v>155</v>
      </c>
      <c r="Y99" s="96">
        <v>156</v>
      </c>
      <c r="Z99" s="96">
        <v>157</v>
      </c>
      <c r="AA99" s="96">
        <v>158</v>
      </c>
      <c r="AB99" s="96">
        <v>159</v>
      </c>
      <c r="AC99" s="96">
        <v>160</v>
      </c>
      <c r="AD99" s="96">
        <v>161</v>
      </c>
      <c r="AE99" s="96">
        <v>163</v>
      </c>
      <c r="AF99" s="96">
        <v>164</v>
      </c>
      <c r="AG99" s="96">
        <v>165</v>
      </c>
      <c r="AH99" s="96">
        <v>166</v>
      </c>
      <c r="AI99" s="96">
        <v>167</v>
      </c>
      <c r="AJ99" s="96">
        <v>168</v>
      </c>
      <c r="AK99" s="96">
        <v>169</v>
      </c>
      <c r="AL99" s="96">
        <v>170</v>
      </c>
      <c r="AM99" s="96">
        <v>172</v>
      </c>
      <c r="AN99" s="96">
        <v>173</v>
      </c>
      <c r="AO99" s="96">
        <v>174</v>
      </c>
      <c r="AP99" s="96">
        <v>175</v>
      </c>
      <c r="AQ99" s="96">
        <v>176</v>
      </c>
      <c r="AR99" s="96">
        <v>177</v>
      </c>
      <c r="AS99" s="96">
        <v>178</v>
      </c>
      <c r="AT99" s="96">
        <v>179</v>
      </c>
      <c r="AU99" s="96">
        <v>180</v>
      </c>
      <c r="AV99" s="96">
        <v>181</v>
      </c>
      <c r="AW99" s="96">
        <v>182</v>
      </c>
      <c r="AX99" s="96">
        <v>183</v>
      </c>
      <c r="AY99" s="96">
        <v>184</v>
      </c>
      <c r="AZ99" s="96">
        <v>185</v>
      </c>
      <c r="BA99" s="96">
        <v>186</v>
      </c>
      <c r="BB99" s="96">
        <v>187</v>
      </c>
      <c r="BC99" s="96">
        <v>188</v>
      </c>
      <c r="BD99" s="96">
        <v>189</v>
      </c>
      <c r="BE99" s="96">
        <v>190</v>
      </c>
      <c r="BF99" s="96">
        <v>191</v>
      </c>
      <c r="BG99" s="96">
        <v>192</v>
      </c>
      <c r="BH99" s="96">
        <v>193</v>
      </c>
      <c r="BI99" s="96">
        <v>194</v>
      </c>
      <c r="BJ99" s="96">
        <v>195</v>
      </c>
      <c r="BK99" s="96">
        <v>196</v>
      </c>
      <c r="BL99" s="96">
        <v>197</v>
      </c>
      <c r="BM99" s="96">
        <v>198</v>
      </c>
      <c r="BN99" s="96">
        <v>199</v>
      </c>
      <c r="BO99" s="96">
        <v>200</v>
      </c>
      <c r="BP99" s="96">
        <v>201</v>
      </c>
      <c r="BQ99" s="96">
        <v>205</v>
      </c>
      <c r="BR99" s="96">
        <v>206</v>
      </c>
      <c r="BS99" s="96">
        <v>214</v>
      </c>
      <c r="BT99" s="96">
        <v>216</v>
      </c>
      <c r="BU99" s="96">
        <v>226</v>
      </c>
    </row>
    <row r="100" spans="1:73" hidden="1">
      <c r="B100" s="96" t="str">
        <f>B1&amp;B2</f>
        <v>W30x108</v>
      </c>
      <c r="C100" s="96" t="str">
        <f t="shared" ref="C100:BN100" si="0">C1&amp;C2</f>
        <v>W27x114</v>
      </c>
      <c r="D100" s="96" t="str">
        <f t="shared" si="0"/>
        <v>W30x116</v>
      </c>
      <c r="E100" s="96" t="str">
        <f t="shared" si="0"/>
        <v>W24x117</v>
      </c>
      <c r="F100" s="96" t="str">
        <f t="shared" si="0"/>
        <v>W33x118v</v>
      </c>
      <c r="G100" s="96" t="str">
        <f t="shared" si="0"/>
        <v>W30x124</v>
      </c>
      <c r="H100" s="96" t="str">
        <f t="shared" si="0"/>
        <v>W27x129</v>
      </c>
      <c r="I100" s="96" t="str">
        <f t="shared" si="0"/>
        <v>W33x130</v>
      </c>
      <c r="J100" s="96" t="str">
        <f t="shared" si="0"/>
        <v>W24x131</v>
      </c>
      <c r="K100" s="96" t="str">
        <f t="shared" si="0"/>
        <v>W30x132</v>
      </c>
      <c r="L100" s="96" t="str">
        <f t="shared" si="0"/>
        <v>W21x132</v>
      </c>
      <c r="M100" s="96" t="str">
        <f t="shared" si="0"/>
        <v>W36x135v</v>
      </c>
      <c r="N100" s="96" t="str">
        <f t="shared" si="0"/>
        <v>W33x141</v>
      </c>
      <c r="O100" s="96" t="str">
        <f t="shared" si="0"/>
        <v>W18x143</v>
      </c>
      <c r="P100" s="96" t="str">
        <f t="shared" si="0"/>
        <v>W27x146</v>
      </c>
      <c r="Q100" s="96" t="str">
        <f t="shared" si="0"/>
        <v>W24x146</v>
      </c>
      <c r="R100" s="96" t="str">
        <f t="shared" si="0"/>
        <v>W21x147</v>
      </c>
      <c r="S100" s="96" t="str">
        <f t="shared" si="0"/>
        <v>W30x148</v>
      </c>
      <c r="T100" s="96" t="str">
        <f t="shared" si="0"/>
        <v>W40x149v</v>
      </c>
      <c r="U100" s="96" t="str">
        <f t="shared" si="0"/>
        <v>W36x150</v>
      </c>
      <c r="V100" s="96" t="str">
        <f t="shared" si="0"/>
        <v>W33x152</v>
      </c>
      <c r="W100" s="96" t="str">
        <f t="shared" si="0"/>
        <v>W18x158</v>
      </c>
      <c r="X100" s="96" t="str">
        <f t="shared" si="0"/>
        <v>W36x160</v>
      </c>
      <c r="Y100" s="96" t="str">
        <f t="shared" si="0"/>
        <v>W27x161</v>
      </c>
      <c r="Z100" s="96" t="str">
        <f t="shared" si="0"/>
        <v>W24x162</v>
      </c>
      <c r="AA100" s="96" t="str">
        <f t="shared" si="0"/>
        <v>W21x166</v>
      </c>
      <c r="AB100" s="96" t="str">
        <f t="shared" si="0"/>
        <v>W40x167</v>
      </c>
      <c r="AC100" s="96" t="str">
        <f t="shared" si="0"/>
        <v>W33x169</v>
      </c>
      <c r="AD100" s="96" t="str">
        <f t="shared" si="0"/>
        <v>W36x170</v>
      </c>
      <c r="AE100" s="96" t="str">
        <f t="shared" si="0"/>
        <v>W30x173</v>
      </c>
      <c r="AF100" s="96" t="str">
        <f t="shared" si="0"/>
        <v>W18x175</v>
      </c>
      <c r="AG100" s="96" t="str">
        <f t="shared" si="0"/>
        <v>W24x176</v>
      </c>
      <c r="AH100" s="96" t="str">
        <f t="shared" si="0"/>
        <v>W14x176</v>
      </c>
      <c r="AI100" s="96" t="str">
        <f t="shared" si="0"/>
        <v>W27x178</v>
      </c>
      <c r="AJ100" s="96" t="str">
        <f t="shared" si="0"/>
        <v>W36x182</v>
      </c>
      <c r="AK100" s="96" t="str">
        <f t="shared" si="0"/>
        <v>W21x182</v>
      </c>
      <c r="AL100" s="96" t="str">
        <f t="shared" si="0"/>
        <v>W40x183</v>
      </c>
      <c r="AM100" s="96" t="str">
        <f t="shared" si="0"/>
        <v>W30x191</v>
      </c>
      <c r="AN100" s="96" t="str">
        <f t="shared" si="0"/>
        <v>W24x192</v>
      </c>
      <c r="AO100" s="96" t="str">
        <f t="shared" si="0"/>
        <v>W18x192</v>
      </c>
      <c r="AP100" s="96" t="str">
        <f t="shared" si="0"/>
        <v>W14x193</v>
      </c>
      <c r="AQ100" s="96" t="str">
        <f t="shared" si="0"/>
        <v>W36x194</v>
      </c>
      <c r="AR100" s="96" t="str">
        <f t="shared" si="0"/>
        <v>W27x194</v>
      </c>
      <c r="AS100" s="96" t="str">
        <f t="shared" si="0"/>
        <v>W40x199</v>
      </c>
      <c r="AT100" s="96" t="str">
        <f t="shared" si="0"/>
        <v>W33x201</v>
      </c>
      <c r="AU100" s="96" t="str">
        <f t="shared" si="0"/>
        <v>W21x201</v>
      </c>
      <c r="AV100" s="96" t="str">
        <f t="shared" si="0"/>
        <v>W24x207</v>
      </c>
      <c r="AW100" s="96" t="str">
        <f t="shared" si="0"/>
        <v>W36x210</v>
      </c>
      <c r="AX100" s="96" t="str">
        <f t="shared" si="0"/>
        <v>W12x210</v>
      </c>
      <c r="AY100" s="96" t="str">
        <f t="shared" si="0"/>
        <v>W40x211</v>
      </c>
      <c r="AZ100" s="96" t="str">
        <f t="shared" si="0"/>
        <v>W30x211</v>
      </c>
      <c r="BA100" s="96" t="str">
        <f t="shared" si="0"/>
        <v>W18x211</v>
      </c>
      <c r="BB100" s="96" t="str">
        <f t="shared" si="0"/>
        <v>W14x211</v>
      </c>
      <c r="BC100" s="96" t="str">
        <f t="shared" si="0"/>
        <v>W40x215</v>
      </c>
      <c r="BD100" s="96" t="str">
        <f t="shared" si="0"/>
        <v>W27x217</v>
      </c>
      <c r="BE100" s="96" t="str">
        <f t="shared" si="0"/>
        <v>W33x221</v>
      </c>
      <c r="BF100" s="96" t="str">
        <f t="shared" si="0"/>
        <v>W24x229</v>
      </c>
      <c r="BG100" s="96" t="str">
        <f t="shared" si="0"/>
        <v>W44x230v</v>
      </c>
      <c r="BH100" s="96" t="str">
        <f t="shared" si="0"/>
        <v>W12x230h</v>
      </c>
      <c r="BI100" s="96" t="str">
        <f t="shared" si="0"/>
        <v>W36x231</v>
      </c>
      <c r="BJ100" s="96" t="str">
        <f t="shared" si="0"/>
        <v>W36x232</v>
      </c>
      <c r="BK100" s="96" t="str">
        <f t="shared" si="0"/>
        <v>W14x233</v>
      </c>
      <c r="BL100" s="96" t="str">
        <f t="shared" si="0"/>
        <v>W18x234h</v>
      </c>
      <c r="BM100" s="96" t="str">
        <f t="shared" si="0"/>
        <v>W40x235</v>
      </c>
      <c r="BN100" s="96" t="str">
        <f t="shared" si="0"/>
        <v>W30x235</v>
      </c>
      <c r="BO100" s="96" t="str">
        <f t="shared" ref="BO100:BU100" si="1">BO1&amp;BO2</f>
        <v>W27x235</v>
      </c>
      <c r="BP100" s="96" t="str">
        <f t="shared" si="1"/>
        <v>W33x241</v>
      </c>
      <c r="BQ100" s="96" t="str">
        <f t="shared" si="1"/>
        <v>W12x252h</v>
      </c>
      <c r="BR100" s="96" t="str">
        <f t="shared" si="1"/>
        <v>W36x256</v>
      </c>
      <c r="BS100" s="96" t="str">
        <f t="shared" si="1"/>
        <v>W40x264</v>
      </c>
      <c r="BT100" s="96" t="str">
        <f t="shared" si="1"/>
        <v>W40x278</v>
      </c>
      <c r="BU100" s="96" t="str">
        <f t="shared" si="1"/>
        <v>W40x294</v>
      </c>
    </row>
    <row r="101" spans="1:73" hidden="1"/>
    <row r="102" spans="1:73" hidden="1"/>
    <row r="103" spans="1:73" hidden="1">
      <c r="A103" s="96">
        <f>INDEX(All!$A$91:$G$363,MATCH(B103,All!$G$91:$G$363,0),1)</f>
        <v>120</v>
      </c>
      <c r="B103" s="96" t="str">
        <f t="array" ref="B103:B174">TRANSPOSE(B100:BU100)</f>
        <v>W30x108</v>
      </c>
    </row>
    <row r="104" spans="1:73" hidden="1">
      <c r="A104" s="96">
        <f>INDEX(All!$A$91:$G$363,MATCH(B104,All!$G$91:$G$363,0),1)</f>
        <v>124</v>
      </c>
      <c r="B104" s="96" t="str">
        <v>W27x114</v>
      </c>
    </row>
    <row r="105" spans="1:73" hidden="1">
      <c r="A105" s="96">
        <f>INDEX(All!$A$91:$G$363,MATCH(B105,All!$G$91:$G$363,0),1)</f>
        <v>125</v>
      </c>
      <c r="B105" s="96" t="str">
        <v>W30x116</v>
      </c>
    </row>
    <row r="106" spans="1:73" hidden="1">
      <c r="A106" s="96">
        <f>INDEX(All!$A$91:$G$363,MATCH(B106,All!$G$91:$G$363,0),1)</f>
        <v>126</v>
      </c>
      <c r="B106" s="96" t="str">
        <v>W24x117</v>
      </c>
    </row>
    <row r="107" spans="1:73" hidden="1">
      <c r="A107" s="96">
        <f>INDEX(All!$A$91:$G$363,MATCH(B107,All!$G$91:$G$363,0),1)</f>
        <v>127</v>
      </c>
      <c r="B107" s="96" t="str">
        <v>W33x118v</v>
      </c>
    </row>
    <row r="108" spans="1:73" hidden="1">
      <c r="A108" s="96">
        <f>INDEX(All!$A$91:$G$363,MATCH(B108,All!$G$91:$G$363,0),1)</f>
        <v>132</v>
      </c>
      <c r="B108" s="96" t="str">
        <v>W30x124</v>
      </c>
    </row>
    <row r="109" spans="1:73" hidden="1">
      <c r="A109" s="96">
        <f>INDEX(All!$A$91:$G$363,MATCH(B109,All!$G$91:$G$363,0),1)</f>
        <v>133</v>
      </c>
      <c r="B109" s="96" t="str">
        <v>W27x129</v>
      </c>
    </row>
    <row r="110" spans="1:73" hidden="1">
      <c r="A110" s="96">
        <f>INDEX(All!$A$91:$G$363,MATCH(B110,All!$G$91:$G$363,0),1)</f>
        <v>134</v>
      </c>
      <c r="B110" s="96" t="str">
        <v>W33x130</v>
      </c>
    </row>
    <row r="111" spans="1:73" hidden="1">
      <c r="A111" s="96">
        <f>INDEX(All!$A$91:$G$363,MATCH(B111,All!$G$91:$G$363,0),1)</f>
        <v>136</v>
      </c>
      <c r="B111" s="96" t="str">
        <v>W24x131</v>
      </c>
    </row>
    <row r="112" spans="1:73" hidden="1">
      <c r="A112" s="96">
        <f>INDEX(All!$A$91:$G$363,MATCH(B112,All!$G$91:$G$363,0),1)</f>
        <v>137</v>
      </c>
      <c r="B112" s="96" t="str">
        <v>W30x132</v>
      </c>
    </row>
    <row r="113" spans="1:2" hidden="1">
      <c r="A113" s="96">
        <f>INDEX(All!$A$91:$G$363,MATCH(B113,All!$G$91:$G$363,0),1)</f>
        <v>138</v>
      </c>
      <c r="B113" s="96" t="str">
        <v>W21x132</v>
      </c>
    </row>
    <row r="114" spans="1:2" hidden="1">
      <c r="A114" s="96">
        <f>INDEX(All!$A$91:$G$363,MATCH(B114,All!$G$91:$G$363,0),1)</f>
        <v>140</v>
      </c>
      <c r="B114" s="96" t="str">
        <v>W36x135v</v>
      </c>
    </row>
    <row r="115" spans="1:2" hidden="1">
      <c r="A115" s="96">
        <f>INDEX(All!$A$91:$G$363,MATCH(B115,All!$G$91:$G$363,0),1)</f>
        <v>142</v>
      </c>
      <c r="B115" s="96" t="str">
        <v>W33x141</v>
      </c>
    </row>
    <row r="116" spans="1:2" hidden="1">
      <c r="A116" s="96">
        <f>INDEX(All!$A$91:$G$363,MATCH(B116,All!$G$91:$G$363,0),1)</f>
        <v>143</v>
      </c>
      <c r="B116" s="96" t="str">
        <v>W18x143</v>
      </c>
    </row>
    <row r="117" spans="1:2" hidden="1">
      <c r="A117" s="96">
        <f>INDEX(All!$A$91:$G$363,MATCH(B117,All!$G$91:$G$363,0),1)</f>
        <v>145</v>
      </c>
      <c r="B117" s="96" t="str">
        <v>W27x146</v>
      </c>
    </row>
    <row r="118" spans="1:2" hidden="1">
      <c r="A118" s="96">
        <f>INDEX(All!$A$91:$G$363,MATCH(B118,All!$G$91:$G$363,0),1)</f>
        <v>146</v>
      </c>
      <c r="B118" s="96" t="str">
        <v>W24x146</v>
      </c>
    </row>
    <row r="119" spans="1:2" hidden="1">
      <c r="A119" s="96">
        <f>INDEX(All!$A$91:$G$363,MATCH(B119,All!$G$91:$G$363,0),1)</f>
        <v>147</v>
      </c>
      <c r="B119" s="96" t="str">
        <v>W21x147</v>
      </c>
    </row>
    <row r="120" spans="1:2" hidden="1">
      <c r="A120" s="96">
        <f>INDEX(All!$A$91:$G$363,MATCH(B120,All!$G$91:$G$363,0),1)</f>
        <v>148</v>
      </c>
      <c r="B120" s="96" t="str">
        <v>W30x148</v>
      </c>
    </row>
    <row r="121" spans="1:2" hidden="1">
      <c r="A121" s="96">
        <f>INDEX(All!$A$91:$G$363,MATCH(B121,All!$G$91:$G$363,0),1)</f>
        <v>149</v>
      </c>
      <c r="B121" s="96" t="str">
        <v>W40x149v</v>
      </c>
    </row>
    <row r="122" spans="1:2" hidden="1">
      <c r="A122" s="96">
        <f>INDEX(All!$A$91:$G$363,MATCH(B122,All!$G$91:$G$363,0),1)</f>
        <v>150</v>
      </c>
      <c r="B122" s="96" t="str">
        <v>W36x150</v>
      </c>
    </row>
    <row r="123" spans="1:2" hidden="1">
      <c r="A123" s="96">
        <f>INDEX(All!$A$91:$G$363,MATCH(B123,All!$G$91:$G$363,0),1)</f>
        <v>151</v>
      </c>
      <c r="B123" s="96" t="str">
        <v>W33x152</v>
      </c>
    </row>
    <row r="124" spans="1:2" hidden="1">
      <c r="A124" s="96">
        <f>INDEX(All!$A$91:$G$363,MATCH(B124,All!$G$91:$G$363,0),1)</f>
        <v>153</v>
      </c>
      <c r="B124" s="96" t="str">
        <v>W18x158</v>
      </c>
    </row>
    <row r="125" spans="1:2" hidden="1">
      <c r="A125" s="96">
        <f>INDEX(All!$A$91:$G$363,MATCH(B125,All!$G$91:$G$363,0),1)</f>
        <v>155</v>
      </c>
      <c r="B125" s="96" t="str">
        <v>W36x160</v>
      </c>
    </row>
    <row r="126" spans="1:2" hidden="1">
      <c r="A126" s="96">
        <f>INDEX(All!$A$91:$G$363,MATCH(B126,All!$G$91:$G$363,0),1)</f>
        <v>156</v>
      </c>
      <c r="B126" s="96" t="str">
        <v>W27x161</v>
      </c>
    </row>
    <row r="127" spans="1:2" hidden="1">
      <c r="A127" s="96">
        <f>INDEX(All!$A$91:$G$363,MATCH(B127,All!$G$91:$G$363,0),1)</f>
        <v>157</v>
      </c>
      <c r="B127" s="96" t="str">
        <v>W24x162</v>
      </c>
    </row>
    <row r="128" spans="1:2" hidden="1">
      <c r="A128" s="96">
        <f>INDEX(All!$A$91:$G$363,MATCH(B128,All!$G$91:$G$363,0),1)</f>
        <v>158</v>
      </c>
      <c r="B128" s="96" t="str">
        <v>W21x166</v>
      </c>
    </row>
    <row r="129" spans="1:2" hidden="1">
      <c r="A129" s="96">
        <f>INDEX(All!$A$91:$G$363,MATCH(B129,All!$G$91:$G$363,0),1)</f>
        <v>159</v>
      </c>
      <c r="B129" s="96" t="str">
        <v>W40x167</v>
      </c>
    </row>
    <row r="130" spans="1:2" hidden="1">
      <c r="A130" s="96">
        <f>INDEX(All!$A$91:$G$363,MATCH(B130,All!$G$91:$G$363,0),1)</f>
        <v>160</v>
      </c>
      <c r="B130" s="96" t="str">
        <v>W33x169</v>
      </c>
    </row>
    <row r="131" spans="1:2" hidden="1">
      <c r="A131" s="96">
        <f>INDEX(All!$A$91:$G$363,MATCH(B131,All!$G$91:$G$363,0),1)</f>
        <v>161</v>
      </c>
      <c r="B131" s="96" t="str">
        <v>W36x170</v>
      </c>
    </row>
    <row r="132" spans="1:2" hidden="1">
      <c r="A132" s="96">
        <f>INDEX(All!$A$91:$G$363,MATCH(B132,All!$G$91:$G$363,0),1)</f>
        <v>163</v>
      </c>
      <c r="B132" s="96" t="str">
        <v>W30x173</v>
      </c>
    </row>
    <row r="133" spans="1:2" hidden="1">
      <c r="A133" s="96">
        <f>INDEX(All!$A$91:$G$363,MATCH(B133,All!$G$91:$G$363,0),1)</f>
        <v>164</v>
      </c>
      <c r="B133" s="96" t="str">
        <v>W18x175</v>
      </c>
    </row>
    <row r="134" spans="1:2" hidden="1">
      <c r="A134" s="96">
        <f>INDEX(All!$A$91:$G$363,MATCH(B134,All!$G$91:$G$363,0),1)</f>
        <v>165</v>
      </c>
      <c r="B134" s="96" t="str">
        <v>W24x176</v>
      </c>
    </row>
    <row r="135" spans="1:2" hidden="1">
      <c r="A135" s="96">
        <f>INDEX(All!$A$91:$G$363,MATCH(B135,All!$G$91:$G$363,0),1)</f>
        <v>166</v>
      </c>
      <c r="B135" s="96" t="str">
        <v>W14x176</v>
      </c>
    </row>
    <row r="136" spans="1:2" hidden="1">
      <c r="A136" s="96">
        <f>INDEX(All!$A$91:$G$363,MATCH(B136,All!$G$91:$G$363,0),1)</f>
        <v>167</v>
      </c>
      <c r="B136" s="96" t="str">
        <v>W27x178</v>
      </c>
    </row>
    <row r="137" spans="1:2" hidden="1">
      <c r="A137" s="96">
        <f>INDEX(All!$A$91:$G$363,MATCH(B137,All!$G$91:$G$363,0),1)</f>
        <v>168</v>
      </c>
      <c r="B137" s="96" t="str">
        <v>W36x182</v>
      </c>
    </row>
    <row r="138" spans="1:2" hidden="1">
      <c r="A138" s="96">
        <f>INDEX(All!$A$91:$G$363,MATCH(B138,All!$G$91:$G$363,0),1)</f>
        <v>169</v>
      </c>
      <c r="B138" s="96" t="str">
        <v>W21x182</v>
      </c>
    </row>
    <row r="139" spans="1:2" hidden="1">
      <c r="A139" s="96">
        <f>INDEX(All!$A$91:$G$363,MATCH(B139,All!$G$91:$G$363,0),1)</f>
        <v>170</v>
      </c>
      <c r="B139" s="96" t="str">
        <v>W40x183</v>
      </c>
    </row>
    <row r="140" spans="1:2" hidden="1">
      <c r="A140" s="96">
        <f>INDEX(All!$A$91:$G$363,MATCH(B140,All!$G$91:$G$363,0),1)</f>
        <v>172</v>
      </c>
      <c r="B140" s="96" t="str">
        <v>W30x191</v>
      </c>
    </row>
    <row r="141" spans="1:2" hidden="1">
      <c r="A141" s="96">
        <f>INDEX(All!$A$91:$G$363,MATCH(B141,All!$G$91:$G$363,0),1)</f>
        <v>173</v>
      </c>
      <c r="B141" s="96" t="str">
        <v>W24x192</v>
      </c>
    </row>
    <row r="142" spans="1:2" hidden="1">
      <c r="A142" s="96">
        <f>INDEX(All!$A$91:$G$363,MATCH(B142,All!$G$91:$G$363,0),1)</f>
        <v>174</v>
      </c>
      <c r="B142" s="96" t="str">
        <v>W18x192</v>
      </c>
    </row>
    <row r="143" spans="1:2" hidden="1">
      <c r="A143" s="96">
        <f>INDEX(All!$A$91:$G$363,MATCH(B143,All!$G$91:$G$363,0),1)</f>
        <v>175</v>
      </c>
      <c r="B143" s="96" t="str">
        <v>W14x193</v>
      </c>
    </row>
    <row r="144" spans="1:2" hidden="1">
      <c r="A144" s="96">
        <f>INDEX(All!$A$91:$G$363,MATCH(B144,All!$G$91:$G$363,0),1)</f>
        <v>176</v>
      </c>
      <c r="B144" s="96" t="str">
        <v>W36x194</v>
      </c>
    </row>
    <row r="145" spans="1:2" hidden="1">
      <c r="A145" s="96">
        <f>INDEX(All!$A$91:$G$363,MATCH(B145,All!$G$91:$G$363,0),1)</f>
        <v>177</v>
      </c>
      <c r="B145" s="96" t="str">
        <v>W27x194</v>
      </c>
    </row>
    <row r="146" spans="1:2" hidden="1">
      <c r="A146" s="96">
        <f>INDEX(All!$A$91:$G$363,MATCH(B146,All!$G$91:$G$363,0),1)</f>
        <v>178</v>
      </c>
      <c r="B146" s="96" t="str">
        <v>W40x199</v>
      </c>
    </row>
    <row r="147" spans="1:2" hidden="1">
      <c r="A147" s="96">
        <f>INDEX(All!$A$91:$G$363,MATCH(B147,All!$G$91:$G$363,0),1)</f>
        <v>179</v>
      </c>
      <c r="B147" s="96" t="str">
        <v>W33x201</v>
      </c>
    </row>
    <row r="148" spans="1:2" hidden="1">
      <c r="A148" s="96">
        <f>INDEX(All!$A$91:$G$363,MATCH(B148,All!$G$91:$G$363,0),1)</f>
        <v>180</v>
      </c>
      <c r="B148" s="96" t="str">
        <v>W21x201</v>
      </c>
    </row>
    <row r="149" spans="1:2" hidden="1">
      <c r="A149" s="96">
        <f>INDEX(All!$A$91:$G$363,MATCH(B149,All!$G$91:$G$363,0),1)</f>
        <v>181</v>
      </c>
      <c r="B149" s="96" t="str">
        <v>W24x207</v>
      </c>
    </row>
    <row r="150" spans="1:2" hidden="1">
      <c r="A150" s="96">
        <f>INDEX(All!$A$91:$G$363,MATCH(B150,All!$G$91:$G$363,0),1)</f>
        <v>182</v>
      </c>
      <c r="B150" s="96" t="str">
        <v>W36x210</v>
      </c>
    </row>
    <row r="151" spans="1:2" hidden="1">
      <c r="A151" s="96">
        <f>INDEX(All!$A$91:$G$363,MATCH(B151,All!$G$91:$G$363,0),1)</f>
        <v>183</v>
      </c>
      <c r="B151" s="96" t="str">
        <v>W12x210</v>
      </c>
    </row>
    <row r="152" spans="1:2" hidden="1">
      <c r="A152" s="96">
        <f>INDEX(All!$A$91:$G$363,MATCH(B152,All!$G$91:$G$363,0),1)</f>
        <v>184</v>
      </c>
      <c r="B152" s="96" t="str">
        <v>W40x211</v>
      </c>
    </row>
    <row r="153" spans="1:2" hidden="1">
      <c r="A153" s="96">
        <f>INDEX(All!$A$91:$G$363,MATCH(B153,All!$G$91:$G$363,0),1)</f>
        <v>185</v>
      </c>
      <c r="B153" s="96" t="str">
        <v>W30x211</v>
      </c>
    </row>
    <row r="154" spans="1:2" hidden="1">
      <c r="A154" s="96">
        <f>INDEX(All!$A$91:$G$363,MATCH(B154,All!$G$91:$G$363,0),1)</f>
        <v>186</v>
      </c>
      <c r="B154" s="96" t="str">
        <v>W18x211</v>
      </c>
    </row>
    <row r="155" spans="1:2" hidden="1">
      <c r="A155" s="96">
        <f>INDEX(All!$A$91:$G$363,MATCH(B155,All!$G$91:$G$363,0),1)</f>
        <v>187</v>
      </c>
      <c r="B155" s="96" t="str">
        <v>W14x211</v>
      </c>
    </row>
    <row r="156" spans="1:2" hidden="1">
      <c r="A156" s="96">
        <f>INDEX(All!$A$91:$G$363,MATCH(B156,All!$G$91:$G$363,0),1)</f>
        <v>188</v>
      </c>
      <c r="B156" s="96" t="str">
        <v>W40x215</v>
      </c>
    </row>
    <row r="157" spans="1:2" hidden="1">
      <c r="A157" s="96">
        <f>INDEX(All!$A$91:$G$363,MATCH(B157,All!$G$91:$G$363,0),1)</f>
        <v>189</v>
      </c>
      <c r="B157" s="96" t="str">
        <v>W27x217</v>
      </c>
    </row>
    <row r="158" spans="1:2" hidden="1">
      <c r="A158" s="96">
        <f>INDEX(All!$A$91:$G$363,MATCH(B158,All!$G$91:$G$363,0),1)</f>
        <v>190</v>
      </c>
      <c r="B158" s="96" t="str">
        <v>W33x221</v>
      </c>
    </row>
    <row r="159" spans="1:2" hidden="1">
      <c r="A159" s="96">
        <f>INDEX(All!$A$91:$G$363,MATCH(B159,All!$G$91:$G$363,0),1)</f>
        <v>191</v>
      </c>
      <c r="B159" s="96" t="str">
        <v>W24x229</v>
      </c>
    </row>
    <row r="160" spans="1:2" hidden="1">
      <c r="A160" s="96">
        <f>INDEX(All!$A$91:$G$363,MATCH(B160,All!$G$91:$G$363,0),1)</f>
        <v>192</v>
      </c>
      <c r="B160" s="96" t="str">
        <v>W44x230v</v>
      </c>
    </row>
    <row r="161" spans="1:2" hidden="1">
      <c r="A161" s="96">
        <f>INDEX(All!$A$91:$G$363,MATCH(B161,All!$G$91:$G$363,0),1)</f>
        <v>193</v>
      </c>
      <c r="B161" s="96" t="str">
        <v>W12x230h</v>
      </c>
    </row>
    <row r="162" spans="1:2" hidden="1">
      <c r="A162" s="96">
        <f>INDEX(All!$A$91:$G$363,MATCH(B162,All!$G$91:$G$363,0),1)</f>
        <v>194</v>
      </c>
      <c r="B162" s="96" t="str">
        <v>W36x231</v>
      </c>
    </row>
    <row r="163" spans="1:2" hidden="1">
      <c r="A163" s="96">
        <f>INDEX(All!$A$91:$G$363,MATCH(B163,All!$G$91:$G$363,0),1)</f>
        <v>195</v>
      </c>
      <c r="B163" s="96" t="str">
        <v>W36x232</v>
      </c>
    </row>
    <row r="164" spans="1:2" hidden="1">
      <c r="A164" s="96">
        <f>INDEX(All!$A$91:$G$363,MATCH(B164,All!$G$91:$G$363,0),1)</f>
        <v>196</v>
      </c>
      <c r="B164" s="96" t="str">
        <v>W14x233</v>
      </c>
    </row>
    <row r="165" spans="1:2" hidden="1">
      <c r="A165" s="96">
        <f>INDEX(All!$A$91:$G$363,MATCH(B165,All!$G$91:$G$363,0),1)</f>
        <v>197</v>
      </c>
      <c r="B165" s="96" t="str">
        <v>W18x234h</v>
      </c>
    </row>
    <row r="166" spans="1:2" hidden="1">
      <c r="A166" s="96">
        <f>INDEX(All!$A$91:$G$363,MATCH(B166,All!$G$91:$G$363,0),1)</f>
        <v>198</v>
      </c>
      <c r="B166" s="96" t="str">
        <v>W40x235</v>
      </c>
    </row>
    <row r="167" spans="1:2" hidden="1">
      <c r="A167" s="96">
        <f>INDEX(All!$A$91:$G$363,MATCH(B167,All!$G$91:$G$363,0),1)</f>
        <v>199</v>
      </c>
      <c r="B167" s="96" t="str">
        <v>W30x235</v>
      </c>
    </row>
    <row r="168" spans="1:2" hidden="1">
      <c r="A168" s="96">
        <f>INDEX(All!$A$91:$G$363,MATCH(B168,All!$G$91:$G$363,0),1)</f>
        <v>200</v>
      </c>
      <c r="B168" s="96" t="str">
        <v>W27x235</v>
      </c>
    </row>
    <row r="169" spans="1:2" hidden="1">
      <c r="A169" s="96">
        <f>INDEX(All!$A$91:$G$363,MATCH(B169,All!$G$91:$G$363,0),1)</f>
        <v>201</v>
      </c>
      <c r="B169" s="96" t="str">
        <v>W33x241</v>
      </c>
    </row>
    <row r="170" spans="1:2" hidden="1">
      <c r="A170" s="96">
        <f>INDEX(All!$A$91:$G$363,MATCH(B170,All!$G$91:$G$363,0),1)</f>
        <v>205</v>
      </c>
      <c r="B170" s="96" t="str">
        <v>W12x252h</v>
      </c>
    </row>
    <row r="171" spans="1:2" hidden="1">
      <c r="A171" s="96">
        <f>INDEX(All!$A$91:$G$363,MATCH(B171,All!$G$91:$G$363,0),1)</f>
        <v>206</v>
      </c>
      <c r="B171" s="96" t="str">
        <v>W36x256</v>
      </c>
    </row>
    <row r="172" spans="1:2" hidden="1">
      <c r="A172" s="96">
        <f>INDEX(All!$A$91:$G$363,MATCH(B172,All!$G$91:$G$363,0),1)</f>
        <v>214</v>
      </c>
      <c r="B172" s="96" t="str">
        <v>W40x264</v>
      </c>
    </row>
    <row r="173" spans="1:2" hidden="1">
      <c r="A173" s="96">
        <f>INDEX(All!$A$91:$G$363,MATCH(B173,All!$G$91:$G$363,0),1)</f>
        <v>216</v>
      </c>
      <c r="B173" s="96" t="str">
        <v>W40x278</v>
      </c>
    </row>
    <row r="174" spans="1:2" hidden="1">
      <c r="A174" s="96">
        <f>INDEX(All!$A$91:$G$363,MATCH(B174,All!$G$91:$G$363,0),1)</f>
        <v>226</v>
      </c>
      <c r="B174" s="96" t="str">
        <v>W40x294</v>
      </c>
    </row>
  </sheetData>
  <sheetProtection algorithmName="SHA-512" hashValue="uSBYZWBFue9PXTL1NP35o3Wdllin8CLD6vkH85PrById/D+F1sCcJI18FV+M7P5YmdPcyx9tgUEyHMgJnfi3pw==" saltValue="SZGoze3ox5wsz2fKMzNIrg==" spinCount="100000" sheet="1" objects="1" scenarios="1"/>
  <conditionalFormatting sqref="A52:BU59 A3:BU50">
    <cfRule type="expression" dxfId="66" priority="10">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19" id="{B52F259F-C4E3-4D09-A880-F2FA5B998BE3}">
            <xm:f>B99=All!$P$91</xm:f>
            <x14:dxf>
              <font>
                <b/>
                <i val="0"/>
                <color theme="0"/>
              </font>
              <fill>
                <patternFill>
                  <bgColor theme="9" tint="-0.24994659260841701"/>
                </patternFill>
              </fill>
            </x14:dxf>
          </x14:cfRule>
          <xm:sqref>B1:BU1</xm:sqref>
        </x14:conditionalFormatting>
        <x14:conditionalFormatting xmlns:xm="http://schemas.microsoft.com/office/excel/2006/main">
          <x14:cfRule type="expression" priority="320" id="{041C603A-646F-4E87-857D-C396F4EA90EA}">
            <xm:f>B99=All!$P$91</xm:f>
            <x14:dxf>
              <font>
                <b/>
                <i val="0"/>
                <color theme="0"/>
              </font>
              <fill>
                <patternFill>
                  <bgColor theme="9" tint="-0.24994659260841701"/>
                </patternFill>
              </fill>
            </x14:dxf>
          </x14:cfRule>
          <xm:sqref>B2:BU2</xm:sqref>
        </x14:conditionalFormatting>
        <x14:conditionalFormatting xmlns:xm="http://schemas.microsoft.com/office/excel/2006/main">
          <x14:cfRule type="cellIs" priority="2" operator="equal" id="{629F60D7-5AEA-46CE-8967-B3B1E95C0BEB}">
            <xm:f>Chart!$C$4</xm:f>
            <x14:dxf>
              <font>
                <b/>
                <i val="0"/>
                <color theme="0"/>
              </font>
              <fill>
                <patternFill>
                  <bgColor theme="9" tint="-0.24994659260841701"/>
                </patternFill>
              </fill>
            </x14:dxf>
          </x14:cfRule>
          <xm:sqref>A4:A50</xm:sqref>
        </x14:conditionalFormatting>
        <x14:conditionalFormatting xmlns:xm="http://schemas.microsoft.com/office/excel/2006/main">
          <x14:cfRule type="expression" priority="1" id="{00087C1F-D45B-4370-9B61-987B6057B7E8}">
            <xm:f>Chart!$C$4&lt;=7</xm:f>
            <x14:dxf>
              <font>
                <b/>
                <i val="0"/>
                <color theme="0"/>
              </font>
              <fill>
                <patternFill>
                  <bgColor theme="9" tint="-0.24994659260841701"/>
                </patternFill>
              </fill>
            </x14:dxf>
          </x14:cfRule>
          <xm:sqref>A3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Y177"/>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83203125" defaultRowHeight="12.75"/>
  <cols>
    <col min="1" max="1" width="6.33203125" style="96" bestFit="1" customWidth="1"/>
    <col min="2" max="77" width="6.6640625" style="96" bestFit="1" customWidth="1"/>
    <col min="78" max="16384" width="8.83203125" style="96"/>
  </cols>
  <sheetData>
    <row r="1" spans="1:77" ht="14.25">
      <c r="A1" s="109" t="s">
        <v>284</v>
      </c>
      <c r="B1" s="110" t="s">
        <v>289</v>
      </c>
      <c r="C1" s="110" t="s">
        <v>289</v>
      </c>
      <c r="D1" s="110" t="s">
        <v>291</v>
      </c>
      <c r="E1" s="110" t="s">
        <v>292</v>
      </c>
      <c r="F1" s="110" t="s">
        <v>292</v>
      </c>
      <c r="G1" s="110" t="s">
        <v>289</v>
      </c>
      <c r="H1" s="110" t="s">
        <v>291</v>
      </c>
      <c r="I1" s="110" t="s">
        <v>289</v>
      </c>
      <c r="J1" s="110" t="s">
        <v>292</v>
      </c>
      <c r="K1" s="110" t="s">
        <v>288</v>
      </c>
      <c r="L1" s="110" t="s">
        <v>293</v>
      </c>
      <c r="M1" s="110" t="s">
        <v>289</v>
      </c>
      <c r="N1" s="110" t="s">
        <v>291</v>
      </c>
      <c r="O1" s="110" t="s">
        <v>288</v>
      </c>
      <c r="P1" s="110" t="s">
        <v>294</v>
      </c>
      <c r="Q1" s="110" t="s">
        <v>292</v>
      </c>
      <c r="R1" s="110" t="s">
        <v>289</v>
      </c>
      <c r="S1" s="110" t="s">
        <v>293</v>
      </c>
      <c r="T1" s="110" t="s">
        <v>287</v>
      </c>
      <c r="U1" s="110" t="s">
        <v>288</v>
      </c>
      <c r="V1" s="110" t="s">
        <v>294</v>
      </c>
      <c r="W1" s="110" t="s">
        <v>291</v>
      </c>
      <c r="X1" s="110" t="s">
        <v>292</v>
      </c>
      <c r="Y1" s="110" t="s">
        <v>293</v>
      </c>
      <c r="Z1" s="110" t="s">
        <v>289</v>
      </c>
      <c r="AA1" s="110" t="s">
        <v>290</v>
      </c>
      <c r="AB1" s="110" t="s">
        <v>287</v>
      </c>
      <c r="AC1" s="110" t="s">
        <v>288</v>
      </c>
      <c r="AD1" s="110" t="s">
        <v>294</v>
      </c>
      <c r="AE1" s="110" t="s">
        <v>296</v>
      </c>
      <c r="AF1" s="110" t="s">
        <v>287</v>
      </c>
      <c r="AG1" s="110" t="s">
        <v>291</v>
      </c>
      <c r="AH1" s="110" t="s">
        <v>292</v>
      </c>
      <c r="AI1" s="110" t="s">
        <v>293</v>
      </c>
      <c r="AJ1" s="110" t="s">
        <v>290</v>
      </c>
      <c r="AK1" s="110" t="s">
        <v>288</v>
      </c>
      <c r="AL1" s="110" t="s">
        <v>287</v>
      </c>
      <c r="AM1" s="110" t="s">
        <v>289</v>
      </c>
      <c r="AN1" s="110" t="s">
        <v>294</v>
      </c>
      <c r="AO1" s="110" t="s">
        <v>292</v>
      </c>
      <c r="AP1" s="110" t="s">
        <v>296</v>
      </c>
      <c r="AQ1" s="110" t="s">
        <v>291</v>
      </c>
      <c r="AR1" s="110" t="s">
        <v>287</v>
      </c>
      <c r="AS1" s="110" t="s">
        <v>293</v>
      </c>
      <c r="AT1" s="110" t="s">
        <v>290</v>
      </c>
      <c r="AU1" s="110" t="s">
        <v>297</v>
      </c>
      <c r="AV1" s="110" t="s">
        <v>289</v>
      </c>
      <c r="AW1" s="110" t="s">
        <v>292</v>
      </c>
      <c r="AX1" s="110" t="s">
        <v>294</v>
      </c>
      <c r="AY1" s="110" t="s">
        <v>296</v>
      </c>
      <c r="AZ1" s="110" t="s">
        <v>287</v>
      </c>
      <c r="BA1" s="110" t="s">
        <v>291</v>
      </c>
      <c r="BB1" s="110" t="s">
        <v>290</v>
      </c>
      <c r="BC1" s="110" t="s">
        <v>288</v>
      </c>
      <c r="BD1" s="110" t="s">
        <v>293</v>
      </c>
      <c r="BE1" s="110" t="s">
        <v>292</v>
      </c>
      <c r="BF1" s="110" t="s">
        <v>287</v>
      </c>
      <c r="BG1" s="110" t="s">
        <v>297</v>
      </c>
      <c r="BH1" s="110" t="s">
        <v>290</v>
      </c>
      <c r="BI1" s="110" t="s">
        <v>289</v>
      </c>
      <c r="BJ1" s="110" t="s">
        <v>294</v>
      </c>
      <c r="BK1" s="110" t="s">
        <v>296</v>
      </c>
      <c r="BL1" s="110" t="s">
        <v>290</v>
      </c>
      <c r="BM1" s="110" t="s">
        <v>291</v>
      </c>
      <c r="BN1" s="110" t="s">
        <v>288</v>
      </c>
      <c r="BO1" s="110" t="s">
        <v>292</v>
      </c>
      <c r="BP1" s="110" t="s">
        <v>295</v>
      </c>
      <c r="BQ1" s="110" t="s">
        <v>297</v>
      </c>
      <c r="BR1" s="110" t="s">
        <v>287</v>
      </c>
      <c r="BS1" s="110" t="s">
        <v>296</v>
      </c>
      <c r="BT1" s="110" t="s">
        <v>294</v>
      </c>
      <c r="BU1" s="110" t="s">
        <v>290</v>
      </c>
      <c r="BV1" s="110" t="s">
        <v>297</v>
      </c>
      <c r="BW1" s="110" t="s">
        <v>287</v>
      </c>
      <c r="BX1" s="110" t="s">
        <v>290</v>
      </c>
      <c r="BY1" s="110" t="s">
        <v>290</v>
      </c>
    </row>
    <row r="2" spans="1:77" ht="15.75">
      <c r="A2" s="107" t="s">
        <v>299</v>
      </c>
      <c r="B2" s="110" t="s">
        <v>554</v>
      </c>
      <c r="C2" s="110">
        <v>99</v>
      </c>
      <c r="D2" s="110" t="s">
        <v>422</v>
      </c>
      <c r="E2" s="110" t="s">
        <v>423</v>
      </c>
      <c r="F2" s="110" t="s">
        <v>424</v>
      </c>
      <c r="G2" s="110" t="s">
        <v>416</v>
      </c>
      <c r="H2" s="110" t="s">
        <v>417</v>
      </c>
      <c r="I2" s="110" t="s">
        <v>411</v>
      </c>
      <c r="J2" s="110" t="s">
        <v>418</v>
      </c>
      <c r="K2" s="110" t="s">
        <v>551</v>
      </c>
      <c r="L2" s="110" t="s">
        <v>425</v>
      </c>
      <c r="M2" s="110" t="s">
        <v>404</v>
      </c>
      <c r="N2" s="110" t="s">
        <v>412</v>
      </c>
      <c r="O2" s="110" t="s">
        <v>405</v>
      </c>
      <c r="P2" s="110" t="s">
        <v>405</v>
      </c>
      <c r="Q2" s="110" t="s">
        <v>413</v>
      </c>
      <c r="R2" s="110" t="s">
        <v>406</v>
      </c>
      <c r="S2" s="110" t="s">
        <v>406</v>
      </c>
      <c r="T2" s="110" t="s">
        <v>546</v>
      </c>
      <c r="U2" s="110">
        <v>141</v>
      </c>
      <c r="V2" s="110" t="s">
        <v>419</v>
      </c>
      <c r="W2" s="110" t="s">
        <v>407</v>
      </c>
      <c r="X2" s="110" t="s">
        <v>407</v>
      </c>
      <c r="Y2" s="110" t="s">
        <v>414</v>
      </c>
      <c r="Z2" s="110">
        <v>148</v>
      </c>
      <c r="AA2" s="110" t="s">
        <v>547</v>
      </c>
      <c r="AB2" s="110">
        <v>150</v>
      </c>
      <c r="AC2" s="110">
        <v>152</v>
      </c>
      <c r="AD2" s="110" t="s">
        <v>420</v>
      </c>
      <c r="AE2" s="110" t="s">
        <v>426</v>
      </c>
      <c r="AF2" s="110">
        <v>160</v>
      </c>
      <c r="AG2" s="110">
        <v>161</v>
      </c>
      <c r="AH2" s="110" t="s">
        <v>408</v>
      </c>
      <c r="AI2" s="110" t="s">
        <v>409</v>
      </c>
      <c r="AJ2" s="110">
        <v>167</v>
      </c>
      <c r="AK2" s="110">
        <v>169</v>
      </c>
      <c r="AL2" s="110">
        <v>170</v>
      </c>
      <c r="AM2" s="110">
        <v>173</v>
      </c>
      <c r="AN2" s="110" t="s">
        <v>415</v>
      </c>
      <c r="AO2" s="110">
        <v>176</v>
      </c>
      <c r="AP2" s="110" t="s">
        <v>399</v>
      </c>
      <c r="AQ2" s="110">
        <v>178</v>
      </c>
      <c r="AR2" s="110">
        <v>182</v>
      </c>
      <c r="AS2" s="110" t="s">
        <v>362</v>
      </c>
      <c r="AT2" s="110">
        <v>183</v>
      </c>
      <c r="AU2" s="110" t="s">
        <v>427</v>
      </c>
      <c r="AV2" s="110">
        <v>191</v>
      </c>
      <c r="AW2" s="110">
        <v>192</v>
      </c>
      <c r="AX2" s="110" t="s">
        <v>401</v>
      </c>
      <c r="AY2" s="110" t="s">
        <v>421</v>
      </c>
      <c r="AZ2" s="110">
        <v>194</v>
      </c>
      <c r="BA2" s="110">
        <v>194</v>
      </c>
      <c r="BB2" s="110">
        <v>199</v>
      </c>
      <c r="BC2" s="110">
        <v>201</v>
      </c>
      <c r="BD2" s="110">
        <v>201</v>
      </c>
      <c r="BE2" s="110">
        <v>207</v>
      </c>
      <c r="BF2" s="110">
        <v>210</v>
      </c>
      <c r="BG2" s="110" t="s">
        <v>368</v>
      </c>
      <c r="BH2" s="110">
        <v>211</v>
      </c>
      <c r="BI2" s="110">
        <v>211</v>
      </c>
      <c r="BJ2" s="110">
        <v>211</v>
      </c>
      <c r="BK2" s="110" t="s">
        <v>369</v>
      </c>
      <c r="BL2" s="110">
        <v>215</v>
      </c>
      <c r="BM2" s="110">
        <v>217</v>
      </c>
      <c r="BN2" s="110">
        <v>221</v>
      </c>
      <c r="BO2" s="110">
        <v>229</v>
      </c>
      <c r="BP2" s="110" t="s">
        <v>541</v>
      </c>
      <c r="BQ2" s="110" t="s">
        <v>553</v>
      </c>
      <c r="BR2" s="110">
        <v>232</v>
      </c>
      <c r="BS2" s="110" t="s">
        <v>410</v>
      </c>
      <c r="BT2" s="110" t="s">
        <v>548</v>
      </c>
      <c r="BU2" s="110">
        <v>235</v>
      </c>
      <c r="BV2" s="110" t="s">
        <v>552</v>
      </c>
      <c r="BW2" s="110">
        <v>256</v>
      </c>
      <c r="BX2" s="110">
        <v>264</v>
      </c>
      <c r="BY2" s="110">
        <v>278</v>
      </c>
    </row>
    <row r="3" spans="1:77" ht="13.5" thickBot="1">
      <c r="A3" s="76" t="s">
        <v>569</v>
      </c>
      <c r="B3" s="102">
        <v>1061.25</v>
      </c>
      <c r="C3" s="102">
        <v>1170</v>
      </c>
      <c r="D3" s="102">
        <v>1143.75</v>
      </c>
      <c r="E3" s="102">
        <v>1050</v>
      </c>
      <c r="F3" s="99">
        <v>1083.75</v>
      </c>
      <c r="G3" s="102">
        <v>1297.5</v>
      </c>
      <c r="H3" s="102">
        <v>1286.25</v>
      </c>
      <c r="I3" s="99"/>
      <c r="J3" s="99">
        <v>1226.25</v>
      </c>
      <c r="K3" s="99"/>
      <c r="L3" s="99">
        <v>1151.25</v>
      </c>
      <c r="M3" s="99"/>
      <c r="N3" s="99"/>
      <c r="O3" s="99"/>
      <c r="P3" s="99">
        <v>1087.5</v>
      </c>
      <c r="Q3" s="99"/>
      <c r="R3" s="99"/>
      <c r="S3" s="99">
        <v>1248.75</v>
      </c>
      <c r="T3" s="99"/>
      <c r="U3" s="99"/>
      <c r="V3" s="99">
        <v>1207.5</v>
      </c>
      <c r="W3" s="99"/>
      <c r="X3" s="99"/>
      <c r="Y3" s="99"/>
      <c r="Z3" s="99"/>
      <c r="AA3" s="99"/>
      <c r="AB3" s="99"/>
      <c r="AC3" s="99"/>
      <c r="AD3" s="99">
        <v>1335</v>
      </c>
      <c r="AE3" s="99">
        <v>1076.25</v>
      </c>
      <c r="AF3" s="99"/>
      <c r="AG3" s="99"/>
      <c r="AH3" s="99"/>
      <c r="AI3" s="99"/>
      <c r="AJ3" s="99"/>
      <c r="AK3" s="99"/>
      <c r="AL3" s="99"/>
      <c r="AM3" s="99"/>
      <c r="AN3" s="99"/>
      <c r="AO3" s="99"/>
      <c r="AP3" s="99">
        <v>1200</v>
      </c>
      <c r="AQ3" s="99"/>
      <c r="AR3" s="99"/>
      <c r="AS3" s="99"/>
      <c r="AT3" s="99"/>
      <c r="AU3" s="99">
        <v>1166.25</v>
      </c>
      <c r="AV3" s="99"/>
      <c r="AW3" s="99"/>
      <c r="AX3" s="99"/>
      <c r="AY3" s="99">
        <v>1331.25</v>
      </c>
      <c r="AZ3" s="99"/>
      <c r="BA3" s="99"/>
      <c r="BB3" s="99"/>
      <c r="BC3" s="99"/>
      <c r="BD3" s="99"/>
      <c r="BE3" s="99"/>
      <c r="BF3" s="99"/>
      <c r="BG3" s="99">
        <v>1305</v>
      </c>
      <c r="BH3" s="99"/>
      <c r="BI3" s="99"/>
      <c r="BJ3" s="99"/>
      <c r="BK3" s="99"/>
      <c r="BL3" s="99"/>
      <c r="BM3" s="99"/>
      <c r="BN3" s="99"/>
      <c r="BO3" s="99"/>
      <c r="BP3" s="99"/>
      <c r="BQ3" s="99"/>
      <c r="BR3" s="99"/>
      <c r="BS3" s="99"/>
      <c r="BT3" s="99"/>
      <c r="BU3" s="99"/>
      <c r="BV3" s="99"/>
      <c r="BW3" s="99"/>
      <c r="BX3" s="99"/>
      <c r="BY3" s="99"/>
    </row>
    <row r="4" spans="1:77">
      <c r="A4" s="76">
        <v>8</v>
      </c>
      <c r="B4" s="99"/>
      <c r="C4" s="99">
        <v>1150.6334627398619</v>
      </c>
      <c r="D4" s="99">
        <v>1131.4595992432851</v>
      </c>
      <c r="E4" s="99"/>
      <c r="F4" s="99">
        <v>1083.75</v>
      </c>
      <c r="G4" s="99">
        <v>1283.079872327143</v>
      </c>
      <c r="H4" s="99">
        <v>1276.4913488806014</v>
      </c>
      <c r="I4" s="99"/>
      <c r="J4" s="99">
        <v>1226.25</v>
      </c>
      <c r="K4" s="99"/>
      <c r="L4" s="99">
        <v>1151.25</v>
      </c>
      <c r="M4" s="99"/>
      <c r="N4" s="99"/>
      <c r="O4" s="99"/>
      <c r="P4" s="99">
        <v>1087.5</v>
      </c>
      <c r="Q4" s="99"/>
      <c r="R4" s="99"/>
      <c r="S4" s="99">
        <v>1248.75</v>
      </c>
      <c r="T4" s="99"/>
      <c r="U4" s="99"/>
      <c r="V4" s="99">
        <v>1207.5</v>
      </c>
      <c r="W4" s="99"/>
      <c r="X4" s="99"/>
      <c r="Y4" s="99"/>
      <c r="Z4" s="99"/>
      <c r="AA4" s="99"/>
      <c r="AB4" s="99"/>
      <c r="AC4" s="99"/>
      <c r="AD4" s="99">
        <v>1335</v>
      </c>
      <c r="AE4" s="99">
        <v>1076.25</v>
      </c>
      <c r="AF4" s="99"/>
      <c r="AG4" s="99"/>
      <c r="AH4" s="99"/>
      <c r="AI4" s="99"/>
      <c r="AJ4" s="99"/>
      <c r="AK4" s="99"/>
      <c r="AL4" s="99"/>
      <c r="AM4" s="99"/>
      <c r="AN4" s="99"/>
      <c r="AO4" s="99"/>
      <c r="AP4" s="99">
        <v>1200</v>
      </c>
      <c r="AQ4" s="99"/>
      <c r="AR4" s="99"/>
      <c r="AS4" s="99"/>
      <c r="AT4" s="99"/>
      <c r="AU4" s="99">
        <v>1166.25</v>
      </c>
      <c r="AV4" s="99"/>
      <c r="AW4" s="99"/>
      <c r="AX4" s="99"/>
      <c r="AY4" s="99">
        <v>1331.25</v>
      </c>
      <c r="AZ4" s="99"/>
      <c r="BA4" s="99"/>
      <c r="BB4" s="99"/>
      <c r="BC4" s="99"/>
      <c r="BD4" s="99"/>
      <c r="BE4" s="99"/>
      <c r="BF4" s="99"/>
      <c r="BG4" s="99">
        <v>1305</v>
      </c>
      <c r="BH4" s="99"/>
      <c r="BI4" s="99"/>
      <c r="BJ4" s="99"/>
      <c r="BK4" s="99"/>
      <c r="BL4" s="99"/>
      <c r="BM4" s="99"/>
      <c r="BN4" s="99"/>
      <c r="BO4" s="99"/>
      <c r="BP4" s="99"/>
      <c r="BQ4" s="99"/>
      <c r="BR4" s="99"/>
      <c r="BS4" s="99"/>
      <c r="BT4" s="99"/>
      <c r="BU4" s="99"/>
      <c r="BV4" s="99"/>
      <c r="BW4" s="99"/>
      <c r="BX4" s="99"/>
      <c r="BY4" s="99"/>
    </row>
    <row r="5" spans="1:77" ht="13.5" thickBot="1">
      <c r="A5" s="76">
        <v>9</v>
      </c>
      <c r="B5" s="99"/>
      <c r="C5" s="99">
        <v>1117.379208760367</v>
      </c>
      <c r="D5" s="99">
        <v>1101.1703445992648</v>
      </c>
      <c r="E5" s="99"/>
      <c r="F5" s="99">
        <v>1083.75</v>
      </c>
      <c r="G5" s="99">
        <v>1247.5419816002016</v>
      </c>
      <c r="H5" s="99">
        <v>1243.9409909675921</v>
      </c>
      <c r="I5" s="99"/>
      <c r="J5" s="99">
        <v>1226.25</v>
      </c>
      <c r="K5" s="99"/>
      <c r="L5" s="99">
        <v>1151.25</v>
      </c>
      <c r="M5" s="99"/>
      <c r="N5" s="99"/>
      <c r="O5" s="99"/>
      <c r="P5" s="102">
        <v>1087.5</v>
      </c>
      <c r="Q5" s="99"/>
      <c r="R5" s="99"/>
      <c r="S5" s="99">
        <v>1248.75</v>
      </c>
      <c r="T5" s="99"/>
      <c r="U5" s="99"/>
      <c r="V5" s="102">
        <v>1207.5</v>
      </c>
      <c r="W5" s="99"/>
      <c r="X5" s="99"/>
      <c r="Y5" s="99"/>
      <c r="Z5" s="99"/>
      <c r="AA5" s="99"/>
      <c r="AB5" s="99"/>
      <c r="AC5" s="99"/>
      <c r="AD5" s="102">
        <v>1335</v>
      </c>
      <c r="AE5" s="99">
        <v>1076.25</v>
      </c>
      <c r="AF5" s="99"/>
      <c r="AG5" s="99"/>
      <c r="AH5" s="99"/>
      <c r="AI5" s="99"/>
      <c r="AJ5" s="99"/>
      <c r="AK5" s="99"/>
      <c r="AL5" s="99"/>
      <c r="AM5" s="99"/>
      <c r="AN5" s="99"/>
      <c r="AO5" s="99"/>
      <c r="AP5" s="99">
        <v>1200</v>
      </c>
      <c r="AQ5" s="99"/>
      <c r="AR5" s="99"/>
      <c r="AS5" s="99"/>
      <c r="AT5" s="99"/>
      <c r="AU5" s="99">
        <v>1166.25</v>
      </c>
      <c r="AV5" s="99"/>
      <c r="AW5" s="99"/>
      <c r="AX5" s="99"/>
      <c r="AY5" s="99">
        <v>1331.25</v>
      </c>
      <c r="AZ5" s="99"/>
      <c r="BA5" s="99"/>
      <c r="BB5" s="99"/>
      <c r="BC5" s="99"/>
      <c r="BD5" s="99"/>
      <c r="BE5" s="99"/>
      <c r="BF5" s="99"/>
      <c r="BG5" s="99">
        <v>1305</v>
      </c>
      <c r="BH5" s="99"/>
      <c r="BI5" s="99"/>
      <c r="BJ5" s="99"/>
      <c r="BK5" s="99"/>
      <c r="BL5" s="99"/>
      <c r="BM5" s="99"/>
      <c r="BN5" s="99"/>
      <c r="BO5" s="99"/>
      <c r="BP5" s="99"/>
      <c r="BQ5" s="99"/>
      <c r="BR5" s="99"/>
      <c r="BS5" s="99"/>
      <c r="BT5" s="99"/>
      <c r="BU5" s="99"/>
      <c r="BV5" s="99"/>
      <c r="BW5" s="99"/>
      <c r="BX5" s="99"/>
      <c r="BY5" s="99"/>
    </row>
    <row r="6" spans="1:77" ht="13.5" thickBot="1">
      <c r="A6" s="107">
        <v>10</v>
      </c>
      <c r="B6" s="108"/>
      <c r="C6" s="108">
        <v>1084.124954780872</v>
      </c>
      <c r="D6" s="108">
        <v>1070.8810899552448</v>
      </c>
      <c r="E6" s="108"/>
      <c r="F6" s="102">
        <v>1083.75</v>
      </c>
      <c r="G6" s="108">
        <v>1212.0040908732603</v>
      </c>
      <c r="H6" s="108">
        <v>1211.3906330545828</v>
      </c>
      <c r="I6" s="108">
        <v>1333.2004972878553</v>
      </c>
      <c r="J6" s="102">
        <v>1226.25</v>
      </c>
      <c r="K6" s="108"/>
      <c r="L6" s="102">
        <v>1151.25</v>
      </c>
      <c r="M6" s="108"/>
      <c r="N6" s="108"/>
      <c r="O6" s="108"/>
      <c r="P6" s="108">
        <v>1080.410285841655</v>
      </c>
      <c r="Q6" s="108"/>
      <c r="R6" s="108"/>
      <c r="S6" s="102">
        <v>1248.75</v>
      </c>
      <c r="T6" s="108"/>
      <c r="U6" s="108"/>
      <c r="V6" s="108">
        <v>1201.3878556662353</v>
      </c>
      <c r="W6" s="108"/>
      <c r="X6" s="108"/>
      <c r="Y6" s="108"/>
      <c r="Z6" s="108"/>
      <c r="AA6" s="108"/>
      <c r="AB6" s="108"/>
      <c r="AC6" s="108"/>
      <c r="AD6" s="108">
        <v>1329.9440757218647</v>
      </c>
      <c r="AE6" s="108">
        <v>1076.25</v>
      </c>
      <c r="AF6" s="108"/>
      <c r="AG6" s="108"/>
      <c r="AH6" s="108"/>
      <c r="AI6" s="108"/>
      <c r="AJ6" s="108"/>
      <c r="AK6" s="108"/>
      <c r="AL6" s="108"/>
      <c r="AM6" s="108"/>
      <c r="AN6" s="108"/>
      <c r="AO6" s="108"/>
      <c r="AP6" s="108">
        <v>1200</v>
      </c>
      <c r="AQ6" s="108"/>
      <c r="AR6" s="108"/>
      <c r="AS6" s="108"/>
      <c r="AT6" s="108"/>
      <c r="AU6" s="108">
        <v>1166.25</v>
      </c>
      <c r="AV6" s="108"/>
      <c r="AW6" s="108"/>
      <c r="AX6" s="108"/>
      <c r="AY6" s="108">
        <v>1331.25</v>
      </c>
      <c r="AZ6" s="108"/>
      <c r="BA6" s="108"/>
      <c r="BB6" s="108"/>
      <c r="BC6" s="108"/>
      <c r="BD6" s="108"/>
      <c r="BE6" s="108"/>
      <c r="BF6" s="108"/>
      <c r="BG6" s="108">
        <v>1305</v>
      </c>
      <c r="BH6" s="108"/>
      <c r="BI6" s="108"/>
      <c r="BJ6" s="108"/>
      <c r="BK6" s="108"/>
      <c r="BL6" s="108"/>
      <c r="BM6" s="108"/>
      <c r="BN6" s="108"/>
      <c r="BO6" s="108"/>
      <c r="BP6" s="108"/>
      <c r="BQ6" s="108"/>
      <c r="BR6" s="108"/>
      <c r="BS6" s="108"/>
      <c r="BT6" s="108"/>
      <c r="BU6" s="108"/>
      <c r="BV6" s="108"/>
      <c r="BW6" s="108"/>
      <c r="BX6" s="108"/>
      <c r="BY6" s="108"/>
    </row>
    <row r="7" spans="1:77" ht="13.5" thickBot="1">
      <c r="A7" s="76">
        <v>11</v>
      </c>
      <c r="B7" s="99"/>
      <c r="C7" s="99">
        <v>1050.8707008013771</v>
      </c>
      <c r="D7" s="99"/>
      <c r="E7" s="99"/>
      <c r="F7" s="99">
        <v>1068.2507653311261</v>
      </c>
      <c r="G7" s="99">
        <v>1176.4662001463189</v>
      </c>
      <c r="H7" s="99">
        <v>1178.8402751415736</v>
      </c>
      <c r="I7" s="99">
        <v>1295.9736213527037</v>
      </c>
      <c r="J7" s="99">
        <v>1212.0657394241734</v>
      </c>
      <c r="K7" s="99"/>
      <c r="L7" s="99">
        <v>1137.9378531157708</v>
      </c>
      <c r="M7" s="99"/>
      <c r="N7" s="99"/>
      <c r="O7" s="99"/>
      <c r="P7" s="99">
        <v>1065.0996162581694</v>
      </c>
      <c r="Q7" s="99"/>
      <c r="R7" s="99"/>
      <c r="S7" s="99">
        <v>1235.789065892483</v>
      </c>
      <c r="T7" s="99"/>
      <c r="U7" s="99"/>
      <c r="V7" s="99">
        <v>1185.8120638059884</v>
      </c>
      <c r="W7" s="99"/>
      <c r="X7" s="99"/>
      <c r="Y7" s="99"/>
      <c r="Z7" s="99"/>
      <c r="AA7" s="99"/>
      <c r="AB7" s="99"/>
      <c r="AC7" s="99"/>
      <c r="AD7" s="99">
        <v>1314.2311776986667</v>
      </c>
      <c r="AE7" s="99">
        <v>1076.25</v>
      </c>
      <c r="AF7" s="99"/>
      <c r="AG7" s="120"/>
      <c r="AH7" s="99"/>
      <c r="AI7" s="99"/>
      <c r="AJ7" s="99"/>
      <c r="AK7" s="99"/>
      <c r="AL7" s="99"/>
      <c r="AM7" s="99"/>
      <c r="AN7" s="99"/>
      <c r="AO7" s="99"/>
      <c r="AP7" s="99">
        <v>1200</v>
      </c>
      <c r="AQ7" s="99"/>
      <c r="AR7" s="99"/>
      <c r="AS7" s="99"/>
      <c r="AT7" s="99"/>
      <c r="AU7" s="102">
        <v>1166.25</v>
      </c>
      <c r="AV7" s="99"/>
      <c r="AW7" s="99"/>
      <c r="AX7" s="99"/>
      <c r="AY7" s="99">
        <v>1331.25</v>
      </c>
      <c r="AZ7" s="99"/>
      <c r="BA7" s="99"/>
      <c r="BB7" s="99"/>
      <c r="BC7" s="99"/>
      <c r="BD7" s="99"/>
      <c r="BE7" s="99"/>
      <c r="BF7" s="99"/>
      <c r="BG7" s="102">
        <v>1305</v>
      </c>
      <c r="BH7" s="99"/>
      <c r="BI7" s="99"/>
      <c r="BJ7" s="99"/>
      <c r="BK7" s="99"/>
      <c r="BL7" s="99"/>
      <c r="BM7" s="99"/>
      <c r="BN7" s="99"/>
      <c r="BO7" s="99"/>
      <c r="BP7" s="99"/>
      <c r="BQ7" s="99"/>
      <c r="BR7" s="99"/>
      <c r="BS7" s="99"/>
      <c r="BT7" s="99"/>
      <c r="BU7" s="99"/>
      <c r="BV7" s="99"/>
      <c r="BW7" s="99"/>
      <c r="BX7" s="99"/>
      <c r="BY7" s="99"/>
    </row>
    <row r="8" spans="1:77">
      <c r="A8" s="76">
        <v>12</v>
      </c>
      <c r="B8" s="99"/>
      <c r="C8" s="99"/>
      <c r="D8" s="99"/>
      <c r="E8" s="99"/>
      <c r="F8" s="99"/>
      <c r="G8" s="99">
        <v>1140.9283094193777</v>
      </c>
      <c r="H8" s="99">
        <v>1146.2899172285645</v>
      </c>
      <c r="I8" s="99">
        <v>1258.7467454175521</v>
      </c>
      <c r="J8" s="99">
        <v>1189.014226536638</v>
      </c>
      <c r="K8" s="99"/>
      <c r="L8" s="99">
        <v>1118.5316233317706</v>
      </c>
      <c r="M8" s="99"/>
      <c r="N8" s="99">
        <v>1334.4973715828546</v>
      </c>
      <c r="O8" s="99"/>
      <c r="P8" s="99"/>
      <c r="Q8" s="99"/>
      <c r="R8" s="99"/>
      <c r="S8" s="99">
        <v>1215.8691131452938</v>
      </c>
      <c r="T8" s="99"/>
      <c r="U8" s="99"/>
      <c r="V8" s="99">
        <v>1170.2362719457412</v>
      </c>
      <c r="W8" s="99"/>
      <c r="X8" s="99"/>
      <c r="Y8" s="99"/>
      <c r="Z8" s="99"/>
      <c r="AA8" s="99"/>
      <c r="AB8" s="99"/>
      <c r="AC8" s="99"/>
      <c r="AD8" s="99">
        <v>1298.5182796754686</v>
      </c>
      <c r="AE8" s="99">
        <v>1076.25</v>
      </c>
      <c r="AF8" s="99"/>
      <c r="AG8" s="99"/>
      <c r="AH8" s="99"/>
      <c r="AI8" s="99"/>
      <c r="AJ8" s="99"/>
      <c r="AK8" s="99"/>
      <c r="AL8" s="99"/>
      <c r="AM8" s="99"/>
      <c r="AN8" s="99"/>
      <c r="AO8" s="99"/>
      <c r="AP8" s="99">
        <v>1200</v>
      </c>
      <c r="AQ8" s="99"/>
      <c r="AR8" s="99"/>
      <c r="AS8" s="99"/>
      <c r="AT8" s="99"/>
      <c r="AU8" s="99">
        <v>1162.9834730544226</v>
      </c>
      <c r="AV8" s="99"/>
      <c r="AW8" s="99"/>
      <c r="AX8" s="99"/>
      <c r="AY8" s="99">
        <v>1331.25</v>
      </c>
      <c r="AZ8" s="99"/>
      <c r="BA8" s="99"/>
      <c r="BB8" s="99"/>
      <c r="BC8" s="99"/>
      <c r="BD8" s="99"/>
      <c r="BE8" s="99"/>
      <c r="BF8" s="99"/>
      <c r="BG8" s="99">
        <v>1302.3554431544756</v>
      </c>
      <c r="BH8" s="99"/>
      <c r="BI8" s="99"/>
      <c r="BJ8" s="99"/>
      <c r="BK8" s="99"/>
      <c r="BL8" s="99"/>
      <c r="BM8" s="99"/>
      <c r="BN8" s="99"/>
      <c r="BO8" s="99"/>
      <c r="BP8" s="99"/>
      <c r="BQ8" s="99"/>
      <c r="BR8" s="99"/>
      <c r="BS8" s="99"/>
      <c r="BT8" s="99"/>
      <c r="BU8" s="99"/>
      <c r="BV8" s="99"/>
      <c r="BW8" s="99"/>
      <c r="BX8" s="99"/>
      <c r="BY8" s="99"/>
    </row>
    <row r="9" spans="1:77">
      <c r="A9" s="76">
        <v>13</v>
      </c>
      <c r="B9" s="99"/>
      <c r="C9" s="99"/>
      <c r="D9" s="99"/>
      <c r="E9" s="99"/>
      <c r="F9" s="99"/>
      <c r="G9" s="99">
        <v>1105.3904186924362</v>
      </c>
      <c r="H9" s="99">
        <v>1113.739559315555</v>
      </c>
      <c r="I9" s="99">
        <v>1221.5198694824005</v>
      </c>
      <c r="J9" s="99">
        <v>1165.9627136491026</v>
      </c>
      <c r="K9" s="99"/>
      <c r="L9" s="99">
        <v>1099.1253935477703</v>
      </c>
      <c r="M9" s="99">
        <v>1330.4825211259588</v>
      </c>
      <c r="N9" s="99">
        <v>1299.5049108196379</v>
      </c>
      <c r="O9" s="99"/>
      <c r="P9" s="99"/>
      <c r="Q9" s="99">
        <v>1325.9075524017674</v>
      </c>
      <c r="R9" s="99"/>
      <c r="S9" s="99">
        <v>1195.9491603981048</v>
      </c>
      <c r="T9" s="99"/>
      <c r="U9" s="99"/>
      <c r="V9" s="99">
        <v>1154.6604800854941</v>
      </c>
      <c r="W9" s="99"/>
      <c r="X9" s="99"/>
      <c r="Y9" s="99">
        <v>1345.4228336870412</v>
      </c>
      <c r="Z9" s="99"/>
      <c r="AA9" s="99"/>
      <c r="AB9" s="99"/>
      <c r="AC9" s="99"/>
      <c r="AD9" s="99">
        <v>1282.8053816522706</v>
      </c>
      <c r="AE9" s="99">
        <v>1076.25</v>
      </c>
      <c r="AF9" s="99"/>
      <c r="AG9" s="99"/>
      <c r="AH9" s="99"/>
      <c r="AI9" s="99"/>
      <c r="AJ9" s="99"/>
      <c r="AK9" s="99"/>
      <c r="AL9" s="99"/>
      <c r="AM9" s="99"/>
      <c r="AN9" s="99"/>
      <c r="AO9" s="99"/>
      <c r="AP9" s="99">
        <v>1200</v>
      </c>
      <c r="AQ9" s="99"/>
      <c r="AR9" s="99"/>
      <c r="AS9" s="99"/>
      <c r="AT9" s="99"/>
      <c r="AU9" s="99">
        <v>1156.7058735397941</v>
      </c>
      <c r="AV9" s="99"/>
      <c r="AW9" s="99"/>
      <c r="AX9" s="99"/>
      <c r="AY9" s="99">
        <v>1331.25</v>
      </c>
      <c r="AZ9" s="99"/>
      <c r="BA9" s="99"/>
      <c r="BB9" s="117"/>
      <c r="BC9" s="99"/>
      <c r="BD9" s="99"/>
      <c r="BE9" s="99"/>
      <c r="BF9" s="99"/>
      <c r="BG9" s="99">
        <v>1295.9734897524245</v>
      </c>
      <c r="BH9" s="99"/>
      <c r="BI9" s="99"/>
      <c r="BJ9" s="99"/>
      <c r="BK9" s="99"/>
      <c r="BL9" s="99"/>
      <c r="BM9" s="99"/>
      <c r="BN9" s="99"/>
      <c r="BO9" s="99"/>
      <c r="BP9" s="99"/>
      <c r="BQ9" s="99"/>
      <c r="BR9" s="99"/>
      <c r="BS9" s="99"/>
      <c r="BT9" s="99"/>
      <c r="BU9" s="99"/>
      <c r="BV9" s="99"/>
      <c r="BW9" s="99"/>
      <c r="BX9" s="99"/>
      <c r="BY9" s="99"/>
    </row>
    <row r="10" spans="1:77" ht="13.5" thickBot="1">
      <c r="A10" s="76">
        <v>14</v>
      </c>
      <c r="B10" s="99"/>
      <c r="C10" s="99"/>
      <c r="D10" s="99"/>
      <c r="E10" s="99"/>
      <c r="F10" s="99"/>
      <c r="G10" s="99">
        <v>1069.852527965495</v>
      </c>
      <c r="H10" s="99">
        <v>1081.1892014025457</v>
      </c>
      <c r="I10" s="99">
        <v>1184.2929935472489</v>
      </c>
      <c r="J10" s="99">
        <v>1142.911200761567</v>
      </c>
      <c r="K10" s="99">
        <v>1322.9886021443667</v>
      </c>
      <c r="L10" s="99">
        <v>1079.7191637637702</v>
      </c>
      <c r="M10" s="99">
        <v>1291.5385396257352</v>
      </c>
      <c r="N10" s="99">
        <v>1264.5124500564209</v>
      </c>
      <c r="O10" s="99"/>
      <c r="P10" s="99"/>
      <c r="Q10" s="99">
        <v>1301.3624975672597</v>
      </c>
      <c r="R10" s="99"/>
      <c r="S10" s="99">
        <v>1176.0292076509156</v>
      </c>
      <c r="T10" s="99"/>
      <c r="U10" s="99"/>
      <c r="V10" s="99">
        <v>1139.0846882252472</v>
      </c>
      <c r="W10" s="99"/>
      <c r="X10" s="99"/>
      <c r="Y10" s="99">
        <v>1324.7534440533132</v>
      </c>
      <c r="Z10" s="99"/>
      <c r="AA10" s="99"/>
      <c r="AB10" s="99"/>
      <c r="AC10" s="99"/>
      <c r="AD10" s="99">
        <v>1267.0924836290726</v>
      </c>
      <c r="AE10" s="102">
        <v>1076.25</v>
      </c>
      <c r="AF10" s="99"/>
      <c r="AG10" s="99"/>
      <c r="AH10" s="99"/>
      <c r="AI10" s="99"/>
      <c r="AJ10" s="99"/>
      <c r="AK10" s="99"/>
      <c r="AL10" s="99"/>
      <c r="AM10" s="99"/>
      <c r="AN10" s="99"/>
      <c r="AO10" s="99"/>
      <c r="AP10" s="102">
        <v>1200</v>
      </c>
      <c r="AQ10" s="99"/>
      <c r="AR10" s="99"/>
      <c r="AS10" s="99"/>
      <c r="AT10" s="99"/>
      <c r="AU10" s="99">
        <v>1150.4282740251656</v>
      </c>
      <c r="AV10" s="99"/>
      <c r="AW10" s="99"/>
      <c r="AX10" s="99"/>
      <c r="AY10" s="102">
        <v>1331.25</v>
      </c>
      <c r="AZ10" s="99"/>
      <c r="BA10" s="99"/>
      <c r="BB10" s="117"/>
      <c r="BC10" s="99"/>
      <c r="BD10" s="99"/>
      <c r="BE10" s="99"/>
      <c r="BF10" s="99"/>
      <c r="BG10" s="99">
        <v>1289.5915363503732</v>
      </c>
      <c r="BH10" s="99"/>
      <c r="BI10" s="99"/>
      <c r="BJ10" s="99"/>
      <c r="BK10" s="99"/>
      <c r="BL10" s="99"/>
      <c r="BM10" s="99"/>
      <c r="BN10" s="99"/>
      <c r="BO10" s="99"/>
      <c r="BP10" s="99"/>
      <c r="BQ10" s="99"/>
      <c r="BR10" s="99"/>
      <c r="BS10" s="99"/>
      <c r="BT10" s="99"/>
      <c r="BU10" s="99"/>
      <c r="BV10" s="99"/>
      <c r="BW10" s="99"/>
      <c r="BX10" s="99"/>
      <c r="BY10" s="99"/>
    </row>
    <row r="11" spans="1:77">
      <c r="A11" s="76">
        <v>15</v>
      </c>
      <c r="B11" s="99"/>
      <c r="C11" s="99"/>
      <c r="D11" s="99"/>
      <c r="E11" s="99"/>
      <c r="F11" s="99"/>
      <c r="G11" s="99"/>
      <c r="H11" s="99"/>
      <c r="I11" s="99">
        <v>1147.0661176120973</v>
      </c>
      <c r="J11" s="99">
        <v>1119.8596878740318</v>
      </c>
      <c r="K11" s="99">
        <v>1282.8077916910588</v>
      </c>
      <c r="L11" s="99">
        <v>1060.3129339797702</v>
      </c>
      <c r="M11" s="99">
        <v>1252.5945581255116</v>
      </c>
      <c r="N11" s="99">
        <v>1229.5199892932039</v>
      </c>
      <c r="O11" s="99"/>
      <c r="P11" s="99"/>
      <c r="Q11" s="99">
        <v>1276.8174427327519</v>
      </c>
      <c r="R11" s="99"/>
      <c r="S11" s="99">
        <v>1156.1092549037264</v>
      </c>
      <c r="T11" s="99"/>
      <c r="U11" s="99"/>
      <c r="V11" s="99">
        <v>1123.5088963650001</v>
      </c>
      <c r="W11" s="99"/>
      <c r="X11" s="99"/>
      <c r="Y11" s="99">
        <v>1304.0840544195851</v>
      </c>
      <c r="Z11" s="99"/>
      <c r="AA11" s="99"/>
      <c r="AB11" s="99"/>
      <c r="AC11" s="99"/>
      <c r="AD11" s="99">
        <v>1251.3795856058746</v>
      </c>
      <c r="AE11" s="99">
        <v>1069.4532153272694</v>
      </c>
      <c r="AF11" s="99"/>
      <c r="AG11" s="99"/>
      <c r="AH11" s="99"/>
      <c r="AI11" s="99"/>
      <c r="AJ11" s="99"/>
      <c r="AK11" s="99"/>
      <c r="AL11" s="99"/>
      <c r="AM11" s="99"/>
      <c r="AN11" s="99"/>
      <c r="AO11" s="99"/>
      <c r="AP11" s="99">
        <v>1193.7296731045233</v>
      </c>
      <c r="AQ11" s="99"/>
      <c r="AR11" s="99"/>
      <c r="AS11" s="99"/>
      <c r="AT11" s="99"/>
      <c r="AU11" s="99">
        <v>1144.1506745105371</v>
      </c>
      <c r="AV11" s="99"/>
      <c r="AW11" s="99"/>
      <c r="AX11" s="99"/>
      <c r="AY11" s="99">
        <v>1325.7426379053829</v>
      </c>
      <c r="AZ11" s="99"/>
      <c r="BA11" s="99"/>
      <c r="BB11" s="99"/>
      <c r="BC11" s="99"/>
      <c r="BD11" s="99"/>
      <c r="BE11" s="99"/>
      <c r="BF11" s="99"/>
      <c r="BG11" s="99">
        <v>1283.2095829483219</v>
      </c>
      <c r="BH11" s="99"/>
      <c r="BI11" s="99"/>
      <c r="BJ11" s="99"/>
      <c r="BK11" s="99"/>
      <c r="BL11" s="99"/>
      <c r="BM11" s="99"/>
      <c r="BN11" s="99"/>
      <c r="BO11" s="99"/>
      <c r="BP11" s="99"/>
      <c r="BQ11" s="99"/>
      <c r="BR11" s="99"/>
      <c r="BS11" s="99"/>
      <c r="BT11" s="99"/>
      <c r="BU11" s="99"/>
      <c r="BV11" s="99"/>
      <c r="BW11" s="99"/>
      <c r="BX11" s="99"/>
      <c r="BY11" s="99"/>
    </row>
    <row r="12" spans="1:77">
      <c r="A12" s="76">
        <v>16</v>
      </c>
      <c r="B12" s="99"/>
      <c r="C12" s="99"/>
      <c r="D12" s="99"/>
      <c r="E12" s="99"/>
      <c r="F12" s="99"/>
      <c r="G12" s="99"/>
      <c r="H12" s="99"/>
      <c r="I12" s="99">
        <v>1109.8392416769457</v>
      </c>
      <c r="J12" s="99">
        <v>1096.8081749864964</v>
      </c>
      <c r="K12" s="99">
        <v>1242.6269812377511</v>
      </c>
      <c r="L12" s="99"/>
      <c r="M12" s="99">
        <v>1213.6505766252881</v>
      </c>
      <c r="N12" s="99">
        <v>1194.5275285299872</v>
      </c>
      <c r="O12" s="99"/>
      <c r="P12" s="99"/>
      <c r="Q12" s="99">
        <v>1252.2723878982442</v>
      </c>
      <c r="R12" s="99">
        <v>1312.8254021231626</v>
      </c>
      <c r="S12" s="99">
        <v>1136.1893021565375</v>
      </c>
      <c r="T12" s="99"/>
      <c r="U12" s="99"/>
      <c r="V12" s="99">
        <v>1107.9331045047531</v>
      </c>
      <c r="W12" s="99"/>
      <c r="X12" s="99"/>
      <c r="Y12" s="99">
        <v>1283.4146647858572</v>
      </c>
      <c r="Z12" s="99"/>
      <c r="AA12" s="99"/>
      <c r="AB12" s="99"/>
      <c r="AC12" s="99"/>
      <c r="AD12" s="99">
        <v>1235.6666875826766</v>
      </c>
      <c r="AE12" s="99">
        <v>1061.6515414693206</v>
      </c>
      <c r="AF12" s="99"/>
      <c r="AG12" s="99"/>
      <c r="AH12" s="99"/>
      <c r="AI12" s="99"/>
      <c r="AJ12" s="99"/>
      <c r="AK12" s="99"/>
      <c r="AL12" s="99"/>
      <c r="AM12" s="99"/>
      <c r="AN12" s="99"/>
      <c r="AO12" s="99"/>
      <c r="AP12" s="99">
        <v>1185.8971657106881</v>
      </c>
      <c r="AQ12" s="99"/>
      <c r="AR12" s="99"/>
      <c r="AS12" s="99"/>
      <c r="AT12" s="99"/>
      <c r="AU12" s="99">
        <v>1137.8730749959086</v>
      </c>
      <c r="AV12" s="99"/>
      <c r="AW12" s="99"/>
      <c r="AX12" s="99"/>
      <c r="AY12" s="99">
        <v>1317.8136486284279</v>
      </c>
      <c r="AZ12" s="99"/>
      <c r="BA12" s="99"/>
      <c r="BB12" s="99"/>
      <c r="BC12" s="99"/>
      <c r="BD12" s="99"/>
      <c r="BE12" s="99"/>
      <c r="BF12" s="99"/>
      <c r="BG12" s="99">
        <v>1276.8276295462706</v>
      </c>
      <c r="BH12" s="99"/>
      <c r="BI12" s="99"/>
      <c r="BJ12" s="99"/>
      <c r="BK12" s="99"/>
      <c r="BL12" s="99"/>
      <c r="BM12" s="99"/>
      <c r="BN12" s="99"/>
      <c r="BO12" s="99"/>
      <c r="BP12" s="99"/>
      <c r="BQ12" s="99"/>
      <c r="BR12" s="99"/>
      <c r="BS12" s="99"/>
      <c r="BT12" s="99"/>
      <c r="BU12" s="99"/>
      <c r="BV12" s="99"/>
      <c r="BW12" s="99"/>
      <c r="BX12" s="99"/>
      <c r="BY12" s="99"/>
    </row>
    <row r="13" spans="1:77">
      <c r="A13" s="76">
        <v>17</v>
      </c>
      <c r="B13" s="99"/>
      <c r="C13" s="99"/>
      <c r="D13" s="99"/>
      <c r="E13" s="99"/>
      <c r="F13" s="99"/>
      <c r="G13" s="99"/>
      <c r="H13" s="99"/>
      <c r="I13" s="99">
        <v>1072.6123657417941</v>
      </c>
      <c r="J13" s="99">
        <v>1073.7566620989608</v>
      </c>
      <c r="K13" s="99">
        <v>1202.4461707844432</v>
      </c>
      <c r="L13" s="99"/>
      <c r="M13" s="99">
        <v>1174.7065951250645</v>
      </c>
      <c r="N13" s="99">
        <v>1159.5350677667705</v>
      </c>
      <c r="O13" s="99"/>
      <c r="P13" s="99"/>
      <c r="Q13" s="99">
        <v>1227.7273330637363</v>
      </c>
      <c r="R13" s="99">
        <v>1272.3506834431514</v>
      </c>
      <c r="S13" s="99">
        <v>1116.2693494093483</v>
      </c>
      <c r="T13" s="99"/>
      <c r="U13" s="99"/>
      <c r="V13" s="99">
        <v>1092.357312644506</v>
      </c>
      <c r="W13" s="99"/>
      <c r="X13" s="99"/>
      <c r="Y13" s="99">
        <v>1262.7452751521294</v>
      </c>
      <c r="Z13" s="99"/>
      <c r="AA13" s="99"/>
      <c r="AB13" s="99"/>
      <c r="AC13" s="99"/>
      <c r="AD13" s="99">
        <v>1219.9537895594785</v>
      </c>
      <c r="AE13" s="99">
        <v>1053.8498676113718</v>
      </c>
      <c r="AF13" s="99"/>
      <c r="AG13" s="99"/>
      <c r="AH13" s="99"/>
      <c r="AI13" s="99"/>
      <c r="AJ13" s="99"/>
      <c r="AK13" s="99"/>
      <c r="AL13" s="99"/>
      <c r="AM13" s="99"/>
      <c r="AN13" s="99"/>
      <c r="AO13" s="99"/>
      <c r="AP13" s="99">
        <v>1178.0646583168532</v>
      </c>
      <c r="AQ13" s="99"/>
      <c r="AR13" s="99"/>
      <c r="AS13" s="99"/>
      <c r="AT13" s="99"/>
      <c r="AU13" s="99">
        <v>1131.5954754812803</v>
      </c>
      <c r="AV13" s="99"/>
      <c r="AW13" s="99"/>
      <c r="AX13" s="99"/>
      <c r="AY13" s="99">
        <v>1309.8846593514729</v>
      </c>
      <c r="AZ13" s="99"/>
      <c r="BA13" s="99"/>
      <c r="BB13" s="99"/>
      <c r="BC13" s="99"/>
      <c r="BD13" s="99"/>
      <c r="BE13" s="99"/>
      <c r="BF13" s="99"/>
      <c r="BG13" s="99">
        <v>1270.4456761442195</v>
      </c>
      <c r="BH13" s="99"/>
      <c r="BI13" s="99"/>
      <c r="BJ13" s="99"/>
      <c r="BK13" s="99"/>
      <c r="BL13" s="99"/>
      <c r="BM13" s="99"/>
      <c r="BN13" s="99"/>
      <c r="BO13" s="99"/>
      <c r="BP13" s="99"/>
      <c r="BQ13" s="99"/>
      <c r="BR13" s="99"/>
      <c r="BS13" s="99"/>
      <c r="BT13" s="99"/>
      <c r="BU13" s="99"/>
      <c r="BV13" s="99"/>
      <c r="BW13" s="99"/>
      <c r="BX13" s="99"/>
      <c r="BY13" s="99"/>
    </row>
    <row r="14" spans="1:77">
      <c r="A14" s="76">
        <v>18</v>
      </c>
      <c r="B14" s="99"/>
      <c r="C14" s="99"/>
      <c r="D14" s="99"/>
      <c r="E14" s="99"/>
      <c r="F14" s="99"/>
      <c r="G14" s="99"/>
      <c r="H14" s="99"/>
      <c r="I14" s="99"/>
      <c r="J14" s="99">
        <v>1050.7051492114254</v>
      </c>
      <c r="K14" s="99">
        <v>1162.2653603311355</v>
      </c>
      <c r="L14" s="99"/>
      <c r="M14" s="99">
        <v>1135.7626136248409</v>
      </c>
      <c r="N14" s="99">
        <v>1124.5426070035535</v>
      </c>
      <c r="O14" s="99">
        <v>1336.9212589607735</v>
      </c>
      <c r="P14" s="99"/>
      <c r="Q14" s="99">
        <v>1203.1822782292288</v>
      </c>
      <c r="R14" s="99">
        <v>1231.8759647631402</v>
      </c>
      <c r="S14" s="99">
        <v>1096.3493966621593</v>
      </c>
      <c r="T14" s="99"/>
      <c r="U14" s="99"/>
      <c r="V14" s="99">
        <v>1076.7815207842589</v>
      </c>
      <c r="W14" s="99"/>
      <c r="X14" s="99"/>
      <c r="Y14" s="99">
        <v>1242.0758855184015</v>
      </c>
      <c r="Z14" s="99"/>
      <c r="AA14" s="99"/>
      <c r="AB14" s="99"/>
      <c r="AC14" s="99"/>
      <c r="AD14" s="99">
        <v>1204.2408915362805</v>
      </c>
      <c r="AE14" s="99"/>
      <c r="AF14" s="99"/>
      <c r="AG14" s="99"/>
      <c r="AH14" s="99"/>
      <c r="AI14" s="99"/>
      <c r="AJ14" s="99"/>
      <c r="AK14" s="99"/>
      <c r="AL14" s="99"/>
      <c r="AM14" s="99"/>
      <c r="AN14" s="99"/>
      <c r="AO14" s="99"/>
      <c r="AP14" s="99">
        <v>1170.232150923018</v>
      </c>
      <c r="AQ14" s="99"/>
      <c r="AR14" s="99"/>
      <c r="AS14" s="99"/>
      <c r="AT14" s="99"/>
      <c r="AU14" s="99">
        <v>1125.3178759666519</v>
      </c>
      <c r="AV14" s="99"/>
      <c r="AW14" s="99"/>
      <c r="AX14" s="99"/>
      <c r="AY14" s="99">
        <v>1301.9556700745177</v>
      </c>
      <c r="AZ14" s="99"/>
      <c r="BA14" s="99"/>
      <c r="BB14" s="99"/>
      <c r="BC14" s="99"/>
      <c r="BD14" s="99"/>
      <c r="BE14" s="99"/>
      <c r="BF14" s="99"/>
      <c r="BG14" s="99">
        <v>1264.0637227421685</v>
      </c>
      <c r="BH14" s="99"/>
      <c r="BI14" s="99"/>
      <c r="BJ14" s="99"/>
      <c r="BK14" s="99"/>
      <c r="BL14" s="99"/>
      <c r="BM14" s="99"/>
      <c r="BN14" s="99"/>
      <c r="BO14" s="99"/>
      <c r="BP14" s="99"/>
      <c r="BQ14" s="99"/>
      <c r="BR14" s="99"/>
      <c r="BS14" s="99"/>
      <c r="BT14" s="99"/>
      <c r="BU14" s="99"/>
      <c r="BV14" s="99"/>
      <c r="BW14" s="99"/>
      <c r="BX14" s="99"/>
      <c r="BY14" s="99"/>
    </row>
    <row r="15" spans="1:77">
      <c r="A15" s="76">
        <v>19</v>
      </c>
      <c r="B15" s="99"/>
      <c r="C15" s="99"/>
      <c r="D15" s="99"/>
      <c r="E15" s="99"/>
      <c r="F15" s="99"/>
      <c r="G15" s="99"/>
      <c r="H15" s="99"/>
      <c r="I15" s="99"/>
      <c r="J15" s="99"/>
      <c r="K15" s="99">
        <v>1122.0845498778278</v>
      </c>
      <c r="L15" s="99"/>
      <c r="M15" s="99">
        <v>1096.8186321246174</v>
      </c>
      <c r="N15" s="99">
        <v>1089.5501462403365</v>
      </c>
      <c r="O15" s="99">
        <v>1293.572542501618</v>
      </c>
      <c r="P15" s="99"/>
      <c r="Q15" s="99">
        <v>1178.6372233947209</v>
      </c>
      <c r="R15" s="99">
        <v>1191.4012460831289</v>
      </c>
      <c r="S15" s="99">
        <v>1076.4294439149701</v>
      </c>
      <c r="T15" s="99"/>
      <c r="U15" s="99"/>
      <c r="V15" s="99">
        <v>1061.2057289240122</v>
      </c>
      <c r="W15" s="99"/>
      <c r="X15" s="99"/>
      <c r="Y15" s="99">
        <v>1221.4064958846734</v>
      </c>
      <c r="Z15" s="99"/>
      <c r="AA15" s="99"/>
      <c r="AB15" s="99"/>
      <c r="AC15" s="99"/>
      <c r="AD15" s="99">
        <v>1188.5279935130827</v>
      </c>
      <c r="AE15" s="99"/>
      <c r="AF15" s="99"/>
      <c r="AG15" s="99"/>
      <c r="AH15" s="99"/>
      <c r="AI15" s="99"/>
      <c r="AJ15" s="99"/>
      <c r="AK15" s="99"/>
      <c r="AL15" s="99"/>
      <c r="AM15" s="99"/>
      <c r="AN15" s="99">
        <v>1345.3944155115692</v>
      </c>
      <c r="AO15" s="99"/>
      <c r="AP15" s="99">
        <v>1162.3996435291826</v>
      </c>
      <c r="AQ15" s="99"/>
      <c r="AR15" s="99"/>
      <c r="AS15" s="99"/>
      <c r="AT15" s="99"/>
      <c r="AU15" s="99">
        <v>1119.0402764520234</v>
      </c>
      <c r="AV15" s="99"/>
      <c r="AW15" s="99"/>
      <c r="AX15" s="99"/>
      <c r="AY15" s="99">
        <v>1294.0266807975627</v>
      </c>
      <c r="AZ15" s="99"/>
      <c r="BA15" s="99"/>
      <c r="BB15" s="99"/>
      <c r="BC15" s="99"/>
      <c r="BD15" s="99"/>
      <c r="BE15" s="99"/>
      <c r="BF15" s="99"/>
      <c r="BG15" s="99">
        <v>1257.6817693401172</v>
      </c>
      <c r="BH15" s="99"/>
      <c r="BI15" s="99"/>
      <c r="BJ15" s="99"/>
      <c r="BK15" s="99"/>
      <c r="BL15" s="99"/>
      <c r="BM15" s="99"/>
      <c r="BN15" s="99"/>
      <c r="BO15" s="99"/>
      <c r="BP15" s="99"/>
      <c r="BQ15" s="99"/>
      <c r="BR15" s="99"/>
      <c r="BS15" s="99"/>
      <c r="BT15" s="99"/>
      <c r="BU15" s="99"/>
      <c r="BV15" s="99"/>
      <c r="BW15" s="99"/>
      <c r="BX15" s="99"/>
      <c r="BY15" s="99"/>
    </row>
    <row r="16" spans="1:77">
      <c r="A16" s="107">
        <v>20</v>
      </c>
      <c r="B16" s="108"/>
      <c r="C16" s="108"/>
      <c r="D16" s="108"/>
      <c r="E16" s="108"/>
      <c r="F16" s="108"/>
      <c r="G16" s="108"/>
      <c r="H16" s="108"/>
      <c r="I16" s="108"/>
      <c r="J16" s="108"/>
      <c r="K16" s="108">
        <v>1081.9037394245199</v>
      </c>
      <c r="L16" s="108"/>
      <c r="M16" s="108">
        <v>1057.8746506243938</v>
      </c>
      <c r="N16" s="108">
        <v>1054.5576854771198</v>
      </c>
      <c r="O16" s="108">
        <v>1250.2238260424626</v>
      </c>
      <c r="P16" s="108"/>
      <c r="Q16" s="108">
        <v>1154.0921685602132</v>
      </c>
      <c r="R16" s="108">
        <v>1150.9265274031179</v>
      </c>
      <c r="S16" s="108">
        <v>1056.5094911677811</v>
      </c>
      <c r="T16" s="108"/>
      <c r="U16" s="108"/>
      <c r="V16" s="108"/>
      <c r="W16" s="108"/>
      <c r="X16" s="108">
        <v>1326.0961812480971</v>
      </c>
      <c r="Y16" s="108">
        <v>1200.7371062509453</v>
      </c>
      <c r="Z16" s="108"/>
      <c r="AA16" s="108"/>
      <c r="AB16" s="108"/>
      <c r="AC16" s="108"/>
      <c r="AD16" s="108">
        <v>1172.8150954898847</v>
      </c>
      <c r="AE16" s="108"/>
      <c r="AF16" s="108"/>
      <c r="AG16" s="108"/>
      <c r="AH16" s="108"/>
      <c r="AI16" s="108"/>
      <c r="AJ16" s="108"/>
      <c r="AK16" s="108"/>
      <c r="AL16" s="108"/>
      <c r="AM16" s="108"/>
      <c r="AN16" s="108">
        <v>1329.4930430809582</v>
      </c>
      <c r="AO16" s="108"/>
      <c r="AP16" s="108">
        <v>1154.5671361353477</v>
      </c>
      <c r="AQ16" s="108"/>
      <c r="AR16" s="108"/>
      <c r="AS16" s="108"/>
      <c r="AT16" s="108"/>
      <c r="AU16" s="108">
        <v>1112.7626769373949</v>
      </c>
      <c r="AV16" s="108"/>
      <c r="AW16" s="108"/>
      <c r="AX16" s="108"/>
      <c r="AY16" s="108">
        <v>1286.0976915206074</v>
      </c>
      <c r="AZ16" s="108"/>
      <c r="BA16" s="108"/>
      <c r="BB16" s="108"/>
      <c r="BC16" s="108"/>
      <c r="BD16" s="108"/>
      <c r="BE16" s="108"/>
      <c r="BF16" s="108"/>
      <c r="BG16" s="108">
        <v>1251.2998159380659</v>
      </c>
      <c r="BH16" s="108"/>
      <c r="BI16" s="108"/>
      <c r="BJ16" s="108"/>
      <c r="BK16" s="108"/>
      <c r="BL16" s="108"/>
      <c r="BM16" s="108"/>
      <c r="BN16" s="108"/>
      <c r="BO16" s="108"/>
      <c r="BP16" s="108"/>
      <c r="BQ16" s="108"/>
      <c r="BR16" s="108"/>
      <c r="BS16" s="108"/>
      <c r="BT16" s="108"/>
      <c r="BU16" s="108"/>
      <c r="BV16" s="108"/>
      <c r="BW16" s="108"/>
      <c r="BX16" s="108"/>
      <c r="BY16" s="108"/>
    </row>
    <row r="17" spans="1:77">
      <c r="A17" s="76">
        <v>21</v>
      </c>
      <c r="B17" s="99"/>
      <c r="C17" s="99"/>
      <c r="D17" s="99"/>
      <c r="E17" s="99"/>
      <c r="F17" s="99"/>
      <c r="G17" s="99"/>
      <c r="H17" s="99"/>
      <c r="I17" s="99"/>
      <c r="J17" s="99"/>
      <c r="K17" s="99"/>
      <c r="L17" s="99"/>
      <c r="M17" s="99"/>
      <c r="N17" s="99"/>
      <c r="O17" s="99">
        <v>1206.8751095833068</v>
      </c>
      <c r="P17" s="99"/>
      <c r="Q17" s="99">
        <v>1129.5471137257055</v>
      </c>
      <c r="R17" s="99">
        <v>1110.4518087231068</v>
      </c>
      <c r="S17" s="99"/>
      <c r="T17" s="99">
        <v>1306.4305873215171</v>
      </c>
      <c r="U17" s="99"/>
      <c r="V17" s="99"/>
      <c r="W17" s="99"/>
      <c r="X17" s="99">
        <v>1300.3274053854971</v>
      </c>
      <c r="Y17" s="99">
        <v>1180.0677166172177</v>
      </c>
      <c r="Z17" s="99">
        <v>1314.3308689774594</v>
      </c>
      <c r="AA17" s="99"/>
      <c r="AB17" s="99"/>
      <c r="AC17" s="99"/>
      <c r="AD17" s="99">
        <v>1157.1021974666867</v>
      </c>
      <c r="AE17" s="99"/>
      <c r="AF17" s="99"/>
      <c r="AG17" s="99"/>
      <c r="AH17" s="99"/>
      <c r="AI17" s="99"/>
      <c r="AJ17" s="99"/>
      <c r="AK17" s="99"/>
      <c r="AL17" s="99"/>
      <c r="AM17" s="99"/>
      <c r="AN17" s="99">
        <v>1313.5916706503474</v>
      </c>
      <c r="AO17" s="99"/>
      <c r="AP17" s="99">
        <v>1146.7346287415126</v>
      </c>
      <c r="AQ17" s="99"/>
      <c r="AR17" s="99"/>
      <c r="AS17" s="99"/>
      <c r="AT17" s="99"/>
      <c r="AU17" s="99">
        <v>1106.4850774227664</v>
      </c>
      <c r="AV17" s="99"/>
      <c r="AW17" s="99"/>
      <c r="AX17" s="99"/>
      <c r="AY17" s="99">
        <v>1278.1687022436524</v>
      </c>
      <c r="AZ17" s="99"/>
      <c r="BA17" s="99"/>
      <c r="BB17" s="99"/>
      <c r="BC17" s="99"/>
      <c r="BD17" s="99"/>
      <c r="BE17" s="99"/>
      <c r="BF17" s="99"/>
      <c r="BG17" s="99">
        <v>1244.9178625360148</v>
      </c>
      <c r="BH17" s="99"/>
      <c r="BI17" s="99"/>
      <c r="BJ17" s="99"/>
      <c r="BK17" s="99"/>
      <c r="BL17" s="99"/>
      <c r="BM17" s="99"/>
      <c r="BN17" s="99"/>
      <c r="BO17" s="99"/>
      <c r="BP17" s="99"/>
      <c r="BQ17" s="99"/>
      <c r="BR17" s="99"/>
      <c r="BS17" s="99"/>
      <c r="BT17" s="99"/>
      <c r="BU17" s="99"/>
      <c r="BV17" s="99"/>
      <c r="BW17" s="99"/>
      <c r="BX17" s="99"/>
      <c r="BY17" s="99"/>
    </row>
    <row r="18" spans="1:77">
      <c r="A18" s="76">
        <v>22</v>
      </c>
      <c r="B18" s="99"/>
      <c r="C18" s="99"/>
      <c r="D18" s="99"/>
      <c r="E18" s="99"/>
      <c r="F18" s="99"/>
      <c r="G18" s="99"/>
      <c r="H18" s="99"/>
      <c r="I18" s="99"/>
      <c r="J18" s="99"/>
      <c r="K18" s="99"/>
      <c r="L18" s="99"/>
      <c r="M18" s="99"/>
      <c r="N18" s="99"/>
      <c r="O18" s="99">
        <v>1163.5263931241514</v>
      </c>
      <c r="P18" s="99"/>
      <c r="Q18" s="99">
        <v>1105.002058891198</v>
      </c>
      <c r="R18" s="99">
        <v>1069.9770900430956</v>
      </c>
      <c r="S18" s="99"/>
      <c r="T18" s="99">
        <v>1258.6022600205806</v>
      </c>
      <c r="U18" s="99">
        <v>1313.0427192038073</v>
      </c>
      <c r="V18" s="99"/>
      <c r="W18" s="99"/>
      <c r="X18" s="99">
        <v>1274.5586295228966</v>
      </c>
      <c r="Y18" s="99">
        <v>1159.3983269834896</v>
      </c>
      <c r="Z18" s="99">
        <v>1271.0245236658975</v>
      </c>
      <c r="AA18" s="99"/>
      <c r="AB18" s="99"/>
      <c r="AC18" s="99"/>
      <c r="AD18" s="99">
        <v>1141.3892994434889</v>
      </c>
      <c r="AE18" s="99"/>
      <c r="AF18" s="99"/>
      <c r="AG18" s="99"/>
      <c r="AH18" s="99"/>
      <c r="AI18" s="99"/>
      <c r="AJ18" s="99"/>
      <c r="AK18" s="99"/>
      <c r="AL18" s="99"/>
      <c r="AM18" s="99"/>
      <c r="AN18" s="99">
        <v>1297.6902982197362</v>
      </c>
      <c r="AO18" s="99"/>
      <c r="AP18" s="99">
        <v>1138.9021213476776</v>
      </c>
      <c r="AQ18" s="99"/>
      <c r="AR18" s="99"/>
      <c r="AS18" s="99"/>
      <c r="AT18" s="99"/>
      <c r="AU18" s="99">
        <v>1100.2074779081379</v>
      </c>
      <c r="AV18" s="99"/>
      <c r="AW18" s="99"/>
      <c r="AX18" s="99"/>
      <c r="AY18" s="99">
        <v>1270.2397129666974</v>
      </c>
      <c r="AZ18" s="99"/>
      <c r="BA18" s="99"/>
      <c r="BB18" s="99"/>
      <c r="BC18" s="99"/>
      <c r="BD18" s="99"/>
      <c r="BE18" s="99"/>
      <c r="BF18" s="99"/>
      <c r="BG18" s="99">
        <v>1238.5359091339635</v>
      </c>
      <c r="BH18" s="99"/>
      <c r="BI18" s="99"/>
      <c r="BJ18" s="99"/>
      <c r="BK18" s="99"/>
      <c r="BL18" s="99"/>
      <c r="BM18" s="99"/>
      <c r="BN18" s="99"/>
      <c r="BO18" s="99"/>
      <c r="BP18" s="99"/>
      <c r="BQ18" s="99"/>
      <c r="BR18" s="99"/>
      <c r="BS18" s="99"/>
      <c r="BT18" s="99"/>
      <c r="BU18" s="99"/>
      <c r="BV18" s="99"/>
      <c r="BW18" s="99"/>
      <c r="BX18" s="99"/>
      <c r="BY18" s="99"/>
    </row>
    <row r="19" spans="1:77" ht="13.5" thickBot="1">
      <c r="A19" s="76">
        <v>23</v>
      </c>
      <c r="B19" s="99"/>
      <c r="C19" s="99"/>
      <c r="D19" s="99"/>
      <c r="E19" s="99"/>
      <c r="F19" s="99"/>
      <c r="G19" s="99"/>
      <c r="H19" s="99"/>
      <c r="I19" s="99"/>
      <c r="J19" s="99"/>
      <c r="K19" s="99"/>
      <c r="L19" s="99"/>
      <c r="M19" s="99"/>
      <c r="N19" s="99"/>
      <c r="O19" s="99">
        <v>1120.1776766649959</v>
      </c>
      <c r="P19" s="99"/>
      <c r="Q19" s="99">
        <v>1080.45700405669</v>
      </c>
      <c r="R19" s="99"/>
      <c r="S19" s="99"/>
      <c r="T19" s="99">
        <v>1210.7739327196443</v>
      </c>
      <c r="U19" s="99">
        <v>1267.2449501911005</v>
      </c>
      <c r="V19" s="99"/>
      <c r="W19" s="99"/>
      <c r="X19" s="99">
        <v>1248.7898536602963</v>
      </c>
      <c r="Y19" s="99">
        <v>1138.7289373497615</v>
      </c>
      <c r="Z19" s="99">
        <v>1227.7181783543354</v>
      </c>
      <c r="AA19" s="118"/>
      <c r="AB19" s="99"/>
      <c r="AC19" s="99"/>
      <c r="AD19" s="99">
        <v>1125.6764014202909</v>
      </c>
      <c r="AE19" s="99"/>
      <c r="AF19" s="99"/>
      <c r="AG19" s="99"/>
      <c r="AH19" s="99"/>
      <c r="AI19" s="99"/>
      <c r="AJ19" s="99"/>
      <c r="AK19" s="99"/>
      <c r="AL19" s="99"/>
      <c r="AM19" s="99"/>
      <c r="AN19" s="99">
        <v>1281.7889257891254</v>
      </c>
      <c r="AO19" s="99"/>
      <c r="AP19" s="99">
        <v>1131.0696139538425</v>
      </c>
      <c r="AQ19" s="99"/>
      <c r="AR19" s="99"/>
      <c r="AS19" s="99"/>
      <c r="AT19" s="99"/>
      <c r="AU19" s="99">
        <v>1093.9298783935092</v>
      </c>
      <c r="AV19" s="99"/>
      <c r="AW19" s="99"/>
      <c r="AX19" s="99"/>
      <c r="AY19" s="99">
        <v>1262.3107236897422</v>
      </c>
      <c r="AZ19" s="99"/>
      <c r="BA19" s="99"/>
      <c r="BB19" s="99"/>
      <c r="BC19" s="99"/>
      <c r="BD19" s="99"/>
      <c r="BE19" s="99"/>
      <c r="BF19" s="99"/>
      <c r="BG19" s="99">
        <v>1232.1539557319124</v>
      </c>
      <c r="BH19" s="99"/>
      <c r="BI19" s="99"/>
      <c r="BJ19" s="99"/>
      <c r="BK19" s="99"/>
      <c r="BL19" s="99"/>
      <c r="BM19" s="99"/>
      <c r="BN19" s="99"/>
      <c r="BO19" s="99"/>
      <c r="BP19" s="99"/>
      <c r="BQ19" s="99"/>
      <c r="BR19" s="99"/>
      <c r="BS19" s="99"/>
      <c r="BT19" s="99"/>
      <c r="BU19" s="99"/>
      <c r="BV19" s="99"/>
      <c r="BW19" s="99"/>
      <c r="BX19" s="99"/>
      <c r="BY19" s="99"/>
    </row>
    <row r="20" spans="1:77" ht="14.25" thickTop="1" thickBot="1">
      <c r="A20" s="76">
        <v>24</v>
      </c>
      <c r="B20" s="99"/>
      <c r="C20" s="99"/>
      <c r="D20" s="99"/>
      <c r="E20" s="99"/>
      <c r="F20" s="99"/>
      <c r="G20" s="99"/>
      <c r="H20" s="99"/>
      <c r="I20" s="99"/>
      <c r="J20" s="99"/>
      <c r="K20" s="99"/>
      <c r="L20" s="99"/>
      <c r="M20" s="99"/>
      <c r="N20" s="99"/>
      <c r="O20" s="118">
        <v>1076.8289602058403</v>
      </c>
      <c r="P20" s="99"/>
      <c r="Q20" s="99">
        <v>1055.9119492221823</v>
      </c>
      <c r="R20" s="99"/>
      <c r="S20" s="99"/>
      <c r="T20" s="118">
        <v>1162.9456054187078</v>
      </c>
      <c r="U20" s="118">
        <v>1221.4471811783937</v>
      </c>
      <c r="V20" s="99"/>
      <c r="W20" s="99"/>
      <c r="X20" s="99">
        <v>1223.0210777976961</v>
      </c>
      <c r="Y20" s="99">
        <v>1118.0595477160336</v>
      </c>
      <c r="Z20" s="118">
        <v>1184.4118330427734</v>
      </c>
      <c r="AA20" s="99">
        <v>1300.6318665897275</v>
      </c>
      <c r="AB20" s="99"/>
      <c r="AC20" s="99"/>
      <c r="AD20" s="99">
        <v>1109.9635033970928</v>
      </c>
      <c r="AE20" s="99"/>
      <c r="AF20" s="99"/>
      <c r="AG20" s="99"/>
      <c r="AH20" s="99"/>
      <c r="AI20" s="99">
        <v>1334.0882866684274</v>
      </c>
      <c r="AJ20" s="99"/>
      <c r="AK20" s="99"/>
      <c r="AL20" s="99"/>
      <c r="AM20" s="99"/>
      <c r="AN20" s="99">
        <v>1265.8875533585144</v>
      </c>
      <c r="AO20" s="99"/>
      <c r="AP20" s="99">
        <v>1123.2371065600075</v>
      </c>
      <c r="AQ20" s="99"/>
      <c r="AR20" s="99"/>
      <c r="AS20" s="99"/>
      <c r="AT20" s="99"/>
      <c r="AU20" s="99">
        <v>1087.6522788788807</v>
      </c>
      <c r="AV20" s="99"/>
      <c r="AW20" s="99"/>
      <c r="AX20" s="99"/>
      <c r="AY20" s="99">
        <v>1254.3817344127872</v>
      </c>
      <c r="AZ20" s="99"/>
      <c r="BA20" s="99"/>
      <c r="BB20" s="99"/>
      <c r="BC20" s="99"/>
      <c r="BD20" s="99"/>
      <c r="BE20" s="99"/>
      <c r="BF20" s="99"/>
      <c r="BG20" s="99">
        <v>1225.7720023298612</v>
      </c>
      <c r="BH20" s="99"/>
      <c r="BI20" s="99"/>
      <c r="BJ20" s="99"/>
      <c r="BK20" s="99"/>
      <c r="BL20" s="99"/>
      <c r="BM20" s="99"/>
      <c r="BN20" s="99"/>
      <c r="BO20" s="99"/>
      <c r="BP20" s="99"/>
      <c r="BQ20" s="99"/>
      <c r="BR20" s="99"/>
      <c r="BS20" s="99"/>
      <c r="BT20" s="99"/>
      <c r="BU20" s="99"/>
      <c r="BV20" s="99"/>
      <c r="BW20" s="99"/>
      <c r="BX20" s="99"/>
      <c r="BY20" s="99"/>
    </row>
    <row r="21" spans="1:77" ht="14.25" thickTop="1" thickBot="1">
      <c r="A21" s="76">
        <v>25</v>
      </c>
      <c r="B21" s="99"/>
      <c r="C21" s="99"/>
      <c r="D21" s="99"/>
      <c r="E21" s="99"/>
      <c r="F21" s="99"/>
      <c r="G21" s="99"/>
      <c r="H21" s="99"/>
      <c r="I21" s="99"/>
      <c r="J21" s="99"/>
      <c r="K21" s="99"/>
      <c r="L21" s="99"/>
      <c r="M21" s="99"/>
      <c r="N21" s="99"/>
      <c r="O21" s="99"/>
      <c r="P21" s="99"/>
      <c r="Q21" s="99"/>
      <c r="R21" s="99"/>
      <c r="S21" s="99"/>
      <c r="T21" s="99">
        <v>1089.0602948039307</v>
      </c>
      <c r="U21" s="99">
        <v>1173.9002343719487</v>
      </c>
      <c r="V21" s="99"/>
      <c r="W21" s="99">
        <v>1333.680248890342</v>
      </c>
      <c r="X21" s="99">
        <v>1197.2523019350956</v>
      </c>
      <c r="Y21" s="99">
        <v>1097.3901580823058</v>
      </c>
      <c r="Z21" s="99">
        <v>1137.9134834581012</v>
      </c>
      <c r="AA21" s="99">
        <v>1212.5830019980976</v>
      </c>
      <c r="AB21" s="118">
        <v>1336.0555897153922</v>
      </c>
      <c r="AC21" s="118">
        <v>1313.4448861413</v>
      </c>
      <c r="AD21" s="99">
        <v>1094.2506053738948</v>
      </c>
      <c r="AE21" s="99"/>
      <c r="AF21" s="99"/>
      <c r="AG21" s="99"/>
      <c r="AH21" s="99"/>
      <c r="AI21" s="99">
        <v>1312.8130655717023</v>
      </c>
      <c r="AJ21" s="99"/>
      <c r="AK21" s="99"/>
      <c r="AL21" s="99"/>
      <c r="AM21" s="99"/>
      <c r="AN21" s="99">
        <v>1249.9861809279034</v>
      </c>
      <c r="AO21" s="99"/>
      <c r="AP21" s="99">
        <v>1115.4045991661724</v>
      </c>
      <c r="AQ21" s="99"/>
      <c r="AR21" s="99"/>
      <c r="AS21" s="99"/>
      <c r="AT21" s="99"/>
      <c r="AU21" s="99">
        <v>1081.3746793642522</v>
      </c>
      <c r="AV21" s="99"/>
      <c r="AW21" s="99"/>
      <c r="AX21" s="99"/>
      <c r="AY21" s="99">
        <v>1246.4527451358319</v>
      </c>
      <c r="AZ21" s="99"/>
      <c r="BA21" s="99"/>
      <c r="BB21" s="99"/>
      <c r="BC21" s="99"/>
      <c r="BD21" s="99"/>
      <c r="BE21" s="99"/>
      <c r="BF21" s="99"/>
      <c r="BG21" s="99">
        <v>1219.3900489278101</v>
      </c>
      <c r="BH21" s="99"/>
      <c r="BI21" s="99"/>
      <c r="BJ21" s="99"/>
      <c r="BK21" s="99"/>
      <c r="BL21" s="99"/>
      <c r="BM21" s="99"/>
      <c r="BN21" s="99"/>
      <c r="BO21" s="99"/>
      <c r="BP21" s="99"/>
      <c r="BQ21" s="99"/>
      <c r="BR21" s="99"/>
      <c r="BS21" s="99"/>
      <c r="BT21" s="99"/>
      <c r="BU21" s="99"/>
      <c r="BV21" s="99"/>
      <c r="BW21" s="99"/>
      <c r="BX21" s="99"/>
      <c r="BY21" s="99"/>
    </row>
    <row r="22" spans="1:77" ht="13.5" thickTop="1">
      <c r="A22" s="76">
        <v>26</v>
      </c>
      <c r="B22" s="99"/>
      <c r="C22" s="99"/>
      <c r="D22" s="99"/>
      <c r="E22" s="99"/>
      <c r="F22" s="99"/>
      <c r="G22" s="99"/>
      <c r="H22" s="99"/>
      <c r="I22" s="99"/>
      <c r="J22" s="99"/>
      <c r="K22" s="99"/>
      <c r="L22" s="99"/>
      <c r="M22" s="99"/>
      <c r="N22" s="99"/>
      <c r="O22" s="99"/>
      <c r="P22" s="99"/>
      <c r="Q22" s="99"/>
      <c r="R22" s="99"/>
      <c r="S22" s="99"/>
      <c r="T22" s="99"/>
      <c r="U22" s="99">
        <v>1100.5506818700385</v>
      </c>
      <c r="V22" s="99"/>
      <c r="W22" s="99">
        <v>1304.0152828471921</v>
      </c>
      <c r="X22" s="99">
        <v>1171.4835260724956</v>
      </c>
      <c r="Y22" s="99">
        <v>1076.7207684485779</v>
      </c>
      <c r="Z22" s="99">
        <v>1073.6203757023243</v>
      </c>
      <c r="AA22" s="99">
        <v>1134.3418359517166</v>
      </c>
      <c r="AB22" s="99">
        <v>1257.7055796647173</v>
      </c>
      <c r="AC22" s="99">
        <v>1255.5119894951279</v>
      </c>
      <c r="AD22" s="99">
        <v>1078.5377073506968</v>
      </c>
      <c r="AE22" s="99"/>
      <c r="AF22" s="99"/>
      <c r="AG22" s="99"/>
      <c r="AH22" s="99">
        <v>1347.3106892817432</v>
      </c>
      <c r="AI22" s="99">
        <v>1291.5378444749776</v>
      </c>
      <c r="AJ22" s="99"/>
      <c r="AK22" s="99"/>
      <c r="AL22" s="99"/>
      <c r="AM22" s="99"/>
      <c r="AN22" s="99">
        <v>1234.0848084972922</v>
      </c>
      <c r="AO22" s="99"/>
      <c r="AP22" s="99">
        <v>1107.572091772337</v>
      </c>
      <c r="AQ22" s="99"/>
      <c r="AR22" s="99"/>
      <c r="AS22" s="99"/>
      <c r="AT22" s="99"/>
      <c r="AU22" s="99">
        <v>1075.0970798496239</v>
      </c>
      <c r="AV22" s="99"/>
      <c r="AW22" s="99"/>
      <c r="AX22" s="99"/>
      <c r="AY22" s="99">
        <v>1238.5237558588769</v>
      </c>
      <c r="AZ22" s="99"/>
      <c r="BA22" s="99"/>
      <c r="BB22" s="99"/>
      <c r="BC22" s="99"/>
      <c r="BD22" s="99"/>
      <c r="BE22" s="99"/>
      <c r="BF22" s="99"/>
      <c r="BG22" s="99">
        <v>1213.0080955257588</v>
      </c>
      <c r="BH22" s="99"/>
      <c r="BI22" s="99"/>
      <c r="BJ22" s="99"/>
      <c r="BK22" s="99"/>
      <c r="BL22" s="99"/>
      <c r="BM22" s="99"/>
      <c r="BN22" s="99"/>
      <c r="BO22" s="99"/>
      <c r="BP22" s="99"/>
      <c r="BQ22" s="99"/>
      <c r="BR22" s="99"/>
      <c r="BS22" s="99"/>
      <c r="BT22" s="99"/>
      <c r="BU22" s="99"/>
      <c r="BV22" s="99"/>
      <c r="BW22" s="99"/>
      <c r="BX22" s="99"/>
      <c r="BY22" s="99"/>
    </row>
    <row r="23" spans="1:77">
      <c r="A23" s="76">
        <v>27</v>
      </c>
      <c r="B23" s="99"/>
      <c r="C23" s="99"/>
      <c r="D23" s="99"/>
      <c r="E23" s="99"/>
      <c r="F23" s="99"/>
      <c r="G23" s="99"/>
      <c r="H23" s="99"/>
      <c r="I23" s="99"/>
      <c r="J23" s="99"/>
      <c r="K23" s="99"/>
      <c r="L23" s="99"/>
      <c r="M23" s="99"/>
      <c r="N23" s="99"/>
      <c r="O23" s="99"/>
      <c r="P23" s="99"/>
      <c r="Q23" s="99"/>
      <c r="R23" s="99"/>
      <c r="S23" s="99"/>
      <c r="T23" s="99"/>
      <c r="U23" s="99"/>
      <c r="V23" s="99"/>
      <c r="W23" s="99">
        <v>1274.3503168040424</v>
      </c>
      <c r="X23" s="99">
        <v>1145.7147502098951</v>
      </c>
      <c r="Y23" s="99">
        <v>1056.0513788148496</v>
      </c>
      <c r="Z23" s="99">
        <v>1015.921171608963</v>
      </c>
      <c r="AA23" s="99">
        <v>1064.4820428274074</v>
      </c>
      <c r="AB23" s="99">
        <v>1180.7029257902589</v>
      </c>
      <c r="AC23" s="99">
        <v>1182.1744450151932</v>
      </c>
      <c r="AD23" s="99">
        <v>1062.8248093274988</v>
      </c>
      <c r="AE23" s="99"/>
      <c r="AF23" s="99">
        <v>1318.6217196239893</v>
      </c>
      <c r="AG23" s="99"/>
      <c r="AH23" s="99">
        <v>1320.5362083423495</v>
      </c>
      <c r="AI23" s="99">
        <v>1270.2626233782528</v>
      </c>
      <c r="AJ23" s="99"/>
      <c r="AK23" s="99"/>
      <c r="AL23" s="99"/>
      <c r="AM23" s="99"/>
      <c r="AN23" s="99">
        <v>1218.1834360666815</v>
      </c>
      <c r="AO23" s="99"/>
      <c r="AP23" s="99">
        <v>1099.7395843785021</v>
      </c>
      <c r="AQ23" s="99"/>
      <c r="AR23" s="99"/>
      <c r="AS23" s="99"/>
      <c r="AT23" s="99"/>
      <c r="AU23" s="99">
        <v>1068.8194803349954</v>
      </c>
      <c r="AV23" s="99"/>
      <c r="AW23" s="99"/>
      <c r="AX23" s="99"/>
      <c r="AY23" s="99">
        <v>1230.5947665819219</v>
      </c>
      <c r="AZ23" s="99"/>
      <c r="BA23" s="99"/>
      <c r="BB23" s="99"/>
      <c r="BC23" s="99"/>
      <c r="BD23" s="99"/>
      <c r="BE23" s="99"/>
      <c r="BF23" s="99"/>
      <c r="BG23" s="99">
        <v>1206.6261421237075</v>
      </c>
      <c r="BH23" s="99"/>
      <c r="BI23" s="99"/>
      <c r="BJ23" s="99"/>
      <c r="BK23" s="99"/>
      <c r="BL23" s="99"/>
      <c r="BM23" s="99"/>
      <c r="BN23" s="99"/>
      <c r="BO23" s="99"/>
      <c r="BP23" s="99"/>
      <c r="BQ23" s="99">
        <v>1347.9053152384481</v>
      </c>
      <c r="BR23" s="99"/>
      <c r="BS23" s="99"/>
      <c r="BT23" s="99"/>
      <c r="BU23" s="99"/>
      <c r="BV23" s="99"/>
      <c r="BW23" s="99"/>
      <c r="BX23" s="99"/>
      <c r="BY23" s="99"/>
    </row>
    <row r="24" spans="1:77">
      <c r="A24" s="76">
        <v>28</v>
      </c>
      <c r="B24" s="99"/>
      <c r="C24" s="99"/>
      <c r="D24" s="99"/>
      <c r="E24" s="99"/>
      <c r="F24" s="99"/>
      <c r="G24" s="99"/>
      <c r="H24" s="99"/>
      <c r="I24" s="99"/>
      <c r="J24" s="99"/>
      <c r="K24" s="99"/>
      <c r="L24" s="99"/>
      <c r="M24" s="99"/>
      <c r="N24" s="99"/>
      <c r="O24" s="99"/>
      <c r="P24" s="99"/>
      <c r="Q24" s="99"/>
      <c r="R24" s="99"/>
      <c r="S24" s="99"/>
      <c r="T24" s="99"/>
      <c r="U24" s="99"/>
      <c r="V24" s="99"/>
      <c r="W24" s="99">
        <v>1244.6853507608923</v>
      </c>
      <c r="X24" s="99">
        <v>1119.9459743472949</v>
      </c>
      <c r="Y24" s="99"/>
      <c r="Z24" s="99"/>
      <c r="AA24" s="99"/>
      <c r="AB24" s="99">
        <v>1111.6309486061502</v>
      </c>
      <c r="AC24" s="99">
        <v>1116.2897268099007</v>
      </c>
      <c r="AD24" s="99"/>
      <c r="AE24" s="99"/>
      <c r="AF24" s="99">
        <v>1242.6594047467595</v>
      </c>
      <c r="AG24" s="99"/>
      <c r="AH24" s="99">
        <v>1293.761727402956</v>
      </c>
      <c r="AI24" s="99">
        <v>1248.9874022815279</v>
      </c>
      <c r="AJ24" s="99">
        <v>1284.6303671369139</v>
      </c>
      <c r="AK24" s="99">
        <v>1340.7860075448393</v>
      </c>
      <c r="AL24" s="99"/>
      <c r="AM24" s="99"/>
      <c r="AN24" s="99">
        <v>1202.2820636360705</v>
      </c>
      <c r="AO24" s="99"/>
      <c r="AP24" s="99">
        <v>1091.9070769846669</v>
      </c>
      <c r="AQ24" s="99"/>
      <c r="AR24" s="99"/>
      <c r="AS24" s="99"/>
      <c r="AT24" s="99"/>
      <c r="AU24" s="99">
        <v>1062.5418808203669</v>
      </c>
      <c r="AV24" s="99"/>
      <c r="AW24" s="99"/>
      <c r="AX24" s="99"/>
      <c r="AY24" s="99">
        <v>1222.6657773049667</v>
      </c>
      <c r="AZ24" s="99"/>
      <c r="BA24" s="99"/>
      <c r="BB24" s="99"/>
      <c r="BC24" s="99"/>
      <c r="BD24" s="99"/>
      <c r="BE24" s="99"/>
      <c r="BF24" s="99"/>
      <c r="BG24" s="99">
        <v>1200.2441887216564</v>
      </c>
      <c r="BH24" s="99"/>
      <c r="BI24" s="99"/>
      <c r="BJ24" s="99"/>
      <c r="BK24" s="99"/>
      <c r="BL24" s="99"/>
      <c r="BM24" s="99"/>
      <c r="BN24" s="99"/>
      <c r="BO24" s="99"/>
      <c r="BP24" s="99"/>
      <c r="BQ24" s="99">
        <v>1341.3994367118603</v>
      </c>
      <c r="BR24" s="99"/>
      <c r="BS24" s="99"/>
      <c r="BT24" s="99"/>
      <c r="BU24" s="99"/>
      <c r="BV24" s="99"/>
      <c r="BW24" s="99"/>
      <c r="BX24" s="99"/>
      <c r="BY24" s="99"/>
    </row>
    <row r="25" spans="1:77">
      <c r="A25" s="76">
        <v>29</v>
      </c>
      <c r="B25" s="99"/>
      <c r="C25" s="99"/>
      <c r="D25" s="99"/>
      <c r="E25" s="99"/>
      <c r="F25" s="99"/>
      <c r="G25" s="99"/>
      <c r="H25" s="99"/>
      <c r="I25" s="99"/>
      <c r="J25" s="99"/>
      <c r="K25" s="99"/>
      <c r="L25" s="99"/>
      <c r="M25" s="99"/>
      <c r="N25" s="99"/>
      <c r="O25" s="99"/>
      <c r="P25" s="99"/>
      <c r="Q25" s="99"/>
      <c r="R25" s="99"/>
      <c r="S25" s="99"/>
      <c r="T25" s="99"/>
      <c r="U25" s="99"/>
      <c r="V25" s="99"/>
      <c r="W25" s="99">
        <v>1215.0203847177427</v>
      </c>
      <c r="X25" s="99">
        <v>1094.1771984846946</v>
      </c>
      <c r="Y25" s="99"/>
      <c r="Z25" s="99"/>
      <c r="AA25" s="99"/>
      <c r="AB25" s="99"/>
      <c r="AC25" s="99">
        <v>1056.8502824207524</v>
      </c>
      <c r="AD25" s="99"/>
      <c r="AE25" s="99"/>
      <c r="AF25" s="99">
        <v>1174.2052437208101</v>
      </c>
      <c r="AG25" s="99"/>
      <c r="AH25" s="99">
        <v>1266.9872464635625</v>
      </c>
      <c r="AI25" s="99">
        <v>1227.7121811848031</v>
      </c>
      <c r="AJ25" s="99">
        <v>1214.0727450012107</v>
      </c>
      <c r="AK25" s="99">
        <v>1271.8151758048818</v>
      </c>
      <c r="AL25" s="99">
        <v>1306.5902731755737</v>
      </c>
      <c r="AM25" s="99"/>
      <c r="AN25" s="99">
        <v>1186.3806912054595</v>
      </c>
      <c r="AO25" s="99"/>
      <c r="AP25" s="99">
        <v>1084.074569590832</v>
      </c>
      <c r="AQ25" s="99"/>
      <c r="AR25" s="99"/>
      <c r="AS25" s="99"/>
      <c r="AT25" s="99"/>
      <c r="AU25" s="99">
        <v>1056.2642813057385</v>
      </c>
      <c r="AV25" s="99"/>
      <c r="AW25" s="99"/>
      <c r="AX25" s="99"/>
      <c r="AY25" s="99">
        <v>1214.7367880280117</v>
      </c>
      <c r="AZ25" s="99"/>
      <c r="BA25" s="99"/>
      <c r="BB25" s="99"/>
      <c r="BC25" s="99"/>
      <c r="BD25" s="99"/>
      <c r="BE25" s="99"/>
      <c r="BF25" s="99"/>
      <c r="BG25" s="99">
        <v>1193.8622353196054</v>
      </c>
      <c r="BH25" s="99"/>
      <c r="BI25" s="99"/>
      <c r="BJ25" s="99"/>
      <c r="BK25" s="99">
        <v>1345.9461116886262</v>
      </c>
      <c r="BL25" s="99"/>
      <c r="BM25" s="99"/>
      <c r="BN25" s="99"/>
      <c r="BO25" s="99"/>
      <c r="BP25" s="99"/>
      <c r="BQ25" s="99">
        <v>1334.8935581852727</v>
      </c>
      <c r="BR25" s="99"/>
      <c r="BS25" s="99"/>
      <c r="BT25" s="99"/>
      <c r="BU25" s="99"/>
      <c r="BV25" s="99"/>
      <c r="BW25" s="99"/>
      <c r="BX25" s="99"/>
      <c r="BY25" s="99"/>
    </row>
    <row r="26" spans="1:77">
      <c r="A26" s="107">
        <v>30</v>
      </c>
      <c r="B26" s="108"/>
      <c r="C26" s="108"/>
      <c r="D26" s="108"/>
      <c r="E26" s="108"/>
      <c r="F26" s="108"/>
      <c r="G26" s="108"/>
      <c r="H26" s="108"/>
      <c r="I26" s="108"/>
      <c r="J26" s="108"/>
      <c r="K26" s="108"/>
      <c r="L26" s="108"/>
      <c r="M26" s="108"/>
      <c r="N26" s="108"/>
      <c r="O26" s="108"/>
      <c r="P26" s="108"/>
      <c r="Q26" s="108"/>
      <c r="R26" s="108"/>
      <c r="S26" s="108"/>
      <c r="T26" s="108"/>
      <c r="U26" s="108"/>
      <c r="V26" s="108"/>
      <c r="W26" s="108">
        <v>1185.3554186745926</v>
      </c>
      <c r="X26" s="108">
        <v>1068.4084226220943</v>
      </c>
      <c r="Y26" s="108"/>
      <c r="Z26" s="108"/>
      <c r="AA26" s="108"/>
      <c r="AB26" s="108"/>
      <c r="AC26" s="108"/>
      <c r="AD26" s="108"/>
      <c r="AE26" s="108"/>
      <c r="AF26" s="108">
        <v>1112.2761585413821</v>
      </c>
      <c r="AG26" s="108">
        <v>1349.3788326480835</v>
      </c>
      <c r="AH26" s="108">
        <v>1240.2127655241688</v>
      </c>
      <c r="AI26" s="108">
        <v>1206.4369600880782</v>
      </c>
      <c r="AJ26" s="108">
        <v>1150.234676064533</v>
      </c>
      <c r="AK26" s="108">
        <v>1209.261003751539</v>
      </c>
      <c r="AL26" s="108">
        <v>1238.7882989266807</v>
      </c>
      <c r="AM26" s="108"/>
      <c r="AN26" s="108">
        <v>1170.4793187748485</v>
      </c>
      <c r="AO26" s="108"/>
      <c r="AP26" s="108">
        <v>1076.2420621969968</v>
      </c>
      <c r="AQ26" s="108"/>
      <c r="AR26" s="108"/>
      <c r="AS26" s="108"/>
      <c r="AT26" s="108"/>
      <c r="AU26" s="108"/>
      <c r="AV26" s="108"/>
      <c r="AW26" s="108"/>
      <c r="AX26" s="108">
        <v>1334.6375507352084</v>
      </c>
      <c r="AY26" s="108">
        <v>1206.8077987510565</v>
      </c>
      <c r="AZ26" s="108"/>
      <c r="BA26" s="108"/>
      <c r="BB26" s="108"/>
      <c r="BC26" s="108"/>
      <c r="BD26" s="108"/>
      <c r="BE26" s="108"/>
      <c r="BF26" s="108"/>
      <c r="BG26" s="108">
        <v>1187.4802819175541</v>
      </c>
      <c r="BH26" s="108"/>
      <c r="BI26" s="108"/>
      <c r="BJ26" s="108"/>
      <c r="BK26" s="108">
        <v>1337.9760382741501</v>
      </c>
      <c r="BL26" s="108"/>
      <c r="BM26" s="108"/>
      <c r="BN26" s="108"/>
      <c r="BO26" s="108"/>
      <c r="BP26" s="108"/>
      <c r="BQ26" s="108">
        <v>1328.3876796586851</v>
      </c>
      <c r="BR26" s="108"/>
      <c r="BS26" s="108"/>
      <c r="BT26" s="108"/>
      <c r="BU26" s="108"/>
      <c r="BV26" s="108"/>
      <c r="BW26" s="108"/>
      <c r="BX26" s="108"/>
      <c r="BY26" s="108"/>
    </row>
    <row r="27" spans="1:77">
      <c r="A27" s="76">
        <v>31</v>
      </c>
      <c r="B27" s="99"/>
      <c r="C27" s="99"/>
      <c r="D27" s="99"/>
      <c r="E27" s="99"/>
      <c r="F27" s="99"/>
      <c r="G27" s="99"/>
      <c r="H27" s="99"/>
      <c r="I27" s="99"/>
      <c r="J27" s="99"/>
      <c r="K27" s="99"/>
      <c r="L27" s="99"/>
      <c r="M27" s="99"/>
      <c r="N27" s="99"/>
      <c r="O27" s="99"/>
      <c r="P27" s="99"/>
      <c r="Q27" s="99"/>
      <c r="R27" s="99"/>
      <c r="S27" s="99"/>
      <c r="T27" s="99"/>
      <c r="U27" s="99"/>
      <c r="V27" s="99"/>
      <c r="W27" s="99">
        <v>1155.6904526314427</v>
      </c>
      <c r="X27" s="99"/>
      <c r="Y27" s="99"/>
      <c r="Z27" s="99"/>
      <c r="AA27" s="99"/>
      <c r="AB27" s="99"/>
      <c r="AC27" s="99"/>
      <c r="AD27" s="99"/>
      <c r="AE27" s="99"/>
      <c r="AF27" s="99">
        <v>1056.0453184369655</v>
      </c>
      <c r="AG27" s="99">
        <v>1318.0802761440855</v>
      </c>
      <c r="AH27" s="99">
        <v>1213.4382845847754</v>
      </c>
      <c r="AI27" s="99">
        <v>1185.1617389913536</v>
      </c>
      <c r="AJ27" s="99">
        <v>1092.2648336505431</v>
      </c>
      <c r="AK27" s="99">
        <v>1152.315409159806</v>
      </c>
      <c r="AL27" s="99">
        <v>1177.1917406097168</v>
      </c>
      <c r="AM27" s="99"/>
      <c r="AN27" s="99">
        <v>1154.5779463442377</v>
      </c>
      <c r="AO27" s="99"/>
      <c r="AP27" s="99">
        <v>1068.4095548031619</v>
      </c>
      <c r="AQ27" s="99"/>
      <c r="AR27" s="99">
        <v>1314.1956461789125</v>
      </c>
      <c r="AS27" s="99">
        <v>1344.9965616725726</v>
      </c>
      <c r="AT27" s="99">
        <v>1329.9023566957424</v>
      </c>
      <c r="AU27" s="99"/>
      <c r="AV27" s="99"/>
      <c r="AW27" s="99"/>
      <c r="AX27" s="99">
        <v>1318.6107499878219</v>
      </c>
      <c r="AY27" s="99">
        <v>1198.8788094741014</v>
      </c>
      <c r="AZ27" s="99"/>
      <c r="BA27" s="99"/>
      <c r="BB27" s="99"/>
      <c r="BC27" s="99"/>
      <c r="BD27" s="99"/>
      <c r="BE27" s="99"/>
      <c r="BF27" s="99"/>
      <c r="BG27" s="99">
        <v>1181.0983285155028</v>
      </c>
      <c r="BH27" s="99"/>
      <c r="BI27" s="99"/>
      <c r="BJ27" s="99"/>
      <c r="BK27" s="99">
        <v>1330.0059648596741</v>
      </c>
      <c r="BL27" s="99"/>
      <c r="BM27" s="99"/>
      <c r="BN27" s="99"/>
      <c r="BO27" s="99"/>
      <c r="BP27" s="99"/>
      <c r="BQ27" s="99">
        <v>1321.8818011320975</v>
      </c>
      <c r="BR27" s="99"/>
      <c r="BS27" s="99"/>
      <c r="BT27" s="99"/>
      <c r="BU27" s="99"/>
      <c r="BV27" s="99"/>
      <c r="BW27" s="99"/>
      <c r="BX27" s="99"/>
      <c r="BY27" s="99"/>
    </row>
    <row r="28" spans="1:77">
      <c r="A28" s="76">
        <v>32</v>
      </c>
      <c r="B28" s="99"/>
      <c r="C28" s="99"/>
      <c r="D28" s="99"/>
      <c r="E28" s="99"/>
      <c r="F28" s="99"/>
      <c r="G28" s="99"/>
      <c r="H28" s="99"/>
      <c r="I28" s="99"/>
      <c r="J28" s="99"/>
      <c r="K28" s="99"/>
      <c r="L28" s="99"/>
      <c r="M28" s="99"/>
      <c r="N28" s="99"/>
      <c r="O28" s="99"/>
      <c r="P28" s="99"/>
      <c r="Q28" s="99"/>
      <c r="R28" s="99"/>
      <c r="S28" s="99"/>
      <c r="T28" s="99"/>
      <c r="U28" s="99"/>
      <c r="V28" s="99"/>
      <c r="W28" s="99">
        <v>1126.0254865882928</v>
      </c>
      <c r="X28" s="99"/>
      <c r="Y28" s="99"/>
      <c r="Z28" s="99"/>
      <c r="AA28" s="99"/>
      <c r="AB28" s="99"/>
      <c r="AC28" s="99"/>
      <c r="AD28" s="99"/>
      <c r="AE28" s="99"/>
      <c r="AF28" s="99"/>
      <c r="AG28" s="99">
        <v>1286.7817196400877</v>
      </c>
      <c r="AH28" s="99">
        <v>1186.6638036453817</v>
      </c>
      <c r="AI28" s="99">
        <v>1163.8865178946287</v>
      </c>
      <c r="AJ28" s="99"/>
      <c r="AK28" s="99">
        <v>1100.294798597409</v>
      </c>
      <c r="AL28" s="99">
        <v>1121.0398068862803</v>
      </c>
      <c r="AM28" s="99"/>
      <c r="AN28" s="99">
        <v>1138.6765739136267</v>
      </c>
      <c r="AO28" s="99">
        <v>1330.6098909699028</v>
      </c>
      <c r="AP28" s="99">
        <v>1060.5770474093267</v>
      </c>
      <c r="AQ28" s="99"/>
      <c r="AR28" s="99">
        <v>1252.704046809697</v>
      </c>
      <c r="AS28" s="99">
        <v>1323.431356463208</v>
      </c>
      <c r="AT28" s="99">
        <v>1267.1078840484467</v>
      </c>
      <c r="AU28" s="99"/>
      <c r="AV28" s="99"/>
      <c r="AW28" s="99"/>
      <c r="AX28" s="99">
        <v>1302.5839492404357</v>
      </c>
      <c r="AY28" s="99">
        <v>1190.9498201971464</v>
      </c>
      <c r="AZ28" s="99"/>
      <c r="BA28" s="99"/>
      <c r="BB28" s="99"/>
      <c r="BC28" s="99"/>
      <c r="BD28" s="99"/>
      <c r="BE28" s="99"/>
      <c r="BF28" s="99"/>
      <c r="BG28" s="99">
        <v>1174.7163751134517</v>
      </c>
      <c r="BH28" s="99"/>
      <c r="BI28" s="99"/>
      <c r="BJ28" s="99"/>
      <c r="BK28" s="99">
        <v>1322.0358914451979</v>
      </c>
      <c r="BL28" s="99"/>
      <c r="BM28" s="99"/>
      <c r="BN28" s="99"/>
      <c r="BO28" s="99"/>
      <c r="BP28" s="99"/>
      <c r="BQ28" s="99">
        <v>1315.3759226055097</v>
      </c>
      <c r="BR28" s="99"/>
      <c r="BS28" s="99"/>
      <c r="BT28" s="99"/>
      <c r="BU28" s="99"/>
      <c r="BV28" s="99"/>
      <c r="BW28" s="99"/>
      <c r="BX28" s="99"/>
      <c r="BY28" s="99"/>
    </row>
    <row r="29" spans="1:77" ht="13.5" thickBot="1">
      <c r="A29" s="76">
        <v>33</v>
      </c>
      <c r="B29" s="99"/>
      <c r="C29" s="99"/>
      <c r="D29" s="99"/>
      <c r="E29" s="99"/>
      <c r="F29" s="99"/>
      <c r="G29" s="99"/>
      <c r="H29" s="99"/>
      <c r="I29" s="99"/>
      <c r="J29" s="99"/>
      <c r="K29" s="99"/>
      <c r="L29" s="99"/>
      <c r="M29" s="99"/>
      <c r="N29" s="99"/>
      <c r="O29" s="99"/>
      <c r="P29" s="99"/>
      <c r="Q29" s="99"/>
      <c r="R29" s="99"/>
      <c r="S29" s="99"/>
      <c r="T29" s="99"/>
      <c r="U29" s="99"/>
      <c r="V29" s="99"/>
      <c r="W29" s="118">
        <v>1096.3605205451429</v>
      </c>
      <c r="X29" s="99"/>
      <c r="Y29" s="99"/>
      <c r="Z29" s="99"/>
      <c r="AA29" s="99"/>
      <c r="AB29" s="99"/>
      <c r="AC29" s="99"/>
      <c r="AD29" s="99"/>
      <c r="AE29" s="99"/>
      <c r="AF29" s="99"/>
      <c r="AG29" s="99">
        <v>1255.4831631360898</v>
      </c>
      <c r="AH29" s="99">
        <v>1159.8893227059882</v>
      </c>
      <c r="AI29" s="99">
        <v>1142.6112967979041</v>
      </c>
      <c r="AJ29" s="99"/>
      <c r="AK29" s="99">
        <v>1052.6177280145305</v>
      </c>
      <c r="AL29" s="99">
        <v>1069.6854447053333</v>
      </c>
      <c r="AM29" s="99"/>
      <c r="AN29" s="99">
        <v>1122.7752014830157</v>
      </c>
      <c r="AO29" s="99">
        <v>1303.0660515260874</v>
      </c>
      <c r="AP29" s="99">
        <v>1052.7445400154916</v>
      </c>
      <c r="AQ29" s="99"/>
      <c r="AR29" s="99">
        <v>1196.4270911318583</v>
      </c>
      <c r="AS29" s="99">
        <v>1301.8661512538436</v>
      </c>
      <c r="AT29" s="99">
        <v>1209.6577642910981</v>
      </c>
      <c r="AU29" s="99"/>
      <c r="AV29" s="99"/>
      <c r="AW29" s="99"/>
      <c r="AX29" s="99">
        <v>1286.5571484930495</v>
      </c>
      <c r="AY29" s="99">
        <v>1183.0208309201912</v>
      </c>
      <c r="AZ29" s="99">
        <v>1329.4553874907506</v>
      </c>
      <c r="BA29" s="99"/>
      <c r="BB29" s="99"/>
      <c r="BC29" s="99"/>
      <c r="BD29" s="99"/>
      <c r="BE29" s="99"/>
      <c r="BF29" s="99"/>
      <c r="BG29" s="99">
        <v>1168.3344217114004</v>
      </c>
      <c r="BH29" s="99"/>
      <c r="BI29" s="99"/>
      <c r="BJ29" s="99"/>
      <c r="BK29" s="99">
        <v>1314.0658180307219</v>
      </c>
      <c r="BL29" s="99"/>
      <c r="BM29" s="99"/>
      <c r="BN29" s="99"/>
      <c r="BO29" s="99"/>
      <c r="BP29" s="99"/>
      <c r="BQ29" s="99">
        <v>1308.8700440789221</v>
      </c>
      <c r="BR29" s="99"/>
      <c r="BS29" s="99"/>
      <c r="BT29" s="99"/>
      <c r="BU29" s="99"/>
      <c r="BV29" s="99"/>
      <c r="BW29" s="99"/>
      <c r="BX29" s="99"/>
      <c r="BY29" s="99"/>
    </row>
    <row r="30" spans="1:77" ht="14.25" thickTop="1" thickBot="1">
      <c r="A30" s="76">
        <v>34</v>
      </c>
      <c r="B30" s="99"/>
      <c r="C30" s="99"/>
      <c r="D30" s="99"/>
      <c r="E30" s="99"/>
      <c r="F30" s="99"/>
      <c r="G30" s="99"/>
      <c r="H30" s="99"/>
      <c r="I30" s="99"/>
      <c r="J30" s="99"/>
      <c r="K30" s="99"/>
      <c r="L30" s="99"/>
      <c r="M30" s="99"/>
      <c r="N30" s="99"/>
      <c r="O30" s="99"/>
      <c r="P30" s="99"/>
      <c r="Q30" s="99"/>
      <c r="R30" s="99"/>
      <c r="S30" s="99"/>
      <c r="T30" s="99"/>
      <c r="U30" s="99"/>
      <c r="V30" s="99"/>
      <c r="W30" s="99">
        <v>1052.9414264082761</v>
      </c>
      <c r="X30" s="99"/>
      <c r="Y30" s="99"/>
      <c r="Z30" s="99"/>
      <c r="AA30" s="99"/>
      <c r="AB30" s="99"/>
      <c r="AC30" s="99"/>
      <c r="AD30" s="99"/>
      <c r="AE30" s="99"/>
      <c r="AF30" s="99"/>
      <c r="AG30" s="118">
        <v>1224.184606632092</v>
      </c>
      <c r="AH30" s="99">
        <v>1133.1148417665947</v>
      </c>
      <c r="AI30" s="99">
        <v>1121.336075701179</v>
      </c>
      <c r="AJ30" s="99"/>
      <c r="AK30" s="99"/>
      <c r="AL30" s="99"/>
      <c r="AM30" s="99"/>
      <c r="AN30" s="99">
        <v>1106.8738290524047</v>
      </c>
      <c r="AO30" s="99">
        <v>1275.5222120822721</v>
      </c>
      <c r="AP30" s="99"/>
      <c r="AQ30" s="99"/>
      <c r="AR30" s="99">
        <v>1144.764870016036</v>
      </c>
      <c r="AS30" s="99">
        <v>1280.3009460444794</v>
      </c>
      <c r="AT30" s="99">
        <v>1156.9365084586905</v>
      </c>
      <c r="AU30" s="99"/>
      <c r="AV30" s="99"/>
      <c r="AW30" s="99"/>
      <c r="AX30" s="99">
        <v>1270.5303477456628</v>
      </c>
      <c r="AY30" s="99">
        <v>1175.0918416432362</v>
      </c>
      <c r="AZ30" s="99">
        <v>1272.9914911950893</v>
      </c>
      <c r="BA30" s="99"/>
      <c r="BB30" s="99"/>
      <c r="BC30" s="99"/>
      <c r="BD30" s="99"/>
      <c r="BE30" s="99"/>
      <c r="BF30" s="99"/>
      <c r="BG30" s="99">
        <v>1161.9524683093491</v>
      </c>
      <c r="BH30" s="99"/>
      <c r="BI30" s="99"/>
      <c r="BJ30" s="99"/>
      <c r="BK30" s="99">
        <v>1306.0957446162456</v>
      </c>
      <c r="BL30" s="99"/>
      <c r="BM30" s="99"/>
      <c r="BN30" s="99"/>
      <c r="BO30" s="99"/>
      <c r="BP30" s="99"/>
      <c r="BQ30" s="99">
        <v>1302.3641655523345</v>
      </c>
      <c r="BR30" s="99"/>
      <c r="BS30" s="99"/>
      <c r="BT30" s="99"/>
      <c r="BU30" s="99"/>
      <c r="BV30" s="99"/>
      <c r="BW30" s="99"/>
      <c r="BX30" s="99"/>
      <c r="BY30" s="99"/>
    </row>
    <row r="31" spans="1:77" ht="14.25" thickTop="1" thickBot="1">
      <c r="A31" s="76">
        <v>35</v>
      </c>
      <c r="B31" s="99"/>
      <c r="C31" s="99"/>
      <c r="D31" s="99"/>
      <c r="E31" s="99"/>
      <c r="F31" s="99"/>
      <c r="G31" s="99"/>
      <c r="H31" s="99"/>
      <c r="I31" s="99"/>
      <c r="J31" s="99"/>
      <c r="K31" s="99"/>
      <c r="L31" s="99"/>
      <c r="M31" s="99"/>
      <c r="N31" s="99"/>
      <c r="O31" s="99"/>
      <c r="P31" s="99"/>
      <c r="Q31" s="99"/>
      <c r="R31" s="99"/>
      <c r="S31" s="99"/>
      <c r="T31" s="99"/>
      <c r="U31" s="99"/>
      <c r="V31" s="99"/>
      <c r="W31" s="99"/>
      <c r="X31" s="99"/>
      <c r="Y31" s="99"/>
      <c r="Z31" s="99"/>
      <c r="AA31" s="99"/>
      <c r="AB31" s="99"/>
      <c r="AC31" s="99"/>
      <c r="AD31" s="99"/>
      <c r="AE31" s="99"/>
      <c r="AF31" s="99"/>
      <c r="AG31" s="99">
        <v>1186.0521341853239</v>
      </c>
      <c r="AH31" s="118">
        <v>1106.340360827201</v>
      </c>
      <c r="AI31" s="99">
        <v>1100.0608546044541</v>
      </c>
      <c r="AJ31" s="99"/>
      <c r="AK31" s="99"/>
      <c r="AL31" s="99"/>
      <c r="AM31" s="99"/>
      <c r="AN31" s="99">
        <v>1090.9724566217938</v>
      </c>
      <c r="AO31" s="99">
        <v>1247.9783726384567</v>
      </c>
      <c r="AP31" s="99"/>
      <c r="AQ31" s="99"/>
      <c r="AR31" s="99">
        <v>1097.2020972989603</v>
      </c>
      <c r="AS31" s="99">
        <v>1258.7357408351147</v>
      </c>
      <c r="AT31" s="99">
        <v>1108.4154574629363</v>
      </c>
      <c r="AU31" s="99"/>
      <c r="AV31" s="99"/>
      <c r="AW31" s="99"/>
      <c r="AX31" s="99">
        <v>1254.5035469982763</v>
      </c>
      <c r="AY31" s="99">
        <v>1167.162852366281</v>
      </c>
      <c r="AZ31" s="99">
        <v>1220.9747483035587</v>
      </c>
      <c r="BA31" s="99"/>
      <c r="BB31" s="99"/>
      <c r="BC31" s="99"/>
      <c r="BD31" s="99"/>
      <c r="BE31" s="99"/>
      <c r="BF31" s="99"/>
      <c r="BG31" s="99">
        <v>1155.5705149072983</v>
      </c>
      <c r="BH31" s="99"/>
      <c r="BI31" s="99"/>
      <c r="BJ31" s="99"/>
      <c r="BK31" s="99">
        <v>1298.1256712017696</v>
      </c>
      <c r="BL31" s="99"/>
      <c r="BM31" s="99"/>
      <c r="BN31" s="99"/>
      <c r="BO31" s="99"/>
      <c r="BP31" s="99"/>
      <c r="BQ31" s="99">
        <v>1295.8582870257469</v>
      </c>
      <c r="BR31" s="99"/>
      <c r="BS31" s="99"/>
      <c r="BT31" s="99"/>
      <c r="BU31" s="99"/>
      <c r="BV31" s="99"/>
      <c r="BW31" s="99"/>
      <c r="BX31" s="99"/>
      <c r="BY31" s="99"/>
    </row>
    <row r="32" spans="1:77" ht="14.25" thickTop="1" thickBot="1">
      <c r="A32" s="76">
        <v>36</v>
      </c>
      <c r="B32" s="99"/>
      <c r="C32" s="99"/>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c r="AF32" s="99"/>
      <c r="AG32" s="99">
        <v>1138.5878241583416</v>
      </c>
      <c r="AH32" s="99">
        <v>1075.1475400626905</v>
      </c>
      <c r="AI32" s="99">
        <v>1078.7856335077292</v>
      </c>
      <c r="AJ32" s="99"/>
      <c r="AK32" s="99"/>
      <c r="AL32" s="99"/>
      <c r="AM32" s="99"/>
      <c r="AN32" s="99">
        <v>1075.0710841911828</v>
      </c>
      <c r="AO32" s="99">
        <v>1220.4345331946413</v>
      </c>
      <c r="AP32" s="99"/>
      <c r="AQ32" s="118">
        <v>1336.0212171979579</v>
      </c>
      <c r="AR32" s="99">
        <v>1053.2941719281646</v>
      </c>
      <c r="AS32" s="99">
        <v>1237.1705356257501</v>
      </c>
      <c r="AT32" s="99">
        <v>1063.638483123487</v>
      </c>
      <c r="AU32" s="99"/>
      <c r="AV32" s="99"/>
      <c r="AW32" s="99"/>
      <c r="AX32" s="99">
        <v>1238.4767462508901</v>
      </c>
      <c r="AY32" s="99">
        <v>1159.233863089326</v>
      </c>
      <c r="AZ32" s="99">
        <v>1172.924112611882</v>
      </c>
      <c r="BA32" s="99"/>
      <c r="BB32" s="99"/>
      <c r="BC32" s="99"/>
      <c r="BD32" s="99"/>
      <c r="BE32" s="99"/>
      <c r="BF32" s="99">
        <v>1342.6928371750946</v>
      </c>
      <c r="BG32" s="99">
        <v>1149.188561505247</v>
      </c>
      <c r="BH32" s="99"/>
      <c r="BI32" s="99"/>
      <c r="BJ32" s="99"/>
      <c r="BK32" s="99">
        <v>1290.1555977872936</v>
      </c>
      <c r="BL32" s="99"/>
      <c r="BM32" s="99"/>
      <c r="BN32" s="99"/>
      <c r="BO32" s="99"/>
      <c r="BP32" s="99"/>
      <c r="BQ32" s="99">
        <v>1289.3524084991593</v>
      </c>
      <c r="BR32" s="99"/>
      <c r="BS32" s="99"/>
      <c r="BT32" s="99"/>
      <c r="BU32" s="99"/>
      <c r="BV32" s="99"/>
      <c r="BW32" s="99"/>
      <c r="BX32" s="99"/>
      <c r="BY32" s="99"/>
    </row>
    <row r="33" spans="1:77" ht="14.25" thickTop="1" thickBot="1">
      <c r="A33" s="76">
        <v>37</v>
      </c>
      <c r="B33" s="99"/>
      <c r="C33" s="99"/>
      <c r="D33" s="99"/>
      <c r="E33" s="99"/>
      <c r="F33" s="99"/>
      <c r="G33" s="99"/>
      <c r="H33" s="99"/>
      <c r="I33" s="99"/>
      <c r="J33" s="99"/>
      <c r="K33" s="99"/>
      <c r="L33" s="99"/>
      <c r="M33" s="99"/>
      <c r="N33" s="99"/>
      <c r="O33" s="99"/>
      <c r="P33" s="99"/>
      <c r="Q33" s="99"/>
      <c r="R33" s="99"/>
      <c r="S33" s="99"/>
      <c r="T33" s="99"/>
      <c r="U33" s="99"/>
      <c r="V33" s="99"/>
      <c r="W33" s="99"/>
      <c r="X33" s="99"/>
      <c r="Y33" s="99"/>
      <c r="Z33" s="99"/>
      <c r="AA33" s="99"/>
      <c r="AB33" s="99"/>
      <c r="AC33" s="99"/>
      <c r="AD33" s="99"/>
      <c r="AE33" s="99"/>
      <c r="AF33" s="99"/>
      <c r="AG33" s="99">
        <v>1094.6579643289872</v>
      </c>
      <c r="AH33" s="99"/>
      <c r="AI33" s="99">
        <v>1057.5104124110044</v>
      </c>
      <c r="AJ33" s="99"/>
      <c r="AK33" s="99"/>
      <c r="AL33" s="99"/>
      <c r="AM33" s="99">
        <v>1329.0717976526951</v>
      </c>
      <c r="AN33" s="99">
        <v>1059.1697117605718</v>
      </c>
      <c r="AO33" s="118">
        <v>1192.8906937508259</v>
      </c>
      <c r="AP33" s="99"/>
      <c r="AQ33" s="99">
        <v>1290.4662721678753</v>
      </c>
      <c r="AR33" s="99"/>
      <c r="AS33" s="99">
        <v>1215.6053304163856</v>
      </c>
      <c r="AT33" s="99"/>
      <c r="AU33" s="99"/>
      <c r="AV33" s="99"/>
      <c r="AW33" s="99"/>
      <c r="AX33" s="99">
        <v>1222.4499455035036</v>
      </c>
      <c r="AY33" s="99">
        <v>1151.3048738123709</v>
      </c>
      <c r="AZ33" s="99">
        <v>1128.4227205597426</v>
      </c>
      <c r="BA33" s="99"/>
      <c r="BB33" s="99"/>
      <c r="BC33" s="99"/>
      <c r="BD33" s="99"/>
      <c r="BE33" s="99"/>
      <c r="BF33" s="99">
        <v>1292.8861964558578</v>
      </c>
      <c r="BG33" s="99">
        <v>1142.8066081031957</v>
      </c>
      <c r="BH33" s="99">
        <v>1316.9026125488656</v>
      </c>
      <c r="BI33" s="99"/>
      <c r="BJ33" s="99"/>
      <c r="BK33" s="99">
        <v>1282.1855243728173</v>
      </c>
      <c r="BL33" s="99"/>
      <c r="BM33" s="99"/>
      <c r="BN33" s="99"/>
      <c r="BO33" s="99"/>
      <c r="BP33" s="99"/>
      <c r="BQ33" s="99">
        <v>1282.8465299725715</v>
      </c>
      <c r="BR33" s="99"/>
      <c r="BS33" s="99"/>
      <c r="BT33" s="99"/>
      <c r="BU33" s="99"/>
      <c r="BV33" s="99"/>
      <c r="BW33" s="99"/>
      <c r="BX33" s="99"/>
      <c r="BY33" s="99"/>
    </row>
    <row r="34" spans="1:77" ht="13.5" thickTop="1">
      <c r="A34" s="76">
        <v>38</v>
      </c>
      <c r="B34" s="99"/>
      <c r="C34" s="99"/>
      <c r="D34" s="99"/>
      <c r="E34" s="99"/>
      <c r="F34" s="99"/>
      <c r="G34" s="99"/>
      <c r="H34" s="99"/>
      <c r="I34" s="99"/>
      <c r="J34" s="99"/>
      <c r="K34" s="99"/>
      <c r="L34" s="99"/>
      <c r="M34" s="99"/>
      <c r="N34" s="99"/>
      <c r="O34" s="99"/>
      <c r="P34" s="99"/>
      <c r="Q34" s="99"/>
      <c r="R34" s="99"/>
      <c r="S34" s="99"/>
      <c r="T34" s="99"/>
      <c r="U34" s="99"/>
      <c r="V34" s="99"/>
      <c r="W34" s="99"/>
      <c r="X34" s="99"/>
      <c r="Y34" s="99"/>
      <c r="Z34" s="99"/>
      <c r="AA34" s="99"/>
      <c r="AB34" s="99"/>
      <c r="AC34" s="99"/>
      <c r="AD34" s="99"/>
      <c r="AE34" s="99"/>
      <c r="AF34" s="99"/>
      <c r="AG34" s="99">
        <v>1053.9002332691227</v>
      </c>
      <c r="AH34" s="99"/>
      <c r="AI34" s="99"/>
      <c r="AJ34" s="99"/>
      <c r="AK34" s="99"/>
      <c r="AL34" s="99"/>
      <c r="AM34" s="99">
        <v>1276.5751473115113</v>
      </c>
      <c r="AN34" s="99"/>
      <c r="AO34" s="99">
        <v>1157.6938232038212</v>
      </c>
      <c r="AP34" s="99"/>
      <c r="AQ34" s="99">
        <v>1243.753427982218</v>
      </c>
      <c r="AR34" s="99"/>
      <c r="AS34" s="99">
        <v>1194.040125207021</v>
      </c>
      <c r="AT34" s="99"/>
      <c r="AU34" s="99"/>
      <c r="AV34" s="99"/>
      <c r="AW34" s="99">
        <v>1334.7051866478923</v>
      </c>
      <c r="AX34" s="99">
        <v>1206.4231447561174</v>
      </c>
      <c r="AY34" s="99">
        <v>1143.3758845354157</v>
      </c>
      <c r="AZ34" s="99">
        <v>1087.1078630800359</v>
      </c>
      <c r="BA34" s="99"/>
      <c r="BB34" s="99"/>
      <c r="BC34" s="99"/>
      <c r="BD34" s="99"/>
      <c r="BE34" s="99"/>
      <c r="BF34" s="99">
        <v>1246.6031787843438</v>
      </c>
      <c r="BG34" s="99">
        <v>1136.4246547011444</v>
      </c>
      <c r="BH34" s="99">
        <v>1269.6657258780726</v>
      </c>
      <c r="BI34" s="99"/>
      <c r="BJ34" s="99"/>
      <c r="BK34" s="99">
        <v>1274.2154509583411</v>
      </c>
      <c r="BL34" s="99"/>
      <c r="BM34" s="99"/>
      <c r="BN34" s="99"/>
      <c r="BO34" s="99"/>
      <c r="BP34" s="99"/>
      <c r="BQ34" s="99">
        <v>1276.3406514459839</v>
      </c>
      <c r="BR34" s="99"/>
      <c r="BS34" s="99"/>
      <c r="BT34" s="99"/>
      <c r="BU34" s="99"/>
      <c r="BV34" s="99"/>
      <c r="BW34" s="99"/>
      <c r="BX34" s="99"/>
      <c r="BY34" s="99"/>
    </row>
    <row r="35" spans="1:77" ht="13.5" thickBot="1">
      <c r="A35" s="76">
        <v>39</v>
      </c>
      <c r="B35" s="99"/>
      <c r="C35" s="99"/>
      <c r="D35" s="99"/>
      <c r="F35" s="99"/>
      <c r="G35" s="99"/>
      <c r="H35" s="99"/>
      <c r="I35" s="99"/>
      <c r="J35" s="99"/>
      <c r="K35" s="99"/>
      <c r="M35" s="99"/>
      <c r="N35" s="99"/>
      <c r="O35" s="99"/>
      <c r="Q35" s="99"/>
      <c r="R35" s="99"/>
      <c r="S35" s="99"/>
      <c r="T35" s="99"/>
      <c r="U35" s="99"/>
      <c r="V35" s="99"/>
      <c r="W35" s="99"/>
      <c r="X35" s="99"/>
      <c r="Y35" s="99"/>
      <c r="Z35" s="99"/>
      <c r="AA35" s="99"/>
      <c r="AB35" s="99"/>
      <c r="AC35" s="99"/>
      <c r="AD35" s="99"/>
      <c r="AF35" s="99"/>
      <c r="AG35" s="99"/>
      <c r="AH35" s="99"/>
      <c r="AI35" s="99"/>
      <c r="AJ35" s="99"/>
      <c r="AK35" s="99"/>
      <c r="AL35" s="99"/>
      <c r="AM35" s="99">
        <v>1227.8559453578641</v>
      </c>
      <c r="AN35" s="99"/>
      <c r="AO35" s="99"/>
      <c r="AQ35" s="99">
        <v>1200.2653070864237</v>
      </c>
      <c r="AR35" s="99"/>
      <c r="AS35" s="99"/>
      <c r="AT35" s="99"/>
      <c r="AV35" s="99"/>
      <c r="AW35" s="118">
        <v>1306.6619987070815</v>
      </c>
      <c r="AX35" s="99"/>
      <c r="AY35" s="99"/>
      <c r="AZ35" s="99"/>
      <c r="BA35" s="99"/>
      <c r="BB35" s="99"/>
      <c r="BC35" s="99"/>
      <c r="BD35" s="99"/>
      <c r="BE35" s="99"/>
      <c r="BF35" s="99">
        <v>1203.4952922080859</v>
      </c>
      <c r="BG35" s="99"/>
      <c r="BH35" s="99">
        <v>1225.6731014229786</v>
      </c>
      <c r="BI35" s="99"/>
      <c r="BJ35" s="99"/>
      <c r="BK35" s="99">
        <v>1266.2453775438648</v>
      </c>
      <c r="BL35" s="99"/>
      <c r="BM35" s="99"/>
      <c r="BN35" s="99"/>
      <c r="BO35" s="99"/>
      <c r="BP35" s="99"/>
      <c r="BQ35" s="99">
        <v>1269.8347729193963</v>
      </c>
      <c r="BR35" s="99"/>
      <c r="BS35" s="99"/>
      <c r="BT35" s="99"/>
      <c r="BU35" s="99"/>
      <c r="BV35" s="99"/>
      <c r="BW35" s="99"/>
      <c r="BX35" s="99"/>
      <c r="BY35" s="99"/>
    </row>
    <row r="36" spans="1:77" ht="13.5" thickTop="1">
      <c r="A36" s="107">
        <v>40</v>
      </c>
      <c r="B36" s="108"/>
      <c r="C36" s="108"/>
      <c r="D36" s="108"/>
      <c r="E36" s="121"/>
      <c r="F36" s="108"/>
      <c r="G36" s="108"/>
      <c r="H36" s="108"/>
      <c r="I36" s="108"/>
      <c r="J36" s="108"/>
      <c r="K36" s="108"/>
      <c r="L36" s="121"/>
      <c r="M36" s="108"/>
      <c r="N36" s="108"/>
      <c r="O36" s="108"/>
      <c r="P36" s="122"/>
      <c r="Q36" s="108"/>
      <c r="R36" s="108"/>
      <c r="S36" s="108"/>
      <c r="T36" s="108"/>
      <c r="U36" s="108"/>
      <c r="V36" s="108"/>
      <c r="W36" s="108"/>
      <c r="X36" s="108"/>
      <c r="Y36" s="108"/>
      <c r="Z36" s="108"/>
      <c r="AA36" s="108"/>
      <c r="AB36" s="108"/>
      <c r="AC36" s="108"/>
      <c r="AD36" s="108"/>
      <c r="AE36" s="121"/>
      <c r="AF36" s="108"/>
      <c r="AG36" s="108"/>
      <c r="AH36" s="108"/>
      <c r="AI36" s="108"/>
      <c r="AJ36" s="108"/>
      <c r="AK36" s="108"/>
      <c r="AL36" s="108"/>
      <c r="AM36" s="108"/>
      <c r="AN36" s="108"/>
      <c r="AO36" s="108"/>
      <c r="AP36" s="121"/>
      <c r="AQ36" s="108"/>
      <c r="AR36" s="108"/>
      <c r="AS36" s="108"/>
      <c r="AT36" s="108"/>
      <c r="AU36" s="121"/>
      <c r="AV36" s="108"/>
      <c r="AW36" s="108">
        <v>1273.593550772053</v>
      </c>
      <c r="AX36" s="108"/>
      <c r="AY36" s="108"/>
      <c r="AZ36" s="108"/>
      <c r="BA36" s="108"/>
      <c r="BB36" s="108"/>
      <c r="BC36" s="108"/>
      <c r="BD36" s="108">
        <v>1345.4345090108</v>
      </c>
      <c r="BE36" s="108"/>
      <c r="BF36" s="108"/>
      <c r="BG36" s="108"/>
      <c r="BH36" s="108"/>
      <c r="BI36" s="108"/>
      <c r="BJ36" s="108"/>
      <c r="BK36" s="108">
        <v>1258.2753041293888</v>
      </c>
      <c r="BL36" s="108"/>
      <c r="BM36" s="108"/>
      <c r="BN36" s="108"/>
      <c r="BO36" s="108"/>
      <c r="BP36" s="108"/>
      <c r="BQ36" s="108">
        <v>1263.3288943928087</v>
      </c>
      <c r="BR36" s="108"/>
      <c r="BS36" s="108"/>
      <c r="BT36" s="108"/>
      <c r="BU36" s="108"/>
      <c r="BV36" s="108"/>
      <c r="BW36" s="108"/>
      <c r="BX36" s="108"/>
      <c r="BY36" s="108"/>
    </row>
    <row r="37" spans="1:77">
      <c r="A37" s="76">
        <v>41</v>
      </c>
      <c r="B37" s="99"/>
      <c r="C37" s="99"/>
      <c r="D37" s="99"/>
      <c r="F37" s="99"/>
      <c r="G37" s="99"/>
      <c r="H37" s="99"/>
      <c r="I37" s="99"/>
      <c r="J37" s="99"/>
      <c r="K37" s="99"/>
      <c r="M37" s="99"/>
      <c r="N37" s="99"/>
      <c r="O37" s="99"/>
      <c r="Q37" s="99"/>
      <c r="R37" s="99"/>
      <c r="S37" s="99"/>
      <c r="T37" s="99"/>
      <c r="U37" s="99"/>
      <c r="V37" s="99"/>
      <c r="W37" s="99"/>
      <c r="X37" s="99"/>
      <c r="Y37" s="99"/>
      <c r="Z37" s="99"/>
      <c r="AA37" s="99"/>
      <c r="AB37" s="99"/>
      <c r="AC37" s="99"/>
      <c r="AD37" s="99"/>
      <c r="AF37" s="99"/>
      <c r="AG37" s="99"/>
      <c r="AH37" s="99"/>
      <c r="AI37" s="99"/>
      <c r="AJ37" s="99"/>
      <c r="AK37" s="99"/>
      <c r="AL37" s="99"/>
      <c r="AM37" s="99"/>
      <c r="AN37" s="99"/>
      <c r="AO37" s="99"/>
      <c r="AQ37" s="99"/>
      <c r="AR37" s="99"/>
      <c r="AS37" s="99"/>
      <c r="AT37" s="99"/>
      <c r="AV37" s="99">
        <v>1349.1239258184532</v>
      </c>
      <c r="AW37" s="99">
        <v>1236.0346415119477</v>
      </c>
      <c r="AX37" s="99"/>
      <c r="AY37" s="99"/>
      <c r="AZ37" s="99"/>
      <c r="BA37" s="99">
        <v>1336.7079215593928</v>
      </c>
      <c r="BB37" s="99"/>
      <c r="BC37" s="99"/>
      <c r="BD37" s="99">
        <v>1323.5454794853265</v>
      </c>
      <c r="BE37" s="120"/>
      <c r="BF37" s="99"/>
      <c r="BG37" s="99"/>
      <c r="BH37" s="99"/>
      <c r="BI37" s="99"/>
      <c r="BJ37" s="99">
        <v>1337.3048177658477</v>
      </c>
      <c r="BK37" s="99">
        <v>1250.3052307149128</v>
      </c>
      <c r="BL37" s="99"/>
      <c r="BM37" s="99"/>
      <c r="BN37" s="99"/>
      <c r="BO37" s="99"/>
      <c r="BP37" s="99"/>
      <c r="BQ37" s="99">
        <v>1256.8230158662211</v>
      </c>
      <c r="BR37" s="99"/>
      <c r="BS37" s="99"/>
      <c r="BT37" s="99"/>
      <c r="BU37" s="99"/>
      <c r="BV37" s="99"/>
      <c r="BW37" s="99"/>
      <c r="BX37" s="99"/>
      <c r="BY37" s="99"/>
    </row>
    <row r="38" spans="1:77">
      <c r="A38" s="76">
        <v>42</v>
      </c>
      <c r="B38" s="99"/>
      <c r="C38" s="99"/>
      <c r="D38" s="99"/>
      <c r="F38" s="99"/>
      <c r="G38" s="99"/>
      <c r="H38" s="99"/>
      <c r="I38" s="99"/>
      <c r="J38" s="99"/>
      <c r="K38" s="99"/>
      <c r="M38" s="99"/>
      <c r="N38" s="99"/>
      <c r="O38" s="99"/>
      <c r="Q38" s="99"/>
      <c r="R38" s="99"/>
      <c r="S38" s="99"/>
      <c r="T38" s="99"/>
      <c r="U38" s="99"/>
      <c r="V38" s="99"/>
      <c r="W38" s="99"/>
      <c r="X38" s="99"/>
      <c r="Y38" s="99"/>
      <c r="Z38" s="99"/>
      <c r="AA38" s="99"/>
      <c r="AB38" s="99"/>
      <c r="AC38" s="99"/>
      <c r="AD38" s="99"/>
      <c r="AF38" s="99"/>
      <c r="AG38" s="99"/>
      <c r="AH38" s="99"/>
      <c r="AI38" s="99"/>
      <c r="AJ38" s="99"/>
      <c r="AK38" s="99"/>
      <c r="AL38" s="99"/>
      <c r="AM38" s="99"/>
      <c r="AN38" s="99"/>
      <c r="AO38" s="99"/>
      <c r="AQ38" s="99"/>
      <c r="AR38" s="99"/>
      <c r="AS38" s="99"/>
      <c r="AT38" s="99"/>
      <c r="AV38" s="99">
        <v>1303.78157553914</v>
      </c>
      <c r="AW38" s="99">
        <v>1200.6817399196113</v>
      </c>
      <c r="AX38" s="99"/>
      <c r="AY38" s="99"/>
      <c r="AZ38" s="99"/>
      <c r="BA38" s="99">
        <v>1295.5646302134528</v>
      </c>
      <c r="BB38" s="99"/>
      <c r="BC38" s="99"/>
      <c r="BD38" s="99">
        <v>1301.6564499598535</v>
      </c>
      <c r="BE38" s="99"/>
      <c r="BF38" s="99"/>
      <c r="BG38" s="99"/>
      <c r="BH38" s="99"/>
      <c r="BI38" s="99"/>
      <c r="BJ38" s="99">
        <v>1321.1898632692062</v>
      </c>
      <c r="BK38" s="99">
        <v>1242.3351573004365</v>
      </c>
      <c r="BL38" s="99"/>
      <c r="BM38" s="99"/>
      <c r="BN38" s="99"/>
      <c r="BO38" s="99"/>
      <c r="BP38" s="99"/>
      <c r="BQ38" s="99">
        <v>1250.3171373396335</v>
      </c>
      <c r="BR38" s="99">
        <v>1344.3118278016568</v>
      </c>
      <c r="BS38" s="99"/>
      <c r="BT38" s="99"/>
      <c r="BU38" s="99">
        <v>1344.1183576064016</v>
      </c>
      <c r="BV38" s="99"/>
      <c r="BW38" s="99"/>
      <c r="BX38" s="99"/>
      <c r="BY38" s="99"/>
    </row>
    <row r="39" spans="1:77">
      <c r="A39" s="76">
        <v>43</v>
      </c>
      <c r="B39" s="99"/>
      <c r="C39" s="99"/>
      <c r="D39" s="99"/>
      <c r="F39" s="99"/>
      <c r="G39" s="99"/>
      <c r="H39" s="99"/>
      <c r="I39" s="99"/>
      <c r="J39" s="99"/>
      <c r="K39" s="99"/>
      <c r="M39" s="99"/>
      <c r="N39" s="99"/>
      <c r="O39" s="99"/>
      <c r="Q39" s="99"/>
      <c r="R39" s="99"/>
      <c r="S39" s="99"/>
      <c r="T39" s="99"/>
      <c r="U39" s="99"/>
      <c r="V39" s="99"/>
      <c r="W39" s="99"/>
      <c r="X39" s="99"/>
      <c r="Y39" s="99"/>
      <c r="Z39" s="99"/>
      <c r="AA39" s="99"/>
      <c r="AB39" s="99"/>
      <c r="AC39" s="99"/>
      <c r="AD39" s="99"/>
      <c r="AF39" s="99"/>
      <c r="AG39" s="99"/>
      <c r="AH39" s="99"/>
      <c r="AI39" s="99"/>
      <c r="AJ39" s="99"/>
      <c r="AK39" s="99"/>
      <c r="AL39" s="99"/>
      <c r="AM39" s="99"/>
      <c r="AN39" s="99"/>
      <c r="AO39" s="99"/>
      <c r="AQ39" s="99"/>
      <c r="AR39" s="99"/>
      <c r="AS39" s="99"/>
      <c r="AT39" s="99"/>
      <c r="AV39" s="99">
        <v>1261.3197214059812</v>
      </c>
      <c r="AW39" s="99"/>
      <c r="AX39" s="99"/>
      <c r="AY39" s="99"/>
      <c r="AZ39" s="99"/>
      <c r="BA39" s="99">
        <v>1256.9032404291022</v>
      </c>
      <c r="BB39" s="99"/>
      <c r="BC39" s="99"/>
      <c r="BD39" s="99">
        <v>1279.7674204343798</v>
      </c>
      <c r="BE39" s="99">
        <v>1345.3070078391324</v>
      </c>
      <c r="BF39" s="99"/>
      <c r="BG39" s="99"/>
      <c r="BH39" s="99"/>
      <c r="BI39" s="99"/>
      <c r="BJ39" s="99">
        <v>1305.0749087725649</v>
      </c>
      <c r="BK39" s="99">
        <v>1234.3650838859605</v>
      </c>
      <c r="BL39" s="99"/>
      <c r="BM39" s="99"/>
      <c r="BN39" s="99"/>
      <c r="BO39" s="99"/>
      <c r="BP39" s="99"/>
      <c r="BQ39" s="99">
        <v>1243.8112588130457</v>
      </c>
      <c r="BR39" s="99">
        <v>1304.7615405218053</v>
      </c>
      <c r="BS39" s="99"/>
      <c r="BT39" s="99"/>
      <c r="BU39" s="99">
        <v>1304.3048435304449</v>
      </c>
      <c r="BV39" s="99"/>
      <c r="BW39" s="99"/>
      <c r="BX39" s="99"/>
      <c r="BY39" s="99"/>
    </row>
    <row r="40" spans="1:77">
      <c r="A40" s="76">
        <v>44</v>
      </c>
      <c r="B40" s="99"/>
      <c r="C40" s="99"/>
      <c r="D40" s="99"/>
      <c r="F40" s="99"/>
      <c r="G40" s="99"/>
      <c r="H40" s="99"/>
      <c r="I40" s="99"/>
      <c r="J40" s="99"/>
      <c r="K40" s="99"/>
      <c r="M40" s="99"/>
      <c r="N40" s="99"/>
      <c r="O40" s="99"/>
      <c r="Q40" s="99"/>
      <c r="R40" s="99"/>
      <c r="S40" s="99"/>
      <c r="T40" s="99"/>
      <c r="U40" s="99"/>
      <c r="V40" s="99"/>
      <c r="W40" s="99"/>
      <c r="X40" s="99"/>
      <c r="Y40" s="99"/>
      <c r="Z40" s="99"/>
      <c r="AA40" s="99"/>
      <c r="AB40" s="99"/>
      <c r="AC40" s="99"/>
      <c r="AD40" s="99"/>
      <c r="AF40" s="99"/>
      <c r="AG40" s="99"/>
      <c r="AH40" s="99"/>
      <c r="AI40" s="99"/>
      <c r="AJ40" s="99"/>
      <c r="AK40" s="99"/>
      <c r="AL40" s="99"/>
      <c r="AM40" s="99"/>
      <c r="AN40" s="99"/>
      <c r="AO40" s="99"/>
      <c r="AQ40" s="99"/>
      <c r="AR40" s="99"/>
      <c r="AS40" s="99"/>
      <c r="AT40" s="99"/>
      <c r="AV40" s="99">
        <v>1221.4838638771289</v>
      </c>
      <c r="AW40" s="99"/>
      <c r="AX40" s="99"/>
      <c r="AY40" s="99"/>
      <c r="AZ40" s="99"/>
      <c r="BA40" s="99">
        <v>1220.5098741072388</v>
      </c>
      <c r="BB40" s="99"/>
      <c r="BC40" s="99"/>
      <c r="BD40" s="99">
        <v>1257.8783909089068</v>
      </c>
      <c r="BE40" s="99">
        <v>1309.5644062428239</v>
      </c>
      <c r="BF40" s="99"/>
      <c r="BG40" s="99"/>
      <c r="BH40" s="99"/>
      <c r="BI40" s="99"/>
      <c r="BJ40" s="99">
        <v>1288.9599542759231</v>
      </c>
      <c r="BK40" s="99">
        <v>1226.3950104714843</v>
      </c>
      <c r="BL40" s="99"/>
      <c r="BM40" s="99"/>
      <c r="BN40" s="99"/>
      <c r="BO40" s="99"/>
      <c r="BP40" s="99"/>
      <c r="BQ40" s="99">
        <v>1237.3053802864583</v>
      </c>
      <c r="BR40" s="99">
        <v>1267.5082568623429</v>
      </c>
      <c r="BS40" s="99"/>
      <c r="BT40" s="99"/>
      <c r="BU40" s="99">
        <v>1266.8148447388542</v>
      </c>
      <c r="BV40" s="99"/>
      <c r="BW40" s="99"/>
      <c r="BX40" s="99"/>
      <c r="BY40" s="99"/>
    </row>
    <row r="41" spans="1:77">
      <c r="A41" s="76">
        <v>45</v>
      </c>
      <c r="B41" s="99"/>
      <c r="C41" s="99"/>
      <c r="D41" s="99"/>
      <c r="F41" s="99"/>
      <c r="G41" s="99"/>
      <c r="H41" s="99"/>
      <c r="I41" s="99"/>
      <c r="J41" s="99"/>
      <c r="K41" s="99"/>
      <c r="M41" s="99"/>
      <c r="N41" s="99"/>
      <c r="O41" s="99"/>
      <c r="Q41" s="99"/>
      <c r="R41" s="99"/>
      <c r="S41" s="99"/>
      <c r="T41" s="99"/>
      <c r="U41" s="99"/>
      <c r="V41" s="99"/>
      <c r="W41" s="99"/>
      <c r="X41" s="99"/>
      <c r="Y41" s="99"/>
      <c r="Z41" s="99"/>
      <c r="AA41" s="99"/>
      <c r="AB41" s="99"/>
      <c r="AC41" s="99"/>
      <c r="AD41" s="99"/>
      <c r="AF41" s="99"/>
      <c r="AG41" s="99"/>
      <c r="AH41" s="99"/>
      <c r="AI41" s="99"/>
      <c r="AJ41" s="99"/>
      <c r="AK41" s="99"/>
      <c r="AL41" s="99"/>
      <c r="AM41" s="99"/>
      <c r="AN41" s="99"/>
      <c r="AO41" s="99"/>
      <c r="AQ41" s="99"/>
      <c r="AR41" s="99"/>
      <c r="AS41" s="99"/>
      <c r="AT41" s="99"/>
      <c r="AV41" s="99"/>
      <c r="AW41" s="99"/>
      <c r="AX41" s="99"/>
      <c r="AY41" s="99"/>
      <c r="AZ41" s="99"/>
      <c r="BA41" s="99"/>
      <c r="BB41" s="99">
        <v>1307.7963273006949</v>
      </c>
      <c r="BC41" s="99">
        <v>1327.7411410084933</v>
      </c>
      <c r="BD41" s="99">
        <v>1235.9893613834333</v>
      </c>
      <c r="BE41" s="99">
        <v>1275.7253725806822</v>
      </c>
      <c r="BF41" s="99"/>
      <c r="BG41" s="99"/>
      <c r="BH41" s="99"/>
      <c r="BI41" s="99"/>
      <c r="BJ41" s="99">
        <v>1272.8449997792818</v>
      </c>
      <c r="BK41" s="99">
        <v>1218.424937057008</v>
      </c>
      <c r="BL41" s="99"/>
      <c r="BM41" s="99"/>
      <c r="BN41" s="99"/>
      <c r="BO41" s="99"/>
      <c r="BP41" s="99"/>
      <c r="BQ41" s="99">
        <v>1230.7995017598705</v>
      </c>
      <c r="BR41" s="99">
        <v>1232.360060414178</v>
      </c>
      <c r="BS41" s="99"/>
      <c r="BT41" s="99"/>
      <c r="BU41" s="99">
        <v>1231.4536748321341</v>
      </c>
      <c r="BV41" s="99"/>
      <c r="BW41" s="99"/>
      <c r="BX41" s="99"/>
      <c r="BY41" s="99"/>
    </row>
    <row r="42" spans="1:77" ht="13.5" thickBot="1">
      <c r="A42" s="76">
        <v>46</v>
      </c>
      <c r="B42" s="99"/>
      <c r="C42" s="99"/>
      <c r="D42" s="99"/>
      <c r="F42" s="99"/>
      <c r="G42" s="99"/>
      <c r="H42" s="99"/>
      <c r="I42" s="99"/>
      <c r="J42" s="99"/>
      <c r="K42" s="99"/>
      <c r="M42" s="99"/>
      <c r="N42" s="99"/>
      <c r="O42" s="99"/>
      <c r="Q42" s="99"/>
      <c r="R42" s="99"/>
      <c r="S42" s="99"/>
      <c r="T42" s="99"/>
      <c r="U42" s="99"/>
      <c r="V42" s="99"/>
      <c r="W42" s="99"/>
      <c r="X42" s="99"/>
      <c r="Y42" s="99"/>
      <c r="Z42" s="99"/>
      <c r="AA42" s="99"/>
      <c r="AB42" s="99"/>
      <c r="AC42" s="99"/>
      <c r="AD42" s="99"/>
      <c r="AF42" s="99"/>
      <c r="AG42" s="99"/>
      <c r="AH42" s="99"/>
      <c r="AI42" s="99"/>
      <c r="AJ42" s="99"/>
      <c r="AK42" s="99"/>
      <c r="AL42" s="99"/>
      <c r="AM42" s="99"/>
      <c r="AN42" s="99"/>
      <c r="AO42" s="99"/>
      <c r="AQ42" s="99"/>
      <c r="AR42" s="99"/>
      <c r="AS42" s="99"/>
      <c r="AT42" s="99"/>
      <c r="AV42" s="99"/>
      <c r="AW42" s="99"/>
      <c r="AX42" s="99"/>
      <c r="AY42" s="99"/>
      <c r="AZ42" s="99"/>
      <c r="BA42" s="99"/>
      <c r="BB42" s="99">
        <v>1264.3751635348406</v>
      </c>
      <c r="BC42" s="99">
        <v>1286.081283571634</v>
      </c>
      <c r="BD42" s="118">
        <v>1214.1003318579599</v>
      </c>
      <c r="BE42" s="99">
        <v>1243.6409245639575</v>
      </c>
      <c r="BF42" s="99"/>
      <c r="BG42" s="99"/>
      <c r="BH42" s="99"/>
      <c r="BI42" s="99"/>
      <c r="BJ42" s="99">
        <v>1256.7300452826403</v>
      </c>
      <c r="BK42" s="99">
        <v>1210.454863642532</v>
      </c>
      <c r="BL42" s="99"/>
      <c r="BM42" s="99"/>
      <c r="BN42" s="99"/>
      <c r="BO42" s="99"/>
      <c r="BP42" s="99"/>
      <c r="BQ42" s="99">
        <v>1224.2936232332829</v>
      </c>
      <c r="BR42" s="99"/>
      <c r="BS42" s="99"/>
      <c r="BT42" s="99"/>
      <c r="BU42" s="99"/>
      <c r="BV42" s="99"/>
      <c r="BW42" s="99"/>
      <c r="BX42" s="99"/>
      <c r="BY42" s="99"/>
    </row>
    <row r="43" spans="1:77" ht="13.5" thickTop="1">
      <c r="A43" s="76">
        <v>47</v>
      </c>
      <c r="B43" s="99"/>
      <c r="C43" s="99"/>
      <c r="D43" s="99"/>
      <c r="F43" s="99"/>
      <c r="G43" s="99"/>
      <c r="H43" s="99"/>
      <c r="I43" s="99"/>
      <c r="J43" s="99"/>
      <c r="K43" s="99"/>
      <c r="M43" s="99"/>
      <c r="N43" s="99"/>
      <c r="O43" s="99"/>
      <c r="Q43" s="99"/>
      <c r="R43" s="99"/>
      <c r="S43" s="99"/>
      <c r="T43" s="99"/>
      <c r="U43" s="99"/>
      <c r="V43" s="99"/>
      <c r="W43" s="99"/>
      <c r="X43" s="99"/>
      <c r="Y43" s="99"/>
      <c r="Z43" s="99"/>
      <c r="AA43" s="99"/>
      <c r="AB43" s="99"/>
      <c r="AC43" s="99"/>
      <c r="AD43" s="99"/>
      <c r="AF43" s="99"/>
      <c r="AG43" s="99"/>
      <c r="AH43" s="99"/>
      <c r="AI43" s="99"/>
      <c r="AJ43" s="99"/>
      <c r="AK43" s="99"/>
      <c r="AL43" s="99"/>
      <c r="AM43" s="99"/>
      <c r="AN43" s="99"/>
      <c r="AO43" s="99"/>
      <c r="AQ43" s="99"/>
      <c r="AR43" s="99"/>
      <c r="AS43" s="99"/>
      <c r="AT43" s="99"/>
      <c r="AV43" s="99"/>
      <c r="AW43" s="99"/>
      <c r="AX43" s="99"/>
      <c r="AY43" s="99"/>
      <c r="AZ43" s="99"/>
      <c r="BA43" s="99"/>
      <c r="BB43" s="99">
        <v>1223.5686044632375</v>
      </c>
      <c r="BC43" s="99">
        <v>1246.8709145059913</v>
      </c>
      <c r="BD43" s="99"/>
      <c r="BE43" s="99">
        <v>1213.1771388277325</v>
      </c>
      <c r="BF43" s="99"/>
      <c r="BG43" s="99"/>
      <c r="BH43" s="99"/>
      <c r="BI43" s="99">
        <v>1337.3093920927702</v>
      </c>
      <c r="BJ43" s="99">
        <v>1240.6150907859987</v>
      </c>
      <c r="BK43" s="99">
        <v>1202.4847902280558</v>
      </c>
      <c r="BL43" s="99"/>
      <c r="BM43" s="99"/>
      <c r="BN43" s="99"/>
      <c r="BO43" s="99"/>
      <c r="BP43" s="99"/>
      <c r="BQ43" s="99">
        <v>1217.7877447066953</v>
      </c>
      <c r="BR43" s="99"/>
      <c r="BS43" s="99"/>
      <c r="BT43" s="99"/>
      <c r="BU43" s="99"/>
      <c r="BV43" s="99"/>
      <c r="BW43" s="99"/>
      <c r="BX43" s="99"/>
      <c r="BY43" s="99"/>
    </row>
    <row r="44" spans="1:77">
      <c r="A44" s="76">
        <v>48</v>
      </c>
      <c r="B44" s="99"/>
      <c r="C44" s="99"/>
      <c r="D44" s="99"/>
      <c r="F44" s="99"/>
      <c r="G44" s="99"/>
      <c r="H44" s="99"/>
      <c r="I44" s="99"/>
      <c r="J44" s="99"/>
      <c r="K44" s="99"/>
      <c r="M44" s="99"/>
      <c r="N44" s="99"/>
      <c r="O44" s="99"/>
      <c r="Q44" s="99"/>
      <c r="R44" s="99"/>
      <c r="S44" s="99"/>
      <c r="T44" s="99"/>
      <c r="U44" s="99"/>
      <c r="V44" s="99"/>
      <c r="W44" s="99"/>
      <c r="X44" s="99"/>
      <c r="Y44" s="99"/>
      <c r="Z44" s="99"/>
      <c r="AA44" s="99"/>
      <c r="AB44" s="99"/>
      <c r="AC44" s="99"/>
      <c r="AD44" s="99"/>
      <c r="AF44" s="99"/>
      <c r="AG44" s="99"/>
      <c r="AH44" s="99"/>
      <c r="AI44" s="99"/>
      <c r="AJ44" s="99"/>
      <c r="AK44" s="99"/>
      <c r="AL44" s="99"/>
      <c r="AM44" s="99"/>
      <c r="AN44" s="99"/>
      <c r="AO44" s="99"/>
      <c r="AQ44" s="99"/>
      <c r="AR44" s="99"/>
      <c r="AS44" s="99"/>
      <c r="AT44" s="99"/>
      <c r="AV44" s="99"/>
      <c r="AW44" s="99"/>
      <c r="AX44" s="99"/>
      <c r="AY44" s="99"/>
      <c r="AZ44" s="99"/>
      <c r="BA44" s="99"/>
      <c r="BB44" s="99"/>
      <c r="BC44" s="99">
        <v>1209.9106313686007</v>
      </c>
      <c r="BD44" s="99"/>
      <c r="BE44" s="99"/>
      <c r="BF44" s="99"/>
      <c r="BG44" s="99"/>
      <c r="BH44" s="99"/>
      <c r="BI44" s="99">
        <v>1300.7815340688828</v>
      </c>
      <c r="BJ44" s="99">
        <v>1224.5001362893572</v>
      </c>
      <c r="BK44" s="99"/>
      <c r="BL44" s="99"/>
      <c r="BM44" s="99">
        <v>1347.1042244328455</v>
      </c>
      <c r="BN44" s="99"/>
      <c r="BO44" s="99"/>
      <c r="BP44" s="99"/>
      <c r="BQ44" s="99">
        <v>1211.2818661801077</v>
      </c>
      <c r="BR44" s="99"/>
      <c r="BS44" s="99"/>
      <c r="BT44" s="99"/>
      <c r="BU44" s="99"/>
      <c r="BV44" s="99"/>
      <c r="BW44" s="99"/>
      <c r="BX44" s="99"/>
      <c r="BY44" s="99"/>
    </row>
    <row r="45" spans="1:77">
      <c r="A45" s="76">
        <v>49</v>
      </c>
      <c r="B45" s="99"/>
      <c r="C45" s="99"/>
      <c r="D45" s="99"/>
      <c r="F45" s="99"/>
      <c r="G45" s="99"/>
      <c r="H45" s="99"/>
      <c r="I45" s="99"/>
      <c r="J45" s="99"/>
      <c r="K45" s="99"/>
      <c r="M45" s="99"/>
      <c r="N45" s="99"/>
      <c r="O45" s="99"/>
      <c r="Q45" s="99"/>
      <c r="R45" s="99"/>
      <c r="S45" s="99"/>
      <c r="T45" s="99"/>
      <c r="U45" s="99"/>
      <c r="V45" s="99"/>
      <c r="W45" s="99"/>
      <c r="X45" s="99"/>
      <c r="Y45" s="99"/>
      <c r="Z45" s="99"/>
      <c r="AA45" s="99"/>
      <c r="AB45" s="99"/>
      <c r="AC45" s="99"/>
      <c r="AD45" s="99"/>
      <c r="AF45" s="99"/>
      <c r="AG45" s="99"/>
      <c r="AH45" s="99"/>
      <c r="AI45" s="99"/>
      <c r="AJ45" s="99"/>
      <c r="AK45" s="99"/>
      <c r="AL45" s="99"/>
      <c r="AM45" s="99"/>
      <c r="AN45" s="99"/>
      <c r="AO45" s="99"/>
      <c r="AQ45" s="99"/>
      <c r="AR45" s="99"/>
      <c r="AS45" s="99"/>
      <c r="AT45" s="99"/>
      <c r="AV45" s="99"/>
      <c r="AW45" s="99"/>
      <c r="AX45" s="99"/>
      <c r="AY45" s="99"/>
      <c r="AZ45" s="99"/>
      <c r="BA45" s="99"/>
      <c r="BB45" s="99"/>
      <c r="BC45" s="99"/>
      <c r="BD45" s="99"/>
      <c r="BE45" s="99"/>
      <c r="BF45" s="99"/>
      <c r="BG45" s="99"/>
      <c r="BH45" s="99"/>
      <c r="BI45" s="99">
        <v>1266.2072447804487</v>
      </c>
      <c r="BJ45" s="99">
        <v>1208.3851817927157</v>
      </c>
      <c r="BK45" s="99"/>
      <c r="BL45" s="99"/>
      <c r="BM45" s="99">
        <v>1314.0594129235976</v>
      </c>
      <c r="BN45" s="99"/>
      <c r="BO45" s="99"/>
      <c r="BP45" s="99"/>
      <c r="BQ45" s="99">
        <v>1204.7759876535199</v>
      </c>
      <c r="BR45" s="99"/>
      <c r="BS45" s="99"/>
      <c r="BT45" s="99"/>
      <c r="BU45" s="99"/>
      <c r="BV45" s="99"/>
      <c r="BW45" s="99">
        <v>1339.4004045132472</v>
      </c>
      <c r="BX45" s="99">
        <v>1335.4869343891971</v>
      </c>
      <c r="BY45" s="99"/>
    </row>
    <row r="46" spans="1:77">
      <c r="A46" s="107">
        <v>50</v>
      </c>
      <c r="B46" s="108"/>
      <c r="C46" s="108"/>
      <c r="D46" s="108"/>
      <c r="E46" s="121"/>
      <c r="F46" s="108"/>
      <c r="G46" s="108"/>
      <c r="H46" s="108"/>
      <c r="I46" s="108"/>
      <c r="J46" s="108"/>
      <c r="K46" s="108"/>
      <c r="L46" s="121"/>
      <c r="M46" s="108"/>
      <c r="N46" s="108"/>
      <c r="O46" s="108"/>
      <c r="P46" s="122"/>
      <c r="Q46" s="108"/>
      <c r="R46" s="108"/>
      <c r="S46" s="108"/>
      <c r="T46" s="108"/>
      <c r="U46" s="108"/>
      <c r="V46" s="108"/>
      <c r="W46" s="108"/>
      <c r="X46" s="108"/>
      <c r="Y46" s="108"/>
      <c r="Z46" s="108"/>
      <c r="AA46" s="108"/>
      <c r="AB46" s="108"/>
      <c r="AC46" s="108"/>
      <c r="AD46" s="108"/>
      <c r="AE46" s="121"/>
      <c r="AF46" s="108"/>
      <c r="AG46" s="108"/>
      <c r="AH46" s="108"/>
      <c r="AI46" s="108"/>
      <c r="AJ46" s="108"/>
      <c r="AK46" s="108"/>
      <c r="AL46" s="108"/>
      <c r="AM46" s="108"/>
      <c r="AN46" s="108"/>
      <c r="AO46" s="108"/>
      <c r="AP46" s="121"/>
      <c r="AQ46" s="108"/>
      <c r="AR46" s="108"/>
      <c r="AS46" s="108"/>
      <c r="AT46" s="108"/>
      <c r="AU46" s="121"/>
      <c r="AV46" s="108"/>
      <c r="AW46" s="108"/>
      <c r="AX46" s="108"/>
      <c r="AY46" s="108"/>
      <c r="AZ46" s="108"/>
      <c r="BA46" s="108"/>
      <c r="BB46" s="108"/>
      <c r="BC46" s="108"/>
      <c r="BD46" s="108"/>
      <c r="BE46" s="108"/>
      <c r="BF46" s="108"/>
      <c r="BG46" s="108"/>
      <c r="BH46" s="108"/>
      <c r="BI46" s="108">
        <v>1233.4374252171594</v>
      </c>
      <c r="BJ46" s="108"/>
      <c r="BK46" s="108"/>
      <c r="BL46" s="108">
        <v>1337.6098649134888</v>
      </c>
      <c r="BM46" s="108">
        <v>1282.6385559433795</v>
      </c>
      <c r="BN46" s="108"/>
      <c r="BO46" s="108"/>
      <c r="BP46" s="108"/>
      <c r="BQ46" s="108"/>
      <c r="BR46" s="108"/>
      <c r="BS46" s="108">
        <v>1347.9434318188969</v>
      </c>
      <c r="BT46" s="108"/>
      <c r="BU46" s="108"/>
      <c r="BV46" s="108"/>
      <c r="BW46" s="108">
        <v>1307.6492785937605</v>
      </c>
      <c r="BX46" s="108">
        <v>1303.769736268395</v>
      </c>
      <c r="BY46" s="108"/>
    </row>
    <row r="47" spans="1:77">
      <c r="A47" s="76">
        <v>51</v>
      </c>
      <c r="B47" s="99"/>
      <c r="C47" s="99"/>
      <c r="D47" s="99"/>
      <c r="F47" s="99"/>
      <c r="G47" s="99"/>
      <c r="H47" s="99"/>
      <c r="I47" s="99"/>
      <c r="J47" s="99"/>
      <c r="K47" s="99"/>
      <c r="M47" s="99"/>
      <c r="N47" s="99"/>
      <c r="O47" s="99"/>
      <c r="Q47" s="99"/>
      <c r="R47" s="99"/>
      <c r="S47" s="99"/>
      <c r="T47" s="99"/>
      <c r="U47" s="99"/>
      <c r="V47" s="99"/>
      <c r="W47" s="99"/>
      <c r="X47" s="99"/>
      <c r="Y47" s="99"/>
      <c r="Z47" s="99"/>
      <c r="AA47" s="99"/>
      <c r="AB47" s="99"/>
      <c r="AC47" s="99"/>
      <c r="AD47" s="99"/>
      <c r="AF47" s="99"/>
      <c r="AG47" s="99"/>
      <c r="AH47" s="99"/>
      <c r="AI47" s="99"/>
      <c r="AJ47" s="99"/>
      <c r="AK47" s="99"/>
      <c r="AL47" s="99"/>
      <c r="AM47" s="99"/>
      <c r="AN47" s="99"/>
      <c r="AO47" s="99"/>
      <c r="AQ47" s="99"/>
      <c r="AR47" s="99"/>
      <c r="AS47" s="99"/>
      <c r="AT47" s="99"/>
      <c r="AV47" s="99"/>
      <c r="AW47" s="99"/>
      <c r="AX47" s="99"/>
      <c r="AY47" s="99"/>
      <c r="AZ47" s="99"/>
      <c r="BA47" s="99"/>
      <c r="BB47" s="99"/>
      <c r="BC47" s="99"/>
      <c r="BD47" s="99"/>
      <c r="BE47" s="99"/>
      <c r="BF47" s="99"/>
      <c r="BG47" s="99"/>
      <c r="BH47" s="99"/>
      <c r="BI47" s="99">
        <v>1202.3373450454819</v>
      </c>
      <c r="BJ47" s="99"/>
      <c r="BK47" s="99"/>
      <c r="BL47" s="99">
        <v>1299.8934813243889</v>
      </c>
      <c r="BM47" s="99">
        <v>1252.7248474381902</v>
      </c>
      <c r="BN47" s="99">
        <v>1319.0608134771728</v>
      </c>
      <c r="BO47" s="99">
        <v>1345.3218340958208</v>
      </c>
      <c r="BP47" s="99"/>
      <c r="BQ47" s="99"/>
      <c r="BR47" s="99"/>
      <c r="BS47" s="99">
        <v>1339.8614236683641</v>
      </c>
      <c r="BT47" s="99"/>
      <c r="BU47" s="99"/>
      <c r="BV47" s="99">
        <v>1345.6099017155213</v>
      </c>
      <c r="BW47" s="99">
        <v>1277.4097565119594</v>
      </c>
      <c r="BX47" s="99">
        <v>1273.5649872803231</v>
      </c>
      <c r="BY47" s="99"/>
    </row>
    <row r="48" spans="1:77">
      <c r="A48" s="76">
        <v>52</v>
      </c>
      <c r="B48" s="99"/>
      <c r="C48" s="99"/>
      <c r="D48" s="99"/>
      <c r="F48" s="99"/>
      <c r="G48" s="99"/>
      <c r="H48" s="99"/>
      <c r="I48" s="99"/>
      <c r="J48" s="99"/>
      <c r="K48" s="99"/>
      <c r="M48" s="99"/>
      <c r="N48" s="99"/>
      <c r="O48" s="99"/>
      <c r="Q48" s="99"/>
      <c r="R48" s="99"/>
      <c r="S48" s="99"/>
      <c r="T48" s="99"/>
      <c r="U48" s="99"/>
      <c r="V48" s="99"/>
      <c r="W48" s="99"/>
      <c r="X48" s="99"/>
      <c r="Y48" s="99"/>
      <c r="Z48" s="99"/>
      <c r="AA48" s="99"/>
      <c r="AB48" s="99"/>
      <c r="AC48" s="99"/>
      <c r="AD48" s="99"/>
      <c r="AF48" s="99"/>
      <c r="AG48" s="99"/>
      <c r="AH48" s="99"/>
      <c r="AI48" s="99"/>
      <c r="AJ48" s="99"/>
      <c r="AK48" s="99"/>
      <c r="AL48" s="99"/>
      <c r="AM48" s="99"/>
      <c r="AN48" s="99"/>
      <c r="AO48" s="99"/>
      <c r="AQ48" s="99"/>
      <c r="AR48" s="99"/>
      <c r="AS48" s="99"/>
      <c r="AT48" s="99"/>
      <c r="AV48" s="99"/>
      <c r="AW48" s="99"/>
      <c r="AX48" s="99"/>
      <c r="AY48" s="99"/>
      <c r="AZ48" s="99"/>
      <c r="BA48" s="99"/>
      <c r="BB48" s="99"/>
      <c r="BC48" s="99"/>
      <c r="BD48" s="99"/>
      <c r="BE48" s="99"/>
      <c r="BF48" s="99"/>
      <c r="BG48" s="99"/>
      <c r="BH48" s="99"/>
      <c r="BI48" s="99"/>
      <c r="BJ48" s="99"/>
      <c r="BK48" s="99"/>
      <c r="BL48" s="99">
        <v>1264.1795374317023</v>
      </c>
      <c r="BM48" s="99">
        <v>1224.2122895536043</v>
      </c>
      <c r="BN48" s="99">
        <v>1284.9117455522562</v>
      </c>
      <c r="BO48" s="99">
        <v>1316.5937997612652</v>
      </c>
      <c r="BP48" s="99">
        <v>1323.7334267557551</v>
      </c>
      <c r="BQ48" s="99"/>
      <c r="BR48" s="99"/>
      <c r="BS48" s="99">
        <v>1331.7794155178315</v>
      </c>
      <c r="BT48" s="99"/>
      <c r="BU48" s="99"/>
      <c r="BV48" s="99">
        <v>1338.9932206448163</v>
      </c>
      <c r="BW48" s="99">
        <v>1248.5760992286441</v>
      </c>
      <c r="BX48" s="99">
        <v>1244.7667640324387</v>
      </c>
      <c r="BY48" s="99"/>
    </row>
    <row r="49" spans="1:77">
      <c r="A49" s="76">
        <v>53</v>
      </c>
      <c r="B49" s="99"/>
      <c r="C49" s="99"/>
      <c r="D49" s="99"/>
      <c r="F49" s="99"/>
      <c r="G49" s="99"/>
      <c r="H49" s="99"/>
      <c r="I49" s="99"/>
      <c r="J49" s="99"/>
      <c r="K49" s="99"/>
      <c r="M49" s="99"/>
      <c r="N49" s="99"/>
      <c r="O49" s="99"/>
      <c r="Q49" s="99"/>
      <c r="R49" s="99"/>
      <c r="S49" s="99"/>
      <c r="T49" s="99"/>
      <c r="U49" s="99"/>
      <c r="V49" s="99"/>
      <c r="W49" s="99"/>
      <c r="X49" s="99"/>
      <c r="Y49" s="99"/>
      <c r="Z49" s="99"/>
      <c r="AA49" s="99"/>
      <c r="AB49" s="99"/>
      <c r="AC49" s="99"/>
      <c r="AD49" s="99"/>
      <c r="AF49" s="99"/>
      <c r="AG49" s="99"/>
      <c r="AH49" s="99"/>
      <c r="AI49" s="99"/>
      <c r="AJ49" s="99"/>
      <c r="AK49" s="99"/>
      <c r="AL49" s="99"/>
      <c r="AM49" s="99"/>
      <c r="AN49" s="99"/>
      <c r="AO49" s="99"/>
      <c r="AQ49" s="99"/>
      <c r="AR49" s="99"/>
      <c r="AS49" s="99"/>
      <c r="AT49" s="99"/>
      <c r="AV49" s="99"/>
      <c r="AW49" s="99"/>
      <c r="AX49" s="99"/>
      <c r="AY49" s="99"/>
      <c r="AZ49" s="99"/>
      <c r="BA49" s="99"/>
      <c r="BB49" s="99"/>
      <c r="BC49" s="99"/>
      <c r="BD49" s="99"/>
      <c r="BE49" s="99"/>
      <c r="BF49" s="99"/>
      <c r="BG49" s="99"/>
      <c r="BH49" s="99"/>
      <c r="BI49" s="99"/>
      <c r="BJ49" s="99"/>
      <c r="BK49" s="99"/>
      <c r="BL49" s="99">
        <v>1230.3203492330751</v>
      </c>
      <c r="BM49" s="99"/>
      <c r="BN49" s="99">
        <v>1252.480061058782</v>
      </c>
      <c r="BO49" s="99">
        <v>1289.1013865053453</v>
      </c>
      <c r="BP49" s="99">
        <v>1287.109220846103</v>
      </c>
      <c r="BQ49" s="99"/>
      <c r="BR49" s="99"/>
      <c r="BS49" s="99">
        <v>1323.6974073672986</v>
      </c>
      <c r="BT49" s="99"/>
      <c r="BU49" s="99"/>
      <c r="BV49" s="99">
        <v>1332.3765395741111</v>
      </c>
      <c r="BW49" s="99">
        <v>1221.0521167464906</v>
      </c>
      <c r="BX49" s="99">
        <v>1217.2787161741933</v>
      </c>
      <c r="BY49" s="99">
        <v>1336.5899525231107</v>
      </c>
    </row>
    <row r="50" spans="1:77">
      <c r="A50" s="107">
        <v>54</v>
      </c>
      <c r="B50" s="108"/>
      <c r="C50" s="108"/>
      <c r="D50" s="108"/>
      <c r="E50" s="122"/>
      <c r="F50" s="108"/>
      <c r="G50" s="108"/>
      <c r="H50" s="108"/>
      <c r="I50" s="108"/>
      <c r="J50" s="108"/>
      <c r="K50" s="108"/>
      <c r="L50" s="121"/>
      <c r="M50" s="108"/>
      <c r="N50" s="108"/>
      <c r="O50" s="108"/>
      <c r="P50" s="121"/>
      <c r="Q50" s="108"/>
      <c r="R50" s="108"/>
      <c r="S50" s="108"/>
      <c r="T50" s="108"/>
      <c r="U50" s="108"/>
      <c r="V50" s="108"/>
      <c r="W50" s="108"/>
      <c r="X50" s="108"/>
      <c r="Y50" s="108"/>
      <c r="Z50" s="108"/>
      <c r="AA50" s="108"/>
      <c r="AB50" s="108"/>
      <c r="AC50" s="108"/>
      <c r="AD50" s="108"/>
      <c r="AE50" s="121"/>
      <c r="AF50" s="108"/>
      <c r="AG50" s="108"/>
      <c r="AH50" s="108"/>
      <c r="AI50" s="108"/>
      <c r="AJ50" s="108"/>
      <c r="AK50" s="108"/>
      <c r="AL50" s="108"/>
      <c r="AM50" s="108"/>
      <c r="AN50" s="108"/>
      <c r="AO50" s="108"/>
      <c r="AP50" s="121"/>
      <c r="AQ50" s="108"/>
      <c r="AR50" s="108"/>
      <c r="AS50" s="108"/>
      <c r="AT50" s="108"/>
      <c r="AU50" s="121"/>
      <c r="AV50" s="108"/>
      <c r="AW50" s="108"/>
      <c r="AX50" s="108"/>
      <c r="AY50" s="108"/>
      <c r="AZ50" s="108"/>
      <c r="BA50" s="108"/>
      <c r="BB50" s="108"/>
      <c r="BC50" s="108"/>
      <c r="BD50" s="108"/>
      <c r="BE50" s="108"/>
      <c r="BF50" s="108"/>
      <c r="BG50" s="108"/>
      <c r="BH50" s="108"/>
      <c r="BI50" s="108"/>
      <c r="BJ50" s="108"/>
      <c r="BK50" s="108"/>
      <c r="BL50" s="108"/>
      <c r="BM50" s="108"/>
      <c r="BN50" s="108">
        <v>1221.6432904157784</v>
      </c>
      <c r="BO50" s="108">
        <v>1262.7654928746547</v>
      </c>
      <c r="BP50" s="108">
        <v>1252.3748007928714</v>
      </c>
      <c r="BQ50" s="108"/>
      <c r="BR50" s="108"/>
      <c r="BS50" s="108">
        <v>1315.6153992167658</v>
      </c>
      <c r="BT50" s="108">
        <v>1343.5941713428556</v>
      </c>
      <c r="BU50" s="108"/>
      <c r="BV50" s="108">
        <v>1325.7598585034063</v>
      </c>
      <c r="BW50" s="108"/>
      <c r="BX50" s="108"/>
      <c r="BY50" s="108">
        <v>1308.0371951855329</v>
      </c>
    </row>
    <row r="51" spans="1:77">
      <c r="A51" s="125" t="s">
        <v>580</v>
      </c>
      <c r="B51" s="3" t="s">
        <v>581</v>
      </c>
      <c r="E51" s="103"/>
      <c r="G51" s="103"/>
      <c r="H51" s="103"/>
      <c r="I51" s="103"/>
      <c r="J51" s="103"/>
      <c r="K51" s="103"/>
      <c r="M51" s="103"/>
      <c r="N51" s="103"/>
      <c r="O51" s="103"/>
      <c r="Q51" s="103"/>
      <c r="R51" s="103"/>
      <c r="S51" s="103"/>
      <c r="T51" s="126"/>
      <c r="U51" s="126"/>
      <c r="V51" s="103"/>
      <c r="W51" s="103"/>
      <c r="X51" s="103"/>
      <c r="Y51" s="103"/>
      <c r="Z51" s="126"/>
      <c r="AA51" s="126"/>
      <c r="AB51" s="126"/>
      <c r="AC51" s="126"/>
      <c r="AD51" s="103"/>
      <c r="AF51" s="126"/>
      <c r="AG51" s="126"/>
      <c r="AH51" s="103"/>
      <c r="AI51" s="103"/>
      <c r="AJ51" s="103"/>
      <c r="AK51" s="126"/>
      <c r="AL51" s="103"/>
      <c r="AM51" s="126"/>
      <c r="AN51" s="103"/>
      <c r="AO51" s="126"/>
      <c r="AQ51" s="126"/>
      <c r="AR51" s="103"/>
      <c r="AS51" s="103"/>
      <c r="AT51" s="103"/>
      <c r="AV51" s="103"/>
      <c r="AW51" s="126"/>
      <c r="AX51" s="103"/>
      <c r="AY51" s="103"/>
      <c r="AZ51" s="103"/>
      <c r="BA51" s="126"/>
      <c r="BB51" s="103"/>
      <c r="BC51" s="103"/>
      <c r="BD51" s="126"/>
      <c r="BE51" s="126"/>
      <c r="BF51" s="103"/>
      <c r="BG51" s="103"/>
      <c r="BH51" s="103"/>
      <c r="BI51" s="103"/>
      <c r="BJ51" s="126"/>
      <c r="BK51" s="103"/>
      <c r="BL51" s="103"/>
      <c r="BM51" s="103"/>
      <c r="BN51" s="103"/>
      <c r="BO51" s="103"/>
      <c r="BP51" s="103"/>
      <c r="BQ51" s="103"/>
      <c r="BR51" s="103"/>
      <c r="BS51" s="103"/>
      <c r="BT51" s="126"/>
      <c r="BU51" s="103"/>
      <c r="BV51" s="103"/>
      <c r="BW51" s="103"/>
      <c r="BX51" s="103"/>
      <c r="BY51" s="92"/>
    </row>
    <row r="52" spans="1:77" ht="14.25">
      <c r="A52" s="76" t="s">
        <v>586</v>
      </c>
      <c r="B52" s="120">
        <v>1061.25</v>
      </c>
      <c r="C52" s="120">
        <v>1170</v>
      </c>
      <c r="D52" s="120">
        <v>1143.75</v>
      </c>
      <c r="E52" s="120">
        <v>1050</v>
      </c>
      <c r="F52" s="120">
        <v>1083.75</v>
      </c>
      <c r="G52" s="99">
        <v>1297.5</v>
      </c>
      <c r="H52" s="99">
        <v>1286.25</v>
      </c>
      <c r="I52" s="99">
        <v>1417.5</v>
      </c>
      <c r="J52" s="99">
        <v>1226.25</v>
      </c>
      <c r="K52" s="99">
        <v>1556.25</v>
      </c>
      <c r="L52" s="120">
        <v>1151.25</v>
      </c>
      <c r="M52" s="99">
        <v>1530</v>
      </c>
      <c r="N52" s="99">
        <v>1481.25</v>
      </c>
      <c r="O52" s="99">
        <v>1751.25</v>
      </c>
      <c r="P52" s="120">
        <v>1087.5</v>
      </c>
      <c r="Q52" s="99">
        <v>1387.5</v>
      </c>
      <c r="R52" s="99">
        <v>1638.75</v>
      </c>
      <c r="S52" s="99">
        <v>1248.75</v>
      </c>
      <c r="T52" s="99">
        <v>1908.75</v>
      </c>
      <c r="U52" s="99">
        <v>1927.5</v>
      </c>
      <c r="V52" s="99">
        <v>1207.5</v>
      </c>
      <c r="W52" s="99">
        <v>1740</v>
      </c>
      <c r="X52" s="99">
        <v>1567.5</v>
      </c>
      <c r="Y52" s="99">
        <v>1398.75</v>
      </c>
      <c r="Z52" s="99">
        <v>1875</v>
      </c>
      <c r="AA52" s="99">
        <v>2242.5</v>
      </c>
      <c r="AB52" s="99">
        <v>2178.75</v>
      </c>
      <c r="AC52" s="99">
        <v>2096.25</v>
      </c>
      <c r="AD52" s="99">
        <v>1335</v>
      </c>
      <c r="AE52" s="120">
        <v>1076.25</v>
      </c>
      <c r="AF52" s="99">
        <v>2340</v>
      </c>
      <c r="AG52" s="99">
        <v>1931.25</v>
      </c>
      <c r="AH52" s="99">
        <v>1755</v>
      </c>
      <c r="AI52" s="99">
        <v>1620</v>
      </c>
      <c r="AJ52" s="99">
        <v>2598.75</v>
      </c>
      <c r="AK52" s="99">
        <v>2358.75</v>
      </c>
      <c r="AL52" s="99">
        <v>2505</v>
      </c>
      <c r="AM52" s="99">
        <v>2276.25</v>
      </c>
      <c r="AN52" s="99">
        <v>1492.5</v>
      </c>
      <c r="AO52" s="99">
        <v>1916.25</v>
      </c>
      <c r="AP52" s="120">
        <v>1200</v>
      </c>
      <c r="AQ52" s="99">
        <v>2137.5</v>
      </c>
      <c r="AR52" s="99">
        <v>2692.5</v>
      </c>
      <c r="AS52" s="99">
        <v>1785</v>
      </c>
      <c r="AT52" s="99">
        <v>2902.5</v>
      </c>
      <c r="AU52" s="120">
        <v>1166.25</v>
      </c>
      <c r="AV52" s="99">
        <v>2531.25</v>
      </c>
      <c r="AW52" s="99">
        <v>2096.25</v>
      </c>
      <c r="AX52" s="99">
        <v>1657.5</v>
      </c>
      <c r="AY52" s="99">
        <v>1331.25</v>
      </c>
      <c r="AZ52" s="99">
        <v>2876.25</v>
      </c>
      <c r="BA52" s="99">
        <v>2366.25</v>
      </c>
      <c r="BB52" s="99">
        <v>3258.75</v>
      </c>
      <c r="BC52" s="99">
        <v>2898.75</v>
      </c>
      <c r="BD52" s="99">
        <v>1987.5</v>
      </c>
      <c r="BE52" s="99">
        <v>2272.5</v>
      </c>
      <c r="BF52" s="99">
        <v>3123.75</v>
      </c>
      <c r="BG52" s="99">
        <v>1305</v>
      </c>
      <c r="BH52" s="99">
        <v>3397.5</v>
      </c>
      <c r="BI52" s="99">
        <v>2816.25</v>
      </c>
      <c r="BJ52" s="99">
        <v>1837.5</v>
      </c>
      <c r="BK52" s="99">
        <v>1462.5</v>
      </c>
      <c r="BL52" s="99">
        <v>3615</v>
      </c>
      <c r="BM52" s="99">
        <v>2666.25</v>
      </c>
      <c r="BN52" s="99">
        <v>3213.75</v>
      </c>
      <c r="BO52" s="99">
        <v>2531.25</v>
      </c>
      <c r="BP52" s="99">
        <v>4125</v>
      </c>
      <c r="BQ52" s="99">
        <v>1447.5</v>
      </c>
      <c r="BR52" s="99">
        <v>3510</v>
      </c>
      <c r="BS52" s="99">
        <v>1635</v>
      </c>
      <c r="BT52" s="99">
        <v>2058.75</v>
      </c>
      <c r="BU52" s="99">
        <v>3787.5</v>
      </c>
      <c r="BV52" s="99">
        <v>1605</v>
      </c>
      <c r="BW52" s="99">
        <v>3900</v>
      </c>
      <c r="BX52" s="99">
        <v>4237.5</v>
      </c>
      <c r="BY52" s="99">
        <v>4462.5</v>
      </c>
    </row>
    <row r="53" spans="1:77" ht="14.25">
      <c r="A53" s="76" t="s">
        <v>587</v>
      </c>
      <c r="B53" s="99">
        <v>643.125</v>
      </c>
      <c r="C53" s="99">
        <v>706.125</v>
      </c>
      <c r="D53" s="99">
        <v>700.875</v>
      </c>
      <c r="E53" s="99">
        <v>643.125</v>
      </c>
      <c r="F53" s="99">
        <v>677.25</v>
      </c>
      <c r="G53" s="99">
        <v>784.875</v>
      </c>
      <c r="H53" s="99">
        <v>784.875</v>
      </c>
      <c r="I53" s="99">
        <v>863.625</v>
      </c>
      <c r="J53" s="99">
        <v>763.875</v>
      </c>
      <c r="K53" s="99">
        <v>942.375</v>
      </c>
      <c r="L53" s="99">
        <v>716.625</v>
      </c>
      <c r="M53" s="99">
        <v>931.875</v>
      </c>
      <c r="N53" s="99">
        <v>905.625</v>
      </c>
      <c r="O53" s="99">
        <v>1065.75</v>
      </c>
      <c r="P53" s="99">
        <v>672</v>
      </c>
      <c r="Q53" s="99">
        <v>863.625</v>
      </c>
      <c r="R53" s="99">
        <v>997.5</v>
      </c>
      <c r="S53" s="99">
        <v>774.375</v>
      </c>
      <c r="T53" s="99">
        <v>1152.375</v>
      </c>
      <c r="U53" s="99">
        <v>1176</v>
      </c>
      <c r="V53" s="99">
        <v>740.25</v>
      </c>
      <c r="W53" s="99">
        <v>1086.75</v>
      </c>
      <c r="X53" s="99">
        <v>973.875</v>
      </c>
      <c r="Y53" s="99">
        <v>863.625</v>
      </c>
      <c r="Z53" s="99">
        <v>1144.5</v>
      </c>
      <c r="AA53" s="99">
        <v>1346.625</v>
      </c>
      <c r="AB53" s="99">
        <v>1323</v>
      </c>
      <c r="AC53" s="99">
        <v>1278.375</v>
      </c>
      <c r="AD53" s="99">
        <v>813.75</v>
      </c>
      <c r="AE53" s="99">
        <v>666.75</v>
      </c>
      <c r="AF53" s="99">
        <v>1422.75</v>
      </c>
      <c r="AG53" s="99">
        <v>1202.25</v>
      </c>
      <c r="AH53" s="99">
        <v>1086.75</v>
      </c>
      <c r="AI53" s="99">
        <v>997.5</v>
      </c>
      <c r="AJ53" s="99">
        <v>1575</v>
      </c>
      <c r="AK53" s="99">
        <v>1441.125</v>
      </c>
      <c r="AL53" s="99">
        <v>1525.125</v>
      </c>
      <c r="AM53" s="99">
        <v>1420.125</v>
      </c>
      <c r="AN53" s="99">
        <v>903</v>
      </c>
      <c r="AO53" s="99">
        <v>1181.25</v>
      </c>
      <c r="AP53" s="99">
        <v>737.625</v>
      </c>
      <c r="AQ53" s="99">
        <v>1325.625</v>
      </c>
      <c r="AR53" s="99">
        <v>1635.375</v>
      </c>
      <c r="AS53" s="99">
        <v>1094.625</v>
      </c>
      <c r="AT53" s="99">
        <v>1771.875</v>
      </c>
      <c r="AU53" s="99">
        <v>690.375</v>
      </c>
      <c r="AV53" s="99">
        <v>1575</v>
      </c>
      <c r="AW53" s="99">
        <v>1288.875</v>
      </c>
      <c r="AX53" s="99">
        <v>997.5</v>
      </c>
      <c r="AY53" s="99">
        <v>813.75</v>
      </c>
      <c r="AZ53" s="99">
        <v>1743</v>
      </c>
      <c r="BA53" s="99">
        <v>1467.375</v>
      </c>
      <c r="BB53" s="99">
        <v>2021.25</v>
      </c>
      <c r="BC53" s="99">
        <v>1800.75</v>
      </c>
      <c r="BD53" s="99">
        <v>1210.125</v>
      </c>
      <c r="BE53" s="99">
        <v>1393.875</v>
      </c>
      <c r="BF53" s="99">
        <v>1887.375</v>
      </c>
      <c r="BG53" s="99">
        <v>766.5</v>
      </c>
      <c r="BH53" s="99">
        <v>2063.25</v>
      </c>
      <c r="BI53" s="99">
        <v>1745.625</v>
      </c>
      <c r="BJ53" s="99">
        <v>1099.875</v>
      </c>
      <c r="BK53" s="99">
        <v>887.25</v>
      </c>
      <c r="BL53" s="99">
        <v>2254.875</v>
      </c>
      <c r="BM53" s="99">
        <v>1645.875</v>
      </c>
      <c r="BN53" s="99">
        <v>1992.375</v>
      </c>
      <c r="BO53" s="99">
        <v>1543.5</v>
      </c>
      <c r="BP53" s="99">
        <v>2548.875</v>
      </c>
      <c r="BQ53" s="99">
        <v>842.625</v>
      </c>
      <c r="BR53" s="99">
        <v>2123.625</v>
      </c>
      <c r="BS53" s="99">
        <v>984.375</v>
      </c>
      <c r="BT53" s="99">
        <v>1223.25</v>
      </c>
      <c r="BU53" s="99">
        <v>2296.875</v>
      </c>
      <c r="BV53" s="99">
        <v>926.625</v>
      </c>
      <c r="BW53" s="99">
        <v>2349.375</v>
      </c>
      <c r="BX53" s="99">
        <v>2548.875</v>
      </c>
      <c r="BY53" s="99">
        <v>2677.5</v>
      </c>
    </row>
    <row r="54" spans="1:77" ht="14.25">
      <c r="A54" s="76" t="s">
        <v>263</v>
      </c>
      <c r="B54" s="100">
        <v>7.3823002497715962</v>
      </c>
      <c r="C54" s="100">
        <v>7.4176222605360538</v>
      </c>
      <c r="D54" s="100">
        <v>7.594232314358341</v>
      </c>
      <c r="E54" s="100">
        <v>7.0290801421270226</v>
      </c>
      <c r="F54" s="100">
        <v>10.278705132457103</v>
      </c>
      <c r="G54" s="100">
        <v>7.594232314358341</v>
      </c>
      <c r="H54" s="100">
        <v>7.7001983466517139</v>
      </c>
      <c r="I54" s="100">
        <v>7.7355203574161706</v>
      </c>
      <c r="J54" s="100">
        <v>10.384671164750477</v>
      </c>
      <c r="K54" s="100">
        <v>8.194706497354117</v>
      </c>
      <c r="L54" s="100">
        <v>10.31402714322156</v>
      </c>
      <c r="M54" s="100">
        <v>7.8768084004740002</v>
      </c>
      <c r="N54" s="100">
        <v>7.8061643789450867</v>
      </c>
      <c r="O54" s="100">
        <v>8.4419605727053195</v>
      </c>
      <c r="P54" s="100">
        <v>9.5369429064034996</v>
      </c>
      <c r="Q54" s="100">
        <v>10.490637197043849</v>
      </c>
      <c r="R54" s="100">
        <v>7.9474524220029146</v>
      </c>
      <c r="S54" s="100">
        <v>10.349349153986021</v>
      </c>
      <c r="T54" s="100">
        <v>8.406638561940861</v>
      </c>
      <c r="U54" s="100">
        <v>8.58324861576315</v>
      </c>
      <c r="V54" s="100">
        <v>9.6075869279324149</v>
      </c>
      <c r="W54" s="100">
        <v>11.303043444626368</v>
      </c>
      <c r="X54" s="100">
        <v>10.631925240101678</v>
      </c>
      <c r="Y54" s="100">
        <v>10.419993175514934</v>
      </c>
      <c r="Z54" s="100">
        <v>8.0534184542962866</v>
      </c>
      <c r="AA54" s="100">
        <v>8.0887404650607451</v>
      </c>
      <c r="AB54" s="100">
        <v>8.7245366588209787</v>
      </c>
      <c r="AC54" s="100">
        <v>8.7245366588209787</v>
      </c>
      <c r="AD54" s="100">
        <v>9.6782309494613283</v>
      </c>
      <c r="AE54" s="100">
        <v>14.128804305782962</v>
      </c>
      <c r="AF54" s="100">
        <v>8.8305026911143507</v>
      </c>
      <c r="AG54" s="100">
        <v>11.40900947691974</v>
      </c>
      <c r="AH54" s="100">
        <v>10.773213283159507</v>
      </c>
      <c r="AI54" s="100">
        <v>10.561281218572764</v>
      </c>
      <c r="AJ54" s="100">
        <v>8.4772825834697763</v>
      </c>
      <c r="AK54" s="100">
        <v>8.8305026911143507</v>
      </c>
      <c r="AL54" s="100">
        <v>8.9364687234077227</v>
      </c>
      <c r="AM54" s="100">
        <v>12.080127681444431</v>
      </c>
      <c r="AN54" s="100">
        <v>9.7488749709902418</v>
      </c>
      <c r="AO54" s="100">
        <v>10.737891272395052</v>
      </c>
      <c r="AP54" s="100">
        <v>14.199448327311876</v>
      </c>
      <c r="AQ54" s="100">
        <v>11.479653498448656</v>
      </c>
      <c r="AR54" s="100">
        <v>9.0071127449366362</v>
      </c>
      <c r="AS54" s="100">
        <v>10.596603229337221</v>
      </c>
      <c r="AT54" s="100">
        <v>8.795180680349894</v>
      </c>
      <c r="AU54" s="100">
        <v>11.479653498448656</v>
      </c>
      <c r="AV54" s="100">
        <v>12.221415724502259</v>
      </c>
      <c r="AW54" s="100">
        <v>10.843857304688422</v>
      </c>
      <c r="AX54" s="100">
        <v>9.8548410032836156</v>
      </c>
      <c r="AY54" s="100">
        <v>14.305414359605246</v>
      </c>
      <c r="AZ54" s="100">
        <v>9.0424347557010947</v>
      </c>
      <c r="BA54" s="100">
        <v>11.620941541506484</v>
      </c>
      <c r="BB54" s="100">
        <v>12.186093713737804</v>
      </c>
      <c r="BC54" s="100">
        <v>12.574635832146834</v>
      </c>
      <c r="BD54" s="100">
        <v>10.667247250866135</v>
      </c>
      <c r="BE54" s="100">
        <v>10.879179315452879</v>
      </c>
      <c r="BF54" s="100">
        <v>9.1130787772300099</v>
      </c>
      <c r="BG54" s="100">
        <v>11.585619530742028</v>
      </c>
      <c r="BH54" s="100">
        <v>8.8658247018788057</v>
      </c>
      <c r="BI54" s="100">
        <v>12.327381756795633</v>
      </c>
      <c r="BJ54" s="100">
        <v>9.9608070355769858</v>
      </c>
      <c r="BK54" s="100">
        <v>14.376058381134165</v>
      </c>
      <c r="BL54" s="100">
        <v>12.50399181061792</v>
      </c>
      <c r="BM54" s="100">
        <v>11.726907573799856</v>
      </c>
      <c r="BN54" s="100">
        <v>12.680601864440206</v>
      </c>
      <c r="BO54" s="100">
        <v>10.985145347746252</v>
      </c>
      <c r="BP54" s="100">
        <v>12.115449692208889</v>
      </c>
      <c r="BQ54" s="100">
        <v>11.691585563035401</v>
      </c>
      <c r="BR54" s="100">
        <v>9.2543668202878404</v>
      </c>
      <c r="BS54" s="100">
        <v>14.482024413427533</v>
      </c>
      <c r="BT54" s="100">
        <v>10.06677306787036</v>
      </c>
      <c r="BU54" s="100">
        <v>8.9717907341721794</v>
      </c>
      <c r="BV54" s="100">
        <v>11.797551595328772</v>
      </c>
      <c r="BW54" s="100">
        <v>9.3603328525812106</v>
      </c>
      <c r="BX54" s="100">
        <v>8.901146712643266</v>
      </c>
      <c r="BY54" s="100">
        <v>8.901146712643266</v>
      </c>
    </row>
    <row r="55" spans="1:77" ht="14.25">
      <c r="A55" s="76" t="s">
        <v>264</v>
      </c>
      <c r="B55" s="100">
        <v>20.933424490043016</v>
      </c>
      <c r="C55" s="100">
        <v>21.366965411822264</v>
      </c>
      <c r="D55" s="100">
        <v>22.215754210653504</v>
      </c>
      <c r="E55" s="100">
        <v>21.863149651947499</v>
      </c>
      <c r="F55" s="100">
        <v>29.196178796173914</v>
      </c>
      <c r="G55" s="100">
        <v>22.018976988677981</v>
      </c>
      <c r="H55" s="100">
        <v>23.103254784308191</v>
      </c>
      <c r="I55" s="100">
        <v>22.613884068753052</v>
      </c>
      <c r="J55" s="100">
        <v>30.443007563573929</v>
      </c>
      <c r="K55" s="100">
        <v>23.472521779685348</v>
      </c>
      <c r="L55" s="100">
        <v>32.710185739588141</v>
      </c>
      <c r="M55" s="100">
        <v>23.235407520509181</v>
      </c>
      <c r="N55" s="100">
        <v>24.256136385631777</v>
      </c>
      <c r="O55" s="100">
        <v>24.25557758362417</v>
      </c>
      <c r="P55" s="100">
        <v>36.674880782626268</v>
      </c>
      <c r="Q55" s="100">
        <v>31.834040319675605</v>
      </c>
      <c r="R55" s="100">
        <v>23.790675572475049</v>
      </c>
      <c r="S55" s="100">
        <v>34.163411668112168</v>
      </c>
      <c r="T55" s="100">
        <v>24.221011396702156</v>
      </c>
      <c r="U55" s="100">
        <v>24.99234487089937</v>
      </c>
      <c r="V55" s="100">
        <v>39.606061752992744</v>
      </c>
      <c r="W55" s="100">
        <v>33.323968702042798</v>
      </c>
      <c r="X55" s="100">
        <v>33.668525937209772</v>
      </c>
      <c r="Y55" s="100">
        <v>36.309727196823061</v>
      </c>
      <c r="Z55" s="100">
        <v>24.921616284071835</v>
      </c>
      <c r="AA55" s="100">
        <v>23.54125329473916</v>
      </c>
      <c r="AB55" s="100">
        <v>25.252150446492905</v>
      </c>
      <c r="AC55" s="100">
        <v>25.729145270217376</v>
      </c>
      <c r="AD55" s="100">
        <v>42.851614957328259</v>
      </c>
      <c r="AE55" s="100">
        <v>66.617540371413156</v>
      </c>
      <c r="AF55" s="100">
        <v>25.80482662945828</v>
      </c>
      <c r="AG55" s="100">
        <v>34.700818474784619</v>
      </c>
      <c r="AH55" s="100">
        <v>35.731680321704296</v>
      </c>
      <c r="AI55" s="100">
        <v>39.820671622549803</v>
      </c>
      <c r="AJ55" s="100">
        <v>24.760080886003809</v>
      </c>
      <c r="AK55" s="100">
        <v>26.725972077137559</v>
      </c>
      <c r="AL55" s="100">
        <v>26.353542420721215</v>
      </c>
      <c r="AM55" s="100">
        <v>35.456556018952341</v>
      </c>
      <c r="AN55" s="100">
        <v>46.82114672441336</v>
      </c>
      <c r="AO55" s="100">
        <v>37.422624223270354</v>
      </c>
      <c r="AP55" s="100">
        <v>73.232268438523249</v>
      </c>
      <c r="AQ55" s="100">
        <v>36.318060631758826</v>
      </c>
      <c r="AR55" s="100">
        <v>26.947270961583254</v>
      </c>
      <c r="AS55" s="100">
        <v>42.609978168158172</v>
      </c>
      <c r="AT55" s="100">
        <v>25.860159306642291</v>
      </c>
      <c r="AU55" s="100">
        <v>87.284903401868618</v>
      </c>
      <c r="AV55" s="100">
        <v>36.877191764628328</v>
      </c>
      <c r="AW55" s="100">
        <v>39.634271636470977</v>
      </c>
      <c r="AX55" s="100">
        <v>51.035860871371227</v>
      </c>
      <c r="AY55" s="100">
        <v>79.572244963610174</v>
      </c>
      <c r="AZ55" s="100">
        <v>27.588993765312775</v>
      </c>
      <c r="BA55" s="100">
        <v>38.223458901842093</v>
      </c>
      <c r="BB55" s="100">
        <v>34.348311652874905</v>
      </c>
      <c r="BC55" s="100">
        <v>36.785778702672438</v>
      </c>
      <c r="BD55" s="100">
        <v>46.181612978927809</v>
      </c>
      <c r="BE55" s="100">
        <v>41.750253887370398</v>
      </c>
      <c r="BF55" s="100">
        <v>28.455956263954008</v>
      </c>
      <c r="BG55" s="100">
        <v>95.96417356827591</v>
      </c>
      <c r="BH55" s="100">
        <v>27.173985151691664</v>
      </c>
      <c r="BI55" s="100">
        <v>38.688241877809268</v>
      </c>
      <c r="BJ55" s="100">
        <v>55.733508420103213</v>
      </c>
      <c r="BK55" s="100">
        <v>86.552306965641151</v>
      </c>
      <c r="BL55" s="100">
        <v>35.599098784024626</v>
      </c>
      <c r="BM55" s="100">
        <v>40.845432705255455</v>
      </c>
      <c r="BN55" s="100">
        <v>38.207465063343598</v>
      </c>
      <c r="BO55" s="100">
        <v>45.169073659167651</v>
      </c>
      <c r="BP55" s="100">
        <v>34.371648803382662</v>
      </c>
      <c r="BQ55" s="100">
        <v>104.66519358969191</v>
      </c>
      <c r="BR55" s="100">
        <v>29.934408642954804</v>
      </c>
      <c r="BS55" s="100">
        <v>94.984912789889961</v>
      </c>
      <c r="BT55" s="100">
        <v>61.392945114482835</v>
      </c>
      <c r="BU55" s="100">
        <v>28.422120085494445</v>
      </c>
      <c r="BV55" s="100">
        <v>114.32251732224978</v>
      </c>
      <c r="BW55" s="100">
        <v>31.513226005963816</v>
      </c>
      <c r="BX55" s="100">
        <v>29.671354951371523</v>
      </c>
      <c r="BY55" s="100">
        <v>30.432112037587171</v>
      </c>
    </row>
    <row r="56" spans="1:77" ht="14.25">
      <c r="A56" s="113" t="s">
        <v>267</v>
      </c>
      <c r="B56" s="76">
        <v>283</v>
      </c>
      <c r="C56" s="76">
        <v>312</v>
      </c>
      <c r="D56" s="76">
        <v>305</v>
      </c>
      <c r="E56" s="76">
        <v>280</v>
      </c>
      <c r="F56" s="76">
        <v>289</v>
      </c>
      <c r="G56" s="76">
        <v>346</v>
      </c>
      <c r="H56" s="76">
        <v>343</v>
      </c>
      <c r="I56" s="76">
        <v>378</v>
      </c>
      <c r="J56" s="76">
        <v>327</v>
      </c>
      <c r="K56" s="76">
        <v>415</v>
      </c>
      <c r="L56" s="76">
        <v>307</v>
      </c>
      <c r="M56" s="76">
        <v>408</v>
      </c>
      <c r="N56" s="76">
        <v>395</v>
      </c>
      <c r="O56" s="76">
        <v>467</v>
      </c>
      <c r="P56" s="76">
        <v>290</v>
      </c>
      <c r="Q56" s="76">
        <v>370</v>
      </c>
      <c r="R56" s="76">
        <v>437</v>
      </c>
      <c r="S56" s="76">
        <v>333</v>
      </c>
      <c r="T56" s="113">
        <v>509</v>
      </c>
      <c r="U56" s="113">
        <v>514</v>
      </c>
      <c r="V56" s="76">
        <v>322</v>
      </c>
      <c r="W56" s="76">
        <v>464</v>
      </c>
      <c r="X56" s="76">
        <v>418</v>
      </c>
      <c r="Y56" s="76">
        <v>373</v>
      </c>
      <c r="Z56" s="113">
        <v>500</v>
      </c>
      <c r="AA56" s="113">
        <v>598</v>
      </c>
      <c r="AB56" s="113">
        <v>581</v>
      </c>
      <c r="AC56" s="113">
        <v>559</v>
      </c>
      <c r="AD56" s="76">
        <v>356</v>
      </c>
      <c r="AE56" s="76">
        <v>287</v>
      </c>
      <c r="AF56" s="113">
        <v>624</v>
      </c>
      <c r="AG56" s="113">
        <v>515</v>
      </c>
      <c r="AH56" s="76">
        <v>468</v>
      </c>
      <c r="AI56" s="76">
        <v>432</v>
      </c>
      <c r="AJ56" s="76">
        <v>693</v>
      </c>
      <c r="AK56" s="113">
        <v>629</v>
      </c>
      <c r="AL56" s="76">
        <v>668</v>
      </c>
      <c r="AM56" s="113">
        <v>607</v>
      </c>
      <c r="AN56" s="76">
        <v>398</v>
      </c>
      <c r="AO56" s="113">
        <v>511</v>
      </c>
      <c r="AP56" s="76">
        <v>320</v>
      </c>
      <c r="AQ56" s="113">
        <v>570</v>
      </c>
      <c r="AR56" s="76">
        <v>718</v>
      </c>
      <c r="AS56" s="76">
        <v>476</v>
      </c>
      <c r="AT56" s="76">
        <v>774</v>
      </c>
      <c r="AU56" s="76">
        <v>311</v>
      </c>
      <c r="AV56" s="76">
        <v>675</v>
      </c>
      <c r="AW56" s="113">
        <v>559</v>
      </c>
      <c r="AX56" s="76">
        <v>442</v>
      </c>
      <c r="AY56" s="76">
        <v>355</v>
      </c>
      <c r="AZ56" s="76">
        <v>767</v>
      </c>
      <c r="BA56" s="113">
        <v>631</v>
      </c>
      <c r="BB56" s="76">
        <v>869</v>
      </c>
      <c r="BC56" s="76">
        <v>773</v>
      </c>
      <c r="BD56" s="113">
        <v>530</v>
      </c>
      <c r="BE56" s="113">
        <v>606</v>
      </c>
      <c r="BF56" s="76">
        <v>833</v>
      </c>
      <c r="BG56" s="76">
        <v>348</v>
      </c>
      <c r="BH56" s="76">
        <v>906</v>
      </c>
      <c r="BI56" s="76">
        <v>751</v>
      </c>
      <c r="BJ56" s="113">
        <v>490</v>
      </c>
      <c r="BK56" s="76">
        <v>390</v>
      </c>
      <c r="BL56" s="76">
        <v>964</v>
      </c>
      <c r="BM56" s="76">
        <v>711</v>
      </c>
      <c r="BN56" s="76">
        <v>857</v>
      </c>
      <c r="BO56" s="76">
        <v>675</v>
      </c>
      <c r="BP56" s="76">
        <v>1100</v>
      </c>
      <c r="BQ56" s="76">
        <v>386</v>
      </c>
      <c r="BR56" s="76">
        <v>936</v>
      </c>
      <c r="BS56" s="76">
        <v>436</v>
      </c>
      <c r="BT56" s="113">
        <v>549</v>
      </c>
      <c r="BU56" s="76">
        <v>1010</v>
      </c>
      <c r="BV56" s="76">
        <v>428</v>
      </c>
      <c r="BW56" s="76">
        <v>1040</v>
      </c>
      <c r="BX56" s="76">
        <v>1130</v>
      </c>
      <c r="BY56" s="76">
        <v>1190</v>
      </c>
    </row>
    <row r="57" spans="1:77" ht="14.25">
      <c r="A57" s="113" t="s">
        <v>266</v>
      </c>
      <c r="B57" s="76">
        <v>245</v>
      </c>
      <c r="C57" s="76">
        <v>269</v>
      </c>
      <c r="D57" s="76">
        <v>267</v>
      </c>
      <c r="E57" s="76">
        <v>245</v>
      </c>
      <c r="F57" s="76">
        <v>258</v>
      </c>
      <c r="G57" s="76">
        <v>299</v>
      </c>
      <c r="H57" s="76">
        <v>299</v>
      </c>
      <c r="I57" s="76">
        <v>329</v>
      </c>
      <c r="J57" s="76">
        <v>291</v>
      </c>
      <c r="K57" s="76">
        <v>359</v>
      </c>
      <c r="L57" s="76">
        <v>273</v>
      </c>
      <c r="M57" s="76">
        <v>355</v>
      </c>
      <c r="N57" s="76">
        <v>345</v>
      </c>
      <c r="O57" s="76">
        <v>406</v>
      </c>
      <c r="P57" s="76">
        <v>256</v>
      </c>
      <c r="Q57" s="76">
        <v>329</v>
      </c>
      <c r="R57" s="76">
        <v>380</v>
      </c>
      <c r="S57" s="76">
        <v>295</v>
      </c>
      <c r="T57" s="113">
        <v>439</v>
      </c>
      <c r="U57" s="113">
        <v>448</v>
      </c>
      <c r="V57" s="76">
        <v>282</v>
      </c>
      <c r="W57" s="76">
        <v>414</v>
      </c>
      <c r="X57" s="76">
        <v>371</v>
      </c>
      <c r="Y57" s="76">
        <v>329</v>
      </c>
      <c r="Z57" s="113">
        <v>436</v>
      </c>
      <c r="AA57" s="113">
        <v>513</v>
      </c>
      <c r="AB57" s="113">
        <v>504</v>
      </c>
      <c r="AC57" s="113">
        <v>487</v>
      </c>
      <c r="AD57" s="76">
        <v>310</v>
      </c>
      <c r="AE57" s="76">
        <v>254</v>
      </c>
      <c r="AF57" s="113">
        <v>542</v>
      </c>
      <c r="AG57" s="113">
        <v>458</v>
      </c>
      <c r="AH57" s="76">
        <v>414</v>
      </c>
      <c r="AI57" s="76">
        <v>380</v>
      </c>
      <c r="AJ57" s="76">
        <v>600</v>
      </c>
      <c r="AK57" s="113">
        <v>549</v>
      </c>
      <c r="AL57" s="76">
        <v>581</v>
      </c>
      <c r="AM57" s="113">
        <v>541</v>
      </c>
      <c r="AN57" s="76">
        <v>344</v>
      </c>
      <c r="AO57" s="113">
        <v>450</v>
      </c>
      <c r="AP57" s="76">
        <v>281</v>
      </c>
      <c r="AQ57" s="113">
        <v>505</v>
      </c>
      <c r="AR57" s="76">
        <v>623</v>
      </c>
      <c r="AS57" s="76">
        <v>417</v>
      </c>
      <c r="AT57" s="76">
        <v>675</v>
      </c>
      <c r="AU57" s="76">
        <v>263</v>
      </c>
      <c r="AV57" s="76">
        <v>600</v>
      </c>
      <c r="AW57" s="113">
        <v>491</v>
      </c>
      <c r="AX57" s="76">
        <v>380</v>
      </c>
      <c r="AY57" s="76">
        <v>310</v>
      </c>
      <c r="AZ57" s="76">
        <v>664</v>
      </c>
      <c r="BA57" s="113">
        <v>559</v>
      </c>
      <c r="BB57" s="76">
        <v>770</v>
      </c>
      <c r="BC57" s="76">
        <v>686</v>
      </c>
      <c r="BD57" s="113">
        <v>461</v>
      </c>
      <c r="BE57" s="113">
        <v>531</v>
      </c>
      <c r="BF57" s="76">
        <v>719</v>
      </c>
      <c r="BG57" s="76">
        <v>292</v>
      </c>
      <c r="BH57" s="76">
        <v>786</v>
      </c>
      <c r="BI57" s="76">
        <v>665</v>
      </c>
      <c r="BJ57" s="113">
        <v>419</v>
      </c>
      <c r="BK57" s="76">
        <v>338</v>
      </c>
      <c r="BL57" s="76">
        <v>859</v>
      </c>
      <c r="BM57" s="76">
        <v>627</v>
      </c>
      <c r="BN57" s="76">
        <v>759</v>
      </c>
      <c r="BO57" s="76">
        <v>588</v>
      </c>
      <c r="BP57" s="76">
        <v>971</v>
      </c>
      <c r="BQ57" s="76">
        <v>321</v>
      </c>
      <c r="BR57" s="76">
        <v>809</v>
      </c>
      <c r="BS57" s="76">
        <v>375</v>
      </c>
      <c r="BT57" s="113">
        <v>466</v>
      </c>
      <c r="BU57" s="76">
        <v>875</v>
      </c>
      <c r="BV57" s="76">
        <v>353</v>
      </c>
      <c r="BW57" s="76">
        <v>895</v>
      </c>
      <c r="BX57" s="76">
        <v>971</v>
      </c>
      <c r="BY57" s="76">
        <v>1020</v>
      </c>
    </row>
    <row r="58" spans="1:77" ht="14.25">
      <c r="A58" s="113" t="s">
        <v>265</v>
      </c>
      <c r="B58" s="76">
        <v>3610</v>
      </c>
      <c r="C58" s="76">
        <v>3990</v>
      </c>
      <c r="D58" s="76">
        <v>3620</v>
      </c>
      <c r="E58" s="76">
        <v>3000</v>
      </c>
      <c r="F58" s="76">
        <v>3100</v>
      </c>
      <c r="G58" s="76">
        <v>4470</v>
      </c>
      <c r="H58" s="76">
        <v>4080</v>
      </c>
      <c r="I58" s="76">
        <v>4930</v>
      </c>
      <c r="J58" s="76">
        <v>3540</v>
      </c>
      <c r="K58" s="76">
        <v>5900</v>
      </c>
      <c r="L58" s="76">
        <v>2960</v>
      </c>
      <c r="M58" s="76">
        <v>5360</v>
      </c>
      <c r="N58" s="76">
        <v>4760</v>
      </c>
      <c r="O58" s="76">
        <v>6710</v>
      </c>
      <c r="P58" s="76">
        <v>2460</v>
      </c>
      <c r="Q58" s="76">
        <v>4020</v>
      </c>
      <c r="R58" s="76">
        <v>5770</v>
      </c>
      <c r="S58" s="76">
        <v>3220</v>
      </c>
      <c r="T58" s="113">
        <v>7800</v>
      </c>
      <c r="U58" s="113">
        <v>7450</v>
      </c>
      <c r="V58" s="76">
        <v>2750</v>
      </c>
      <c r="W58" s="76">
        <v>5660</v>
      </c>
      <c r="X58" s="76">
        <v>4580</v>
      </c>
      <c r="Y58" s="76">
        <v>3630</v>
      </c>
      <c r="Z58" s="113">
        <v>6680</v>
      </c>
      <c r="AA58" s="113">
        <v>9800</v>
      </c>
      <c r="AB58" s="113">
        <v>9040</v>
      </c>
      <c r="AC58" s="113">
        <v>8160</v>
      </c>
      <c r="AD58" s="76">
        <v>3060</v>
      </c>
      <c r="AE58" s="76">
        <v>1900</v>
      </c>
      <c r="AF58" s="113">
        <v>9760</v>
      </c>
      <c r="AG58" s="113">
        <v>6310</v>
      </c>
      <c r="AH58" s="76">
        <v>5170</v>
      </c>
      <c r="AI58" s="76">
        <v>4280</v>
      </c>
      <c r="AJ58" s="76">
        <v>11600</v>
      </c>
      <c r="AK58" s="113">
        <v>9290</v>
      </c>
      <c r="AL58" s="76">
        <v>10500</v>
      </c>
      <c r="AM58" s="113">
        <v>8230</v>
      </c>
      <c r="AN58" s="76">
        <v>3450</v>
      </c>
      <c r="AO58" s="113">
        <v>5680</v>
      </c>
      <c r="AP58" s="76">
        <v>2140</v>
      </c>
      <c r="AQ58" s="113">
        <v>7020</v>
      </c>
      <c r="AR58" s="76">
        <v>11300</v>
      </c>
      <c r="AS58" s="76">
        <v>4730</v>
      </c>
      <c r="AT58" s="76">
        <v>13200</v>
      </c>
      <c r="AU58" s="76">
        <v>1890</v>
      </c>
      <c r="AV58" s="76">
        <v>9200</v>
      </c>
      <c r="AW58" s="113">
        <v>6260</v>
      </c>
      <c r="AX58" s="76">
        <v>3870</v>
      </c>
      <c r="AY58" s="76">
        <v>2400</v>
      </c>
      <c r="AZ58" s="76">
        <v>12100</v>
      </c>
      <c r="BA58" s="113">
        <v>7860</v>
      </c>
      <c r="BB58" s="76">
        <v>14900</v>
      </c>
      <c r="BC58" s="76">
        <v>11600</v>
      </c>
      <c r="BD58" s="113">
        <v>5310</v>
      </c>
      <c r="BE58" s="113">
        <v>6820</v>
      </c>
      <c r="BF58" s="76">
        <v>13200</v>
      </c>
      <c r="BG58" s="76">
        <v>2140</v>
      </c>
      <c r="BH58" s="76">
        <v>15500</v>
      </c>
      <c r="BI58" s="76">
        <v>10300</v>
      </c>
      <c r="BJ58" s="113">
        <v>4330</v>
      </c>
      <c r="BK58" s="76">
        <v>2660</v>
      </c>
      <c r="BL58" s="76">
        <v>16700</v>
      </c>
      <c r="BM58" s="76">
        <v>8910</v>
      </c>
      <c r="BN58" s="76">
        <v>12900</v>
      </c>
      <c r="BO58" s="76">
        <v>7650</v>
      </c>
      <c r="BP58" s="76">
        <v>20800</v>
      </c>
      <c r="BQ58" s="76">
        <v>2420</v>
      </c>
      <c r="BR58" s="76">
        <v>15000</v>
      </c>
      <c r="BS58" s="76">
        <v>3010</v>
      </c>
      <c r="BT58" s="113">
        <v>4900</v>
      </c>
      <c r="BU58" s="76">
        <v>17400</v>
      </c>
      <c r="BV58" s="76">
        <v>2720</v>
      </c>
      <c r="BW58" s="76">
        <v>16800</v>
      </c>
      <c r="BX58" s="76">
        <v>19400</v>
      </c>
      <c r="BY58" s="76">
        <v>20500</v>
      </c>
    </row>
    <row r="59" spans="1:77" ht="14.25">
      <c r="A59" s="107" t="s">
        <v>285</v>
      </c>
      <c r="B59" s="88">
        <v>375</v>
      </c>
      <c r="C59" s="88">
        <v>463</v>
      </c>
      <c r="D59" s="88">
        <v>419</v>
      </c>
      <c r="E59" s="88">
        <v>405</v>
      </c>
      <c r="F59" s="88">
        <v>361</v>
      </c>
      <c r="G59" s="88">
        <v>488</v>
      </c>
      <c r="H59" s="88">
        <v>467</v>
      </c>
      <c r="I59" s="88">
        <v>509</v>
      </c>
      <c r="J59" s="88">
        <v>400</v>
      </c>
      <c r="K59" s="88">
        <v>488</v>
      </c>
      <c r="L59" s="88">
        <v>390</v>
      </c>
      <c r="M59" s="88">
        <v>529</v>
      </c>
      <c r="N59" s="88">
        <v>506</v>
      </c>
      <c r="O59" s="88">
        <v>576</v>
      </c>
      <c r="P59" s="88">
        <v>387</v>
      </c>
      <c r="Q59" s="88">
        <v>444</v>
      </c>
      <c r="R59" s="88">
        <v>559</v>
      </c>
      <c r="S59" s="88">
        <v>426</v>
      </c>
      <c r="T59" s="107">
        <v>576</v>
      </c>
      <c r="U59" s="107">
        <v>604</v>
      </c>
      <c r="V59" s="88">
        <v>427</v>
      </c>
      <c r="W59" s="88">
        <v>497</v>
      </c>
      <c r="X59" s="88">
        <v>482</v>
      </c>
      <c r="Y59" s="88">
        <v>476</v>
      </c>
      <c r="Z59" s="107">
        <v>598</v>
      </c>
      <c r="AA59" s="107">
        <v>650</v>
      </c>
      <c r="AB59" s="107">
        <v>672</v>
      </c>
      <c r="AC59" s="107">
        <v>638</v>
      </c>
      <c r="AD59" s="88">
        <v>479</v>
      </c>
      <c r="AE59" s="88">
        <v>335</v>
      </c>
      <c r="AF59" s="107">
        <v>702</v>
      </c>
      <c r="AG59" s="107">
        <v>546</v>
      </c>
      <c r="AH59" s="88">
        <v>529</v>
      </c>
      <c r="AI59" s="88">
        <v>506</v>
      </c>
      <c r="AJ59" s="88">
        <v>753</v>
      </c>
      <c r="AK59" s="107">
        <v>680</v>
      </c>
      <c r="AL59" s="88">
        <v>738</v>
      </c>
      <c r="AM59" s="107">
        <v>598</v>
      </c>
      <c r="AN59" s="88">
        <v>535</v>
      </c>
      <c r="AO59" s="107">
        <v>568</v>
      </c>
      <c r="AP59" s="88">
        <v>379</v>
      </c>
      <c r="AQ59" s="107">
        <v>605</v>
      </c>
      <c r="AR59" s="88">
        <v>790</v>
      </c>
      <c r="AS59" s="88">
        <v>566</v>
      </c>
      <c r="AT59" s="88">
        <v>760</v>
      </c>
      <c r="AU59" s="88">
        <v>457</v>
      </c>
      <c r="AV59" s="88">
        <v>653</v>
      </c>
      <c r="AW59" s="107">
        <v>619</v>
      </c>
      <c r="AX59" s="88">
        <v>586</v>
      </c>
      <c r="AY59" s="88">
        <v>413</v>
      </c>
      <c r="AZ59" s="88">
        <v>837</v>
      </c>
      <c r="BA59" s="107">
        <v>632</v>
      </c>
      <c r="BB59" s="88">
        <v>754</v>
      </c>
      <c r="BC59" s="88">
        <v>722</v>
      </c>
      <c r="BD59" s="107">
        <v>629</v>
      </c>
      <c r="BE59" s="107">
        <v>671</v>
      </c>
      <c r="BF59" s="88">
        <v>914</v>
      </c>
      <c r="BG59" s="88">
        <v>521</v>
      </c>
      <c r="BH59" s="88">
        <v>886</v>
      </c>
      <c r="BI59" s="88">
        <v>719</v>
      </c>
      <c r="BJ59" s="107">
        <v>657</v>
      </c>
      <c r="BK59" s="88">
        <v>462</v>
      </c>
      <c r="BL59" s="88">
        <v>760</v>
      </c>
      <c r="BM59" s="88">
        <v>708</v>
      </c>
      <c r="BN59" s="88">
        <v>789</v>
      </c>
      <c r="BO59" s="88">
        <v>749</v>
      </c>
      <c r="BP59" s="88">
        <v>823</v>
      </c>
      <c r="BQ59" s="88">
        <v>580</v>
      </c>
      <c r="BR59" s="88">
        <v>969</v>
      </c>
      <c r="BS59" s="88">
        <v>515</v>
      </c>
      <c r="BT59" s="107">
        <v>733</v>
      </c>
      <c r="BU59" s="88">
        <v>988</v>
      </c>
      <c r="BV59" s="88">
        <v>645</v>
      </c>
      <c r="BW59" s="88">
        <v>1080</v>
      </c>
      <c r="BX59" s="88">
        <v>1150</v>
      </c>
      <c r="BY59" s="88">
        <v>1230</v>
      </c>
    </row>
    <row r="62" spans="1:77">
      <c r="B62" s="133"/>
      <c r="C62" s="133"/>
      <c r="D62" s="133"/>
      <c r="E62" s="133"/>
      <c r="F62" s="133"/>
      <c r="G62" s="133"/>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33"/>
      <c r="AH62" s="133"/>
      <c r="AI62" s="133"/>
      <c r="AJ62" s="133"/>
      <c r="AK62" s="133"/>
      <c r="AL62" s="133"/>
      <c r="AM62" s="133"/>
      <c r="AN62" s="133"/>
      <c r="AO62" s="133"/>
      <c r="AP62" s="133"/>
      <c r="AQ62" s="133"/>
      <c r="AR62" s="133"/>
      <c r="AS62" s="133"/>
      <c r="AT62" s="133"/>
      <c r="AU62" s="133"/>
      <c r="AV62" s="133"/>
      <c r="AW62" s="133"/>
      <c r="AX62" s="133"/>
      <c r="AY62" s="133"/>
      <c r="AZ62" s="133"/>
      <c r="BA62" s="133"/>
      <c r="BB62" s="133"/>
      <c r="BC62" s="133"/>
      <c r="BD62" s="133"/>
      <c r="BE62" s="133"/>
      <c r="BF62" s="133"/>
      <c r="BG62" s="133"/>
      <c r="BH62" s="133"/>
      <c r="BI62" s="133"/>
      <c r="BJ62" s="133"/>
      <c r="BK62" s="133"/>
      <c r="BL62" s="133"/>
      <c r="BM62" s="133"/>
      <c r="BN62" s="133"/>
      <c r="BO62" s="133"/>
      <c r="BP62" s="133"/>
      <c r="BQ62" s="133"/>
      <c r="BR62" s="133"/>
      <c r="BS62" s="133"/>
      <c r="BT62" s="133"/>
      <c r="BU62" s="133"/>
      <c r="BV62" s="133"/>
      <c r="BW62" s="133"/>
      <c r="BX62" s="133"/>
      <c r="BY62" s="133"/>
    </row>
    <row r="99" spans="1:77" hidden="1">
      <c r="B99" s="96">
        <f t="array" ref="B99:BY99">TRANSPOSE(A102:A177)</f>
        <v>103</v>
      </c>
      <c r="C99" s="96">
        <v>110</v>
      </c>
      <c r="D99" s="96">
        <v>115</v>
      </c>
      <c r="E99" s="96">
        <v>116</v>
      </c>
      <c r="F99" s="96">
        <v>117</v>
      </c>
      <c r="G99" s="96">
        <v>120</v>
      </c>
      <c r="H99" s="96">
        <v>124</v>
      </c>
      <c r="I99" s="96">
        <v>125</v>
      </c>
      <c r="J99" s="96">
        <v>126</v>
      </c>
      <c r="K99" s="96">
        <v>127</v>
      </c>
      <c r="L99" s="96">
        <v>131</v>
      </c>
      <c r="M99" s="96">
        <v>132</v>
      </c>
      <c r="N99" s="96">
        <v>133</v>
      </c>
      <c r="O99" s="96">
        <v>134</v>
      </c>
      <c r="P99" s="96">
        <v>135</v>
      </c>
      <c r="Q99" s="96">
        <v>136</v>
      </c>
      <c r="R99" s="96">
        <v>137</v>
      </c>
      <c r="S99" s="96">
        <v>138</v>
      </c>
      <c r="T99" s="96">
        <v>140</v>
      </c>
      <c r="U99" s="96">
        <v>142</v>
      </c>
      <c r="V99" s="96">
        <v>143</v>
      </c>
      <c r="W99" s="96">
        <v>145</v>
      </c>
      <c r="X99" s="96">
        <v>146</v>
      </c>
      <c r="Y99" s="96">
        <v>147</v>
      </c>
      <c r="Z99" s="96">
        <v>148</v>
      </c>
      <c r="AA99" s="96">
        <v>149</v>
      </c>
      <c r="AB99" s="96">
        <v>150</v>
      </c>
      <c r="AC99" s="96">
        <v>151</v>
      </c>
      <c r="AD99" s="96">
        <v>153</v>
      </c>
      <c r="AE99" s="96">
        <v>154</v>
      </c>
      <c r="AF99" s="96">
        <v>155</v>
      </c>
      <c r="AG99" s="96">
        <v>156</v>
      </c>
      <c r="AH99" s="96">
        <v>157</v>
      </c>
      <c r="AI99" s="96">
        <v>158</v>
      </c>
      <c r="AJ99" s="96">
        <v>159</v>
      </c>
      <c r="AK99" s="96">
        <v>160</v>
      </c>
      <c r="AL99" s="96">
        <v>161</v>
      </c>
      <c r="AM99" s="96">
        <v>163</v>
      </c>
      <c r="AN99" s="96">
        <v>164</v>
      </c>
      <c r="AO99" s="96">
        <v>165</v>
      </c>
      <c r="AP99" s="96">
        <v>166</v>
      </c>
      <c r="AQ99" s="96">
        <v>167</v>
      </c>
      <c r="AR99" s="96">
        <v>168</v>
      </c>
      <c r="AS99" s="96">
        <v>169</v>
      </c>
      <c r="AT99" s="96">
        <v>170</v>
      </c>
      <c r="AU99" s="96">
        <v>171</v>
      </c>
      <c r="AV99" s="96">
        <v>172</v>
      </c>
      <c r="AW99" s="96">
        <v>173</v>
      </c>
      <c r="AX99" s="96">
        <v>174</v>
      </c>
      <c r="AY99" s="96">
        <v>175</v>
      </c>
      <c r="AZ99" s="96">
        <v>176</v>
      </c>
      <c r="BA99" s="96">
        <v>177</v>
      </c>
      <c r="BB99" s="96">
        <v>178</v>
      </c>
      <c r="BC99" s="96">
        <v>179</v>
      </c>
      <c r="BD99" s="96">
        <v>180</v>
      </c>
      <c r="BE99" s="96">
        <v>181</v>
      </c>
      <c r="BF99" s="96">
        <v>182</v>
      </c>
      <c r="BG99" s="96">
        <v>183</v>
      </c>
      <c r="BH99" s="96">
        <v>184</v>
      </c>
      <c r="BI99" s="96">
        <v>185</v>
      </c>
      <c r="BJ99" s="96">
        <v>186</v>
      </c>
      <c r="BK99" s="96">
        <v>187</v>
      </c>
      <c r="BL99" s="96">
        <v>188</v>
      </c>
      <c r="BM99" s="96">
        <v>189</v>
      </c>
      <c r="BN99" s="96">
        <v>190</v>
      </c>
      <c r="BO99" s="96">
        <v>191</v>
      </c>
      <c r="BP99" s="96">
        <v>192</v>
      </c>
      <c r="BQ99" s="96">
        <v>193</v>
      </c>
      <c r="BR99" s="96">
        <v>195</v>
      </c>
      <c r="BS99" s="96">
        <v>196</v>
      </c>
      <c r="BT99" s="96">
        <v>197</v>
      </c>
      <c r="BU99" s="96">
        <v>198</v>
      </c>
      <c r="BV99" s="96">
        <v>205</v>
      </c>
      <c r="BW99" s="96">
        <v>206</v>
      </c>
      <c r="BX99" s="96">
        <v>214</v>
      </c>
      <c r="BY99" s="96">
        <v>216</v>
      </c>
    </row>
    <row r="100" spans="1:77" hidden="1">
      <c r="B100" s="96" t="str">
        <f>B1&amp;B2</f>
        <v>W30x90v</v>
      </c>
      <c r="C100" s="96" t="str">
        <f t="shared" ref="C100:BN100" si="0">C1&amp;C2</f>
        <v>W30x99</v>
      </c>
      <c r="D100" s="96" t="str">
        <f t="shared" si="0"/>
        <v>W27x102</v>
      </c>
      <c r="E100" s="96" t="str">
        <f t="shared" si="0"/>
        <v>W24x103</v>
      </c>
      <c r="F100" s="96" t="str">
        <f t="shared" si="0"/>
        <v>W24x104</v>
      </c>
      <c r="G100" s="96" t="str">
        <f t="shared" si="0"/>
        <v>W30x108</v>
      </c>
      <c r="H100" s="96" t="str">
        <f t="shared" si="0"/>
        <v>W27x114</v>
      </c>
      <c r="I100" s="96" t="str">
        <f t="shared" si="0"/>
        <v>W30x116</v>
      </c>
      <c r="J100" s="96" t="str">
        <f t="shared" si="0"/>
        <v>W24x117</v>
      </c>
      <c r="K100" s="96" t="str">
        <f t="shared" si="0"/>
        <v>W33x118v</v>
      </c>
      <c r="L100" s="96" t="str">
        <f t="shared" si="0"/>
        <v>W21x122</v>
      </c>
      <c r="M100" s="96" t="str">
        <f t="shared" si="0"/>
        <v>W30x124</v>
      </c>
      <c r="N100" s="96" t="str">
        <f t="shared" si="0"/>
        <v>W27x129</v>
      </c>
      <c r="O100" s="96" t="str">
        <f t="shared" si="0"/>
        <v>W33x130</v>
      </c>
      <c r="P100" s="96" t="str">
        <f t="shared" si="0"/>
        <v>W18x130</v>
      </c>
      <c r="Q100" s="96" t="str">
        <f t="shared" si="0"/>
        <v>W24x131</v>
      </c>
      <c r="R100" s="96" t="str">
        <f t="shared" si="0"/>
        <v>W30x132</v>
      </c>
      <c r="S100" s="96" t="str">
        <f t="shared" si="0"/>
        <v>W21x132</v>
      </c>
      <c r="T100" s="96" t="str">
        <f t="shared" si="0"/>
        <v>W36x135v</v>
      </c>
      <c r="U100" s="96" t="str">
        <f t="shared" si="0"/>
        <v>W33x141</v>
      </c>
      <c r="V100" s="96" t="str">
        <f t="shared" si="0"/>
        <v>W18x143</v>
      </c>
      <c r="W100" s="96" t="str">
        <f t="shared" si="0"/>
        <v>W27x146</v>
      </c>
      <c r="X100" s="96" t="str">
        <f t="shared" si="0"/>
        <v>W24x146</v>
      </c>
      <c r="Y100" s="96" t="str">
        <f t="shared" si="0"/>
        <v>W21x147</v>
      </c>
      <c r="Z100" s="96" t="str">
        <f t="shared" si="0"/>
        <v>W30x148</v>
      </c>
      <c r="AA100" s="96" t="str">
        <f t="shared" si="0"/>
        <v>W40x149v</v>
      </c>
      <c r="AB100" s="96" t="str">
        <f t="shared" si="0"/>
        <v>W36x150</v>
      </c>
      <c r="AC100" s="96" t="str">
        <f t="shared" si="0"/>
        <v>W33x152</v>
      </c>
      <c r="AD100" s="96" t="str">
        <f t="shared" si="0"/>
        <v>W18x158</v>
      </c>
      <c r="AE100" s="96" t="str">
        <f t="shared" si="0"/>
        <v>W14x159</v>
      </c>
      <c r="AF100" s="96" t="str">
        <f t="shared" si="0"/>
        <v>W36x160</v>
      </c>
      <c r="AG100" s="96" t="str">
        <f t="shared" si="0"/>
        <v>W27x161</v>
      </c>
      <c r="AH100" s="96" t="str">
        <f t="shared" si="0"/>
        <v>W24x162</v>
      </c>
      <c r="AI100" s="96" t="str">
        <f t="shared" si="0"/>
        <v>W21x166</v>
      </c>
      <c r="AJ100" s="96" t="str">
        <f t="shared" si="0"/>
        <v>W40x167</v>
      </c>
      <c r="AK100" s="96" t="str">
        <f t="shared" si="0"/>
        <v>W33x169</v>
      </c>
      <c r="AL100" s="96" t="str">
        <f t="shared" si="0"/>
        <v>W36x170</v>
      </c>
      <c r="AM100" s="96" t="str">
        <f t="shared" si="0"/>
        <v>W30x173</v>
      </c>
      <c r="AN100" s="96" t="str">
        <f t="shared" si="0"/>
        <v>W18x175</v>
      </c>
      <c r="AO100" s="96" t="str">
        <f t="shared" si="0"/>
        <v>W24x176</v>
      </c>
      <c r="AP100" s="96" t="str">
        <f t="shared" si="0"/>
        <v>W14x176</v>
      </c>
      <c r="AQ100" s="96" t="str">
        <f t="shared" si="0"/>
        <v>W27x178</v>
      </c>
      <c r="AR100" s="96" t="str">
        <f t="shared" si="0"/>
        <v>W36x182</v>
      </c>
      <c r="AS100" s="96" t="str">
        <f t="shared" si="0"/>
        <v>W21x182</v>
      </c>
      <c r="AT100" s="96" t="str">
        <f t="shared" si="0"/>
        <v>W40x183</v>
      </c>
      <c r="AU100" s="96" t="str">
        <f t="shared" si="0"/>
        <v>W12x190</v>
      </c>
      <c r="AV100" s="96" t="str">
        <f t="shared" si="0"/>
        <v>W30x191</v>
      </c>
      <c r="AW100" s="96" t="str">
        <f t="shared" si="0"/>
        <v>W24x192</v>
      </c>
      <c r="AX100" s="96" t="str">
        <f t="shared" si="0"/>
        <v>W18x192</v>
      </c>
      <c r="AY100" s="96" t="str">
        <f t="shared" si="0"/>
        <v>W14x193</v>
      </c>
      <c r="AZ100" s="96" t="str">
        <f t="shared" si="0"/>
        <v>W36x194</v>
      </c>
      <c r="BA100" s="96" t="str">
        <f t="shared" si="0"/>
        <v>W27x194</v>
      </c>
      <c r="BB100" s="96" t="str">
        <f t="shared" si="0"/>
        <v>W40x199</v>
      </c>
      <c r="BC100" s="96" t="str">
        <f t="shared" si="0"/>
        <v>W33x201</v>
      </c>
      <c r="BD100" s="96" t="str">
        <f t="shared" si="0"/>
        <v>W21x201</v>
      </c>
      <c r="BE100" s="96" t="str">
        <f t="shared" si="0"/>
        <v>W24x207</v>
      </c>
      <c r="BF100" s="96" t="str">
        <f t="shared" si="0"/>
        <v>W36x210</v>
      </c>
      <c r="BG100" s="96" t="str">
        <f t="shared" si="0"/>
        <v>W12x210</v>
      </c>
      <c r="BH100" s="96" t="str">
        <f t="shared" si="0"/>
        <v>W40x211</v>
      </c>
      <c r="BI100" s="96" t="str">
        <f t="shared" si="0"/>
        <v>W30x211</v>
      </c>
      <c r="BJ100" s="96" t="str">
        <f t="shared" si="0"/>
        <v>W18x211</v>
      </c>
      <c r="BK100" s="96" t="str">
        <f t="shared" si="0"/>
        <v>W14x211</v>
      </c>
      <c r="BL100" s="96" t="str">
        <f t="shared" si="0"/>
        <v>W40x215</v>
      </c>
      <c r="BM100" s="96" t="str">
        <f t="shared" si="0"/>
        <v>W27x217</v>
      </c>
      <c r="BN100" s="96" t="str">
        <f t="shared" si="0"/>
        <v>W33x221</v>
      </c>
      <c r="BO100" s="96" t="str">
        <f t="shared" ref="BO100:BY100" si="1">BO1&amp;BO2</f>
        <v>W24x229</v>
      </c>
      <c r="BP100" s="96" t="str">
        <f t="shared" si="1"/>
        <v>W44x230v</v>
      </c>
      <c r="BQ100" s="96" t="str">
        <f t="shared" si="1"/>
        <v>W12x230h</v>
      </c>
      <c r="BR100" s="96" t="str">
        <f t="shared" si="1"/>
        <v>W36x232</v>
      </c>
      <c r="BS100" s="96" t="str">
        <f t="shared" si="1"/>
        <v>W14x233</v>
      </c>
      <c r="BT100" s="96" t="str">
        <f t="shared" si="1"/>
        <v>W18x234h</v>
      </c>
      <c r="BU100" s="96" t="str">
        <f t="shared" si="1"/>
        <v>W40x235</v>
      </c>
      <c r="BV100" s="96" t="str">
        <f t="shared" si="1"/>
        <v>W12x252h</v>
      </c>
      <c r="BW100" s="96" t="str">
        <f t="shared" si="1"/>
        <v>W36x256</v>
      </c>
      <c r="BX100" s="96" t="str">
        <f t="shared" si="1"/>
        <v>W40x264</v>
      </c>
      <c r="BY100" s="96" t="str">
        <f t="shared" si="1"/>
        <v>W40x278</v>
      </c>
    </row>
    <row r="101" spans="1:77" hidden="1"/>
    <row r="102" spans="1:77" hidden="1">
      <c r="A102" s="96">
        <f>INDEX(All!$A$91:$G$362,MATCH(B102,All!$G$91:$G$362,0),1)</f>
        <v>103</v>
      </c>
      <c r="B102" s="96" t="str">
        <f t="array" ref="B102:B177">TRANSPOSE(B100:BY100)</f>
        <v>W30x90v</v>
      </c>
    </row>
    <row r="103" spans="1:77" hidden="1">
      <c r="A103" s="96">
        <f>INDEX(All!$A$91:$G$362,MATCH(B103,All!$G$91:$G$362,0),1)</f>
        <v>110</v>
      </c>
      <c r="B103" s="96" t="str">
        <v>W30x99</v>
      </c>
    </row>
    <row r="104" spans="1:77" hidden="1">
      <c r="A104" s="96">
        <f>INDEX(All!$A$91:$G$362,MATCH(B104,All!$G$91:$G$362,0),1)</f>
        <v>115</v>
      </c>
      <c r="B104" s="96" t="str">
        <v>W27x102</v>
      </c>
    </row>
    <row r="105" spans="1:77" hidden="1">
      <c r="A105" s="96">
        <f>INDEX(All!$A$91:$G$362,MATCH(B105,All!$G$91:$G$362,0),1)</f>
        <v>116</v>
      </c>
      <c r="B105" s="96" t="str">
        <v>W24x103</v>
      </c>
    </row>
    <row r="106" spans="1:77" hidden="1">
      <c r="A106" s="96">
        <f>INDEX(All!$A$91:$G$362,MATCH(B106,All!$G$91:$G$362,0),1)</f>
        <v>117</v>
      </c>
      <c r="B106" s="96" t="str">
        <v>W24x104</v>
      </c>
    </row>
    <row r="107" spans="1:77" hidden="1">
      <c r="A107" s="96">
        <f>INDEX(All!$A$91:$G$362,MATCH(B107,All!$G$91:$G$362,0),1)</f>
        <v>120</v>
      </c>
      <c r="B107" s="96" t="str">
        <v>W30x108</v>
      </c>
    </row>
    <row r="108" spans="1:77" hidden="1">
      <c r="A108" s="96">
        <f>INDEX(All!$A$91:$G$362,MATCH(B108,All!$G$91:$G$362,0),1)</f>
        <v>124</v>
      </c>
      <c r="B108" s="96" t="str">
        <v>W27x114</v>
      </c>
    </row>
    <row r="109" spans="1:77" hidden="1">
      <c r="A109" s="96">
        <f>INDEX(All!$A$91:$G$362,MATCH(B109,All!$G$91:$G$362,0),1)</f>
        <v>125</v>
      </c>
      <c r="B109" s="96" t="str">
        <v>W30x116</v>
      </c>
    </row>
    <row r="110" spans="1:77" hidden="1">
      <c r="A110" s="96">
        <f>INDEX(All!$A$91:$G$362,MATCH(B110,All!$G$91:$G$362,0),1)</f>
        <v>126</v>
      </c>
      <c r="B110" s="96" t="str">
        <v>W24x117</v>
      </c>
    </row>
    <row r="111" spans="1:77" hidden="1">
      <c r="A111" s="96">
        <f>INDEX(All!$A$91:$G$362,MATCH(B111,All!$G$91:$G$362,0),1)</f>
        <v>127</v>
      </c>
      <c r="B111" s="96" t="str">
        <v>W33x118v</v>
      </c>
    </row>
    <row r="112" spans="1:77" hidden="1">
      <c r="A112" s="96">
        <f>INDEX(All!$A$91:$G$362,MATCH(B112,All!$G$91:$G$362,0),1)</f>
        <v>131</v>
      </c>
      <c r="B112" s="96" t="str">
        <v>W21x122</v>
      </c>
    </row>
    <row r="113" spans="1:2" hidden="1">
      <c r="A113" s="96">
        <f>INDEX(All!$A$91:$G$362,MATCH(B113,All!$G$91:$G$362,0),1)</f>
        <v>132</v>
      </c>
      <c r="B113" s="96" t="str">
        <v>W30x124</v>
      </c>
    </row>
    <row r="114" spans="1:2" hidden="1">
      <c r="A114" s="96">
        <f>INDEX(All!$A$91:$G$362,MATCH(B114,All!$G$91:$G$362,0),1)</f>
        <v>133</v>
      </c>
      <c r="B114" s="96" t="str">
        <v>W27x129</v>
      </c>
    </row>
    <row r="115" spans="1:2" hidden="1">
      <c r="A115" s="96">
        <f>INDEX(All!$A$91:$G$362,MATCH(B115,All!$G$91:$G$362,0),1)</f>
        <v>134</v>
      </c>
      <c r="B115" s="96" t="str">
        <v>W33x130</v>
      </c>
    </row>
    <row r="116" spans="1:2" hidden="1">
      <c r="A116" s="96">
        <f>INDEX(All!$A$91:$G$362,MATCH(B116,All!$G$91:$G$362,0),1)</f>
        <v>135</v>
      </c>
      <c r="B116" s="96" t="str">
        <v>W18x130</v>
      </c>
    </row>
    <row r="117" spans="1:2" hidden="1">
      <c r="A117" s="96">
        <f>INDEX(All!$A$91:$G$362,MATCH(B117,All!$G$91:$G$362,0),1)</f>
        <v>136</v>
      </c>
      <c r="B117" s="96" t="str">
        <v>W24x131</v>
      </c>
    </row>
    <row r="118" spans="1:2" hidden="1">
      <c r="A118" s="96">
        <f>INDEX(All!$A$91:$G$362,MATCH(B118,All!$G$91:$G$362,0),1)</f>
        <v>137</v>
      </c>
      <c r="B118" s="96" t="str">
        <v>W30x132</v>
      </c>
    </row>
    <row r="119" spans="1:2" hidden="1">
      <c r="A119" s="96">
        <f>INDEX(All!$A$91:$G$362,MATCH(B119,All!$G$91:$G$362,0),1)</f>
        <v>138</v>
      </c>
      <c r="B119" s="96" t="str">
        <v>W21x132</v>
      </c>
    </row>
    <row r="120" spans="1:2" hidden="1">
      <c r="A120" s="96">
        <f>INDEX(All!$A$91:$G$362,MATCH(B120,All!$G$91:$G$362,0),1)</f>
        <v>140</v>
      </c>
      <c r="B120" s="96" t="str">
        <v>W36x135v</v>
      </c>
    </row>
    <row r="121" spans="1:2" hidden="1">
      <c r="A121" s="96">
        <f>INDEX(All!$A$91:$G$362,MATCH(B121,All!$G$91:$G$362,0),1)</f>
        <v>142</v>
      </c>
      <c r="B121" s="96" t="str">
        <v>W33x141</v>
      </c>
    </row>
    <row r="122" spans="1:2" hidden="1">
      <c r="A122" s="96">
        <f>INDEX(All!$A$91:$G$362,MATCH(B122,All!$G$91:$G$362,0),1)</f>
        <v>143</v>
      </c>
      <c r="B122" s="96" t="str">
        <v>W18x143</v>
      </c>
    </row>
    <row r="123" spans="1:2" hidden="1">
      <c r="A123" s="96">
        <f>INDEX(All!$A$91:$G$362,MATCH(B123,All!$G$91:$G$362,0),1)</f>
        <v>145</v>
      </c>
      <c r="B123" s="96" t="str">
        <v>W27x146</v>
      </c>
    </row>
    <row r="124" spans="1:2" hidden="1">
      <c r="A124" s="96">
        <f>INDEX(All!$A$91:$G$362,MATCH(B124,All!$G$91:$G$362,0),1)</f>
        <v>146</v>
      </c>
      <c r="B124" s="96" t="str">
        <v>W24x146</v>
      </c>
    </row>
    <row r="125" spans="1:2" hidden="1">
      <c r="A125" s="96">
        <f>INDEX(All!$A$91:$G$362,MATCH(B125,All!$G$91:$G$362,0),1)</f>
        <v>147</v>
      </c>
      <c r="B125" s="96" t="str">
        <v>W21x147</v>
      </c>
    </row>
    <row r="126" spans="1:2" hidden="1">
      <c r="A126" s="96">
        <f>INDEX(All!$A$91:$G$362,MATCH(B126,All!$G$91:$G$362,0),1)</f>
        <v>148</v>
      </c>
      <c r="B126" s="96" t="str">
        <v>W30x148</v>
      </c>
    </row>
    <row r="127" spans="1:2" hidden="1">
      <c r="A127" s="96">
        <f>INDEX(All!$A$91:$G$362,MATCH(B127,All!$G$91:$G$362,0),1)</f>
        <v>149</v>
      </c>
      <c r="B127" s="96" t="str">
        <v>W40x149v</v>
      </c>
    </row>
    <row r="128" spans="1:2" hidden="1">
      <c r="A128" s="96">
        <f>INDEX(All!$A$91:$G$362,MATCH(B128,All!$G$91:$G$362,0),1)</f>
        <v>150</v>
      </c>
      <c r="B128" s="96" t="str">
        <v>W36x150</v>
      </c>
    </row>
    <row r="129" spans="1:2" hidden="1">
      <c r="A129" s="96">
        <f>INDEX(All!$A$91:$G$362,MATCH(B129,All!$G$91:$G$362,0),1)</f>
        <v>151</v>
      </c>
      <c r="B129" s="96" t="str">
        <v>W33x152</v>
      </c>
    </row>
    <row r="130" spans="1:2" hidden="1">
      <c r="A130" s="96">
        <f>INDEX(All!$A$91:$G$362,MATCH(B130,All!$G$91:$G$362,0),1)</f>
        <v>153</v>
      </c>
      <c r="B130" s="96" t="str">
        <v>W18x158</v>
      </c>
    </row>
    <row r="131" spans="1:2" hidden="1">
      <c r="A131" s="96">
        <f>INDEX(All!$A$91:$G$362,MATCH(B131,All!$G$91:$G$362,0),1)</f>
        <v>154</v>
      </c>
      <c r="B131" s="96" t="str">
        <v>W14x159</v>
      </c>
    </row>
    <row r="132" spans="1:2" hidden="1">
      <c r="A132" s="96">
        <f>INDEX(All!$A$91:$G$362,MATCH(B132,All!$G$91:$G$362,0),1)</f>
        <v>155</v>
      </c>
      <c r="B132" s="96" t="str">
        <v>W36x160</v>
      </c>
    </row>
    <row r="133" spans="1:2" hidden="1">
      <c r="A133" s="96">
        <f>INDEX(All!$A$91:$G$362,MATCH(B133,All!$G$91:$G$362,0),1)</f>
        <v>156</v>
      </c>
      <c r="B133" s="96" t="str">
        <v>W27x161</v>
      </c>
    </row>
    <row r="134" spans="1:2" hidden="1">
      <c r="A134" s="96">
        <f>INDEX(All!$A$91:$G$362,MATCH(B134,All!$G$91:$G$362,0),1)</f>
        <v>157</v>
      </c>
      <c r="B134" s="96" t="str">
        <v>W24x162</v>
      </c>
    </row>
    <row r="135" spans="1:2" hidden="1">
      <c r="A135" s="96">
        <f>INDEX(All!$A$91:$G$362,MATCH(B135,All!$G$91:$G$362,0),1)</f>
        <v>158</v>
      </c>
      <c r="B135" s="96" t="str">
        <v>W21x166</v>
      </c>
    </row>
    <row r="136" spans="1:2" hidden="1">
      <c r="A136" s="96">
        <f>INDEX(All!$A$91:$G$362,MATCH(B136,All!$G$91:$G$362,0),1)</f>
        <v>159</v>
      </c>
      <c r="B136" s="96" t="str">
        <v>W40x167</v>
      </c>
    </row>
    <row r="137" spans="1:2" hidden="1">
      <c r="A137" s="96">
        <f>INDEX(All!$A$91:$G$362,MATCH(B137,All!$G$91:$G$362,0),1)</f>
        <v>160</v>
      </c>
      <c r="B137" s="96" t="str">
        <v>W33x169</v>
      </c>
    </row>
    <row r="138" spans="1:2" hidden="1">
      <c r="A138" s="96">
        <f>INDEX(All!$A$91:$G$362,MATCH(B138,All!$G$91:$G$362,0),1)</f>
        <v>161</v>
      </c>
      <c r="B138" s="96" t="str">
        <v>W36x170</v>
      </c>
    </row>
    <row r="139" spans="1:2" hidden="1">
      <c r="A139" s="96">
        <f>INDEX(All!$A$91:$G$362,MATCH(B139,All!$G$91:$G$362,0),1)</f>
        <v>163</v>
      </c>
      <c r="B139" s="96" t="str">
        <v>W30x173</v>
      </c>
    </row>
    <row r="140" spans="1:2" hidden="1">
      <c r="A140" s="96">
        <f>INDEX(All!$A$91:$G$362,MATCH(B140,All!$G$91:$G$362,0),1)</f>
        <v>164</v>
      </c>
      <c r="B140" s="96" t="str">
        <v>W18x175</v>
      </c>
    </row>
    <row r="141" spans="1:2" hidden="1">
      <c r="A141" s="96">
        <f>INDEX(All!$A$91:$G$362,MATCH(B141,All!$G$91:$G$362,0),1)</f>
        <v>165</v>
      </c>
      <c r="B141" s="96" t="str">
        <v>W24x176</v>
      </c>
    </row>
    <row r="142" spans="1:2" hidden="1">
      <c r="A142" s="96">
        <f>INDEX(All!$A$91:$G$362,MATCH(B142,All!$G$91:$G$362,0),1)</f>
        <v>166</v>
      </c>
      <c r="B142" s="96" t="str">
        <v>W14x176</v>
      </c>
    </row>
    <row r="143" spans="1:2" hidden="1">
      <c r="A143" s="96">
        <f>INDEX(All!$A$91:$G$362,MATCH(B143,All!$G$91:$G$362,0),1)</f>
        <v>167</v>
      </c>
      <c r="B143" s="96" t="str">
        <v>W27x178</v>
      </c>
    </row>
    <row r="144" spans="1:2" hidden="1">
      <c r="A144" s="96">
        <f>INDEX(All!$A$91:$G$362,MATCH(B144,All!$G$91:$G$362,0),1)</f>
        <v>168</v>
      </c>
      <c r="B144" s="96" t="str">
        <v>W36x182</v>
      </c>
    </row>
    <row r="145" spans="1:2" hidden="1">
      <c r="A145" s="96">
        <f>INDEX(All!$A$91:$G$362,MATCH(B145,All!$G$91:$G$362,0),1)</f>
        <v>169</v>
      </c>
      <c r="B145" s="96" t="str">
        <v>W21x182</v>
      </c>
    </row>
    <row r="146" spans="1:2" hidden="1">
      <c r="A146" s="96">
        <f>INDEX(All!$A$91:$G$362,MATCH(B146,All!$G$91:$G$362,0),1)</f>
        <v>170</v>
      </c>
      <c r="B146" s="96" t="str">
        <v>W40x183</v>
      </c>
    </row>
    <row r="147" spans="1:2" hidden="1">
      <c r="A147" s="96">
        <f>INDEX(All!$A$91:$G$362,MATCH(B147,All!$G$91:$G$362,0),1)</f>
        <v>171</v>
      </c>
      <c r="B147" s="96" t="str">
        <v>W12x190</v>
      </c>
    </row>
    <row r="148" spans="1:2" hidden="1">
      <c r="A148" s="96">
        <f>INDEX(All!$A$91:$G$362,MATCH(B148,All!$G$91:$G$362,0),1)</f>
        <v>172</v>
      </c>
      <c r="B148" s="96" t="str">
        <v>W30x191</v>
      </c>
    </row>
    <row r="149" spans="1:2" hidden="1">
      <c r="A149" s="96">
        <f>INDEX(All!$A$91:$G$362,MATCH(B149,All!$G$91:$G$362,0),1)</f>
        <v>173</v>
      </c>
      <c r="B149" s="96" t="str">
        <v>W24x192</v>
      </c>
    </row>
    <row r="150" spans="1:2" hidden="1">
      <c r="A150" s="96">
        <f>INDEX(All!$A$91:$G$362,MATCH(B150,All!$G$91:$G$362,0),1)</f>
        <v>174</v>
      </c>
      <c r="B150" s="96" t="str">
        <v>W18x192</v>
      </c>
    </row>
    <row r="151" spans="1:2" hidden="1">
      <c r="A151" s="96">
        <f>INDEX(All!$A$91:$G$362,MATCH(B151,All!$G$91:$G$362,0),1)</f>
        <v>175</v>
      </c>
      <c r="B151" s="96" t="str">
        <v>W14x193</v>
      </c>
    </row>
    <row r="152" spans="1:2" hidden="1">
      <c r="A152" s="96">
        <f>INDEX(All!$A$91:$G$362,MATCH(B152,All!$G$91:$G$362,0),1)</f>
        <v>176</v>
      </c>
      <c r="B152" s="96" t="str">
        <v>W36x194</v>
      </c>
    </row>
    <row r="153" spans="1:2" hidden="1">
      <c r="A153" s="96">
        <f>INDEX(All!$A$91:$G$362,MATCH(B153,All!$G$91:$G$362,0),1)</f>
        <v>177</v>
      </c>
      <c r="B153" s="96" t="str">
        <v>W27x194</v>
      </c>
    </row>
    <row r="154" spans="1:2" hidden="1">
      <c r="A154" s="96">
        <f>INDEX(All!$A$91:$G$362,MATCH(B154,All!$G$91:$G$362,0),1)</f>
        <v>178</v>
      </c>
      <c r="B154" s="96" t="str">
        <v>W40x199</v>
      </c>
    </row>
    <row r="155" spans="1:2" hidden="1">
      <c r="A155" s="96">
        <f>INDEX(All!$A$91:$G$362,MATCH(B155,All!$G$91:$G$362,0),1)</f>
        <v>179</v>
      </c>
      <c r="B155" s="96" t="str">
        <v>W33x201</v>
      </c>
    </row>
    <row r="156" spans="1:2" hidden="1">
      <c r="A156" s="96">
        <f>INDEX(All!$A$91:$G$362,MATCH(B156,All!$G$91:$G$362,0),1)</f>
        <v>180</v>
      </c>
      <c r="B156" s="96" t="str">
        <v>W21x201</v>
      </c>
    </row>
    <row r="157" spans="1:2" hidden="1">
      <c r="A157" s="96">
        <f>INDEX(All!$A$91:$G$362,MATCH(B157,All!$G$91:$G$362,0),1)</f>
        <v>181</v>
      </c>
      <c r="B157" s="96" t="str">
        <v>W24x207</v>
      </c>
    </row>
    <row r="158" spans="1:2" hidden="1">
      <c r="A158" s="96">
        <f>INDEX(All!$A$91:$G$362,MATCH(B158,All!$G$91:$G$362,0),1)</f>
        <v>182</v>
      </c>
      <c r="B158" s="96" t="str">
        <v>W36x210</v>
      </c>
    </row>
    <row r="159" spans="1:2" hidden="1">
      <c r="A159" s="96">
        <f>INDEX(All!$A$91:$G$362,MATCH(B159,All!$G$91:$G$362,0),1)</f>
        <v>183</v>
      </c>
      <c r="B159" s="96" t="str">
        <v>W12x210</v>
      </c>
    </row>
    <row r="160" spans="1:2" hidden="1">
      <c r="A160" s="96">
        <f>INDEX(All!$A$91:$G$362,MATCH(B160,All!$G$91:$G$362,0),1)</f>
        <v>184</v>
      </c>
      <c r="B160" s="96" t="str">
        <v>W40x211</v>
      </c>
    </row>
    <row r="161" spans="1:2" hidden="1">
      <c r="A161" s="96">
        <f>INDEX(All!$A$91:$G$362,MATCH(B161,All!$G$91:$G$362,0),1)</f>
        <v>185</v>
      </c>
      <c r="B161" s="96" t="str">
        <v>W30x211</v>
      </c>
    </row>
    <row r="162" spans="1:2" hidden="1">
      <c r="A162" s="96">
        <f>INDEX(All!$A$91:$G$362,MATCH(B162,All!$G$91:$G$362,0),1)</f>
        <v>186</v>
      </c>
      <c r="B162" s="96" t="str">
        <v>W18x211</v>
      </c>
    </row>
    <row r="163" spans="1:2" hidden="1">
      <c r="A163" s="96">
        <f>INDEX(All!$A$91:$G$362,MATCH(B163,All!$G$91:$G$362,0),1)</f>
        <v>187</v>
      </c>
      <c r="B163" s="96" t="str">
        <v>W14x211</v>
      </c>
    </row>
    <row r="164" spans="1:2" hidden="1">
      <c r="A164" s="96">
        <f>INDEX(All!$A$91:$G$362,MATCH(B164,All!$G$91:$G$362,0),1)</f>
        <v>188</v>
      </c>
      <c r="B164" s="96" t="str">
        <v>W40x215</v>
      </c>
    </row>
    <row r="165" spans="1:2" hidden="1">
      <c r="A165" s="96">
        <f>INDEX(All!$A$91:$G$362,MATCH(B165,All!$G$91:$G$362,0),1)</f>
        <v>189</v>
      </c>
      <c r="B165" s="96" t="str">
        <v>W27x217</v>
      </c>
    </row>
    <row r="166" spans="1:2" hidden="1">
      <c r="A166" s="96">
        <f>INDEX(All!$A$91:$G$362,MATCH(B166,All!$G$91:$G$362,0),1)</f>
        <v>190</v>
      </c>
      <c r="B166" s="96" t="str">
        <v>W33x221</v>
      </c>
    </row>
    <row r="167" spans="1:2" hidden="1">
      <c r="A167" s="96">
        <f>INDEX(All!$A$91:$G$362,MATCH(B167,All!$G$91:$G$362,0),1)</f>
        <v>191</v>
      </c>
      <c r="B167" s="96" t="str">
        <v>W24x229</v>
      </c>
    </row>
    <row r="168" spans="1:2" hidden="1">
      <c r="A168" s="96">
        <f>INDEX(All!$A$91:$G$362,MATCH(B168,All!$G$91:$G$362,0),1)</f>
        <v>192</v>
      </c>
      <c r="B168" s="96" t="str">
        <v>W44x230v</v>
      </c>
    </row>
    <row r="169" spans="1:2" hidden="1">
      <c r="A169" s="96">
        <f>INDEX(All!$A$91:$G$362,MATCH(B169,All!$G$91:$G$362,0),1)</f>
        <v>193</v>
      </c>
      <c r="B169" s="96" t="str">
        <v>W12x230h</v>
      </c>
    </row>
    <row r="170" spans="1:2" hidden="1">
      <c r="A170" s="96">
        <f>INDEX(All!$A$91:$G$362,MATCH(B170,All!$G$91:$G$362,0),1)</f>
        <v>195</v>
      </c>
      <c r="B170" s="96" t="str">
        <v>W36x232</v>
      </c>
    </row>
    <row r="171" spans="1:2" hidden="1">
      <c r="A171" s="96">
        <f>INDEX(All!$A$91:$G$362,MATCH(B171,All!$G$91:$G$362,0),1)</f>
        <v>196</v>
      </c>
      <c r="B171" s="96" t="str">
        <v>W14x233</v>
      </c>
    </row>
    <row r="172" spans="1:2" hidden="1">
      <c r="A172" s="96">
        <f>INDEX(All!$A$91:$G$362,MATCH(B172,All!$G$91:$G$362,0),1)</f>
        <v>197</v>
      </c>
      <c r="B172" s="96" t="str">
        <v>W18x234h</v>
      </c>
    </row>
    <row r="173" spans="1:2" hidden="1">
      <c r="A173" s="96">
        <f>INDEX(All!$A$91:$G$362,MATCH(B173,All!$G$91:$G$362,0),1)</f>
        <v>198</v>
      </c>
      <c r="B173" s="96" t="str">
        <v>W40x235</v>
      </c>
    </row>
    <row r="174" spans="1:2" hidden="1">
      <c r="A174" s="96">
        <f>INDEX(All!$A$91:$G$362,MATCH(B174,All!$G$91:$G$362,0),1)</f>
        <v>205</v>
      </c>
      <c r="B174" s="96" t="str">
        <v>W12x252h</v>
      </c>
    </row>
    <row r="175" spans="1:2" hidden="1">
      <c r="A175" s="96">
        <f>INDEX(All!$A$91:$G$362,MATCH(B175,All!$G$91:$G$362,0),1)</f>
        <v>206</v>
      </c>
      <c r="B175" s="96" t="str">
        <v>W36x256</v>
      </c>
    </row>
    <row r="176" spans="1:2" hidden="1">
      <c r="A176" s="96">
        <f>INDEX(All!$A$91:$G$362,MATCH(B176,All!$G$91:$G$362,0),1)</f>
        <v>214</v>
      </c>
      <c r="B176" s="96" t="str">
        <v>W40x264</v>
      </c>
    </row>
    <row r="177" spans="1:2" hidden="1">
      <c r="A177" s="96">
        <f>INDEX(All!$A$91:$G$362,MATCH(B177,All!$G$91:$G$362,0),1)</f>
        <v>216</v>
      </c>
      <c r="B177" s="96" t="str">
        <v>W40x278</v>
      </c>
    </row>
  </sheetData>
  <sheetProtection algorithmName="SHA-512" hashValue="wtLjwVWfI8lKZby4Q0a7x9iQXV++yEXUGmEtfUCSPBYnoRbNre02XjvNQE0WDH3XmEABC8bMKcYKZ8qyRt0lZg==" saltValue="znDjWFHQEidqZmL3yNIG4g==" spinCount="100000" sheet="1" objects="1" scenarios="1"/>
  <conditionalFormatting sqref="A3:BY50">
    <cfRule type="expression" dxfId="61" priority="4">
      <formula>MOD(ROW(),2)=1</formula>
    </cfRule>
  </conditionalFormatting>
  <conditionalFormatting sqref="A52:BY59">
    <cfRule type="expression" dxfId="60" priority="3">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21" id="{A2A6B3F8-92A7-4323-B791-FE1B420824CF}">
            <xm:f>B99=All!$P$91</xm:f>
            <x14:dxf>
              <font>
                <b/>
                <i val="0"/>
                <color theme="0"/>
              </font>
              <fill>
                <patternFill>
                  <bgColor theme="9" tint="-0.24994659260841701"/>
                </patternFill>
              </fill>
            </x14:dxf>
          </x14:cfRule>
          <xm:sqref>B1:BY1</xm:sqref>
        </x14:conditionalFormatting>
        <x14:conditionalFormatting xmlns:xm="http://schemas.microsoft.com/office/excel/2006/main">
          <x14:cfRule type="expression" priority="322" id="{F5819D72-9A47-41AA-BC8E-1F6E9579B1C7}">
            <xm:f>B99=All!$P$91</xm:f>
            <x14:dxf>
              <font>
                <b/>
                <i val="0"/>
                <color theme="0"/>
              </font>
              <fill>
                <patternFill>
                  <bgColor theme="9" tint="-0.24994659260841701"/>
                </patternFill>
              </fill>
            </x14:dxf>
          </x14:cfRule>
          <xm:sqref>B2:BY2</xm:sqref>
        </x14:conditionalFormatting>
        <x14:conditionalFormatting xmlns:xm="http://schemas.microsoft.com/office/excel/2006/main">
          <x14:cfRule type="cellIs" priority="2" operator="equal" id="{7199F1A0-EA36-4170-A93F-D2E6A30DC88D}">
            <xm:f>Chart!$C$4</xm:f>
            <x14:dxf>
              <font>
                <b/>
                <i val="0"/>
                <color theme="0"/>
              </font>
              <fill>
                <patternFill>
                  <bgColor theme="9" tint="-0.24994659260841701"/>
                </patternFill>
              </fill>
            </x14:dxf>
          </x14:cfRule>
          <xm:sqref>A4:A50</xm:sqref>
        </x14:conditionalFormatting>
        <x14:conditionalFormatting xmlns:xm="http://schemas.microsoft.com/office/excel/2006/main">
          <x14:cfRule type="expression" priority="1" id="{F00214A9-B701-437F-9283-5CF4FF594716}">
            <xm:f>Chart!$C$4&lt;=7</xm:f>
            <x14:dxf>
              <font>
                <b/>
                <i val="0"/>
                <color theme="0"/>
              </font>
              <fill>
                <patternFill>
                  <bgColor theme="9" tint="-0.24994659260841701"/>
                </patternFill>
              </fill>
            </x14:dxf>
          </x14:cfRule>
          <xm:sqref>A3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E158"/>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83203125" defaultRowHeight="12.75"/>
  <cols>
    <col min="1" max="1" width="6.33203125" style="96" bestFit="1" customWidth="1"/>
    <col min="2" max="2" width="7.33203125" style="96" bestFit="1" customWidth="1"/>
    <col min="3" max="4" width="6.6640625" style="96" bestFit="1" customWidth="1"/>
    <col min="5" max="5" width="6.1640625" style="96" bestFit="1" customWidth="1"/>
    <col min="6" max="6" width="6.6640625" style="96" bestFit="1" customWidth="1"/>
    <col min="7" max="7" width="6.1640625" style="96" bestFit="1" customWidth="1"/>
    <col min="8" max="16" width="6.6640625" style="96" bestFit="1" customWidth="1"/>
    <col min="17" max="17" width="6.1640625" style="96" bestFit="1" customWidth="1"/>
    <col min="18" max="28" width="6.6640625" style="96" bestFit="1" customWidth="1"/>
    <col min="29" max="29" width="6.1640625" style="96" bestFit="1" customWidth="1"/>
    <col min="30" max="36" width="6.6640625" style="96" bestFit="1" customWidth="1"/>
    <col min="37" max="37" width="6.1640625" style="96" bestFit="1" customWidth="1"/>
    <col min="38" max="57" width="6.6640625" style="96" bestFit="1" customWidth="1"/>
    <col min="58" max="16384" width="8.83203125" style="96"/>
  </cols>
  <sheetData>
    <row r="1" spans="1:57" ht="14.25">
      <c r="A1" s="109" t="s">
        <v>284</v>
      </c>
      <c r="B1" s="110" t="s">
        <v>291</v>
      </c>
      <c r="C1" s="110" t="s">
        <v>289</v>
      </c>
      <c r="D1" s="110" t="s">
        <v>291</v>
      </c>
      <c r="E1" s="110" t="s">
        <v>292</v>
      </c>
      <c r="F1" s="110" t="s">
        <v>289</v>
      </c>
      <c r="G1" s="110" t="s">
        <v>293</v>
      </c>
      <c r="H1" s="110" t="s">
        <v>291</v>
      </c>
      <c r="I1" s="110" t="s">
        <v>292</v>
      </c>
      <c r="J1" s="110" t="s">
        <v>292</v>
      </c>
      <c r="K1" s="110" t="s">
        <v>289</v>
      </c>
      <c r="L1" s="110" t="s">
        <v>293</v>
      </c>
      <c r="M1" s="110" t="s">
        <v>291</v>
      </c>
      <c r="N1" s="110" t="s">
        <v>289</v>
      </c>
      <c r="O1" s="110" t="s">
        <v>292</v>
      </c>
      <c r="P1" s="110" t="s">
        <v>288</v>
      </c>
      <c r="Q1" s="110" t="s">
        <v>294</v>
      </c>
      <c r="R1" s="110" t="s">
        <v>293</v>
      </c>
      <c r="S1" s="110" t="s">
        <v>289</v>
      </c>
      <c r="T1" s="110" t="s">
        <v>291</v>
      </c>
      <c r="U1" s="110" t="s">
        <v>288</v>
      </c>
      <c r="V1" s="110" t="s">
        <v>294</v>
      </c>
      <c r="W1" s="110" t="s">
        <v>292</v>
      </c>
      <c r="X1" s="110" t="s">
        <v>289</v>
      </c>
      <c r="Y1" s="110" t="s">
        <v>293</v>
      </c>
      <c r="Z1" s="110" t="s">
        <v>287</v>
      </c>
      <c r="AA1" s="110" t="s">
        <v>288</v>
      </c>
      <c r="AB1" s="110" t="s">
        <v>294</v>
      </c>
      <c r="AC1" s="110" t="s">
        <v>296</v>
      </c>
      <c r="AD1" s="110" t="s">
        <v>291</v>
      </c>
      <c r="AE1" s="110" t="s">
        <v>292</v>
      </c>
      <c r="AF1" s="110" t="s">
        <v>293</v>
      </c>
      <c r="AG1" s="110" t="s">
        <v>289</v>
      </c>
      <c r="AH1" s="110" t="s">
        <v>290</v>
      </c>
      <c r="AI1" s="110" t="s">
        <v>287</v>
      </c>
      <c r="AJ1" s="110" t="s">
        <v>288</v>
      </c>
      <c r="AK1" s="110" t="s">
        <v>297</v>
      </c>
      <c r="AL1" s="110" t="s">
        <v>294</v>
      </c>
      <c r="AM1" s="110" t="s">
        <v>296</v>
      </c>
      <c r="AN1" s="110" t="s">
        <v>287</v>
      </c>
      <c r="AO1" s="110" t="s">
        <v>291</v>
      </c>
      <c r="AP1" s="110" t="s">
        <v>292</v>
      </c>
      <c r="AQ1" s="110" t="s">
        <v>293</v>
      </c>
      <c r="AR1" s="110" t="s">
        <v>290</v>
      </c>
      <c r="AS1" s="110" t="s">
        <v>288</v>
      </c>
      <c r="AT1" s="110" t="s">
        <v>287</v>
      </c>
      <c r="AU1" s="110" t="s">
        <v>297</v>
      </c>
      <c r="AV1" s="110" t="s">
        <v>294</v>
      </c>
      <c r="AW1" s="110" t="s">
        <v>292</v>
      </c>
      <c r="AX1" s="110" t="s">
        <v>296</v>
      </c>
      <c r="AY1" s="110" t="s">
        <v>287</v>
      </c>
      <c r="AZ1" s="110" t="s">
        <v>293</v>
      </c>
      <c r="BA1" s="110" t="s">
        <v>290</v>
      </c>
      <c r="BB1" s="110" t="s">
        <v>297</v>
      </c>
      <c r="BC1" s="110" t="s">
        <v>296</v>
      </c>
      <c r="BD1" s="110" t="s">
        <v>287</v>
      </c>
      <c r="BE1" s="110" t="s">
        <v>297</v>
      </c>
    </row>
    <row r="2" spans="1:57" ht="15.75">
      <c r="A2" s="107" t="s">
        <v>299</v>
      </c>
      <c r="B2" s="88">
        <v>84</v>
      </c>
      <c r="C2" s="88" t="s">
        <v>554</v>
      </c>
      <c r="D2" s="88">
        <v>94</v>
      </c>
      <c r="E2" s="88">
        <v>94</v>
      </c>
      <c r="F2" s="88">
        <v>99</v>
      </c>
      <c r="G2" s="88" t="s">
        <v>428</v>
      </c>
      <c r="H2" s="88" t="s">
        <v>422</v>
      </c>
      <c r="I2" s="88" t="s">
        <v>423</v>
      </c>
      <c r="J2" s="88" t="s">
        <v>424</v>
      </c>
      <c r="K2" s="88" t="s">
        <v>416</v>
      </c>
      <c r="L2" s="88" t="s">
        <v>429</v>
      </c>
      <c r="M2" s="88" t="s">
        <v>417</v>
      </c>
      <c r="N2" s="88" t="s">
        <v>411</v>
      </c>
      <c r="O2" s="88" t="s">
        <v>418</v>
      </c>
      <c r="P2" s="88" t="s">
        <v>551</v>
      </c>
      <c r="Q2" s="88" t="s">
        <v>430</v>
      </c>
      <c r="R2" s="88" t="s">
        <v>425</v>
      </c>
      <c r="S2" s="88" t="s">
        <v>404</v>
      </c>
      <c r="T2" s="88" t="s">
        <v>412</v>
      </c>
      <c r="U2" s="88" t="s">
        <v>405</v>
      </c>
      <c r="V2" s="88" t="s">
        <v>405</v>
      </c>
      <c r="W2" s="88" t="s">
        <v>413</v>
      </c>
      <c r="X2" s="88" t="s">
        <v>406</v>
      </c>
      <c r="Y2" s="88" t="s">
        <v>406</v>
      </c>
      <c r="Z2" s="88" t="s">
        <v>546</v>
      </c>
      <c r="AA2" s="88">
        <v>141</v>
      </c>
      <c r="AB2" s="88" t="s">
        <v>419</v>
      </c>
      <c r="AC2" s="88" t="s">
        <v>431</v>
      </c>
      <c r="AD2" s="88" t="s">
        <v>407</v>
      </c>
      <c r="AE2" s="88" t="s">
        <v>407</v>
      </c>
      <c r="AF2" s="88" t="s">
        <v>414</v>
      </c>
      <c r="AG2" s="88">
        <v>148</v>
      </c>
      <c r="AH2" s="88" t="s">
        <v>547</v>
      </c>
      <c r="AI2" s="88">
        <v>150</v>
      </c>
      <c r="AJ2" s="88">
        <v>152</v>
      </c>
      <c r="AK2" s="88" t="s">
        <v>394</v>
      </c>
      <c r="AL2" s="88" t="s">
        <v>420</v>
      </c>
      <c r="AM2" s="88" t="s">
        <v>426</v>
      </c>
      <c r="AN2" s="88">
        <v>160</v>
      </c>
      <c r="AO2" s="88">
        <v>161</v>
      </c>
      <c r="AP2" s="88" t="s">
        <v>408</v>
      </c>
      <c r="AQ2" s="88" t="s">
        <v>409</v>
      </c>
      <c r="AR2" s="88">
        <v>167</v>
      </c>
      <c r="AS2" s="88">
        <v>169</v>
      </c>
      <c r="AT2" s="88">
        <v>170</v>
      </c>
      <c r="AU2" s="88" t="s">
        <v>361</v>
      </c>
      <c r="AV2" s="88" t="s">
        <v>415</v>
      </c>
      <c r="AW2" s="88">
        <v>176</v>
      </c>
      <c r="AX2" s="88" t="s">
        <v>399</v>
      </c>
      <c r="AY2" s="88">
        <v>182</v>
      </c>
      <c r="AZ2" s="88" t="s">
        <v>362</v>
      </c>
      <c r="BA2" s="88">
        <v>183</v>
      </c>
      <c r="BB2" s="88" t="s">
        <v>427</v>
      </c>
      <c r="BC2" s="88" t="s">
        <v>421</v>
      </c>
      <c r="BD2" s="88">
        <v>194</v>
      </c>
      <c r="BE2" s="88" t="s">
        <v>368</v>
      </c>
    </row>
    <row r="3" spans="1:57" ht="13.5" thickBot="1">
      <c r="A3" s="76" t="s">
        <v>582</v>
      </c>
      <c r="B3" s="99">
        <v>915</v>
      </c>
      <c r="C3" s="99">
        <v>1061.25</v>
      </c>
      <c r="D3" s="99">
        <v>1042.5</v>
      </c>
      <c r="E3" s="102">
        <v>952.5</v>
      </c>
      <c r="F3" s="99">
        <v>1170</v>
      </c>
      <c r="G3" s="99">
        <v>948.75000000000011</v>
      </c>
      <c r="H3" s="99">
        <v>1143.75</v>
      </c>
      <c r="I3" s="99">
        <v>1050</v>
      </c>
      <c r="J3" s="99">
        <v>1083.75</v>
      </c>
      <c r="K3" s="99"/>
      <c r="L3" s="99">
        <v>1046.25</v>
      </c>
      <c r="M3" s="99"/>
      <c r="N3" s="99"/>
      <c r="O3" s="99"/>
      <c r="P3" s="99"/>
      <c r="Q3" s="99">
        <v>982.50000000000011</v>
      </c>
      <c r="R3" s="99">
        <v>1151.25</v>
      </c>
      <c r="S3" s="99"/>
      <c r="T3" s="99"/>
      <c r="U3" s="99"/>
      <c r="V3" s="99">
        <v>1086.5</v>
      </c>
      <c r="W3" s="99"/>
      <c r="X3" s="99"/>
      <c r="Y3" s="99"/>
      <c r="Z3" s="99"/>
      <c r="AA3" s="99"/>
      <c r="AB3" s="99"/>
      <c r="AC3" s="99">
        <v>975</v>
      </c>
      <c r="AD3" s="99"/>
      <c r="AE3" s="99"/>
      <c r="AF3" s="99"/>
      <c r="AG3" s="99"/>
      <c r="AH3" s="99"/>
      <c r="AI3" s="99"/>
      <c r="AJ3" s="99"/>
      <c r="AK3" s="99">
        <v>911.25</v>
      </c>
      <c r="AL3" s="99"/>
      <c r="AM3" s="99">
        <v>1076.25</v>
      </c>
      <c r="AN3" s="99"/>
      <c r="AO3" s="99"/>
      <c r="AP3" s="99"/>
      <c r="AQ3" s="99"/>
      <c r="AR3" s="99"/>
      <c r="AS3" s="99"/>
      <c r="AT3" s="99"/>
      <c r="AU3" s="99">
        <v>1031.25</v>
      </c>
      <c r="AV3" s="99"/>
      <c r="AW3" s="99"/>
      <c r="AX3" s="99">
        <v>1200</v>
      </c>
      <c r="AY3" s="99"/>
      <c r="AZ3" s="99"/>
      <c r="BA3" s="99"/>
      <c r="BB3" s="99">
        <v>1166.25</v>
      </c>
      <c r="BC3" s="99"/>
      <c r="BD3" s="99"/>
      <c r="BE3" s="99"/>
    </row>
    <row r="4" spans="1:57" ht="13.5" thickBot="1">
      <c r="A4" s="76">
        <v>7</v>
      </c>
      <c r="B4" s="102">
        <v>915</v>
      </c>
      <c r="C4" s="102">
        <v>1061.25</v>
      </c>
      <c r="D4" s="102">
        <v>1042.5</v>
      </c>
      <c r="E4" s="99">
        <v>952.33765709382556</v>
      </c>
      <c r="F4" s="102">
        <v>1170</v>
      </c>
      <c r="G4" s="99">
        <v>948.75000000000011</v>
      </c>
      <c r="H4" s="102">
        <v>1143.75</v>
      </c>
      <c r="I4" s="102">
        <v>1050</v>
      </c>
      <c r="J4" s="99">
        <v>1083.75</v>
      </c>
      <c r="K4" s="99"/>
      <c r="L4" s="99">
        <v>1046.25</v>
      </c>
      <c r="M4" s="99"/>
      <c r="N4" s="99"/>
      <c r="O4" s="99"/>
      <c r="P4" s="99"/>
      <c r="Q4" s="99">
        <v>982.50000000000011</v>
      </c>
      <c r="R4" s="99">
        <v>1151.25</v>
      </c>
      <c r="S4" s="99"/>
      <c r="T4" s="99"/>
      <c r="U4" s="99"/>
      <c r="V4" s="99">
        <v>1087.5</v>
      </c>
      <c r="W4" s="99"/>
      <c r="X4" s="99"/>
      <c r="Y4" s="99"/>
      <c r="Z4" s="99"/>
      <c r="AA4" s="99"/>
      <c r="AB4" s="99"/>
      <c r="AC4" s="99">
        <v>975</v>
      </c>
      <c r="AD4" s="99"/>
      <c r="AE4" s="99"/>
      <c r="AF4" s="99"/>
      <c r="AG4" s="99"/>
      <c r="AH4" s="99"/>
      <c r="AI4" s="99"/>
      <c r="AJ4" s="99"/>
      <c r="AK4" s="99">
        <v>911.25</v>
      </c>
      <c r="AL4" s="99"/>
      <c r="AM4" s="99">
        <v>1076.25</v>
      </c>
      <c r="AN4" s="99"/>
      <c r="AO4" s="99"/>
      <c r="AP4" s="99"/>
      <c r="AQ4" s="99"/>
      <c r="AR4" s="99"/>
      <c r="AS4" s="99"/>
      <c r="AT4" s="99"/>
      <c r="AU4" s="99">
        <v>1031.25</v>
      </c>
      <c r="AV4" s="99"/>
      <c r="AW4" s="99"/>
      <c r="AX4" s="99">
        <v>1200</v>
      </c>
      <c r="AY4" s="99"/>
      <c r="AZ4" s="99"/>
      <c r="BA4" s="99"/>
      <c r="BB4" s="99">
        <v>1166.25</v>
      </c>
      <c r="BC4" s="99"/>
      <c r="BD4" s="99"/>
      <c r="BE4" s="99"/>
    </row>
    <row r="5" spans="1:57">
      <c r="A5" s="76">
        <v>8</v>
      </c>
      <c r="B5" s="99"/>
      <c r="C5" s="99">
        <v>1042.1906434857483</v>
      </c>
      <c r="D5" s="99">
        <v>1027.7899969931789</v>
      </c>
      <c r="E5" s="99">
        <v>926.3289543151717</v>
      </c>
      <c r="F5" s="99">
        <v>1150.6334627398619</v>
      </c>
      <c r="G5" s="99">
        <v>948.75000000000011</v>
      </c>
      <c r="H5" s="99">
        <v>1131.4595992432851</v>
      </c>
      <c r="I5" s="99">
        <v>1023.3692081656661</v>
      </c>
      <c r="J5" s="99">
        <v>1083.75</v>
      </c>
      <c r="K5" s="99"/>
      <c r="L5" s="99">
        <v>1046.25</v>
      </c>
      <c r="M5" s="99"/>
      <c r="N5" s="99"/>
      <c r="O5" s="99"/>
      <c r="P5" s="99"/>
      <c r="Q5" s="99">
        <v>982.50000000000011</v>
      </c>
      <c r="R5" s="99">
        <v>1151.25</v>
      </c>
      <c r="S5" s="99"/>
      <c r="T5" s="99"/>
      <c r="U5" s="99"/>
      <c r="V5" s="99">
        <v>1087.5</v>
      </c>
      <c r="W5" s="99"/>
      <c r="X5" s="99"/>
      <c r="Y5" s="99"/>
      <c r="Z5" s="99"/>
      <c r="AA5" s="99"/>
      <c r="AB5" s="99"/>
      <c r="AC5" s="99">
        <v>975</v>
      </c>
      <c r="AD5" s="99"/>
      <c r="AE5" s="99"/>
      <c r="AF5" s="99"/>
      <c r="AG5" s="99"/>
      <c r="AH5" s="99"/>
      <c r="AI5" s="99"/>
      <c r="AJ5" s="99"/>
      <c r="AK5" s="99">
        <v>911.25</v>
      </c>
      <c r="AL5" s="99"/>
      <c r="AM5" s="99">
        <v>1076.25</v>
      </c>
      <c r="AN5" s="99"/>
      <c r="AO5" s="99"/>
      <c r="AP5" s="99"/>
      <c r="AQ5" s="99"/>
      <c r="AR5" s="99"/>
      <c r="AS5" s="99"/>
      <c r="AT5" s="99"/>
      <c r="AU5" s="99">
        <v>1031.25</v>
      </c>
      <c r="AV5" s="99"/>
      <c r="AW5" s="99"/>
      <c r="AX5" s="99">
        <v>1200</v>
      </c>
      <c r="AY5" s="99"/>
      <c r="AZ5" s="99"/>
      <c r="BA5" s="99"/>
      <c r="BB5" s="99">
        <v>1166.25</v>
      </c>
      <c r="BC5" s="99"/>
      <c r="BD5" s="99"/>
      <c r="BE5" s="99"/>
    </row>
    <row r="6" spans="1:57" ht="13.5" thickBot="1">
      <c r="A6" s="76">
        <v>9</v>
      </c>
      <c r="B6" s="99"/>
      <c r="C6" s="99">
        <v>1011.3352699694012</v>
      </c>
      <c r="D6" s="99">
        <v>999.04457238801558</v>
      </c>
      <c r="E6" s="99">
        <v>900.32025153651807</v>
      </c>
      <c r="F6" s="99">
        <v>1117.379208760367</v>
      </c>
      <c r="G6" s="99">
        <v>948.75000000000011</v>
      </c>
      <c r="H6" s="99">
        <v>1101.1703445992648</v>
      </c>
      <c r="I6" s="99">
        <v>995.94079415354088</v>
      </c>
      <c r="J6" s="99">
        <v>1083.75</v>
      </c>
      <c r="K6" s="99"/>
      <c r="L6" s="99">
        <v>1046.25</v>
      </c>
      <c r="M6" s="99"/>
      <c r="N6" s="99"/>
      <c r="O6" s="99"/>
      <c r="P6" s="99"/>
      <c r="Q6" s="102">
        <v>982.50000000000011</v>
      </c>
      <c r="R6" s="99">
        <v>1151.25</v>
      </c>
      <c r="S6" s="99"/>
      <c r="T6" s="99"/>
      <c r="U6" s="99"/>
      <c r="V6" s="102">
        <v>1087.5</v>
      </c>
      <c r="W6" s="99"/>
      <c r="X6" s="99"/>
      <c r="Y6" s="99"/>
      <c r="Z6" s="99"/>
      <c r="AA6" s="99"/>
      <c r="AB6" s="99"/>
      <c r="AC6" s="99">
        <v>975</v>
      </c>
      <c r="AD6" s="99"/>
      <c r="AE6" s="99"/>
      <c r="AF6" s="99"/>
      <c r="AG6" s="99"/>
      <c r="AH6" s="99"/>
      <c r="AI6" s="99"/>
      <c r="AJ6" s="99"/>
      <c r="AK6" s="99">
        <v>911.25</v>
      </c>
      <c r="AL6" s="99"/>
      <c r="AM6" s="99">
        <v>1076.25</v>
      </c>
      <c r="AN6" s="99"/>
      <c r="AO6" s="99"/>
      <c r="AP6" s="99"/>
      <c r="AQ6" s="99"/>
      <c r="AR6" s="99"/>
      <c r="AS6" s="99"/>
      <c r="AT6" s="99"/>
      <c r="AU6" s="99">
        <v>1031.25</v>
      </c>
      <c r="AV6" s="99"/>
      <c r="AW6" s="99"/>
      <c r="AX6" s="99">
        <v>1200</v>
      </c>
      <c r="AY6" s="99"/>
      <c r="AZ6" s="99"/>
      <c r="BA6" s="99"/>
      <c r="BB6" s="99">
        <v>1166.25</v>
      </c>
      <c r="BC6" s="99"/>
      <c r="BD6" s="99"/>
      <c r="BE6" s="99"/>
    </row>
    <row r="7" spans="1:57" ht="13.5" thickBot="1">
      <c r="A7" s="107">
        <v>10</v>
      </c>
      <c r="B7" s="108"/>
      <c r="C7" s="108">
        <v>980.47989645305415</v>
      </c>
      <c r="D7" s="108">
        <v>970.29914778285251</v>
      </c>
      <c r="E7" s="108"/>
      <c r="F7" s="108">
        <v>1084.124954780872</v>
      </c>
      <c r="G7" s="102">
        <v>948.75000000000011</v>
      </c>
      <c r="H7" s="108">
        <v>1070.8810899552448</v>
      </c>
      <c r="I7" s="108">
        <v>968.51238014141563</v>
      </c>
      <c r="J7" s="102">
        <v>1083.75</v>
      </c>
      <c r="K7" s="108"/>
      <c r="L7" s="102">
        <v>1046.25</v>
      </c>
      <c r="M7" s="108"/>
      <c r="N7" s="108"/>
      <c r="O7" s="108"/>
      <c r="P7" s="108"/>
      <c r="Q7" s="108">
        <v>974.93399453048448</v>
      </c>
      <c r="R7" s="102">
        <v>1151.25</v>
      </c>
      <c r="S7" s="108"/>
      <c r="T7" s="108"/>
      <c r="U7" s="108"/>
      <c r="V7" s="108">
        <v>1080.410285841655</v>
      </c>
      <c r="W7" s="108"/>
      <c r="X7" s="108"/>
      <c r="Y7" s="108"/>
      <c r="Z7" s="108"/>
      <c r="AA7" s="108"/>
      <c r="AB7" s="108"/>
      <c r="AC7" s="108">
        <v>975</v>
      </c>
      <c r="AD7" s="108"/>
      <c r="AE7" s="108"/>
      <c r="AF7" s="108"/>
      <c r="AG7" s="108"/>
      <c r="AH7" s="108"/>
      <c r="AI7" s="108"/>
      <c r="AJ7" s="108"/>
      <c r="AK7" s="108">
        <v>911.25</v>
      </c>
      <c r="AL7" s="108"/>
      <c r="AM7" s="108">
        <v>1076.25</v>
      </c>
      <c r="AN7" s="108"/>
      <c r="AO7" s="108"/>
      <c r="AP7" s="108"/>
      <c r="AQ7" s="108"/>
      <c r="AR7" s="108"/>
      <c r="AS7" s="108"/>
      <c r="AT7" s="108"/>
      <c r="AU7" s="108">
        <v>1031.25</v>
      </c>
      <c r="AV7" s="108"/>
      <c r="AW7" s="108"/>
      <c r="AX7" s="108">
        <v>1200</v>
      </c>
      <c r="AY7" s="108"/>
      <c r="AZ7" s="108"/>
      <c r="BA7" s="108"/>
      <c r="BB7" s="108">
        <v>1166.25</v>
      </c>
      <c r="BC7" s="108"/>
      <c r="BD7" s="108"/>
      <c r="BE7" s="108"/>
    </row>
    <row r="8" spans="1:57" ht="13.5" thickBot="1">
      <c r="A8" s="76">
        <v>11</v>
      </c>
      <c r="B8" s="99"/>
      <c r="C8" s="99">
        <v>949.62452293670708</v>
      </c>
      <c r="D8" s="99">
        <v>941.55372317768945</v>
      </c>
      <c r="E8" s="99"/>
      <c r="F8" s="99">
        <v>1050.8707008013771</v>
      </c>
      <c r="G8" s="99">
        <v>934.68562870900723</v>
      </c>
      <c r="H8" s="99">
        <v>1040.5918353112247</v>
      </c>
      <c r="I8" s="99">
        <v>941.08396612929039</v>
      </c>
      <c r="J8" s="99">
        <v>1068.2507653311261</v>
      </c>
      <c r="K8" s="99">
        <v>1176.4662001463189</v>
      </c>
      <c r="L8" s="99">
        <v>1032.099545264037</v>
      </c>
      <c r="M8" s="99">
        <v>1178.8402751415736</v>
      </c>
      <c r="N8" s="99"/>
      <c r="O8" s="99"/>
      <c r="P8" s="99"/>
      <c r="Q8" s="99">
        <v>959.75276922767569</v>
      </c>
      <c r="R8" s="99">
        <v>1137.9378531157708</v>
      </c>
      <c r="S8" s="99"/>
      <c r="T8" s="99"/>
      <c r="U8" s="99"/>
      <c r="V8" s="99">
        <v>1065.0996162581694</v>
      </c>
      <c r="W8" s="99"/>
      <c r="X8" s="99"/>
      <c r="Y8" s="99"/>
      <c r="Z8" s="99"/>
      <c r="AA8" s="99"/>
      <c r="AB8" s="99">
        <v>1185.8120638059884</v>
      </c>
      <c r="AC8" s="99">
        <v>975</v>
      </c>
      <c r="AD8" s="99"/>
      <c r="AE8" s="99"/>
      <c r="AF8" s="99"/>
      <c r="AG8" s="99"/>
      <c r="AH8" s="99"/>
      <c r="AI8" s="99"/>
      <c r="AJ8" s="99"/>
      <c r="AK8" s="102">
        <v>911.25</v>
      </c>
      <c r="AL8" s="99"/>
      <c r="AM8" s="99">
        <v>1076.25</v>
      </c>
      <c r="AN8" s="99"/>
      <c r="AO8" s="99"/>
      <c r="AP8" s="99"/>
      <c r="AQ8" s="99"/>
      <c r="AR8" s="99"/>
      <c r="AS8" s="99"/>
      <c r="AT8" s="99"/>
      <c r="AU8" s="102">
        <v>1031.25</v>
      </c>
      <c r="AV8" s="99"/>
      <c r="AW8" s="99"/>
      <c r="AX8" s="99">
        <v>1200</v>
      </c>
      <c r="AY8" s="99"/>
      <c r="AZ8" s="99"/>
      <c r="BA8" s="99"/>
      <c r="BB8" s="102">
        <v>1166.25</v>
      </c>
      <c r="BC8" s="99"/>
      <c r="BD8" s="99"/>
      <c r="BE8" s="99"/>
    </row>
    <row r="9" spans="1:57">
      <c r="A9" s="76">
        <v>12</v>
      </c>
      <c r="B9" s="99"/>
      <c r="C9" s="99">
        <v>918.76914942035989</v>
      </c>
      <c r="D9" s="99">
        <v>912.80829857252638</v>
      </c>
      <c r="E9" s="99"/>
      <c r="F9" s="99">
        <v>1017.6164468218822</v>
      </c>
      <c r="G9" s="99">
        <v>916.92621382855202</v>
      </c>
      <c r="H9" s="99">
        <v>1010.3025806672046</v>
      </c>
      <c r="I9" s="99">
        <v>913.65555211716514</v>
      </c>
      <c r="J9" s="99">
        <v>1046.7626952417436</v>
      </c>
      <c r="K9" s="99">
        <v>1140.9283094193777</v>
      </c>
      <c r="L9" s="99">
        <v>1013.3972731608568</v>
      </c>
      <c r="M9" s="99">
        <v>1146.2899172285645</v>
      </c>
      <c r="N9" s="99"/>
      <c r="O9" s="99">
        <v>1189.014226536638</v>
      </c>
      <c r="P9" s="99"/>
      <c r="Q9" s="99">
        <v>944.57154392486711</v>
      </c>
      <c r="R9" s="99">
        <v>1118.5316233317706</v>
      </c>
      <c r="S9" s="99"/>
      <c r="T9" s="99"/>
      <c r="U9" s="99"/>
      <c r="V9" s="99">
        <v>1049.788946674684</v>
      </c>
      <c r="W9" s="99"/>
      <c r="X9" s="99"/>
      <c r="Y9" s="99"/>
      <c r="Z9" s="99"/>
      <c r="AA9" s="99"/>
      <c r="AB9" s="99">
        <v>1170.2362719457412</v>
      </c>
      <c r="AC9" s="99">
        <v>975</v>
      </c>
      <c r="AD9" s="99"/>
      <c r="AE9" s="99"/>
      <c r="AF9" s="99"/>
      <c r="AG9" s="99"/>
      <c r="AH9" s="99"/>
      <c r="AI9" s="99"/>
      <c r="AJ9" s="99"/>
      <c r="AK9" s="99">
        <v>906.77292753701931</v>
      </c>
      <c r="AL9" s="99"/>
      <c r="AM9" s="99">
        <v>1076.25</v>
      </c>
      <c r="AN9" s="99"/>
      <c r="AO9" s="99"/>
      <c r="AP9" s="99"/>
      <c r="AQ9" s="99"/>
      <c r="AR9" s="99"/>
      <c r="AS9" s="99"/>
      <c r="AT9" s="99"/>
      <c r="AU9" s="99">
        <v>1027.3812883584064</v>
      </c>
      <c r="AV9" s="99"/>
      <c r="AW9" s="99"/>
      <c r="AX9" s="99">
        <v>1200</v>
      </c>
      <c r="AY9" s="99"/>
      <c r="AZ9" s="99"/>
      <c r="BA9" s="99"/>
      <c r="BB9" s="99">
        <v>1162.9834730544226</v>
      </c>
      <c r="BC9" s="99"/>
      <c r="BD9" s="99"/>
      <c r="BE9" s="99"/>
    </row>
    <row r="10" spans="1:57">
      <c r="A10" s="76">
        <v>13</v>
      </c>
      <c r="B10" s="99"/>
      <c r="C10" s="99"/>
      <c r="D10" s="99"/>
      <c r="E10" s="99"/>
      <c r="F10" s="99">
        <v>984.36219284238712</v>
      </c>
      <c r="G10" s="99"/>
      <c r="H10" s="99">
        <v>980.01332602318462</v>
      </c>
      <c r="I10" s="99"/>
      <c r="J10" s="99">
        <v>1025.2746251523606</v>
      </c>
      <c r="K10" s="99">
        <v>1105.3904186924362</v>
      </c>
      <c r="L10" s="99">
        <v>994.69500105767634</v>
      </c>
      <c r="M10" s="99">
        <v>1113.739559315555</v>
      </c>
      <c r="N10" s="99"/>
      <c r="O10" s="99">
        <v>1165.9627136491026</v>
      </c>
      <c r="P10" s="99"/>
      <c r="Q10" s="99">
        <v>929.39031862205843</v>
      </c>
      <c r="R10" s="99">
        <v>1099.1253935477703</v>
      </c>
      <c r="S10" s="99"/>
      <c r="T10" s="99"/>
      <c r="U10" s="99"/>
      <c r="V10" s="99">
        <v>1034.4782770911988</v>
      </c>
      <c r="W10" s="99"/>
      <c r="X10" s="99"/>
      <c r="Y10" s="99">
        <v>1195.9491603981048</v>
      </c>
      <c r="Z10" s="99"/>
      <c r="AA10" s="99"/>
      <c r="AB10" s="99">
        <v>1154.6604800854941</v>
      </c>
      <c r="AC10" s="99">
        <v>975</v>
      </c>
      <c r="AD10" s="99"/>
      <c r="AE10" s="99"/>
      <c r="AF10" s="99"/>
      <c r="AG10" s="99"/>
      <c r="AH10" s="99"/>
      <c r="AI10" s="99"/>
      <c r="AJ10" s="99"/>
      <c r="AK10" s="99">
        <v>900.65903499665455</v>
      </c>
      <c r="AL10" s="99"/>
      <c r="AM10" s="99">
        <v>1076.25</v>
      </c>
      <c r="AN10" s="99"/>
      <c r="AO10" s="99"/>
      <c r="AP10" s="99"/>
      <c r="AQ10" s="99"/>
      <c r="AR10" s="99"/>
      <c r="AS10" s="99"/>
      <c r="AT10" s="99"/>
      <c r="AU10" s="99">
        <v>1021.2043216963394</v>
      </c>
      <c r="AV10" s="99"/>
      <c r="AW10" s="99"/>
      <c r="AX10" s="99">
        <v>1200</v>
      </c>
      <c r="AY10" s="99"/>
      <c r="AZ10" s="99"/>
      <c r="BA10" s="99"/>
      <c r="BB10" s="99">
        <v>1156.7058735397941</v>
      </c>
      <c r="BC10" s="99"/>
      <c r="BD10" s="99"/>
      <c r="BE10" s="99"/>
    </row>
    <row r="11" spans="1:57" ht="13.5" thickBot="1">
      <c r="A11" s="76">
        <v>14</v>
      </c>
      <c r="B11" s="99"/>
      <c r="C11" s="99"/>
      <c r="D11" s="99"/>
      <c r="E11" s="99"/>
      <c r="F11" s="99">
        <v>951.1079388628923</v>
      </c>
      <c r="G11" s="99"/>
      <c r="H11" s="99">
        <v>949.72407137916434</v>
      </c>
      <c r="I11" s="99"/>
      <c r="J11" s="99">
        <v>1003.7865550629779</v>
      </c>
      <c r="K11" s="99">
        <v>1069.852527965495</v>
      </c>
      <c r="L11" s="99">
        <v>975.9927289544961</v>
      </c>
      <c r="M11" s="99">
        <v>1081.1892014025457</v>
      </c>
      <c r="N11" s="99">
        <v>1184.2929935472489</v>
      </c>
      <c r="O11" s="99">
        <v>1142.911200761567</v>
      </c>
      <c r="P11" s="99"/>
      <c r="Q11" s="99">
        <v>914.20909331924986</v>
      </c>
      <c r="R11" s="99">
        <v>1079.7191637637702</v>
      </c>
      <c r="S11" s="99"/>
      <c r="T11" s="99"/>
      <c r="U11" s="99"/>
      <c r="V11" s="99">
        <v>1019.1676075077133</v>
      </c>
      <c r="W11" s="99"/>
      <c r="X11" s="99"/>
      <c r="Y11" s="99">
        <v>1176.0292076509156</v>
      </c>
      <c r="Z11" s="99"/>
      <c r="AA11" s="99"/>
      <c r="AB11" s="99">
        <v>1139.0846882252472</v>
      </c>
      <c r="AC11" s="102">
        <v>975</v>
      </c>
      <c r="AD11" s="99"/>
      <c r="AE11" s="99"/>
      <c r="AF11" s="99"/>
      <c r="AG11" s="99"/>
      <c r="AH11" s="99"/>
      <c r="AI11" s="99"/>
      <c r="AJ11" s="99"/>
      <c r="AK11" s="99"/>
      <c r="AL11" s="99"/>
      <c r="AM11" s="102">
        <v>1076.25</v>
      </c>
      <c r="AN11" s="99"/>
      <c r="AO11" s="99"/>
      <c r="AP11" s="99"/>
      <c r="AQ11" s="99"/>
      <c r="AR11" s="99"/>
      <c r="AS11" s="99"/>
      <c r="AT11" s="99"/>
      <c r="AU11" s="99">
        <v>1015.0273550342724</v>
      </c>
      <c r="AV11" s="99"/>
      <c r="AW11" s="99"/>
      <c r="AX11" s="102">
        <v>1200</v>
      </c>
      <c r="AY11" s="99"/>
      <c r="AZ11" s="99"/>
      <c r="BA11" s="99"/>
      <c r="BB11" s="99">
        <v>1150.4282740251656</v>
      </c>
      <c r="BC11" s="99"/>
      <c r="BD11" s="99"/>
      <c r="BE11" s="99"/>
    </row>
    <row r="12" spans="1:57">
      <c r="A12" s="76">
        <v>15</v>
      </c>
      <c r="B12" s="99"/>
      <c r="C12" s="99"/>
      <c r="D12" s="99"/>
      <c r="E12" s="99"/>
      <c r="F12" s="99">
        <v>917.85368488339725</v>
      </c>
      <c r="G12" s="99"/>
      <c r="H12" s="99">
        <v>919.4348167351443</v>
      </c>
      <c r="I12" s="99"/>
      <c r="J12" s="99">
        <v>982.29848497359501</v>
      </c>
      <c r="K12" s="99">
        <v>1034.3146372385538</v>
      </c>
      <c r="L12" s="99">
        <v>957.29045685131564</v>
      </c>
      <c r="M12" s="99">
        <v>1048.6388434895366</v>
      </c>
      <c r="N12" s="99">
        <v>1147.0661176120973</v>
      </c>
      <c r="O12" s="99">
        <v>1119.8596878740318</v>
      </c>
      <c r="P12" s="99"/>
      <c r="Q12" s="99"/>
      <c r="R12" s="99">
        <v>1060.3129339797702</v>
      </c>
      <c r="S12" s="99"/>
      <c r="T12" s="99"/>
      <c r="U12" s="99"/>
      <c r="V12" s="99">
        <v>1003.8569379242279</v>
      </c>
      <c r="W12" s="99"/>
      <c r="X12" s="99"/>
      <c r="Y12" s="99">
        <v>1156.1092549037264</v>
      </c>
      <c r="Z12" s="99"/>
      <c r="AA12" s="99"/>
      <c r="AB12" s="99">
        <v>1123.5088963650001</v>
      </c>
      <c r="AC12" s="99">
        <v>967.75525473760467</v>
      </c>
      <c r="AD12" s="99"/>
      <c r="AE12" s="99"/>
      <c r="AF12" s="99"/>
      <c r="AG12" s="99"/>
      <c r="AH12" s="99"/>
      <c r="AI12" s="99"/>
      <c r="AJ12" s="99"/>
      <c r="AK12" s="99"/>
      <c r="AL12" s="99"/>
      <c r="AM12" s="99">
        <v>1069.4532153272694</v>
      </c>
      <c r="AN12" s="99"/>
      <c r="AO12" s="99"/>
      <c r="AP12" s="99"/>
      <c r="AQ12" s="99"/>
      <c r="AR12" s="99"/>
      <c r="AS12" s="99"/>
      <c r="AT12" s="99"/>
      <c r="AU12" s="99">
        <v>1008.8503883722055</v>
      </c>
      <c r="AV12" s="99"/>
      <c r="AW12" s="99"/>
      <c r="AX12" s="99">
        <v>1193.7296731045233</v>
      </c>
      <c r="AY12" s="99"/>
      <c r="AZ12" s="99"/>
      <c r="BA12" s="99"/>
      <c r="BB12" s="99">
        <v>1144.1506745105371</v>
      </c>
      <c r="BC12" s="99"/>
      <c r="BD12" s="99"/>
      <c r="BE12" s="99"/>
    </row>
    <row r="13" spans="1:57">
      <c r="A13" s="76">
        <v>16</v>
      </c>
      <c r="B13" s="99"/>
      <c r="C13" s="99"/>
      <c r="D13" s="99"/>
      <c r="E13" s="99"/>
      <c r="F13" s="99"/>
      <c r="G13" s="99"/>
      <c r="H13" s="99"/>
      <c r="I13" s="99"/>
      <c r="J13" s="99">
        <v>960.81041488421238</v>
      </c>
      <c r="K13" s="99">
        <v>998.77674651161237</v>
      </c>
      <c r="L13" s="99">
        <v>938.58818474813529</v>
      </c>
      <c r="M13" s="99">
        <v>1016.0884855765273</v>
      </c>
      <c r="N13" s="99">
        <v>1109.8392416769457</v>
      </c>
      <c r="O13" s="99">
        <v>1096.8081749864964</v>
      </c>
      <c r="P13" s="99"/>
      <c r="Q13" s="99"/>
      <c r="R13" s="99">
        <v>1040.9067041957699</v>
      </c>
      <c r="S13" s="99"/>
      <c r="T13" s="99">
        <v>1194.5275285299872</v>
      </c>
      <c r="U13" s="99"/>
      <c r="V13" s="99">
        <v>988.54626834074259</v>
      </c>
      <c r="W13" s="99"/>
      <c r="X13" s="99"/>
      <c r="Y13" s="99">
        <v>1136.1893021565375</v>
      </c>
      <c r="Z13" s="99"/>
      <c r="AA13" s="99"/>
      <c r="AB13" s="99">
        <v>1107.9331045047531</v>
      </c>
      <c r="AC13" s="99">
        <v>960.0631335185949</v>
      </c>
      <c r="AD13" s="99"/>
      <c r="AE13" s="99"/>
      <c r="AF13" s="99"/>
      <c r="AG13" s="99"/>
      <c r="AH13" s="99"/>
      <c r="AI13" s="99"/>
      <c r="AJ13" s="99"/>
      <c r="AK13" s="99"/>
      <c r="AL13" s="99"/>
      <c r="AM13" s="99">
        <v>1061.6515414693206</v>
      </c>
      <c r="AN13" s="99"/>
      <c r="AO13" s="99"/>
      <c r="AP13" s="99"/>
      <c r="AQ13" s="99"/>
      <c r="AR13" s="99"/>
      <c r="AS13" s="99"/>
      <c r="AT13" s="99"/>
      <c r="AU13" s="99">
        <v>1002.6734217101384</v>
      </c>
      <c r="AV13" s="99"/>
      <c r="AW13" s="99"/>
      <c r="AX13" s="99">
        <v>1185.8971657106881</v>
      </c>
      <c r="AY13" s="99"/>
      <c r="AZ13" s="99"/>
      <c r="BA13" s="99"/>
      <c r="BB13" s="99">
        <v>1137.8730749959086</v>
      </c>
      <c r="BC13" s="99"/>
      <c r="BD13" s="99"/>
      <c r="BE13" s="99"/>
    </row>
    <row r="14" spans="1:57">
      <c r="A14" s="76">
        <v>17</v>
      </c>
      <c r="B14" s="99"/>
      <c r="C14" s="99"/>
      <c r="D14" s="99"/>
      <c r="E14" s="99"/>
      <c r="F14" s="99"/>
      <c r="G14" s="99"/>
      <c r="H14" s="99"/>
      <c r="I14" s="99"/>
      <c r="J14" s="99">
        <v>939.32234479482952</v>
      </c>
      <c r="K14" s="99">
        <v>963.23885578467116</v>
      </c>
      <c r="L14" s="99">
        <v>919.88591264495494</v>
      </c>
      <c r="M14" s="99">
        <v>983.53812766351791</v>
      </c>
      <c r="N14" s="99">
        <v>1072.6123657417941</v>
      </c>
      <c r="O14" s="99">
        <v>1073.7566620989608</v>
      </c>
      <c r="P14" s="99"/>
      <c r="Q14" s="99"/>
      <c r="R14" s="99">
        <v>1021.5004744117698</v>
      </c>
      <c r="S14" s="99">
        <v>1174.7065951250645</v>
      </c>
      <c r="T14" s="99">
        <v>1159.5350677667705</v>
      </c>
      <c r="U14" s="99"/>
      <c r="V14" s="99">
        <v>973.23559875725721</v>
      </c>
      <c r="W14" s="99"/>
      <c r="X14" s="99"/>
      <c r="Y14" s="99">
        <v>1116.2693494093483</v>
      </c>
      <c r="Z14" s="99"/>
      <c r="AA14" s="99"/>
      <c r="AB14" s="99">
        <v>1092.357312644506</v>
      </c>
      <c r="AC14" s="99">
        <v>952.37101229958535</v>
      </c>
      <c r="AD14" s="99"/>
      <c r="AE14" s="99"/>
      <c r="AF14" s="99"/>
      <c r="AG14" s="99"/>
      <c r="AH14" s="99"/>
      <c r="AI14" s="99"/>
      <c r="AJ14" s="99"/>
      <c r="AK14" s="99"/>
      <c r="AL14" s="99"/>
      <c r="AM14" s="99">
        <v>1053.8498676113718</v>
      </c>
      <c r="AN14" s="99"/>
      <c r="AO14" s="99"/>
      <c r="AP14" s="99"/>
      <c r="AQ14" s="99"/>
      <c r="AR14" s="99"/>
      <c r="AS14" s="99"/>
      <c r="AT14" s="99"/>
      <c r="AU14" s="99">
        <v>996.49645504807154</v>
      </c>
      <c r="AV14" s="99"/>
      <c r="AW14" s="99"/>
      <c r="AX14" s="99">
        <v>1178.0646583168532</v>
      </c>
      <c r="AY14" s="99"/>
      <c r="AZ14" s="99"/>
      <c r="BA14" s="99"/>
      <c r="BB14" s="99">
        <v>1131.5954754812803</v>
      </c>
      <c r="BC14" s="99"/>
      <c r="BD14" s="99"/>
      <c r="BE14" s="99"/>
    </row>
    <row r="15" spans="1:57">
      <c r="A15" s="76">
        <v>18</v>
      </c>
      <c r="B15" s="99"/>
      <c r="C15" s="99"/>
      <c r="D15" s="99"/>
      <c r="E15" s="99"/>
      <c r="F15" s="99"/>
      <c r="G15" s="99"/>
      <c r="H15" s="99"/>
      <c r="I15" s="99"/>
      <c r="J15" s="99">
        <v>917.83427470544655</v>
      </c>
      <c r="K15" s="99">
        <v>927.70096505772972</v>
      </c>
      <c r="L15" s="99">
        <v>901.18364054177459</v>
      </c>
      <c r="M15" s="99">
        <v>950.98776975050862</v>
      </c>
      <c r="N15" s="99">
        <v>1035.3854898066425</v>
      </c>
      <c r="O15" s="99">
        <v>1050.7051492114254</v>
      </c>
      <c r="P15" s="99">
        <v>1162.2653603311355</v>
      </c>
      <c r="Q15" s="99"/>
      <c r="R15" s="99">
        <v>1002.0942446277696</v>
      </c>
      <c r="S15" s="99">
        <v>1135.7626136248409</v>
      </c>
      <c r="T15" s="99">
        <v>1124.5426070035535</v>
      </c>
      <c r="U15" s="99"/>
      <c r="V15" s="99">
        <v>957.92492917377172</v>
      </c>
      <c r="W15" s="99"/>
      <c r="X15" s="99"/>
      <c r="Y15" s="99">
        <v>1096.3493966621593</v>
      </c>
      <c r="Z15" s="99"/>
      <c r="AA15" s="99"/>
      <c r="AB15" s="99">
        <v>1076.7815207842589</v>
      </c>
      <c r="AC15" s="99">
        <v>944.6788910805758</v>
      </c>
      <c r="AD15" s="99"/>
      <c r="AE15" s="99"/>
      <c r="AF15" s="99"/>
      <c r="AG15" s="99"/>
      <c r="AH15" s="99"/>
      <c r="AI15" s="99"/>
      <c r="AJ15" s="99"/>
      <c r="AK15" s="99"/>
      <c r="AL15" s="99"/>
      <c r="AM15" s="99">
        <v>1046.048193753423</v>
      </c>
      <c r="AN15" s="99"/>
      <c r="AO15" s="99"/>
      <c r="AP15" s="99"/>
      <c r="AQ15" s="99"/>
      <c r="AR15" s="99"/>
      <c r="AS15" s="99"/>
      <c r="AT15" s="99"/>
      <c r="AU15" s="99">
        <v>990.31948838600454</v>
      </c>
      <c r="AV15" s="99"/>
      <c r="AW15" s="99"/>
      <c r="AX15" s="99">
        <v>1170.232150923018</v>
      </c>
      <c r="AY15" s="99"/>
      <c r="AZ15" s="99"/>
      <c r="BA15" s="99"/>
      <c r="BB15" s="99">
        <v>1125.3178759666519</v>
      </c>
      <c r="BC15" s="99"/>
      <c r="BD15" s="99"/>
      <c r="BE15" s="99"/>
    </row>
    <row r="16" spans="1:57">
      <c r="A16" s="76">
        <v>19</v>
      </c>
      <c r="B16" s="99"/>
      <c r="C16" s="99"/>
      <c r="D16" s="99"/>
      <c r="E16" s="99"/>
      <c r="F16" s="99"/>
      <c r="G16" s="99"/>
      <c r="H16" s="99"/>
      <c r="I16" s="99"/>
      <c r="J16" s="99"/>
      <c r="K16" s="99"/>
      <c r="L16" s="99"/>
      <c r="M16" s="99">
        <v>918.43741183749944</v>
      </c>
      <c r="N16" s="99">
        <v>998.15861387149084</v>
      </c>
      <c r="O16" s="99">
        <v>1027.6536363238899</v>
      </c>
      <c r="P16" s="99">
        <v>1122.0845498778278</v>
      </c>
      <c r="Q16" s="99"/>
      <c r="R16" s="99">
        <v>982.68801484376957</v>
      </c>
      <c r="S16" s="99">
        <v>1096.8186321246174</v>
      </c>
      <c r="T16" s="99">
        <v>1089.5501462403365</v>
      </c>
      <c r="U16" s="99"/>
      <c r="V16" s="99">
        <v>942.61425959028645</v>
      </c>
      <c r="W16" s="99">
        <v>1178.6372233947209</v>
      </c>
      <c r="X16" s="99">
        <v>1191.4012460831289</v>
      </c>
      <c r="Y16" s="99">
        <v>1076.4294439149701</v>
      </c>
      <c r="Z16" s="99"/>
      <c r="AA16" s="99"/>
      <c r="AB16" s="99">
        <v>1061.2057289240122</v>
      </c>
      <c r="AC16" s="99">
        <v>936.98676986156624</v>
      </c>
      <c r="AD16" s="99"/>
      <c r="AE16" s="99"/>
      <c r="AF16" s="99"/>
      <c r="AG16" s="99"/>
      <c r="AH16" s="99"/>
      <c r="AI16" s="99"/>
      <c r="AJ16" s="99"/>
      <c r="AK16" s="99"/>
      <c r="AL16" s="99">
        <v>1188.5279935130827</v>
      </c>
      <c r="AM16" s="99">
        <v>1038.2465198954742</v>
      </c>
      <c r="AN16" s="99"/>
      <c r="AO16" s="99"/>
      <c r="AP16" s="99"/>
      <c r="AQ16" s="99"/>
      <c r="AR16" s="99"/>
      <c r="AS16" s="99"/>
      <c r="AT16" s="99"/>
      <c r="AU16" s="99">
        <v>984.14252172393742</v>
      </c>
      <c r="AV16" s="99"/>
      <c r="AW16" s="99"/>
      <c r="AX16" s="99">
        <v>1162.3996435291826</v>
      </c>
      <c r="AY16" s="99"/>
      <c r="AZ16" s="99"/>
      <c r="BA16" s="99"/>
      <c r="BB16" s="99">
        <v>1119.0402764520234</v>
      </c>
      <c r="BC16" s="99"/>
      <c r="BD16" s="99"/>
      <c r="BE16" s="99"/>
    </row>
    <row r="17" spans="1:57">
      <c r="A17" s="107">
        <v>20</v>
      </c>
      <c r="B17" s="108"/>
      <c r="C17" s="108"/>
      <c r="D17" s="108"/>
      <c r="E17" s="108"/>
      <c r="F17" s="108"/>
      <c r="G17" s="108"/>
      <c r="H17" s="108"/>
      <c r="I17" s="108"/>
      <c r="J17" s="108"/>
      <c r="K17" s="108"/>
      <c r="L17" s="108"/>
      <c r="M17" s="108"/>
      <c r="N17" s="108">
        <v>960.93173793633923</v>
      </c>
      <c r="O17" s="108">
        <v>1004.6021234363546</v>
      </c>
      <c r="P17" s="108">
        <v>1081.9037394245199</v>
      </c>
      <c r="Q17" s="108"/>
      <c r="R17" s="108">
        <v>963.28178505976939</v>
      </c>
      <c r="S17" s="108">
        <v>1057.8746506243938</v>
      </c>
      <c r="T17" s="108">
        <v>1054.5576854771198</v>
      </c>
      <c r="U17" s="108"/>
      <c r="V17" s="108">
        <v>927.30359000680107</v>
      </c>
      <c r="W17" s="108">
        <v>1154.0921685602132</v>
      </c>
      <c r="X17" s="108">
        <v>1150.9265274031179</v>
      </c>
      <c r="Y17" s="108">
        <v>1056.5094911677811</v>
      </c>
      <c r="Z17" s="108"/>
      <c r="AA17" s="108"/>
      <c r="AB17" s="108">
        <v>1045.6299370637651</v>
      </c>
      <c r="AC17" s="108">
        <v>929.29464864255669</v>
      </c>
      <c r="AD17" s="108"/>
      <c r="AE17" s="108"/>
      <c r="AF17" s="108"/>
      <c r="AG17" s="108"/>
      <c r="AH17" s="108"/>
      <c r="AI17" s="108"/>
      <c r="AJ17" s="108"/>
      <c r="AK17" s="108"/>
      <c r="AL17" s="108">
        <v>1172.8150954898847</v>
      </c>
      <c r="AM17" s="108">
        <v>1030.4448460375254</v>
      </c>
      <c r="AN17" s="108"/>
      <c r="AO17" s="108"/>
      <c r="AP17" s="108"/>
      <c r="AQ17" s="108"/>
      <c r="AR17" s="108"/>
      <c r="AS17" s="108"/>
      <c r="AT17" s="108"/>
      <c r="AU17" s="108">
        <v>977.96555506187053</v>
      </c>
      <c r="AV17" s="108"/>
      <c r="AW17" s="108"/>
      <c r="AX17" s="108">
        <v>1154.5671361353477</v>
      </c>
      <c r="AY17" s="108"/>
      <c r="AZ17" s="108"/>
      <c r="BA17" s="108"/>
      <c r="BB17" s="108">
        <v>1112.7626769373949</v>
      </c>
      <c r="BC17" s="108"/>
      <c r="BD17" s="108"/>
      <c r="BE17" s="108"/>
    </row>
    <row r="18" spans="1:57">
      <c r="A18" s="76">
        <v>21</v>
      </c>
      <c r="B18" s="99"/>
      <c r="C18" s="99"/>
      <c r="D18" s="99"/>
      <c r="E18" s="99"/>
      <c r="F18" s="99"/>
      <c r="G18" s="99"/>
      <c r="H18" s="99"/>
      <c r="I18" s="99"/>
      <c r="J18" s="99"/>
      <c r="K18" s="99"/>
      <c r="L18" s="99"/>
      <c r="M18" s="99"/>
      <c r="N18" s="99">
        <v>923.70486200118773</v>
      </c>
      <c r="O18" s="99">
        <v>981.55061054881901</v>
      </c>
      <c r="P18" s="99">
        <v>1041.7229289712122</v>
      </c>
      <c r="Q18" s="99"/>
      <c r="R18" s="99">
        <v>943.87555527576922</v>
      </c>
      <c r="S18" s="99">
        <v>1018.9306691241702</v>
      </c>
      <c r="T18" s="99">
        <v>1019.5652247139029</v>
      </c>
      <c r="U18" s="99"/>
      <c r="V18" s="99">
        <v>911.99292042331558</v>
      </c>
      <c r="W18" s="99">
        <v>1129.5471137257055</v>
      </c>
      <c r="X18" s="99">
        <v>1110.4518087231068</v>
      </c>
      <c r="Y18" s="99">
        <v>1036.5895384205921</v>
      </c>
      <c r="Z18" s="99"/>
      <c r="AA18" s="99"/>
      <c r="AB18" s="99">
        <v>1030.0541452035181</v>
      </c>
      <c r="AC18" s="99">
        <v>921.60252742354714</v>
      </c>
      <c r="AD18" s="99"/>
      <c r="AE18" s="99"/>
      <c r="AF18" s="99">
        <v>1180.0677166172177</v>
      </c>
      <c r="AG18" s="99"/>
      <c r="AH18" s="99"/>
      <c r="AI18" s="99"/>
      <c r="AJ18" s="99"/>
      <c r="AK18" s="99"/>
      <c r="AL18" s="99">
        <v>1157.1021974666867</v>
      </c>
      <c r="AM18" s="99">
        <v>1022.6431721795767</v>
      </c>
      <c r="AN18" s="99"/>
      <c r="AO18" s="99"/>
      <c r="AP18" s="99"/>
      <c r="AQ18" s="99"/>
      <c r="AR18" s="99"/>
      <c r="AS18" s="99"/>
      <c r="AT18" s="99"/>
      <c r="AU18" s="99">
        <v>971.78858839980353</v>
      </c>
      <c r="AV18" s="99"/>
      <c r="AW18" s="99"/>
      <c r="AX18" s="99">
        <v>1146.7346287415126</v>
      </c>
      <c r="AY18" s="99"/>
      <c r="AZ18" s="99"/>
      <c r="BA18" s="99"/>
      <c r="BB18" s="99">
        <v>1106.4850774227664</v>
      </c>
      <c r="BC18" s="99"/>
      <c r="BD18" s="99"/>
      <c r="BE18" s="99"/>
    </row>
    <row r="19" spans="1:57" ht="13.5" thickBot="1">
      <c r="A19" s="76">
        <v>22</v>
      </c>
      <c r="B19" s="99"/>
      <c r="C19" s="99"/>
      <c r="D19" s="99"/>
      <c r="E19" s="99"/>
      <c r="F19" s="99"/>
      <c r="G19" s="99"/>
      <c r="H19" s="99"/>
      <c r="I19" s="99"/>
      <c r="J19" s="99"/>
      <c r="K19" s="99"/>
      <c r="L19" s="99"/>
      <c r="M19" s="99"/>
      <c r="N19" s="118"/>
      <c r="O19" s="99">
        <v>958.49909766128349</v>
      </c>
      <c r="P19" s="99">
        <v>1001.5421185179044</v>
      </c>
      <c r="Q19" s="99"/>
      <c r="R19" s="99">
        <v>924.46932549176915</v>
      </c>
      <c r="S19" s="99">
        <v>979.98668762394652</v>
      </c>
      <c r="T19" s="99">
        <v>984.57276395068584</v>
      </c>
      <c r="U19" s="99">
        <v>1163.5263931241514</v>
      </c>
      <c r="V19" s="99"/>
      <c r="W19" s="99">
        <v>1105.002058891198</v>
      </c>
      <c r="X19" s="99">
        <v>1069.9770900430956</v>
      </c>
      <c r="Y19" s="99">
        <v>1016.6695856734028</v>
      </c>
      <c r="Z19" s="99"/>
      <c r="AA19" s="99"/>
      <c r="AB19" s="99">
        <v>1014.478353343271</v>
      </c>
      <c r="AC19" s="99">
        <v>913.91040620453759</v>
      </c>
      <c r="AD19" s="99"/>
      <c r="AE19" s="99"/>
      <c r="AF19" s="99">
        <v>1159.3983269834896</v>
      </c>
      <c r="AG19" s="99"/>
      <c r="AH19" s="99"/>
      <c r="AI19" s="99"/>
      <c r="AJ19" s="99"/>
      <c r="AK19" s="99"/>
      <c r="AL19" s="99">
        <v>1141.3892994434889</v>
      </c>
      <c r="AM19" s="99">
        <v>1014.8414983216279</v>
      </c>
      <c r="AN19" s="99"/>
      <c r="AO19" s="99"/>
      <c r="AP19" s="99"/>
      <c r="AQ19" s="99"/>
      <c r="AR19" s="99"/>
      <c r="AS19" s="99"/>
      <c r="AT19" s="99"/>
      <c r="AU19" s="99">
        <v>965.61162173773664</v>
      </c>
      <c r="AV19" s="99"/>
      <c r="AW19" s="99"/>
      <c r="AX19" s="99">
        <v>1138.9021213476776</v>
      </c>
      <c r="AY19" s="99"/>
      <c r="AZ19" s="99"/>
      <c r="BA19" s="99"/>
      <c r="BB19" s="99">
        <v>1100.2074779081379</v>
      </c>
      <c r="BC19" s="99"/>
      <c r="BD19" s="99"/>
      <c r="BE19" s="99"/>
    </row>
    <row r="20" spans="1:57" ht="14.25" thickTop="1" thickBot="1">
      <c r="A20" s="76">
        <v>23</v>
      </c>
      <c r="B20" s="99"/>
      <c r="C20" s="99"/>
      <c r="D20" s="99"/>
      <c r="E20" s="99"/>
      <c r="F20" s="99"/>
      <c r="G20" s="99"/>
      <c r="H20" s="99"/>
      <c r="I20" s="99"/>
      <c r="J20" s="99"/>
      <c r="K20" s="99"/>
      <c r="L20" s="99"/>
      <c r="M20" s="99"/>
      <c r="N20" s="99"/>
      <c r="O20" s="99">
        <v>935.44758477374819</v>
      </c>
      <c r="P20" s="118">
        <v>961.36130806459664</v>
      </c>
      <c r="Q20" s="99"/>
      <c r="R20" s="99">
        <v>905.06309570776898</v>
      </c>
      <c r="S20" s="118">
        <v>941.04270612372318</v>
      </c>
      <c r="T20" s="99">
        <v>949.5803031874691</v>
      </c>
      <c r="U20" s="99">
        <v>1120.1776766649959</v>
      </c>
      <c r="V20" s="99"/>
      <c r="W20" s="99">
        <v>1080.45700405669</v>
      </c>
      <c r="X20" s="118">
        <v>1029.5023713630844</v>
      </c>
      <c r="Y20" s="99">
        <v>996.74963292621385</v>
      </c>
      <c r="Z20" s="99"/>
      <c r="AA20" s="99"/>
      <c r="AB20" s="99">
        <v>998.90256148302399</v>
      </c>
      <c r="AC20" s="99">
        <v>906.21828498552804</v>
      </c>
      <c r="AD20" s="99"/>
      <c r="AE20" s="99"/>
      <c r="AF20" s="99">
        <v>1138.7289373497615</v>
      </c>
      <c r="AG20" s="99"/>
      <c r="AH20" s="99"/>
      <c r="AI20" s="99"/>
      <c r="AJ20" s="99"/>
      <c r="AK20" s="99"/>
      <c r="AL20" s="99">
        <v>1125.6764014202909</v>
      </c>
      <c r="AM20" s="99">
        <v>1007.0398244636791</v>
      </c>
      <c r="AN20" s="99"/>
      <c r="AO20" s="99"/>
      <c r="AP20" s="99"/>
      <c r="AQ20" s="99"/>
      <c r="AR20" s="99"/>
      <c r="AS20" s="99"/>
      <c r="AT20" s="99"/>
      <c r="AU20" s="99">
        <v>959.43465507566953</v>
      </c>
      <c r="AV20" s="99"/>
      <c r="AW20" s="99"/>
      <c r="AX20" s="99">
        <v>1131.0696139538425</v>
      </c>
      <c r="AY20" s="99"/>
      <c r="AZ20" s="99"/>
      <c r="BA20" s="99"/>
      <c r="BB20" s="99">
        <v>1093.9298783935092</v>
      </c>
      <c r="BC20" s="99"/>
      <c r="BD20" s="99"/>
      <c r="BE20" s="99"/>
    </row>
    <row r="21" spans="1:57" ht="14.25" thickTop="1" thickBot="1">
      <c r="A21" s="76">
        <v>24</v>
      </c>
      <c r="B21" s="99"/>
      <c r="C21" s="99"/>
      <c r="D21" s="99"/>
      <c r="E21" s="99"/>
      <c r="F21" s="99"/>
      <c r="G21" s="99"/>
      <c r="H21" s="99"/>
      <c r="I21" s="99"/>
      <c r="J21" s="99"/>
      <c r="K21" s="99"/>
      <c r="L21" s="99"/>
      <c r="M21" s="99"/>
      <c r="N21" s="99"/>
      <c r="O21" s="99">
        <v>912.39607188621267</v>
      </c>
      <c r="P21" s="99">
        <v>905.31755793556806</v>
      </c>
      <c r="Q21" s="99"/>
      <c r="R21" s="99"/>
      <c r="S21" s="99"/>
      <c r="T21" s="118">
        <v>914.58784242425224</v>
      </c>
      <c r="U21" s="118">
        <v>1076.8289602058403</v>
      </c>
      <c r="V21" s="99"/>
      <c r="W21" s="99">
        <v>1055.9119492221823</v>
      </c>
      <c r="X21" s="99">
        <v>982.67180914644166</v>
      </c>
      <c r="Y21" s="99">
        <v>976.82968017902465</v>
      </c>
      <c r="Z21" s="118">
        <v>1162.9456054187078</v>
      </c>
      <c r="AA21" s="118"/>
      <c r="AB21" s="99">
        <v>983.32676962277685</v>
      </c>
      <c r="AC21" s="99"/>
      <c r="AD21" s="99"/>
      <c r="AE21" s="99"/>
      <c r="AF21" s="99">
        <v>1118.0595477160336</v>
      </c>
      <c r="AG21" s="118">
        <v>1184.4118330427734</v>
      </c>
      <c r="AH21" s="99"/>
      <c r="AI21" s="99"/>
      <c r="AJ21" s="99"/>
      <c r="AK21" s="99"/>
      <c r="AL21" s="99">
        <v>1109.9635033970928</v>
      </c>
      <c r="AM21" s="99">
        <v>999.23815060573031</v>
      </c>
      <c r="AN21" s="99"/>
      <c r="AO21" s="99"/>
      <c r="AP21" s="99"/>
      <c r="AQ21" s="99"/>
      <c r="AR21" s="99"/>
      <c r="AS21" s="99"/>
      <c r="AT21" s="99"/>
      <c r="AU21" s="99">
        <v>953.25768841360252</v>
      </c>
      <c r="AV21" s="99"/>
      <c r="AW21" s="99"/>
      <c r="AX21" s="99">
        <v>1123.2371065600075</v>
      </c>
      <c r="AY21" s="99"/>
      <c r="AZ21" s="99"/>
      <c r="BA21" s="99"/>
      <c r="BB21" s="99">
        <v>1087.6522788788807</v>
      </c>
      <c r="BC21" s="99"/>
      <c r="BD21" s="99"/>
      <c r="BE21" s="99"/>
    </row>
    <row r="22" spans="1:57" ht="13.5" thickTop="1">
      <c r="A22" s="76">
        <v>25</v>
      </c>
      <c r="B22" s="99"/>
      <c r="C22" s="99"/>
      <c r="D22" s="99"/>
      <c r="E22" s="99"/>
      <c r="F22" s="99"/>
      <c r="G22" s="99"/>
      <c r="H22" s="99"/>
      <c r="I22" s="99"/>
      <c r="J22" s="99"/>
      <c r="K22" s="99"/>
      <c r="L22" s="99"/>
      <c r="M22" s="99"/>
      <c r="N22" s="99"/>
      <c r="O22" s="99"/>
      <c r="P22" s="99"/>
      <c r="Q22" s="99"/>
      <c r="R22" s="99"/>
      <c r="S22" s="99"/>
      <c r="T22" s="99"/>
      <c r="U22" s="99">
        <v>1011.2295157530544</v>
      </c>
      <c r="V22" s="99"/>
      <c r="W22" s="99">
        <v>1031.3668943876744</v>
      </c>
      <c r="X22" s="99">
        <v>921.9561948003161</v>
      </c>
      <c r="Y22" s="99">
        <v>956.90972743183568</v>
      </c>
      <c r="Z22" s="99">
        <v>1089.0602948039307</v>
      </c>
      <c r="AA22" s="99">
        <v>1173.9002343719487</v>
      </c>
      <c r="AB22" s="99">
        <v>967.75097776252983</v>
      </c>
      <c r="AC22" s="99"/>
      <c r="AD22" s="99"/>
      <c r="AE22" s="99">
        <v>1197.2523019350956</v>
      </c>
      <c r="AF22" s="99">
        <v>1097.3901580823058</v>
      </c>
      <c r="AG22" s="99">
        <v>1137.9134834581012</v>
      </c>
      <c r="AH22" s="99"/>
      <c r="AI22" s="99"/>
      <c r="AJ22" s="99"/>
      <c r="AK22" s="99"/>
      <c r="AL22" s="99">
        <v>1094.2506053738948</v>
      </c>
      <c r="AM22" s="99">
        <v>991.43647674778151</v>
      </c>
      <c r="AN22" s="99"/>
      <c r="AO22" s="99"/>
      <c r="AP22" s="99"/>
      <c r="AQ22" s="99"/>
      <c r="AR22" s="99"/>
      <c r="AS22" s="99"/>
      <c r="AT22" s="99"/>
      <c r="AU22" s="99">
        <v>947.08072175153563</v>
      </c>
      <c r="AV22" s="99"/>
      <c r="AW22" s="99"/>
      <c r="AX22" s="99">
        <v>1115.4045991661724</v>
      </c>
      <c r="AY22" s="99"/>
      <c r="AZ22" s="99"/>
      <c r="BA22" s="99"/>
      <c r="BB22" s="99">
        <v>1081.3746793642522</v>
      </c>
      <c r="BC22" s="99"/>
      <c r="BD22" s="99"/>
      <c r="BE22" s="99"/>
    </row>
    <row r="23" spans="1:57">
      <c r="A23" s="76">
        <v>26</v>
      </c>
      <c r="B23" s="99"/>
      <c r="C23" s="99"/>
      <c r="D23" s="99"/>
      <c r="E23" s="99"/>
      <c r="F23" s="99"/>
      <c r="G23" s="99"/>
      <c r="H23" s="99"/>
      <c r="I23" s="99"/>
      <c r="J23" s="99"/>
      <c r="K23" s="99"/>
      <c r="L23" s="99"/>
      <c r="M23" s="99"/>
      <c r="N23" s="99"/>
      <c r="O23" s="99"/>
      <c r="P23" s="99"/>
      <c r="Q23" s="99"/>
      <c r="R23" s="99"/>
      <c r="S23" s="99"/>
      <c r="T23" s="99"/>
      <c r="U23" s="99">
        <v>946.82365619023483</v>
      </c>
      <c r="V23" s="99"/>
      <c r="W23" s="99">
        <v>1006.8218395531668</v>
      </c>
      <c r="X23" s="99"/>
      <c r="Y23" s="99">
        <v>936.98977468464659</v>
      </c>
      <c r="Z23" s="99">
        <v>1017.7277770410545</v>
      </c>
      <c r="AA23" s="99">
        <v>1100.5506818700385</v>
      </c>
      <c r="AB23" s="99">
        <v>952.17518590228281</v>
      </c>
      <c r="AC23" s="99"/>
      <c r="AD23" s="99"/>
      <c r="AE23" s="99">
        <v>1171.4835260724956</v>
      </c>
      <c r="AF23" s="99">
        <v>1076.7207684485779</v>
      </c>
      <c r="AG23" s="99">
        <v>1073.6203757023243</v>
      </c>
      <c r="AH23" s="99">
        <v>1134.3418359517166</v>
      </c>
      <c r="AI23" s="99"/>
      <c r="AJ23" s="99"/>
      <c r="AK23" s="99"/>
      <c r="AL23" s="99">
        <v>1078.5377073506968</v>
      </c>
      <c r="AM23" s="99">
        <v>983.63480288983283</v>
      </c>
      <c r="AN23" s="99"/>
      <c r="AO23" s="99"/>
      <c r="AP23" s="99"/>
      <c r="AQ23" s="99"/>
      <c r="AR23" s="99"/>
      <c r="AS23" s="99"/>
      <c r="AT23" s="99"/>
      <c r="AU23" s="99">
        <v>940.90375508946852</v>
      </c>
      <c r="AV23" s="99"/>
      <c r="AW23" s="99"/>
      <c r="AX23" s="99">
        <v>1107.572091772337</v>
      </c>
      <c r="AY23" s="99"/>
      <c r="AZ23" s="99"/>
      <c r="BA23" s="99"/>
      <c r="BB23" s="99">
        <v>1075.0970798496239</v>
      </c>
      <c r="BC23" s="99"/>
      <c r="BD23" s="99"/>
      <c r="BE23" s="99"/>
    </row>
    <row r="24" spans="1:57">
      <c r="A24" s="76">
        <v>27</v>
      </c>
      <c r="B24" s="99"/>
      <c r="C24" s="99"/>
      <c r="D24" s="99"/>
      <c r="E24" s="99"/>
      <c r="F24" s="99"/>
      <c r="G24" s="99"/>
      <c r="H24" s="99"/>
      <c r="I24" s="99"/>
      <c r="J24" s="99"/>
      <c r="K24" s="99"/>
      <c r="L24" s="99"/>
      <c r="M24" s="99"/>
      <c r="N24" s="99"/>
      <c r="O24" s="99"/>
      <c r="P24" s="99"/>
      <c r="Q24" s="99"/>
      <c r="R24" s="99"/>
      <c r="S24" s="99"/>
      <c r="T24" s="99"/>
      <c r="U24" s="99"/>
      <c r="V24" s="99"/>
      <c r="W24" s="99">
        <v>982.27678471865909</v>
      </c>
      <c r="X24" s="99"/>
      <c r="Y24" s="99">
        <v>917.06982193745739</v>
      </c>
      <c r="Z24" s="99">
        <v>954.06135034150714</v>
      </c>
      <c r="AA24" s="99">
        <v>1034.9954270959845</v>
      </c>
      <c r="AB24" s="99">
        <v>936.59939404203578</v>
      </c>
      <c r="AC24" s="99"/>
      <c r="AD24" s="99"/>
      <c r="AE24" s="99">
        <v>1145.7147502098951</v>
      </c>
      <c r="AF24" s="99">
        <v>1056.0513788148496</v>
      </c>
      <c r="AG24" s="99">
        <v>1015.921171608963</v>
      </c>
      <c r="AH24" s="99">
        <v>1064.4820428274074</v>
      </c>
      <c r="AI24" s="99">
        <v>1180.7029257902589</v>
      </c>
      <c r="AJ24" s="99">
        <v>1182.1744450151932</v>
      </c>
      <c r="AK24" s="99"/>
      <c r="AL24" s="99">
        <v>1062.8248093274988</v>
      </c>
      <c r="AM24" s="99">
        <v>975.83312903188425</v>
      </c>
      <c r="AN24" s="99"/>
      <c r="AO24" s="99"/>
      <c r="AP24" s="99"/>
      <c r="AQ24" s="99"/>
      <c r="AR24" s="99"/>
      <c r="AS24" s="99"/>
      <c r="AT24" s="99"/>
      <c r="AU24" s="99">
        <v>934.72678842740174</v>
      </c>
      <c r="AV24" s="99"/>
      <c r="AW24" s="99"/>
      <c r="AX24" s="99">
        <v>1099.7395843785021</v>
      </c>
      <c r="AY24" s="99"/>
      <c r="AZ24" s="99"/>
      <c r="BA24" s="99"/>
      <c r="BB24" s="99">
        <v>1068.8194803349954</v>
      </c>
      <c r="BC24" s="99"/>
      <c r="BD24" s="99"/>
      <c r="BE24" s="99"/>
    </row>
    <row r="25" spans="1:57">
      <c r="A25" s="76">
        <v>28</v>
      </c>
      <c r="B25" s="99"/>
      <c r="C25" s="99"/>
      <c r="D25" s="99"/>
      <c r="E25" s="99"/>
      <c r="F25" s="99"/>
      <c r="G25" s="99"/>
      <c r="H25" s="99"/>
      <c r="I25" s="99"/>
      <c r="J25" s="99"/>
      <c r="K25" s="99"/>
      <c r="L25" s="99"/>
      <c r="M25" s="99"/>
      <c r="N25" s="99"/>
      <c r="O25" s="99"/>
      <c r="P25" s="99"/>
      <c r="Q25" s="99"/>
      <c r="R25" s="99"/>
      <c r="S25" s="99"/>
      <c r="T25" s="99"/>
      <c r="U25" s="99"/>
      <c r="V25" s="99"/>
      <c r="W25" s="99">
        <v>957.73172988415126</v>
      </c>
      <c r="X25" s="99"/>
      <c r="Y25" s="99"/>
      <c r="Z25" s="99"/>
      <c r="AA25" s="99">
        <v>976.14201030642937</v>
      </c>
      <c r="AB25" s="99">
        <v>921.02360218178876</v>
      </c>
      <c r="AC25" s="99"/>
      <c r="AD25" s="99"/>
      <c r="AE25" s="99">
        <v>1119.9459743472949</v>
      </c>
      <c r="AF25" s="99">
        <v>1035.381989181122</v>
      </c>
      <c r="AG25" s="99">
        <v>963.9000471370224</v>
      </c>
      <c r="AH25" s="99">
        <v>1001.8276493892512</v>
      </c>
      <c r="AI25" s="99">
        <v>1111.6309486061502</v>
      </c>
      <c r="AJ25" s="99">
        <v>1116.2897268099007</v>
      </c>
      <c r="AK25" s="99"/>
      <c r="AL25" s="99">
        <v>1047.1119113043007</v>
      </c>
      <c r="AM25" s="99">
        <v>968.03145517393546</v>
      </c>
      <c r="AN25" s="99"/>
      <c r="AO25" s="99"/>
      <c r="AP25" s="99"/>
      <c r="AQ25" s="99"/>
      <c r="AR25" s="99"/>
      <c r="AS25" s="99"/>
      <c r="AT25" s="99"/>
      <c r="AU25" s="99">
        <v>928.54982176533463</v>
      </c>
      <c r="AV25" s="99"/>
      <c r="AW25" s="99"/>
      <c r="AX25" s="99">
        <v>1091.9070769846669</v>
      </c>
      <c r="AY25" s="99"/>
      <c r="AZ25" s="99"/>
      <c r="BA25" s="99"/>
      <c r="BB25" s="99">
        <v>1062.5418808203669</v>
      </c>
      <c r="BC25" s="99"/>
      <c r="BD25" s="99"/>
      <c r="BE25" s="99"/>
    </row>
    <row r="26" spans="1:57">
      <c r="A26" s="76">
        <v>29</v>
      </c>
      <c r="B26" s="99"/>
      <c r="C26" s="99"/>
      <c r="D26" s="99"/>
      <c r="E26" s="99"/>
      <c r="F26" s="99"/>
      <c r="G26" s="99"/>
      <c r="H26" s="99"/>
      <c r="I26" s="99"/>
      <c r="J26" s="99"/>
      <c r="K26" s="99"/>
      <c r="L26" s="99"/>
      <c r="M26" s="99"/>
      <c r="N26" s="99"/>
      <c r="O26" s="99"/>
      <c r="P26" s="99"/>
      <c r="Q26" s="99"/>
      <c r="R26" s="99"/>
      <c r="S26" s="99"/>
      <c r="T26" s="99"/>
      <c r="U26" s="99"/>
      <c r="V26" s="99"/>
      <c r="W26" s="99">
        <v>933.18667504964355</v>
      </c>
      <c r="X26" s="99"/>
      <c r="Y26" s="99"/>
      <c r="Z26" s="99"/>
      <c r="AA26" s="99">
        <v>923.08334251583028</v>
      </c>
      <c r="AB26" s="99">
        <v>905.44781032154162</v>
      </c>
      <c r="AC26" s="99"/>
      <c r="AD26" s="99"/>
      <c r="AE26" s="99">
        <v>1094.1771984846946</v>
      </c>
      <c r="AF26" s="99">
        <v>1014.7125995473939</v>
      </c>
      <c r="AG26" s="99">
        <v>916.79653868314654</v>
      </c>
      <c r="AH26" s="99">
        <v>945.40213251402611</v>
      </c>
      <c r="AI26" s="99">
        <v>1049.4150177880663</v>
      </c>
      <c r="AJ26" s="99">
        <v>1056.8502824207524</v>
      </c>
      <c r="AK26" s="99"/>
      <c r="AL26" s="99">
        <v>1031.3990132811027</v>
      </c>
      <c r="AM26" s="99">
        <v>960.22978131598666</v>
      </c>
      <c r="AN26" s="99">
        <v>1174.2052437208101</v>
      </c>
      <c r="AO26" s="99"/>
      <c r="AP26" s="99"/>
      <c r="AQ26" s="99"/>
      <c r="AR26" s="99"/>
      <c r="AS26" s="99"/>
      <c r="AT26" s="99"/>
      <c r="AU26" s="99">
        <v>922.37285510326751</v>
      </c>
      <c r="AV26" s="99">
        <v>1186.3806912054595</v>
      </c>
      <c r="AW26" s="99"/>
      <c r="AX26" s="99">
        <v>1084.074569590832</v>
      </c>
      <c r="AY26" s="99"/>
      <c r="AZ26" s="99"/>
      <c r="BA26" s="99"/>
      <c r="BB26" s="99">
        <v>1056.2642813057385</v>
      </c>
      <c r="BC26" s="99"/>
      <c r="BD26" s="99"/>
      <c r="BE26" s="99">
        <v>1193.8622353196054</v>
      </c>
    </row>
    <row r="27" spans="1:57">
      <c r="A27" s="107">
        <v>30</v>
      </c>
      <c r="B27" s="108"/>
      <c r="C27" s="108"/>
      <c r="D27" s="108"/>
      <c r="E27" s="108"/>
      <c r="F27" s="108"/>
      <c r="G27" s="108"/>
      <c r="H27" s="108"/>
      <c r="I27" s="108"/>
      <c r="J27" s="108"/>
      <c r="K27" s="108"/>
      <c r="L27" s="108"/>
      <c r="M27" s="108"/>
      <c r="N27" s="108"/>
      <c r="O27" s="108"/>
      <c r="P27" s="108"/>
      <c r="Q27" s="108"/>
      <c r="R27" s="108"/>
      <c r="S27" s="108"/>
      <c r="T27" s="108"/>
      <c r="U27" s="108"/>
      <c r="V27" s="108"/>
      <c r="W27" s="108">
        <v>908.64162021513596</v>
      </c>
      <c r="X27" s="108"/>
      <c r="Y27" s="108"/>
      <c r="Z27" s="108"/>
      <c r="AA27" s="108"/>
      <c r="AB27" s="108"/>
      <c r="AC27" s="108"/>
      <c r="AD27" s="108">
        <v>1185.3554186745926</v>
      </c>
      <c r="AE27" s="108">
        <v>1068.4084226220943</v>
      </c>
      <c r="AF27" s="108">
        <v>994.04320991366581</v>
      </c>
      <c r="AG27" s="108"/>
      <c r="AH27" s="108"/>
      <c r="AI27" s="108">
        <v>993.15683630666547</v>
      </c>
      <c r="AJ27" s="108">
        <v>1003.0139741570468</v>
      </c>
      <c r="AK27" s="108"/>
      <c r="AL27" s="108">
        <v>1015.6861152579048</v>
      </c>
      <c r="AM27" s="108">
        <v>952.42810745803786</v>
      </c>
      <c r="AN27" s="108">
        <v>1112.2761585413821</v>
      </c>
      <c r="AO27" s="108"/>
      <c r="AP27" s="108"/>
      <c r="AQ27" s="108"/>
      <c r="AR27" s="108">
        <v>1150.234676064533</v>
      </c>
      <c r="AS27" s="108"/>
      <c r="AT27" s="108"/>
      <c r="AU27" s="108">
        <v>916.19588844120074</v>
      </c>
      <c r="AV27" s="108">
        <v>1170.4793187748485</v>
      </c>
      <c r="AW27" s="108"/>
      <c r="AX27" s="108">
        <v>1076.2420621969968</v>
      </c>
      <c r="AY27" s="108"/>
      <c r="AZ27" s="108"/>
      <c r="BA27" s="108"/>
      <c r="BB27" s="108">
        <v>1049.98668179111</v>
      </c>
      <c r="BC27" s="108"/>
      <c r="BD27" s="108"/>
      <c r="BE27" s="108">
        <v>1187.4802819175541</v>
      </c>
    </row>
    <row r="28" spans="1:57">
      <c r="A28" s="76">
        <v>31</v>
      </c>
      <c r="B28" s="99"/>
      <c r="C28" s="99"/>
      <c r="D28" s="99"/>
      <c r="E28" s="99"/>
      <c r="F28" s="99"/>
      <c r="G28" s="99"/>
      <c r="H28" s="99"/>
      <c r="I28" s="99"/>
      <c r="J28" s="99"/>
      <c r="K28" s="99"/>
      <c r="L28" s="99"/>
      <c r="M28" s="99"/>
      <c r="N28" s="99"/>
      <c r="O28" s="99"/>
      <c r="P28" s="99"/>
      <c r="Q28" s="99"/>
      <c r="R28" s="99"/>
      <c r="S28" s="99"/>
      <c r="T28" s="99"/>
      <c r="U28" s="99"/>
      <c r="V28" s="99"/>
      <c r="W28" s="99"/>
      <c r="X28" s="99"/>
      <c r="Y28" s="99"/>
      <c r="Z28" s="99"/>
      <c r="AA28" s="99"/>
      <c r="AB28" s="99"/>
      <c r="AC28" s="99"/>
      <c r="AD28" s="99">
        <v>1155.6904526314427</v>
      </c>
      <c r="AE28" s="99">
        <v>1042.6396467594941</v>
      </c>
      <c r="AF28" s="99">
        <v>973.37382027993806</v>
      </c>
      <c r="AG28" s="99"/>
      <c r="AH28" s="99"/>
      <c r="AI28" s="99">
        <v>942.1008515989389</v>
      </c>
      <c r="AJ28" s="99">
        <v>954.07254611904261</v>
      </c>
      <c r="AK28" s="99"/>
      <c r="AL28" s="99">
        <v>999.97321723470679</v>
      </c>
      <c r="AM28" s="99">
        <v>944.62643360008906</v>
      </c>
      <c r="AN28" s="99">
        <v>1056.0453184369655</v>
      </c>
      <c r="AO28" s="99"/>
      <c r="AP28" s="99"/>
      <c r="AQ28" s="99">
        <v>1185.1617389913536</v>
      </c>
      <c r="AR28" s="99">
        <v>1092.2648336505431</v>
      </c>
      <c r="AS28" s="99">
        <v>1152.315409159806</v>
      </c>
      <c r="AT28" s="99">
        <v>1177.1917406097168</v>
      </c>
      <c r="AU28" s="99">
        <v>910.01892177913362</v>
      </c>
      <c r="AV28" s="99">
        <v>1154.5779463442377</v>
      </c>
      <c r="AW28" s="99"/>
      <c r="AX28" s="99">
        <v>1068.4095548031619</v>
      </c>
      <c r="AY28" s="99"/>
      <c r="AZ28" s="99"/>
      <c r="BA28" s="99"/>
      <c r="BB28" s="99">
        <v>1043.7090822764815</v>
      </c>
      <c r="BC28" s="99">
        <v>1198.8788094741014</v>
      </c>
      <c r="BD28" s="99"/>
      <c r="BE28" s="99">
        <v>1181.0983285155028</v>
      </c>
    </row>
    <row r="29" spans="1:57">
      <c r="A29" s="76">
        <v>32</v>
      </c>
      <c r="B29" s="99"/>
      <c r="C29" s="99"/>
      <c r="D29" s="99"/>
      <c r="E29" s="99"/>
      <c r="F29" s="99"/>
      <c r="G29" s="99"/>
      <c r="H29" s="99"/>
      <c r="I29" s="99"/>
      <c r="J29" s="99"/>
      <c r="K29" s="99"/>
      <c r="L29" s="99"/>
      <c r="M29" s="99"/>
      <c r="N29" s="99"/>
      <c r="O29" s="99"/>
      <c r="P29" s="99"/>
      <c r="Q29" s="99"/>
      <c r="R29" s="99"/>
      <c r="S29" s="99"/>
      <c r="T29" s="99"/>
      <c r="U29" s="99"/>
      <c r="V29" s="99"/>
      <c r="W29" s="99"/>
      <c r="X29" s="99"/>
      <c r="Y29" s="99"/>
      <c r="Z29" s="99"/>
      <c r="AA29" s="99"/>
      <c r="AB29" s="99"/>
      <c r="AC29" s="99"/>
      <c r="AD29" s="99">
        <v>1126.0254865882928</v>
      </c>
      <c r="AE29" s="99">
        <v>1016.8708708968936</v>
      </c>
      <c r="AF29" s="99">
        <v>952.70443064620997</v>
      </c>
      <c r="AG29" s="99"/>
      <c r="AH29" s="99"/>
      <c r="AI29" s="99"/>
      <c r="AJ29" s="99">
        <v>909.42688172478404</v>
      </c>
      <c r="AK29" s="99"/>
      <c r="AL29" s="99">
        <v>984.26031921150877</v>
      </c>
      <c r="AM29" s="99">
        <v>936.82475974214037</v>
      </c>
      <c r="AN29" s="99">
        <v>1004.8132811036326</v>
      </c>
      <c r="AO29" s="99"/>
      <c r="AP29" s="99">
        <v>1186.6638036453817</v>
      </c>
      <c r="AQ29" s="99">
        <v>1163.8865178946287</v>
      </c>
      <c r="AR29" s="99">
        <v>1039.4430572486624</v>
      </c>
      <c r="AS29" s="99">
        <v>1100.294798597409</v>
      </c>
      <c r="AT29" s="99">
        <v>1121.0398068862803</v>
      </c>
      <c r="AU29" s="99">
        <v>903.84195511706662</v>
      </c>
      <c r="AV29" s="99">
        <v>1138.6765739136267</v>
      </c>
      <c r="AW29" s="99"/>
      <c r="AX29" s="99">
        <v>1060.5770474093267</v>
      </c>
      <c r="AY29" s="99"/>
      <c r="AZ29" s="99"/>
      <c r="BA29" s="99"/>
      <c r="BB29" s="99">
        <v>1037.431482761853</v>
      </c>
      <c r="BC29" s="99">
        <v>1190.9498201971464</v>
      </c>
      <c r="BD29" s="99"/>
      <c r="BE29" s="99">
        <v>1174.7163751134517</v>
      </c>
    </row>
    <row r="30" spans="1:57" ht="13.5" thickBot="1">
      <c r="A30" s="76">
        <v>33</v>
      </c>
      <c r="B30" s="99"/>
      <c r="C30" s="99"/>
      <c r="D30" s="99"/>
      <c r="E30" s="99"/>
      <c r="F30" s="99"/>
      <c r="G30" s="99"/>
      <c r="H30" s="99"/>
      <c r="I30" s="99"/>
      <c r="J30" s="99"/>
      <c r="K30" s="99"/>
      <c r="L30" s="99"/>
      <c r="M30" s="99"/>
      <c r="N30" s="99"/>
      <c r="O30" s="99"/>
      <c r="P30" s="99"/>
      <c r="Q30" s="99"/>
      <c r="R30" s="99"/>
      <c r="S30" s="99"/>
      <c r="T30" s="99"/>
      <c r="U30" s="99"/>
      <c r="V30" s="99"/>
      <c r="W30" s="99"/>
      <c r="X30" s="99"/>
      <c r="Y30" s="99"/>
      <c r="Z30" s="99"/>
      <c r="AA30" s="99"/>
      <c r="AB30" s="99"/>
      <c r="AC30" s="99"/>
      <c r="AD30" s="118">
        <v>1096.3605205451429</v>
      </c>
      <c r="AE30" s="118">
        <v>991.10209503429326</v>
      </c>
      <c r="AF30" s="99">
        <v>932.035041012482</v>
      </c>
      <c r="AG30" s="99"/>
      <c r="AH30" s="99"/>
      <c r="AI30" s="99"/>
      <c r="AJ30" s="99"/>
      <c r="AK30" s="99"/>
      <c r="AL30" s="99">
        <v>968.54742118831098</v>
      </c>
      <c r="AM30" s="99">
        <v>929.02308588419157</v>
      </c>
      <c r="AN30" s="99">
        <v>957.98516190600219</v>
      </c>
      <c r="AO30" s="99"/>
      <c r="AP30" s="99">
        <v>1159.8893227059882</v>
      </c>
      <c r="AQ30" s="99">
        <v>1142.6112967979041</v>
      </c>
      <c r="AR30" s="99">
        <v>991.15684345672264</v>
      </c>
      <c r="AS30" s="99">
        <v>1052.6177280145305</v>
      </c>
      <c r="AT30" s="99">
        <v>1069.6854447053333</v>
      </c>
      <c r="AU30" s="99"/>
      <c r="AV30" s="99">
        <v>1122.7752014830157</v>
      </c>
      <c r="AW30" s="99"/>
      <c r="AX30" s="99">
        <v>1052.7445400154916</v>
      </c>
      <c r="AY30" s="99">
        <v>1196.4270911318583</v>
      </c>
      <c r="AZ30" s="99"/>
      <c r="BA30" s="99"/>
      <c r="BB30" s="99">
        <v>1031.1538832472245</v>
      </c>
      <c r="BC30" s="99">
        <v>1183.0208309201912</v>
      </c>
      <c r="BD30" s="99"/>
      <c r="BE30" s="99">
        <v>1168.3344217114004</v>
      </c>
    </row>
    <row r="31" spans="1:57" ht="14.25" thickTop="1" thickBot="1">
      <c r="A31" s="76">
        <v>34</v>
      </c>
      <c r="B31" s="99"/>
      <c r="C31" s="99"/>
      <c r="D31" s="99"/>
      <c r="E31" s="99"/>
      <c r="F31" s="99"/>
      <c r="G31" s="99"/>
      <c r="H31" s="99"/>
      <c r="I31" s="99"/>
      <c r="J31" s="99"/>
      <c r="K31" s="99"/>
      <c r="L31" s="99"/>
      <c r="M31" s="99"/>
      <c r="N31" s="99"/>
      <c r="O31" s="99"/>
      <c r="P31" s="99"/>
      <c r="Q31" s="99"/>
      <c r="R31" s="99"/>
      <c r="S31" s="99"/>
      <c r="T31" s="99"/>
      <c r="U31" s="99"/>
      <c r="V31" s="99"/>
      <c r="W31" s="99"/>
      <c r="X31" s="99"/>
      <c r="Y31" s="99"/>
      <c r="Z31" s="99"/>
      <c r="AA31" s="99"/>
      <c r="AB31" s="99"/>
      <c r="AC31" s="99"/>
      <c r="AD31" s="99">
        <v>1052.9414264082761</v>
      </c>
      <c r="AE31" s="99">
        <v>959.81030632668956</v>
      </c>
      <c r="AF31" s="99">
        <v>911.36565137875414</v>
      </c>
      <c r="AG31" s="99"/>
      <c r="AH31" s="99"/>
      <c r="AI31" s="99"/>
      <c r="AJ31" s="99"/>
      <c r="AK31" s="99"/>
      <c r="AL31" s="99">
        <v>952.83452316511284</v>
      </c>
      <c r="AM31" s="99">
        <v>921.22141202624277</v>
      </c>
      <c r="AN31" s="99">
        <v>915.0524342959684</v>
      </c>
      <c r="AO31" s="118"/>
      <c r="AP31" s="99">
        <v>1133.1148417665947</v>
      </c>
      <c r="AQ31" s="99">
        <v>1121.336075701179</v>
      </c>
      <c r="AR31" s="99">
        <v>946.88260586909371</v>
      </c>
      <c r="AS31" s="99">
        <v>1008.7870995672728</v>
      </c>
      <c r="AT31" s="99">
        <v>1022.57553574682</v>
      </c>
      <c r="AU31" s="99"/>
      <c r="AV31" s="99">
        <v>1106.8738290524047</v>
      </c>
      <c r="AW31" s="99"/>
      <c r="AX31" s="99">
        <v>1044.9120326216564</v>
      </c>
      <c r="AY31" s="99">
        <v>1144.764870016036</v>
      </c>
      <c r="AZ31" s="99"/>
      <c r="BA31" s="99">
        <v>1156.9365084586905</v>
      </c>
      <c r="BB31" s="99">
        <v>1024.876283732596</v>
      </c>
      <c r="BC31" s="99">
        <v>1175.0918416432362</v>
      </c>
      <c r="BD31" s="99"/>
      <c r="BE31" s="99">
        <v>1161.9524683093491</v>
      </c>
    </row>
    <row r="32" spans="1:57" ht="14.25" thickTop="1" thickBot="1">
      <c r="A32" s="76">
        <v>35</v>
      </c>
      <c r="B32" s="99"/>
      <c r="C32" s="99"/>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v>1007.9720136339921</v>
      </c>
      <c r="AE32" s="99">
        <v>922.21222546461888</v>
      </c>
      <c r="AF32" s="99"/>
      <c r="AG32" s="99"/>
      <c r="AH32" s="99"/>
      <c r="AI32" s="99"/>
      <c r="AJ32" s="99"/>
      <c r="AK32" s="99"/>
      <c r="AL32" s="99">
        <v>937.12162514191505</v>
      </c>
      <c r="AM32" s="99">
        <v>913.41973816829397</v>
      </c>
      <c r="AN32" s="99"/>
      <c r="AO32" s="99">
        <v>1186.0521341853239</v>
      </c>
      <c r="AP32" s="118">
        <v>1106.340360827201</v>
      </c>
      <c r="AQ32" s="99">
        <v>1100.0608546044541</v>
      </c>
      <c r="AR32" s="99">
        <v>906.17062994024309</v>
      </c>
      <c r="AS32" s="99">
        <v>968.37587260905229</v>
      </c>
      <c r="AT32" s="99">
        <v>979.23499818225127</v>
      </c>
      <c r="AU32" s="99"/>
      <c r="AV32" s="99">
        <v>1090.9724566217938</v>
      </c>
      <c r="AW32" s="99"/>
      <c r="AX32" s="99">
        <v>1037.0795252278213</v>
      </c>
      <c r="AY32" s="99">
        <v>1097.2020972989603</v>
      </c>
      <c r="AZ32" s="99"/>
      <c r="BA32" s="99">
        <v>1108.4154574629363</v>
      </c>
      <c r="BB32" s="99">
        <v>1018.5986842179676</v>
      </c>
      <c r="BC32" s="99">
        <v>1167.162852366281</v>
      </c>
      <c r="BD32" s="99"/>
      <c r="BE32" s="99">
        <v>1155.5705149072983</v>
      </c>
    </row>
    <row r="33" spans="1:57" ht="13.5" thickTop="1">
      <c r="A33" s="76">
        <v>36</v>
      </c>
      <c r="B33" s="99"/>
      <c r="C33" s="99"/>
      <c r="D33" s="99"/>
      <c r="E33" s="99"/>
      <c r="F33" s="99"/>
      <c r="G33" s="99"/>
      <c r="H33" s="99"/>
      <c r="I33" s="99"/>
      <c r="J33" s="99"/>
      <c r="K33" s="99"/>
      <c r="L33" s="99"/>
      <c r="M33" s="99"/>
      <c r="N33" s="99"/>
      <c r="O33" s="99"/>
      <c r="P33" s="99"/>
      <c r="Q33" s="99"/>
      <c r="R33" s="99"/>
      <c r="S33" s="99"/>
      <c r="T33" s="99"/>
      <c r="U33" s="99"/>
      <c r="V33" s="99"/>
      <c r="W33" s="99"/>
      <c r="X33" s="99"/>
      <c r="Y33" s="99"/>
      <c r="Z33" s="99"/>
      <c r="AA33" s="99"/>
      <c r="AB33" s="99"/>
      <c r="AC33" s="99"/>
      <c r="AD33" s="99">
        <v>966.49936266978773</v>
      </c>
      <c r="AE33" s="99"/>
      <c r="AF33" s="99"/>
      <c r="AG33" s="99"/>
      <c r="AH33" s="99"/>
      <c r="AI33" s="99"/>
      <c r="AJ33" s="99"/>
      <c r="AK33" s="99"/>
      <c r="AL33" s="99">
        <v>921.40872711871702</v>
      </c>
      <c r="AM33" s="99">
        <v>905.61806431034518</v>
      </c>
      <c r="AN33" s="99"/>
      <c r="AO33" s="99">
        <v>1138.5878241583416</v>
      </c>
      <c r="AP33" s="99">
        <v>1075.1475400626905</v>
      </c>
      <c r="AQ33" s="99">
        <v>1078.7856335077292</v>
      </c>
      <c r="AR33" s="99"/>
      <c r="AS33" s="99">
        <v>931.01551862100814</v>
      </c>
      <c r="AT33" s="99">
        <v>939.25393824997855</v>
      </c>
      <c r="AU33" s="99"/>
      <c r="AV33" s="99">
        <v>1075.0710841911828</v>
      </c>
      <c r="AW33" s="99"/>
      <c r="AX33" s="99">
        <v>1029.2470178339863</v>
      </c>
      <c r="AY33" s="99">
        <v>1053.2941719281646</v>
      </c>
      <c r="AZ33" s="99"/>
      <c r="BA33" s="99">
        <v>1063.638483123487</v>
      </c>
      <c r="BB33" s="99">
        <v>1012.3210847033391</v>
      </c>
      <c r="BC33" s="99">
        <v>1159.233863089326</v>
      </c>
      <c r="BD33" s="99">
        <v>1172.924112611882</v>
      </c>
      <c r="BE33" s="99">
        <v>1149.188561505247</v>
      </c>
    </row>
    <row r="34" spans="1:57" ht="13.5" thickBot="1">
      <c r="A34" s="76">
        <v>37</v>
      </c>
      <c r="B34" s="99"/>
      <c r="C34" s="99"/>
      <c r="D34" s="99"/>
      <c r="E34" s="99"/>
      <c r="F34" s="99"/>
      <c r="G34" s="99"/>
      <c r="H34" s="99"/>
      <c r="I34" s="99"/>
      <c r="J34" s="99"/>
      <c r="K34" s="99"/>
      <c r="L34" s="99"/>
      <c r="M34" s="99"/>
      <c r="N34" s="99"/>
      <c r="O34" s="99"/>
      <c r="P34" s="99"/>
      <c r="Q34" s="99"/>
      <c r="R34" s="99"/>
      <c r="S34" s="99"/>
      <c r="T34" s="99"/>
      <c r="U34" s="99"/>
      <c r="V34" s="99"/>
      <c r="W34" s="99"/>
      <c r="X34" s="99"/>
      <c r="Y34" s="99"/>
      <c r="Z34" s="99"/>
      <c r="AA34" s="99"/>
      <c r="AB34" s="99"/>
      <c r="AC34" s="99"/>
      <c r="AD34" s="99">
        <v>928.15343955186972</v>
      </c>
      <c r="AE34" s="99"/>
      <c r="AF34" s="99"/>
      <c r="AG34" s="99"/>
      <c r="AH34" s="99"/>
      <c r="AI34" s="99"/>
      <c r="AJ34" s="99"/>
      <c r="AK34" s="99"/>
      <c r="AL34" s="99">
        <v>905.69582909551889</v>
      </c>
      <c r="AM34" s="99"/>
      <c r="AN34" s="99"/>
      <c r="AO34" s="99">
        <v>1094.6579643289872</v>
      </c>
      <c r="AP34" s="99">
        <v>1037.1988658590064</v>
      </c>
      <c r="AQ34" s="99">
        <v>1057.5104124110044</v>
      </c>
      <c r="AR34" s="99"/>
      <c r="AS34" s="99"/>
      <c r="AT34" s="99">
        <v>902.27720130320438</v>
      </c>
      <c r="AU34" s="99"/>
      <c r="AV34" s="99">
        <v>1059.1697117605718</v>
      </c>
      <c r="AW34" s="118">
        <v>1192.8906937508259</v>
      </c>
      <c r="AX34" s="99">
        <v>1021.4145104401512</v>
      </c>
      <c r="AY34" s="99">
        <v>1012.6558439400437</v>
      </c>
      <c r="AZ34" s="99"/>
      <c r="BA34" s="99">
        <v>1022.2103600390105</v>
      </c>
      <c r="BB34" s="99">
        <v>1006.0434851887104</v>
      </c>
      <c r="BC34" s="99">
        <v>1151.3048738123709</v>
      </c>
      <c r="BD34" s="99">
        <v>1128.4227205597426</v>
      </c>
      <c r="BE34" s="99">
        <v>1142.8066081031957</v>
      </c>
    </row>
    <row r="35" spans="1:57" ht="13.5" thickTop="1">
      <c r="A35" s="107">
        <v>38</v>
      </c>
      <c r="B35" s="108"/>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c r="AB35" s="108"/>
      <c r="AC35" s="108"/>
      <c r="AD35" s="108"/>
      <c r="AE35" s="108"/>
      <c r="AF35" s="108"/>
      <c r="AG35" s="108"/>
      <c r="AH35" s="108"/>
      <c r="AI35" s="108"/>
      <c r="AJ35" s="108"/>
      <c r="AK35" s="108"/>
      <c r="AL35" s="108"/>
      <c r="AM35" s="108"/>
      <c r="AN35" s="108"/>
      <c r="AO35" s="108">
        <v>1053.9002332691227</v>
      </c>
      <c r="AP35" s="108">
        <v>1001.8555948631287</v>
      </c>
      <c r="AQ35" s="108">
        <v>1036.2351913142797</v>
      </c>
      <c r="AR35" s="108"/>
      <c r="AS35" s="108"/>
      <c r="AT35" s="108"/>
      <c r="AU35" s="108"/>
      <c r="AV35" s="108">
        <v>1043.268339329961</v>
      </c>
      <c r="AW35" s="108">
        <v>1157.6938232038212</v>
      </c>
      <c r="AX35" s="108">
        <v>1013.5820030463161</v>
      </c>
      <c r="AY35" s="108">
        <v>974.95194328913976</v>
      </c>
      <c r="AZ35" s="108">
        <v>1194.040125207021</v>
      </c>
      <c r="BA35" s="108">
        <v>983.787253449991</v>
      </c>
      <c r="BB35" s="108">
        <v>999.76588567408214</v>
      </c>
      <c r="BC35" s="108">
        <v>1143.3758845354157</v>
      </c>
      <c r="BD35" s="108">
        <v>1087.1078630800359</v>
      </c>
      <c r="BE35" s="108">
        <v>1136.4246547011444</v>
      </c>
    </row>
    <row r="36" spans="1:57">
      <c r="A36" s="125" t="s">
        <v>580</v>
      </c>
      <c r="B36" s="103" t="s">
        <v>581</v>
      </c>
      <c r="D36" s="103"/>
      <c r="E36" s="103"/>
      <c r="G36" s="103"/>
      <c r="I36" s="103"/>
      <c r="K36" s="103"/>
      <c r="L36" s="103"/>
      <c r="M36" s="103"/>
      <c r="N36" s="103"/>
      <c r="O36" s="103"/>
      <c r="P36" s="103"/>
      <c r="Q36" s="103"/>
      <c r="S36" s="103"/>
      <c r="T36" s="103"/>
      <c r="U36" s="103"/>
      <c r="W36" s="103"/>
      <c r="X36" s="103"/>
      <c r="Y36" s="103"/>
      <c r="Z36" s="126"/>
      <c r="AA36" s="126"/>
      <c r="AB36" s="103"/>
      <c r="AC36" s="103"/>
      <c r="AD36" s="103"/>
      <c r="AE36" s="103"/>
      <c r="AF36" s="103"/>
      <c r="AG36" s="126"/>
      <c r="AH36" s="126"/>
      <c r="AI36" s="126"/>
      <c r="AJ36" s="126"/>
      <c r="AK36" s="103"/>
      <c r="AL36" s="103"/>
      <c r="AN36" s="126"/>
      <c r="AO36" s="126"/>
      <c r="AP36" s="103"/>
      <c r="AQ36" s="103"/>
      <c r="AR36" s="103"/>
      <c r="AS36" s="126"/>
      <c r="AT36" s="103"/>
      <c r="AU36" s="103"/>
      <c r="AV36" s="103"/>
      <c r="AW36" s="126"/>
      <c r="AY36" s="103"/>
      <c r="AZ36" s="103"/>
      <c r="BA36" s="103"/>
      <c r="BC36" s="103"/>
      <c r="BD36" s="103"/>
      <c r="BE36" s="92"/>
    </row>
    <row r="37" spans="1:57" ht="14.25">
      <c r="A37" s="76" t="s">
        <v>586</v>
      </c>
      <c r="B37" s="120">
        <v>915</v>
      </c>
      <c r="C37" s="120">
        <v>1061.25</v>
      </c>
      <c r="D37" s="120">
        <v>1042.5</v>
      </c>
      <c r="E37" s="120">
        <v>952.5</v>
      </c>
      <c r="F37" s="120">
        <v>1170</v>
      </c>
      <c r="G37" s="120">
        <v>948.75</v>
      </c>
      <c r="H37" s="120">
        <v>1143.75</v>
      </c>
      <c r="I37" s="120">
        <v>1050</v>
      </c>
      <c r="J37" s="120">
        <v>1083.75</v>
      </c>
      <c r="K37" s="99">
        <v>1297.5</v>
      </c>
      <c r="L37" s="120">
        <v>1046.25</v>
      </c>
      <c r="M37" s="99">
        <v>1286.25</v>
      </c>
      <c r="N37" s="99">
        <v>1417.5</v>
      </c>
      <c r="O37" s="99">
        <v>1226.25</v>
      </c>
      <c r="P37" s="99">
        <v>1556.25</v>
      </c>
      <c r="Q37" s="120">
        <v>982.5</v>
      </c>
      <c r="R37" s="120">
        <v>1151.25</v>
      </c>
      <c r="S37" s="99">
        <v>1530</v>
      </c>
      <c r="T37" s="99">
        <v>1481.25</v>
      </c>
      <c r="U37" s="99">
        <v>1751.25</v>
      </c>
      <c r="V37" s="120">
        <v>1087.5</v>
      </c>
      <c r="W37" s="99">
        <v>1387.5</v>
      </c>
      <c r="X37" s="99">
        <v>1638.75</v>
      </c>
      <c r="Y37" s="99">
        <v>1248.75</v>
      </c>
      <c r="Z37" s="99">
        <v>1908.75</v>
      </c>
      <c r="AA37" s="99">
        <v>1927.5</v>
      </c>
      <c r="AB37" s="99">
        <v>1207.5</v>
      </c>
      <c r="AC37" s="120">
        <v>975</v>
      </c>
      <c r="AD37" s="99">
        <v>1740</v>
      </c>
      <c r="AE37" s="99">
        <v>1567.5</v>
      </c>
      <c r="AF37" s="99">
        <v>1398.75</v>
      </c>
      <c r="AG37" s="99">
        <v>1875</v>
      </c>
      <c r="AH37" s="99">
        <v>2242.5</v>
      </c>
      <c r="AI37" s="99">
        <v>2178.75</v>
      </c>
      <c r="AJ37" s="99">
        <v>2096.25</v>
      </c>
      <c r="AK37" s="120">
        <v>911.25</v>
      </c>
      <c r="AL37" s="99">
        <v>1335</v>
      </c>
      <c r="AM37" s="120">
        <v>1076.25</v>
      </c>
      <c r="AN37" s="99">
        <v>2340</v>
      </c>
      <c r="AO37" s="99">
        <v>1931.25</v>
      </c>
      <c r="AP37" s="99">
        <v>1755</v>
      </c>
      <c r="AQ37" s="99">
        <v>1620</v>
      </c>
      <c r="AR37" s="99">
        <v>2598.75</v>
      </c>
      <c r="AS37" s="99">
        <v>2358.75</v>
      </c>
      <c r="AT37" s="99">
        <v>2505</v>
      </c>
      <c r="AU37" s="120">
        <v>1031.25</v>
      </c>
      <c r="AV37" s="99">
        <v>1492.5</v>
      </c>
      <c r="AW37" s="99">
        <v>1916.25</v>
      </c>
      <c r="AX37" s="120">
        <v>1200</v>
      </c>
      <c r="AY37" s="99">
        <v>2692.5</v>
      </c>
      <c r="AZ37" s="99">
        <v>1785</v>
      </c>
      <c r="BA37" s="99">
        <v>2902.5</v>
      </c>
      <c r="BB37" s="120">
        <v>1166.25</v>
      </c>
      <c r="BC37" s="99">
        <v>1331.25</v>
      </c>
      <c r="BD37" s="99">
        <v>2876.25</v>
      </c>
      <c r="BE37" s="99">
        <v>1305</v>
      </c>
    </row>
    <row r="38" spans="1:57" ht="14.25">
      <c r="A38" s="76" t="s">
        <v>587</v>
      </c>
      <c r="B38" s="99">
        <v>559.125</v>
      </c>
      <c r="C38" s="99">
        <v>643.125</v>
      </c>
      <c r="D38" s="99">
        <v>637.875</v>
      </c>
      <c r="E38" s="99">
        <v>582.75</v>
      </c>
      <c r="F38" s="99">
        <v>706.125</v>
      </c>
      <c r="G38" s="99">
        <v>595.875</v>
      </c>
      <c r="H38" s="99">
        <v>700.875</v>
      </c>
      <c r="I38" s="99">
        <v>643.125</v>
      </c>
      <c r="J38" s="99">
        <v>677.25</v>
      </c>
      <c r="K38" s="99">
        <v>784.875</v>
      </c>
      <c r="L38" s="99">
        <v>653.625</v>
      </c>
      <c r="M38" s="99">
        <v>784.875</v>
      </c>
      <c r="N38" s="99">
        <v>863.625</v>
      </c>
      <c r="O38" s="99">
        <v>763.875</v>
      </c>
      <c r="P38" s="99">
        <v>942.375</v>
      </c>
      <c r="Q38" s="99">
        <v>606.375</v>
      </c>
      <c r="R38" s="99">
        <v>716.625</v>
      </c>
      <c r="S38" s="99">
        <v>931.875</v>
      </c>
      <c r="T38" s="99">
        <v>905.625</v>
      </c>
      <c r="U38" s="99">
        <v>1065.75</v>
      </c>
      <c r="V38" s="99">
        <v>672</v>
      </c>
      <c r="W38" s="99">
        <v>863.625</v>
      </c>
      <c r="X38" s="99">
        <v>997.5</v>
      </c>
      <c r="Y38" s="99">
        <v>774.375</v>
      </c>
      <c r="Z38" s="99">
        <v>1152.375</v>
      </c>
      <c r="AA38" s="99">
        <v>1176</v>
      </c>
      <c r="AB38" s="99">
        <v>740.25</v>
      </c>
      <c r="AC38" s="99">
        <v>609</v>
      </c>
      <c r="AD38" s="99">
        <v>1086.75</v>
      </c>
      <c r="AE38" s="99">
        <v>973.875</v>
      </c>
      <c r="AF38" s="99">
        <v>863.625</v>
      </c>
      <c r="AG38" s="99">
        <v>1144.5</v>
      </c>
      <c r="AH38" s="99">
        <v>1346.625</v>
      </c>
      <c r="AI38" s="99">
        <v>1323</v>
      </c>
      <c r="AJ38" s="99">
        <v>1278.375</v>
      </c>
      <c r="AK38" s="99">
        <v>548.625</v>
      </c>
      <c r="AL38" s="99">
        <v>813.75</v>
      </c>
      <c r="AM38" s="99">
        <v>666.75</v>
      </c>
      <c r="AN38" s="99">
        <v>1422.75</v>
      </c>
      <c r="AO38" s="99">
        <v>1202.25</v>
      </c>
      <c r="AP38" s="99">
        <v>1086.75</v>
      </c>
      <c r="AQ38" s="99">
        <v>997.5</v>
      </c>
      <c r="AR38" s="99">
        <v>1575</v>
      </c>
      <c r="AS38" s="99">
        <v>1441.125</v>
      </c>
      <c r="AT38" s="99">
        <v>1525.125</v>
      </c>
      <c r="AU38" s="99">
        <v>616.875</v>
      </c>
      <c r="AV38" s="99">
        <v>903</v>
      </c>
      <c r="AW38" s="99">
        <v>1181.25</v>
      </c>
      <c r="AX38" s="99">
        <v>737.625</v>
      </c>
      <c r="AY38" s="99">
        <v>1635.375</v>
      </c>
      <c r="AZ38" s="99">
        <v>1094.625</v>
      </c>
      <c r="BA38" s="99">
        <v>1771.875</v>
      </c>
      <c r="BB38" s="99">
        <v>690.375</v>
      </c>
      <c r="BC38" s="99">
        <v>813.75</v>
      </c>
      <c r="BD38" s="99">
        <v>1743</v>
      </c>
      <c r="BE38" s="99">
        <v>766.5</v>
      </c>
    </row>
    <row r="39" spans="1:57" ht="14.25">
      <c r="A39" s="76" t="s">
        <v>263</v>
      </c>
      <c r="B39" s="100">
        <v>7.3116562282426818</v>
      </c>
      <c r="C39" s="100">
        <v>7.3823002497715962</v>
      </c>
      <c r="D39" s="100">
        <v>7.4882662820649699</v>
      </c>
      <c r="E39" s="100">
        <v>6.993758131362565</v>
      </c>
      <c r="F39" s="100">
        <v>7.4176222605360538</v>
      </c>
      <c r="G39" s="100">
        <v>10.20806111092819</v>
      </c>
      <c r="H39" s="100">
        <v>7.594232314358341</v>
      </c>
      <c r="I39" s="100">
        <v>7.0290801421270226</v>
      </c>
      <c r="J39" s="100">
        <v>10.278705132457103</v>
      </c>
      <c r="K39" s="100">
        <v>7.594232314358341</v>
      </c>
      <c r="L39" s="100">
        <v>10.243383121692647</v>
      </c>
      <c r="M39" s="100">
        <v>7.7001983466517139</v>
      </c>
      <c r="N39" s="100">
        <v>7.7355203574161706</v>
      </c>
      <c r="O39" s="100">
        <v>10.384671164750477</v>
      </c>
      <c r="P39" s="100">
        <v>8.194706497354117</v>
      </c>
      <c r="Q39" s="100">
        <v>9.5016208956390411</v>
      </c>
      <c r="R39" s="100">
        <v>10.31402714322156</v>
      </c>
      <c r="S39" s="100">
        <v>7.8768084004740002</v>
      </c>
      <c r="T39" s="100">
        <v>7.8061643789450867</v>
      </c>
      <c r="U39" s="100">
        <v>8.4419605727053195</v>
      </c>
      <c r="V39" s="100">
        <v>9.5369429064034996</v>
      </c>
      <c r="W39" s="100">
        <v>10.490637197043849</v>
      </c>
      <c r="X39" s="100">
        <v>7.9474524220029146</v>
      </c>
      <c r="Y39" s="100">
        <v>10.349349153986021</v>
      </c>
      <c r="Z39" s="100">
        <v>8.406638561940861</v>
      </c>
      <c r="AA39" s="100">
        <v>8.58324861576315</v>
      </c>
      <c r="AB39" s="100">
        <v>9.6075869279324149</v>
      </c>
      <c r="AC39" s="100">
        <v>14.058160284254045</v>
      </c>
      <c r="AD39" s="100">
        <v>11.303043444626368</v>
      </c>
      <c r="AE39" s="100">
        <v>10.631925240101678</v>
      </c>
      <c r="AF39" s="100">
        <v>10.419993175514934</v>
      </c>
      <c r="AG39" s="100">
        <v>8.0534184542962866</v>
      </c>
      <c r="AH39" s="100">
        <v>8.0887404650607451</v>
      </c>
      <c r="AI39" s="100">
        <v>8.7245366588209787</v>
      </c>
      <c r="AJ39" s="100">
        <v>8.7245366588209787</v>
      </c>
      <c r="AK39" s="100">
        <v>11.26772143386191</v>
      </c>
      <c r="AL39" s="100">
        <v>9.6782309494613283</v>
      </c>
      <c r="AM39" s="100">
        <v>14.128804305782962</v>
      </c>
      <c r="AN39" s="100">
        <v>8.8305026911143507</v>
      </c>
      <c r="AO39" s="100">
        <v>11.40900947691974</v>
      </c>
      <c r="AP39" s="100">
        <v>10.773213283159507</v>
      </c>
      <c r="AQ39" s="100">
        <v>10.561281218572764</v>
      </c>
      <c r="AR39" s="100">
        <v>8.4772825834697763</v>
      </c>
      <c r="AS39" s="100">
        <v>8.8305026911143507</v>
      </c>
      <c r="AT39" s="100">
        <v>8.9364687234077227</v>
      </c>
      <c r="AU39" s="100">
        <v>11.373687466155284</v>
      </c>
      <c r="AV39" s="100">
        <v>9.7488749709902418</v>
      </c>
      <c r="AW39" s="100">
        <v>10.737891272395052</v>
      </c>
      <c r="AX39" s="100">
        <v>14.199448327311876</v>
      </c>
      <c r="AY39" s="100">
        <v>9.0071127449366362</v>
      </c>
      <c r="AZ39" s="100">
        <v>10.596603229337221</v>
      </c>
      <c r="BA39" s="100">
        <v>8.795180680349894</v>
      </c>
      <c r="BB39" s="100">
        <v>11.479653498448656</v>
      </c>
      <c r="BC39" s="100">
        <v>14.305414359605246</v>
      </c>
      <c r="BD39" s="100">
        <v>9.0424347557010947</v>
      </c>
      <c r="BE39" s="100">
        <v>11.585619530742028</v>
      </c>
    </row>
    <row r="40" spans="1:57" ht="14.25">
      <c r="A40" s="76" t="s">
        <v>264</v>
      </c>
      <c r="B40" s="100">
        <v>20.784356995026865</v>
      </c>
      <c r="C40" s="100">
        <v>20.933424490043016</v>
      </c>
      <c r="D40" s="100">
        <v>21.564419463233264</v>
      </c>
      <c r="E40" s="100">
        <v>21.210153433609886</v>
      </c>
      <c r="F40" s="100">
        <v>21.366965411822264</v>
      </c>
      <c r="G40" s="100">
        <v>30.077803575718075</v>
      </c>
      <c r="H40" s="100">
        <v>22.215754210653504</v>
      </c>
      <c r="I40" s="100">
        <v>21.863149651947499</v>
      </c>
      <c r="J40" s="100">
        <v>29.196178796173914</v>
      </c>
      <c r="K40" s="100">
        <v>22.018976988677981</v>
      </c>
      <c r="L40" s="100">
        <v>31.236821664020013</v>
      </c>
      <c r="M40" s="100">
        <v>23.103254784308191</v>
      </c>
      <c r="N40" s="100">
        <v>22.613884068753052</v>
      </c>
      <c r="O40" s="100">
        <v>30.443007563573929</v>
      </c>
      <c r="P40" s="100">
        <v>23.472521779685348</v>
      </c>
      <c r="Q40" s="100">
        <v>34.277289031623717</v>
      </c>
      <c r="R40" s="100">
        <v>32.710185739588141</v>
      </c>
      <c r="S40" s="100">
        <v>23.235407520509181</v>
      </c>
      <c r="T40" s="100">
        <v>24.256136385631777</v>
      </c>
      <c r="U40" s="100">
        <v>24.25557758362417</v>
      </c>
      <c r="V40" s="100">
        <v>36.674880782626268</v>
      </c>
      <c r="W40" s="100">
        <v>31.834040319675605</v>
      </c>
      <c r="X40" s="100">
        <v>23.790675572475049</v>
      </c>
      <c r="Y40" s="100">
        <v>34.163411668112168</v>
      </c>
      <c r="Z40" s="100">
        <v>24.221011396702156</v>
      </c>
      <c r="AA40" s="100">
        <v>24.99234487089937</v>
      </c>
      <c r="AB40" s="100">
        <v>39.606061752992744</v>
      </c>
      <c r="AC40" s="100">
        <v>61.639313724153425</v>
      </c>
      <c r="AD40" s="100">
        <v>33.323968702042798</v>
      </c>
      <c r="AE40" s="100">
        <v>33.668525937209772</v>
      </c>
      <c r="AF40" s="100">
        <v>36.309727196823061</v>
      </c>
      <c r="AG40" s="100">
        <v>24.921616284071835</v>
      </c>
      <c r="AH40" s="100">
        <v>23.54125329473916</v>
      </c>
      <c r="AI40" s="100">
        <v>25.252150446492905</v>
      </c>
      <c r="AJ40" s="100">
        <v>25.729145270217376</v>
      </c>
      <c r="AK40" s="100">
        <v>70.579362521090331</v>
      </c>
      <c r="AL40" s="100">
        <v>42.851614957328259</v>
      </c>
      <c r="AM40" s="100">
        <v>66.617540371413156</v>
      </c>
      <c r="AN40" s="100">
        <v>25.80482662945828</v>
      </c>
      <c r="AO40" s="100">
        <v>34.700818474784619</v>
      </c>
      <c r="AP40" s="100">
        <v>35.731680321704296</v>
      </c>
      <c r="AQ40" s="100">
        <v>39.820671622549803</v>
      </c>
      <c r="AR40" s="100">
        <v>24.760080886003809</v>
      </c>
      <c r="AS40" s="100">
        <v>26.725972077137559</v>
      </c>
      <c r="AT40" s="100">
        <v>26.353542420721215</v>
      </c>
      <c r="AU40" s="100">
        <v>78.457585222103091</v>
      </c>
      <c r="AV40" s="100">
        <v>46.82114672441336</v>
      </c>
      <c r="AW40" s="100">
        <v>37.422624223270354</v>
      </c>
      <c r="AX40" s="100">
        <v>73.232268438523249</v>
      </c>
      <c r="AY40" s="100">
        <v>26.947270961583254</v>
      </c>
      <c r="AZ40" s="100">
        <v>42.609978168158172</v>
      </c>
      <c r="BA40" s="100">
        <v>25.860159306642291</v>
      </c>
      <c r="BB40" s="100">
        <v>87.284903401868618</v>
      </c>
      <c r="BC40" s="100">
        <v>79.572244963610174</v>
      </c>
      <c r="BD40" s="100">
        <v>27.588993765312775</v>
      </c>
      <c r="BE40" s="100">
        <v>95.96417356827591</v>
      </c>
    </row>
    <row r="41" spans="1:57" ht="14.25">
      <c r="A41" s="113" t="s">
        <v>267</v>
      </c>
      <c r="B41" s="76">
        <v>244</v>
      </c>
      <c r="C41" s="76">
        <v>283</v>
      </c>
      <c r="D41" s="76">
        <v>278</v>
      </c>
      <c r="E41" s="76">
        <v>254</v>
      </c>
      <c r="F41" s="76">
        <v>312</v>
      </c>
      <c r="G41" s="76">
        <v>253</v>
      </c>
      <c r="H41" s="76">
        <v>305</v>
      </c>
      <c r="I41" s="76">
        <v>280</v>
      </c>
      <c r="J41" s="76">
        <v>289</v>
      </c>
      <c r="K41" s="76">
        <v>346</v>
      </c>
      <c r="L41" s="76">
        <v>279</v>
      </c>
      <c r="M41" s="76">
        <v>343</v>
      </c>
      <c r="N41" s="76">
        <v>378</v>
      </c>
      <c r="O41" s="76">
        <v>327</v>
      </c>
      <c r="P41" s="76">
        <v>415</v>
      </c>
      <c r="Q41" s="76">
        <v>262</v>
      </c>
      <c r="R41" s="76">
        <v>307</v>
      </c>
      <c r="S41" s="76">
        <v>408</v>
      </c>
      <c r="T41" s="76">
        <v>395</v>
      </c>
      <c r="U41" s="76">
        <v>467</v>
      </c>
      <c r="V41" s="76">
        <v>290</v>
      </c>
      <c r="W41" s="76">
        <v>370</v>
      </c>
      <c r="X41" s="76">
        <v>437</v>
      </c>
      <c r="Y41" s="76">
        <v>333</v>
      </c>
      <c r="Z41" s="113">
        <v>509</v>
      </c>
      <c r="AA41" s="113">
        <v>514</v>
      </c>
      <c r="AB41" s="76">
        <v>322</v>
      </c>
      <c r="AC41" s="76">
        <v>260</v>
      </c>
      <c r="AD41" s="76">
        <v>464</v>
      </c>
      <c r="AE41" s="76">
        <v>418</v>
      </c>
      <c r="AF41" s="76">
        <v>373</v>
      </c>
      <c r="AG41" s="113">
        <v>500</v>
      </c>
      <c r="AH41" s="113">
        <v>598</v>
      </c>
      <c r="AI41" s="113">
        <v>581</v>
      </c>
      <c r="AJ41" s="113">
        <v>559</v>
      </c>
      <c r="AK41" s="76">
        <v>243</v>
      </c>
      <c r="AL41" s="76">
        <v>356</v>
      </c>
      <c r="AM41" s="76">
        <v>287</v>
      </c>
      <c r="AN41" s="113">
        <v>624</v>
      </c>
      <c r="AO41" s="113">
        <v>515</v>
      </c>
      <c r="AP41" s="76">
        <v>468</v>
      </c>
      <c r="AQ41" s="76">
        <v>432</v>
      </c>
      <c r="AR41" s="76">
        <v>693</v>
      </c>
      <c r="AS41" s="113">
        <v>629</v>
      </c>
      <c r="AT41" s="76">
        <v>668</v>
      </c>
      <c r="AU41" s="76">
        <v>275</v>
      </c>
      <c r="AV41" s="76">
        <v>398</v>
      </c>
      <c r="AW41" s="113">
        <v>511</v>
      </c>
      <c r="AX41" s="76">
        <v>320</v>
      </c>
      <c r="AY41" s="76">
        <v>718</v>
      </c>
      <c r="AZ41" s="76">
        <v>476</v>
      </c>
      <c r="BA41" s="76">
        <v>774</v>
      </c>
      <c r="BB41" s="76">
        <v>311</v>
      </c>
      <c r="BC41" s="76">
        <v>355</v>
      </c>
      <c r="BD41" s="76">
        <v>767</v>
      </c>
      <c r="BE41" s="76">
        <v>348</v>
      </c>
    </row>
    <row r="42" spans="1:57" ht="14.25">
      <c r="A42" s="113" t="s">
        <v>266</v>
      </c>
      <c r="B42" s="76">
        <v>213</v>
      </c>
      <c r="C42" s="76">
        <v>245</v>
      </c>
      <c r="D42" s="76">
        <v>243</v>
      </c>
      <c r="E42" s="76">
        <v>222</v>
      </c>
      <c r="F42" s="76">
        <v>269</v>
      </c>
      <c r="G42" s="76">
        <v>227</v>
      </c>
      <c r="H42" s="76">
        <v>267</v>
      </c>
      <c r="I42" s="76">
        <v>245</v>
      </c>
      <c r="J42" s="76">
        <v>258</v>
      </c>
      <c r="K42" s="76">
        <v>299</v>
      </c>
      <c r="L42" s="76">
        <v>249</v>
      </c>
      <c r="M42" s="76">
        <v>299</v>
      </c>
      <c r="N42" s="76">
        <v>329</v>
      </c>
      <c r="O42" s="76">
        <v>291</v>
      </c>
      <c r="P42" s="76">
        <v>359</v>
      </c>
      <c r="Q42" s="76">
        <v>231</v>
      </c>
      <c r="R42" s="76">
        <v>273</v>
      </c>
      <c r="S42" s="76">
        <v>355</v>
      </c>
      <c r="T42" s="76">
        <v>345</v>
      </c>
      <c r="U42" s="76">
        <v>406</v>
      </c>
      <c r="V42" s="76">
        <v>256</v>
      </c>
      <c r="W42" s="76">
        <v>329</v>
      </c>
      <c r="X42" s="76">
        <v>380</v>
      </c>
      <c r="Y42" s="76">
        <v>295</v>
      </c>
      <c r="Z42" s="113">
        <v>439</v>
      </c>
      <c r="AA42" s="113">
        <v>448</v>
      </c>
      <c r="AB42" s="76">
        <v>282</v>
      </c>
      <c r="AC42" s="76">
        <v>232</v>
      </c>
      <c r="AD42" s="76">
        <v>414</v>
      </c>
      <c r="AE42" s="76">
        <v>371</v>
      </c>
      <c r="AF42" s="76">
        <v>329</v>
      </c>
      <c r="AG42" s="113">
        <v>436</v>
      </c>
      <c r="AH42" s="113">
        <v>513</v>
      </c>
      <c r="AI42" s="113">
        <v>504</v>
      </c>
      <c r="AJ42" s="113">
        <v>487</v>
      </c>
      <c r="AK42" s="76">
        <v>209</v>
      </c>
      <c r="AL42" s="76">
        <v>310</v>
      </c>
      <c r="AM42" s="76">
        <v>254</v>
      </c>
      <c r="AN42" s="113">
        <v>542</v>
      </c>
      <c r="AO42" s="113">
        <v>458</v>
      </c>
      <c r="AP42" s="76">
        <v>414</v>
      </c>
      <c r="AQ42" s="76">
        <v>380</v>
      </c>
      <c r="AR42" s="76">
        <v>600</v>
      </c>
      <c r="AS42" s="113">
        <v>549</v>
      </c>
      <c r="AT42" s="76">
        <v>581</v>
      </c>
      <c r="AU42" s="76">
        <v>235</v>
      </c>
      <c r="AV42" s="76">
        <v>344</v>
      </c>
      <c r="AW42" s="113">
        <v>450</v>
      </c>
      <c r="AX42" s="76">
        <v>281</v>
      </c>
      <c r="AY42" s="76">
        <v>623</v>
      </c>
      <c r="AZ42" s="76">
        <v>417</v>
      </c>
      <c r="BA42" s="76">
        <v>675</v>
      </c>
      <c r="BB42" s="76">
        <v>263</v>
      </c>
      <c r="BC42" s="76">
        <v>310</v>
      </c>
      <c r="BD42" s="76">
        <v>664</v>
      </c>
      <c r="BE42" s="76">
        <v>292</v>
      </c>
    </row>
    <row r="43" spans="1:57" ht="14.25">
      <c r="A43" s="113" t="s">
        <v>265</v>
      </c>
      <c r="B43" s="76">
        <v>2850</v>
      </c>
      <c r="C43" s="76">
        <v>3610</v>
      </c>
      <c r="D43" s="76">
        <v>3270</v>
      </c>
      <c r="E43" s="76">
        <v>2700</v>
      </c>
      <c r="F43" s="76">
        <v>3990</v>
      </c>
      <c r="G43" s="76">
        <v>2420</v>
      </c>
      <c r="H43" s="76">
        <v>3620</v>
      </c>
      <c r="I43" s="76">
        <v>3000</v>
      </c>
      <c r="J43" s="76">
        <v>3100</v>
      </c>
      <c r="K43" s="76">
        <v>4470</v>
      </c>
      <c r="L43" s="76">
        <v>2670</v>
      </c>
      <c r="M43" s="76">
        <v>4080</v>
      </c>
      <c r="N43" s="76">
        <v>4930</v>
      </c>
      <c r="O43" s="76">
        <v>3540</v>
      </c>
      <c r="P43" s="76">
        <v>5900</v>
      </c>
      <c r="Q43" s="76">
        <v>2190</v>
      </c>
      <c r="R43" s="76">
        <v>2960</v>
      </c>
      <c r="S43" s="76">
        <v>5360</v>
      </c>
      <c r="T43" s="76">
        <v>4760</v>
      </c>
      <c r="U43" s="76">
        <v>6710</v>
      </c>
      <c r="V43" s="76">
        <v>2460</v>
      </c>
      <c r="W43" s="76">
        <v>4020</v>
      </c>
      <c r="X43" s="76">
        <v>5770</v>
      </c>
      <c r="Y43" s="76">
        <v>3220</v>
      </c>
      <c r="Z43" s="113">
        <v>7800</v>
      </c>
      <c r="AA43" s="113">
        <v>7450</v>
      </c>
      <c r="AB43" s="76">
        <v>2750</v>
      </c>
      <c r="AC43" s="76">
        <v>1710</v>
      </c>
      <c r="AD43" s="76">
        <v>5660</v>
      </c>
      <c r="AE43" s="76">
        <v>4580</v>
      </c>
      <c r="AF43" s="76">
        <v>3630</v>
      </c>
      <c r="AG43" s="113">
        <v>6680</v>
      </c>
      <c r="AH43" s="113">
        <v>9800</v>
      </c>
      <c r="AI43" s="113">
        <v>9040</v>
      </c>
      <c r="AJ43" s="113">
        <v>8160</v>
      </c>
      <c r="AK43" s="76">
        <v>1430</v>
      </c>
      <c r="AL43" s="76">
        <v>3060</v>
      </c>
      <c r="AM43" s="76">
        <v>1900</v>
      </c>
      <c r="AN43" s="113">
        <v>9760</v>
      </c>
      <c r="AO43" s="113">
        <v>6310</v>
      </c>
      <c r="AP43" s="76">
        <v>5170</v>
      </c>
      <c r="AQ43" s="76">
        <v>4280</v>
      </c>
      <c r="AR43" s="76">
        <v>11600</v>
      </c>
      <c r="AS43" s="113">
        <v>9290</v>
      </c>
      <c r="AT43" s="76">
        <v>10500</v>
      </c>
      <c r="AU43" s="76">
        <v>1650</v>
      </c>
      <c r="AV43" s="76">
        <v>3450</v>
      </c>
      <c r="AW43" s="113">
        <v>5680</v>
      </c>
      <c r="AX43" s="76">
        <v>2140</v>
      </c>
      <c r="AY43" s="76">
        <v>11300</v>
      </c>
      <c r="AZ43" s="76">
        <v>4730</v>
      </c>
      <c r="BA43" s="76">
        <v>13200</v>
      </c>
      <c r="BB43" s="76">
        <v>1890</v>
      </c>
      <c r="BC43" s="76">
        <v>2400</v>
      </c>
      <c r="BD43" s="76">
        <v>12100</v>
      </c>
      <c r="BE43" s="76">
        <v>2140</v>
      </c>
    </row>
    <row r="44" spans="1:57" ht="14.25">
      <c r="A44" s="107" t="s">
        <v>285</v>
      </c>
      <c r="B44" s="88">
        <v>369</v>
      </c>
      <c r="C44" s="88">
        <v>375</v>
      </c>
      <c r="D44" s="88">
        <v>396</v>
      </c>
      <c r="E44" s="88">
        <v>376</v>
      </c>
      <c r="F44" s="88">
        <v>463</v>
      </c>
      <c r="G44" s="88">
        <v>320</v>
      </c>
      <c r="H44" s="88">
        <v>419</v>
      </c>
      <c r="I44" s="88">
        <v>405</v>
      </c>
      <c r="J44" s="88">
        <v>361</v>
      </c>
      <c r="K44" s="88">
        <v>488</v>
      </c>
      <c r="L44" s="88">
        <v>355</v>
      </c>
      <c r="M44" s="88">
        <v>467</v>
      </c>
      <c r="N44" s="88">
        <v>509</v>
      </c>
      <c r="O44" s="88">
        <v>400</v>
      </c>
      <c r="P44" s="88">
        <v>488</v>
      </c>
      <c r="Q44" s="88">
        <v>373</v>
      </c>
      <c r="R44" s="88">
        <v>390</v>
      </c>
      <c r="S44" s="88">
        <v>529</v>
      </c>
      <c r="T44" s="88">
        <v>506</v>
      </c>
      <c r="U44" s="88">
        <v>576</v>
      </c>
      <c r="V44" s="88">
        <v>387</v>
      </c>
      <c r="W44" s="88">
        <v>444</v>
      </c>
      <c r="X44" s="88">
        <v>559</v>
      </c>
      <c r="Y44" s="88">
        <v>426</v>
      </c>
      <c r="Z44" s="107">
        <v>576</v>
      </c>
      <c r="AA44" s="107">
        <v>604</v>
      </c>
      <c r="AB44" s="88">
        <v>427</v>
      </c>
      <c r="AC44" s="88">
        <v>302</v>
      </c>
      <c r="AD44" s="88">
        <v>497</v>
      </c>
      <c r="AE44" s="88">
        <v>482</v>
      </c>
      <c r="AF44" s="88">
        <v>476</v>
      </c>
      <c r="AG44" s="107">
        <v>598</v>
      </c>
      <c r="AH44" s="107">
        <v>650</v>
      </c>
      <c r="AI44" s="107">
        <v>672</v>
      </c>
      <c r="AJ44" s="107">
        <v>638</v>
      </c>
      <c r="AK44" s="88">
        <v>358</v>
      </c>
      <c r="AL44" s="88">
        <v>479</v>
      </c>
      <c r="AM44" s="88">
        <v>335</v>
      </c>
      <c r="AN44" s="107">
        <v>702</v>
      </c>
      <c r="AO44" s="107">
        <v>546</v>
      </c>
      <c r="AP44" s="88">
        <v>529</v>
      </c>
      <c r="AQ44" s="88">
        <v>506</v>
      </c>
      <c r="AR44" s="88">
        <v>753</v>
      </c>
      <c r="AS44" s="107">
        <v>680</v>
      </c>
      <c r="AT44" s="88">
        <v>738</v>
      </c>
      <c r="AU44" s="88">
        <v>404</v>
      </c>
      <c r="AV44" s="88">
        <v>535</v>
      </c>
      <c r="AW44" s="107">
        <v>568</v>
      </c>
      <c r="AX44" s="88">
        <v>379</v>
      </c>
      <c r="AY44" s="88">
        <v>790</v>
      </c>
      <c r="AZ44" s="88">
        <v>566</v>
      </c>
      <c r="BA44" s="88">
        <v>760</v>
      </c>
      <c r="BB44" s="88">
        <v>457</v>
      </c>
      <c r="BC44" s="88">
        <v>413</v>
      </c>
      <c r="BD44" s="88">
        <v>837</v>
      </c>
      <c r="BE44" s="88">
        <v>521</v>
      </c>
    </row>
    <row r="99" spans="1:57" hidden="1">
      <c r="B99" s="96">
        <f t="array" ref="B99:BE99">TRANSPOSE(A103:A158)</f>
        <v>97</v>
      </c>
      <c r="C99" s="96">
        <v>103</v>
      </c>
      <c r="D99" s="96">
        <v>106</v>
      </c>
      <c r="E99" s="96">
        <v>107</v>
      </c>
      <c r="F99" s="96">
        <v>110</v>
      </c>
      <c r="G99" s="96">
        <v>114</v>
      </c>
      <c r="H99" s="96">
        <v>115</v>
      </c>
      <c r="I99" s="96">
        <v>116</v>
      </c>
      <c r="J99" s="96">
        <v>117</v>
      </c>
      <c r="K99" s="96">
        <v>120</v>
      </c>
      <c r="L99" s="96">
        <v>122</v>
      </c>
      <c r="M99" s="96">
        <v>124</v>
      </c>
      <c r="N99" s="96">
        <v>125</v>
      </c>
      <c r="O99" s="96">
        <v>126</v>
      </c>
      <c r="P99" s="96">
        <v>127</v>
      </c>
      <c r="Q99" s="96">
        <v>128</v>
      </c>
      <c r="R99" s="96">
        <v>131</v>
      </c>
      <c r="S99" s="96">
        <v>132</v>
      </c>
      <c r="T99" s="96">
        <v>133</v>
      </c>
      <c r="U99" s="96">
        <v>134</v>
      </c>
      <c r="V99" s="96">
        <v>135</v>
      </c>
      <c r="W99" s="96">
        <v>136</v>
      </c>
      <c r="X99" s="96">
        <v>137</v>
      </c>
      <c r="Y99" s="96">
        <v>138</v>
      </c>
      <c r="Z99" s="96">
        <v>140</v>
      </c>
      <c r="AA99" s="96">
        <v>142</v>
      </c>
      <c r="AB99" s="96">
        <v>143</v>
      </c>
      <c r="AC99" s="96">
        <v>144</v>
      </c>
      <c r="AD99" s="96">
        <v>145</v>
      </c>
      <c r="AE99" s="96">
        <v>146</v>
      </c>
      <c r="AF99" s="96">
        <v>147</v>
      </c>
      <c r="AG99" s="96">
        <v>148</v>
      </c>
      <c r="AH99" s="96">
        <v>149</v>
      </c>
      <c r="AI99" s="96">
        <v>150</v>
      </c>
      <c r="AJ99" s="96">
        <v>151</v>
      </c>
      <c r="AK99" s="96">
        <v>152</v>
      </c>
      <c r="AL99" s="96">
        <v>153</v>
      </c>
      <c r="AM99" s="96">
        <v>154</v>
      </c>
      <c r="AN99" s="96">
        <v>155</v>
      </c>
      <c r="AO99" s="96">
        <v>156</v>
      </c>
      <c r="AP99" s="96">
        <v>157</v>
      </c>
      <c r="AQ99" s="96">
        <v>158</v>
      </c>
      <c r="AR99" s="96">
        <v>159</v>
      </c>
      <c r="AS99" s="96">
        <v>160</v>
      </c>
      <c r="AT99" s="96">
        <v>161</v>
      </c>
      <c r="AU99" s="96">
        <v>162</v>
      </c>
      <c r="AV99" s="96">
        <v>164</v>
      </c>
      <c r="AW99" s="96">
        <v>165</v>
      </c>
      <c r="AX99" s="96">
        <v>166</v>
      </c>
      <c r="AY99" s="96">
        <v>168</v>
      </c>
      <c r="AZ99" s="96">
        <v>169</v>
      </c>
      <c r="BA99" s="96">
        <v>170</v>
      </c>
      <c r="BB99" s="96">
        <v>171</v>
      </c>
      <c r="BC99" s="96">
        <v>175</v>
      </c>
      <c r="BD99" s="96">
        <v>176</v>
      </c>
      <c r="BE99" s="96">
        <v>183</v>
      </c>
    </row>
    <row r="100" spans="1:57" hidden="1">
      <c r="B100" s="96" t="str">
        <f>B1&amp;B2</f>
        <v>W27x84</v>
      </c>
      <c r="C100" s="96" t="str">
        <f t="shared" ref="C100:BE100" si="0">C1&amp;C2</f>
        <v>W30x90v</v>
      </c>
      <c r="D100" s="96" t="str">
        <f t="shared" si="0"/>
        <v>W27x94</v>
      </c>
      <c r="E100" s="96" t="str">
        <f t="shared" si="0"/>
        <v>W24x94</v>
      </c>
      <c r="F100" s="96" t="str">
        <f t="shared" si="0"/>
        <v>W30x99</v>
      </c>
      <c r="G100" s="96" t="str">
        <f t="shared" si="0"/>
        <v>W21x101</v>
      </c>
      <c r="H100" s="96" t="str">
        <f t="shared" si="0"/>
        <v>W27x102</v>
      </c>
      <c r="I100" s="96" t="str">
        <f t="shared" si="0"/>
        <v>W24x103</v>
      </c>
      <c r="J100" s="96" t="str">
        <f t="shared" si="0"/>
        <v>W24x104</v>
      </c>
      <c r="K100" s="96" t="str">
        <f t="shared" si="0"/>
        <v>W30x108</v>
      </c>
      <c r="L100" s="96" t="str">
        <f t="shared" si="0"/>
        <v>W21x111</v>
      </c>
      <c r="M100" s="96" t="str">
        <f t="shared" si="0"/>
        <v>W27x114</v>
      </c>
      <c r="N100" s="96" t="str">
        <f t="shared" si="0"/>
        <v>W30x116</v>
      </c>
      <c r="O100" s="96" t="str">
        <f t="shared" si="0"/>
        <v>W24x117</v>
      </c>
      <c r="P100" s="96" t="str">
        <f t="shared" si="0"/>
        <v>W33x118v</v>
      </c>
      <c r="Q100" s="96" t="str">
        <f t="shared" si="0"/>
        <v>W18x119</v>
      </c>
      <c r="R100" s="96" t="str">
        <f t="shared" si="0"/>
        <v>W21x122</v>
      </c>
      <c r="S100" s="96" t="str">
        <f t="shared" si="0"/>
        <v>W30x124</v>
      </c>
      <c r="T100" s="96" t="str">
        <f t="shared" si="0"/>
        <v>W27x129</v>
      </c>
      <c r="U100" s="96" t="str">
        <f t="shared" si="0"/>
        <v>W33x130</v>
      </c>
      <c r="V100" s="96" t="str">
        <f t="shared" si="0"/>
        <v>W18x130</v>
      </c>
      <c r="W100" s="96" t="str">
        <f t="shared" si="0"/>
        <v>W24x131</v>
      </c>
      <c r="X100" s="96" t="str">
        <f t="shared" si="0"/>
        <v>W30x132</v>
      </c>
      <c r="Y100" s="96" t="str">
        <f t="shared" si="0"/>
        <v>W21x132</v>
      </c>
      <c r="Z100" s="96" t="str">
        <f t="shared" si="0"/>
        <v>W36x135v</v>
      </c>
      <c r="AA100" s="96" t="str">
        <f t="shared" si="0"/>
        <v>W33x141</v>
      </c>
      <c r="AB100" s="96" t="str">
        <f t="shared" si="0"/>
        <v>W18x143</v>
      </c>
      <c r="AC100" s="96" t="str">
        <f t="shared" si="0"/>
        <v>W14x145</v>
      </c>
      <c r="AD100" s="96" t="str">
        <f t="shared" si="0"/>
        <v>W27x146</v>
      </c>
      <c r="AE100" s="96" t="str">
        <f t="shared" si="0"/>
        <v>W24x146</v>
      </c>
      <c r="AF100" s="96" t="str">
        <f t="shared" si="0"/>
        <v>W21x147</v>
      </c>
      <c r="AG100" s="96" t="str">
        <f t="shared" si="0"/>
        <v>W30x148</v>
      </c>
      <c r="AH100" s="96" t="str">
        <f t="shared" si="0"/>
        <v>W40x149v</v>
      </c>
      <c r="AI100" s="96" t="str">
        <f t="shared" si="0"/>
        <v>W36x150</v>
      </c>
      <c r="AJ100" s="96" t="str">
        <f t="shared" si="0"/>
        <v>W33x152</v>
      </c>
      <c r="AK100" s="96" t="str">
        <f t="shared" si="0"/>
        <v>W12x152</v>
      </c>
      <c r="AL100" s="96" t="str">
        <f t="shared" si="0"/>
        <v>W18x158</v>
      </c>
      <c r="AM100" s="96" t="str">
        <f t="shared" si="0"/>
        <v>W14x159</v>
      </c>
      <c r="AN100" s="96" t="str">
        <f t="shared" si="0"/>
        <v>W36x160</v>
      </c>
      <c r="AO100" s="96" t="str">
        <f t="shared" si="0"/>
        <v>W27x161</v>
      </c>
      <c r="AP100" s="96" t="str">
        <f t="shared" si="0"/>
        <v>W24x162</v>
      </c>
      <c r="AQ100" s="96" t="str">
        <f t="shared" si="0"/>
        <v>W21x166</v>
      </c>
      <c r="AR100" s="96" t="str">
        <f t="shared" si="0"/>
        <v>W40x167</v>
      </c>
      <c r="AS100" s="96" t="str">
        <f t="shared" si="0"/>
        <v>W33x169</v>
      </c>
      <c r="AT100" s="96" t="str">
        <f t="shared" si="0"/>
        <v>W36x170</v>
      </c>
      <c r="AU100" s="96" t="str">
        <f t="shared" si="0"/>
        <v>W12x170</v>
      </c>
      <c r="AV100" s="96" t="str">
        <f t="shared" si="0"/>
        <v>W18x175</v>
      </c>
      <c r="AW100" s="96" t="str">
        <f t="shared" si="0"/>
        <v>W24x176</v>
      </c>
      <c r="AX100" s="96" t="str">
        <f t="shared" si="0"/>
        <v>W14x176</v>
      </c>
      <c r="AY100" s="96" t="str">
        <f t="shared" si="0"/>
        <v>W36x182</v>
      </c>
      <c r="AZ100" s="96" t="str">
        <f t="shared" si="0"/>
        <v>W21x182</v>
      </c>
      <c r="BA100" s="96" t="str">
        <f t="shared" si="0"/>
        <v>W40x183</v>
      </c>
      <c r="BB100" s="96" t="str">
        <f t="shared" si="0"/>
        <v>W12x190</v>
      </c>
      <c r="BC100" s="96" t="str">
        <f t="shared" si="0"/>
        <v>W14x193</v>
      </c>
      <c r="BD100" s="96" t="str">
        <f t="shared" si="0"/>
        <v>W36x194</v>
      </c>
      <c r="BE100" s="96" t="str">
        <f t="shared" si="0"/>
        <v>W12x210</v>
      </c>
    </row>
    <row r="101" spans="1:57" hidden="1"/>
    <row r="102" spans="1:57" hidden="1"/>
    <row r="103" spans="1:57" hidden="1">
      <c r="A103" s="96">
        <f>INDEX(All!$A$91:$G$363,MATCH(B103,All!$G$91:$G$363,0),1)</f>
        <v>97</v>
      </c>
      <c r="B103" s="96" t="str">
        <f t="array" ref="B103:B158">TRANSPOSE(B100:BE100)</f>
        <v>W27x84</v>
      </c>
    </row>
    <row r="104" spans="1:57" hidden="1">
      <c r="A104" s="96">
        <f>INDEX(All!$A$91:$G$363,MATCH(B104,All!$G$91:$G$363,0),1)</f>
        <v>103</v>
      </c>
      <c r="B104" s="96" t="str">
        <v>W30x90v</v>
      </c>
    </row>
    <row r="105" spans="1:57" hidden="1">
      <c r="A105" s="96">
        <f>INDEX(All!$A$91:$G$363,MATCH(B105,All!$G$91:$G$363,0),1)</f>
        <v>106</v>
      </c>
      <c r="B105" s="96" t="str">
        <v>W27x94</v>
      </c>
    </row>
    <row r="106" spans="1:57" hidden="1">
      <c r="A106" s="96">
        <f>INDEX(All!$A$91:$G$363,MATCH(B106,All!$G$91:$G$363,0),1)</f>
        <v>107</v>
      </c>
      <c r="B106" s="96" t="str">
        <v>W24x94</v>
      </c>
    </row>
    <row r="107" spans="1:57" hidden="1">
      <c r="A107" s="96">
        <f>INDEX(All!$A$91:$G$363,MATCH(B107,All!$G$91:$G$363,0),1)</f>
        <v>110</v>
      </c>
      <c r="B107" s="96" t="str">
        <v>W30x99</v>
      </c>
    </row>
    <row r="108" spans="1:57" hidden="1">
      <c r="A108" s="96">
        <f>INDEX(All!$A$91:$G$363,MATCH(B108,All!$G$91:$G$363,0),1)</f>
        <v>114</v>
      </c>
      <c r="B108" s="96" t="str">
        <v>W21x101</v>
      </c>
    </row>
    <row r="109" spans="1:57" hidden="1">
      <c r="A109" s="96">
        <f>INDEX(All!$A$91:$G$363,MATCH(B109,All!$G$91:$G$363,0),1)</f>
        <v>115</v>
      </c>
      <c r="B109" s="96" t="str">
        <v>W27x102</v>
      </c>
    </row>
    <row r="110" spans="1:57" hidden="1">
      <c r="A110" s="96">
        <f>INDEX(All!$A$91:$G$363,MATCH(B110,All!$G$91:$G$363,0),1)</f>
        <v>116</v>
      </c>
      <c r="B110" s="96" t="str">
        <v>W24x103</v>
      </c>
    </row>
    <row r="111" spans="1:57" hidden="1">
      <c r="A111" s="96">
        <f>INDEX(All!$A$91:$G$363,MATCH(B111,All!$G$91:$G$363,0),1)</f>
        <v>117</v>
      </c>
      <c r="B111" s="96" t="str">
        <v>W24x104</v>
      </c>
    </row>
    <row r="112" spans="1:57" hidden="1">
      <c r="A112" s="96">
        <f>INDEX(All!$A$91:$G$363,MATCH(B112,All!$G$91:$G$363,0),1)</f>
        <v>120</v>
      </c>
      <c r="B112" s="96" t="str">
        <v>W30x108</v>
      </c>
    </row>
    <row r="113" spans="1:2" hidden="1">
      <c r="A113" s="96">
        <f>INDEX(All!$A$91:$G$363,MATCH(B113,All!$G$91:$G$363,0),1)</f>
        <v>122</v>
      </c>
      <c r="B113" s="96" t="str">
        <v>W21x111</v>
      </c>
    </row>
    <row r="114" spans="1:2" hidden="1">
      <c r="A114" s="96">
        <f>INDEX(All!$A$91:$G$363,MATCH(B114,All!$G$91:$G$363,0),1)</f>
        <v>124</v>
      </c>
      <c r="B114" s="96" t="str">
        <v>W27x114</v>
      </c>
    </row>
    <row r="115" spans="1:2" hidden="1">
      <c r="A115" s="96">
        <f>INDEX(All!$A$91:$G$363,MATCH(B115,All!$G$91:$G$363,0),1)</f>
        <v>125</v>
      </c>
      <c r="B115" s="96" t="str">
        <v>W30x116</v>
      </c>
    </row>
    <row r="116" spans="1:2" hidden="1">
      <c r="A116" s="96">
        <f>INDEX(All!$A$91:$G$363,MATCH(B116,All!$G$91:$G$363,0),1)</f>
        <v>126</v>
      </c>
      <c r="B116" s="96" t="str">
        <v>W24x117</v>
      </c>
    </row>
    <row r="117" spans="1:2" hidden="1">
      <c r="A117" s="96">
        <f>INDEX(All!$A$91:$G$363,MATCH(B117,All!$G$91:$G$363,0),1)</f>
        <v>127</v>
      </c>
      <c r="B117" s="96" t="str">
        <v>W33x118v</v>
      </c>
    </row>
    <row r="118" spans="1:2" hidden="1">
      <c r="A118" s="96">
        <f>INDEX(All!$A$91:$G$363,MATCH(B118,All!$G$91:$G$363,0),1)</f>
        <v>128</v>
      </c>
      <c r="B118" s="96" t="str">
        <v>W18x119</v>
      </c>
    </row>
    <row r="119" spans="1:2" hidden="1">
      <c r="A119" s="96">
        <f>INDEX(All!$A$91:$G$363,MATCH(B119,All!$G$91:$G$363,0),1)</f>
        <v>131</v>
      </c>
      <c r="B119" s="96" t="str">
        <v>W21x122</v>
      </c>
    </row>
    <row r="120" spans="1:2" hidden="1">
      <c r="A120" s="96">
        <f>INDEX(All!$A$91:$G$363,MATCH(B120,All!$G$91:$G$363,0),1)</f>
        <v>132</v>
      </c>
      <c r="B120" s="96" t="str">
        <v>W30x124</v>
      </c>
    </row>
    <row r="121" spans="1:2" hidden="1">
      <c r="A121" s="96">
        <f>INDEX(All!$A$91:$G$363,MATCH(B121,All!$G$91:$G$363,0),1)</f>
        <v>133</v>
      </c>
      <c r="B121" s="96" t="str">
        <v>W27x129</v>
      </c>
    </row>
    <row r="122" spans="1:2" hidden="1">
      <c r="A122" s="96">
        <f>INDEX(All!$A$91:$G$363,MATCH(B122,All!$G$91:$G$363,0),1)</f>
        <v>134</v>
      </c>
      <c r="B122" s="96" t="str">
        <v>W33x130</v>
      </c>
    </row>
    <row r="123" spans="1:2" hidden="1">
      <c r="A123" s="96">
        <f>INDEX(All!$A$91:$G$363,MATCH(B123,All!$G$91:$G$363,0),1)</f>
        <v>135</v>
      </c>
      <c r="B123" s="96" t="str">
        <v>W18x130</v>
      </c>
    </row>
    <row r="124" spans="1:2" hidden="1">
      <c r="A124" s="96">
        <f>INDEX(All!$A$91:$G$363,MATCH(B124,All!$G$91:$G$363,0),1)</f>
        <v>136</v>
      </c>
      <c r="B124" s="96" t="str">
        <v>W24x131</v>
      </c>
    </row>
    <row r="125" spans="1:2" hidden="1">
      <c r="A125" s="96">
        <f>INDEX(All!$A$91:$G$363,MATCH(B125,All!$G$91:$G$363,0),1)</f>
        <v>137</v>
      </c>
      <c r="B125" s="96" t="str">
        <v>W30x132</v>
      </c>
    </row>
    <row r="126" spans="1:2" hidden="1">
      <c r="A126" s="96">
        <f>INDEX(All!$A$91:$G$363,MATCH(B126,All!$G$91:$G$363,0),1)</f>
        <v>138</v>
      </c>
      <c r="B126" s="96" t="str">
        <v>W21x132</v>
      </c>
    </row>
    <row r="127" spans="1:2" hidden="1">
      <c r="A127" s="96">
        <f>INDEX(All!$A$91:$G$363,MATCH(B127,All!$G$91:$G$363,0),1)</f>
        <v>140</v>
      </c>
      <c r="B127" s="96" t="str">
        <v>W36x135v</v>
      </c>
    </row>
    <row r="128" spans="1:2" hidden="1">
      <c r="A128" s="96">
        <f>INDEX(All!$A$91:$G$363,MATCH(B128,All!$G$91:$G$363,0),1)</f>
        <v>142</v>
      </c>
      <c r="B128" s="96" t="str">
        <v>W33x141</v>
      </c>
    </row>
    <row r="129" spans="1:2" hidden="1">
      <c r="A129" s="96">
        <f>INDEX(All!$A$91:$G$363,MATCH(B129,All!$G$91:$G$363,0),1)</f>
        <v>143</v>
      </c>
      <c r="B129" s="96" t="str">
        <v>W18x143</v>
      </c>
    </row>
    <row r="130" spans="1:2" hidden="1">
      <c r="A130" s="96">
        <f>INDEX(All!$A$91:$G$363,MATCH(B130,All!$G$91:$G$363,0),1)</f>
        <v>144</v>
      </c>
      <c r="B130" s="96" t="str">
        <v>W14x145</v>
      </c>
    </row>
    <row r="131" spans="1:2" hidden="1">
      <c r="A131" s="96">
        <f>INDEX(All!$A$91:$G$363,MATCH(B131,All!$G$91:$G$363,0),1)</f>
        <v>145</v>
      </c>
      <c r="B131" s="96" t="str">
        <v>W27x146</v>
      </c>
    </row>
    <row r="132" spans="1:2" hidden="1">
      <c r="A132" s="96">
        <f>INDEX(All!$A$91:$G$363,MATCH(B132,All!$G$91:$G$363,0),1)</f>
        <v>146</v>
      </c>
      <c r="B132" s="96" t="str">
        <v>W24x146</v>
      </c>
    </row>
    <row r="133" spans="1:2" hidden="1">
      <c r="A133" s="96">
        <f>INDEX(All!$A$91:$G$363,MATCH(B133,All!$G$91:$G$363,0),1)</f>
        <v>147</v>
      </c>
      <c r="B133" s="96" t="str">
        <v>W21x147</v>
      </c>
    </row>
    <row r="134" spans="1:2" hidden="1">
      <c r="A134" s="96">
        <f>INDEX(All!$A$91:$G$363,MATCH(B134,All!$G$91:$G$363,0),1)</f>
        <v>148</v>
      </c>
      <c r="B134" s="96" t="str">
        <v>W30x148</v>
      </c>
    </row>
    <row r="135" spans="1:2" hidden="1">
      <c r="A135" s="96">
        <f>INDEX(All!$A$91:$G$363,MATCH(B135,All!$G$91:$G$363,0),1)</f>
        <v>149</v>
      </c>
      <c r="B135" s="96" t="str">
        <v>W40x149v</v>
      </c>
    </row>
    <row r="136" spans="1:2" hidden="1">
      <c r="A136" s="96">
        <f>INDEX(All!$A$91:$G$363,MATCH(B136,All!$G$91:$G$363,0),1)</f>
        <v>150</v>
      </c>
      <c r="B136" s="96" t="str">
        <v>W36x150</v>
      </c>
    </row>
    <row r="137" spans="1:2" hidden="1">
      <c r="A137" s="96">
        <f>INDEX(All!$A$91:$G$363,MATCH(B137,All!$G$91:$G$363,0),1)</f>
        <v>151</v>
      </c>
      <c r="B137" s="96" t="str">
        <v>W33x152</v>
      </c>
    </row>
    <row r="138" spans="1:2" hidden="1">
      <c r="A138" s="96">
        <f>INDEX(All!$A$91:$G$363,MATCH(B138,All!$G$91:$G$363,0),1)</f>
        <v>152</v>
      </c>
      <c r="B138" s="96" t="str">
        <v>W12x152</v>
      </c>
    </row>
    <row r="139" spans="1:2" hidden="1">
      <c r="A139" s="96">
        <f>INDEX(All!$A$91:$G$363,MATCH(B139,All!$G$91:$G$363,0),1)</f>
        <v>153</v>
      </c>
      <c r="B139" s="96" t="str">
        <v>W18x158</v>
      </c>
    </row>
    <row r="140" spans="1:2" hidden="1">
      <c r="A140" s="96">
        <f>INDEX(All!$A$91:$G$363,MATCH(B140,All!$G$91:$G$363,0),1)</f>
        <v>154</v>
      </c>
      <c r="B140" s="96" t="str">
        <v>W14x159</v>
      </c>
    </row>
    <row r="141" spans="1:2" hidden="1">
      <c r="A141" s="96">
        <f>INDEX(All!$A$91:$G$363,MATCH(B141,All!$G$91:$G$363,0),1)</f>
        <v>155</v>
      </c>
      <c r="B141" s="96" t="str">
        <v>W36x160</v>
      </c>
    </row>
    <row r="142" spans="1:2" hidden="1">
      <c r="A142" s="96">
        <f>INDEX(All!$A$91:$G$363,MATCH(B142,All!$G$91:$G$363,0),1)</f>
        <v>156</v>
      </c>
      <c r="B142" s="96" t="str">
        <v>W27x161</v>
      </c>
    </row>
    <row r="143" spans="1:2" hidden="1">
      <c r="A143" s="96">
        <f>INDEX(All!$A$91:$G$363,MATCH(B143,All!$G$91:$G$363,0),1)</f>
        <v>157</v>
      </c>
      <c r="B143" s="96" t="str">
        <v>W24x162</v>
      </c>
    </row>
    <row r="144" spans="1:2" hidden="1">
      <c r="A144" s="96">
        <f>INDEX(All!$A$91:$G$363,MATCH(B144,All!$G$91:$G$363,0),1)</f>
        <v>158</v>
      </c>
      <c r="B144" s="96" t="str">
        <v>W21x166</v>
      </c>
    </row>
    <row r="145" spans="1:2" hidden="1">
      <c r="A145" s="96">
        <f>INDEX(All!$A$91:$G$363,MATCH(B145,All!$G$91:$G$363,0),1)</f>
        <v>159</v>
      </c>
      <c r="B145" s="96" t="str">
        <v>W40x167</v>
      </c>
    </row>
    <row r="146" spans="1:2" hidden="1">
      <c r="A146" s="96">
        <f>INDEX(All!$A$91:$G$363,MATCH(B146,All!$G$91:$G$363,0),1)</f>
        <v>160</v>
      </c>
      <c r="B146" s="96" t="str">
        <v>W33x169</v>
      </c>
    </row>
    <row r="147" spans="1:2" hidden="1">
      <c r="A147" s="96">
        <f>INDEX(All!$A$91:$G$363,MATCH(B147,All!$G$91:$G$363,0),1)</f>
        <v>161</v>
      </c>
      <c r="B147" s="96" t="str">
        <v>W36x170</v>
      </c>
    </row>
    <row r="148" spans="1:2" hidden="1">
      <c r="A148" s="96">
        <f>INDEX(All!$A$91:$G$363,MATCH(B148,All!$G$91:$G$363,0),1)</f>
        <v>162</v>
      </c>
      <c r="B148" s="96" t="str">
        <v>W12x170</v>
      </c>
    </row>
    <row r="149" spans="1:2" hidden="1">
      <c r="A149" s="96">
        <f>INDEX(All!$A$91:$G$363,MATCH(B149,All!$G$91:$G$363,0),1)</f>
        <v>164</v>
      </c>
      <c r="B149" s="96" t="str">
        <v>W18x175</v>
      </c>
    </row>
    <row r="150" spans="1:2" hidden="1">
      <c r="A150" s="96">
        <f>INDEX(All!$A$91:$G$363,MATCH(B150,All!$G$91:$G$363,0),1)</f>
        <v>165</v>
      </c>
      <c r="B150" s="96" t="str">
        <v>W24x176</v>
      </c>
    </row>
    <row r="151" spans="1:2" hidden="1">
      <c r="A151" s="96">
        <f>INDEX(All!$A$91:$G$363,MATCH(B151,All!$G$91:$G$363,0),1)</f>
        <v>166</v>
      </c>
      <c r="B151" s="96" t="str">
        <v>W14x176</v>
      </c>
    </row>
    <row r="152" spans="1:2" hidden="1">
      <c r="A152" s="96">
        <f>INDEX(All!$A$91:$G$363,MATCH(B152,All!$G$91:$G$363,0),1)</f>
        <v>168</v>
      </c>
      <c r="B152" s="96" t="str">
        <v>W36x182</v>
      </c>
    </row>
    <row r="153" spans="1:2" hidden="1">
      <c r="A153" s="96">
        <f>INDEX(All!$A$91:$G$363,MATCH(B153,All!$G$91:$G$363,0),1)</f>
        <v>169</v>
      </c>
      <c r="B153" s="96" t="str">
        <v>W21x182</v>
      </c>
    </row>
    <row r="154" spans="1:2" hidden="1">
      <c r="A154" s="96">
        <f>INDEX(All!$A$91:$G$363,MATCH(B154,All!$G$91:$G$363,0),1)</f>
        <v>170</v>
      </c>
      <c r="B154" s="96" t="str">
        <v>W40x183</v>
      </c>
    </row>
    <row r="155" spans="1:2" hidden="1">
      <c r="A155" s="96">
        <f>INDEX(All!$A$91:$G$363,MATCH(B155,All!$G$91:$G$363,0),1)</f>
        <v>171</v>
      </c>
      <c r="B155" s="96" t="str">
        <v>W12x190</v>
      </c>
    </row>
    <row r="156" spans="1:2" hidden="1">
      <c r="A156" s="96">
        <f>INDEX(All!$A$91:$G$363,MATCH(B156,All!$G$91:$G$363,0),1)</f>
        <v>175</v>
      </c>
      <c r="B156" s="96" t="str">
        <v>W14x193</v>
      </c>
    </row>
    <row r="157" spans="1:2" hidden="1">
      <c r="A157" s="96">
        <f>INDEX(All!$A$91:$G$363,MATCH(B157,All!$G$91:$G$363,0),1)</f>
        <v>176</v>
      </c>
      <c r="B157" s="96" t="str">
        <v>W36x194</v>
      </c>
    </row>
    <row r="158" spans="1:2" hidden="1">
      <c r="A158" s="96">
        <f>INDEX(All!$A$91:$G$363,MATCH(B158,All!$G$91:$G$363,0),1)</f>
        <v>183</v>
      </c>
      <c r="B158" s="96" t="str">
        <v>W12x210</v>
      </c>
    </row>
  </sheetData>
  <sheetProtection algorithmName="SHA-512" hashValue="b9BtV793IumFgV1atTOm8ScZvVRn87+zpHTk9exYv54RSFAAHipHs+qoOu87JDOnKDLRCuKP30XVPTAjS/ns6Q==" saltValue="fOfLizpg0j9NElY9tqj2JA==" spinCount="100000" sheet="1" objects="1" scenarios="1"/>
  <conditionalFormatting sqref="A37:BE44 A3:BE35">
    <cfRule type="expression" dxfId="55" priority="7">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26" id="{3A035AEE-75E8-4FC2-9E1A-70EAC7CDAB55}">
            <xm:f>B99=All!$P$91</xm:f>
            <x14:dxf>
              <font>
                <b/>
                <i val="0"/>
                <color theme="0"/>
              </font>
              <fill>
                <patternFill>
                  <bgColor theme="9" tint="-0.24994659260841701"/>
                </patternFill>
              </fill>
            </x14:dxf>
          </x14:cfRule>
          <xm:sqref>B1:BE1</xm:sqref>
        </x14:conditionalFormatting>
        <x14:conditionalFormatting xmlns:xm="http://schemas.microsoft.com/office/excel/2006/main">
          <x14:cfRule type="expression" priority="327" id="{32B689D6-F7DE-46FD-BAA1-F53AE148AAA7}">
            <xm:f>B99=All!$P$91</xm:f>
            <x14:dxf>
              <font>
                <b/>
                <i val="0"/>
                <color theme="0"/>
              </font>
              <fill>
                <patternFill>
                  <bgColor theme="9" tint="-0.24994659260841701"/>
                </patternFill>
              </fill>
            </x14:dxf>
          </x14:cfRule>
          <xm:sqref>B2:BE2</xm:sqref>
        </x14:conditionalFormatting>
        <x14:conditionalFormatting xmlns:xm="http://schemas.microsoft.com/office/excel/2006/main">
          <x14:cfRule type="cellIs" priority="2" operator="equal" id="{D2C2F7F7-04F2-417A-940F-457695E6F41A}">
            <xm:f>Chart!$C$4</xm:f>
            <x14:dxf>
              <font>
                <b/>
                <i val="0"/>
                <color theme="0"/>
              </font>
              <fill>
                <patternFill>
                  <bgColor theme="9" tint="-0.24994659260841701"/>
                </patternFill>
              </fill>
            </x14:dxf>
          </x14:cfRule>
          <xm:sqref>A4:A35</xm:sqref>
        </x14:conditionalFormatting>
        <x14:conditionalFormatting xmlns:xm="http://schemas.microsoft.com/office/excel/2006/main">
          <x14:cfRule type="expression" priority="1" id="{292BC3FA-9C62-4742-8596-A568F0FFB831}">
            <xm:f>Chart!$C$4&lt;=6</xm:f>
            <x14:dxf>
              <font>
                <b/>
                <i val="0"/>
                <color theme="0"/>
              </font>
              <fill>
                <patternFill>
                  <bgColor theme="9" tint="-0.24994659260841701"/>
                </patternFill>
              </fill>
            </x14:dxf>
          </x14:cfRule>
          <xm:sqref>A3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G160"/>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83203125" defaultRowHeight="12.75"/>
  <cols>
    <col min="1" max="1" width="6.33203125" style="96" bestFit="1" customWidth="1"/>
    <col min="2" max="2" width="7.33203125" style="96" bestFit="1" customWidth="1"/>
    <col min="3" max="4" width="6.1640625" style="96" bestFit="1" customWidth="1"/>
    <col min="5" max="5" width="6.6640625" style="96" bestFit="1" customWidth="1"/>
    <col min="6" max="6" width="6.1640625" style="96" bestFit="1" customWidth="1"/>
    <col min="7" max="7" width="6.6640625" style="96" bestFit="1" customWidth="1"/>
    <col min="8" max="9" width="6.1640625" style="96" bestFit="1" customWidth="1"/>
    <col min="10" max="10" width="6.6640625" style="96" bestFit="1" customWidth="1"/>
    <col min="11" max="11" width="6.1640625" style="96" bestFit="1" customWidth="1"/>
    <col min="12" max="14" width="6.6640625" style="96" bestFit="1" customWidth="1"/>
    <col min="15" max="15" width="6.1640625" style="96" bestFit="1" customWidth="1"/>
    <col min="16" max="21" width="6.6640625" style="96" bestFit="1" customWidth="1"/>
    <col min="22" max="23" width="6.1640625" style="96" bestFit="1" customWidth="1"/>
    <col min="24" max="31" width="6.6640625" style="96" bestFit="1" customWidth="1"/>
    <col min="32" max="32" width="6.1640625" style="96" bestFit="1" customWidth="1"/>
    <col min="33" max="33" width="6.6640625" style="96" bestFit="1" customWidth="1"/>
    <col min="34" max="34" width="6.1640625" style="96" bestFit="1" customWidth="1"/>
    <col min="35" max="36" width="6.6640625" style="96" bestFit="1" customWidth="1"/>
    <col min="37" max="37" width="6.1640625" style="96" bestFit="1" customWidth="1"/>
    <col min="38" max="44" width="6.6640625" style="96" bestFit="1" customWidth="1"/>
    <col min="45" max="45" width="6.1640625" style="96" bestFit="1" customWidth="1"/>
    <col min="46" max="59" width="6.6640625" style="96" bestFit="1" customWidth="1"/>
    <col min="60" max="16384" width="8.83203125" style="96"/>
  </cols>
  <sheetData>
    <row r="1" spans="1:59" ht="14.25">
      <c r="A1" s="109" t="s">
        <v>284</v>
      </c>
      <c r="B1" s="110" t="s">
        <v>292</v>
      </c>
      <c r="C1" s="110" t="s">
        <v>291</v>
      </c>
      <c r="D1" s="110" t="s">
        <v>292</v>
      </c>
      <c r="E1" s="110" t="s">
        <v>289</v>
      </c>
      <c r="F1" s="110" t="s">
        <v>293</v>
      </c>
      <c r="G1" s="110" t="s">
        <v>291</v>
      </c>
      <c r="H1" s="110" t="s">
        <v>292</v>
      </c>
      <c r="I1" s="110" t="s">
        <v>294</v>
      </c>
      <c r="J1" s="110" t="s">
        <v>289</v>
      </c>
      <c r="K1" s="110" t="s">
        <v>293</v>
      </c>
      <c r="L1" s="110" t="s">
        <v>291</v>
      </c>
      <c r="M1" s="110" t="s">
        <v>292</v>
      </c>
      <c r="N1" s="110" t="s">
        <v>292</v>
      </c>
      <c r="O1" s="110" t="s">
        <v>294</v>
      </c>
      <c r="P1" s="110" t="s">
        <v>289</v>
      </c>
      <c r="Q1" s="110" t="s">
        <v>293</v>
      </c>
      <c r="R1" s="110" t="s">
        <v>291</v>
      </c>
      <c r="S1" s="110" t="s">
        <v>289</v>
      </c>
      <c r="T1" s="110" t="s">
        <v>292</v>
      </c>
      <c r="U1" s="110" t="s">
        <v>288</v>
      </c>
      <c r="V1" s="110" t="s">
        <v>294</v>
      </c>
      <c r="W1" s="110" t="s">
        <v>296</v>
      </c>
      <c r="X1" s="110" t="s">
        <v>293</v>
      </c>
      <c r="Y1" s="110" t="s">
        <v>289</v>
      </c>
      <c r="Z1" s="110" t="s">
        <v>291</v>
      </c>
      <c r="AA1" s="110" t="s">
        <v>288</v>
      </c>
      <c r="AB1" s="110" t="s">
        <v>294</v>
      </c>
      <c r="AC1" s="110" t="s">
        <v>292</v>
      </c>
      <c r="AD1" s="110" t="s">
        <v>289</v>
      </c>
      <c r="AE1" s="110" t="s">
        <v>293</v>
      </c>
      <c r="AF1" s="110" t="s">
        <v>296</v>
      </c>
      <c r="AG1" s="110" t="s">
        <v>287</v>
      </c>
      <c r="AH1" s="110" t="s">
        <v>297</v>
      </c>
      <c r="AI1" s="110" t="s">
        <v>288</v>
      </c>
      <c r="AJ1" s="110" t="s">
        <v>294</v>
      </c>
      <c r="AK1" s="110" t="s">
        <v>296</v>
      </c>
      <c r="AL1" s="110" t="s">
        <v>291</v>
      </c>
      <c r="AM1" s="110" t="s">
        <v>292</v>
      </c>
      <c r="AN1" s="110" t="s">
        <v>293</v>
      </c>
      <c r="AO1" s="110" t="s">
        <v>289</v>
      </c>
      <c r="AP1" s="110" t="s">
        <v>290</v>
      </c>
      <c r="AQ1" s="110" t="s">
        <v>287</v>
      </c>
      <c r="AR1" s="110" t="s">
        <v>288</v>
      </c>
      <c r="AS1" s="110" t="s">
        <v>297</v>
      </c>
      <c r="AT1" s="110" t="s">
        <v>294</v>
      </c>
      <c r="AU1" s="110" t="s">
        <v>296</v>
      </c>
      <c r="AV1" s="110" t="s">
        <v>287</v>
      </c>
      <c r="AW1" s="110" t="s">
        <v>292</v>
      </c>
      <c r="AX1" s="110" t="s">
        <v>293</v>
      </c>
      <c r="AY1" s="110" t="s">
        <v>290</v>
      </c>
      <c r="AZ1" s="110" t="s">
        <v>288</v>
      </c>
      <c r="BA1" s="110" t="s">
        <v>287</v>
      </c>
      <c r="BB1" s="110" t="s">
        <v>297</v>
      </c>
      <c r="BC1" s="110" t="s">
        <v>294</v>
      </c>
      <c r="BD1" s="110" t="s">
        <v>296</v>
      </c>
      <c r="BE1" s="110" t="s">
        <v>287</v>
      </c>
      <c r="BF1" s="110" t="s">
        <v>290</v>
      </c>
      <c r="BG1" s="110" t="s">
        <v>297</v>
      </c>
    </row>
    <row r="2" spans="1:59" ht="15.75">
      <c r="A2" s="107" t="s">
        <v>299</v>
      </c>
      <c r="B2" s="88">
        <v>76</v>
      </c>
      <c r="C2" s="88">
        <v>84</v>
      </c>
      <c r="D2" s="88">
        <v>84</v>
      </c>
      <c r="E2" s="88" t="s">
        <v>554</v>
      </c>
      <c r="F2" s="88">
        <v>93</v>
      </c>
      <c r="G2" s="88">
        <v>94</v>
      </c>
      <c r="H2" s="88">
        <v>94</v>
      </c>
      <c r="I2" s="88">
        <v>97</v>
      </c>
      <c r="J2" s="88">
        <v>99</v>
      </c>
      <c r="K2" s="88" t="s">
        <v>428</v>
      </c>
      <c r="L2" s="88" t="s">
        <v>422</v>
      </c>
      <c r="M2" s="88" t="s">
        <v>423</v>
      </c>
      <c r="N2" s="88" t="s">
        <v>424</v>
      </c>
      <c r="O2" s="88" t="s">
        <v>432</v>
      </c>
      <c r="P2" s="88" t="s">
        <v>416</v>
      </c>
      <c r="Q2" s="88" t="s">
        <v>429</v>
      </c>
      <c r="R2" s="88" t="s">
        <v>417</v>
      </c>
      <c r="S2" s="88" t="s">
        <v>411</v>
      </c>
      <c r="T2" s="88" t="s">
        <v>418</v>
      </c>
      <c r="U2" s="88" t="s">
        <v>551</v>
      </c>
      <c r="V2" s="88" t="s">
        <v>430</v>
      </c>
      <c r="W2" s="88" t="s">
        <v>433</v>
      </c>
      <c r="X2" s="88" t="s">
        <v>425</v>
      </c>
      <c r="Y2" s="88" t="s">
        <v>404</v>
      </c>
      <c r="Z2" s="88" t="s">
        <v>412</v>
      </c>
      <c r="AA2" s="88" t="s">
        <v>405</v>
      </c>
      <c r="AB2" s="88" t="s">
        <v>405</v>
      </c>
      <c r="AC2" s="88" t="s">
        <v>413</v>
      </c>
      <c r="AD2" s="88" t="s">
        <v>406</v>
      </c>
      <c r="AE2" s="88" t="s">
        <v>406</v>
      </c>
      <c r="AF2" s="88" t="s">
        <v>406</v>
      </c>
      <c r="AG2" s="88" t="s">
        <v>546</v>
      </c>
      <c r="AH2" s="88" t="s">
        <v>434</v>
      </c>
      <c r="AI2" s="88">
        <v>141</v>
      </c>
      <c r="AJ2" s="88" t="s">
        <v>419</v>
      </c>
      <c r="AK2" s="88" t="s">
        <v>431</v>
      </c>
      <c r="AL2" s="88" t="s">
        <v>407</v>
      </c>
      <c r="AM2" s="88" t="s">
        <v>407</v>
      </c>
      <c r="AN2" s="88" t="s">
        <v>414</v>
      </c>
      <c r="AO2" s="88">
        <v>148</v>
      </c>
      <c r="AP2" s="88" t="s">
        <v>547</v>
      </c>
      <c r="AQ2" s="88">
        <v>150</v>
      </c>
      <c r="AR2" s="88">
        <v>152</v>
      </c>
      <c r="AS2" s="88" t="s">
        <v>394</v>
      </c>
      <c r="AT2" s="88" t="s">
        <v>420</v>
      </c>
      <c r="AU2" s="88" t="s">
        <v>426</v>
      </c>
      <c r="AV2" s="88">
        <v>160</v>
      </c>
      <c r="AW2" s="88" t="s">
        <v>408</v>
      </c>
      <c r="AX2" s="88" t="s">
        <v>409</v>
      </c>
      <c r="AY2" s="88">
        <v>167</v>
      </c>
      <c r="AZ2" s="88">
        <v>169</v>
      </c>
      <c r="BA2" s="88">
        <v>170</v>
      </c>
      <c r="BB2" s="88" t="s">
        <v>361</v>
      </c>
      <c r="BC2" s="88" t="s">
        <v>415</v>
      </c>
      <c r="BD2" s="88" t="s">
        <v>399</v>
      </c>
      <c r="BE2" s="88">
        <v>182</v>
      </c>
      <c r="BF2" s="88">
        <v>183</v>
      </c>
      <c r="BG2" s="88" t="s">
        <v>427</v>
      </c>
    </row>
    <row r="3" spans="1:59" ht="13.5" thickBot="1">
      <c r="A3" s="76" t="s">
        <v>582</v>
      </c>
      <c r="B3" s="102">
        <v>750</v>
      </c>
      <c r="C3" s="99">
        <v>915</v>
      </c>
      <c r="D3" s="102">
        <v>840</v>
      </c>
      <c r="E3" s="99"/>
      <c r="F3" s="102">
        <v>828.75</v>
      </c>
      <c r="G3" s="99">
        <v>1042.5</v>
      </c>
      <c r="H3" s="102">
        <v>952.5</v>
      </c>
      <c r="I3" s="99">
        <v>791.25</v>
      </c>
      <c r="J3" s="99"/>
      <c r="K3" s="99">
        <v>948.75000000000011</v>
      </c>
      <c r="L3" s="99"/>
      <c r="M3" s="99">
        <v>1050</v>
      </c>
      <c r="N3" s="99"/>
      <c r="O3" s="99">
        <v>862.5</v>
      </c>
      <c r="P3" s="99"/>
      <c r="Q3" s="99">
        <v>1046.25</v>
      </c>
      <c r="R3" s="99"/>
      <c r="S3" s="99"/>
      <c r="T3" s="99"/>
      <c r="U3" s="99"/>
      <c r="V3" s="99">
        <v>982.50000000000011</v>
      </c>
      <c r="W3" s="99">
        <v>795</v>
      </c>
      <c r="X3" s="99"/>
      <c r="Y3" s="99"/>
      <c r="Z3" s="99"/>
      <c r="AA3" s="99"/>
      <c r="AB3" s="99"/>
      <c r="AC3" s="99"/>
      <c r="AD3" s="99"/>
      <c r="AE3" s="99"/>
      <c r="AF3" s="99">
        <v>877.5</v>
      </c>
      <c r="AG3" s="99"/>
      <c r="AH3" s="99">
        <v>802.5</v>
      </c>
      <c r="AI3" s="99"/>
      <c r="AJ3" s="99"/>
      <c r="AK3" s="99">
        <v>975</v>
      </c>
      <c r="AL3" s="99"/>
      <c r="AM3" s="99"/>
      <c r="AN3" s="99"/>
      <c r="AO3" s="99"/>
      <c r="AP3" s="99"/>
      <c r="AQ3" s="99"/>
      <c r="AR3" s="99"/>
      <c r="AS3" s="99">
        <v>911.25</v>
      </c>
      <c r="AT3" s="99"/>
      <c r="AU3" s="99"/>
      <c r="AV3" s="99"/>
      <c r="AW3" s="99"/>
      <c r="AX3" s="99"/>
      <c r="AY3" s="99"/>
      <c r="AZ3" s="99"/>
      <c r="BA3" s="99"/>
      <c r="BB3" s="99">
        <v>1031.25</v>
      </c>
      <c r="BC3" s="99"/>
      <c r="BD3" s="99"/>
      <c r="BE3" s="99"/>
      <c r="BF3" s="99"/>
      <c r="BG3" s="99"/>
    </row>
    <row r="4" spans="1:59" ht="13.5" thickBot="1">
      <c r="A4" s="76">
        <v>7</v>
      </c>
      <c r="B4" s="99"/>
      <c r="C4" s="102">
        <v>915</v>
      </c>
      <c r="D4" s="99">
        <v>837.27510394419153</v>
      </c>
      <c r="E4" s="102"/>
      <c r="F4" s="99">
        <v>817.7716360807035</v>
      </c>
      <c r="G4" s="102">
        <v>1042.5</v>
      </c>
      <c r="H4" s="99">
        <v>952.33765709382556</v>
      </c>
      <c r="I4" s="99">
        <v>791.25</v>
      </c>
      <c r="J4" s="99"/>
      <c r="K4" s="99">
        <v>948.75000000000011</v>
      </c>
      <c r="L4" s="99"/>
      <c r="M4" s="102">
        <v>1050</v>
      </c>
      <c r="N4" s="99"/>
      <c r="O4" s="99">
        <v>862.5</v>
      </c>
      <c r="P4" s="99"/>
      <c r="Q4" s="99">
        <v>1046.25</v>
      </c>
      <c r="R4" s="99"/>
      <c r="S4" s="99"/>
      <c r="T4" s="99"/>
      <c r="U4" s="99"/>
      <c r="V4" s="99">
        <v>982.50000000000011</v>
      </c>
      <c r="W4" s="99">
        <v>795</v>
      </c>
      <c r="X4" s="99"/>
      <c r="Y4" s="99"/>
      <c r="Z4" s="99"/>
      <c r="AA4" s="99"/>
      <c r="AB4" s="99"/>
      <c r="AC4" s="99"/>
      <c r="AD4" s="99"/>
      <c r="AE4" s="99"/>
      <c r="AF4" s="99">
        <v>877.5</v>
      </c>
      <c r="AG4" s="99"/>
      <c r="AH4" s="99">
        <v>802.5</v>
      </c>
      <c r="AI4" s="99"/>
      <c r="AJ4" s="99"/>
      <c r="AK4" s="99">
        <v>975</v>
      </c>
      <c r="AL4" s="99"/>
      <c r="AM4" s="99"/>
      <c r="AN4" s="99"/>
      <c r="AO4" s="99"/>
      <c r="AP4" s="99"/>
      <c r="AQ4" s="99"/>
      <c r="AR4" s="99"/>
      <c r="AS4" s="99">
        <v>911.25</v>
      </c>
      <c r="AT4" s="99"/>
      <c r="AU4" s="99"/>
      <c r="AV4" s="99"/>
      <c r="AW4" s="99"/>
      <c r="AX4" s="99"/>
      <c r="AY4" s="99"/>
      <c r="AZ4" s="99"/>
      <c r="BA4" s="99"/>
      <c r="BB4" s="99">
        <v>1031.25</v>
      </c>
      <c r="BC4" s="99"/>
      <c r="BD4" s="99"/>
      <c r="BE4" s="99"/>
      <c r="BF4" s="99"/>
      <c r="BG4" s="99"/>
    </row>
    <row r="5" spans="1:59">
      <c r="A5" s="76">
        <v>8</v>
      </c>
      <c r="B5" s="99"/>
      <c r="C5" s="99">
        <v>896.81772578382538</v>
      </c>
      <c r="D5" s="99">
        <v>812.99075290291387</v>
      </c>
      <c r="E5" s="99">
        <v>1042.1906434857483</v>
      </c>
      <c r="F5" s="99">
        <v>795.84779485196088</v>
      </c>
      <c r="G5" s="99">
        <v>1027.7899969931789</v>
      </c>
      <c r="H5" s="99">
        <v>926.3289543151717</v>
      </c>
      <c r="I5" s="99">
        <v>791.25</v>
      </c>
      <c r="J5" s="99"/>
      <c r="K5" s="99">
        <v>948.75000000000011</v>
      </c>
      <c r="L5" s="99"/>
      <c r="M5" s="99">
        <v>1023.3692081656661</v>
      </c>
      <c r="N5" s="99"/>
      <c r="O5" s="99">
        <v>862.5</v>
      </c>
      <c r="P5" s="99"/>
      <c r="Q5" s="99">
        <v>1046.25</v>
      </c>
      <c r="R5" s="99"/>
      <c r="S5" s="99"/>
      <c r="T5" s="99"/>
      <c r="U5" s="99"/>
      <c r="V5" s="99">
        <v>982.50000000000011</v>
      </c>
      <c r="W5" s="99">
        <v>795</v>
      </c>
      <c r="X5" s="99"/>
      <c r="Y5" s="99"/>
      <c r="Z5" s="99"/>
      <c r="AA5" s="99"/>
      <c r="AB5" s="99"/>
      <c r="AC5" s="99"/>
      <c r="AD5" s="99"/>
      <c r="AE5" s="99"/>
      <c r="AF5" s="99">
        <v>877.5</v>
      </c>
      <c r="AG5" s="99"/>
      <c r="AH5" s="99">
        <v>802.5</v>
      </c>
      <c r="AI5" s="99"/>
      <c r="AJ5" s="99"/>
      <c r="AK5" s="99">
        <v>975</v>
      </c>
      <c r="AL5" s="99"/>
      <c r="AM5" s="99"/>
      <c r="AN5" s="99"/>
      <c r="AO5" s="99"/>
      <c r="AP5" s="99"/>
      <c r="AQ5" s="99"/>
      <c r="AR5" s="99"/>
      <c r="AS5" s="99">
        <v>911.25</v>
      </c>
      <c r="AT5" s="99"/>
      <c r="AU5" s="99"/>
      <c r="AV5" s="99"/>
      <c r="AW5" s="99"/>
      <c r="AX5" s="99"/>
      <c r="AY5" s="99"/>
      <c r="AZ5" s="99"/>
      <c r="BA5" s="99"/>
      <c r="BB5" s="99">
        <v>1031.25</v>
      </c>
      <c r="BC5" s="99"/>
      <c r="BD5" s="99"/>
      <c r="BE5" s="99"/>
      <c r="BF5" s="99"/>
      <c r="BG5" s="99"/>
    </row>
    <row r="6" spans="1:59" ht="13.5" thickBot="1">
      <c r="A6" s="76">
        <v>9</v>
      </c>
      <c r="B6" s="99"/>
      <c r="C6" s="99">
        <v>870.40320013226631</v>
      </c>
      <c r="D6" s="99">
        <v>788.7064018616361</v>
      </c>
      <c r="E6" s="99">
        <v>1011.3352699694012</v>
      </c>
      <c r="F6" s="99">
        <v>773.92395362321815</v>
      </c>
      <c r="G6" s="99">
        <v>999.04457238801558</v>
      </c>
      <c r="H6" s="99">
        <v>900.32025153651807</v>
      </c>
      <c r="I6" s="102">
        <v>791.25</v>
      </c>
      <c r="J6" s="99"/>
      <c r="K6" s="99">
        <v>948.75000000000011</v>
      </c>
      <c r="L6" s="99"/>
      <c r="M6" s="99">
        <v>995.94079415354088</v>
      </c>
      <c r="N6" s="99"/>
      <c r="O6" s="102">
        <v>862.5</v>
      </c>
      <c r="P6" s="99"/>
      <c r="Q6" s="99">
        <v>1046.25</v>
      </c>
      <c r="R6" s="99"/>
      <c r="S6" s="99"/>
      <c r="T6" s="99"/>
      <c r="U6" s="99"/>
      <c r="V6" s="102">
        <v>982.50000000000011</v>
      </c>
      <c r="W6" s="99">
        <v>795</v>
      </c>
      <c r="X6" s="99"/>
      <c r="Y6" s="99"/>
      <c r="Z6" s="99"/>
      <c r="AA6" s="99"/>
      <c r="AB6" s="99"/>
      <c r="AC6" s="99"/>
      <c r="AD6" s="99"/>
      <c r="AE6" s="99"/>
      <c r="AF6" s="99">
        <v>877.5</v>
      </c>
      <c r="AG6" s="99"/>
      <c r="AH6" s="99">
        <v>802.5</v>
      </c>
      <c r="AI6" s="99"/>
      <c r="AJ6" s="99"/>
      <c r="AK6" s="99">
        <v>975</v>
      </c>
      <c r="AL6" s="99"/>
      <c r="AM6" s="99"/>
      <c r="AN6" s="99"/>
      <c r="AO6" s="99"/>
      <c r="AP6" s="99"/>
      <c r="AQ6" s="99"/>
      <c r="AR6" s="99"/>
      <c r="AS6" s="99">
        <v>911.25</v>
      </c>
      <c r="AT6" s="99"/>
      <c r="AU6" s="99"/>
      <c r="AV6" s="99"/>
      <c r="AW6" s="99"/>
      <c r="AX6" s="99"/>
      <c r="AY6" s="99"/>
      <c r="AZ6" s="99"/>
      <c r="BA6" s="99"/>
      <c r="BB6" s="99">
        <v>1031.25</v>
      </c>
      <c r="BC6" s="99"/>
      <c r="BD6" s="99"/>
      <c r="BE6" s="99"/>
      <c r="BF6" s="99"/>
      <c r="BG6" s="99"/>
    </row>
    <row r="7" spans="1:59" ht="13.5" thickBot="1">
      <c r="A7" s="107">
        <v>10</v>
      </c>
      <c r="B7" s="108"/>
      <c r="C7" s="108">
        <v>843.98867448070735</v>
      </c>
      <c r="D7" s="108">
        <v>764.42205082035844</v>
      </c>
      <c r="E7" s="108">
        <v>980.47989645305415</v>
      </c>
      <c r="F7" s="108">
        <v>752.00011239447542</v>
      </c>
      <c r="G7" s="108">
        <v>970.29914778285251</v>
      </c>
      <c r="H7" s="108">
        <v>874.31154875786433</v>
      </c>
      <c r="I7" s="108">
        <v>782.16946251852494</v>
      </c>
      <c r="J7" s="108"/>
      <c r="K7" s="102">
        <v>948.75000000000011</v>
      </c>
      <c r="L7" s="108"/>
      <c r="M7" s="108">
        <v>968.51238014141563</v>
      </c>
      <c r="N7" s="108"/>
      <c r="O7" s="108">
        <v>853.68436863069815</v>
      </c>
      <c r="P7" s="108"/>
      <c r="Q7" s="102">
        <v>1046.25</v>
      </c>
      <c r="R7" s="108"/>
      <c r="S7" s="108"/>
      <c r="T7" s="108"/>
      <c r="U7" s="108"/>
      <c r="V7" s="108">
        <v>974.93399453048448</v>
      </c>
      <c r="W7" s="108">
        <v>795</v>
      </c>
      <c r="X7" s="108"/>
      <c r="Y7" s="108"/>
      <c r="Z7" s="108"/>
      <c r="AA7" s="108"/>
      <c r="AB7" s="108"/>
      <c r="AC7" s="108"/>
      <c r="AD7" s="108"/>
      <c r="AE7" s="108"/>
      <c r="AF7" s="108">
        <v>877.5</v>
      </c>
      <c r="AG7" s="108"/>
      <c r="AH7" s="108">
        <v>802.5</v>
      </c>
      <c r="AI7" s="108"/>
      <c r="AJ7" s="108"/>
      <c r="AK7" s="108">
        <v>975</v>
      </c>
      <c r="AL7" s="108"/>
      <c r="AM7" s="108"/>
      <c r="AN7" s="108"/>
      <c r="AO7" s="108"/>
      <c r="AP7" s="108"/>
      <c r="AQ7" s="108"/>
      <c r="AR7" s="108"/>
      <c r="AS7" s="108">
        <v>911.25</v>
      </c>
      <c r="AT7" s="108"/>
      <c r="AU7" s="108"/>
      <c r="AV7" s="108"/>
      <c r="AW7" s="108"/>
      <c r="AX7" s="108"/>
      <c r="AY7" s="108"/>
      <c r="AZ7" s="108"/>
      <c r="BA7" s="108"/>
      <c r="BB7" s="108">
        <v>1031.25</v>
      </c>
      <c r="BC7" s="108"/>
      <c r="BD7" s="108"/>
      <c r="BE7" s="108"/>
      <c r="BF7" s="108"/>
      <c r="BG7" s="108"/>
    </row>
    <row r="8" spans="1:59" ht="13.5" thickBot="1">
      <c r="A8" s="76">
        <v>11</v>
      </c>
      <c r="B8" s="99"/>
      <c r="C8" s="99">
        <v>817.57414882914827</v>
      </c>
      <c r="D8" s="99">
        <v>740.13769977908089</v>
      </c>
      <c r="E8" s="99">
        <v>949.62452293670708</v>
      </c>
      <c r="F8" s="99"/>
      <c r="G8" s="99">
        <v>941.55372317768945</v>
      </c>
      <c r="H8" s="99">
        <v>848.30284597921059</v>
      </c>
      <c r="I8" s="99">
        <v>767.97373976159247</v>
      </c>
      <c r="J8" s="99"/>
      <c r="K8" s="99">
        <v>934.68562870900723</v>
      </c>
      <c r="L8" s="99">
        <v>1040.5918353112247</v>
      </c>
      <c r="M8" s="99">
        <v>941.08396612929039</v>
      </c>
      <c r="N8" s="99"/>
      <c r="O8" s="99">
        <v>839.09728778132524</v>
      </c>
      <c r="P8" s="99"/>
      <c r="Q8" s="99">
        <v>1032.099545264037</v>
      </c>
      <c r="R8" s="99"/>
      <c r="S8" s="99"/>
      <c r="T8" s="99"/>
      <c r="U8" s="99"/>
      <c r="V8" s="99">
        <v>959.75276922767569</v>
      </c>
      <c r="W8" s="99">
        <v>795</v>
      </c>
      <c r="X8" s="99"/>
      <c r="Y8" s="99"/>
      <c r="Z8" s="99"/>
      <c r="AA8" s="99"/>
      <c r="AB8" s="99"/>
      <c r="AC8" s="99"/>
      <c r="AD8" s="99"/>
      <c r="AE8" s="99"/>
      <c r="AF8" s="99">
        <v>877.5</v>
      </c>
      <c r="AG8" s="99"/>
      <c r="AH8" s="102">
        <v>802.5</v>
      </c>
      <c r="AI8" s="99"/>
      <c r="AJ8" s="99"/>
      <c r="AK8" s="99">
        <v>975</v>
      </c>
      <c r="AL8" s="99"/>
      <c r="AM8" s="99"/>
      <c r="AN8" s="99"/>
      <c r="AO8" s="99"/>
      <c r="AP8" s="99"/>
      <c r="AQ8" s="99"/>
      <c r="AR8" s="99"/>
      <c r="AS8" s="102">
        <v>911.25</v>
      </c>
      <c r="AT8" s="99"/>
      <c r="AU8" s="99"/>
      <c r="AV8" s="99"/>
      <c r="AW8" s="99"/>
      <c r="AX8" s="99"/>
      <c r="AY8" s="99"/>
      <c r="AZ8" s="99"/>
      <c r="BA8" s="99"/>
      <c r="BB8" s="116">
        <v>1031.25</v>
      </c>
      <c r="BC8" s="99"/>
      <c r="BD8" s="99"/>
      <c r="BE8" s="99"/>
      <c r="BF8" s="99"/>
      <c r="BG8" s="99"/>
    </row>
    <row r="9" spans="1:59">
      <c r="A9" s="76">
        <v>12</v>
      </c>
      <c r="B9" s="99"/>
      <c r="C9" s="99">
        <v>791.1596231775892</v>
      </c>
      <c r="D9" s="99">
        <v>715.85334873780323</v>
      </c>
      <c r="E9" s="99">
        <v>918.76914942035989</v>
      </c>
      <c r="F9" s="99"/>
      <c r="G9" s="99">
        <v>912.80829857252638</v>
      </c>
      <c r="H9" s="99">
        <v>822.29414320055673</v>
      </c>
      <c r="I9" s="99">
        <v>753.77801700466011</v>
      </c>
      <c r="J9" s="99">
        <v>1017.6164468218822</v>
      </c>
      <c r="K9" s="99">
        <v>916.92621382855202</v>
      </c>
      <c r="L9" s="99">
        <v>1010.3025806672046</v>
      </c>
      <c r="M9" s="99">
        <v>913.65555211716514</v>
      </c>
      <c r="N9" s="99">
        <v>1046.7626952417436</v>
      </c>
      <c r="O9" s="99">
        <v>824.51020693195255</v>
      </c>
      <c r="P9" s="99"/>
      <c r="Q9" s="99">
        <v>1013.3972731608568</v>
      </c>
      <c r="R9" s="99"/>
      <c r="S9" s="99"/>
      <c r="T9" s="99"/>
      <c r="U9" s="99"/>
      <c r="V9" s="99">
        <v>944.57154392486711</v>
      </c>
      <c r="W9" s="99">
        <v>795</v>
      </c>
      <c r="X9" s="99"/>
      <c r="Y9" s="99"/>
      <c r="Z9" s="99"/>
      <c r="AA9" s="99"/>
      <c r="AB9" s="99">
        <v>1049.788946674684</v>
      </c>
      <c r="AC9" s="99"/>
      <c r="AD9" s="99"/>
      <c r="AE9" s="99"/>
      <c r="AF9" s="99">
        <v>877.5</v>
      </c>
      <c r="AG9" s="99"/>
      <c r="AH9" s="99">
        <v>797.43990889577287</v>
      </c>
      <c r="AI9" s="99"/>
      <c r="AJ9" s="99"/>
      <c r="AK9" s="99">
        <v>975</v>
      </c>
      <c r="AL9" s="99"/>
      <c r="AM9" s="99"/>
      <c r="AN9" s="99"/>
      <c r="AO9" s="99"/>
      <c r="AP9" s="99"/>
      <c r="AQ9" s="99"/>
      <c r="AR9" s="99"/>
      <c r="AS9" s="99">
        <v>906.77292753701931</v>
      </c>
      <c r="AT9" s="99"/>
      <c r="AU9" s="99"/>
      <c r="AV9" s="99"/>
      <c r="AW9" s="99"/>
      <c r="AX9" s="99"/>
      <c r="AY9" s="99"/>
      <c r="AZ9" s="99"/>
      <c r="BA9" s="99"/>
      <c r="BB9" s="99">
        <v>1027.3812883584064</v>
      </c>
      <c r="BC9" s="99"/>
      <c r="BD9" s="99"/>
      <c r="BE9" s="99"/>
      <c r="BF9" s="99"/>
      <c r="BG9" s="99"/>
    </row>
    <row r="10" spans="1:59" ht="13.5" thickBot="1">
      <c r="A10" s="76">
        <v>13</v>
      </c>
      <c r="B10" s="99"/>
      <c r="C10" s="99">
        <v>764.74509752603024</v>
      </c>
      <c r="D10" s="99">
        <v>691.56899769652557</v>
      </c>
      <c r="E10" s="99">
        <v>887.91377590401294</v>
      </c>
      <c r="F10" s="99"/>
      <c r="G10" s="99">
        <v>884.0628739673632</v>
      </c>
      <c r="H10" s="99">
        <v>796.28544042190299</v>
      </c>
      <c r="I10" s="99">
        <v>739.58229424772753</v>
      </c>
      <c r="J10" s="99">
        <v>984.36219284238712</v>
      </c>
      <c r="K10" s="99">
        <v>899.16679894809693</v>
      </c>
      <c r="L10" s="99">
        <v>980.01332602318462</v>
      </c>
      <c r="M10" s="99">
        <v>886.2271381050399</v>
      </c>
      <c r="N10" s="99">
        <v>1025.2746251523606</v>
      </c>
      <c r="O10" s="99">
        <v>809.92312608257964</v>
      </c>
      <c r="P10" s="99"/>
      <c r="Q10" s="99">
        <v>994.69500105767634</v>
      </c>
      <c r="R10" s="99"/>
      <c r="S10" s="99"/>
      <c r="T10" s="99"/>
      <c r="U10" s="99"/>
      <c r="V10" s="99">
        <v>929.39031862205843</v>
      </c>
      <c r="W10" s="102">
        <v>795</v>
      </c>
      <c r="X10" s="99"/>
      <c r="Y10" s="99"/>
      <c r="Z10" s="99"/>
      <c r="AA10" s="99"/>
      <c r="AB10" s="99">
        <v>1034.4782770911988</v>
      </c>
      <c r="AC10" s="99"/>
      <c r="AD10" s="99"/>
      <c r="AE10" s="99"/>
      <c r="AF10" s="102">
        <v>877.5</v>
      </c>
      <c r="AG10" s="99"/>
      <c r="AH10" s="99">
        <v>791.40337598676797</v>
      </c>
      <c r="AI10" s="99"/>
      <c r="AJ10" s="99"/>
      <c r="AK10" s="99">
        <v>975</v>
      </c>
      <c r="AL10" s="99"/>
      <c r="AM10" s="99"/>
      <c r="AN10" s="99"/>
      <c r="AO10" s="99"/>
      <c r="AP10" s="99"/>
      <c r="AQ10" s="99"/>
      <c r="AR10" s="99"/>
      <c r="AS10" s="99">
        <v>900.65903499665455</v>
      </c>
      <c r="AT10" s="99"/>
      <c r="AU10" s="99"/>
      <c r="AV10" s="99"/>
      <c r="AW10" s="99"/>
      <c r="AX10" s="99"/>
      <c r="AY10" s="99"/>
      <c r="AZ10" s="99"/>
      <c r="BA10" s="99"/>
      <c r="BB10" s="99">
        <v>1021.2043216963394</v>
      </c>
      <c r="BC10" s="99"/>
      <c r="BD10" s="99"/>
      <c r="BE10" s="99"/>
      <c r="BF10" s="99"/>
      <c r="BG10" s="99"/>
    </row>
    <row r="11" spans="1:59" ht="13.5" thickBot="1">
      <c r="A11" s="76">
        <v>14</v>
      </c>
      <c r="B11" s="99"/>
      <c r="C11" s="99"/>
      <c r="D11" s="99"/>
      <c r="E11" s="99">
        <v>857.05840238766575</v>
      </c>
      <c r="F11" s="99"/>
      <c r="G11" s="99">
        <v>855.31744936220014</v>
      </c>
      <c r="H11" s="99">
        <v>770.27673764324925</v>
      </c>
      <c r="I11" s="99">
        <v>725.38657149079506</v>
      </c>
      <c r="J11" s="99">
        <v>951.1079388628923</v>
      </c>
      <c r="K11" s="99">
        <v>881.40738406764183</v>
      </c>
      <c r="L11" s="99">
        <v>949.72407137916434</v>
      </c>
      <c r="M11" s="99">
        <v>858.79872409291465</v>
      </c>
      <c r="N11" s="99">
        <v>1003.7865550629779</v>
      </c>
      <c r="O11" s="99">
        <v>795.33604523320696</v>
      </c>
      <c r="P11" s="99"/>
      <c r="Q11" s="99">
        <v>975.9927289544961</v>
      </c>
      <c r="R11" s="99"/>
      <c r="S11" s="99"/>
      <c r="T11" s="99"/>
      <c r="U11" s="99"/>
      <c r="V11" s="99">
        <v>914.20909331924986</v>
      </c>
      <c r="W11" s="99">
        <v>788.96308937546701</v>
      </c>
      <c r="X11" s="99"/>
      <c r="Y11" s="99"/>
      <c r="Z11" s="99"/>
      <c r="AA11" s="99"/>
      <c r="AB11" s="99">
        <v>1019.1676075077133</v>
      </c>
      <c r="AC11" s="99"/>
      <c r="AD11" s="99"/>
      <c r="AE11" s="99"/>
      <c r="AF11" s="99">
        <v>871.95063586231595</v>
      </c>
      <c r="AG11" s="99"/>
      <c r="AH11" s="99">
        <v>785.36684307776295</v>
      </c>
      <c r="AI11" s="99"/>
      <c r="AJ11" s="99"/>
      <c r="AK11" s="102">
        <v>975</v>
      </c>
      <c r="AL11" s="99"/>
      <c r="AM11" s="99"/>
      <c r="AN11" s="99"/>
      <c r="AO11" s="99"/>
      <c r="AP11" s="99"/>
      <c r="AQ11" s="99"/>
      <c r="AR11" s="99"/>
      <c r="AS11" s="99">
        <v>894.54514245628968</v>
      </c>
      <c r="AT11" s="99"/>
      <c r="AU11" s="99"/>
      <c r="AV11" s="99"/>
      <c r="AW11" s="99"/>
      <c r="AX11" s="99"/>
      <c r="AY11" s="99"/>
      <c r="AZ11" s="99"/>
      <c r="BA11" s="99"/>
      <c r="BB11" s="99">
        <v>1015.0273550342724</v>
      </c>
      <c r="BC11" s="99"/>
      <c r="BD11" s="99"/>
      <c r="BE11" s="99"/>
      <c r="BF11" s="99"/>
      <c r="BG11" s="99"/>
    </row>
    <row r="12" spans="1:59">
      <c r="A12" s="76">
        <v>15</v>
      </c>
      <c r="B12" s="99"/>
      <c r="C12" s="99"/>
      <c r="D12" s="99"/>
      <c r="E12" s="99">
        <v>826.20302887131868</v>
      </c>
      <c r="F12" s="99"/>
      <c r="G12" s="99">
        <v>826.57202475703696</v>
      </c>
      <c r="H12" s="99"/>
      <c r="I12" s="99"/>
      <c r="J12" s="99">
        <v>917.85368488339725</v>
      </c>
      <c r="K12" s="99">
        <v>863.64796918718673</v>
      </c>
      <c r="L12" s="99">
        <v>919.4348167351443</v>
      </c>
      <c r="M12" s="99">
        <v>831.37031008078941</v>
      </c>
      <c r="N12" s="99">
        <v>982.29848497359501</v>
      </c>
      <c r="O12" s="99">
        <v>780.74896438383416</v>
      </c>
      <c r="P12" s="99">
        <v>1034.3146372385538</v>
      </c>
      <c r="Q12" s="99">
        <v>957.29045685131564</v>
      </c>
      <c r="R12" s="99">
        <v>1048.6388434895366</v>
      </c>
      <c r="S12" s="99"/>
      <c r="T12" s="99"/>
      <c r="U12" s="99"/>
      <c r="V12" s="99">
        <v>899.02786801644118</v>
      </c>
      <c r="W12" s="99">
        <v>781.31724908987496</v>
      </c>
      <c r="X12" s="99"/>
      <c r="Y12" s="99"/>
      <c r="Z12" s="99"/>
      <c r="AA12" s="99"/>
      <c r="AB12" s="99">
        <v>1003.8569379242279</v>
      </c>
      <c r="AC12" s="99"/>
      <c r="AD12" s="99"/>
      <c r="AE12" s="99"/>
      <c r="AF12" s="99">
        <v>864.23164956634912</v>
      </c>
      <c r="AG12" s="99"/>
      <c r="AH12" s="99">
        <v>779.33031016875805</v>
      </c>
      <c r="AI12" s="99"/>
      <c r="AJ12" s="99"/>
      <c r="AK12" s="99">
        <v>967.75525473760467</v>
      </c>
      <c r="AL12" s="99"/>
      <c r="AM12" s="99"/>
      <c r="AN12" s="99"/>
      <c r="AO12" s="99"/>
      <c r="AP12" s="99"/>
      <c r="AQ12" s="99"/>
      <c r="AR12" s="99"/>
      <c r="AS12" s="99">
        <v>888.43124991592492</v>
      </c>
      <c r="AT12" s="99"/>
      <c r="AU12" s="99"/>
      <c r="AV12" s="99"/>
      <c r="AW12" s="99"/>
      <c r="AX12" s="99"/>
      <c r="AY12" s="99"/>
      <c r="AZ12" s="99"/>
      <c r="BA12" s="99"/>
      <c r="BB12" s="99">
        <v>1008.8503883722055</v>
      </c>
      <c r="BC12" s="99"/>
      <c r="BD12" s="99"/>
      <c r="BE12" s="99"/>
      <c r="BF12" s="99"/>
      <c r="BG12" s="99"/>
    </row>
    <row r="13" spans="1:59">
      <c r="A13" s="76">
        <v>16</v>
      </c>
      <c r="B13" s="99"/>
      <c r="C13" s="99"/>
      <c r="D13" s="99"/>
      <c r="E13" s="99">
        <v>795.34765535497149</v>
      </c>
      <c r="F13" s="99"/>
      <c r="G13" s="99">
        <v>797.826600151874</v>
      </c>
      <c r="H13" s="99"/>
      <c r="I13" s="99"/>
      <c r="J13" s="99">
        <v>884.59943090390232</v>
      </c>
      <c r="K13" s="99">
        <v>845.88855430673163</v>
      </c>
      <c r="L13" s="99">
        <v>889.14556209112413</v>
      </c>
      <c r="M13" s="99">
        <v>803.94189606866416</v>
      </c>
      <c r="N13" s="99">
        <v>960.81041488421238</v>
      </c>
      <c r="O13" s="99">
        <v>766.16188353446137</v>
      </c>
      <c r="P13" s="99">
        <v>998.77674651161237</v>
      </c>
      <c r="Q13" s="99">
        <v>938.58818474813529</v>
      </c>
      <c r="R13" s="99">
        <v>1016.0884855765273</v>
      </c>
      <c r="S13" s="99"/>
      <c r="T13" s="99"/>
      <c r="U13" s="99"/>
      <c r="V13" s="99">
        <v>883.8466427136326</v>
      </c>
      <c r="W13" s="99">
        <v>773.67140880428292</v>
      </c>
      <c r="X13" s="99">
        <v>1040.9067041957699</v>
      </c>
      <c r="Y13" s="99"/>
      <c r="Z13" s="99"/>
      <c r="AA13" s="99"/>
      <c r="AB13" s="99">
        <v>988.54626834074259</v>
      </c>
      <c r="AC13" s="99"/>
      <c r="AD13" s="99"/>
      <c r="AE13" s="99"/>
      <c r="AF13" s="99">
        <v>856.51266327038218</v>
      </c>
      <c r="AG13" s="99"/>
      <c r="AH13" s="99">
        <v>773.29377725975314</v>
      </c>
      <c r="AI13" s="99"/>
      <c r="AJ13" s="99"/>
      <c r="AK13" s="99">
        <v>960.0631335185949</v>
      </c>
      <c r="AL13" s="99"/>
      <c r="AM13" s="99"/>
      <c r="AN13" s="99"/>
      <c r="AO13" s="99"/>
      <c r="AP13" s="99"/>
      <c r="AQ13" s="99"/>
      <c r="AR13" s="99"/>
      <c r="AS13" s="99">
        <v>882.31735737556005</v>
      </c>
      <c r="AT13" s="99"/>
      <c r="AU13" s="99"/>
      <c r="AV13" s="99"/>
      <c r="AW13" s="99"/>
      <c r="AX13" s="99"/>
      <c r="AY13" s="99"/>
      <c r="AZ13" s="99"/>
      <c r="BA13" s="99"/>
      <c r="BB13" s="99">
        <v>1002.6734217101384</v>
      </c>
      <c r="BC13" s="99"/>
      <c r="BD13" s="99"/>
      <c r="BE13" s="99"/>
      <c r="BF13" s="99"/>
      <c r="BG13" s="99"/>
    </row>
    <row r="14" spans="1:59">
      <c r="A14" s="76">
        <v>17</v>
      </c>
      <c r="B14" s="99"/>
      <c r="C14" s="99"/>
      <c r="D14" s="99"/>
      <c r="E14" s="99">
        <v>764.49228183862442</v>
      </c>
      <c r="F14" s="99"/>
      <c r="G14" s="99">
        <v>769.08117554671082</v>
      </c>
      <c r="H14" s="99"/>
      <c r="I14" s="99"/>
      <c r="J14" s="99">
        <v>851.34517692440727</v>
      </c>
      <c r="K14" s="99">
        <v>828.12913942627654</v>
      </c>
      <c r="L14" s="99">
        <v>858.85630744710409</v>
      </c>
      <c r="M14" s="99">
        <v>776.51348205653881</v>
      </c>
      <c r="N14" s="99">
        <v>939.32234479482952</v>
      </c>
      <c r="O14" s="99">
        <v>751.57480268508868</v>
      </c>
      <c r="P14" s="99">
        <v>963.23885578467116</v>
      </c>
      <c r="Q14" s="99">
        <v>919.88591264495494</v>
      </c>
      <c r="R14" s="99">
        <v>983.53812766351791</v>
      </c>
      <c r="S14" s="99"/>
      <c r="T14" s="99"/>
      <c r="U14" s="99"/>
      <c r="V14" s="99">
        <v>868.66541741082403</v>
      </c>
      <c r="W14" s="99">
        <v>766.02556851869076</v>
      </c>
      <c r="X14" s="99">
        <v>1021.5004744117698</v>
      </c>
      <c r="Y14" s="99"/>
      <c r="Z14" s="99"/>
      <c r="AA14" s="99"/>
      <c r="AB14" s="99">
        <v>973.23559875725721</v>
      </c>
      <c r="AC14" s="99"/>
      <c r="AD14" s="99"/>
      <c r="AE14" s="99"/>
      <c r="AF14" s="99">
        <v>848.79367697441535</v>
      </c>
      <c r="AG14" s="99"/>
      <c r="AH14" s="99">
        <v>767.25724435074812</v>
      </c>
      <c r="AI14" s="99"/>
      <c r="AJ14" s="99"/>
      <c r="AK14" s="99">
        <v>952.37101229958535</v>
      </c>
      <c r="AL14" s="99"/>
      <c r="AM14" s="99"/>
      <c r="AN14" s="99"/>
      <c r="AO14" s="99"/>
      <c r="AP14" s="99"/>
      <c r="AQ14" s="99"/>
      <c r="AR14" s="99"/>
      <c r="AS14" s="99">
        <v>876.2034648351954</v>
      </c>
      <c r="AT14" s="99"/>
      <c r="AU14" s="99"/>
      <c r="AV14" s="99"/>
      <c r="AW14" s="99"/>
      <c r="AX14" s="99"/>
      <c r="AY14" s="99"/>
      <c r="AZ14" s="99"/>
      <c r="BA14" s="99"/>
      <c r="BB14" s="99">
        <v>996.49645504807154</v>
      </c>
      <c r="BC14" s="99"/>
      <c r="BD14" s="99"/>
      <c r="BE14" s="99"/>
      <c r="BF14" s="99"/>
      <c r="BG14" s="99"/>
    </row>
    <row r="15" spans="1:59">
      <c r="A15" s="76">
        <v>18</v>
      </c>
      <c r="B15" s="99"/>
      <c r="C15" s="99"/>
      <c r="D15" s="99"/>
      <c r="E15" s="99"/>
      <c r="F15" s="99"/>
      <c r="G15" s="99"/>
      <c r="H15" s="99"/>
      <c r="I15" s="99"/>
      <c r="J15" s="99">
        <v>818.09092294491245</v>
      </c>
      <c r="K15" s="99">
        <v>810.36972454582144</v>
      </c>
      <c r="L15" s="99">
        <v>828.56705280308404</v>
      </c>
      <c r="M15" s="99"/>
      <c r="N15" s="99">
        <v>917.83427470544655</v>
      </c>
      <c r="O15" s="99"/>
      <c r="P15" s="99">
        <v>927.70096505772972</v>
      </c>
      <c r="Q15" s="99">
        <v>901.18364054177459</v>
      </c>
      <c r="R15" s="99">
        <v>950.98776975050862</v>
      </c>
      <c r="S15" s="99">
        <v>1035.3854898066425</v>
      </c>
      <c r="T15" s="99"/>
      <c r="U15" s="99"/>
      <c r="V15" s="99">
        <v>853.48419210801535</v>
      </c>
      <c r="W15" s="99">
        <v>758.37972823309872</v>
      </c>
      <c r="X15" s="99">
        <v>1002.0942446277696</v>
      </c>
      <c r="Y15" s="99"/>
      <c r="Z15" s="99"/>
      <c r="AA15" s="99"/>
      <c r="AB15" s="99">
        <v>957.92492917377172</v>
      </c>
      <c r="AC15" s="99"/>
      <c r="AD15" s="99"/>
      <c r="AE15" s="99"/>
      <c r="AF15" s="99">
        <v>841.07469067844841</v>
      </c>
      <c r="AG15" s="99"/>
      <c r="AH15" s="99">
        <v>761.22071144174322</v>
      </c>
      <c r="AI15" s="99"/>
      <c r="AJ15" s="99"/>
      <c r="AK15" s="99">
        <v>944.6788910805758</v>
      </c>
      <c r="AL15" s="99"/>
      <c r="AM15" s="99"/>
      <c r="AN15" s="99"/>
      <c r="AO15" s="99"/>
      <c r="AP15" s="99"/>
      <c r="AQ15" s="99"/>
      <c r="AR15" s="99"/>
      <c r="AS15" s="99">
        <v>870.08957229483053</v>
      </c>
      <c r="AT15" s="99"/>
      <c r="AU15" s="99">
        <v>1046.048193753423</v>
      </c>
      <c r="AV15" s="99"/>
      <c r="AW15" s="99"/>
      <c r="AX15" s="99"/>
      <c r="AY15" s="99"/>
      <c r="AZ15" s="99"/>
      <c r="BA15" s="99"/>
      <c r="BB15" s="99">
        <v>990.31948838600454</v>
      </c>
      <c r="BC15" s="99"/>
      <c r="BD15" s="99"/>
      <c r="BE15" s="99"/>
      <c r="BF15" s="99"/>
      <c r="BG15" s="99"/>
    </row>
    <row r="16" spans="1:59">
      <c r="A16" s="76">
        <v>19</v>
      </c>
      <c r="B16" s="99"/>
      <c r="C16" s="99"/>
      <c r="D16" s="99"/>
      <c r="E16" s="99"/>
      <c r="F16" s="99"/>
      <c r="G16" s="99"/>
      <c r="H16" s="99"/>
      <c r="I16" s="99"/>
      <c r="J16" s="99">
        <v>784.8366689654174</v>
      </c>
      <c r="K16" s="99">
        <v>792.61030966536634</v>
      </c>
      <c r="L16" s="99">
        <v>798.27779815906388</v>
      </c>
      <c r="M16" s="99"/>
      <c r="N16" s="99">
        <v>896.34620461606391</v>
      </c>
      <c r="O16" s="99"/>
      <c r="P16" s="99">
        <v>892.1630743307885</v>
      </c>
      <c r="Q16" s="99">
        <v>882.48136843859436</v>
      </c>
      <c r="R16" s="99">
        <v>918.43741183749944</v>
      </c>
      <c r="S16" s="99">
        <v>998.15861387149084</v>
      </c>
      <c r="T16" s="99">
        <v>1027.6536363238899</v>
      </c>
      <c r="U16" s="99"/>
      <c r="V16" s="99">
        <v>838.30296680520667</v>
      </c>
      <c r="W16" s="99">
        <v>750.73388794750667</v>
      </c>
      <c r="X16" s="99">
        <v>982.68801484376957</v>
      </c>
      <c r="Y16" s="99"/>
      <c r="Z16" s="99"/>
      <c r="AA16" s="99"/>
      <c r="AB16" s="99">
        <v>942.61425959028645</v>
      </c>
      <c r="AC16" s="99"/>
      <c r="AD16" s="99"/>
      <c r="AE16" s="99"/>
      <c r="AF16" s="99">
        <v>833.35570438248146</v>
      </c>
      <c r="AG16" s="99"/>
      <c r="AH16" s="99">
        <v>755.18417853273831</v>
      </c>
      <c r="AI16" s="99"/>
      <c r="AJ16" s="99"/>
      <c r="AK16" s="99">
        <v>936.98676986156624</v>
      </c>
      <c r="AL16" s="99"/>
      <c r="AM16" s="99"/>
      <c r="AN16" s="99"/>
      <c r="AO16" s="99"/>
      <c r="AP16" s="99"/>
      <c r="AQ16" s="99"/>
      <c r="AR16" s="99"/>
      <c r="AS16" s="99">
        <v>863.97567975446577</v>
      </c>
      <c r="AT16" s="99"/>
      <c r="AU16" s="99">
        <v>1038.2465198954742</v>
      </c>
      <c r="AV16" s="99"/>
      <c r="AW16" s="99"/>
      <c r="AX16" s="99"/>
      <c r="AY16" s="99"/>
      <c r="AZ16" s="99"/>
      <c r="BA16" s="99"/>
      <c r="BB16" s="99">
        <v>984.14252172393742</v>
      </c>
      <c r="BC16" s="99"/>
      <c r="BD16" s="99"/>
      <c r="BE16" s="99"/>
      <c r="BF16" s="99"/>
      <c r="BG16" s="99"/>
    </row>
    <row r="17" spans="1:59">
      <c r="A17" s="107">
        <v>20</v>
      </c>
      <c r="B17" s="108"/>
      <c r="C17" s="108"/>
      <c r="D17" s="108"/>
      <c r="E17" s="108"/>
      <c r="F17" s="108"/>
      <c r="G17" s="108"/>
      <c r="H17" s="108"/>
      <c r="I17" s="108"/>
      <c r="J17" s="108">
        <v>751.58241498592247</v>
      </c>
      <c r="K17" s="108">
        <v>774.85089478491125</v>
      </c>
      <c r="L17" s="108">
        <v>767.98854351504383</v>
      </c>
      <c r="M17" s="108"/>
      <c r="N17" s="108">
        <v>874.85813452668106</v>
      </c>
      <c r="O17" s="108"/>
      <c r="P17" s="108">
        <v>856.62518360384706</v>
      </c>
      <c r="Q17" s="108">
        <v>863.77909633541401</v>
      </c>
      <c r="R17" s="108">
        <v>885.88705392449003</v>
      </c>
      <c r="S17" s="108">
        <v>960.93173793633923</v>
      </c>
      <c r="T17" s="108">
        <v>1004.6021234363546</v>
      </c>
      <c r="U17" s="108"/>
      <c r="V17" s="108">
        <v>823.12174150239809</v>
      </c>
      <c r="W17" s="108"/>
      <c r="X17" s="108">
        <v>963.28178505976939</v>
      </c>
      <c r="Y17" s="108"/>
      <c r="Z17" s="108"/>
      <c r="AA17" s="108"/>
      <c r="AB17" s="108">
        <v>927.30359000680107</v>
      </c>
      <c r="AC17" s="108"/>
      <c r="AD17" s="108"/>
      <c r="AE17" s="108"/>
      <c r="AF17" s="108">
        <v>825.63671808651463</v>
      </c>
      <c r="AG17" s="108"/>
      <c r="AH17" s="108"/>
      <c r="AI17" s="108"/>
      <c r="AJ17" s="108">
        <v>1045.6299370637651</v>
      </c>
      <c r="AK17" s="108">
        <v>929.29464864255669</v>
      </c>
      <c r="AL17" s="108"/>
      <c r="AM17" s="108"/>
      <c r="AN17" s="108"/>
      <c r="AO17" s="108"/>
      <c r="AP17" s="108"/>
      <c r="AQ17" s="108"/>
      <c r="AR17" s="108"/>
      <c r="AS17" s="108">
        <v>857.8617872141009</v>
      </c>
      <c r="AT17" s="108"/>
      <c r="AU17" s="108">
        <v>1030.4448460375254</v>
      </c>
      <c r="AV17" s="108"/>
      <c r="AW17" s="108"/>
      <c r="AX17" s="108"/>
      <c r="AY17" s="108"/>
      <c r="AZ17" s="108"/>
      <c r="BA17" s="108"/>
      <c r="BB17" s="108">
        <v>977.96555506187053</v>
      </c>
      <c r="BC17" s="108"/>
      <c r="BD17" s="108"/>
      <c r="BE17" s="108"/>
      <c r="BF17" s="108"/>
      <c r="BG17" s="108"/>
    </row>
    <row r="18" spans="1:59">
      <c r="A18" s="76">
        <v>21</v>
      </c>
      <c r="B18" s="99"/>
      <c r="C18" s="99"/>
      <c r="D18" s="99"/>
      <c r="E18" s="99"/>
      <c r="F18" s="99"/>
      <c r="G18" s="99"/>
      <c r="H18" s="99"/>
      <c r="I18" s="99"/>
      <c r="J18" s="99"/>
      <c r="K18" s="99">
        <v>757.09147990445615</v>
      </c>
      <c r="L18" s="99"/>
      <c r="M18" s="99"/>
      <c r="N18" s="99">
        <v>853.3700644372982</v>
      </c>
      <c r="O18" s="99"/>
      <c r="P18" s="99">
        <v>821.08729287690585</v>
      </c>
      <c r="Q18" s="99">
        <v>845.07682423223366</v>
      </c>
      <c r="R18" s="99">
        <v>853.33669601148074</v>
      </c>
      <c r="S18" s="99">
        <v>923.70486200118773</v>
      </c>
      <c r="T18" s="99">
        <v>981.55061054881901</v>
      </c>
      <c r="U18" s="99">
        <v>1041.7229289712122</v>
      </c>
      <c r="V18" s="99">
        <v>807.94051619958941</v>
      </c>
      <c r="W18" s="99"/>
      <c r="X18" s="99">
        <v>943.87555527576922</v>
      </c>
      <c r="Y18" s="99">
        <v>1018.9306691241702</v>
      </c>
      <c r="Z18" s="99">
        <v>1019.5652247139029</v>
      </c>
      <c r="AA18" s="99"/>
      <c r="AB18" s="99">
        <v>911.99292042331558</v>
      </c>
      <c r="AC18" s="99"/>
      <c r="AD18" s="99"/>
      <c r="AE18" s="99">
        <v>1036.5895384205921</v>
      </c>
      <c r="AF18" s="99">
        <v>817.9177317905478</v>
      </c>
      <c r="AG18" s="99"/>
      <c r="AH18" s="99"/>
      <c r="AI18" s="99"/>
      <c r="AJ18" s="99">
        <v>1030.0541452035181</v>
      </c>
      <c r="AK18" s="99">
        <v>921.60252742354714</v>
      </c>
      <c r="AL18" s="99"/>
      <c r="AM18" s="99"/>
      <c r="AN18" s="99"/>
      <c r="AO18" s="99"/>
      <c r="AP18" s="99"/>
      <c r="AQ18" s="99"/>
      <c r="AR18" s="99"/>
      <c r="AS18" s="99">
        <v>851.74789467373614</v>
      </c>
      <c r="AT18" s="99"/>
      <c r="AU18" s="99">
        <v>1022.6431721795767</v>
      </c>
      <c r="AV18" s="99"/>
      <c r="AW18" s="99"/>
      <c r="AX18" s="99"/>
      <c r="AY18" s="99"/>
      <c r="AZ18" s="99"/>
      <c r="BA18" s="99"/>
      <c r="BB18" s="99">
        <v>971.78858839980353</v>
      </c>
      <c r="BC18" s="99"/>
      <c r="BD18" s="99"/>
      <c r="BE18" s="99"/>
      <c r="BF18" s="99"/>
      <c r="BG18" s="99"/>
    </row>
    <row r="19" spans="1:59" ht="13.5" thickBot="1">
      <c r="A19" s="76">
        <v>22</v>
      </c>
      <c r="B19" s="99"/>
      <c r="C19" s="99"/>
      <c r="D19" s="99"/>
      <c r="E19" s="99"/>
      <c r="F19" s="99"/>
      <c r="G19" s="99"/>
      <c r="H19" s="99"/>
      <c r="I19" s="99"/>
      <c r="J19" s="99"/>
      <c r="K19" s="99"/>
      <c r="L19" s="99"/>
      <c r="M19" s="99"/>
      <c r="N19" s="99">
        <v>831.88199434791545</v>
      </c>
      <c r="O19" s="99"/>
      <c r="P19" s="118">
        <v>785.54940214996452</v>
      </c>
      <c r="Q19" s="99">
        <v>826.37455212905331</v>
      </c>
      <c r="R19" s="99">
        <v>820.78633809847156</v>
      </c>
      <c r="S19" s="118">
        <v>886.47798606603601</v>
      </c>
      <c r="T19" s="99">
        <v>958.49909766128349</v>
      </c>
      <c r="U19" s="99">
        <v>1001.5421185179044</v>
      </c>
      <c r="V19" s="99">
        <v>792.75929089678084</v>
      </c>
      <c r="W19" s="99"/>
      <c r="X19" s="99">
        <v>924.46932549176915</v>
      </c>
      <c r="Y19" s="99">
        <v>979.98668762394652</v>
      </c>
      <c r="Z19" s="99">
        <v>984.57276395068584</v>
      </c>
      <c r="AA19" s="99"/>
      <c r="AB19" s="99">
        <v>896.6822508398302</v>
      </c>
      <c r="AC19" s="99"/>
      <c r="AD19" s="99"/>
      <c r="AE19" s="99">
        <v>1016.6695856734028</v>
      </c>
      <c r="AF19" s="99">
        <v>810.19874549458098</v>
      </c>
      <c r="AG19" s="99"/>
      <c r="AH19" s="99"/>
      <c r="AI19" s="99"/>
      <c r="AJ19" s="99">
        <v>1014.478353343271</v>
      </c>
      <c r="AK19" s="99">
        <v>913.91040620453759</v>
      </c>
      <c r="AL19" s="99"/>
      <c r="AM19" s="99"/>
      <c r="AN19" s="99"/>
      <c r="AO19" s="99"/>
      <c r="AP19" s="99"/>
      <c r="AQ19" s="99"/>
      <c r="AR19" s="99"/>
      <c r="AS19" s="99">
        <v>845.63400213337138</v>
      </c>
      <c r="AT19" s="99"/>
      <c r="AU19" s="99">
        <v>1014.8414983216279</v>
      </c>
      <c r="AV19" s="99"/>
      <c r="AW19" s="99"/>
      <c r="AX19" s="99"/>
      <c r="AY19" s="99"/>
      <c r="AZ19" s="99"/>
      <c r="BA19" s="99"/>
      <c r="BB19" s="99">
        <v>965.61162173773664</v>
      </c>
      <c r="BC19" s="99"/>
      <c r="BD19" s="99"/>
      <c r="BE19" s="99"/>
      <c r="BF19" s="99"/>
      <c r="BG19" s="99"/>
    </row>
    <row r="20" spans="1:59" ht="14.25" thickTop="1" thickBot="1">
      <c r="A20" s="76">
        <v>23</v>
      </c>
      <c r="B20" s="99"/>
      <c r="C20" s="99"/>
      <c r="D20" s="99"/>
      <c r="E20" s="99"/>
      <c r="F20" s="99"/>
      <c r="G20" s="99"/>
      <c r="H20" s="99"/>
      <c r="I20" s="99"/>
      <c r="J20" s="99"/>
      <c r="K20" s="99"/>
      <c r="L20" s="99"/>
      <c r="M20" s="99"/>
      <c r="N20" s="99">
        <v>810.39392425853259</v>
      </c>
      <c r="O20" s="99"/>
      <c r="P20" s="99"/>
      <c r="Q20" s="99">
        <v>807.67228002587296</v>
      </c>
      <c r="R20" s="118">
        <v>788.23598018546215</v>
      </c>
      <c r="S20" s="99">
        <v>838.76045651709853</v>
      </c>
      <c r="T20" s="99">
        <v>935.44758477374819</v>
      </c>
      <c r="U20" s="118">
        <v>961.36130806459664</v>
      </c>
      <c r="V20" s="99">
        <v>777.57806559397216</v>
      </c>
      <c r="W20" s="99"/>
      <c r="X20" s="99">
        <v>905.06309570776898</v>
      </c>
      <c r="Y20" s="118">
        <v>941.04270612372318</v>
      </c>
      <c r="Z20" s="99">
        <v>949.5803031874691</v>
      </c>
      <c r="AA20" s="99"/>
      <c r="AB20" s="99">
        <v>881.37158125634483</v>
      </c>
      <c r="AC20" s="99"/>
      <c r="AD20" s="118">
        <v>1029.5023713630844</v>
      </c>
      <c r="AE20" s="99">
        <v>996.74963292621385</v>
      </c>
      <c r="AF20" s="99">
        <v>802.47975919861403</v>
      </c>
      <c r="AG20" s="99"/>
      <c r="AH20" s="99"/>
      <c r="AI20" s="99"/>
      <c r="AJ20" s="99">
        <v>998.90256148302399</v>
      </c>
      <c r="AK20" s="99">
        <v>906.21828498552804</v>
      </c>
      <c r="AL20" s="99"/>
      <c r="AM20" s="99"/>
      <c r="AN20" s="99"/>
      <c r="AO20" s="99"/>
      <c r="AP20" s="99"/>
      <c r="AQ20" s="99"/>
      <c r="AR20" s="99"/>
      <c r="AS20" s="99">
        <v>839.52010959300662</v>
      </c>
      <c r="AT20" s="99"/>
      <c r="AU20" s="99">
        <v>1007.0398244636791</v>
      </c>
      <c r="AV20" s="99"/>
      <c r="AW20" s="99"/>
      <c r="AX20" s="99"/>
      <c r="AY20" s="99"/>
      <c r="AZ20" s="99"/>
      <c r="BA20" s="99"/>
      <c r="BB20" s="99">
        <v>959.43465507566953</v>
      </c>
      <c r="BC20" s="99"/>
      <c r="BD20" s="99"/>
      <c r="BE20" s="99"/>
      <c r="BF20" s="99"/>
      <c r="BG20" s="99"/>
    </row>
    <row r="21" spans="1:59" ht="14.25" thickTop="1" thickBot="1">
      <c r="A21" s="76">
        <v>24</v>
      </c>
      <c r="B21" s="99"/>
      <c r="C21" s="99"/>
      <c r="D21" s="99"/>
      <c r="E21" s="99"/>
      <c r="F21" s="99"/>
      <c r="G21" s="99"/>
      <c r="H21" s="99"/>
      <c r="I21" s="99"/>
      <c r="J21" s="99"/>
      <c r="K21" s="99"/>
      <c r="L21" s="99"/>
      <c r="M21" s="99"/>
      <c r="N21" s="99">
        <v>788.90585416914996</v>
      </c>
      <c r="O21" s="99"/>
      <c r="P21" s="99"/>
      <c r="Q21" s="99">
        <v>788.97000792269262</v>
      </c>
      <c r="R21" s="99"/>
      <c r="S21" s="99">
        <v>782.33799078744642</v>
      </c>
      <c r="T21" s="99">
        <v>912.39607188621267</v>
      </c>
      <c r="U21" s="99">
        <v>905.31755793556806</v>
      </c>
      <c r="V21" s="99">
        <v>762.39684029116358</v>
      </c>
      <c r="W21" s="99"/>
      <c r="X21" s="99">
        <v>885.65686592376869</v>
      </c>
      <c r="Y21" s="99">
        <v>883.53521630936666</v>
      </c>
      <c r="Z21" s="118">
        <v>914.58784242425224</v>
      </c>
      <c r="AA21" s="118"/>
      <c r="AB21" s="99">
        <v>866.06091167285945</v>
      </c>
      <c r="AC21" s="99"/>
      <c r="AD21" s="99">
        <v>982.67180914644166</v>
      </c>
      <c r="AE21" s="99">
        <v>976.82968017902465</v>
      </c>
      <c r="AF21" s="99">
        <v>794.76077290264709</v>
      </c>
      <c r="AG21" s="99"/>
      <c r="AH21" s="99"/>
      <c r="AI21" s="99"/>
      <c r="AJ21" s="99">
        <v>983.32676962277685</v>
      </c>
      <c r="AK21" s="99">
        <v>898.52616376651849</v>
      </c>
      <c r="AL21" s="99"/>
      <c r="AM21" s="99"/>
      <c r="AN21" s="99"/>
      <c r="AO21" s="99"/>
      <c r="AP21" s="99"/>
      <c r="AQ21" s="99"/>
      <c r="AR21" s="99"/>
      <c r="AS21" s="99">
        <v>833.40621705264175</v>
      </c>
      <c r="AT21" s="99"/>
      <c r="AU21" s="99">
        <v>999.23815060573031</v>
      </c>
      <c r="AV21" s="99"/>
      <c r="AW21" s="99"/>
      <c r="AX21" s="99"/>
      <c r="AY21" s="99"/>
      <c r="AZ21" s="99"/>
      <c r="BA21" s="99"/>
      <c r="BB21" s="99">
        <v>953.25768841360252</v>
      </c>
      <c r="BC21" s="99"/>
      <c r="BD21" s="99"/>
      <c r="BE21" s="99"/>
      <c r="BF21" s="99"/>
      <c r="BG21" s="99"/>
    </row>
    <row r="22" spans="1:59" ht="13.5" thickTop="1">
      <c r="A22" s="76">
        <v>25</v>
      </c>
      <c r="B22" s="99"/>
      <c r="C22" s="99"/>
      <c r="D22" s="99"/>
      <c r="E22" s="99"/>
      <c r="F22" s="99"/>
      <c r="G22" s="99"/>
      <c r="H22" s="99"/>
      <c r="I22" s="99"/>
      <c r="J22" s="99"/>
      <c r="K22" s="99"/>
      <c r="L22" s="99"/>
      <c r="M22" s="99"/>
      <c r="N22" s="99">
        <v>767.41778407976699</v>
      </c>
      <c r="O22" s="99"/>
      <c r="P22" s="99"/>
      <c r="Q22" s="99">
        <v>770.26773581951227</v>
      </c>
      <c r="R22" s="99"/>
      <c r="S22" s="99"/>
      <c r="T22" s="99">
        <v>889.34455899867726</v>
      </c>
      <c r="U22" s="99">
        <v>843.58270991365146</v>
      </c>
      <c r="V22" s="99"/>
      <c r="W22" s="99"/>
      <c r="X22" s="99">
        <v>866.25063613976874</v>
      </c>
      <c r="Y22" s="99">
        <v>828.02210717819401</v>
      </c>
      <c r="Z22" s="99">
        <v>865.60387024299916</v>
      </c>
      <c r="AA22" s="99">
        <v>1011.2295157530544</v>
      </c>
      <c r="AB22" s="99">
        <v>850.75024208937407</v>
      </c>
      <c r="AC22" s="99">
        <v>1031.3668943876744</v>
      </c>
      <c r="AD22" s="99">
        <v>921.9561948003161</v>
      </c>
      <c r="AE22" s="99">
        <v>956.90972743183568</v>
      </c>
      <c r="AF22" s="99">
        <v>787.04178660668026</v>
      </c>
      <c r="AG22" s="99"/>
      <c r="AH22" s="99"/>
      <c r="AI22" s="99"/>
      <c r="AJ22" s="99">
        <v>967.75097776252983</v>
      </c>
      <c r="AK22" s="99">
        <v>890.83404254750894</v>
      </c>
      <c r="AL22" s="99"/>
      <c r="AM22" s="99"/>
      <c r="AN22" s="99"/>
      <c r="AO22" s="99"/>
      <c r="AP22" s="99"/>
      <c r="AQ22" s="99"/>
      <c r="AR22" s="99"/>
      <c r="AS22" s="99">
        <v>827.29232451227699</v>
      </c>
      <c r="AT22" s="99"/>
      <c r="AU22" s="99">
        <v>991.43647674778151</v>
      </c>
      <c r="AV22" s="99"/>
      <c r="AW22" s="99"/>
      <c r="AX22" s="99"/>
      <c r="AY22" s="99"/>
      <c r="AZ22" s="99"/>
      <c r="BA22" s="99"/>
      <c r="BB22" s="99">
        <v>947.08072175153563</v>
      </c>
      <c r="BC22" s="99"/>
      <c r="BD22" s="99"/>
      <c r="BE22" s="99"/>
      <c r="BF22" s="99"/>
      <c r="BG22" s="99"/>
    </row>
    <row r="23" spans="1:59">
      <c r="A23" s="76">
        <v>26</v>
      </c>
      <c r="B23" s="99"/>
      <c r="C23" s="99"/>
      <c r="D23" s="99"/>
      <c r="E23" s="99"/>
      <c r="F23" s="99"/>
      <c r="G23" s="99"/>
      <c r="H23" s="99"/>
      <c r="I23" s="99"/>
      <c r="J23" s="99"/>
      <c r="K23" s="99"/>
      <c r="L23" s="99"/>
      <c r="M23" s="99"/>
      <c r="N23" s="99"/>
      <c r="O23" s="99"/>
      <c r="P23" s="99"/>
      <c r="Q23" s="99">
        <v>751.56546371633192</v>
      </c>
      <c r="R23" s="99"/>
      <c r="S23" s="99"/>
      <c r="T23" s="99">
        <v>866.29304611114185</v>
      </c>
      <c r="U23" s="99">
        <v>788.7348871570365</v>
      </c>
      <c r="V23" s="99"/>
      <c r="W23" s="99"/>
      <c r="X23" s="99">
        <v>846.84440635576846</v>
      </c>
      <c r="Y23" s="99">
        <v>778.5697196945863</v>
      </c>
      <c r="Z23" s="99">
        <v>817.93194009911201</v>
      </c>
      <c r="AA23" s="99">
        <v>946.82365619023483</v>
      </c>
      <c r="AB23" s="99">
        <v>835.43957250588869</v>
      </c>
      <c r="AC23" s="99">
        <v>1006.8218395531668</v>
      </c>
      <c r="AD23" s="99">
        <v>867.83180801391916</v>
      </c>
      <c r="AE23" s="99">
        <v>936.98977468464659</v>
      </c>
      <c r="AF23" s="99">
        <v>779.32280031071332</v>
      </c>
      <c r="AG23" s="99">
        <v>1017.7277770410545</v>
      </c>
      <c r="AH23" s="99"/>
      <c r="AI23" s="99"/>
      <c r="AJ23" s="99">
        <v>952.17518590228281</v>
      </c>
      <c r="AK23" s="99">
        <v>883.14192132849939</v>
      </c>
      <c r="AL23" s="99"/>
      <c r="AM23" s="99"/>
      <c r="AN23" s="99"/>
      <c r="AO23" s="99"/>
      <c r="AP23" s="99"/>
      <c r="AQ23" s="99"/>
      <c r="AR23" s="99"/>
      <c r="AS23" s="99">
        <v>821.17843197191212</v>
      </c>
      <c r="AT23" s="99"/>
      <c r="AU23" s="99">
        <v>983.63480288983283</v>
      </c>
      <c r="AV23" s="99"/>
      <c r="AW23" s="99"/>
      <c r="AX23" s="99"/>
      <c r="AY23" s="99"/>
      <c r="AZ23" s="99"/>
      <c r="BA23" s="99"/>
      <c r="BB23" s="99">
        <v>940.90375508946852</v>
      </c>
      <c r="BC23" s="99"/>
      <c r="BD23" s="99"/>
      <c r="BE23" s="99"/>
      <c r="BF23" s="99"/>
      <c r="BG23" s="99"/>
    </row>
    <row r="24" spans="1:59">
      <c r="A24" s="76">
        <v>27</v>
      </c>
      <c r="B24" s="99"/>
      <c r="C24" s="99"/>
      <c r="D24" s="99"/>
      <c r="E24" s="99"/>
      <c r="F24" s="99"/>
      <c r="G24" s="99"/>
      <c r="H24" s="99"/>
      <c r="I24" s="99"/>
      <c r="J24" s="99"/>
      <c r="K24" s="99"/>
      <c r="L24" s="99"/>
      <c r="M24" s="99"/>
      <c r="N24" s="99"/>
      <c r="O24" s="99"/>
      <c r="P24" s="99"/>
      <c r="Q24" s="99"/>
      <c r="R24" s="99"/>
      <c r="S24" s="99"/>
      <c r="T24" s="99">
        <v>843.24153322360644</v>
      </c>
      <c r="U24" s="99"/>
      <c r="V24" s="99"/>
      <c r="W24" s="99"/>
      <c r="X24" s="99">
        <v>827.43817657176828</v>
      </c>
      <c r="Y24" s="99"/>
      <c r="Z24" s="99">
        <v>775.09277591091711</v>
      </c>
      <c r="AA24" s="99">
        <v>889.29590324007665</v>
      </c>
      <c r="AB24" s="99">
        <v>820.12890292240331</v>
      </c>
      <c r="AC24" s="99">
        <v>982.27678471865909</v>
      </c>
      <c r="AD24" s="99">
        <v>819.34438500604654</v>
      </c>
      <c r="AE24" s="99">
        <v>917.06982193745739</v>
      </c>
      <c r="AF24" s="99">
        <v>771.60381401474638</v>
      </c>
      <c r="AG24" s="99">
        <v>954.06135034150714</v>
      </c>
      <c r="AH24" s="99"/>
      <c r="AI24" s="99">
        <v>1034.9954270959845</v>
      </c>
      <c r="AJ24" s="99">
        <v>936.59939404203578</v>
      </c>
      <c r="AK24" s="99">
        <v>875.44980010948973</v>
      </c>
      <c r="AL24" s="99"/>
      <c r="AM24" s="99"/>
      <c r="AN24" s="99"/>
      <c r="AO24" s="99">
        <v>1015.921171608963</v>
      </c>
      <c r="AP24" s="99"/>
      <c r="AQ24" s="99"/>
      <c r="AR24" s="99"/>
      <c r="AS24" s="99">
        <v>815.06453943154747</v>
      </c>
      <c r="AT24" s="99"/>
      <c r="AU24" s="99">
        <v>975.83312903188425</v>
      </c>
      <c r="AV24" s="99"/>
      <c r="AW24" s="99"/>
      <c r="AX24" s="99"/>
      <c r="AY24" s="99"/>
      <c r="AZ24" s="99"/>
      <c r="BA24" s="99"/>
      <c r="BB24" s="99">
        <v>934.72678842740174</v>
      </c>
      <c r="BC24" s="99"/>
      <c r="BD24" s="99"/>
      <c r="BE24" s="99"/>
      <c r="BF24" s="99"/>
      <c r="BG24" s="99"/>
    </row>
    <row r="25" spans="1:59">
      <c r="A25" s="76">
        <v>28</v>
      </c>
      <c r="B25" s="99"/>
      <c r="C25" s="99"/>
      <c r="D25" s="99"/>
      <c r="E25" s="99"/>
      <c r="F25" s="99"/>
      <c r="G25" s="99"/>
      <c r="H25" s="99"/>
      <c r="I25" s="99"/>
      <c r="J25" s="99"/>
      <c r="K25" s="99"/>
      <c r="L25" s="99"/>
      <c r="M25" s="99"/>
      <c r="N25" s="99"/>
      <c r="O25" s="99"/>
      <c r="P25" s="99"/>
      <c r="Q25" s="99"/>
      <c r="R25" s="99"/>
      <c r="S25" s="99"/>
      <c r="T25" s="99">
        <v>820.19002033607103</v>
      </c>
      <c r="U25" s="99"/>
      <c r="V25" s="99"/>
      <c r="W25" s="99"/>
      <c r="X25" s="99">
        <v>808.03194678776811</v>
      </c>
      <c r="Y25" s="99"/>
      <c r="Z25" s="99"/>
      <c r="AA25" s="99">
        <v>837.68153150319461</v>
      </c>
      <c r="AB25" s="99">
        <v>804.81823333891793</v>
      </c>
      <c r="AC25" s="99">
        <v>957.73172988415126</v>
      </c>
      <c r="AD25" s="99">
        <v>775.70731625650421</v>
      </c>
      <c r="AE25" s="99">
        <v>897.1498691902683</v>
      </c>
      <c r="AF25" s="99">
        <v>763.88482771877955</v>
      </c>
      <c r="AG25" s="99">
        <v>896.98511314790812</v>
      </c>
      <c r="AH25" s="99"/>
      <c r="AI25" s="99">
        <v>976.14201030642937</v>
      </c>
      <c r="AJ25" s="99">
        <v>921.02360218178876</v>
      </c>
      <c r="AK25" s="99">
        <v>867.75767889048018</v>
      </c>
      <c r="AL25" s="99"/>
      <c r="AM25" s="99"/>
      <c r="AN25" s="99">
        <v>1035.381989181122</v>
      </c>
      <c r="AO25" s="99">
        <v>963.9000471370224</v>
      </c>
      <c r="AP25" s="99">
        <v>1001.8276493892512</v>
      </c>
      <c r="AQ25" s="99"/>
      <c r="AR25" s="99"/>
      <c r="AS25" s="99">
        <v>808.9506468911826</v>
      </c>
      <c r="AT25" s="99">
        <v>1047.1119113043007</v>
      </c>
      <c r="AU25" s="99">
        <v>968.03145517393546</v>
      </c>
      <c r="AV25" s="99"/>
      <c r="AW25" s="99"/>
      <c r="AX25" s="99"/>
      <c r="AY25" s="99"/>
      <c r="AZ25" s="99"/>
      <c r="BA25" s="99"/>
      <c r="BB25" s="99">
        <v>928.54982176533463</v>
      </c>
      <c r="BC25" s="99"/>
      <c r="BD25" s="99"/>
      <c r="BE25" s="99"/>
      <c r="BF25" s="99"/>
      <c r="BG25" s="99"/>
    </row>
    <row r="26" spans="1:59">
      <c r="A26" s="76">
        <v>29</v>
      </c>
      <c r="B26" s="99"/>
      <c r="C26" s="99"/>
      <c r="D26" s="99"/>
      <c r="E26" s="99"/>
      <c r="F26" s="99"/>
      <c r="G26" s="99"/>
      <c r="H26" s="99"/>
      <c r="I26" s="99"/>
      <c r="J26" s="99"/>
      <c r="K26" s="99"/>
      <c r="L26" s="99"/>
      <c r="M26" s="99"/>
      <c r="N26" s="99"/>
      <c r="O26" s="99"/>
      <c r="P26" s="99"/>
      <c r="Q26" s="99"/>
      <c r="R26" s="99"/>
      <c r="S26" s="99"/>
      <c r="T26" s="99">
        <v>797.13850744853551</v>
      </c>
      <c r="U26" s="99"/>
      <c r="V26" s="99"/>
      <c r="W26" s="99"/>
      <c r="X26" s="99">
        <v>788.62571700376805</v>
      </c>
      <c r="Y26" s="99"/>
      <c r="Z26" s="99"/>
      <c r="AA26" s="99">
        <v>791.1794690124575</v>
      </c>
      <c r="AB26" s="99">
        <v>789.50756375543256</v>
      </c>
      <c r="AC26" s="99">
        <v>933.18667504964355</v>
      </c>
      <c r="AD26" s="99"/>
      <c r="AE26" s="99">
        <v>877.22991644307922</v>
      </c>
      <c r="AF26" s="99">
        <v>756.1658414228126</v>
      </c>
      <c r="AG26" s="99">
        <v>845.60559976012519</v>
      </c>
      <c r="AH26" s="99"/>
      <c r="AI26" s="99">
        <v>923.08334251583028</v>
      </c>
      <c r="AJ26" s="99">
        <v>905.44781032154162</v>
      </c>
      <c r="AK26" s="99">
        <v>860.06555767147063</v>
      </c>
      <c r="AL26" s="99"/>
      <c r="AM26" s="99"/>
      <c r="AN26" s="99">
        <v>1014.7125995473939</v>
      </c>
      <c r="AO26" s="99">
        <v>916.79653868314654</v>
      </c>
      <c r="AP26" s="99">
        <v>945.40213251402611</v>
      </c>
      <c r="AQ26" s="99">
        <v>1049.4150177880663</v>
      </c>
      <c r="AR26" s="99"/>
      <c r="AS26" s="99">
        <v>802.83675435081784</v>
      </c>
      <c r="AT26" s="99">
        <v>1031.3990132811027</v>
      </c>
      <c r="AU26" s="99">
        <v>960.22978131598666</v>
      </c>
      <c r="AV26" s="99"/>
      <c r="AW26" s="99"/>
      <c r="AX26" s="99"/>
      <c r="AY26" s="99"/>
      <c r="AZ26" s="99"/>
      <c r="BA26" s="99"/>
      <c r="BB26" s="99">
        <v>922.37285510326751</v>
      </c>
      <c r="BC26" s="99"/>
      <c r="BD26" s="99"/>
      <c r="BE26" s="99"/>
      <c r="BF26" s="99"/>
      <c r="BG26" s="99"/>
    </row>
    <row r="27" spans="1:59" ht="13.5" thickBot="1">
      <c r="A27" s="107">
        <v>30</v>
      </c>
      <c r="B27" s="108"/>
      <c r="C27" s="108"/>
      <c r="D27" s="108"/>
      <c r="E27" s="108"/>
      <c r="F27" s="108"/>
      <c r="G27" s="108"/>
      <c r="H27" s="108"/>
      <c r="I27" s="108"/>
      <c r="J27" s="108"/>
      <c r="K27" s="108"/>
      <c r="L27" s="108"/>
      <c r="M27" s="108"/>
      <c r="N27" s="108"/>
      <c r="O27" s="108"/>
      <c r="P27" s="108"/>
      <c r="Q27" s="108"/>
      <c r="R27" s="108"/>
      <c r="S27" s="108"/>
      <c r="T27" s="118">
        <v>774.08699456100021</v>
      </c>
      <c r="U27" s="108"/>
      <c r="V27" s="108"/>
      <c r="W27" s="108"/>
      <c r="X27" s="108">
        <v>769.21948721976776</v>
      </c>
      <c r="Y27" s="108"/>
      <c r="Z27" s="108"/>
      <c r="AA27" s="108"/>
      <c r="AB27" s="108">
        <v>774.19689417194706</v>
      </c>
      <c r="AC27" s="108">
        <v>908.64162021513596</v>
      </c>
      <c r="AD27" s="108"/>
      <c r="AE27" s="108">
        <v>857.30996369589013</v>
      </c>
      <c r="AF27" s="108"/>
      <c r="AG27" s="108">
        <v>799.17590350139233</v>
      </c>
      <c r="AH27" s="108"/>
      <c r="AI27" s="108">
        <v>875.06122989866446</v>
      </c>
      <c r="AJ27" s="108">
        <v>889.87201846129472</v>
      </c>
      <c r="AK27" s="108">
        <v>852.37343645246108</v>
      </c>
      <c r="AL27" s="108"/>
      <c r="AM27" s="108"/>
      <c r="AN27" s="108">
        <v>994.04320991366581</v>
      </c>
      <c r="AO27" s="108">
        <v>873.97491808736402</v>
      </c>
      <c r="AP27" s="108">
        <v>894.38919033639343</v>
      </c>
      <c r="AQ27" s="108">
        <v>993.15683630666547</v>
      </c>
      <c r="AR27" s="108">
        <v>1003.0139741570468</v>
      </c>
      <c r="AS27" s="108">
        <v>796.72286181045297</v>
      </c>
      <c r="AT27" s="108">
        <v>1015.6861152579048</v>
      </c>
      <c r="AU27" s="108">
        <v>952.42810745803786</v>
      </c>
      <c r="AV27" s="108"/>
      <c r="AW27" s="108"/>
      <c r="AX27" s="108"/>
      <c r="AY27" s="108"/>
      <c r="AZ27" s="108"/>
      <c r="BA27" s="108"/>
      <c r="BB27" s="108">
        <v>916.19588844120074</v>
      </c>
      <c r="BC27" s="108"/>
      <c r="BD27" s="108"/>
      <c r="BE27" s="108"/>
      <c r="BF27" s="108"/>
      <c r="BG27" s="108">
        <v>1049.98668179111</v>
      </c>
    </row>
    <row r="28" spans="1:59" ht="14.25" thickTop="1" thickBot="1">
      <c r="A28" s="76">
        <v>31</v>
      </c>
      <c r="B28" s="99"/>
      <c r="C28" s="99"/>
      <c r="D28" s="99"/>
      <c r="E28" s="99"/>
      <c r="F28" s="99"/>
      <c r="G28" s="99"/>
      <c r="H28" s="99"/>
      <c r="I28" s="99"/>
      <c r="J28" s="99"/>
      <c r="K28" s="99"/>
      <c r="L28" s="99"/>
      <c r="M28" s="99"/>
      <c r="N28" s="99"/>
      <c r="O28" s="120"/>
      <c r="P28" s="120"/>
      <c r="Q28" s="120"/>
      <c r="R28" s="99"/>
      <c r="S28" s="99"/>
      <c r="T28" s="99"/>
      <c r="U28" s="99"/>
      <c r="V28" s="99"/>
      <c r="W28" s="99"/>
      <c r="X28" s="99"/>
      <c r="Y28" s="99"/>
      <c r="Z28" s="99"/>
      <c r="AA28" s="99"/>
      <c r="AB28" s="99">
        <v>758.8862245884618</v>
      </c>
      <c r="AC28" s="118">
        <v>884.09656538062814</v>
      </c>
      <c r="AD28" s="99"/>
      <c r="AE28" s="99">
        <v>837.39001094870105</v>
      </c>
      <c r="AF28" s="99"/>
      <c r="AG28" s="99">
        <v>757.0677666267087</v>
      </c>
      <c r="AH28" s="99"/>
      <c r="AI28" s="99">
        <v>831.43799970086604</v>
      </c>
      <c r="AJ28" s="99">
        <v>874.29622660104769</v>
      </c>
      <c r="AK28" s="99">
        <v>844.68131523345153</v>
      </c>
      <c r="AL28" s="99"/>
      <c r="AM28" s="99">
        <v>1042.6396467594941</v>
      </c>
      <c r="AN28" s="99">
        <v>973.37382027993806</v>
      </c>
      <c r="AO28" s="99">
        <v>834.90037997961826</v>
      </c>
      <c r="AP28" s="99">
        <v>848.10222486341456</v>
      </c>
      <c r="AQ28" s="99">
        <v>942.1008515989389</v>
      </c>
      <c r="AR28" s="99">
        <v>954.07254611904261</v>
      </c>
      <c r="AS28" s="99">
        <v>790.60896927008821</v>
      </c>
      <c r="AT28" s="99">
        <v>999.97321723470679</v>
      </c>
      <c r="AU28" s="99">
        <v>944.62643360008906</v>
      </c>
      <c r="AV28" s="99"/>
      <c r="AW28" s="99"/>
      <c r="AX28" s="99"/>
      <c r="AY28" s="99"/>
      <c r="AZ28" s="99"/>
      <c r="BA28" s="99"/>
      <c r="BB28" s="99">
        <v>910.01892177913362</v>
      </c>
      <c r="BC28" s="99"/>
      <c r="BD28" s="99"/>
      <c r="BE28" s="99"/>
      <c r="BF28" s="99"/>
      <c r="BG28" s="99">
        <v>1043.7090822764815</v>
      </c>
    </row>
    <row r="29" spans="1:59" ht="13.5" thickTop="1">
      <c r="A29" s="76">
        <v>32</v>
      </c>
      <c r="B29" s="99"/>
      <c r="C29" s="99"/>
      <c r="D29" s="99"/>
      <c r="E29" s="99"/>
      <c r="F29" s="99"/>
      <c r="G29" s="99"/>
      <c r="H29" s="99"/>
      <c r="I29" s="99"/>
      <c r="J29" s="99"/>
      <c r="K29" s="99"/>
      <c r="L29" s="99"/>
      <c r="M29" s="99"/>
      <c r="N29" s="99"/>
      <c r="O29" s="99"/>
      <c r="P29" s="99"/>
      <c r="Q29" s="99"/>
      <c r="R29" s="99"/>
      <c r="S29" s="99"/>
      <c r="T29" s="99"/>
      <c r="U29" s="99"/>
      <c r="V29" s="99"/>
      <c r="W29" s="99"/>
      <c r="X29" s="99"/>
      <c r="Y29" s="99"/>
      <c r="Z29" s="99"/>
      <c r="AA29" s="99"/>
      <c r="AB29" s="99"/>
      <c r="AC29" s="99">
        <v>856.17845672233216</v>
      </c>
      <c r="AD29" s="99"/>
      <c r="AE29" s="99">
        <v>817.47005820151185</v>
      </c>
      <c r="AF29" s="99"/>
      <c r="AG29" s="99"/>
      <c r="AH29" s="99"/>
      <c r="AI29" s="99">
        <v>791.67423514191671</v>
      </c>
      <c r="AJ29" s="99">
        <v>858.72043474080067</v>
      </c>
      <c r="AK29" s="99">
        <v>836.98919401444198</v>
      </c>
      <c r="AL29" s="99"/>
      <c r="AM29" s="99">
        <v>1016.8708708968936</v>
      </c>
      <c r="AN29" s="99">
        <v>952.70443064620997</v>
      </c>
      <c r="AO29" s="99">
        <v>799.12036471080819</v>
      </c>
      <c r="AP29" s="99">
        <v>805.96039355616722</v>
      </c>
      <c r="AQ29" s="99">
        <v>895.60789705616946</v>
      </c>
      <c r="AR29" s="99">
        <v>909.42688172478404</v>
      </c>
      <c r="AS29" s="99">
        <v>784.49507672972334</v>
      </c>
      <c r="AT29" s="99">
        <v>984.26031921150877</v>
      </c>
      <c r="AU29" s="99">
        <v>936.82475974214037</v>
      </c>
      <c r="AV29" s="99">
        <v>1004.8132811036326</v>
      </c>
      <c r="AW29" s="99"/>
      <c r="AX29" s="99"/>
      <c r="AY29" s="99">
        <v>1039.4430572486624</v>
      </c>
      <c r="AZ29" s="99"/>
      <c r="BA29" s="99"/>
      <c r="BB29" s="99">
        <v>903.84195511706662</v>
      </c>
      <c r="BC29" s="99"/>
      <c r="BD29" s="99"/>
      <c r="BE29" s="99"/>
      <c r="BF29" s="99"/>
      <c r="BG29" s="99">
        <v>1037.431482761853</v>
      </c>
    </row>
    <row r="30" spans="1:59" ht="13.5" thickBot="1">
      <c r="A30" s="76">
        <v>33</v>
      </c>
      <c r="B30" s="99"/>
      <c r="C30" s="99"/>
      <c r="D30" s="99"/>
      <c r="E30" s="99"/>
      <c r="F30" s="99"/>
      <c r="G30" s="99"/>
      <c r="H30" s="99"/>
      <c r="I30" s="99"/>
      <c r="J30" s="99"/>
      <c r="K30" s="99"/>
      <c r="L30" s="99"/>
      <c r="M30" s="99"/>
      <c r="N30" s="99"/>
      <c r="O30" s="99"/>
      <c r="P30" s="99"/>
      <c r="Q30" s="99"/>
      <c r="R30" s="99"/>
      <c r="S30" s="99"/>
      <c r="T30" s="99"/>
      <c r="U30" s="99"/>
      <c r="V30" s="99"/>
      <c r="W30" s="99"/>
      <c r="X30" s="99"/>
      <c r="Y30" s="99"/>
      <c r="Z30" s="99"/>
      <c r="AA30" s="99"/>
      <c r="AB30" s="99"/>
      <c r="AC30" s="99">
        <v>818.68178992408582</v>
      </c>
      <c r="AD30" s="99"/>
      <c r="AE30" s="99">
        <v>797.55010545432287</v>
      </c>
      <c r="AF30" s="99"/>
      <c r="AG30" s="99"/>
      <c r="AH30" s="99"/>
      <c r="AI30" s="99">
        <v>755.31116158694556</v>
      </c>
      <c r="AJ30" s="99">
        <v>843.14464288055365</v>
      </c>
      <c r="AK30" s="99">
        <v>829.29707279543231</v>
      </c>
      <c r="AL30" s="99"/>
      <c r="AM30" s="118">
        <v>991.10209503429326</v>
      </c>
      <c r="AN30" s="99">
        <v>932.035041012482</v>
      </c>
      <c r="AO30" s="99">
        <v>766.24979025042819</v>
      </c>
      <c r="AP30" s="99">
        <v>767.46966245201645</v>
      </c>
      <c r="AQ30" s="99">
        <v>853.13433859516908</v>
      </c>
      <c r="AR30" s="99">
        <v>868.56743129458584</v>
      </c>
      <c r="AS30" s="99">
        <v>778.38118418935869</v>
      </c>
      <c r="AT30" s="99">
        <v>968.54742118831098</v>
      </c>
      <c r="AU30" s="99">
        <v>929.02308588419157</v>
      </c>
      <c r="AV30" s="99">
        <v>957.98516190600219</v>
      </c>
      <c r="AW30" s="99"/>
      <c r="AX30" s="99"/>
      <c r="AY30" s="99">
        <v>991.15684345672264</v>
      </c>
      <c r="AZ30" s="99"/>
      <c r="BA30" s="99"/>
      <c r="BB30" s="99">
        <v>897.66498845499973</v>
      </c>
      <c r="BC30" s="99"/>
      <c r="BD30" s="99"/>
      <c r="BE30" s="99"/>
      <c r="BF30" s="99"/>
      <c r="BG30" s="99">
        <v>1031.1538832472245</v>
      </c>
    </row>
    <row r="31" spans="1:59" ht="14.25" thickTop="1" thickBot="1">
      <c r="A31" s="76">
        <v>34</v>
      </c>
      <c r="B31" s="99"/>
      <c r="C31" s="99"/>
      <c r="D31" s="99"/>
      <c r="E31" s="99"/>
      <c r="F31" s="99"/>
      <c r="G31" s="99"/>
      <c r="H31" s="99"/>
      <c r="I31" s="99"/>
      <c r="J31" s="99"/>
      <c r="K31" s="99"/>
      <c r="L31" s="99"/>
      <c r="M31" s="99"/>
      <c r="N31" s="99"/>
      <c r="O31" s="99"/>
      <c r="P31" s="99"/>
      <c r="Q31" s="99"/>
      <c r="R31" s="99"/>
      <c r="S31" s="99"/>
      <c r="T31" s="99"/>
      <c r="U31" s="99"/>
      <c r="V31" s="99"/>
      <c r="W31" s="99"/>
      <c r="X31" s="99"/>
      <c r="Y31" s="99"/>
      <c r="Z31" s="99"/>
      <c r="AA31" s="99"/>
      <c r="AB31" s="99"/>
      <c r="AC31" s="99">
        <v>784.22549899119861</v>
      </c>
      <c r="AD31" s="99"/>
      <c r="AE31" s="118">
        <v>777.63015270713379</v>
      </c>
      <c r="AF31" s="99"/>
      <c r="AG31" s="99"/>
      <c r="AH31" s="99"/>
      <c r="AI31" s="99"/>
      <c r="AJ31" s="99">
        <v>827.56885102030662</v>
      </c>
      <c r="AK31" s="99">
        <v>821.60495157642276</v>
      </c>
      <c r="AL31" s="99"/>
      <c r="AM31" s="99">
        <v>959.81030632668956</v>
      </c>
      <c r="AN31" s="99">
        <v>911.36565137875414</v>
      </c>
      <c r="AO31" s="99"/>
      <c r="AP31" s="99"/>
      <c r="AQ31" s="99">
        <v>814.21545074862559</v>
      </c>
      <c r="AR31" s="99">
        <v>831.05861158622611</v>
      </c>
      <c r="AS31" s="99">
        <v>772.26729164899382</v>
      </c>
      <c r="AT31" s="99">
        <v>952.83452316511284</v>
      </c>
      <c r="AU31" s="99">
        <v>921.22141202624277</v>
      </c>
      <c r="AV31" s="99">
        <v>915.0524342959684</v>
      </c>
      <c r="AW31" s="99"/>
      <c r="AX31" s="99"/>
      <c r="AY31" s="99">
        <v>946.88260586909371</v>
      </c>
      <c r="AZ31" s="99">
        <v>1008.7870995672728</v>
      </c>
      <c r="BA31" s="99">
        <v>1022.57553574682</v>
      </c>
      <c r="BB31" s="99">
        <v>891.48802179293273</v>
      </c>
      <c r="BC31" s="99"/>
      <c r="BD31" s="99">
        <v>1044.9120326216564</v>
      </c>
      <c r="BE31" s="99"/>
      <c r="BF31" s="99"/>
      <c r="BG31" s="99">
        <v>1024.876283732596</v>
      </c>
    </row>
    <row r="32" spans="1:59" ht="13.5" thickTop="1">
      <c r="A32" s="76">
        <v>35</v>
      </c>
      <c r="B32" s="99"/>
      <c r="C32" s="99"/>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v>752.47139960744073</v>
      </c>
      <c r="AD32" s="99"/>
      <c r="AE32" s="99"/>
      <c r="AF32" s="99"/>
      <c r="AG32" s="99"/>
      <c r="AH32" s="99"/>
      <c r="AI32" s="99"/>
      <c r="AJ32" s="99">
        <v>811.9930591600596</v>
      </c>
      <c r="AK32" s="99">
        <v>813.91283035741321</v>
      </c>
      <c r="AL32" s="99">
        <v>1007.9720136339921</v>
      </c>
      <c r="AM32" s="99">
        <v>922.21222546461888</v>
      </c>
      <c r="AN32" s="99">
        <v>890.69626174502628</v>
      </c>
      <c r="AO32" s="99"/>
      <c r="AP32" s="99"/>
      <c r="AQ32" s="99">
        <v>778.45206982358502</v>
      </c>
      <c r="AR32" s="99">
        <v>796.52628265684473</v>
      </c>
      <c r="AS32" s="99">
        <v>766.15339910862906</v>
      </c>
      <c r="AT32" s="99">
        <v>937.12162514191505</v>
      </c>
      <c r="AU32" s="99">
        <v>913.41973816829397</v>
      </c>
      <c r="AV32" s="99">
        <v>875.57831850465902</v>
      </c>
      <c r="AW32" s="99"/>
      <c r="AX32" s="99"/>
      <c r="AY32" s="99">
        <v>906.17062994024309</v>
      </c>
      <c r="AZ32" s="99">
        <v>968.37587260905229</v>
      </c>
      <c r="BA32" s="99">
        <v>979.23499818225127</v>
      </c>
      <c r="BB32" s="99">
        <v>885.31105513086573</v>
      </c>
      <c r="BC32" s="99"/>
      <c r="BD32" s="99">
        <v>1037.0795252278213</v>
      </c>
      <c r="BE32" s="99"/>
      <c r="BF32" s="99"/>
      <c r="BG32" s="99">
        <v>1018.5986842179676</v>
      </c>
    </row>
    <row r="33" spans="1:59" ht="13.5" thickBot="1">
      <c r="A33" s="76">
        <v>36</v>
      </c>
      <c r="B33" s="99"/>
      <c r="C33" s="99"/>
      <c r="D33" s="99"/>
      <c r="E33" s="99"/>
      <c r="F33" s="99"/>
      <c r="G33" s="99"/>
      <c r="H33" s="99"/>
      <c r="I33" s="99"/>
      <c r="J33" s="99"/>
      <c r="K33" s="99"/>
      <c r="L33" s="99"/>
      <c r="M33" s="99"/>
      <c r="N33" s="99"/>
      <c r="O33" s="99"/>
      <c r="P33" s="99"/>
      <c r="Q33" s="99"/>
      <c r="R33" s="99"/>
      <c r="S33" s="99"/>
      <c r="T33" s="99"/>
      <c r="U33" s="99"/>
      <c r="V33" s="99"/>
      <c r="W33" s="99"/>
      <c r="X33" s="99"/>
      <c r="Y33" s="99"/>
      <c r="Z33" s="99"/>
      <c r="AA33" s="99"/>
      <c r="AB33" s="99"/>
      <c r="AC33" s="99"/>
      <c r="AD33" s="99"/>
      <c r="AE33" s="99"/>
      <c r="AF33" s="99"/>
      <c r="AG33" s="99"/>
      <c r="AH33" s="99"/>
      <c r="AI33" s="99"/>
      <c r="AJ33" s="99">
        <v>796.41726729981258</v>
      </c>
      <c r="AK33" s="99">
        <v>806.22070913840366</v>
      </c>
      <c r="AL33" s="99">
        <v>966.49936266978773</v>
      </c>
      <c r="AM33" s="99">
        <v>887.41873249511173</v>
      </c>
      <c r="AN33" s="118">
        <v>870.02687211129819</v>
      </c>
      <c r="AO33" s="99"/>
      <c r="AP33" s="99"/>
      <c r="AQ33" s="99"/>
      <c r="AR33" s="99">
        <v>764.64762784036168</v>
      </c>
      <c r="AS33" s="99">
        <v>760.03950656826419</v>
      </c>
      <c r="AT33" s="99">
        <v>921.40872711871702</v>
      </c>
      <c r="AU33" s="99">
        <v>905.61806431034518</v>
      </c>
      <c r="AV33" s="99">
        <v>839.18597251806978</v>
      </c>
      <c r="AW33" s="99"/>
      <c r="AX33" s="99"/>
      <c r="AY33" s="99">
        <v>868.63291345200378</v>
      </c>
      <c r="AZ33" s="99">
        <v>931.01551862100814</v>
      </c>
      <c r="BA33" s="99">
        <v>939.25393824997855</v>
      </c>
      <c r="BB33" s="99">
        <v>879.13408846879872</v>
      </c>
      <c r="BC33" s="99"/>
      <c r="BD33" s="99">
        <v>1029.2470178339863</v>
      </c>
      <c r="BE33" s="99"/>
      <c r="BF33" s="99"/>
      <c r="BG33" s="99">
        <v>1012.3210847033391</v>
      </c>
    </row>
    <row r="34" spans="1:59" ht="13.5" thickTop="1">
      <c r="A34" s="76">
        <v>37</v>
      </c>
      <c r="B34" s="99"/>
      <c r="C34" s="99"/>
      <c r="D34" s="99"/>
      <c r="E34" s="99"/>
      <c r="F34" s="99"/>
      <c r="G34" s="99"/>
      <c r="H34" s="99"/>
      <c r="I34" s="99"/>
      <c r="J34" s="99"/>
      <c r="K34" s="99"/>
      <c r="L34" s="99"/>
      <c r="M34" s="99"/>
      <c r="N34" s="99"/>
      <c r="O34" s="99"/>
      <c r="P34" s="99"/>
      <c r="Q34" s="99"/>
      <c r="R34" s="99"/>
      <c r="S34" s="99"/>
      <c r="T34" s="99"/>
      <c r="U34" s="99"/>
      <c r="V34" s="99"/>
      <c r="W34" s="99"/>
      <c r="X34" s="99"/>
      <c r="Y34" s="99"/>
      <c r="Z34" s="99"/>
      <c r="AA34" s="99"/>
      <c r="AB34" s="99"/>
      <c r="AC34" s="99"/>
      <c r="AD34" s="99"/>
      <c r="AE34" s="99"/>
      <c r="AF34" s="99"/>
      <c r="AG34" s="99"/>
      <c r="AH34" s="99"/>
      <c r="AI34" s="99"/>
      <c r="AJ34" s="99">
        <v>780.84147543956556</v>
      </c>
      <c r="AK34" s="99">
        <v>798.52858791939411</v>
      </c>
      <c r="AL34" s="99">
        <v>928.15343955186972</v>
      </c>
      <c r="AM34" s="99">
        <v>855.13773808154963</v>
      </c>
      <c r="AN34" s="99">
        <v>842.67533351581767</v>
      </c>
      <c r="AO34" s="99"/>
      <c r="AP34" s="99"/>
      <c r="AQ34" s="99"/>
      <c r="AR34" s="99"/>
      <c r="AS34" s="99">
        <v>753.92561402789943</v>
      </c>
      <c r="AT34" s="99">
        <v>905.69582909551889</v>
      </c>
      <c r="AU34" s="99">
        <v>897.81639045239649</v>
      </c>
      <c r="AV34" s="99">
        <v>805.54888783714568</v>
      </c>
      <c r="AW34" s="99">
        <v>1037.1988658590064</v>
      </c>
      <c r="AX34" s="99"/>
      <c r="AY34" s="99">
        <v>833.93327731025363</v>
      </c>
      <c r="AZ34" s="99">
        <v>896.38663459425459</v>
      </c>
      <c r="BA34" s="99">
        <v>902.27720130320438</v>
      </c>
      <c r="BB34" s="99">
        <v>872.95712180673183</v>
      </c>
      <c r="BC34" s="99"/>
      <c r="BD34" s="99">
        <v>1021.4145104401512</v>
      </c>
      <c r="BE34" s="99">
        <v>1012.6558439400437</v>
      </c>
      <c r="BF34" s="99">
        <v>1022.2103600390105</v>
      </c>
      <c r="BG34" s="99">
        <v>1006.0434851887104</v>
      </c>
    </row>
    <row r="35" spans="1:59">
      <c r="A35" s="107">
        <v>38</v>
      </c>
      <c r="B35" s="108"/>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c r="AB35" s="108"/>
      <c r="AC35" s="108"/>
      <c r="AD35" s="108"/>
      <c r="AE35" s="108"/>
      <c r="AF35" s="108"/>
      <c r="AG35" s="108"/>
      <c r="AH35" s="108"/>
      <c r="AI35" s="108"/>
      <c r="AJ35" s="108">
        <v>765.26568357931842</v>
      </c>
      <c r="AK35" s="108">
        <v>790.83646670038456</v>
      </c>
      <c r="AL35" s="108">
        <v>892.61234293380073</v>
      </c>
      <c r="AM35" s="108">
        <v>825.11499270727791</v>
      </c>
      <c r="AN35" s="108">
        <v>814.98270146944981</v>
      </c>
      <c r="AO35" s="108"/>
      <c r="AP35" s="108"/>
      <c r="AQ35" s="108"/>
      <c r="AR35" s="108"/>
      <c r="AS35" s="108"/>
      <c r="AT35" s="108">
        <v>889.98293107232098</v>
      </c>
      <c r="AU35" s="108">
        <v>890.01471659444769</v>
      </c>
      <c r="AV35" s="108">
        <v>774.3830320941023</v>
      </c>
      <c r="AW35" s="108">
        <v>1001.8555948631287</v>
      </c>
      <c r="AX35" s="108">
        <v>1036.2351913142797</v>
      </c>
      <c r="AY35" s="108">
        <v>801.77927511990856</v>
      </c>
      <c r="AZ35" s="108">
        <v>864.21126617538494</v>
      </c>
      <c r="BA35" s="108">
        <v>867.99582390480555</v>
      </c>
      <c r="BB35" s="108">
        <v>866.78015514466472</v>
      </c>
      <c r="BC35" s="108">
        <v>1043.268339329961</v>
      </c>
      <c r="BD35" s="108">
        <v>1013.5820030463161</v>
      </c>
      <c r="BE35" s="108">
        <v>974.95194328913976</v>
      </c>
      <c r="BF35" s="108">
        <v>983.787253449991</v>
      </c>
      <c r="BG35" s="108">
        <v>999.76588567408214</v>
      </c>
    </row>
    <row r="36" spans="1:59">
      <c r="A36" s="125" t="s">
        <v>580</v>
      </c>
      <c r="B36" s="103" t="s">
        <v>581</v>
      </c>
      <c r="C36" s="103"/>
      <c r="D36" s="103"/>
      <c r="F36" s="103"/>
      <c r="G36" s="103"/>
      <c r="H36" s="103"/>
      <c r="I36" s="103"/>
      <c r="K36" s="103"/>
      <c r="M36" s="103"/>
      <c r="O36" s="103"/>
      <c r="P36" s="103"/>
      <c r="Q36" s="103"/>
      <c r="R36" s="103"/>
      <c r="S36" s="103"/>
      <c r="T36" s="103"/>
      <c r="U36" s="103"/>
      <c r="V36" s="103"/>
      <c r="W36" s="103"/>
      <c r="Y36" s="103"/>
      <c r="Z36" s="103"/>
      <c r="AA36" s="103"/>
      <c r="AC36" s="103"/>
      <c r="AD36" s="103"/>
      <c r="AE36" s="103"/>
      <c r="AF36" s="103"/>
      <c r="AG36" s="126"/>
      <c r="AH36" s="103"/>
      <c r="AI36" s="126"/>
      <c r="AJ36" s="103"/>
      <c r="AK36" s="103"/>
      <c r="AL36" s="103"/>
      <c r="AM36" s="103"/>
      <c r="AN36" s="103"/>
      <c r="AO36" s="126"/>
      <c r="AP36" s="126"/>
      <c r="AQ36" s="126"/>
      <c r="AR36" s="126"/>
      <c r="AS36" s="103"/>
      <c r="AT36" s="103"/>
      <c r="AV36" s="126"/>
      <c r="AW36" s="103"/>
      <c r="AX36" s="103"/>
      <c r="AY36" s="103"/>
      <c r="AZ36" s="126"/>
      <c r="BA36" s="103"/>
      <c r="BB36" s="103"/>
      <c r="BC36" s="103"/>
      <c r="BE36" s="103"/>
      <c r="BF36" s="103"/>
      <c r="BG36" s="132"/>
    </row>
    <row r="37" spans="1:59" ht="14.25">
      <c r="A37" s="76" t="s">
        <v>586</v>
      </c>
      <c r="B37" s="120">
        <v>750</v>
      </c>
      <c r="C37" s="120">
        <v>915</v>
      </c>
      <c r="D37" s="120">
        <v>840</v>
      </c>
      <c r="E37" s="120">
        <v>1061.25</v>
      </c>
      <c r="F37" s="120">
        <v>828.75</v>
      </c>
      <c r="G37" s="120">
        <v>1042.5</v>
      </c>
      <c r="H37" s="120">
        <v>952.5</v>
      </c>
      <c r="I37" s="120">
        <v>791.25</v>
      </c>
      <c r="J37" s="120">
        <v>1170</v>
      </c>
      <c r="K37" s="120">
        <v>948.75</v>
      </c>
      <c r="L37" s="120">
        <v>1143.75</v>
      </c>
      <c r="M37" s="120">
        <v>1050</v>
      </c>
      <c r="N37" s="120">
        <v>1083.75</v>
      </c>
      <c r="O37" s="120">
        <v>862.5</v>
      </c>
      <c r="P37" s="99">
        <v>1297.5</v>
      </c>
      <c r="Q37" s="120">
        <v>1046.25</v>
      </c>
      <c r="R37" s="99">
        <v>1286.25</v>
      </c>
      <c r="S37" s="99">
        <v>1417.5</v>
      </c>
      <c r="T37" s="99">
        <v>1226.25</v>
      </c>
      <c r="U37" s="99">
        <v>1556.25</v>
      </c>
      <c r="V37" s="120">
        <v>982.5</v>
      </c>
      <c r="W37" s="120">
        <v>795</v>
      </c>
      <c r="X37" s="120">
        <v>1151.25</v>
      </c>
      <c r="Y37" s="99">
        <v>1530</v>
      </c>
      <c r="Z37" s="99">
        <v>1481.25</v>
      </c>
      <c r="AA37" s="99">
        <v>1751.25</v>
      </c>
      <c r="AB37" s="120">
        <v>1087.5</v>
      </c>
      <c r="AC37" s="99">
        <v>1387.5</v>
      </c>
      <c r="AD37" s="99">
        <v>1638.75</v>
      </c>
      <c r="AE37" s="99">
        <v>1248.75</v>
      </c>
      <c r="AF37" s="120">
        <v>877.5</v>
      </c>
      <c r="AG37" s="99">
        <v>1908.75</v>
      </c>
      <c r="AH37" s="120">
        <v>802.5</v>
      </c>
      <c r="AI37" s="99">
        <v>1927.5</v>
      </c>
      <c r="AJ37" s="99">
        <v>1207.5</v>
      </c>
      <c r="AK37" s="120">
        <v>975</v>
      </c>
      <c r="AL37" s="99">
        <v>1740</v>
      </c>
      <c r="AM37" s="99">
        <v>1567.5</v>
      </c>
      <c r="AN37" s="99">
        <v>1398.75</v>
      </c>
      <c r="AO37" s="99">
        <v>1875</v>
      </c>
      <c r="AP37" s="99">
        <v>2242.5</v>
      </c>
      <c r="AQ37" s="99">
        <v>2178.75</v>
      </c>
      <c r="AR37" s="99">
        <v>2096.25</v>
      </c>
      <c r="AS37" s="120">
        <v>911.25</v>
      </c>
      <c r="AT37" s="99">
        <v>1335</v>
      </c>
      <c r="AU37" s="120">
        <v>1076.25</v>
      </c>
      <c r="AV37" s="99">
        <v>2340</v>
      </c>
      <c r="AW37" s="99">
        <v>1755</v>
      </c>
      <c r="AX37" s="99">
        <v>1620</v>
      </c>
      <c r="AY37" s="99">
        <v>2598.75</v>
      </c>
      <c r="AZ37" s="99">
        <v>2358.75</v>
      </c>
      <c r="BA37" s="99">
        <v>2505</v>
      </c>
      <c r="BB37" s="120">
        <v>1031.25</v>
      </c>
      <c r="BC37" s="99">
        <v>1492.5</v>
      </c>
      <c r="BD37" s="120">
        <v>1200</v>
      </c>
      <c r="BE37" s="99">
        <v>2692.5</v>
      </c>
      <c r="BF37" s="99">
        <v>2902.5</v>
      </c>
      <c r="BG37" s="120">
        <v>1166.25</v>
      </c>
    </row>
    <row r="38" spans="1:59" ht="14.25">
      <c r="A38" s="76" t="s">
        <v>587</v>
      </c>
      <c r="B38" s="99">
        <v>462</v>
      </c>
      <c r="C38" s="99">
        <v>559.125</v>
      </c>
      <c r="D38" s="99">
        <v>514.5</v>
      </c>
      <c r="E38" s="99">
        <v>643.125</v>
      </c>
      <c r="F38" s="99">
        <v>504</v>
      </c>
      <c r="G38" s="99">
        <v>637.875</v>
      </c>
      <c r="H38" s="99">
        <v>582.75</v>
      </c>
      <c r="I38" s="99">
        <v>493.5</v>
      </c>
      <c r="J38" s="99">
        <v>706.125</v>
      </c>
      <c r="K38" s="99">
        <v>595.875</v>
      </c>
      <c r="L38" s="99">
        <v>700.875</v>
      </c>
      <c r="M38" s="99">
        <v>643.125</v>
      </c>
      <c r="N38" s="99">
        <v>677.25</v>
      </c>
      <c r="O38" s="99">
        <v>535.5</v>
      </c>
      <c r="P38" s="99">
        <v>784.875</v>
      </c>
      <c r="Q38" s="99">
        <v>653.625</v>
      </c>
      <c r="R38" s="99">
        <v>784.875</v>
      </c>
      <c r="S38" s="99">
        <v>863.625</v>
      </c>
      <c r="T38" s="99">
        <v>763.875</v>
      </c>
      <c r="U38" s="99">
        <v>942.375</v>
      </c>
      <c r="V38" s="99">
        <v>606.375</v>
      </c>
      <c r="W38" s="99">
        <v>498.75</v>
      </c>
      <c r="X38" s="99">
        <v>716.625</v>
      </c>
      <c r="Y38" s="99">
        <v>931.875</v>
      </c>
      <c r="Z38" s="99">
        <v>905.625</v>
      </c>
      <c r="AA38" s="99">
        <v>1065.75</v>
      </c>
      <c r="AB38" s="99">
        <v>672</v>
      </c>
      <c r="AC38" s="99">
        <v>863.625</v>
      </c>
      <c r="AD38" s="99">
        <v>997.5</v>
      </c>
      <c r="AE38" s="99">
        <v>774.375</v>
      </c>
      <c r="AF38" s="99">
        <v>548.625</v>
      </c>
      <c r="AG38" s="99">
        <v>1152.375</v>
      </c>
      <c r="AH38" s="99">
        <v>488.25</v>
      </c>
      <c r="AI38" s="99">
        <v>1176</v>
      </c>
      <c r="AJ38" s="99">
        <v>740.25</v>
      </c>
      <c r="AK38" s="99">
        <v>609</v>
      </c>
      <c r="AL38" s="99">
        <v>1086.75</v>
      </c>
      <c r="AM38" s="99">
        <v>973.875</v>
      </c>
      <c r="AN38" s="99">
        <v>863.625</v>
      </c>
      <c r="AO38" s="99">
        <v>1144.5</v>
      </c>
      <c r="AP38" s="99">
        <v>1346.625</v>
      </c>
      <c r="AQ38" s="99">
        <v>1323</v>
      </c>
      <c r="AR38" s="99">
        <v>1278.375</v>
      </c>
      <c r="AS38" s="99">
        <v>548.625</v>
      </c>
      <c r="AT38" s="99">
        <v>813.75</v>
      </c>
      <c r="AU38" s="99">
        <v>666.75</v>
      </c>
      <c r="AV38" s="99">
        <v>1422.75</v>
      </c>
      <c r="AW38" s="99">
        <v>1086.75</v>
      </c>
      <c r="AX38" s="99">
        <v>997.5</v>
      </c>
      <c r="AY38" s="99">
        <v>1575</v>
      </c>
      <c r="AZ38" s="99">
        <v>1441.125</v>
      </c>
      <c r="BA38" s="99">
        <v>1525.125</v>
      </c>
      <c r="BB38" s="99">
        <v>616.875</v>
      </c>
      <c r="BC38" s="99">
        <v>903</v>
      </c>
      <c r="BD38" s="99">
        <v>737.625</v>
      </c>
      <c r="BE38" s="99">
        <v>1635.375</v>
      </c>
      <c r="BF38" s="99">
        <v>1771.875</v>
      </c>
      <c r="BG38" s="99">
        <v>690.375</v>
      </c>
    </row>
    <row r="39" spans="1:59" ht="14.25">
      <c r="A39" s="76" t="s">
        <v>263</v>
      </c>
      <c r="B39" s="100">
        <v>6.781826066775821</v>
      </c>
      <c r="C39" s="100">
        <v>7.3116562282426818</v>
      </c>
      <c r="D39" s="100">
        <v>6.8877920990691939</v>
      </c>
      <c r="E39" s="100">
        <v>7.3823002497715962</v>
      </c>
      <c r="F39" s="100">
        <v>6.4992499806601609</v>
      </c>
      <c r="G39" s="100">
        <v>7.4882662820649699</v>
      </c>
      <c r="H39" s="100">
        <v>6.993758131362565</v>
      </c>
      <c r="I39" s="100">
        <v>9.3603328525812106</v>
      </c>
      <c r="J39" s="100">
        <v>7.4176222605360538</v>
      </c>
      <c r="K39" s="100">
        <v>10.20806111092819</v>
      </c>
      <c r="L39" s="100">
        <v>7.594232314358341</v>
      </c>
      <c r="M39" s="100">
        <v>7.0290801421270226</v>
      </c>
      <c r="N39" s="100">
        <v>10.278705132457103</v>
      </c>
      <c r="O39" s="100">
        <v>9.3956548633456691</v>
      </c>
      <c r="P39" s="100">
        <v>7.594232314358341</v>
      </c>
      <c r="Q39" s="100">
        <v>10.243383121692647</v>
      </c>
      <c r="R39" s="100">
        <v>7.7001983466517139</v>
      </c>
      <c r="S39" s="100">
        <v>7.7355203574161706</v>
      </c>
      <c r="T39" s="100">
        <v>10.384671164750477</v>
      </c>
      <c r="U39" s="100">
        <v>8.194706497354117</v>
      </c>
      <c r="V39" s="100">
        <v>9.5016208956390411</v>
      </c>
      <c r="W39" s="100">
        <v>13.210432025907069</v>
      </c>
      <c r="X39" s="100">
        <v>10.31402714322156</v>
      </c>
      <c r="Y39" s="100">
        <v>7.8768084004740002</v>
      </c>
      <c r="Z39" s="100">
        <v>7.8061643789450867</v>
      </c>
      <c r="AA39" s="100">
        <v>8.4419605727053195</v>
      </c>
      <c r="AB39" s="100">
        <v>9.5369429064034996</v>
      </c>
      <c r="AC39" s="100">
        <v>10.490637197043849</v>
      </c>
      <c r="AD39" s="100">
        <v>7.9474524220029146</v>
      </c>
      <c r="AE39" s="100">
        <v>10.349349153986021</v>
      </c>
      <c r="AF39" s="100">
        <v>13.281076047435981</v>
      </c>
      <c r="AG39" s="100">
        <v>8.406638561940861</v>
      </c>
      <c r="AH39" s="100">
        <v>11.16175540156854</v>
      </c>
      <c r="AI39" s="100">
        <v>8.58324861576315</v>
      </c>
      <c r="AJ39" s="100">
        <v>9.6075869279324149</v>
      </c>
      <c r="AK39" s="100">
        <v>14.058160284254045</v>
      </c>
      <c r="AL39" s="100">
        <v>11.303043444626368</v>
      </c>
      <c r="AM39" s="100">
        <v>10.631925240101678</v>
      </c>
      <c r="AN39" s="100">
        <v>10.419993175514934</v>
      </c>
      <c r="AO39" s="100">
        <v>8.0534184542962866</v>
      </c>
      <c r="AP39" s="100">
        <v>8.0887404650607451</v>
      </c>
      <c r="AQ39" s="100">
        <v>8.7245366588209787</v>
      </c>
      <c r="AR39" s="100">
        <v>8.7245366588209787</v>
      </c>
      <c r="AS39" s="100">
        <v>11.26772143386191</v>
      </c>
      <c r="AT39" s="100">
        <v>9.6782309494613283</v>
      </c>
      <c r="AU39" s="100">
        <v>14.128804305782962</v>
      </c>
      <c r="AV39" s="100">
        <v>8.8305026911143507</v>
      </c>
      <c r="AW39" s="100">
        <v>10.773213283159507</v>
      </c>
      <c r="AX39" s="100">
        <v>10.561281218572764</v>
      </c>
      <c r="AY39" s="100">
        <v>8.4772825834697763</v>
      </c>
      <c r="AZ39" s="100">
        <v>8.8305026911143507</v>
      </c>
      <c r="BA39" s="100">
        <v>8.9364687234077227</v>
      </c>
      <c r="BB39" s="100">
        <v>11.373687466155284</v>
      </c>
      <c r="BC39" s="100">
        <v>9.7488749709902418</v>
      </c>
      <c r="BD39" s="100">
        <v>14.199448327311876</v>
      </c>
      <c r="BE39" s="100">
        <v>9.0071127449366362</v>
      </c>
      <c r="BF39" s="100">
        <v>8.795180680349894</v>
      </c>
      <c r="BG39" s="100">
        <v>11.479653498448656</v>
      </c>
    </row>
    <row r="40" spans="1:59" ht="14.25">
      <c r="A40" s="76" t="s">
        <v>264</v>
      </c>
      <c r="B40" s="100">
        <v>19.509654183101855</v>
      </c>
      <c r="C40" s="100">
        <v>20.784356995026865</v>
      </c>
      <c r="D40" s="100">
        <v>20.291485673038995</v>
      </c>
      <c r="E40" s="100">
        <v>20.933424490043016</v>
      </c>
      <c r="F40" s="100">
        <v>21.311891461307468</v>
      </c>
      <c r="G40" s="100">
        <v>21.564419463233264</v>
      </c>
      <c r="H40" s="100">
        <v>21.210153433609886</v>
      </c>
      <c r="I40" s="100">
        <v>30.334960569552777</v>
      </c>
      <c r="J40" s="100">
        <v>21.366965411822264</v>
      </c>
      <c r="K40" s="100">
        <v>30.077803575718075</v>
      </c>
      <c r="L40" s="100">
        <v>22.215754210653504</v>
      </c>
      <c r="M40" s="100">
        <v>21.863149651947499</v>
      </c>
      <c r="N40" s="100">
        <v>29.196178796173914</v>
      </c>
      <c r="O40" s="100">
        <v>31.812751428218714</v>
      </c>
      <c r="P40" s="100">
        <v>22.018976988677981</v>
      </c>
      <c r="Q40" s="100">
        <v>31.236821664020013</v>
      </c>
      <c r="R40" s="100">
        <v>23.103254784308191</v>
      </c>
      <c r="S40" s="100">
        <v>22.613884068753052</v>
      </c>
      <c r="T40" s="100">
        <v>30.443007563573929</v>
      </c>
      <c r="U40" s="100">
        <v>23.472521779685348</v>
      </c>
      <c r="V40" s="100">
        <v>34.277289031623717</v>
      </c>
      <c r="W40" s="100">
        <v>51.956990799604938</v>
      </c>
      <c r="X40" s="100">
        <v>32.710185739588141</v>
      </c>
      <c r="Y40" s="100">
        <v>23.235407520509181</v>
      </c>
      <c r="Z40" s="100">
        <v>24.256136385631777</v>
      </c>
      <c r="AA40" s="100">
        <v>24.25557758362417</v>
      </c>
      <c r="AB40" s="100">
        <v>36.674880782626268</v>
      </c>
      <c r="AC40" s="100">
        <v>31.834040319675605</v>
      </c>
      <c r="AD40" s="100">
        <v>23.790675572475049</v>
      </c>
      <c r="AE40" s="100">
        <v>34.163411668112168</v>
      </c>
      <c r="AF40" s="100">
        <v>55.887059189527385</v>
      </c>
      <c r="AG40" s="100">
        <v>24.221011396702156</v>
      </c>
      <c r="AH40" s="100">
        <v>63.21978353411145</v>
      </c>
      <c r="AI40" s="100">
        <v>24.99234487089937</v>
      </c>
      <c r="AJ40" s="100">
        <v>39.606061752992744</v>
      </c>
      <c r="AK40" s="100">
        <v>61.639313724153425</v>
      </c>
      <c r="AL40" s="100">
        <v>33.323968702042798</v>
      </c>
      <c r="AM40" s="100">
        <v>33.668525937209772</v>
      </c>
      <c r="AN40" s="100">
        <v>36.309727196823061</v>
      </c>
      <c r="AO40" s="100">
        <v>24.921616284071835</v>
      </c>
      <c r="AP40" s="100">
        <v>23.54125329473916</v>
      </c>
      <c r="AQ40" s="100">
        <v>25.252150446492905</v>
      </c>
      <c r="AR40" s="100">
        <v>25.729145270217376</v>
      </c>
      <c r="AS40" s="100">
        <v>70.579362521090331</v>
      </c>
      <c r="AT40" s="100">
        <v>42.851614957328259</v>
      </c>
      <c r="AU40" s="100">
        <v>66.617540371413156</v>
      </c>
      <c r="AV40" s="100">
        <v>25.80482662945828</v>
      </c>
      <c r="AW40" s="100">
        <v>35.731680321704296</v>
      </c>
      <c r="AX40" s="100">
        <v>39.820671622549803</v>
      </c>
      <c r="AY40" s="100">
        <v>24.760080886003809</v>
      </c>
      <c r="AZ40" s="100">
        <v>26.725972077137559</v>
      </c>
      <c r="BA40" s="100">
        <v>26.353542420721215</v>
      </c>
      <c r="BB40" s="100">
        <v>78.457585222103091</v>
      </c>
      <c r="BC40" s="100">
        <v>46.82114672441336</v>
      </c>
      <c r="BD40" s="100">
        <v>73.232268438523249</v>
      </c>
      <c r="BE40" s="100">
        <v>26.947270961583254</v>
      </c>
      <c r="BF40" s="100">
        <v>25.860159306642291</v>
      </c>
      <c r="BG40" s="100">
        <v>87.284903401868618</v>
      </c>
    </row>
    <row r="41" spans="1:59" ht="14.25">
      <c r="A41" s="113" t="s">
        <v>267</v>
      </c>
      <c r="B41" s="76">
        <v>200</v>
      </c>
      <c r="C41" s="76">
        <v>244</v>
      </c>
      <c r="D41" s="76">
        <v>224</v>
      </c>
      <c r="E41" s="76">
        <v>283</v>
      </c>
      <c r="F41" s="76">
        <v>221</v>
      </c>
      <c r="G41" s="76">
        <v>278</v>
      </c>
      <c r="H41" s="76">
        <v>254</v>
      </c>
      <c r="I41" s="76">
        <v>211</v>
      </c>
      <c r="J41" s="76">
        <v>312</v>
      </c>
      <c r="K41" s="76">
        <v>253</v>
      </c>
      <c r="L41" s="76">
        <v>305</v>
      </c>
      <c r="M41" s="76">
        <v>280</v>
      </c>
      <c r="N41" s="76">
        <v>289</v>
      </c>
      <c r="O41" s="76">
        <v>230</v>
      </c>
      <c r="P41" s="76">
        <v>346</v>
      </c>
      <c r="Q41" s="76">
        <v>279</v>
      </c>
      <c r="R41" s="76">
        <v>343</v>
      </c>
      <c r="S41" s="76">
        <v>378</v>
      </c>
      <c r="T41" s="76">
        <v>327</v>
      </c>
      <c r="U41" s="76">
        <v>415</v>
      </c>
      <c r="V41" s="76">
        <v>262</v>
      </c>
      <c r="W41" s="76">
        <v>212</v>
      </c>
      <c r="X41" s="76">
        <v>307</v>
      </c>
      <c r="Y41" s="76">
        <v>408</v>
      </c>
      <c r="Z41" s="76">
        <v>395</v>
      </c>
      <c r="AA41" s="76">
        <v>467</v>
      </c>
      <c r="AB41" s="76">
        <v>290</v>
      </c>
      <c r="AC41" s="76">
        <v>370</v>
      </c>
      <c r="AD41" s="76">
        <v>437</v>
      </c>
      <c r="AE41" s="76">
        <v>333</v>
      </c>
      <c r="AF41" s="76">
        <v>234</v>
      </c>
      <c r="AG41" s="113">
        <v>509</v>
      </c>
      <c r="AH41" s="76">
        <v>214</v>
      </c>
      <c r="AI41" s="113">
        <v>514</v>
      </c>
      <c r="AJ41" s="76">
        <v>322</v>
      </c>
      <c r="AK41" s="76">
        <v>260</v>
      </c>
      <c r="AL41" s="76">
        <v>464</v>
      </c>
      <c r="AM41" s="76">
        <v>418</v>
      </c>
      <c r="AN41" s="76">
        <v>373</v>
      </c>
      <c r="AO41" s="113">
        <v>500</v>
      </c>
      <c r="AP41" s="113">
        <v>598</v>
      </c>
      <c r="AQ41" s="113">
        <v>581</v>
      </c>
      <c r="AR41" s="113">
        <v>559</v>
      </c>
      <c r="AS41" s="76">
        <v>243</v>
      </c>
      <c r="AT41" s="76">
        <v>356</v>
      </c>
      <c r="AU41" s="76">
        <v>287</v>
      </c>
      <c r="AV41" s="113">
        <v>624</v>
      </c>
      <c r="AW41" s="76">
        <v>468</v>
      </c>
      <c r="AX41" s="76">
        <v>432</v>
      </c>
      <c r="AY41" s="76">
        <v>693</v>
      </c>
      <c r="AZ41" s="113">
        <v>629</v>
      </c>
      <c r="BA41" s="76">
        <v>668</v>
      </c>
      <c r="BB41" s="76">
        <v>275</v>
      </c>
      <c r="BC41" s="76">
        <v>398</v>
      </c>
      <c r="BD41" s="76">
        <v>320</v>
      </c>
      <c r="BE41" s="76">
        <v>718</v>
      </c>
      <c r="BF41" s="76">
        <v>774</v>
      </c>
      <c r="BG41" s="76">
        <v>311</v>
      </c>
    </row>
    <row r="42" spans="1:59" ht="14.25">
      <c r="A42" s="113" t="s">
        <v>266</v>
      </c>
      <c r="B42" s="76">
        <v>176</v>
      </c>
      <c r="C42" s="76">
        <v>213</v>
      </c>
      <c r="D42" s="76">
        <v>196</v>
      </c>
      <c r="E42" s="76">
        <v>245</v>
      </c>
      <c r="F42" s="76">
        <v>192</v>
      </c>
      <c r="G42" s="76">
        <v>243</v>
      </c>
      <c r="H42" s="76">
        <v>222</v>
      </c>
      <c r="I42" s="76">
        <v>188</v>
      </c>
      <c r="J42" s="76">
        <v>269</v>
      </c>
      <c r="K42" s="76">
        <v>227</v>
      </c>
      <c r="L42" s="76">
        <v>267</v>
      </c>
      <c r="M42" s="76">
        <v>245</v>
      </c>
      <c r="N42" s="76">
        <v>258</v>
      </c>
      <c r="O42" s="76">
        <v>204</v>
      </c>
      <c r="P42" s="76">
        <v>299</v>
      </c>
      <c r="Q42" s="76">
        <v>249</v>
      </c>
      <c r="R42" s="76">
        <v>299</v>
      </c>
      <c r="S42" s="76">
        <v>329</v>
      </c>
      <c r="T42" s="76">
        <v>291</v>
      </c>
      <c r="U42" s="76">
        <v>359</v>
      </c>
      <c r="V42" s="76">
        <v>231</v>
      </c>
      <c r="W42" s="76">
        <v>190</v>
      </c>
      <c r="X42" s="76">
        <v>273</v>
      </c>
      <c r="Y42" s="76">
        <v>355</v>
      </c>
      <c r="Z42" s="76">
        <v>345</v>
      </c>
      <c r="AA42" s="76">
        <v>406</v>
      </c>
      <c r="AB42" s="76">
        <v>256</v>
      </c>
      <c r="AC42" s="76">
        <v>329</v>
      </c>
      <c r="AD42" s="76">
        <v>380</v>
      </c>
      <c r="AE42" s="76">
        <v>295</v>
      </c>
      <c r="AF42" s="76">
        <v>209</v>
      </c>
      <c r="AG42" s="113">
        <v>439</v>
      </c>
      <c r="AH42" s="76">
        <v>186</v>
      </c>
      <c r="AI42" s="113">
        <v>448</v>
      </c>
      <c r="AJ42" s="76">
        <v>282</v>
      </c>
      <c r="AK42" s="76">
        <v>232</v>
      </c>
      <c r="AL42" s="76">
        <v>414</v>
      </c>
      <c r="AM42" s="76">
        <v>371</v>
      </c>
      <c r="AN42" s="76">
        <v>329</v>
      </c>
      <c r="AO42" s="113">
        <v>436</v>
      </c>
      <c r="AP42" s="113">
        <v>513</v>
      </c>
      <c r="AQ42" s="113">
        <v>504</v>
      </c>
      <c r="AR42" s="113">
        <v>487</v>
      </c>
      <c r="AS42" s="76">
        <v>209</v>
      </c>
      <c r="AT42" s="76">
        <v>310</v>
      </c>
      <c r="AU42" s="76">
        <v>254</v>
      </c>
      <c r="AV42" s="113">
        <v>542</v>
      </c>
      <c r="AW42" s="76">
        <v>414</v>
      </c>
      <c r="AX42" s="76">
        <v>380</v>
      </c>
      <c r="AY42" s="76">
        <v>600</v>
      </c>
      <c r="AZ42" s="113">
        <v>549</v>
      </c>
      <c r="BA42" s="76">
        <v>581</v>
      </c>
      <c r="BB42" s="76">
        <v>235</v>
      </c>
      <c r="BC42" s="76">
        <v>344</v>
      </c>
      <c r="BD42" s="76">
        <v>281</v>
      </c>
      <c r="BE42" s="76">
        <v>623</v>
      </c>
      <c r="BF42" s="76">
        <v>675</v>
      </c>
      <c r="BG42" s="76">
        <v>263</v>
      </c>
    </row>
    <row r="43" spans="1:59" ht="14.25">
      <c r="A43" s="113" t="s">
        <v>265</v>
      </c>
      <c r="B43" s="76">
        <v>2100</v>
      </c>
      <c r="C43" s="76">
        <v>2850</v>
      </c>
      <c r="D43" s="76">
        <v>2370</v>
      </c>
      <c r="E43" s="76">
        <v>3610</v>
      </c>
      <c r="F43" s="76">
        <v>2070</v>
      </c>
      <c r="G43" s="76">
        <v>3270</v>
      </c>
      <c r="H43" s="76">
        <v>2700</v>
      </c>
      <c r="I43" s="76">
        <v>1750</v>
      </c>
      <c r="J43" s="76">
        <v>3990</v>
      </c>
      <c r="K43" s="76">
        <v>2420</v>
      </c>
      <c r="L43" s="76">
        <v>3620</v>
      </c>
      <c r="M43" s="76">
        <v>3000</v>
      </c>
      <c r="N43" s="76">
        <v>3100</v>
      </c>
      <c r="O43" s="76">
        <v>1910</v>
      </c>
      <c r="P43" s="76">
        <v>4470</v>
      </c>
      <c r="Q43" s="76">
        <v>2670</v>
      </c>
      <c r="R43" s="76">
        <v>4080</v>
      </c>
      <c r="S43" s="76">
        <v>4930</v>
      </c>
      <c r="T43" s="76">
        <v>3540</v>
      </c>
      <c r="U43" s="76">
        <v>5900</v>
      </c>
      <c r="V43" s="76">
        <v>2190</v>
      </c>
      <c r="W43" s="76">
        <v>1380</v>
      </c>
      <c r="X43" s="76">
        <v>2960</v>
      </c>
      <c r="Y43" s="76">
        <v>5360</v>
      </c>
      <c r="Z43" s="76">
        <v>4760</v>
      </c>
      <c r="AA43" s="76">
        <v>6710</v>
      </c>
      <c r="AB43" s="76">
        <v>2460</v>
      </c>
      <c r="AC43" s="76">
        <v>4020</v>
      </c>
      <c r="AD43" s="76">
        <v>5770</v>
      </c>
      <c r="AE43" s="76">
        <v>3220</v>
      </c>
      <c r="AF43" s="76">
        <v>1530</v>
      </c>
      <c r="AG43" s="113">
        <v>7800</v>
      </c>
      <c r="AH43" s="76">
        <v>1240</v>
      </c>
      <c r="AI43" s="113">
        <v>7450</v>
      </c>
      <c r="AJ43" s="76">
        <v>2750</v>
      </c>
      <c r="AK43" s="76">
        <v>1710</v>
      </c>
      <c r="AL43" s="76">
        <v>5660</v>
      </c>
      <c r="AM43" s="76">
        <v>4580</v>
      </c>
      <c r="AN43" s="76">
        <v>3630</v>
      </c>
      <c r="AO43" s="113">
        <v>6680</v>
      </c>
      <c r="AP43" s="113">
        <v>9800</v>
      </c>
      <c r="AQ43" s="113">
        <v>9040</v>
      </c>
      <c r="AR43" s="113">
        <v>8160</v>
      </c>
      <c r="AS43" s="76">
        <v>1430</v>
      </c>
      <c r="AT43" s="76">
        <v>3060</v>
      </c>
      <c r="AU43" s="76">
        <v>1900</v>
      </c>
      <c r="AV43" s="113">
        <v>9760</v>
      </c>
      <c r="AW43" s="76">
        <v>5170</v>
      </c>
      <c r="AX43" s="76">
        <v>4280</v>
      </c>
      <c r="AY43" s="76">
        <v>11600</v>
      </c>
      <c r="AZ43" s="113">
        <v>9290</v>
      </c>
      <c r="BA43" s="76">
        <v>10500</v>
      </c>
      <c r="BB43" s="76">
        <v>1650</v>
      </c>
      <c r="BC43" s="76">
        <v>3450</v>
      </c>
      <c r="BD43" s="76">
        <v>2140</v>
      </c>
      <c r="BE43" s="76">
        <v>11300</v>
      </c>
      <c r="BF43" s="76">
        <v>13200</v>
      </c>
      <c r="BG43" s="76">
        <v>1890</v>
      </c>
    </row>
    <row r="44" spans="1:59" ht="14.25">
      <c r="A44" s="107" t="s">
        <v>285</v>
      </c>
      <c r="B44" s="88">
        <v>316</v>
      </c>
      <c r="C44" s="88">
        <v>369</v>
      </c>
      <c r="D44" s="88">
        <v>340</v>
      </c>
      <c r="E44" s="88">
        <v>375</v>
      </c>
      <c r="F44" s="88">
        <v>376</v>
      </c>
      <c r="G44" s="88">
        <v>396</v>
      </c>
      <c r="H44" s="88">
        <v>376</v>
      </c>
      <c r="I44" s="88">
        <v>298</v>
      </c>
      <c r="J44" s="88">
        <v>463</v>
      </c>
      <c r="K44" s="88">
        <v>320</v>
      </c>
      <c r="L44" s="88">
        <v>419</v>
      </c>
      <c r="M44" s="88">
        <v>405</v>
      </c>
      <c r="N44" s="88">
        <v>361</v>
      </c>
      <c r="O44" s="88">
        <v>332</v>
      </c>
      <c r="P44" s="88">
        <v>488</v>
      </c>
      <c r="Q44" s="88">
        <v>355</v>
      </c>
      <c r="R44" s="88">
        <v>467</v>
      </c>
      <c r="S44" s="88">
        <v>509</v>
      </c>
      <c r="T44" s="88">
        <v>400</v>
      </c>
      <c r="U44" s="88">
        <v>488</v>
      </c>
      <c r="V44" s="88">
        <v>373</v>
      </c>
      <c r="W44" s="88">
        <v>256</v>
      </c>
      <c r="X44" s="88">
        <v>390</v>
      </c>
      <c r="Y44" s="88">
        <v>529</v>
      </c>
      <c r="Z44" s="88">
        <v>506</v>
      </c>
      <c r="AA44" s="88">
        <v>576</v>
      </c>
      <c r="AB44" s="88">
        <v>387</v>
      </c>
      <c r="AC44" s="88">
        <v>444</v>
      </c>
      <c r="AD44" s="88">
        <v>559</v>
      </c>
      <c r="AE44" s="88">
        <v>426</v>
      </c>
      <c r="AF44" s="88">
        <v>284</v>
      </c>
      <c r="AG44" s="107">
        <v>576</v>
      </c>
      <c r="AH44" s="88">
        <v>318</v>
      </c>
      <c r="AI44" s="107">
        <v>604</v>
      </c>
      <c r="AJ44" s="88">
        <v>427</v>
      </c>
      <c r="AK44" s="88">
        <v>302</v>
      </c>
      <c r="AL44" s="88">
        <v>497</v>
      </c>
      <c r="AM44" s="88">
        <v>482</v>
      </c>
      <c r="AN44" s="88">
        <v>476</v>
      </c>
      <c r="AO44" s="107">
        <v>598</v>
      </c>
      <c r="AP44" s="107">
        <v>650</v>
      </c>
      <c r="AQ44" s="107">
        <v>672</v>
      </c>
      <c r="AR44" s="107">
        <v>638</v>
      </c>
      <c r="AS44" s="88">
        <v>358</v>
      </c>
      <c r="AT44" s="88">
        <v>479</v>
      </c>
      <c r="AU44" s="88">
        <v>335</v>
      </c>
      <c r="AV44" s="107">
        <v>702</v>
      </c>
      <c r="AW44" s="88">
        <v>529</v>
      </c>
      <c r="AX44" s="88">
        <v>506</v>
      </c>
      <c r="AY44" s="88">
        <v>753</v>
      </c>
      <c r="AZ44" s="107">
        <v>680</v>
      </c>
      <c r="BA44" s="88">
        <v>738</v>
      </c>
      <c r="BB44" s="88">
        <v>404</v>
      </c>
      <c r="BC44" s="88">
        <v>535</v>
      </c>
      <c r="BD44" s="88">
        <v>379</v>
      </c>
      <c r="BE44" s="88">
        <v>790</v>
      </c>
      <c r="BF44" s="88">
        <v>760</v>
      </c>
      <c r="BG44" s="88">
        <v>457</v>
      </c>
    </row>
    <row r="99" spans="1:59" hidden="1">
      <c r="B99" s="96">
        <f t="array" ref="B99:BG99">TRANSPOSE(A103:A160)</f>
        <v>90</v>
      </c>
      <c r="C99" s="96">
        <v>97</v>
      </c>
      <c r="D99" s="96">
        <v>98</v>
      </c>
      <c r="E99" s="96">
        <v>103</v>
      </c>
      <c r="F99" s="96">
        <v>105</v>
      </c>
      <c r="G99" s="96">
        <v>106</v>
      </c>
      <c r="H99" s="96">
        <v>107</v>
      </c>
      <c r="I99" s="96">
        <v>109</v>
      </c>
      <c r="J99" s="96">
        <v>110</v>
      </c>
      <c r="K99" s="96">
        <v>114</v>
      </c>
      <c r="L99" s="96">
        <v>115</v>
      </c>
      <c r="M99" s="96">
        <v>116</v>
      </c>
      <c r="N99" s="96">
        <v>117</v>
      </c>
      <c r="O99" s="96">
        <v>118</v>
      </c>
      <c r="P99" s="96">
        <v>120</v>
      </c>
      <c r="Q99" s="96">
        <v>122</v>
      </c>
      <c r="R99" s="96">
        <v>124</v>
      </c>
      <c r="S99" s="96">
        <v>125</v>
      </c>
      <c r="T99" s="96">
        <v>126</v>
      </c>
      <c r="U99" s="96">
        <v>127</v>
      </c>
      <c r="V99" s="96">
        <v>128</v>
      </c>
      <c r="W99" s="96">
        <v>129</v>
      </c>
      <c r="X99" s="96">
        <v>131</v>
      </c>
      <c r="Y99" s="96">
        <v>132</v>
      </c>
      <c r="Z99" s="96">
        <v>133</v>
      </c>
      <c r="AA99" s="96">
        <v>134</v>
      </c>
      <c r="AB99" s="96">
        <v>135</v>
      </c>
      <c r="AC99" s="96">
        <v>136</v>
      </c>
      <c r="AD99" s="96">
        <v>137</v>
      </c>
      <c r="AE99" s="96">
        <v>138</v>
      </c>
      <c r="AF99" s="96">
        <v>139</v>
      </c>
      <c r="AG99" s="96">
        <v>140</v>
      </c>
      <c r="AH99" s="96">
        <v>141</v>
      </c>
      <c r="AI99" s="96">
        <v>142</v>
      </c>
      <c r="AJ99" s="96">
        <v>143</v>
      </c>
      <c r="AK99" s="96">
        <v>144</v>
      </c>
      <c r="AL99" s="96">
        <v>145</v>
      </c>
      <c r="AM99" s="96">
        <v>146</v>
      </c>
      <c r="AN99" s="96">
        <v>147</v>
      </c>
      <c r="AO99" s="96">
        <v>148</v>
      </c>
      <c r="AP99" s="96">
        <v>149</v>
      </c>
      <c r="AQ99" s="96">
        <v>150</v>
      </c>
      <c r="AR99" s="96">
        <v>151</v>
      </c>
      <c r="AS99" s="96">
        <v>152</v>
      </c>
      <c r="AT99" s="96">
        <v>153</v>
      </c>
      <c r="AU99" s="96">
        <v>154</v>
      </c>
      <c r="AV99" s="96">
        <v>155</v>
      </c>
      <c r="AW99" s="96">
        <v>157</v>
      </c>
      <c r="AX99" s="96">
        <v>158</v>
      </c>
      <c r="AY99" s="96">
        <v>159</v>
      </c>
      <c r="AZ99" s="96">
        <v>160</v>
      </c>
      <c r="BA99" s="96">
        <v>161</v>
      </c>
      <c r="BB99" s="96">
        <v>162</v>
      </c>
      <c r="BC99" s="96">
        <v>164</v>
      </c>
      <c r="BD99" s="96">
        <v>166</v>
      </c>
      <c r="BE99" s="96">
        <v>168</v>
      </c>
      <c r="BF99" s="96">
        <v>170</v>
      </c>
      <c r="BG99" s="96">
        <v>171</v>
      </c>
    </row>
    <row r="100" spans="1:59" hidden="1">
      <c r="B100" s="96" t="str">
        <f>B1&amp;B2</f>
        <v>W24x76</v>
      </c>
      <c r="C100" s="96" t="str">
        <f t="shared" ref="C100:BG100" si="0">C1&amp;C2</f>
        <v>W27x84</v>
      </c>
      <c r="D100" s="96" t="str">
        <f t="shared" si="0"/>
        <v>W24x84</v>
      </c>
      <c r="E100" s="96" t="str">
        <f t="shared" si="0"/>
        <v>W30x90v</v>
      </c>
      <c r="F100" s="96" t="str">
        <f t="shared" si="0"/>
        <v>W21x93</v>
      </c>
      <c r="G100" s="96" t="str">
        <f t="shared" si="0"/>
        <v>W27x94</v>
      </c>
      <c r="H100" s="96" t="str">
        <f t="shared" si="0"/>
        <v>W24x94</v>
      </c>
      <c r="I100" s="96" t="str">
        <f t="shared" si="0"/>
        <v>W18x97</v>
      </c>
      <c r="J100" s="96" t="str">
        <f t="shared" si="0"/>
        <v>W30x99</v>
      </c>
      <c r="K100" s="96" t="str">
        <f t="shared" si="0"/>
        <v>W21x101</v>
      </c>
      <c r="L100" s="96" t="str">
        <f t="shared" si="0"/>
        <v>W27x102</v>
      </c>
      <c r="M100" s="96" t="str">
        <f t="shared" si="0"/>
        <v>W24x103</v>
      </c>
      <c r="N100" s="96" t="str">
        <f t="shared" si="0"/>
        <v>W24x104</v>
      </c>
      <c r="O100" s="96" t="str">
        <f t="shared" si="0"/>
        <v>W18x106</v>
      </c>
      <c r="P100" s="96" t="str">
        <f t="shared" si="0"/>
        <v>W30x108</v>
      </c>
      <c r="Q100" s="96" t="str">
        <f t="shared" si="0"/>
        <v>W21x111</v>
      </c>
      <c r="R100" s="96" t="str">
        <f t="shared" si="0"/>
        <v>W27x114</v>
      </c>
      <c r="S100" s="96" t="str">
        <f t="shared" si="0"/>
        <v>W30x116</v>
      </c>
      <c r="T100" s="96" t="str">
        <f t="shared" si="0"/>
        <v>W24x117</v>
      </c>
      <c r="U100" s="96" t="str">
        <f t="shared" si="0"/>
        <v>W33x118v</v>
      </c>
      <c r="V100" s="96" t="str">
        <f t="shared" si="0"/>
        <v>W18x119</v>
      </c>
      <c r="W100" s="96" t="str">
        <f t="shared" si="0"/>
        <v>W14x120</v>
      </c>
      <c r="X100" s="96" t="str">
        <f t="shared" si="0"/>
        <v>W21x122</v>
      </c>
      <c r="Y100" s="96" t="str">
        <f t="shared" si="0"/>
        <v>W30x124</v>
      </c>
      <c r="Z100" s="96" t="str">
        <f t="shared" si="0"/>
        <v>W27x129</v>
      </c>
      <c r="AA100" s="96" t="str">
        <f t="shared" si="0"/>
        <v>W33x130</v>
      </c>
      <c r="AB100" s="96" t="str">
        <f t="shared" si="0"/>
        <v>W18x130</v>
      </c>
      <c r="AC100" s="96" t="str">
        <f t="shared" si="0"/>
        <v>W24x131</v>
      </c>
      <c r="AD100" s="96" t="str">
        <f t="shared" si="0"/>
        <v>W30x132</v>
      </c>
      <c r="AE100" s="96" t="str">
        <f t="shared" si="0"/>
        <v>W21x132</v>
      </c>
      <c r="AF100" s="96" t="str">
        <f t="shared" si="0"/>
        <v>W14x132</v>
      </c>
      <c r="AG100" s="96" t="str">
        <f t="shared" si="0"/>
        <v>W36x135v</v>
      </c>
      <c r="AH100" s="96" t="str">
        <f t="shared" si="0"/>
        <v>W12x136</v>
      </c>
      <c r="AI100" s="96" t="str">
        <f t="shared" si="0"/>
        <v>W33x141</v>
      </c>
      <c r="AJ100" s="96" t="str">
        <f t="shared" si="0"/>
        <v>W18x143</v>
      </c>
      <c r="AK100" s="96" t="str">
        <f t="shared" si="0"/>
        <v>W14x145</v>
      </c>
      <c r="AL100" s="96" t="str">
        <f t="shared" si="0"/>
        <v>W27x146</v>
      </c>
      <c r="AM100" s="96" t="str">
        <f t="shared" si="0"/>
        <v>W24x146</v>
      </c>
      <c r="AN100" s="96" t="str">
        <f t="shared" si="0"/>
        <v>W21x147</v>
      </c>
      <c r="AO100" s="96" t="str">
        <f t="shared" si="0"/>
        <v>W30x148</v>
      </c>
      <c r="AP100" s="96" t="str">
        <f t="shared" si="0"/>
        <v>W40x149v</v>
      </c>
      <c r="AQ100" s="96" t="str">
        <f t="shared" si="0"/>
        <v>W36x150</v>
      </c>
      <c r="AR100" s="96" t="str">
        <f t="shared" si="0"/>
        <v>W33x152</v>
      </c>
      <c r="AS100" s="96" t="str">
        <f t="shared" si="0"/>
        <v>W12x152</v>
      </c>
      <c r="AT100" s="96" t="str">
        <f t="shared" si="0"/>
        <v>W18x158</v>
      </c>
      <c r="AU100" s="96" t="str">
        <f t="shared" si="0"/>
        <v>W14x159</v>
      </c>
      <c r="AV100" s="96" t="str">
        <f t="shared" si="0"/>
        <v>W36x160</v>
      </c>
      <c r="AW100" s="96" t="str">
        <f t="shared" si="0"/>
        <v>W24x162</v>
      </c>
      <c r="AX100" s="96" t="str">
        <f t="shared" si="0"/>
        <v>W21x166</v>
      </c>
      <c r="AY100" s="96" t="str">
        <f t="shared" si="0"/>
        <v>W40x167</v>
      </c>
      <c r="AZ100" s="96" t="str">
        <f t="shared" si="0"/>
        <v>W33x169</v>
      </c>
      <c r="BA100" s="96" t="str">
        <f t="shared" si="0"/>
        <v>W36x170</v>
      </c>
      <c r="BB100" s="96" t="str">
        <f t="shared" si="0"/>
        <v>W12x170</v>
      </c>
      <c r="BC100" s="96" t="str">
        <f t="shared" si="0"/>
        <v>W18x175</v>
      </c>
      <c r="BD100" s="96" t="str">
        <f t="shared" si="0"/>
        <v>W14x176</v>
      </c>
      <c r="BE100" s="96" t="str">
        <f t="shared" si="0"/>
        <v>W36x182</v>
      </c>
      <c r="BF100" s="96" t="str">
        <f t="shared" si="0"/>
        <v>W40x183</v>
      </c>
      <c r="BG100" s="96" t="str">
        <f t="shared" si="0"/>
        <v>W12x190</v>
      </c>
    </row>
    <row r="101" spans="1:59" hidden="1"/>
    <row r="102" spans="1:59" hidden="1"/>
    <row r="103" spans="1:59" hidden="1">
      <c r="A103" s="96">
        <f>INDEX(All!$A$91:$G$363,MATCH(B103,All!$G$91:$G$363,0),1)</f>
        <v>90</v>
      </c>
      <c r="B103" s="96" t="str">
        <f t="array" ref="B103:B160">TRANSPOSE(B100:BG100)</f>
        <v>W24x76</v>
      </c>
    </row>
    <row r="104" spans="1:59" hidden="1">
      <c r="A104" s="96">
        <f>INDEX(All!$A$91:$G$363,MATCH(B104,All!$G$91:$G$363,0),1)</f>
        <v>97</v>
      </c>
      <c r="B104" s="96" t="str">
        <v>W27x84</v>
      </c>
    </row>
    <row r="105" spans="1:59" hidden="1">
      <c r="A105" s="96">
        <f>INDEX(All!$A$91:$G$363,MATCH(B105,All!$G$91:$G$363,0),1)</f>
        <v>98</v>
      </c>
      <c r="B105" s="96" t="str">
        <v>W24x84</v>
      </c>
    </row>
    <row r="106" spans="1:59" hidden="1">
      <c r="A106" s="96">
        <f>INDEX(All!$A$91:$G$363,MATCH(B106,All!$G$91:$G$363,0),1)</f>
        <v>103</v>
      </c>
      <c r="B106" s="96" t="str">
        <v>W30x90v</v>
      </c>
    </row>
    <row r="107" spans="1:59" hidden="1">
      <c r="A107" s="96">
        <f>INDEX(All!$A$91:$G$363,MATCH(B107,All!$G$91:$G$363,0),1)</f>
        <v>105</v>
      </c>
      <c r="B107" s="96" t="str">
        <v>W21x93</v>
      </c>
    </row>
    <row r="108" spans="1:59" hidden="1">
      <c r="A108" s="96">
        <f>INDEX(All!$A$91:$G$363,MATCH(B108,All!$G$91:$G$363,0),1)</f>
        <v>106</v>
      </c>
      <c r="B108" s="96" t="str">
        <v>W27x94</v>
      </c>
    </row>
    <row r="109" spans="1:59" hidden="1">
      <c r="A109" s="96">
        <f>INDEX(All!$A$91:$G$363,MATCH(B109,All!$G$91:$G$363,0),1)</f>
        <v>107</v>
      </c>
      <c r="B109" s="96" t="str">
        <v>W24x94</v>
      </c>
    </row>
    <row r="110" spans="1:59" hidden="1">
      <c r="A110" s="96">
        <f>INDEX(All!$A$91:$G$363,MATCH(B110,All!$G$91:$G$363,0),1)</f>
        <v>109</v>
      </c>
      <c r="B110" s="96" t="str">
        <v>W18x97</v>
      </c>
    </row>
    <row r="111" spans="1:59" hidden="1">
      <c r="A111" s="96">
        <f>INDEX(All!$A$91:$G$363,MATCH(B111,All!$G$91:$G$363,0),1)</f>
        <v>110</v>
      </c>
      <c r="B111" s="96" t="str">
        <v>W30x99</v>
      </c>
    </row>
    <row r="112" spans="1:59" hidden="1">
      <c r="A112" s="96">
        <f>INDEX(All!$A$91:$G$363,MATCH(B112,All!$G$91:$G$363,0),1)</f>
        <v>114</v>
      </c>
      <c r="B112" s="96" t="str">
        <v>W21x101</v>
      </c>
    </row>
    <row r="113" spans="1:2" hidden="1">
      <c r="A113" s="96">
        <f>INDEX(All!$A$91:$G$363,MATCH(B113,All!$G$91:$G$363,0),1)</f>
        <v>115</v>
      </c>
      <c r="B113" s="96" t="str">
        <v>W27x102</v>
      </c>
    </row>
    <row r="114" spans="1:2" hidden="1">
      <c r="A114" s="96">
        <f>INDEX(All!$A$91:$G$363,MATCH(B114,All!$G$91:$G$363,0),1)</f>
        <v>116</v>
      </c>
      <c r="B114" s="96" t="str">
        <v>W24x103</v>
      </c>
    </row>
    <row r="115" spans="1:2" hidden="1">
      <c r="A115" s="96">
        <f>INDEX(All!$A$91:$G$363,MATCH(B115,All!$G$91:$G$363,0),1)</f>
        <v>117</v>
      </c>
      <c r="B115" s="96" t="str">
        <v>W24x104</v>
      </c>
    </row>
    <row r="116" spans="1:2" hidden="1">
      <c r="A116" s="96">
        <f>INDEX(All!$A$91:$G$363,MATCH(B116,All!$G$91:$G$363,0),1)</f>
        <v>118</v>
      </c>
      <c r="B116" s="96" t="str">
        <v>W18x106</v>
      </c>
    </row>
    <row r="117" spans="1:2" hidden="1">
      <c r="A117" s="96">
        <f>INDEX(All!$A$91:$G$363,MATCH(B117,All!$G$91:$G$363,0),1)</f>
        <v>120</v>
      </c>
      <c r="B117" s="96" t="str">
        <v>W30x108</v>
      </c>
    </row>
    <row r="118" spans="1:2" hidden="1">
      <c r="A118" s="96">
        <f>INDEX(All!$A$91:$G$363,MATCH(B118,All!$G$91:$G$363,0),1)</f>
        <v>122</v>
      </c>
      <c r="B118" s="96" t="str">
        <v>W21x111</v>
      </c>
    </row>
    <row r="119" spans="1:2" hidden="1">
      <c r="A119" s="96">
        <f>INDEX(All!$A$91:$G$363,MATCH(B119,All!$G$91:$G$363,0),1)</f>
        <v>124</v>
      </c>
      <c r="B119" s="96" t="str">
        <v>W27x114</v>
      </c>
    </row>
    <row r="120" spans="1:2" hidden="1">
      <c r="A120" s="96">
        <f>INDEX(All!$A$91:$G$363,MATCH(B120,All!$G$91:$G$363,0),1)</f>
        <v>125</v>
      </c>
      <c r="B120" s="96" t="str">
        <v>W30x116</v>
      </c>
    </row>
    <row r="121" spans="1:2" hidden="1">
      <c r="A121" s="96">
        <f>INDEX(All!$A$91:$G$363,MATCH(B121,All!$G$91:$G$363,0),1)</f>
        <v>126</v>
      </c>
      <c r="B121" s="96" t="str">
        <v>W24x117</v>
      </c>
    </row>
    <row r="122" spans="1:2" hidden="1">
      <c r="A122" s="96">
        <f>INDEX(All!$A$91:$G$363,MATCH(B122,All!$G$91:$G$363,0),1)</f>
        <v>127</v>
      </c>
      <c r="B122" s="96" t="str">
        <v>W33x118v</v>
      </c>
    </row>
    <row r="123" spans="1:2" hidden="1">
      <c r="A123" s="96">
        <f>INDEX(All!$A$91:$G$363,MATCH(B123,All!$G$91:$G$363,0),1)</f>
        <v>128</v>
      </c>
      <c r="B123" s="96" t="str">
        <v>W18x119</v>
      </c>
    </row>
    <row r="124" spans="1:2" hidden="1">
      <c r="A124" s="96">
        <f>INDEX(All!$A$91:$G$363,MATCH(B124,All!$G$91:$G$363,0),1)</f>
        <v>129</v>
      </c>
      <c r="B124" s="96" t="str">
        <v>W14x120</v>
      </c>
    </row>
    <row r="125" spans="1:2" hidden="1">
      <c r="A125" s="96">
        <f>INDEX(All!$A$91:$G$363,MATCH(B125,All!$G$91:$G$363,0),1)</f>
        <v>131</v>
      </c>
      <c r="B125" s="96" t="str">
        <v>W21x122</v>
      </c>
    </row>
    <row r="126" spans="1:2" hidden="1">
      <c r="A126" s="96">
        <f>INDEX(All!$A$91:$G$363,MATCH(B126,All!$G$91:$G$363,0),1)</f>
        <v>132</v>
      </c>
      <c r="B126" s="96" t="str">
        <v>W30x124</v>
      </c>
    </row>
    <row r="127" spans="1:2" hidden="1">
      <c r="A127" s="96">
        <f>INDEX(All!$A$91:$G$363,MATCH(B127,All!$G$91:$G$363,0),1)</f>
        <v>133</v>
      </c>
      <c r="B127" s="96" t="str">
        <v>W27x129</v>
      </c>
    </row>
    <row r="128" spans="1:2" hidden="1">
      <c r="A128" s="96">
        <f>INDEX(All!$A$91:$G$363,MATCH(B128,All!$G$91:$G$363,0),1)</f>
        <v>134</v>
      </c>
      <c r="B128" s="96" t="str">
        <v>W33x130</v>
      </c>
    </row>
    <row r="129" spans="1:2" hidden="1">
      <c r="A129" s="96">
        <f>INDEX(All!$A$91:$G$363,MATCH(B129,All!$G$91:$G$363,0),1)</f>
        <v>135</v>
      </c>
      <c r="B129" s="96" t="str">
        <v>W18x130</v>
      </c>
    </row>
    <row r="130" spans="1:2" hidden="1">
      <c r="A130" s="96">
        <f>INDEX(All!$A$91:$G$363,MATCH(B130,All!$G$91:$G$363,0),1)</f>
        <v>136</v>
      </c>
      <c r="B130" s="96" t="str">
        <v>W24x131</v>
      </c>
    </row>
    <row r="131" spans="1:2" hidden="1">
      <c r="A131" s="96">
        <f>INDEX(All!$A$91:$G$363,MATCH(B131,All!$G$91:$G$363,0),1)</f>
        <v>137</v>
      </c>
      <c r="B131" s="96" t="str">
        <v>W30x132</v>
      </c>
    </row>
    <row r="132" spans="1:2" hidden="1">
      <c r="A132" s="96">
        <f>INDEX(All!$A$91:$G$363,MATCH(B132,All!$G$91:$G$363,0),1)</f>
        <v>138</v>
      </c>
      <c r="B132" s="96" t="str">
        <v>W21x132</v>
      </c>
    </row>
    <row r="133" spans="1:2" hidden="1">
      <c r="A133" s="96">
        <f>INDEX(All!$A$91:$G$363,MATCH(B133,All!$G$91:$G$363,0),1)</f>
        <v>139</v>
      </c>
      <c r="B133" s="96" t="str">
        <v>W14x132</v>
      </c>
    </row>
    <row r="134" spans="1:2" hidden="1">
      <c r="A134" s="96">
        <f>INDEX(All!$A$91:$G$363,MATCH(B134,All!$G$91:$G$363,0),1)</f>
        <v>140</v>
      </c>
      <c r="B134" s="96" t="str">
        <v>W36x135v</v>
      </c>
    </row>
    <row r="135" spans="1:2" hidden="1">
      <c r="A135" s="96">
        <f>INDEX(All!$A$91:$G$363,MATCH(B135,All!$G$91:$G$363,0),1)</f>
        <v>141</v>
      </c>
      <c r="B135" s="96" t="str">
        <v>W12x136</v>
      </c>
    </row>
    <row r="136" spans="1:2" hidden="1">
      <c r="A136" s="96">
        <f>INDEX(All!$A$91:$G$363,MATCH(B136,All!$G$91:$G$363,0),1)</f>
        <v>142</v>
      </c>
      <c r="B136" s="96" t="str">
        <v>W33x141</v>
      </c>
    </row>
    <row r="137" spans="1:2" hidden="1">
      <c r="A137" s="96">
        <f>INDEX(All!$A$91:$G$363,MATCH(B137,All!$G$91:$G$363,0),1)</f>
        <v>143</v>
      </c>
      <c r="B137" s="96" t="str">
        <v>W18x143</v>
      </c>
    </row>
    <row r="138" spans="1:2" hidden="1">
      <c r="A138" s="96">
        <f>INDEX(All!$A$91:$G$363,MATCH(B138,All!$G$91:$G$363,0),1)</f>
        <v>144</v>
      </c>
      <c r="B138" s="96" t="str">
        <v>W14x145</v>
      </c>
    </row>
    <row r="139" spans="1:2" hidden="1">
      <c r="A139" s="96">
        <f>INDEX(All!$A$91:$G$363,MATCH(B139,All!$G$91:$G$363,0),1)</f>
        <v>145</v>
      </c>
      <c r="B139" s="96" t="str">
        <v>W27x146</v>
      </c>
    </row>
    <row r="140" spans="1:2" hidden="1">
      <c r="A140" s="96">
        <f>INDEX(All!$A$91:$G$363,MATCH(B140,All!$G$91:$G$363,0),1)</f>
        <v>146</v>
      </c>
      <c r="B140" s="96" t="str">
        <v>W24x146</v>
      </c>
    </row>
    <row r="141" spans="1:2" hidden="1">
      <c r="A141" s="96">
        <f>INDEX(All!$A$91:$G$363,MATCH(B141,All!$G$91:$G$363,0),1)</f>
        <v>147</v>
      </c>
      <c r="B141" s="96" t="str">
        <v>W21x147</v>
      </c>
    </row>
    <row r="142" spans="1:2" hidden="1">
      <c r="A142" s="96">
        <f>INDEX(All!$A$91:$G$363,MATCH(B142,All!$G$91:$G$363,0),1)</f>
        <v>148</v>
      </c>
      <c r="B142" s="96" t="str">
        <v>W30x148</v>
      </c>
    </row>
    <row r="143" spans="1:2" hidden="1">
      <c r="A143" s="96">
        <f>INDEX(All!$A$91:$G$363,MATCH(B143,All!$G$91:$G$363,0),1)</f>
        <v>149</v>
      </c>
      <c r="B143" s="96" t="str">
        <v>W40x149v</v>
      </c>
    </row>
    <row r="144" spans="1:2" hidden="1">
      <c r="A144" s="96">
        <f>INDEX(All!$A$91:$G$363,MATCH(B144,All!$G$91:$G$363,0),1)</f>
        <v>150</v>
      </c>
      <c r="B144" s="96" t="str">
        <v>W36x150</v>
      </c>
    </row>
    <row r="145" spans="1:2" hidden="1">
      <c r="A145" s="96">
        <f>INDEX(All!$A$91:$G$363,MATCH(B145,All!$G$91:$G$363,0),1)</f>
        <v>151</v>
      </c>
      <c r="B145" s="96" t="str">
        <v>W33x152</v>
      </c>
    </row>
    <row r="146" spans="1:2" hidden="1">
      <c r="A146" s="96">
        <f>INDEX(All!$A$91:$G$363,MATCH(B146,All!$G$91:$G$363,0),1)</f>
        <v>152</v>
      </c>
      <c r="B146" s="96" t="str">
        <v>W12x152</v>
      </c>
    </row>
    <row r="147" spans="1:2" hidden="1">
      <c r="A147" s="96">
        <f>INDEX(All!$A$91:$G$363,MATCH(B147,All!$G$91:$G$363,0),1)</f>
        <v>153</v>
      </c>
      <c r="B147" s="96" t="str">
        <v>W18x158</v>
      </c>
    </row>
    <row r="148" spans="1:2" hidden="1">
      <c r="A148" s="96">
        <f>INDEX(All!$A$91:$G$363,MATCH(B148,All!$G$91:$G$363,0),1)</f>
        <v>154</v>
      </c>
      <c r="B148" s="96" t="str">
        <v>W14x159</v>
      </c>
    </row>
    <row r="149" spans="1:2" hidden="1">
      <c r="A149" s="96">
        <f>INDEX(All!$A$91:$G$363,MATCH(B149,All!$G$91:$G$363,0),1)</f>
        <v>155</v>
      </c>
      <c r="B149" s="96" t="str">
        <v>W36x160</v>
      </c>
    </row>
    <row r="150" spans="1:2" hidden="1">
      <c r="A150" s="96">
        <f>INDEX(All!$A$91:$G$363,MATCH(B150,All!$G$91:$G$363,0),1)</f>
        <v>157</v>
      </c>
      <c r="B150" s="96" t="str">
        <v>W24x162</v>
      </c>
    </row>
    <row r="151" spans="1:2" hidden="1">
      <c r="A151" s="96">
        <f>INDEX(All!$A$91:$G$363,MATCH(B151,All!$G$91:$G$363,0),1)</f>
        <v>158</v>
      </c>
      <c r="B151" s="96" t="str">
        <v>W21x166</v>
      </c>
    </row>
    <row r="152" spans="1:2" hidden="1">
      <c r="A152" s="96">
        <f>INDEX(All!$A$91:$G$363,MATCH(B152,All!$G$91:$G$363,0),1)</f>
        <v>159</v>
      </c>
      <c r="B152" s="96" t="str">
        <v>W40x167</v>
      </c>
    </row>
    <row r="153" spans="1:2" hidden="1">
      <c r="A153" s="96">
        <f>INDEX(All!$A$91:$G$363,MATCH(B153,All!$G$91:$G$363,0),1)</f>
        <v>160</v>
      </c>
      <c r="B153" s="96" t="str">
        <v>W33x169</v>
      </c>
    </row>
    <row r="154" spans="1:2" hidden="1">
      <c r="A154" s="96">
        <f>INDEX(All!$A$91:$G$363,MATCH(B154,All!$G$91:$G$363,0),1)</f>
        <v>161</v>
      </c>
      <c r="B154" s="96" t="str">
        <v>W36x170</v>
      </c>
    </row>
    <row r="155" spans="1:2" hidden="1">
      <c r="A155" s="96">
        <f>INDEX(All!$A$91:$G$363,MATCH(B155,All!$G$91:$G$363,0),1)</f>
        <v>162</v>
      </c>
      <c r="B155" s="96" t="str">
        <v>W12x170</v>
      </c>
    </row>
    <row r="156" spans="1:2" hidden="1">
      <c r="A156" s="96">
        <f>INDEX(All!$A$91:$G$363,MATCH(B156,All!$G$91:$G$363,0),1)</f>
        <v>164</v>
      </c>
      <c r="B156" s="96" t="str">
        <v>W18x175</v>
      </c>
    </row>
    <row r="157" spans="1:2" hidden="1">
      <c r="A157" s="96">
        <f>INDEX(All!$A$91:$G$363,MATCH(B157,All!$G$91:$G$363,0),1)</f>
        <v>166</v>
      </c>
      <c r="B157" s="96" t="str">
        <v>W14x176</v>
      </c>
    </row>
    <row r="158" spans="1:2" hidden="1">
      <c r="A158" s="96">
        <f>INDEX(All!$A$91:$G$363,MATCH(B158,All!$G$91:$G$363,0),1)</f>
        <v>168</v>
      </c>
      <c r="B158" s="96" t="str">
        <v>W36x182</v>
      </c>
    </row>
    <row r="159" spans="1:2" hidden="1">
      <c r="A159" s="96">
        <f>INDEX(All!$A$91:$G$363,MATCH(B159,All!$G$91:$G$363,0),1)</f>
        <v>170</v>
      </c>
      <c r="B159" s="96" t="str">
        <v>W40x183</v>
      </c>
    </row>
    <row r="160" spans="1:2" hidden="1">
      <c r="A160" s="96">
        <f>INDEX(All!$A$91:$G$363,MATCH(B160,All!$G$91:$G$363,0),1)</f>
        <v>171</v>
      </c>
      <c r="B160" s="96" t="str">
        <v>W12x190</v>
      </c>
    </row>
  </sheetData>
  <sheetProtection algorithmName="SHA-512" hashValue="tTDLTBtHJzeM03H3QqATTu0KS3bYO+f3ytWrc/Y6KmUEyTA+h0tbeuLzKK8wp4I4mCf9+TD9Gf9SUs0+JJpmig==" saltValue="xP6iw4wlDuxAx9JL58YEiQ==" spinCount="100000" sheet="1" objects="1" scenarios="1"/>
  <conditionalFormatting sqref="A3:BG35 A37:BG44">
    <cfRule type="expression" dxfId="50" priority="7">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28" id="{8CBD5DF3-74C3-4D0C-BE1F-8F80B0820100}">
            <xm:f>B99=All!$P$91</xm:f>
            <x14:dxf>
              <font>
                <b/>
                <i val="0"/>
                <color theme="0"/>
              </font>
              <fill>
                <patternFill>
                  <bgColor theme="9" tint="-0.24994659260841701"/>
                </patternFill>
              </fill>
            </x14:dxf>
          </x14:cfRule>
          <xm:sqref>B1:BG1</xm:sqref>
        </x14:conditionalFormatting>
        <x14:conditionalFormatting xmlns:xm="http://schemas.microsoft.com/office/excel/2006/main">
          <x14:cfRule type="expression" priority="329" id="{16901884-A090-4335-89C5-234B31ED4AAC}">
            <xm:f>B99=All!$P$91</xm:f>
            <x14:dxf>
              <font>
                <b/>
                <i val="0"/>
                <color theme="0"/>
              </font>
              <fill>
                <patternFill>
                  <bgColor theme="9" tint="-0.24994659260841701"/>
                </patternFill>
              </fill>
            </x14:dxf>
          </x14:cfRule>
          <xm:sqref>B2:BG2</xm:sqref>
        </x14:conditionalFormatting>
        <x14:conditionalFormatting xmlns:xm="http://schemas.microsoft.com/office/excel/2006/main">
          <x14:cfRule type="cellIs" priority="2" operator="equal" id="{5D65CC84-1C3F-44E1-8EF9-70E8989F05D3}">
            <xm:f>Chart!$C$4</xm:f>
            <x14:dxf>
              <font>
                <b/>
                <i val="0"/>
                <color theme="0"/>
              </font>
              <fill>
                <patternFill>
                  <bgColor theme="9" tint="-0.24994659260841701"/>
                </patternFill>
              </fill>
            </x14:dxf>
          </x14:cfRule>
          <xm:sqref>A4:A35</xm:sqref>
        </x14:conditionalFormatting>
        <x14:conditionalFormatting xmlns:xm="http://schemas.microsoft.com/office/excel/2006/main">
          <x14:cfRule type="expression" priority="1" id="{67062836-B782-4CA1-976B-2A759206D20D}">
            <xm:f>Chart!$C$4&lt;=6</xm:f>
            <x14:dxf>
              <font>
                <b/>
                <i val="0"/>
                <color theme="0"/>
              </font>
              <fill>
                <patternFill>
                  <bgColor theme="9" tint="-0.24994659260841701"/>
                </patternFill>
              </fill>
            </x14:dxf>
          </x14:cfRule>
          <xm:sqref>A3</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N165"/>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83203125" defaultRowHeight="12.75"/>
  <cols>
    <col min="1" max="1" width="6.33203125" style="96" bestFit="1" customWidth="1"/>
    <col min="2" max="11" width="6.1640625" style="96" bestFit="1" customWidth="1"/>
    <col min="12" max="12" width="6.6640625" style="96" bestFit="1" customWidth="1"/>
    <col min="13" max="13" width="6.1640625" style="96" bestFit="1" customWidth="1"/>
    <col min="14" max="14" width="6.6640625" style="96" bestFit="1" customWidth="1"/>
    <col min="15" max="16" width="6.1640625" style="96" bestFit="1" customWidth="1"/>
    <col min="17" max="17" width="6.6640625" style="96" bestFit="1" customWidth="1"/>
    <col min="18" max="20" width="6.1640625" style="96" bestFit="1" customWidth="1"/>
    <col min="21" max="23" width="6.6640625" style="96" bestFit="1" customWidth="1"/>
    <col min="24" max="25" width="6.1640625" style="96" bestFit="1" customWidth="1"/>
    <col min="26" max="26" width="6.6640625" style="96" bestFit="1" customWidth="1"/>
    <col min="27" max="27" width="6.1640625" style="96" bestFit="1" customWidth="1"/>
    <col min="28" max="32" width="6.6640625" style="96" bestFit="1" customWidth="1"/>
    <col min="33" max="35" width="6.1640625" style="96" bestFit="1" customWidth="1"/>
    <col min="36" max="43" width="6.6640625" style="96" bestFit="1" customWidth="1"/>
    <col min="44" max="44" width="6.1640625" style="96" bestFit="1" customWidth="1"/>
    <col min="45" max="45" width="6.6640625" style="96" bestFit="1" customWidth="1"/>
    <col min="46" max="46" width="6.1640625" style="96" bestFit="1" customWidth="1"/>
    <col min="47" max="48" width="6.6640625" style="96" bestFit="1" customWidth="1"/>
    <col min="49" max="49" width="6.1640625" style="96" bestFit="1" customWidth="1"/>
    <col min="50" max="56" width="6.6640625" style="96" bestFit="1" customWidth="1"/>
    <col min="57" max="57" width="6.1640625" style="96" bestFit="1" customWidth="1"/>
    <col min="58" max="64" width="6.6640625" style="96" bestFit="1" customWidth="1"/>
    <col min="67" max="16384" width="8.83203125" style="96"/>
  </cols>
  <sheetData>
    <row r="1" spans="1:66" ht="14.25">
      <c r="A1" s="109" t="s">
        <v>284</v>
      </c>
      <c r="B1" s="110" t="s">
        <v>292</v>
      </c>
      <c r="C1" s="110" t="s">
        <v>293</v>
      </c>
      <c r="D1" s="110" t="s">
        <v>293</v>
      </c>
      <c r="E1" s="110" t="s">
        <v>292</v>
      </c>
      <c r="F1" s="110" t="s">
        <v>294</v>
      </c>
      <c r="G1" s="110" t="s">
        <v>293</v>
      </c>
      <c r="H1" s="110" t="s">
        <v>291</v>
      </c>
      <c r="I1" s="110" t="s">
        <v>292</v>
      </c>
      <c r="J1" s="110" t="s">
        <v>294</v>
      </c>
      <c r="K1" s="110" t="s">
        <v>435</v>
      </c>
      <c r="L1" s="110" t="s">
        <v>289</v>
      </c>
      <c r="M1" s="110" t="s">
        <v>293</v>
      </c>
      <c r="N1" s="110" t="s">
        <v>291</v>
      </c>
      <c r="O1" s="110" t="s">
        <v>292</v>
      </c>
      <c r="P1" s="110" t="s">
        <v>294</v>
      </c>
      <c r="Q1" s="110" t="s">
        <v>289</v>
      </c>
      <c r="R1" s="110" t="s">
        <v>296</v>
      </c>
      <c r="S1" s="110" t="s">
        <v>435</v>
      </c>
      <c r="T1" s="110" t="s">
        <v>293</v>
      </c>
      <c r="U1" s="110" t="s">
        <v>291</v>
      </c>
      <c r="V1" s="110" t="s">
        <v>292</v>
      </c>
      <c r="W1" s="110" t="s">
        <v>292</v>
      </c>
      <c r="X1" s="110" t="s">
        <v>294</v>
      </c>
      <c r="Y1" s="110" t="s">
        <v>297</v>
      </c>
      <c r="Z1" s="110" t="s">
        <v>289</v>
      </c>
      <c r="AA1" s="110" t="s">
        <v>296</v>
      </c>
      <c r="AB1" s="110" t="s">
        <v>293</v>
      </c>
      <c r="AC1" s="110" t="s">
        <v>291</v>
      </c>
      <c r="AD1" s="110" t="s">
        <v>289</v>
      </c>
      <c r="AE1" s="110" t="s">
        <v>292</v>
      </c>
      <c r="AF1" s="110" t="s">
        <v>288</v>
      </c>
      <c r="AG1" s="110" t="s">
        <v>294</v>
      </c>
      <c r="AH1" s="110" t="s">
        <v>296</v>
      </c>
      <c r="AI1" s="110" t="s">
        <v>297</v>
      </c>
      <c r="AJ1" s="110" t="s">
        <v>293</v>
      </c>
      <c r="AK1" s="110" t="s">
        <v>289</v>
      </c>
      <c r="AL1" s="110" t="s">
        <v>291</v>
      </c>
      <c r="AM1" s="110" t="s">
        <v>288</v>
      </c>
      <c r="AN1" s="110" t="s">
        <v>294</v>
      </c>
      <c r="AO1" s="110" t="s">
        <v>292</v>
      </c>
      <c r="AP1" s="110" t="s">
        <v>289</v>
      </c>
      <c r="AQ1" s="110" t="s">
        <v>293</v>
      </c>
      <c r="AR1" s="110" t="s">
        <v>296</v>
      </c>
      <c r="AS1" s="110" t="s">
        <v>287</v>
      </c>
      <c r="AT1" s="110" t="s">
        <v>297</v>
      </c>
      <c r="AU1" s="110" t="s">
        <v>288</v>
      </c>
      <c r="AV1" s="110" t="s">
        <v>294</v>
      </c>
      <c r="AW1" s="110" t="s">
        <v>296</v>
      </c>
      <c r="AX1" s="110" t="s">
        <v>291</v>
      </c>
      <c r="AY1" s="110" t="s">
        <v>292</v>
      </c>
      <c r="AZ1" s="110" t="s">
        <v>293</v>
      </c>
      <c r="BA1" s="110" t="s">
        <v>289</v>
      </c>
      <c r="BB1" s="110" t="s">
        <v>290</v>
      </c>
      <c r="BC1" s="110" t="s">
        <v>287</v>
      </c>
      <c r="BD1" s="110" t="s">
        <v>288</v>
      </c>
      <c r="BE1" s="110" t="s">
        <v>297</v>
      </c>
      <c r="BF1" s="110" t="s">
        <v>294</v>
      </c>
      <c r="BG1" s="110" t="s">
        <v>296</v>
      </c>
      <c r="BH1" s="110" t="s">
        <v>287</v>
      </c>
      <c r="BI1" s="110" t="s">
        <v>290</v>
      </c>
      <c r="BJ1" s="110" t="s">
        <v>288</v>
      </c>
      <c r="BK1" s="110" t="s">
        <v>287</v>
      </c>
      <c r="BL1" s="110" t="s">
        <v>297</v>
      </c>
      <c r="BM1" s="96"/>
      <c r="BN1" s="96"/>
    </row>
    <row r="2" spans="1:66" ht="15.75">
      <c r="A2" s="107" t="s">
        <v>299</v>
      </c>
      <c r="B2" s="88">
        <v>68</v>
      </c>
      <c r="C2" s="88">
        <v>68</v>
      </c>
      <c r="D2" s="88">
        <v>73</v>
      </c>
      <c r="E2" s="88">
        <v>76</v>
      </c>
      <c r="F2" s="88">
        <v>76</v>
      </c>
      <c r="G2" s="88">
        <v>83</v>
      </c>
      <c r="H2" s="88">
        <v>84</v>
      </c>
      <c r="I2" s="88">
        <v>84</v>
      </c>
      <c r="J2" s="88">
        <v>86</v>
      </c>
      <c r="K2" s="88">
        <v>89</v>
      </c>
      <c r="L2" s="88" t="s">
        <v>554</v>
      </c>
      <c r="M2" s="88">
        <v>93</v>
      </c>
      <c r="N2" s="88">
        <v>94</v>
      </c>
      <c r="O2" s="88">
        <v>94</v>
      </c>
      <c r="P2" s="88">
        <v>97</v>
      </c>
      <c r="Q2" s="88">
        <v>99</v>
      </c>
      <c r="R2" s="88" t="s">
        <v>555</v>
      </c>
      <c r="S2" s="88" t="s">
        <v>436</v>
      </c>
      <c r="T2" s="88" t="s">
        <v>428</v>
      </c>
      <c r="U2" s="88" t="s">
        <v>422</v>
      </c>
      <c r="V2" s="88" t="s">
        <v>423</v>
      </c>
      <c r="W2" s="88" t="s">
        <v>424</v>
      </c>
      <c r="X2" s="88" t="s">
        <v>432</v>
      </c>
      <c r="Y2" s="88" t="s">
        <v>432</v>
      </c>
      <c r="Z2" s="88" t="s">
        <v>416</v>
      </c>
      <c r="AA2" s="88" t="s">
        <v>437</v>
      </c>
      <c r="AB2" s="88" t="s">
        <v>429</v>
      </c>
      <c r="AC2" s="88" t="s">
        <v>417</v>
      </c>
      <c r="AD2" s="88" t="s">
        <v>411</v>
      </c>
      <c r="AE2" s="88" t="s">
        <v>418</v>
      </c>
      <c r="AF2" s="88" t="s">
        <v>551</v>
      </c>
      <c r="AG2" s="88" t="s">
        <v>430</v>
      </c>
      <c r="AH2" s="88" t="s">
        <v>433</v>
      </c>
      <c r="AI2" s="88" t="s">
        <v>433</v>
      </c>
      <c r="AJ2" s="88" t="s">
        <v>425</v>
      </c>
      <c r="AK2" s="88" t="s">
        <v>404</v>
      </c>
      <c r="AL2" s="88" t="s">
        <v>412</v>
      </c>
      <c r="AM2" s="88" t="s">
        <v>405</v>
      </c>
      <c r="AN2" s="88" t="s">
        <v>405</v>
      </c>
      <c r="AO2" s="88" t="s">
        <v>413</v>
      </c>
      <c r="AP2" s="88" t="s">
        <v>406</v>
      </c>
      <c r="AQ2" s="88" t="s">
        <v>406</v>
      </c>
      <c r="AR2" s="88" t="s">
        <v>406</v>
      </c>
      <c r="AS2" s="88" t="s">
        <v>546</v>
      </c>
      <c r="AT2" s="88" t="s">
        <v>434</v>
      </c>
      <c r="AU2" s="88">
        <v>141</v>
      </c>
      <c r="AV2" s="88" t="s">
        <v>419</v>
      </c>
      <c r="AW2" s="88" t="s">
        <v>431</v>
      </c>
      <c r="AX2" s="88" t="s">
        <v>407</v>
      </c>
      <c r="AY2" s="88" t="s">
        <v>407</v>
      </c>
      <c r="AZ2" s="88" t="s">
        <v>414</v>
      </c>
      <c r="BA2" s="88">
        <v>148</v>
      </c>
      <c r="BB2" s="88" t="s">
        <v>547</v>
      </c>
      <c r="BC2" s="88">
        <v>150</v>
      </c>
      <c r="BD2" s="88">
        <v>152</v>
      </c>
      <c r="BE2" s="88" t="s">
        <v>394</v>
      </c>
      <c r="BF2" s="88" t="s">
        <v>420</v>
      </c>
      <c r="BG2" s="88" t="s">
        <v>426</v>
      </c>
      <c r="BH2" s="88">
        <v>160</v>
      </c>
      <c r="BI2" s="88">
        <v>167</v>
      </c>
      <c r="BJ2" s="88">
        <v>169</v>
      </c>
      <c r="BK2" s="88">
        <v>170</v>
      </c>
      <c r="BL2" s="88" t="s">
        <v>361</v>
      </c>
      <c r="BM2" s="96"/>
      <c r="BN2" s="96"/>
    </row>
    <row r="3" spans="1:66" ht="13.5" thickBot="1">
      <c r="A3" s="76" t="s">
        <v>582</v>
      </c>
      <c r="B3" s="102">
        <v>663.75</v>
      </c>
      <c r="C3" s="102">
        <v>600</v>
      </c>
      <c r="D3" s="102">
        <v>645</v>
      </c>
      <c r="E3" s="102">
        <v>750</v>
      </c>
      <c r="F3" s="99">
        <v>611.25</v>
      </c>
      <c r="G3" s="102">
        <v>735</v>
      </c>
      <c r="H3" s="99"/>
      <c r="I3" s="102">
        <v>840</v>
      </c>
      <c r="J3" s="99">
        <v>697.5</v>
      </c>
      <c r="K3" s="99">
        <v>656.25</v>
      </c>
      <c r="L3" s="99"/>
      <c r="M3" s="102">
        <v>828.75</v>
      </c>
      <c r="N3" s="99"/>
      <c r="O3" s="99"/>
      <c r="P3" s="99">
        <v>791.25</v>
      </c>
      <c r="Q3" s="99"/>
      <c r="R3" s="99">
        <v>645.46386714861887</v>
      </c>
      <c r="S3" s="99">
        <v>742.5</v>
      </c>
      <c r="T3" s="99"/>
      <c r="U3" s="99"/>
      <c r="V3" s="99"/>
      <c r="W3" s="99"/>
      <c r="X3" s="99">
        <v>862.5</v>
      </c>
      <c r="Y3" s="99">
        <v>615</v>
      </c>
      <c r="Z3" s="99"/>
      <c r="AA3" s="99">
        <v>720</v>
      </c>
      <c r="AB3" s="99"/>
      <c r="AC3" s="99"/>
      <c r="AD3" s="99"/>
      <c r="AE3" s="99"/>
      <c r="AF3" s="99"/>
      <c r="AG3" s="99"/>
      <c r="AH3" s="99">
        <v>795</v>
      </c>
      <c r="AI3" s="99">
        <v>697.5</v>
      </c>
      <c r="AJ3" s="99"/>
      <c r="AK3" s="99"/>
      <c r="AL3" s="99"/>
      <c r="AM3" s="99"/>
      <c r="AN3" s="99"/>
      <c r="AO3" s="99"/>
      <c r="AP3" s="99"/>
      <c r="AQ3" s="99"/>
      <c r="AR3" s="99">
        <v>877.5</v>
      </c>
      <c r="AS3" s="99"/>
      <c r="AT3" s="99">
        <v>802.5</v>
      </c>
      <c r="AU3" s="99"/>
      <c r="AV3" s="99"/>
      <c r="AW3" s="99"/>
      <c r="AX3" s="99"/>
      <c r="AY3" s="99"/>
      <c r="AZ3" s="99"/>
      <c r="BA3" s="99"/>
      <c r="BB3" s="99"/>
      <c r="BC3" s="99"/>
      <c r="BD3" s="99"/>
      <c r="BE3" s="99"/>
      <c r="BF3" s="99"/>
      <c r="BG3" s="99"/>
      <c r="BH3" s="99"/>
      <c r="BI3" s="99"/>
      <c r="BJ3" s="99"/>
      <c r="BK3" s="99"/>
      <c r="BL3" s="99"/>
      <c r="BM3" s="96"/>
      <c r="BN3" s="96"/>
    </row>
    <row r="4" spans="1:66" ht="13.5" thickBot="1">
      <c r="A4" s="76">
        <v>7</v>
      </c>
      <c r="B4" s="99">
        <v>655.38759798559613</v>
      </c>
      <c r="C4" s="99"/>
      <c r="D4" s="99">
        <v>633.26066683408101</v>
      </c>
      <c r="E4" s="99">
        <v>745.06325099661228</v>
      </c>
      <c r="F4" s="99">
        <v>611.25</v>
      </c>
      <c r="G4" s="99">
        <v>723.85830996275547</v>
      </c>
      <c r="H4" s="102"/>
      <c r="I4" s="99">
        <v>837.27510394419153</v>
      </c>
      <c r="J4" s="99">
        <v>697.5</v>
      </c>
      <c r="K4" s="99">
        <v>656.25</v>
      </c>
      <c r="L4" s="99"/>
      <c r="M4" s="99">
        <v>817.7716360807035</v>
      </c>
      <c r="N4" s="99"/>
      <c r="O4" s="99"/>
      <c r="P4" s="99">
        <v>791.25</v>
      </c>
      <c r="Q4" s="99"/>
      <c r="R4" s="99">
        <v>645.46386714861887</v>
      </c>
      <c r="S4" s="99">
        <v>742.5</v>
      </c>
      <c r="T4" s="99"/>
      <c r="U4" s="99"/>
      <c r="V4" s="99"/>
      <c r="W4" s="99"/>
      <c r="X4" s="99">
        <v>862.5</v>
      </c>
      <c r="Y4" s="99">
        <v>615</v>
      </c>
      <c r="Z4" s="99"/>
      <c r="AA4" s="99">
        <v>720</v>
      </c>
      <c r="AB4" s="99"/>
      <c r="AC4" s="99"/>
      <c r="AD4" s="99"/>
      <c r="AE4" s="99"/>
      <c r="AF4" s="99"/>
      <c r="AG4" s="99"/>
      <c r="AH4" s="99">
        <v>795</v>
      </c>
      <c r="AI4" s="99">
        <v>697.5</v>
      </c>
      <c r="AJ4" s="99"/>
      <c r="AK4" s="99"/>
      <c r="AL4" s="99"/>
      <c r="AM4" s="99"/>
      <c r="AN4" s="99"/>
      <c r="AO4" s="99"/>
      <c r="AP4" s="99"/>
      <c r="AQ4" s="99"/>
      <c r="AR4" s="99">
        <v>877.5</v>
      </c>
      <c r="AS4" s="99"/>
      <c r="AT4" s="99">
        <v>802.5</v>
      </c>
      <c r="AU4" s="99"/>
      <c r="AV4" s="99"/>
      <c r="AW4" s="99"/>
      <c r="AX4" s="99"/>
      <c r="AY4" s="99"/>
      <c r="AZ4" s="99"/>
      <c r="BA4" s="99"/>
      <c r="BB4" s="99"/>
      <c r="BC4" s="99"/>
      <c r="BD4" s="99"/>
      <c r="BE4" s="99"/>
      <c r="BF4" s="99"/>
      <c r="BG4" s="99"/>
      <c r="BH4" s="99"/>
      <c r="BI4" s="99"/>
      <c r="BJ4" s="99"/>
      <c r="BK4" s="99"/>
      <c r="BL4" s="99"/>
      <c r="BM4" s="96"/>
      <c r="BN4" s="96"/>
    </row>
    <row r="5" spans="1:66" ht="13.5" thickBot="1">
      <c r="A5" s="76">
        <v>8</v>
      </c>
      <c r="B5" s="99">
        <v>634.20537609010762</v>
      </c>
      <c r="C5" s="99"/>
      <c r="D5" s="99">
        <v>613.91169273933269</v>
      </c>
      <c r="E5" s="99">
        <v>722.43566698402014</v>
      </c>
      <c r="F5" s="99">
        <v>611.25</v>
      </c>
      <c r="G5" s="99">
        <v>703.07436785878701</v>
      </c>
      <c r="H5" s="99">
        <v>896.81772578382538</v>
      </c>
      <c r="I5" s="99">
        <v>812.99075290291387</v>
      </c>
      <c r="J5" s="99">
        <v>697.5</v>
      </c>
      <c r="K5" s="102">
        <v>656.25</v>
      </c>
      <c r="L5" s="99"/>
      <c r="M5" s="99">
        <v>795.84779485196088</v>
      </c>
      <c r="N5" s="99"/>
      <c r="O5" s="99"/>
      <c r="P5" s="99">
        <v>791.25</v>
      </c>
      <c r="Q5" s="99"/>
      <c r="R5" s="99">
        <v>645.46386714861887</v>
      </c>
      <c r="S5" s="102">
        <v>742.5</v>
      </c>
      <c r="T5" s="99"/>
      <c r="U5" s="99"/>
      <c r="V5" s="99"/>
      <c r="W5" s="99"/>
      <c r="X5" s="99">
        <v>862.5</v>
      </c>
      <c r="Y5" s="99">
        <v>615</v>
      </c>
      <c r="Z5" s="99"/>
      <c r="AA5" s="99">
        <v>720</v>
      </c>
      <c r="AB5" s="99"/>
      <c r="AC5" s="99"/>
      <c r="AD5" s="99"/>
      <c r="AE5" s="99"/>
      <c r="AF5" s="99"/>
      <c r="AG5" s="99"/>
      <c r="AH5" s="99">
        <v>795</v>
      </c>
      <c r="AI5" s="99">
        <v>697.5</v>
      </c>
      <c r="AJ5" s="99"/>
      <c r="AK5" s="99"/>
      <c r="AL5" s="99"/>
      <c r="AM5" s="99"/>
      <c r="AN5" s="99"/>
      <c r="AO5" s="99"/>
      <c r="AP5" s="99"/>
      <c r="AQ5" s="99"/>
      <c r="AR5" s="99">
        <v>877.5</v>
      </c>
      <c r="AS5" s="99"/>
      <c r="AT5" s="99">
        <v>802.5</v>
      </c>
      <c r="AU5" s="99"/>
      <c r="AV5" s="99"/>
      <c r="AW5" s="99"/>
      <c r="AX5" s="99"/>
      <c r="AY5" s="99"/>
      <c r="AZ5" s="99"/>
      <c r="BA5" s="99"/>
      <c r="BB5" s="99"/>
      <c r="BC5" s="99"/>
      <c r="BD5" s="99"/>
      <c r="BE5" s="99"/>
      <c r="BF5" s="99"/>
      <c r="BG5" s="99"/>
      <c r="BH5" s="99"/>
      <c r="BI5" s="99"/>
      <c r="BJ5" s="99"/>
      <c r="BK5" s="99"/>
      <c r="BL5" s="99"/>
      <c r="BM5" s="96"/>
      <c r="BN5" s="96"/>
    </row>
    <row r="6" spans="1:66" ht="13.5" thickBot="1">
      <c r="A6" s="76">
        <v>9</v>
      </c>
      <c r="B6" s="99">
        <v>613.023154194619</v>
      </c>
      <c r="C6" s="99"/>
      <c r="D6" s="99"/>
      <c r="E6" s="99">
        <v>699.80808297142801</v>
      </c>
      <c r="F6" s="102">
        <v>611.25</v>
      </c>
      <c r="G6" s="99">
        <v>682.29042575481856</v>
      </c>
      <c r="H6" s="99">
        <v>870.40320013226631</v>
      </c>
      <c r="I6" s="99">
        <v>788.7064018616361</v>
      </c>
      <c r="J6" s="102">
        <v>697.5</v>
      </c>
      <c r="K6" s="99">
        <v>653.86298265473181</v>
      </c>
      <c r="L6" s="99"/>
      <c r="M6" s="99">
        <v>773.92395362321815</v>
      </c>
      <c r="N6" s="99"/>
      <c r="O6" s="99"/>
      <c r="P6" s="102">
        <v>791.25</v>
      </c>
      <c r="Q6" s="99"/>
      <c r="R6" s="99">
        <v>645.46386714861887</v>
      </c>
      <c r="S6" s="99">
        <v>740.90580252855455</v>
      </c>
      <c r="T6" s="99"/>
      <c r="U6" s="99"/>
      <c r="V6" s="99"/>
      <c r="W6" s="99"/>
      <c r="X6" s="102">
        <v>862.5</v>
      </c>
      <c r="Y6" s="99">
        <v>615</v>
      </c>
      <c r="Z6" s="99"/>
      <c r="AA6" s="99">
        <v>720</v>
      </c>
      <c r="AB6" s="99"/>
      <c r="AC6" s="99"/>
      <c r="AD6" s="99"/>
      <c r="AE6" s="99"/>
      <c r="AF6" s="99"/>
      <c r="AG6" s="99"/>
      <c r="AH6" s="99">
        <v>795</v>
      </c>
      <c r="AI6" s="99">
        <v>697.5</v>
      </c>
      <c r="AJ6" s="99"/>
      <c r="AK6" s="99"/>
      <c r="AL6" s="99"/>
      <c r="AM6" s="99"/>
      <c r="AN6" s="99"/>
      <c r="AO6" s="99"/>
      <c r="AP6" s="99"/>
      <c r="AQ6" s="99"/>
      <c r="AR6" s="99">
        <v>877.5</v>
      </c>
      <c r="AS6" s="99"/>
      <c r="AT6" s="99">
        <v>802.5</v>
      </c>
      <c r="AU6" s="99"/>
      <c r="AV6" s="99"/>
      <c r="AW6" s="99"/>
      <c r="AX6" s="99"/>
      <c r="AY6" s="99"/>
      <c r="AZ6" s="99"/>
      <c r="BA6" s="99"/>
      <c r="BB6" s="99"/>
      <c r="BC6" s="99"/>
      <c r="BD6" s="99"/>
      <c r="BE6" s="99"/>
      <c r="BF6" s="99"/>
      <c r="BG6" s="99"/>
      <c r="BH6" s="99"/>
      <c r="BI6" s="99"/>
      <c r="BJ6" s="99"/>
      <c r="BK6" s="99"/>
      <c r="BL6" s="99"/>
      <c r="BM6" s="96"/>
      <c r="BN6" s="96"/>
    </row>
    <row r="7" spans="1:66" ht="13.5" thickBot="1">
      <c r="A7" s="107">
        <v>10</v>
      </c>
      <c r="B7" s="108"/>
      <c r="C7" s="108"/>
      <c r="D7" s="108"/>
      <c r="E7" s="108">
        <v>677.18049895883576</v>
      </c>
      <c r="F7" s="108">
        <v>601.28942171478764</v>
      </c>
      <c r="G7" s="108">
        <v>661.50648365085021</v>
      </c>
      <c r="H7" s="108">
        <v>843.98867448070735</v>
      </c>
      <c r="I7" s="108">
        <v>764.42205082035844</v>
      </c>
      <c r="J7" s="108">
        <v>687.84593082622018</v>
      </c>
      <c r="K7" s="108">
        <v>642.20872391905243</v>
      </c>
      <c r="L7" s="108"/>
      <c r="M7" s="108">
        <v>752.00011239447542</v>
      </c>
      <c r="N7" s="108"/>
      <c r="O7" s="108">
        <v>874.31154875786433</v>
      </c>
      <c r="P7" s="108">
        <v>782.16946251852494</v>
      </c>
      <c r="Q7" s="108"/>
      <c r="R7" s="108">
        <v>645.46386714861887</v>
      </c>
      <c r="S7" s="108">
        <v>729.02434972935532</v>
      </c>
      <c r="T7" s="108"/>
      <c r="U7" s="108"/>
      <c r="V7" s="108"/>
      <c r="W7" s="108"/>
      <c r="X7" s="108">
        <v>853.68436863069815</v>
      </c>
      <c r="Y7" s="102">
        <v>615</v>
      </c>
      <c r="Z7" s="108"/>
      <c r="AA7" s="108">
        <v>720</v>
      </c>
      <c r="AB7" s="108"/>
      <c r="AC7" s="108"/>
      <c r="AD7" s="108"/>
      <c r="AE7" s="108"/>
      <c r="AF7" s="108"/>
      <c r="AG7" s="108"/>
      <c r="AH7" s="108">
        <v>795</v>
      </c>
      <c r="AI7" s="108">
        <v>697.5</v>
      </c>
      <c r="AJ7" s="108"/>
      <c r="AK7" s="108"/>
      <c r="AL7" s="108"/>
      <c r="AM7" s="108"/>
      <c r="AN7" s="108"/>
      <c r="AO7" s="108"/>
      <c r="AP7" s="108"/>
      <c r="AQ7" s="108"/>
      <c r="AR7" s="108">
        <v>877.5</v>
      </c>
      <c r="AS7" s="108"/>
      <c r="AT7" s="108">
        <v>802.5</v>
      </c>
      <c r="AU7" s="108"/>
      <c r="AV7" s="108"/>
      <c r="AW7" s="108"/>
      <c r="AX7" s="108"/>
      <c r="AY7" s="108"/>
      <c r="AZ7" s="108"/>
      <c r="BA7" s="108"/>
      <c r="BB7" s="108"/>
      <c r="BC7" s="108"/>
      <c r="BD7" s="108"/>
      <c r="BE7" s="108"/>
      <c r="BF7" s="108"/>
      <c r="BG7" s="108"/>
      <c r="BH7" s="108"/>
      <c r="BI7" s="108"/>
      <c r="BJ7" s="108"/>
      <c r="BK7" s="108"/>
      <c r="BL7" s="108"/>
      <c r="BM7" s="96"/>
      <c r="BN7" s="96"/>
    </row>
    <row r="8" spans="1:66" ht="13.5" thickBot="1">
      <c r="A8" s="76">
        <v>11</v>
      </c>
      <c r="B8" s="99"/>
      <c r="C8" s="99"/>
      <c r="D8" s="99"/>
      <c r="E8" s="99">
        <v>654.55291494624362</v>
      </c>
      <c r="F8" s="99"/>
      <c r="G8" s="99">
        <v>640.72254154688176</v>
      </c>
      <c r="H8" s="99">
        <v>817.57414882914827</v>
      </c>
      <c r="I8" s="99">
        <v>740.13769977908089</v>
      </c>
      <c r="J8" s="99">
        <v>674.25460691661317</v>
      </c>
      <c r="K8" s="99">
        <v>630.55446518337305</v>
      </c>
      <c r="L8" s="99"/>
      <c r="M8" s="99">
        <v>730.07627116573281</v>
      </c>
      <c r="N8" s="99"/>
      <c r="O8" s="99">
        <v>848.30284597921059</v>
      </c>
      <c r="P8" s="99">
        <v>767.97373976159247</v>
      </c>
      <c r="Q8" s="99"/>
      <c r="R8" s="99">
        <v>645.46386714861887</v>
      </c>
      <c r="S8" s="99">
        <v>717.14289693015587</v>
      </c>
      <c r="T8" s="99"/>
      <c r="U8" s="99"/>
      <c r="V8" s="99"/>
      <c r="W8" s="99"/>
      <c r="X8" s="99">
        <v>839.09728778132524</v>
      </c>
      <c r="Y8" s="99">
        <v>614.91223057724608</v>
      </c>
      <c r="Z8" s="99"/>
      <c r="AA8" s="99">
        <v>720</v>
      </c>
      <c r="AB8" s="99"/>
      <c r="AC8" s="99"/>
      <c r="AD8" s="99"/>
      <c r="AE8" s="99"/>
      <c r="AF8" s="99"/>
      <c r="AG8" s="99"/>
      <c r="AH8" s="99">
        <v>795</v>
      </c>
      <c r="AI8" s="102">
        <v>697.5</v>
      </c>
      <c r="AJ8" s="99"/>
      <c r="AK8" s="99"/>
      <c r="AL8" s="99"/>
      <c r="AM8" s="99"/>
      <c r="AN8" s="99"/>
      <c r="AO8" s="99"/>
      <c r="AP8" s="99"/>
      <c r="AQ8" s="99"/>
      <c r="AR8" s="99">
        <v>877.5</v>
      </c>
      <c r="AS8" s="99"/>
      <c r="AT8" s="102">
        <v>802.5</v>
      </c>
      <c r="AU8" s="99"/>
      <c r="AV8" s="99"/>
      <c r="AW8" s="99"/>
      <c r="AX8" s="99"/>
      <c r="AY8" s="99"/>
      <c r="AZ8" s="99"/>
      <c r="BA8" s="99"/>
      <c r="BB8" s="99"/>
      <c r="BC8" s="99"/>
      <c r="BD8" s="99"/>
      <c r="BE8" s="99"/>
      <c r="BF8" s="99"/>
      <c r="BG8" s="99"/>
      <c r="BH8" s="99"/>
      <c r="BI8" s="99"/>
      <c r="BJ8" s="99"/>
      <c r="BK8" s="99"/>
      <c r="BL8" s="99"/>
      <c r="BM8" s="96"/>
      <c r="BN8" s="96"/>
    </row>
    <row r="9" spans="1:66">
      <c r="A9" s="76">
        <v>12</v>
      </c>
      <c r="B9" s="99"/>
      <c r="C9" s="99"/>
      <c r="D9" s="99"/>
      <c r="E9" s="99">
        <v>631.92533093365148</v>
      </c>
      <c r="F9" s="99"/>
      <c r="G9" s="99">
        <v>619.9385994429133</v>
      </c>
      <c r="H9" s="99">
        <v>791.1596231775892</v>
      </c>
      <c r="I9" s="99">
        <v>715.85334873780323</v>
      </c>
      <c r="J9" s="99">
        <v>660.66328300700604</v>
      </c>
      <c r="K9" s="99">
        <v>618.90020644769368</v>
      </c>
      <c r="L9" s="99"/>
      <c r="M9" s="99">
        <v>708.15242993698996</v>
      </c>
      <c r="N9" s="99"/>
      <c r="O9" s="99">
        <v>822.29414320055673</v>
      </c>
      <c r="P9" s="99">
        <v>753.77801700466011</v>
      </c>
      <c r="Q9" s="99"/>
      <c r="R9" s="99">
        <v>645.46386714861887</v>
      </c>
      <c r="S9" s="99">
        <v>705.26144413095665</v>
      </c>
      <c r="T9" s="99"/>
      <c r="U9" s="99"/>
      <c r="V9" s="99"/>
      <c r="W9" s="99"/>
      <c r="X9" s="99">
        <v>824.51020693195255</v>
      </c>
      <c r="Y9" s="99">
        <v>609.00368278664303</v>
      </c>
      <c r="Z9" s="99"/>
      <c r="AA9" s="99">
        <v>720</v>
      </c>
      <c r="AB9" s="99"/>
      <c r="AC9" s="99"/>
      <c r="AD9" s="99"/>
      <c r="AE9" s="99"/>
      <c r="AF9" s="99"/>
      <c r="AG9" s="99"/>
      <c r="AH9" s="99">
        <v>795</v>
      </c>
      <c r="AI9" s="99">
        <v>691.90593179731854</v>
      </c>
      <c r="AJ9" s="99"/>
      <c r="AK9" s="99"/>
      <c r="AL9" s="99"/>
      <c r="AM9" s="99"/>
      <c r="AN9" s="99"/>
      <c r="AO9" s="99"/>
      <c r="AP9" s="99"/>
      <c r="AQ9" s="99"/>
      <c r="AR9" s="99">
        <v>877.5</v>
      </c>
      <c r="AS9" s="99"/>
      <c r="AT9" s="99">
        <v>797.43990889577287</v>
      </c>
      <c r="AU9" s="99"/>
      <c r="AV9" s="99"/>
      <c r="AW9" s="99"/>
      <c r="AX9" s="99"/>
      <c r="AY9" s="99"/>
      <c r="AZ9" s="99"/>
      <c r="BA9" s="99"/>
      <c r="BB9" s="99"/>
      <c r="BC9" s="99"/>
      <c r="BD9" s="99"/>
      <c r="BE9" s="99"/>
      <c r="BF9" s="99"/>
      <c r="BG9" s="99"/>
      <c r="BH9" s="99"/>
      <c r="BI9" s="99"/>
      <c r="BJ9" s="99"/>
      <c r="BK9" s="99"/>
      <c r="BL9" s="99"/>
      <c r="BM9" s="96"/>
      <c r="BN9" s="96"/>
    </row>
    <row r="10" spans="1:66" ht="13.5" thickBot="1">
      <c r="A10" s="76">
        <v>13</v>
      </c>
      <c r="B10" s="99"/>
      <c r="C10" s="99"/>
      <c r="D10" s="99"/>
      <c r="E10" s="99">
        <v>609.29774692105923</v>
      </c>
      <c r="F10" s="99"/>
      <c r="G10" s="99"/>
      <c r="H10" s="99">
        <v>764.74509752603024</v>
      </c>
      <c r="I10" s="99">
        <v>691.56899769652557</v>
      </c>
      <c r="J10" s="99">
        <v>647.07195909739903</v>
      </c>
      <c r="K10" s="99">
        <v>607.2459477120143</v>
      </c>
      <c r="L10" s="99">
        <v>887.91377590401294</v>
      </c>
      <c r="M10" s="99">
        <v>686.22858870824734</v>
      </c>
      <c r="N10" s="99">
        <v>884.0628739673632</v>
      </c>
      <c r="O10" s="99">
        <v>796.28544042190299</v>
      </c>
      <c r="P10" s="99">
        <v>739.58229424772753</v>
      </c>
      <c r="Q10" s="99"/>
      <c r="R10" s="102">
        <v>645.46386714861887</v>
      </c>
      <c r="S10" s="99">
        <v>693.37999133175731</v>
      </c>
      <c r="T10" s="99">
        <v>899.16679894809693</v>
      </c>
      <c r="U10" s="99"/>
      <c r="V10" s="99">
        <v>886.2271381050399</v>
      </c>
      <c r="W10" s="99"/>
      <c r="X10" s="99">
        <v>809.92312608257964</v>
      </c>
      <c r="Y10" s="99">
        <v>603.09513499603986</v>
      </c>
      <c r="Z10" s="99"/>
      <c r="AA10" s="102">
        <v>720</v>
      </c>
      <c r="AB10" s="99"/>
      <c r="AC10" s="99"/>
      <c r="AD10" s="99"/>
      <c r="AE10" s="99"/>
      <c r="AF10" s="99"/>
      <c r="AG10" s="99"/>
      <c r="AH10" s="102">
        <v>795</v>
      </c>
      <c r="AI10" s="99">
        <v>685.98133402151586</v>
      </c>
      <c r="AJ10" s="99"/>
      <c r="AK10" s="99"/>
      <c r="AL10" s="99"/>
      <c r="AM10" s="99"/>
      <c r="AN10" s="99"/>
      <c r="AO10" s="99"/>
      <c r="AP10" s="99"/>
      <c r="AQ10" s="99"/>
      <c r="AR10" s="102">
        <v>877.5</v>
      </c>
      <c r="AS10" s="99"/>
      <c r="AT10" s="99">
        <v>791.40337598676797</v>
      </c>
      <c r="AU10" s="99"/>
      <c r="AV10" s="99"/>
      <c r="AW10" s="99"/>
      <c r="AX10" s="99"/>
      <c r="AY10" s="99"/>
      <c r="AZ10" s="99"/>
      <c r="BA10" s="99"/>
      <c r="BB10" s="99"/>
      <c r="BC10" s="99"/>
      <c r="BD10" s="99"/>
      <c r="BE10" s="99"/>
      <c r="BF10" s="99"/>
      <c r="BG10" s="99"/>
      <c r="BH10" s="99"/>
      <c r="BI10" s="99"/>
      <c r="BJ10" s="99"/>
      <c r="BK10" s="99"/>
      <c r="BL10" s="99"/>
      <c r="BM10" s="96"/>
      <c r="BN10" s="96"/>
    </row>
    <row r="11" spans="1:66">
      <c r="A11" s="76">
        <v>14</v>
      </c>
      <c r="B11" s="99"/>
      <c r="C11" s="99"/>
      <c r="D11" s="99"/>
      <c r="E11" s="99"/>
      <c r="F11" s="99"/>
      <c r="G11" s="99"/>
      <c r="H11" s="99">
        <v>738.33057187447116</v>
      </c>
      <c r="I11" s="99">
        <v>667.28464665524791</v>
      </c>
      <c r="J11" s="99">
        <v>633.4806351877919</v>
      </c>
      <c r="K11" s="99"/>
      <c r="L11" s="99">
        <v>857.05840238766575</v>
      </c>
      <c r="M11" s="99">
        <v>664.3047474795045</v>
      </c>
      <c r="N11" s="99">
        <v>855.31744936220014</v>
      </c>
      <c r="O11" s="99">
        <v>770.27673764324925</v>
      </c>
      <c r="P11" s="99">
        <v>725.38657149079506</v>
      </c>
      <c r="Q11" s="99"/>
      <c r="R11" s="99">
        <v>642.15740524295654</v>
      </c>
      <c r="S11" s="99">
        <v>681.49853853255809</v>
      </c>
      <c r="T11" s="99">
        <v>881.40738406764183</v>
      </c>
      <c r="U11" s="99"/>
      <c r="V11" s="99">
        <v>858.79872409291465</v>
      </c>
      <c r="W11" s="99"/>
      <c r="X11" s="99">
        <v>795.33604523320696</v>
      </c>
      <c r="Y11" s="99"/>
      <c r="Z11" s="99"/>
      <c r="AA11" s="99">
        <v>713.77795071047819</v>
      </c>
      <c r="AB11" s="99"/>
      <c r="AC11" s="99"/>
      <c r="AD11" s="99"/>
      <c r="AE11" s="99"/>
      <c r="AF11" s="99"/>
      <c r="AG11" s="99"/>
      <c r="AH11" s="99">
        <v>788.96308937546701</v>
      </c>
      <c r="AI11" s="99">
        <v>680.0567362457133</v>
      </c>
      <c r="AJ11" s="99"/>
      <c r="AK11" s="99"/>
      <c r="AL11" s="99"/>
      <c r="AM11" s="99"/>
      <c r="AN11" s="99"/>
      <c r="AO11" s="99"/>
      <c r="AP11" s="99"/>
      <c r="AQ11" s="99"/>
      <c r="AR11" s="99">
        <v>871.95063586231595</v>
      </c>
      <c r="AS11" s="99"/>
      <c r="AT11" s="99">
        <v>785.36684307776295</v>
      </c>
      <c r="AU11" s="99"/>
      <c r="AV11" s="99"/>
      <c r="AW11" s="99"/>
      <c r="AX11" s="99"/>
      <c r="AY11" s="99"/>
      <c r="AZ11" s="99"/>
      <c r="BA11" s="99"/>
      <c r="BB11" s="99"/>
      <c r="BC11" s="99"/>
      <c r="BD11" s="99"/>
      <c r="BE11" s="99">
        <v>894.54514245628968</v>
      </c>
      <c r="BF11" s="99"/>
      <c r="BG11" s="99"/>
      <c r="BH11" s="99"/>
      <c r="BI11" s="99"/>
      <c r="BJ11" s="99"/>
      <c r="BK11" s="99"/>
      <c r="BL11" s="99"/>
      <c r="BM11" s="96"/>
      <c r="BN11" s="96"/>
    </row>
    <row r="12" spans="1:66">
      <c r="A12" s="76">
        <v>15</v>
      </c>
      <c r="B12" s="99"/>
      <c r="C12" s="99"/>
      <c r="D12" s="99"/>
      <c r="E12" s="99"/>
      <c r="F12" s="99"/>
      <c r="G12" s="99"/>
      <c r="H12" s="99">
        <v>711.91604622291209</v>
      </c>
      <c r="I12" s="99">
        <v>643.00029561397025</v>
      </c>
      <c r="J12" s="99">
        <v>619.88931127818489</v>
      </c>
      <c r="K12" s="99"/>
      <c r="L12" s="99">
        <v>826.20302887131868</v>
      </c>
      <c r="M12" s="99">
        <v>642.38090625076188</v>
      </c>
      <c r="N12" s="99">
        <v>826.57202475703696</v>
      </c>
      <c r="O12" s="99">
        <v>744.26803486459551</v>
      </c>
      <c r="P12" s="99">
        <v>711.19084873386259</v>
      </c>
      <c r="Q12" s="99"/>
      <c r="R12" s="99">
        <v>634.79576993929447</v>
      </c>
      <c r="S12" s="99">
        <v>669.61708573335875</v>
      </c>
      <c r="T12" s="99">
        <v>863.64796918718673</v>
      </c>
      <c r="U12" s="99"/>
      <c r="V12" s="99">
        <v>831.37031008078941</v>
      </c>
      <c r="W12" s="99"/>
      <c r="X12" s="99">
        <v>780.74896438383416</v>
      </c>
      <c r="Y12" s="99"/>
      <c r="Z12" s="99"/>
      <c r="AA12" s="99">
        <v>706.23506692750016</v>
      </c>
      <c r="AB12" s="99"/>
      <c r="AC12" s="99"/>
      <c r="AD12" s="99"/>
      <c r="AE12" s="99"/>
      <c r="AF12" s="99"/>
      <c r="AG12" s="99">
        <v>899.02786801644118</v>
      </c>
      <c r="AH12" s="99">
        <v>781.31724908987496</v>
      </c>
      <c r="AI12" s="99">
        <v>674.13213846991073</v>
      </c>
      <c r="AJ12" s="99"/>
      <c r="AK12" s="99"/>
      <c r="AL12" s="99"/>
      <c r="AM12" s="99"/>
      <c r="AN12" s="99"/>
      <c r="AO12" s="99"/>
      <c r="AP12" s="99"/>
      <c r="AQ12" s="99"/>
      <c r="AR12" s="99">
        <v>864.23164956634912</v>
      </c>
      <c r="AS12" s="99"/>
      <c r="AT12" s="99">
        <v>779.33031016875805</v>
      </c>
      <c r="AU12" s="99"/>
      <c r="AV12" s="99"/>
      <c r="AW12" s="99"/>
      <c r="AX12" s="99"/>
      <c r="AY12" s="99"/>
      <c r="AZ12" s="99"/>
      <c r="BA12" s="99"/>
      <c r="BB12" s="99"/>
      <c r="BC12" s="99"/>
      <c r="BD12" s="99"/>
      <c r="BE12" s="99">
        <v>888.43124991592492</v>
      </c>
      <c r="BF12" s="99"/>
      <c r="BG12" s="99"/>
      <c r="BH12" s="99"/>
      <c r="BI12" s="99"/>
      <c r="BJ12" s="99"/>
      <c r="BK12" s="99"/>
      <c r="BL12" s="99"/>
      <c r="BM12" s="96"/>
      <c r="BN12" s="96"/>
    </row>
    <row r="13" spans="1:66">
      <c r="A13" s="76">
        <v>16</v>
      </c>
      <c r="B13" s="99"/>
      <c r="C13" s="99"/>
      <c r="D13" s="99"/>
      <c r="E13" s="99"/>
      <c r="F13" s="99"/>
      <c r="G13" s="99"/>
      <c r="H13" s="99">
        <v>685.50152057135301</v>
      </c>
      <c r="I13" s="99">
        <v>618.71594457269259</v>
      </c>
      <c r="J13" s="99">
        <v>606.29798736857776</v>
      </c>
      <c r="K13" s="99"/>
      <c r="L13" s="99">
        <v>795.34765535497149</v>
      </c>
      <c r="M13" s="99">
        <v>620.45706502201904</v>
      </c>
      <c r="N13" s="99">
        <v>797.826600151874</v>
      </c>
      <c r="O13" s="99">
        <v>718.25933208594188</v>
      </c>
      <c r="P13" s="99">
        <v>696.99512597693013</v>
      </c>
      <c r="Q13" s="99">
        <v>884.59943090390232</v>
      </c>
      <c r="R13" s="99">
        <v>627.43413463563229</v>
      </c>
      <c r="S13" s="99">
        <v>657.73563293415941</v>
      </c>
      <c r="T13" s="99">
        <v>845.88855430673163</v>
      </c>
      <c r="U13" s="99">
        <v>889.14556209112413</v>
      </c>
      <c r="V13" s="99">
        <v>803.94189606866416</v>
      </c>
      <c r="W13" s="99"/>
      <c r="X13" s="99">
        <v>766.16188353446137</v>
      </c>
      <c r="Y13" s="99"/>
      <c r="Z13" s="99"/>
      <c r="AA13" s="99">
        <v>698.69218314452212</v>
      </c>
      <c r="AB13" s="99"/>
      <c r="AC13" s="99"/>
      <c r="AD13" s="99"/>
      <c r="AE13" s="99"/>
      <c r="AF13" s="99"/>
      <c r="AG13" s="99">
        <v>883.8466427136326</v>
      </c>
      <c r="AH13" s="99">
        <v>773.67140880428292</v>
      </c>
      <c r="AI13" s="99">
        <v>668.20754069410805</v>
      </c>
      <c r="AJ13" s="99"/>
      <c r="AK13" s="99"/>
      <c r="AL13" s="99"/>
      <c r="AM13" s="99"/>
      <c r="AN13" s="99"/>
      <c r="AO13" s="99"/>
      <c r="AP13" s="99"/>
      <c r="AQ13" s="99"/>
      <c r="AR13" s="99">
        <v>856.51266327038218</v>
      </c>
      <c r="AS13" s="99"/>
      <c r="AT13" s="99">
        <v>773.29377725975314</v>
      </c>
      <c r="AU13" s="99"/>
      <c r="AV13" s="99"/>
      <c r="AW13" s="99"/>
      <c r="AX13" s="99"/>
      <c r="AY13" s="99"/>
      <c r="AZ13" s="99"/>
      <c r="BA13" s="99"/>
      <c r="BB13" s="99"/>
      <c r="BC13" s="99"/>
      <c r="BD13" s="99"/>
      <c r="BE13" s="99">
        <v>882.31735737556005</v>
      </c>
      <c r="BF13" s="99"/>
      <c r="BG13" s="99"/>
      <c r="BH13" s="99"/>
      <c r="BI13" s="99"/>
      <c r="BJ13" s="99"/>
      <c r="BK13" s="99"/>
      <c r="BL13" s="99"/>
      <c r="BM13" s="96"/>
      <c r="BN13" s="96"/>
    </row>
    <row r="14" spans="1:66">
      <c r="A14" s="76">
        <v>17</v>
      </c>
      <c r="B14" s="99"/>
      <c r="C14" s="99"/>
      <c r="D14" s="99"/>
      <c r="E14" s="99"/>
      <c r="F14" s="99"/>
      <c r="G14" s="99"/>
      <c r="H14" s="99">
        <v>659.08699491979405</v>
      </c>
      <c r="I14" s="99"/>
      <c r="J14" s="99"/>
      <c r="K14" s="99"/>
      <c r="L14" s="99">
        <v>764.49228183862442</v>
      </c>
      <c r="M14" s="99"/>
      <c r="N14" s="99">
        <v>769.08117554671082</v>
      </c>
      <c r="O14" s="99">
        <v>692.25062930728802</v>
      </c>
      <c r="P14" s="99">
        <v>682.79940321999766</v>
      </c>
      <c r="Q14" s="99">
        <v>851.34517692440727</v>
      </c>
      <c r="R14" s="99">
        <v>620.07249933197011</v>
      </c>
      <c r="S14" s="99">
        <v>645.85418013496007</v>
      </c>
      <c r="T14" s="99">
        <v>828.12913942627654</v>
      </c>
      <c r="U14" s="99">
        <v>858.85630744710409</v>
      </c>
      <c r="V14" s="99">
        <v>776.51348205653881</v>
      </c>
      <c r="W14" s="99"/>
      <c r="X14" s="99">
        <v>751.57480268508868</v>
      </c>
      <c r="Y14" s="99"/>
      <c r="Z14" s="99"/>
      <c r="AA14" s="99">
        <v>691.14929936154408</v>
      </c>
      <c r="AB14" s="99"/>
      <c r="AC14" s="99"/>
      <c r="AD14" s="99"/>
      <c r="AE14" s="99"/>
      <c r="AF14" s="99"/>
      <c r="AG14" s="99">
        <v>868.66541741082403</v>
      </c>
      <c r="AH14" s="99">
        <v>766.02556851869076</v>
      </c>
      <c r="AI14" s="99">
        <v>662.28294291830548</v>
      </c>
      <c r="AJ14" s="99"/>
      <c r="AK14" s="99"/>
      <c r="AL14" s="99"/>
      <c r="AM14" s="99"/>
      <c r="AN14" s="99"/>
      <c r="AO14" s="99"/>
      <c r="AP14" s="99"/>
      <c r="AQ14" s="99"/>
      <c r="AR14" s="99">
        <v>848.79367697441535</v>
      </c>
      <c r="AS14" s="99"/>
      <c r="AT14" s="99">
        <v>767.25724435074812</v>
      </c>
      <c r="AU14" s="99"/>
      <c r="AV14" s="99"/>
      <c r="AW14" s="99"/>
      <c r="AX14" s="99"/>
      <c r="AY14" s="99"/>
      <c r="AZ14" s="99"/>
      <c r="BA14" s="99"/>
      <c r="BB14" s="99"/>
      <c r="BC14" s="99"/>
      <c r="BD14" s="99"/>
      <c r="BE14" s="99">
        <v>876.2034648351954</v>
      </c>
      <c r="BF14" s="99"/>
      <c r="BG14" s="99"/>
      <c r="BH14" s="99"/>
      <c r="BI14" s="99"/>
      <c r="BJ14" s="99"/>
      <c r="BK14" s="99"/>
      <c r="BL14" s="99"/>
      <c r="BM14" s="96"/>
      <c r="BN14" s="96"/>
    </row>
    <row r="15" spans="1:66">
      <c r="A15" s="76">
        <v>18</v>
      </c>
      <c r="B15" s="99"/>
      <c r="C15" s="99"/>
      <c r="D15" s="99"/>
      <c r="E15" s="99"/>
      <c r="F15" s="99"/>
      <c r="G15" s="99"/>
      <c r="H15" s="99">
        <v>632.67246926823498</v>
      </c>
      <c r="I15" s="99"/>
      <c r="J15" s="99"/>
      <c r="K15" s="99"/>
      <c r="L15" s="99">
        <v>733.63690832227746</v>
      </c>
      <c r="M15" s="99"/>
      <c r="N15" s="99">
        <v>740.33575094154776</v>
      </c>
      <c r="O15" s="99">
        <v>666.24192652863428</v>
      </c>
      <c r="P15" s="99">
        <v>668.60368046306519</v>
      </c>
      <c r="Q15" s="99">
        <v>818.09092294491245</v>
      </c>
      <c r="R15" s="99">
        <v>612.71086402830792</v>
      </c>
      <c r="S15" s="99">
        <v>633.97272733576085</v>
      </c>
      <c r="T15" s="99">
        <v>810.36972454582144</v>
      </c>
      <c r="U15" s="99">
        <v>828.56705280308404</v>
      </c>
      <c r="V15" s="99">
        <v>749.08506804441356</v>
      </c>
      <c r="W15" s="99"/>
      <c r="X15" s="99">
        <v>736.98772183571577</v>
      </c>
      <c r="Y15" s="99"/>
      <c r="Z15" s="99"/>
      <c r="AA15" s="99">
        <v>683.60641557856604</v>
      </c>
      <c r="AB15" s="99"/>
      <c r="AC15" s="99"/>
      <c r="AD15" s="99"/>
      <c r="AE15" s="99"/>
      <c r="AF15" s="99"/>
      <c r="AG15" s="99">
        <v>853.48419210801535</v>
      </c>
      <c r="AH15" s="99">
        <v>758.37972823309872</v>
      </c>
      <c r="AI15" s="99">
        <v>656.35834514250291</v>
      </c>
      <c r="AJ15" s="99"/>
      <c r="AK15" s="99"/>
      <c r="AL15" s="99"/>
      <c r="AM15" s="99"/>
      <c r="AN15" s="99"/>
      <c r="AO15" s="99"/>
      <c r="AP15" s="99"/>
      <c r="AQ15" s="99"/>
      <c r="AR15" s="99">
        <v>841.07469067844841</v>
      </c>
      <c r="AS15" s="99"/>
      <c r="AT15" s="99">
        <v>761.22071144174322</v>
      </c>
      <c r="AU15" s="99"/>
      <c r="AV15" s="99"/>
      <c r="AW15" s="99"/>
      <c r="AX15" s="99"/>
      <c r="AY15" s="99"/>
      <c r="AZ15" s="99"/>
      <c r="BA15" s="99"/>
      <c r="BB15" s="99"/>
      <c r="BC15" s="99"/>
      <c r="BD15" s="99"/>
      <c r="BE15" s="99">
        <v>870.08957229483053</v>
      </c>
      <c r="BF15" s="99"/>
      <c r="BG15" s="99"/>
      <c r="BH15" s="99"/>
      <c r="BI15" s="99"/>
      <c r="BJ15" s="99"/>
      <c r="BK15" s="99"/>
      <c r="BL15" s="99"/>
      <c r="BM15" s="96"/>
      <c r="BN15" s="96"/>
    </row>
    <row r="16" spans="1:66">
      <c r="A16" s="76">
        <v>19</v>
      </c>
      <c r="B16" s="99"/>
      <c r="C16" s="99"/>
      <c r="D16" s="99"/>
      <c r="E16" s="99"/>
      <c r="F16" s="99"/>
      <c r="G16" s="99"/>
      <c r="H16" s="99">
        <v>606.25794361667602</v>
      </c>
      <c r="I16" s="99"/>
      <c r="J16" s="99"/>
      <c r="K16" s="99"/>
      <c r="L16" s="99">
        <v>702.78153480593028</v>
      </c>
      <c r="M16" s="99"/>
      <c r="N16" s="99">
        <v>711.59032633638458</v>
      </c>
      <c r="O16" s="99">
        <v>640.23322374998054</v>
      </c>
      <c r="P16" s="99">
        <v>654.40795770613272</v>
      </c>
      <c r="Q16" s="99">
        <v>784.8366689654174</v>
      </c>
      <c r="R16" s="99">
        <v>605.34922872464574</v>
      </c>
      <c r="S16" s="99">
        <v>622.09127453656151</v>
      </c>
      <c r="T16" s="99">
        <v>792.61030966536634</v>
      </c>
      <c r="U16" s="99">
        <v>798.27779815906388</v>
      </c>
      <c r="V16" s="99">
        <v>721.65665403228843</v>
      </c>
      <c r="W16" s="99">
        <v>896.34620461606391</v>
      </c>
      <c r="X16" s="99">
        <v>722.40064098634298</v>
      </c>
      <c r="Y16" s="99"/>
      <c r="Z16" s="99">
        <v>892.1630743307885</v>
      </c>
      <c r="AA16" s="99">
        <v>676.06353179558789</v>
      </c>
      <c r="AB16" s="99">
        <v>882.48136843859436</v>
      </c>
      <c r="AC16" s="99"/>
      <c r="AD16" s="99"/>
      <c r="AE16" s="99"/>
      <c r="AF16" s="99"/>
      <c r="AG16" s="99">
        <v>838.30296680520667</v>
      </c>
      <c r="AH16" s="99">
        <v>750.73388794750667</v>
      </c>
      <c r="AI16" s="99">
        <v>650.43374736670035</v>
      </c>
      <c r="AJ16" s="99"/>
      <c r="AK16" s="99"/>
      <c r="AL16" s="99"/>
      <c r="AM16" s="99"/>
      <c r="AN16" s="99"/>
      <c r="AO16" s="99"/>
      <c r="AP16" s="99"/>
      <c r="AQ16" s="99"/>
      <c r="AR16" s="99">
        <v>833.35570438248146</v>
      </c>
      <c r="AS16" s="99"/>
      <c r="AT16" s="99">
        <v>755.18417853273831</v>
      </c>
      <c r="AU16" s="99"/>
      <c r="AV16" s="99"/>
      <c r="AW16" s="99"/>
      <c r="AX16" s="99"/>
      <c r="AY16" s="99"/>
      <c r="AZ16" s="99"/>
      <c r="BA16" s="99"/>
      <c r="BB16" s="99"/>
      <c r="BC16" s="99"/>
      <c r="BD16" s="99"/>
      <c r="BE16" s="99">
        <v>863.97567975446577</v>
      </c>
      <c r="BF16" s="99"/>
      <c r="BG16" s="99"/>
      <c r="BH16" s="99"/>
      <c r="BI16" s="99"/>
      <c r="BJ16" s="99"/>
      <c r="BK16" s="99"/>
      <c r="BL16" s="99"/>
      <c r="BM16" s="96"/>
      <c r="BN16" s="96"/>
    </row>
    <row r="17" spans="1:66" ht="13.5" thickBot="1">
      <c r="A17" s="107">
        <v>20</v>
      </c>
      <c r="B17" s="108"/>
      <c r="C17" s="108"/>
      <c r="D17" s="108"/>
      <c r="E17" s="108"/>
      <c r="F17" s="108"/>
      <c r="G17" s="108"/>
      <c r="H17" s="108"/>
      <c r="I17" s="108"/>
      <c r="J17" s="108"/>
      <c r="K17" s="108"/>
      <c r="L17" s="118">
        <v>671.92616128958321</v>
      </c>
      <c r="M17" s="108"/>
      <c r="N17" s="108">
        <v>682.84490173122151</v>
      </c>
      <c r="O17" s="108">
        <v>614.22452097132691</v>
      </c>
      <c r="P17" s="108">
        <v>640.21223494920025</v>
      </c>
      <c r="Q17" s="108">
        <v>751.58241498592247</v>
      </c>
      <c r="R17" s="108"/>
      <c r="S17" s="108">
        <v>610.20982173736229</v>
      </c>
      <c r="T17" s="108">
        <v>774.85089478491125</v>
      </c>
      <c r="U17" s="108">
        <v>767.98854351504383</v>
      </c>
      <c r="V17" s="108">
        <v>694.22824002016307</v>
      </c>
      <c r="W17" s="108">
        <v>874.85813452668106</v>
      </c>
      <c r="X17" s="108">
        <v>707.81356013697018</v>
      </c>
      <c r="Y17" s="108"/>
      <c r="Z17" s="108">
        <v>856.62518360384706</v>
      </c>
      <c r="AA17" s="108">
        <v>668.52064801260985</v>
      </c>
      <c r="AB17" s="108">
        <v>863.77909633541401</v>
      </c>
      <c r="AC17" s="108">
        <v>885.88705392449003</v>
      </c>
      <c r="AD17" s="108"/>
      <c r="AE17" s="108"/>
      <c r="AF17" s="108"/>
      <c r="AG17" s="108">
        <v>823.12174150239809</v>
      </c>
      <c r="AH17" s="108">
        <v>743.08804766191463</v>
      </c>
      <c r="AI17" s="108">
        <v>644.50914959089766</v>
      </c>
      <c r="AJ17" s="108"/>
      <c r="AK17" s="108"/>
      <c r="AL17" s="108"/>
      <c r="AM17" s="108"/>
      <c r="AN17" s="108"/>
      <c r="AO17" s="108"/>
      <c r="AP17" s="108"/>
      <c r="AQ17" s="108"/>
      <c r="AR17" s="108">
        <v>825.63671808651463</v>
      </c>
      <c r="AS17" s="108"/>
      <c r="AT17" s="108">
        <v>749.14764562373341</v>
      </c>
      <c r="AU17" s="108"/>
      <c r="AV17" s="108"/>
      <c r="AW17" s="108"/>
      <c r="AX17" s="108"/>
      <c r="AY17" s="108"/>
      <c r="AZ17" s="108"/>
      <c r="BA17" s="108"/>
      <c r="BB17" s="108"/>
      <c r="BC17" s="108"/>
      <c r="BD17" s="108"/>
      <c r="BE17" s="108">
        <v>857.8617872141009</v>
      </c>
      <c r="BF17" s="108"/>
      <c r="BG17" s="108"/>
      <c r="BH17" s="108"/>
      <c r="BI17" s="108"/>
      <c r="BJ17" s="108"/>
      <c r="BK17" s="108"/>
      <c r="BL17" s="108"/>
      <c r="BM17" s="96"/>
      <c r="BN17" s="96"/>
    </row>
    <row r="18" spans="1:66" ht="14.25" thickTop="1" thickBot="1">
      <c r="A18" s="76">
        <v>21</v>
      </c>
      <c r="B18" s="99"/>
      <c r="C18" s="99"/>
      <c r="D18" s="99"/>
      <c r="E18" s="99"/>
      <c r="F18" s="99"/>
      <c r="G18" s="99"/>
      <c r="H18" s="99"/>
      <c r="I18" s="99"/>
      <c r="J18" s="99"/>
      <c r="K18" s="99"/>
      <c r="L18" s="99">
        <v>638.59877720535428</v>
      </c>
      <c r="M18" s="99"/>
      <c r="N18" s="118">
        <v>654.09947712605845</v>
      </c>
      <c r="O18" s="99"/>
      <c r="P18" s="99">
        <v>626.01651219226778</v>
      </c>
      <c r="Q18" s="118">
        <v>718.32816100642754</v>
      </c>
      <c r="R18" s="99"/>
      <c r="S18" s="99"/>
      <c r="T18" s="99">
        <v>757.09147990445615</v>
      </c>
      <c r="U18" s="99">
        <v>737.69928887102367</v>
      </c>
      <c r="V18" s="118">
        <v>666.79982600803783</v>
      </c>
      <c r="W18" s="99">
        <v>853.3700644372982</v>
      </c>
      <c r="X18" s="99">
        <v>693.2264792875975</v>
      </c>
      <c r="Y18" s="99"/>
      <c r="Z18" s="99">
        <v>821.08729287690585</v>
      </c>
      <c r="AA18" s="99">
        <v>660.97776422963182</v>
      </c>
      <c r="AB18" s="99">
        <v>845.07682423223366</v>
      </c>
      <c r="AC18" s="99">
        <v>853.33669601148074</v>
      </c>
      <c r="AD18" s="99"/>
      <c r="AE18" s="99"/>
      <c r="AF18" s="99"/>
      <c r="AG18" s="99">
        <v>807.94051619958941</v>
      </c>
      <c r="AH18" s="99">
        <v>735.44220737632259</v>
      </c>
      <c r="AI18" s="99">
        <v>638.58455181509498</v>
      </c>
      <c r="AJ18" s="99"/>
      <c r="AK18" s="99"/>
      <c r="AL18" s="99"/>
      <c r="AM18" s="99"/>
      <c r="AN18" s="99"/>
      <c r="AO18" s="99"/>
      <c r="AP18" s="99"/>
      <c r="AQ18" s="99"/>
      <c r="AR18" s="99">
        <v>817.9177317905478</v>
      </c>
      <c r="AS18" s="99"/>
      <c r="AT18" s="99">
        <v>743.11111271472839</v>
      </c>
      <c r="AU18" s="99"/>
      <c r="AV18" s="99"/>
      <c r="AW18" s="99"/>
      <c r="AX18" s="99"/>
      <c r="AY18" s="99"/>
      <c r="AZ18" s="99"/>
      <c r="BA18" s="99"/>
      <c r="BB18" s="99"/>
      <c r="BC18" s="99"/>
      <c r="BD18" s="99"/>
      <c r="BE18" s="99">
        <v>851.74789467373614</v>
      </c>
      <c r="BF18" s="99"/>
      <c r="BG18" s="99"/>
      <c r="BH18" s="99"/>
      <c r="BI18" s="99"/>
      <c r="BJ18" s="99"/>
      <c r="BK18" s="99"/>
      <c r="BL18" s="99"/>
      <c r="BM18" s="96"/>
      <c r="BN18" s="96"/>
    </row>
    <row r="19" spans="1:66" ht="14.25" thickTop="1" thickBot="1">
      <c r="A19" s="76">
        <v>22</v>
      </c>
      <c r="B19" s="99"/>
      <c r="C19" s="99"/>
      <c r="D19" s="99"/>
      <c r="E19" s="99"/>
      <c r="F19" s="99"/>
      <c r="G19" s="99"/>
      <c r="H19" s="99"/>
      <c r="I19" s="99"/>
      <c r="J19" s="99"/>
      <c r="K19" s="99"/>
      <c r="L19" s="99"/>
      <c r="M19" s="99"/>
      <c r="N19" s="99">
        <v>616.19298734319182</v>
      </c>
      <c r="O19" s="99"/>
      <c r="P19" s="99">
        <v>611.82078943533531</v>
      </c>
      <c r="Q19" s="99">
        <v>670.42142746471723</v>
      </c>
      <c r="R19" s="99"/>
      <c r="S19" s="99"/>
      <c r="T19" s="99">
        <v>739.33206502400105</v>
      </c>
      <c r="U19" s="118">
        <v>707.41003422700362</v>
      </c>
      <c r="V19" s="99">
        <v>636.61073319550599</v>
      </c>
      <c r="W19" s="99">
        <v>831.88199434791545</v>
      </c>
      <c r="X19" s="99">
        <v>678.63939843822459</v>
      </c>
      <c r="Y19" s="99"/>
      <c r="Z19" s="118">
        <v>785.54940214996452</v>
      </c>
      <c r="AA19" s="99">
        <v>653.43488044665378</v>
      </c>
      <c r="AB19" s="99">
        <v>826.37455212905331</v>
      </c>
      <c r="AC19" s="99">
        <v>820.78633809847156</v>
      </c>
      <c r="AD19" s="118">
        <v>886.47798606603601</v>
      </c>
      <c r="AE19" s="99"/>
      <c r="AF19" s="99"/>
      <c r="AG19" s="99">
        <v>792.75929089678084</v>
      </c>
      <c r="AH19" s="99">
        <v>727.79636709073043</v>
      </c>
      <c r="AI19" s="99">
        <v>632.65995403929253</v>
      </c>
      <c r="AJ19" s="99"/>
      <c r="AK19" s="99"/>
      <c r="AL19" s="99"/>
      <c r="AM19" s="99"/>
      <c r="AN19" s="99">
        <v>896.6822508398302</v>
      </c>
      <c r="AO19" s="99"/>
      <c r="AP19" s="99"/>
      <c r="AQ19" s="99"/>
      <c r="AR19" s="99">
        <v>810.19874549458098</v>
      </c>
      <c r="AS19" s="99"/>
      <c r="AT19" s="99">
        <v>737.07457980572349</v>
      </c>
      <c r="AU19" s="99"/>
      <c r="AV19" s="99"/>
      <c r="AW19" s="99"/>
      <c r="AX19" s="99"/>
      <c r="AY19" s="99"/>
      <c r="AZ19" s="99"/>
      <c r="BA19" s="99"/>
      <c r="BB19" s="99"/>
      <c r="BC19" s="99"/>
      <c r="BD19" s="99"/>
      <c r="BE19" s="99">
        <v>845.63400213337138</v>
      </c>
      <c r="BF19" s="99"/>
      <c r="BG19" s="99"/>
      <c r="BH19" s="99"/>
      <c r="BI19" s="99"/>
      <c r="BJ19" s="99"/>
      <c r="BK19" s="99"/>
      <c r="BL19" s="99"/>
      <c r="BM19" s="96"/>
      <c r="BN19" s="96"/>
    </row>
    <row r="20" spans="1:66" ht="14.25" thickTop="1" thickBot="1">
      <c r="A20" s="76">
        <v>23</v>
      </c>
      <c r="B20" s="99"/>
      <c r="C20" s="99"/>
      <c r="D20" s="99"/>
      <c r="E20" s="99"/>
      <c r="F20" s="99"/>
      <c r="G20" s="99"/>
      <c r="H20" s="99"/>
      <c r="I20" s="99"/>
      <c r="J20" s="99"/>
      <c r="K20" s="99"/>
      <c r="L20" s="99"/>
      <c r="M20" s="99"/>
      <c r="N20" s="99"/>
      <c r="O20" s="99"/>
      <c r="P20" s="99"/>
      <c r="Q20" s="99">
        <v>621.21096456908822</v>
      </c>
      <c r="R20" s="99"/>
      <c r="S20" s="99"/>
      <c r="T20" s="99">
        <v>721.57265014354596</v>
      </c>
      <c r="U20" s="99">
        <v>661.91317624381497</v>
      </c>
      <c r="V20" s="99"/>
      <c r="W20" s="99">
        <v>810.39392425853259</v>
      </c>
      <c r="X20" s="99">
        <v>664.05231758885191</v>
      </c>
      <c r="Y20" s="99"/>
      <c r="Z20" s="99">
        <v>728.32953834537466</v>
      </c>
      <c r="AA20" s="99">
        <v>645.89199666367574</v>
      </c>
      <c r="AB20" s="99">
        <v>807.67228002587296</v>
      </c>
      <c r="AC20" s="118">
        <v>788.23598018546215</v>
      </c>
      <c r="AD20" s="99">
        <v>838.76045651709853</v>
      </c>
      <c r="AE20" s="99"/>
      <c r="AF20" s="99"/>
      <c r="AG20" s="99">
        <v>777.57806559397216</v>
      </c>
      <c r="AH20" s="99">
        <v>720.15052680513838</v>
      </c>
      <c r="AI20" s="99">
        <v>626.73535626348985</v>
      </c>
      <c r="AJ20" s="99"/>
      <c r="AK20" s="118"/>
      <c r="AL20" s="99"/>
      <c r="AM20" s="99"/>
      <c r="AN20" s="99">
        <v>881.37158125634483</v>
      </c>
      <c r="AO20" s="99"/>
      <c r="AP20" s="99"/>
      <c r="AQ20" s="99"/>
      <c r="AR20" s="99">
        <v>802.47975919861403</v>
      </c>
      <c r="AS20" s="99"/>
      <c r="AT20" s="99">
        <v>731.03804689671858</v>
      </c>
      <c r="AU20" s="99"/>
      <c r="AV20" s="99"/>
      <c r="AW20" s="99"/>
      <c r="AX20" s="99"/>
      <c r="AY20" s="99"/>
      <c r="AZ20" s="99"/>
      <c r="BA20" s="99"/>
      <c r="BB20" s="99"/>
      <c r="BC20" s="99"/>
      <c r="BD20" s="99"/>
      <c r="BE20" s="99">
        <v>839.52010959300662</v>
      </c>
      <c r="BF20" s="99"/>
      <c r="BG20" s="99"/>
      <c r="BH20" s="99"/>
      <c r="BI20" s="99"/>
      <c r="BJ20" s="99"/>
      <c r="BK20" s="99"/>
      <c r="BL20" s="99"/>
      <c r="BM20" s="96"/>
      <c r="BN20" s="96"/>
    </row>
    <row r="21" spans="1:66" ht="14.25" thickTop="1" thickBot="1">
      <c r="A21" s="76">
        <v>24</v>
      </c>
      <c r="B21" s="99"/>
      <c r="C21" s="99"/>
      <c r="D21" s="99"/>
      <c r="E21" s="99"/>
      <c r="F21" s="99"/>
      <c r="G21" s="99"/>
      <c r="H21" s="99"/>
      <c r="I21" s="99"/>
      <c r="J21" s="99"/>
      <c r="K21" s="99"/>
      <c r="L21" s="99"/>
      <c r="M21" s="99"/>
      <c r="N21" s="99"/>
      <c r="O21" s="99"/>
      <c r="P21" s="99"/>
      <c r="Q21" s="99"/>
      <c r="R21" s="99"/>
      <c r="S21" s="99"/>
      <c r="T21" s="99">
        <v>703.81323526309086</v>
      </c>
      <c r="U21" s="99">
        <v>618.48717818128364</v>
      </c>
      <c r="V21" s="99"/>
      <c r="W21" s="99">
        <v>788.90585416914996</v>
      </c>
      <c r="X21" s="99">
        <v>649.46523673947911</v>
      </c>
      <c r="Y21" s="99"/>
      <c r="Z21" s="99">
        <v>678.47783643807793</v>
      </c>
      <c r="AA21" s="99">
        <v>638.34911288069759</v>
      </c>
      <c r="AB21" s="99">
        <v>788.97000792269262</v>
      </c>
      <c r="AC21" s="99">
        <v>739.10102150526802</v>
      </c>
      <c r="AD21" s="99">
        <v>782.33799078744642</v>
      </c>
      <c r="AE21" s="99"/>
      <c r="AF21" s="99"/>
      <c r="AG21" s="99">
        <v>762.39684029116358</v>
      </c>
      <c r="AH21" s="99">
        <v>712.50468651954634</v>
      </c>
      <c r="AI21" s="99">
        <v>620.81075848768728</v>
      </c>
      <c r="AJ21" s="99">
        <v>885.65686592376869</v>
      </c>
      <c r="AK21" s="99">
        <v>883.53521630936666</v>
      </c>
      <c r="AL21" s="118"/>
      <c r="AM21" s="99"/>
      <c r="AN21" s="99">
        <v>866.06091167285945</v>
      </c>
      <c r="AO21" s="99"/>
      <c r="AP21" s="99"/>
      <c r="AQ21" s="99"/>
      <c r="AR21" s="99">
        <v>794.76077290264709</v>
      </c>
      <c r="AS21" s="99"/>
      <c r="AT21" s="99">
        <v>725.00151398771368</v>
      </c>
      <c r="AU21" s="99"/>
      <c r="AV21" s="99"/>
      <c r="AW21" s="99">
        <v>898.52616376651849</v>
      </c>
      <c r="AX21" s="99"/>
      <c r="AY21" s="99"/>
      <c r="AZ21" s="99"/>
      <c r="BA21" s="99"/>
      <c r="BB21" s="99"/>
      <c r="BC21" s="99"/>
      <c r="BD21" s="99"/>
      <c r="BE21" s="99">
        <v>833.40621705264175</v>
      </c>
      <c r="BF21" s="99"/>
      <c r="BG21" s="99"/>
      <c r="BH21" s="99"/>
      <c r="BI21" s="99"/>
      <c r="BJ21" s="99"/>
      <c r="BK21" s="99"/>
      <c r="BL21" s="99"/>
      <c r="BM21" s="96"/>
      <c r="BN21" s="96"/>
    </row>
    <row r="22" spans="1:66" ht="13.5" thickTop="1">
      <c r="A22" s="76">
        <v>25</v>
      </c>
      <c r="B22" s="99"/>
      <c r="C22" s="99"/>
      <c r="D22" s="99"/>
      <c r="E22" s="99"/>
      <c r="F22" s="99"/>
      <c r="G22" s="99"/>
      <c r="H22" s="99"/>
      <c r="I22" s="99"/>
      <c r="J22" s="99"/>
      <c r="K22" s="99"/>
      <c r="L22" s="99"/>
      <c r="M22" s="99"/>
      <c r="N22" s="99"/>
      <c r="O22" s="99"/>
      <c r="P22" s="99"/>
      <c r="Q22" s="99"/>
      <c r="R22" s="99"/>
      <c r="S22" s="99"/>
      <c r="T22" s="99">
        <v>686.05382038263565</v>
      </c>
      <c r="U22" s="99"/>
      <c r="V22" s="99"/>
      <c r="W22" s="99">
        <v>767.41778407976699</v>
      </c>
      <c r="X22" s="99">
        <v>634.87815589010631</v>
      </c>
      <c r="Y22" s="99"/>
      <c r="Z22" s="99">
        <v>634.35708023791619</v>
      </c>
      <c r="AA22" s="99">
        <v>630.80622909771955</v>
      </c>
      <c r="AB22" s="99">
        <v>770.26773581951227</v>
      </c>
      <c r="AC22" s="99">
        <v>694.40965355732078</v>
      </c>
      <c r="AD22" s="99">
        <v>732.37152224174758</v>
      </c>
      <c r="AE22" s="99">
        <v>889.34455899867726</v>
      </c>
      <c r="AF22" s="99">
        <v>843.58270991365146</v>
      </c>
      <c r="AG22" s="99">
        <v>747.2156149883549</v>
      </c>
      <c r="AH22" s="99">
        <v>704.8588462339543</v>
      </c>
      <c r="AI22" s="99">
        <v>614.88616071188471</v>
      </c>
      <c r="AJ22" s="99">
        <v>866.25063613976874</v>
      </c>
      <c r="AK22" s="99">
        <v>828.02210717819401</v>
      </c>
      <c r="AL22" s="99">
        <v>865.60387024299916</v>
      </c>
      <c r="AM22" s="99"/>
      <c r="AN22" s="99">
        <v>850.75024208937407</v>
      </c>
      <c r="AO22" s="99"/>
      <c r="AP22" s="99"/>
      <c r="AQ22" s="99"/>
      <c r="AR22" s="99">
        <v>787.04178660668026</v>
      </c>
      <c r="AS22" s="99"/>
      <c r="AT22" s="99">
        <v>718.96498107870866</v>
      </c>
      <c r="AU22" s="99"/>
      <c r="AV22" s="99"/>
      <c r="AW22" s="99">
        <v>890.83404254750894</v>
      </c>
      <c r="AX22" s="99"/>
      <c r="AY22" s="99"/>
      <c r="AZ22" s="99"/>
      <c r="BA22" s="99"/>
      <c r="BB22" s="99"/>
      <c r="BC22" s="99"/>
      <c r="BD22" s="99"/>
      <c r="BE22" s="99">
        <v>827.29232451227699</v>
      </c>
      <c r="BF22" s="99"/>
      <c r="BG22" s="99"/>
      <c r="BH22" s="99"/>
      <c r="BI22" s="99"/>
      <c r="BJ22" s="99"/>
      <c r="BK22" s="99"/>
      <c r="BL22" s="99"/>
      <c r="BM22" s="96"/>
      <c r="BN22" s="96"/>
    </row>
    <row r="23" spans="1:66">
      <c r="A23" s="76">
        <v>26</v>
      </c>
      <c r="B23" s="99"/>
      <c r="C23" s="99"/>
      <c r="D23" s="99"/>
      <c r="E23" s="99"/>
      <c r="F23" s="99"/>
      <c r="G23" s="99"/>
      <c r="H23" s="99"/>
      <c r="I23" s="99"/>
      <c r="J23" s="99"/>
      <c r="K23" s="99"/>
      <c r="L23" s="99"/>
      <c r="M23" s="99"/>
      <c r="N23" s="99"/>
      <c r="O23" s="99"/>
      <c r="P23" s="99"/>
      <c r="Q23" s="99"/>
      <c r="R23" s="99"/>
      <c r="S23" s="99"/>
      <c r="T23" s="99">
        <v>668.29440550218067</v>
      </c>
      <c r="U23" s="99"/>
      <c r="V23" s="99"/>
      <c r="W23" s="99">
        <v>745.92971399038424</v>
      </c>
      <c r="X23" s="99">
        <v>620.29107504073352</v>
      </c>
      <c r="Y23" s="99"/>
      <c r="Z23" s="99"/>
      <c r="AA23" s="99">
        <v>623.26334531474151</v>
      </c>
      <c r="AB23" s="99">
        <v>751.56546371633192</v>
      </c>
      <c r="AC23" s="99">
        <v>654.53152329596105</v>
      </c>
      <c r="AD23" s="99">
        <v>687.88822993677559</v>
      </c>
      <c r="AE23" s="99">
        <v>866.29304611114185</v>
      </c>
      <c r="AF23" s="99">
        <v>788.7348871570365</v>
      </c>
      <c r="AG23" s="99">
        <v>732.03438968554622</v>
      </c>
      <c r="AH23" s="99">
        <v>697.21300594836225</v>
      </c>
      <c r="AI23" s="99">
        <v>608.96156293608203</v>
      </c>
      <c r="AJ23" s="99">
        <v>846.84440635576846</v>
      </c>
      <c r="AK23" s="99">
        <v>778.5697196945863</v>
      </c>
      <c r="AL23" s="99">
        <v>817.93194009911201</v>
      </c>
      <c r="AM23" s="99"/>
      <c r="AN23" s="99">
        <v>835.43957250588869</v>
      </c>
      <c r="AO23" s="99"/>
      <c r="AP23" s="99">
        <v>867.83180801391916</v>
      </c>
      <c r="AQ23" s="99"/>
      <c r="AR23" s="99">
        <v>779.32280031071332</v>
      </c>
      <c r="AS23" s="99"/>
      <c r="AT23" s="99">
        <v>712.92844816970376</v>
      </c>
      <c r="AU23" s="99"/>
      <c r="AV23" s="99"/>
      <c r="AW23" s="99">
        <v>883.14192132849939</v>
      </c>
      <c r="AX23" s="99"/>
      <c r="AY23" s="99"/>
      <c r="AZ23" s="99"/>
      <c r="BA23" s="99"/>
      <c r="BB23" s="99"/>
      <c r="BC23" s="99"/>
      <c r="BD23" s="99"/>
      <c r="BE23" s="99">
        <v>821.17843197191212</v>
      </c>
      <c r="BF23" s="99"/>
      <c r="BG23" s="99"/>
      <c r="BH23" s="99"/>
      <c r="BI23" s="99"/>
      <c r="BJ23" s="99"/>
      <c r="BK23" s="99"/>
      <c r="BL23" s="99"/>
      <c r="BM23" s="96"/>
      <c r="BN23" s="96"/>
    </row>
    <row r="24" spans="1:66">
      <c r="A24" s="76">
        <v>27</v>
      </c>
      <c r="B24" s="99"/>
      <c r="C24" s="99"/>
      <c r="D24" s="99"/>
      <c r="E24" s="99"/>
      <c r="F24" s="99"/>
      <c r="G24" s="99"/>
      <c r="H24" s="99"/>
      <c r="I24" s="99"/>
      <c r="J24" s="99"/>
      <c r="K24" s="99"/>
      <c r="L24" s="99"/>
      <c r="M24" s="99"/>
      <c r="N24" s="99"/>
      <c r="O24" s="99"/>
      <c r="P24" s="99"/>
      <c r="Q24" s="99"/>
      <c r="R24" s="99"/>
      <c r="S24" s="99"/>
      <c r="T24" s="99">
        <v>650.53499062172557</v>
      </c>
      <c r="U24" s="99"/>
      <c r="V24" s="99"/>
      <c r="W24" s="99">
        <v>724.4416439010015</v>
      </c>
      <c r="X24" s="99">
        <v>605.70399419136083</v>
      </c>
      <c r="Y24" s="99"/>
      <c r="Z24" s="99"/>
      <c r="AA24" s="99">
        <v>615.72046153176348</v>
      </c>
      <c r="AB24" s="99">
        <v>732.86319161315168</v>
      </c>
      <c r="AC24" s="99">
        <v>618.77127908228022</v>
      </c>
      <c r="AD24" s="99">
        <v>648.09236187502211</v>
      </c>
      <c r="AE24" s="99">
        <v>843.24153322360644</v>
      </c>
      <c r="AF24" s="99">
        <v>739.77240558018502</v>
      </c>
      <c r="AG24" s="99">
        <v>716.85316438273776</v>
      </c>
      <c r="AH24" s="99">
        <v>689.56716566277009</v>
      </c>
      <c r="AI24" s="99">
        <v>603.03696516027946</v>
      </c>
      <c r="AJ24" s="99">
        <v>827.43817657176828</v>
      </c>
      <c r="AK24" s="99">
        <v>734.29941653471496</v>
      </c>
      <c r="AL24" s="99">
        <v>775.09277591091711</v>
      </c>
      <c r="AM24" s="99">
        <v>889.29590324007665</v>
      </c>
      <c r="AN24" s="99">
        <v>820.12890292240331</v>
      </c>
      <c r="AO24" s="99"/>
      <c r="AP24" s="99">
        <v>819.34438500604654</v>
      </c>
      <c r="AQ24" s="99"/>
      <c r="AR24" s="99">
        <v>771.60381401474638</v>
      </c>
      <c r="AS24" s="99"/>
      <c r="AT24" s="99">
        <v>706.89191526069885</v>
      </c>
      <c r="AU24" s="99"/>
      <c r="AV24" s="99"/>
      <c r="AW24" s="99">
        <v>875.44980010948973</v>
      </c>
      <c r="AX24" s="99"/>
      <c r="AY24" s="99"/>
      <c r="AZ24" s="99"/>
      <c r="BA24" s="99"/>
      <c r="BB24" s="99"/>
      <c r="BC24" s="99"/>
      <c r="BD24" s="99"/>
      <c r="BE24" s="99">
        <v>815.06453943154747</v>
      </c>
      <c r="BF24" s="99"/>
      <c r="BG24" s="99"/>
      <c r="BH24" s="99"/>
      <c r="BI24" s="99"/>
      <c r="BJ24" s="99"/>
      <c r="BK24" s="99"/>
      <c r="BL24" s="99"/>
      <c r="BM24" s="96"/>
      <c r="BN24" s="96"/>
    </row>
    <row r="25" spans="1:66">
      <c r="A25" s="76">
        <v>28</v>
      </c>
      <c r="B25" s="99"/>
      <c r="C25" s="99"/>
      <c r="D25" s="99"/>
      <c r="E25" s="99"/>
      <c r="F25" s="99"/>
      <c r="G25" s="99"/>
      <c r="H25" s="99"/>
      <c r="I25" s="99"/>
      <c r="J25" s="99"/>
      <c r="K25" s="99"/>
      <c r="L25" s="99"/>
      <c r="M25" s="99"/>
      <c r="N25" s="99"/>
      <c r="O25" s="99"/>
      <c r="P25" s="99"/>
      <c r="Q25" s="99"/>
      <c r="R25" s="99"/>
      <c r="S25" s="99"/>
      <c r="T25" s="99">
        <v>632.77557574127047</v>
      </c>
      <c r="U25" s="99"/>
      <c r="V25" s="99"/>
      <c r="W25" s="99">
        <v>702.95357381161864</v>
      </c>
      <c r="X25" s="99"/>
      <c r="Y25" s="99"/>
      <c r="Z25" s="99"/>
      <c r="AA25" s="99">
        <v>608.17757774878544</v>
      </c>
      <c r="AB25" s="99">
        <v>714.16091950997122</v>
      </c>
      <c r="AC25" s="99"/>
      <c r="AD25" s="99">
        <v>612.32794820865809</v>
      </c>
      <c r="AE25" s="99">
        <v>820.19002033607103</v>
      </c>
      <c r="AF25" s="99">
        <v>695.86937986060582</v>
      </c>
      <c r="AG25" s="99">
        <v>701.67193907992907</v>
      </c>
      <c r="AH25" s="99">
        <v>681.92132537717805</v>
      </c>
      <c r="AI25" s="99"/>
      <c r="AJ25" s="99">
        <v>808.03194678776811</v>
      </c>
      <c r="AK25" s="99">
        <v>694.48692117323355</v>
      </c>
      <c r="AL25" s="99">
        <v>736.41796169331485</v>
      </c>
      <c r="AM25" s="99">
        <v>837.68153150319461</v>
      </c>
      <c r="AN25" s="99">
        <v>804.81823333891793</v>
      </c>
      <c r="AO25" s="99"/>
      <c r="AP25" s="99">
        <v>775.70731625650421</v>
      </c>
      <c r="AQ25" s="99">
        <v>897.1498691902683</v>
      </c>
      <c r="AR25" s="99">
        <v>763.88482771877955</v>
      </c>
      <c r="AS25" s="99">
        <v>896.98511314790812</v>
      </c>
      <c r="AT25" s="99">
        <v>700.85538235169383</v>
      </c>
      <c r="AU25" s="99"/>
      <c r="AV25" s="99"/>
      <c r="AW25" s="99">
        <v>867.75767889048018</v>
      </c>
      <c r="AX25" s="99"/>
      <c r="AY25" s="99"/>
      <c r="AZ25" s="99"/>
      <c r="BA25" s="99"/>
      <c r="BB25" s="99"/>
      <c r="BC25" s="99"/>
      <c r="BD25" s="99"/>
      <c r="BE25" s="99">
        <v>808.9506468911826</v>
      </c>
      <c r="BF25" s="99"/>
      <c r="BG25" s="99"/>
      <c r="BH25" s="99"/>
      <c r="BI25" s="99"/>
      <c r="BJ25" s="99"/>
      <c r="BK25" s="99"/>
      <c r="BL25" s="99"/>
      <c r="BM25" s="96"/>
      <c r="BN25" s="96"/>
    </row>
    <row r="26" spans="1:66" ht="13.5" thickBot="1">
      <c r="A26" s="76">
        <v>29</v>
      </c>
      <c r="B26" s="99"/>
      <c r="C26" s="99"/>
      <c r="D26" s="99"/>
      <c r="E26" s="99"/>
      <c r="F26" s="99"/>
      <c r="G26" s="99"/>
      <c r="H26" s="99"/>
      <c r="I26" s="99"/>
      <c r="J26" s="99"/>
      <c r="K26" s="99"/>
      <c r="L26" s="99"/>
      <c r="M26" s="99"/>
      <c r="N26" s="99"/>
      <c r="O26" s="99"/>
      <c r="P26" s="99"/>
      <c r="Q26" s="99"/>
      <c r="R26" s="99"/>
      <c r="S26" s="99"/>
      <c r="T26" s="99">
        <v>615.01616086081549</v>
      </c>
      <c r="U26" s="99"/>
      <c r="V26" s="99"/>
      <c r="W26" s="118">
        <v>681.46550372223589</v>
      </c>
      <c r="X26" s="99"/>
      <c r="Y26" s="99"/>
      <c r="Z26" s="99"/>
      <c r="AA26" s="99">
        <v>600.63469396580729</v>
      </c>
      <c r="AB26" s="99">
        <v>695.45864740679099</v>
      </c>
      <c r="AC26" s="99"/>
      <c r="AD26" s="99"/>
      <c r="AE26" s="99">
        <v>797.13850744853551</v>
      </c>
      <c r="AF26" s="99">
        <v>656.3399821080352</v>
      </c>
      <c r="AG26" s="99">
        <v>686.49071377712039</v>
      </c>
      <c r="AH26" s="99">
        <v>674.27548509158601</v>
      </c>
      <c r="AI26" s="99"/>
      <c r="AJ26" s="99">
        <v>788.62571700376805</v>
      </c>
      <c r="AK26" s="99">
        <v>658.53089784601218</v>
      </c>
      <c r="AL26" s="99">
        <v>701.35236779987338</v>
      </c>
      <c r="AM26" s="99">
        <v>791.1794690124575</v>
      </c>
      <c r="AN26" s="99">
        <v>789.50756375543256</v>
      </c>
      <c r="AO26" s="99"/>
      <c r="AP26" s="99">
        <v>736.2675098171693</v>
      </c>
      <c r="AQ26" s="99">
        <v>877.22991644307922</v>
      </c>
      <c r="AR26" s="99">
        <v>756.1658414228126</v>
      </c>
      <c r="AS26" s="99">
        <v>845.60559976012519</v>
      </c>
      <c r="AT26" s="99">
        <v>694.81884944268904</v>
      </c>
      <c r="AU26" s="99"/>
      <c r="AV26" s="99"/>
      <c r="AW26" s="99">
        <v>860.06555767147063</v>
      </c>
      <c r="AX26" s="99"/>
      <c r="AY26" s="99"/>
      <c r="AZ26" s="99"/>
      <c r="BA26" s="99"/>
      <c r="BB26" s="99"/>
      <c r="BC26" s="99"/>
      <c r="BD26" s="99"/>
      <c r="BE26" s="99">
        <v>802.83675435081784</v>
      </c>
      <c r="BF26" s="99"/>
      <c r="BG26" s="99"/>
      <c r="BH26" s="99"/>
      <c r="BI26" s="99"/>
      <c r="BJ26" s="99"/>
      <c r="BK26" s="99"/>
      <c r="BL26" s="99"/>
      <c r="BM26" s="96"/>
      <c r="BN26" s="96"/>
    </row>
    <row r="27" spans="1:66" ht="14.25" thickTop="1" thickBot="1">
      <c r="A27" s="107">
        <v>30</v>
      </c>
      <c r="B27" s="108"/>
      <c r="C27" s="108"/>
      <c r="D27" s="108"/>
      <c r="E27" s="108"/>
      <c r="F27" s="108"/>
      <c r="G27" s="108"/>
      <c r="H27" s="108"/>
      <c r="I27" s="108"/>
      <c r="J27" s="108"/>
      <c r="K27" s="108"/>
      <c r="L27" s="108"/>
      <c r="M27" s="108"/>
      <c r="N27" s="108"/>
      <c r="O27" s="108"/>
      <c r="P27" s="108"/>
      <c r="Q27" s="108"/>
      <c r="R27" s="108"/>
      <c r="S27" s="108"/>
      <c r="T27" s="108"/>
      <c r="U27" s="108"/>
      <c r="V27" s="108"/>
      <c r="W27" s="108">
        <v>647.60535886132266</v>
      </c>
      <c r="X27" s="108"/>
      <c r="Y27" s="108"/>
      <c r="Z27" s="108"/>
      <c r="AA27" s="108"/>
      <c r="AB27" s="108">
        <v>676.75637530361064</v>
      </c>
      <c r="AC27" s="108"/>
      <c r="AD27" s="108"/>
      <c r="AE27" s="118">
        <v>774.08699456100021</v>
      </c>
      <c r="AF27" s="108">
        <v>620.61089694481359</v>
      </c>
      <c r="AG27" s="108">
        <v>671.30948847431182</v>
      </c>
      <c r="AH27" s="108">
        <v>666.62964480599396</v>
      </c>
      <c r="AI27" s="108"/>
      <c r="AJ27" s="108">
        <v>769.21948721976776</v>
      </c>
      <c r="AK27" s="108">
        <v>625.92874105600299</v>
      </c>
      <c r="AL27" s="108">
        <v>669.43181312445688</v>
      </c>
      <c r="AM27" s="108">
        <v>749.12010388752424</v>
      </c>
      <c r="AN27" s="108">
        <v>774.19689417194706</v>
      </c>
      <c r="AO27" s="108"/>
      <c r="AP27" s="108">
        <v>700.47908936999841</v>
      </c>
      <c r="AQ27" s="108">
        <v>857.30996369589013</v>
      </c>
      <c r="AR27" s="108">
        <v>748.44685512684566</v>
      </c>
      <c r="AS27" s="108">
        <v>799.17590350139233</v>
      </c>
      <c r="AT27" s="108">
        <v>688.78231653368402</v>
      </c>
      <c r="AU27" s="108">
        <v>875.06122989866446</v>
      </c>
      <c r="AV27" s="108">
        <v>889.87201846129472</v>
      </c>
      <c r="AW27" s="108">
        <v>852.37343645246108</v>
      </c>
      <c r="AX27" s="108"/>
      <c r="AY27" s="108"/>
      <c r="AZ27" s="108"/>
      <c r="BA27" s="108">
        <v>873.97491808736402</v>
      </c>
      <c r="BB27" s="108">
        <v>894.38919033639343</v>
      </c>
      <c r="BC27" s="108"/>
      <c r="BD27" s="108"/>
      <c r="BE27" s="108">
        <v>796.72286181045297</v>
      </c>
      <c r="BF27" s="108"/>
      <c r="BG27" s="108"/>
      <c r="BH27" s="108"/>
      <c r="BI27" s="108"/>
      <c r="BJ27" s="108"/>
      <c r="BK27" s="108"/>
      <c r="BL27" s="108"/>
      <c r="BM27" s="96"/>
      <c r="BN27" s="96"/>
    </row>
    <row r="28" spans="1:66" ht="14.25" thickTop="1" thickBot="1">
      <c r="A28" s="76">
        <v>31</v>
      </c>
      <c r="B28" s="99"/>
      <c r="C28" s="99"/>
      <c r="D28" s="99"/>
      <c r="E28" s="99"/>
      <c r="F28" s="99"/>
      <c r="G28" s="99"/>
      <c r="H28" s="99"/>
      <c r="I28" s="99"/>
      <c r="J28" s="99"/>
      <c r="K28" s="99"/>
      <c r="L28" s="99"/>
      <c r="M28" s="99"/>
      <c r="N28" s="99"/>
      <c r="O28" s="99"/>
      <c r="P28" s="99"/>
      <c r="Q28" s="99"/>
      <c r="R28" s="99"/>
      <c r="S28" s="99"/>
      <c r="T28" s="99"/>
      <c r="U28" s="99"/>
      <c r="V28" s="99"/>
      <c r="W28" s="99">
        <v>614.73792549374571</v>
      </c>
      <c r="X28" s="99"/>
      <c r="Y28" s="99"/>
      <c r="Z28" s="99"/>
      <c r="AA28" s="99"/>
      <c r="AB28" s="118">
        <v>658.05410320043029</v>
      </c>
      <c r="AC28" s="99"/>
      <c r="AD28" s="99"/>
      <c r="AE28" s="99">
        <v>742.07809621187016</v>
      </c>
      <c r="AF28" s="99"/>
      <c r="AG28" s="99">
        <v>656.12826317150314</v>
      </c>
      <c r="AH28" s="99">
        <v>658.9838045204018</v>
      </c>
      <c r="AI28" s="99"/>
      <c r="AJ28" s="99">
        <v>749.81325743576781</v>
      </c>
      <c r="AK28" s="99"/>
      <c r="AL28" s="99">
        <v>640.2656990007473</v>
      </c>
      <c r="AM28" s="99">
        <v>710.94024050609778</v>
      </c>
      <c r="AN28" s="99">
        <v>758.8862245884618</v>
      </c>
      <c r="AO28" s="118">
        <v>884.09656538062814</v>
      </c>
      <c r="AP28" s="99">
        <v>667.88293864587502</v>
      </c>
      <c r="AQ28" s="99">
        <v>837.39001094870105</v>
      </c>
      <c r="AR28" s="99">
        <v>740.72786883087883</v>
      </c>
      <c r="AS28" s="99">
        <v>757.0677666267087</v>
      </c>
      <c r="AT28" s="99">
        <v>682.74578362467912</v>
      </c>
      <c r="AU28" s="99">
        <v>831.43799970086604</v>
      </c>
      <c r="AV28" s="99">
        <v>874.29622660104769</v>
      </c>
      <c r="AW28" s="99">
        <v>844.68131523345153</v>
      </c>
      <c r="AX28" s="99"/>
      <c r="AY28" s="99"/>
      <c r="AZ28" s="99"/>
      <c r="BA28" s="99">
        <v>834.90037997961826</v>
      </c>
      <c r="BB28" s="99">
        <v>848.10222486341456</v>
      </c>
      <c r="BC28" s="99"/>
      <c r="BD28" s="99"/>
      <c r="BE28" s="99">
        <v>790.60896927008821</v>
      </c>
      <c r="BF28" s="99"/>
      <c r="BG28" s="99"/>
      <c r="BH28" s="99"/>
      <c r="BI28" s="99"/>
      <c r="BJ28" s="99"/>
      <c r="BK28" s="99"/>
      <c r="BL28" s="99"/>
      <c r="BM28" s="96"/>
      <c r="BN28" s="96"/>
    </row>
    <row r="29" spans="1:66" ht="14.25" thickTop="1" thickBot="1">
      <c r="A29" s="76">
        <v>32</v>
      </c>
      <c r="B29" s="99"/>
      <c r="C29" s="99"/>
      <c r="D29" s="99"/>
      <c r="E29" s="99"/>
      <c r="F29" s="99"/>
      <c r="G29" s="99"/>
      <c r="H29" s="99"/>
      <c r="I29" s="99"/>
      <c r="J29" s="99"/>
      <c r="K29" s="99"/>
      <c r="L29" s="99"/>
      <c r="M29" s="99"/>
      <c r="N29" s="99"/>
      <c r="O29" s="99"/>
      <c r="P29" s="99"/>
      <c r="Q29" s="99"/>
      <c r="R29" s="99"/>
      <c r="S29" s="99"/>
      <c r="T29" s="99"/>
      <c r="U29" s="99"/>
      <c r="V29" s="99"/>
      <c r="W29" s="99"/>
      <c r="X29" s="99"/>
      <c r="Y29" s="99"/>
      <c r="Z29" s="99"/>
      <c r="AA29" s="99"/>
      <c r="AB29" s="99">
        <v>630.77812499377035</v>
      </c>
      <c r="AC29" s="99"/>
      <c r="AD29" s="99"/>
      <c r="AE29" s="99">
        <v>707.08178215058763</v>
      </c>
      <c r="AF29" s="99"/>
      <c r="AG29" s="99">
        <v>640.94703786869457</v>
      </c>
      <c r="AH29" s="99">
        <v>651.33796423480965</v>
      </c>
      <c r="AI29" s="99"/>
      <c r="AJ29" s="118">
        <v>730.40702765176752</v>
      </c>
      <c r="AK29" s="99"/>
      <c r="AL29" s="99">
        <v>613.52339052838681</v>
      </c>
      <c r="AM29" s="99">
        <v>676.16344683765772</v>
      </c>
      <c r="AN29" s="99">
        <v>743.57555500497631</v>
      </c>
      <c r="AO29" s="99">
        <v>856.17845672233216</v>
      </c>
      <c r="AP29" s="99">
        <v>638.09065389147224</v>
      </c>
      <c r="AQ29" s="99">
        <v>817.47005820151185</v>
      </c>
      <c r="AR29" s="99">
        <v>733.00888253491189</v>
      </c>
      <c r="AS29" s="99">
        <v>718.74967761573316</v>
      </c>
      <c r="AT29" s="99">
        <v>676.70925071567422</v>
      </c>
      <c r="AU29" s="99">
        <v>791.67423514191671</v>
      </c>
      <c r="AV29" s="99">
        <v>858.72043474080067</v>
      </c>
      <c r="AW29" s="99">
        <v>836.98919401444198</v>
      </c>
      <c r="AX29" s="99"/>
      <c r="AY29" s="99"/>
      <c r="AZ29" s="99"/>
      <c r="BA29" s="99">
        <v>799.12036471080819</v>
      </c>
      <c r="BB29" s="99">
        <v>805.96039355616722</v>
      </c>
      <c r="BC29" s="99">
        <v>895.60789705616946</v>
      </c>
      <c r="BD29" s="99"/>
      <c r="BE29" s="99">
        <v>784.49507672972334</v>
      </c>
      <c r="BF29" s="99"/>
      <c r="BG29" s="99"/>
      <c r="BH29" s="99"/>
      <c r="BI29" s="99"/>
      <c r="BJ29" s="99"/>
      <c r="BK29" s="99"/>
      <c r="BL29" s="99"/>
      <c r="BM29" s="96"/>
      <c r="BN29" s="96"/>
    </row>
    <row r="30" spans="1:66" ht="13.5" thickTop="1">
      <c r="A30" s="76">
        <v>33</v>
      </c>
      <c r="B30" s="99"/>
      <c r="C30" s="99"/>
      <c r="D30" s="99"/>
      <c r="E30" s="99"/>
      <c r="F30" s="99"/>
      <c r="G30" s="99"/>
      <c r="H30" s="99"/>
      <c r="I30" s="99"/>
      <c r="J30" s="99"/>
      <c r="K30" s="99"/>
      <c r="L30" s="99"/>
      <c r="M30" s="99"/>
      <c r="N30" s="99"/>
      <c r="O30" s="99"/>
      <c r="P30" s="99"/>
      <c r="Q30" s="99"/>
      <c r="R30" s="99"/>
      <c r="S30" s="99"/>
      <c r="T30" s="99"/>
      <c r="U30" s="99"/>
      <c r="V30" s="99"/>
      <c r="W30" s="99"/>
      <c r="X30" s="99"/>
      <c r="Y30" s="99"/>
      <c r="Z30" s="99"/>
      <c r="AA30" s="99"/>
      <c r="AB30" s="99">
        <v>603.83421096745815</v>
      </c>
      <c r="AC30" s="99"/>
      <c r="AD30" s="99"/>
      <c r="AE30" s="99">
        <v>675.0625418160173</v>
      </c>
      <c r="AF30" s="99"/>
      <c r="AG30" s="99">
        <v>625.76581256588599</v>
      </c>
      <c r="AH30" s="99">
        <v>643.6921239492176</v>
      </c>
      <c r="AI30" s="99"/>
      <c r="AJ30" s="99">
        <v>707.3189112063593</v>
      </c>
      <c r="AK30" s="99"/>
      <c r="AL30" s="99"/>
      <c r="AM30" s="99">
        <v>644.38450654364806</v>
      </c>
      <c r="AN30" s="99">
        <v>728.26488542149093</v>
      </c>
      <c r="AO30" s="99">
        <v>818.68178992408582</v>
      </c>
      <c r="AP30" s="99">
        <v>610.77185212365691</v>
      </c>
      <c r="AQ30" s="99">
        <v>797.55010545432287</v>
      </c>
      <c r="AR30" s="99">
        <v>725.28989623894506</v>
      </c>
      <c r="AS30" s="99">
        <v>683.7695424178786</v>
      </c>
      <c r="AT30" s="99">
        <v>670.6727178066692</v>
      </c>
      <c r="AU30" s="99">
        <v>755.31116158694556</v>
      </c>
      <c r="AV30" s="99">
        <v>843.14464288055365</v>
      </c>
      <c r="AW30" s="99">
        <v>829.29707279543231</v>
      </c>
      <c r="AX30" s="99"/>
      <c r="AY30" s="99"/>
      <c r="AZ30" s="99"/>
      <c r="BA30" s="99">
        <v>766.24979025042819</v>
      </c>
      <c r="BB30" s="99">
        <v>767.46966245201645</v>
      </c>
      <c r="BC30" s="99">
        <v>853.13433859516908</v>
      </c>
      <c r="BD30" s="99">
        <v>868.56743129458584</v>
      </c>
      <c r="BE30" s="99">
        <v>778.38118418935869</v>
      </c>
      <c r="BF30" s="99"/>
      <c r="BG30" s="99"/>
      <c r="BH30" s="99"/>
      <c r="BI30" s="99"/>
      <c r="BJ30" s="99"/>
      <c r="BK30" s="99"/>
      <c r="BL30" s="99">
        <v>897.66498845499973</v>
      </c>
      <c r="BM30" s="96"/>
      <c r="BN30" s="96"/>
    </row>
    <row r="31" spans="1:66" ht="13.5" thickBot="1">
      <c r="A31" s="76">
        <v>34</v>
      </c>
      <c r="B31" s="99"/>
      <c r="C31" s="99"/>
      <c r="D31" s="99"/>
      <c r="E31" s="99"/>
      <c r="F31" s="99"/>
      <c r="G31" s="99"/>
      <c r="H31" s="99"/>
      <c r="I31" s="99"/>
      <c r="J31" s="99"/>
      <c r="K31" s="99"/>
      <c r="L31" s="99"/>
      <c r="M31" s="99"/>
      <c r="N31" s="99"/>
      <c r="O31" s="99"/>
      <c r="P31" s="99"/>
      <c r="Q31" s="99"/>
      <c r="R31" s="99"/>
      <c r="S31" s="99"/>
      <c r="T31" s="99"/>
      <c r="U31" s="99"/>
      <c r="V31" s="99"/>
      <c r="W31" s="99"/>
      <c r="X31" s="99"/>
      <c r="Y31" s="99"/>
      <c r="Z31" s="99"/>
      <c r="AA31" s="99"/>
      <c r="AB31" s="99"/>
      <c r="AC31" s="99"/>
      <c r="AD31" s="99"/>
      <c r="AE31" s="99">
        <v>645.67756409465233</v>
      </c>
      <c r="AF31" s="99"/>
      <c r="AG31" s="118">
        <v>610.58458726307731</v>
      </c>
      <c r="AH31" s="99">
        <v>636.04628366362556</v>
      </c>
      <c r="AI31" s="99"/>
      <c r="AJ31" s="99">
        <v>679.04298825962803</v>
      </c>
      <c r="AK31" s="99"/>
      <c r="AL31" s="99"/>
      <c r="AM31" s="99">
        <v>615.25702473450519</v>
      </c>
      <c r="AN31" s="99">
        <v>712.95421583800567</v>
      </c>
      <c r="AO31" s="99">
        <v>784.22549899119861</v>
      </c>
      <c r="AP31" s="99"/>
      <c r="AQ31" s="118">
        <v>777.63015270713379</v>
      </c>
      <c r="AR31" s="99">
        <v>717.57090994297812</v>
      </c>
      <c r="AS31" s="99">
        <v>651.74086983990355</v>
      </c>
      <c r="AT31" s="99">
        <v>664.63618489766429</v>
      </c>
      <c r="AU31" s="99">
        <v>721.95660620038325</v>
      </c>
      <c r="AV31" s="99">
        <v>827.56885102030662</v>
      </c>
      <c r="AW31" s="99">
        <v>821.60495157642276</v>
      </c>
      <c r="AX31" s="99"/>
      <c r="AY31" s="99"/>
      <c r="AZ31" s="99"/>
      <c r="BA31" s="99">
        <v>735.9592862326457</v>
      </c>
      <c r="BB31" s="99">
        <v>732.20770194196484</v>
      </c>
      <c r="BC31" s="99">
        <v>814.21545074862559</v>
      </c>
      <c r="BD31" s="99">
        <v>831.05861158622611</v>
      </c>
      <c r="BE31" s="99">
        <v>772.26729164899382</v>
      </c>
      <c r="BF31" s="99"/>
      <c r="BG31" s="99"/>
      <c r="BH31" s="99"/>
      <c r="BI31" s="99"/>
      <c r="BJ31" s="99"/>
      <c r="BK31" s="99"/>
      <c r="BL31" s="99">
        <v>891.48802179293273</v>
      </c>
      <c r="BM31" s="96"/>
      <c r="BN31" s="96"/>
    </row>
    <row r="32" spans="1:66" ht="13.5" thickTop="1">
      <c r="A32" s="76">
        <v>35</v>
      </c>
      <c r="B32" s="99"/>
      <c r="C32" s="99"/>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v>618.63239925322216</v>
      </c>
      <c r="AF32" s="99"/>
      <c r="AG32" s="99"/>
      <c r="AH32" s="99">
        <v>628.40044337803351</v>
      </c>
      <c r="AI32" s="99"/>
      <c r="AJ32" s="99">
        <v>652.92533473964181</v>
      </c>
      <c r="AK32" s="99"/>
      <c r="AL32" s="99"/>
      <c r="AM32" s="99"/>
      <c r="AN32" s="99">
        <v>697.64354625452017</v>
      </c>
      <c r="AO32" s="99">
        <v>752.47139960744073</v>
      </c>
      <c r="AP32" s="99"/>
      <c r="AQ32" s="99">
        <v>749.35620822852798</v>
      </c>
      <c r="AR32" s="99">
        <v>709.85192364701129</v>
      </c>
      <c r="AS32" s="99">
        <v>622.33167973387356</v>
      </c>
      <c r="AT32" s="99">
        <v>658.59965198865939</v>
      </c>
      <c r="AU32" s="99">
        <v>691.27372629959837</v>
      </c>
      <c r="AV32" s="99">
        <v>811.9930591600596</v>
      </c>
      <c r="AW32" s="99">
        <v>813.91283035741321</v>
      </c>
      <c r="AX32" s="99"/>
      <c r="AY32" s="99"/>
      <c r="AZ32" s="99">
        <v>890.69626174502628</v>
      </c>
      <c r="BA32" s="99">
        <v>707.96575313469032</v>
      </c>
      <c r="BB32" s="99">
        <v>699.8117598770117</v>
      </c>
      <c r="BC32" s="99">
        <v>778.45206982358502</v>
      </c>
      <c r="BD32" s="99">
        <v>796.52628265684473</v>
      </c>
      <c r="BE32" s="99">
        <v>766.15339910862906</v>
      </c>
      <c r="BF32" s="99"/>
      <c r="BG32" s="99"/>
      <c r="BH32" s="99">
        <v>875.57831850465902</v>
      </c>
      <c r="BI32" s="99"/>
      <c r="BJ32" s="99"/>
      <c r="BK32" s="99"/>
      <c r="BL32" s="99">
        <v>885.31105513086573</v>
      </c>
      <c r="BM32" s="96"/>
      <c r="BN32" s="96"/>
    </row>
    <row r="33" spans="1:66" ht="13.5" thickBot="1">
      <c r="A33" s="76">
        <v>36</v>
      </c>
      <c r="B33" s="99"/>
      <c r="C33" s="99"/>
      <c r="D33" s="99"/>
      <c r="E33" s="99"/>
      <c r="F33" s="99"/>
      <c r="G33" s="99"/>
      <c r="H33" s="99"/>
      <c r="I33" s="99"/>
      <c r="J33" s="99"/>
      <c r="K33" s="99"/>
      <c r="L33" s="99"/>
      <c r="M33" s="99"/>
      <c r="N33" s="99"/>
      <c r="O33" s="99"/>
      <c r="P33" s="99"/>
      <c r="Q33" s="99"/>
      <c r="R33" s="99"/>
      <c r="S33" s="99"/>
      <c r="T33" s="99"/>
      <c r="U33" s="99"/>
      <c r="V33" s="99"/>
      <c r="W33" s="99"/>
      <c r="X33" s="99"/>
      <c r="Y33" s="99"/>
      <c r="Z33" s="99"/>
      <c r="AA33" s="99"/>
      <c r="AB33" s="99"/>
      <c r="AC33" s="99"/>
      <c r="AD33" s="99"/>
      <c r="AE33" s="99"/>
      <c r="AF33" s="99"/>
      <c r="AG33" s="99"/>
      <c r="AH33" s="99">
        <v>620.75460309244147</v>
      </c>
      <c r="AI33" s="99"/>
      <c r="AJ33" s="99">
        <v>628.73553816175161</v>
      </c>
      <c r="AK33" s="99"/>
      <c r="AL33" s="99"/>
      <c r="AM33" s="99"/>
      <c r="AN33" s="118">
        <v>682.3328766710348</v>
      </c>
      <c r="AO33" s="99">
        <v>723.12766519136505</v>
      </c>
      <c r="AP33" s="99"/>
      <c r="AQ33" s="99">
        <v>722.20408956143092</v>
      </c>
      <c r="AR33" s="99">
        <v>702.13293735104435</v>
      </c>
      <c r="AS33" s="99"/>
      <c r="AT33" s="99">
        <v>652.56311907965437</v>
      </c>
      <c r="AU33" s="99">
        <v>662.97189990323886</v>
      </c>
      <c r="AV33" s="99">
        <v>796.41726729981258</v>
      </c>
      <c r="AW33" s="99">
        <v>806.22070913840366</v>
      </c>
      <c r="AX33" s="99"/>
      <c r="AY33" s="99">
        <v>887.41873249511173</v>
      </c>
      <c r="AZ33" s="118">
        <v>870.02687211129819</v>
      </c>
      <c r="BA33" s="99">
        <v>682.02473646877297</v>
      </c>
      <c r="BB33" s="99">
        <v>669.96885987661892</v>
      </c>
      <c r="BC33" s="99">
        <v>745.49980634038002</v>
      </c>
      <c r="BD33" s="99">
        <v>764.64762784036168</v>
      </c>
      <c r="BE33" s="99">
        <v>760.03950656826419</v>
      </c>
      <c r="BF33" s="99"/>
      <c r="BG33" s="99"/>
      <c r="BH33" s="99">
        <v>839.18597251806978</v>
      </c>
      <c r="BI33" s="99">
        <v>868.63291345200378</v>
      </c>
      <c r="BJ33" s="99"/>
      <c r="BK33" s="99"/>
      <c r="BL33" s="99">
        <v>879.13408846879872</v>
      </c>
      <c r="BM33" s="96"/>
      <c r="BN33" s="96"/>
    </row>
    <row r="34" spans="1:66" ht="13.5" thickTop="1">
      <c r="A34" s="76">
        <v>37</v>
      </c>
      <c r="B34" s="99"/>
      <c r="C34" s="99"/>
      <c r="D34" s="99"/>
      <c r="E34" s="99"/>
      <c r="F34" s="99"/>
      <c r="G34" s="99"/>
      <c r="H34" s="99"/>
      <c r="I34" s="99"/>
      <c r="J34" s="99"/>
      <c r="K34" s="99"/>
      <c r="L34" s="99"/>
      <c r="M34" s="99"/>
      <c r="N34" s="99"/>
      <c r="O34" s="99"/>
      <c r="P34" s="99"/>
      <c r="Q34" s="99"/>
      <c r="R34" s="99"/>
      <c r="S34" s="99"/>
      <c r="T34" s="99"/>
      <c r="U34" s="99"/>
      <c r="V34" s="99"/>
      <c r="W34" s="99"/>
      <c r="X34" s="99"/>
      <c r="Y34" s="99"/>
      <c r="Z34" s="99"/>
      <c r="AA34" s="99"/>
      <c r="AB34" s="99"/>
      <c r="AC34" s="99"/>
      <c r="AD34" s="99"/>
      <c r="AE34" s="99"/>
      <c r="AF34" s="99"/>
      <c r="AG34" s="99"/>
      <c r="AH34" s="99">
        <v>613.10876280684931</v>
      </c>
      <c r="AI34" s="99"/>
      <c r="AJ34" s="99">
        <v>606.27380551460681</v>
      </c>
      <c r="AK34" s="99"/>
      <c r="AL34" s="99"/>
      <c r="AM34" s="99"/>
      <c r="AN34" s="99">
        <v>664.64033227849052</v>
      </c>
      <c r="AO34" s="99">
        <v>695.94139091036789</v>
      </c>
      <c r="AP34" s="99"/>
      <c r="AQ34" s="99">
        <v>696.96459443285312</v>
      </c>
      <c r="AR34" s="99">
        <v>694.41395105507752</v>
      </c>
      <c r="AS34" s="99"/>
      <c r="AT34" s="99">
        <v>646.52658617064947</v>
      </c>
      <c r="AU34" s="99">
        <v>636.79931741652524</v>
      </c>
      <c r="AV34" s="99">
        <v>780.84147543956556</v>
      </c>
      <c r="AW34" s="99">
        <v>798.52858791939411</v>
      </c>
      <c r="AX34" s="99"/>
      <c r="AY34" s="99">
        <v>855.13773808154963</v>
      </c>
      <c r="AZ34" s="99">
        <v>842.67533351581767</v>
      </c>
      <c r="BA34" s="99">
        <v>657.92422829411987</v>
      </c>
      <c r="BB34" s="99">
        <v>642.40782910369046</v>
      </c>
      <c r="BC34" s="99">
        <v>715.06027110106504</v>
      </c>
      <c r="BD34" s="99">
        <v>735.14292431726506</v>
      </c>
      <c r="BE34" s="99">
        <v>753.92561402789943</v>
      </c>
      <c r="BF34" s="99"/>
      <c r="BG34" s="99">
        <v>897.81639045239649</v>
      </c>
      <c r="BH34" s="99">
        <v>805.54888783714568</v>
      </c>
      <c r="BI34" s="99">
        <v>833.93327731025363</v>
      </c>
      <c r="BJ34" s="99">
        <v>896.38663459425459</v>
      </c>
      <c r="BK34" s="99"/>
      <c r="BL34" s="99">
        <v>872.95712180673183</v>
      </c>
      <c r="BM34" s="96"/>
      <c r="BN34" s="96"/>
    </row>
    <row r="35" spans="1:66">
      <c r="A35" s="107">
        <v>38</v>
      </c>
      <c r="B35" s="108"/>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c r="AB35" s="108"/>
      <c r="AC35" s="108"/>
      <c r="AD35" s="108"/>
      <c r="AE35" s="108"/>
      <c r="AF35" s="108"/>
      <c r="AG35" s="108"/>
      <c r="AH35" s="108">
        <v>605.46292252125727</v>
      </c>
      <c r="AI35" s="108"/>
      <c r="AJ35" s="108"/>
      <c r="AK35" s="108"/>
      <c r="AL35" s="108"/>
      <c r="AM35" s="108"/>
      <c r="AN35" s="108">
        <v>644.29673870069996</v>
      </c>
      <c r="AO35" s="108">
        <v>670.69251182652886</v>
      </c>
      <c r="AP35" s="108"/>
      <c r="AQ35" s="108">
        <v>673.44658960068557</v>
      </c>
      <c r="AR35" s="108">
        <v>686.69496475911069</v>
      </c>
      <c r="AS35" s="108"/>
      <c r="AT35" s="108">
        <v>640.49005326164456</v>
      </c>
      <c r="AU35" s="108">
        <v>612.53692109582482</v>
      </c>
      <c r="AV35" s="108">
        <v>765.26568357931842</v>
      </c>
      <c r="AW35" s="108">
        <v>790.83646670038456</v>
      </c>
      <c r="AX35" s="108">
        <v>892.61234293380073</v>
      </c>
      <c r="AY35" s="108">
        <v>825.11499270727791</v>
      </c>
      <c r="AZ35" s="108">
        <v>814.98270146944981</v>
      </c>
      <c r="BA35" s="108">
        <v>635.47959900275373</v>
      </c>
      <c r="BB35" s="108">
        <v>616.8927755717549</v>
      </c>
      <c r="BC35" s="108">
        <v>686.87389669692766</v>
      </c>
      <c r="BD35" s="108">
        <v>707.7688114806939</v>
      </c>
      <c r="BE35" s="108">
        <v>747.81172148753467</v>
      </c>
      <c r="BF35" s="108">
        <v>889.98293107232098</v>
      </c>
      <c r="BG35" s="108">
        <v>890.01471659444769</v>
      </c>
      <c r="BH35" s="108">
        <v>774.3830320941023</v>
      </c>
      <c r="BI35" s="108">
        <v>801.77927511990856</v>
      </c>
      <c r="BJ35" s="108">
        <v>864.21126617538494</v>
      </c>
      <c r="BK35" s="108">
        <v>867.99582390480555</v>
      </c>
      <c r="BL35" s="108">
        <v>866.78015514466472</v>
      </c>
      <c r="BM35" s="96"/>
      <c r="BN35" s="96"/>
    </row>
    <row r="36" spans="1:66">
      <c r="A36" s="125" t="s">
        <v>580</v>
      </c>
      <c r="B36" s="103" t="s">
        <v>581</v>
      </c>
      <c r="C36" s="103"/>
      <c r="D36" s="103"/>
      <c r="E36" s="103"/>
      <c r="F36" s="130"/>
      <c r="G36" s="130"/>
      <c r="H36" s="103"/>
      <c r="I36" s="103"/>
      <c r="J36" s="130"/>
      <c r="K36" s="130"/>
      <c r="M36" s="103"/>
      <c r="N36" s="103"/>
      <c r="O36" s="103"/>
      <c r="P36" s="103"/>
      <c r="R36" s="130"/>
      <c r="S36" s="130"/>
      <c r="T36" s="103"/>
      <c r="V36" s="103"/>
      <c r="X36" s="103"/>
      <c r="Y36" s="130"/>
      <c r="Z36" s="103"/>
      <c r="AA36" s="130"/>
      <c r="AB36" s="103"/>
      <c r="AC36" s="103"/>
      <c r="AD36" s="103"/>
      <c r="AE36" s="103"/>
      <c r="AF36" s="103"/>
      <c r="AG36" s="103"/>
      <c r="AH36" s="103"/>
      <c r="AI36" s="130"/>
      <c r="AK36" s="103"/>
      <c r="AL36" s="103"/>
      <c r="AM36" s="103"/>
      <c r="AO36" s="103"/>
      <c r="AP36" s="103"/>
      <c r="AQ36" s="103"/>
      <c r="AR36" s="103"/>
      <c r="AS36" s="126"/>
      <c r="AT36" s="103"/>
      <c r="AU36" s="126"/>
      <c r="AV36" s="103"/>
      <c r="AW36" s="103"/>
      <c r="AX36" s="103"/>
      <c r="AY36" s="103"/>
      <c r="AZ36" s="103"/>
      <c r="BA36" s="126"/>
      <c r="BB36" s="126"/>
      <c r="BC36" s="126"/>
      <c r="BD36" s="126"/>
      <c r="BE36" s="103"/>
      <c r="BF36" s="103"/>
      <c r="BH36" s="126"/>
      <c r="BI36" s="103"/>
      <c r="BJ36" s="126"/>
      <c r="BK36" s="103"/>
      <c r="BL36" s="92"/>
      <c r="BM36" s="96"/>
      <c r="BN36" s="96"/>
    </row>
    <row r="37" spans="1:66" ht="14.25">
      <c r="A37" s="76" t="s">
        <v>586</v>
      </c>
      <c r="B37" s="99">
        <v>663.75</v>
      </c>
      <c r="C37" s="99">
        <v>600</v>
      </c>
      <c r="D37" s="99">
        <v>645</v>
      </c>
      <c r="E37" s="120">
        <v>750</v>
      </c>
      <c r="F37" s="120">
        <v>611.25</v>
      </c>
      <c r="G37" s="120">
        <v>735</v>
      </c>
      <c r="H37" s="120">
        <v>915</v>
      </c>
      <c r="I37" s="120">
        <v>840</v>
      </c>
      <c r="J37" s="120">
        <v>697.5</v>
      </c>
      <c r="K37" s="120">
        <v>656.25</v>
      </c>
      <c r="L37" s="120">
        <v>1061.25</v>
      </c>
      <c r="M37" s="120">
        <v>828.75</v>
      </c>
      <c r="N37" s="120">
        <v>1042.5</v>
      </c>
      <c r="O37" s="120">
        <v>952.5</v>
      </c>
      <c r="P37" s="120">
        <v>791.25</v>
      </c>
      <c r="Q37" s="120">
        <v>1170</v>
      </c>
      <c r="R37" s="120">
        <v>645.46386714861887</v>
      </c>
      <c r="S37" s="120">
        <v>742.5</v>
      </c>
      <c r="T37" s="120">
        <v>948.75</v>
      </c>
      <c r="U37" s="120">
        <v>1143.75</v>
      </c>
      <c r="V37" s="120">
        <v>1050</v>
      </c>
      <c r="W37" s="120">
        <v>1083.75</v>
      </c>
      <c r="X37" s="120">
        <v>862.5</v>
      </c>
      <c r="Y37" s="120">
        <v>615</v>
      </c>
      <c r="Z37" s="99">
        <v>1297.5</v>
      </c>
      <c r="AA37" s="120">
        <v>720</v>
      </c>
      <c r="AB37" s="120">
        <v>1046.25</v>
      </c>
      <c r="AC37" s="99">
        <v>1286.25</v>
      </c>
      <c r="AD37" s="99">
        <v>1417.5</v>
      </c>
      <c r="AE37" s="99">
        <v>1226.25</v>
      </c>
      <c r="AF37" s="99">
        <v>1556.25</v>
      </c>
      <c r="AG37" s="120">
        <v>982.5</v>
      </c>
      <c r="AH37" s="120">
        <v>795</v>
      </c>
      <c r="AI37" s="120">
        <v>697.5</v>
      </c>
      <c r="AJ37" s="120">
        <v>1151.25</v>
      </c>
      <c r="AK37" s="99">
        <v>1530</v>
      </c>
      <c r="AL37" s="99">
        <v>1481.25</v>
      </c>
      <c r="AM37" s="99">
        <v>1751.25</v>
      </c>
      <c r="AN37" s="120">
        <v>1087.5</v>
      </c>
      <c r="AO37" s="99">
        <v>1387.5</v>
      </c>
      <c r="AP37" s="99">
        <v>1638.75</v>
      </c>
      <c r="AQ37" s="99">
        <v>1248.75</v>
      </c>
      <c r="AR37" s="120">
        <v>877.5</v>
      </c>
      <c r="AS37" s="99">
        <v>1908.75</v>
      </c>
      <c r="AT37" s="120">
        <v>802.5</v>
      </c>
      <c r="AU37" s="99">
        <v>1927.5</v>
      </c>
      <c r="AV37" s="99">
        <v>1207.5</v>
      </c>
      <c r="AW37" s="120">
        <v>975</v>
      </c>
      <c r="AX37" s="99">
        <v>1740</v>
      </c>
      <c r="AY37" s="99">
        <v>1567.5</v>
      </c>
      <c r="AZ37" s="99">
        <v>1398.75</v>
      </c>
      <c r="BA37" s="99">
        <v>1875</v>
      </c>
      <c r="BB37" s="99">
        <v>2242.5</v>
      </c>
      <c r="BC37" s="99">
        <v>2178.75</v>
      </c>
      <c r="BD37" s="99">
        <v>2096.25</v>
      </c>
      <c r="BE37" s="120">
        <v>911.25</v>
      </c>
      <c r="BF37" s="99">
        <v>1335</v>
      </c>
      <c r="BG37" s="120">
        <v>1076.25</v>
      </c>
      <c r="BH37" s="99">
        <v>2340</v>
      </c>
      <c r="BI37" s="99">
        <v>2598.75</v>
      </c>
      <c r="BJ37" s="99">
        <v>2358.75</v>
      </c>
      <c r="BK37" s="99">
        <v>2505</v>
      </c>
      <c r="BL37" s="120">
        <v>1031.25</v>
      </c>
      <c r="BM37" s="96"/>
      <c r="BN37" s="96"/>
    </row>
    <row r="38" spans="1:66" ht="14.25">
      <c r="A38" s="76" t="s">
        <v>587</v>
      </c>
      <c r="B38" s="99">
        <v>404.25</v>
      </c>
      <c r="C38" s="99">
        <v>367.5</v>
      </c>
      <c r="D38" s="99">
        <v>396.375</v>
      </c>
      <c r="E38" s="99">
        <v>462</v>
      </c>
      <c r="F38" s="99">
        <v>383.25</v>
      </c>
      <c r="G38" s="99">
        <v>448.875</v>
      </c>
      <c r="H38" s="99">
        <v>559.125</v>
      </c>
      <c r="I38" s="99">
        <v>514.5</v>
      </c>
      <c r="J38" s="99">
        <v>435.75</v>
      </c>
      <c r="K38" s="99">
        <v>406.875</v>
      </c>
      <c r="L38" s="99">
        <v>643.125</v>
      </c>
      <c r="M38" s="99">
        <v>504</v>
      </c>
      <c r="N38" s="99">
        <v>637.875</v>
      </c>
      <c r="O38" s="99">
        <v>582.75</v>
      </c>
      <c r="P38" s="99">
        <v>493.5</v>
      </c>
      <c r="Q38" s="99">
        <v>706.125</v>
      </c>
      <c r="R38" s="99">
        <v>412.125</v>
      </c>
      <c r="S38" s="99">
        <v>459.375</v>
      </c>
      <c r="T38" s="99">
        <v>595.875</v>
      </c>
      <c r="U38" s="99">
        <v>700.875</v>
      </c>
      <c r="V38" s="99">
        <v>643.125</v>
      </c>
      <c r="W38" s="99">
        <v>677.25</v>
      </c>
      <c r="X38" s="99">
        <v>535.5</v>
      </c>
      <c r="Y38" s="99">
        <v>380.625</v>
      </c>
      <c r="Z38" s="99">
        <v>784.875</v>
      </c>
      <c r="AA38" s="99">
        <v>454.125</v>
      </c>
      <c r="AB38" s="99">
        <v>653.625</v>
      </c>
      <c r="AC38" s="99">
        <v>784.875</v>
      </c>
      <c r="AD38" s="99">
        <v>863.625</v>
      </c>
      <c r="AE38" s="99">
        <v>763.875</v>
      </c>
      <c r="AF38" s="99">
        <v>942.375</v>
      </c>
      <c r="AG38" s="99">
        <v>606.375</v>
      </c>
      <c r="AH38" s="99">
        <v>498.75</v>
      </c>
      <c r="AI38" s="99">
        <v>427.875</v>
      </c>
      <c r="AJ38" s="99">
        <v>716.625</v>
      </c>
      <c r="AK38" s="99">
        <v>931.875</v>
      </c>
      <c r="AL38" s="99">
        <v>905.625</v>
      </c>
      <c r="AM38" s="99">
        <v>1065.75</v>
      </c>
      <c r="AN38" s="99">
        <v>672</v>
      </c>
      <c r="AO38" s="99">
        <v>863.625</v>
      </c>
      <c r="AP38" s="99">
        <v>997.5</v>
      </c>
      <c r="AQ38" s="99">
        <v>774.375</v>
      </c>
      <c r="AR38" s="99">
        <v>548.625</v>
      </c>
      <c r="AS38" s="99">
        <v>1152.375</v>
      </c>
      <c r="AT38" s="99">
        <v>488.25</v>
      </c>
      <c r="AU38" s="99">
        <v>1176</v>
      </c>
      <c r="AV38" s="99">
        <v>740.25</v>
      </c>
      <c r="AW38" s="99">
        <v>609</v>
      </c>
      <c r="AX38" s="99">
        <v>1086.75</v>
      </c>
      <c r="AY38" s="99">
        <v>973.875</v>
      </c>
      <c r="AZ38" s="99">
        <v>863.625</v>
      </c>
      <c r="BA38" s="99">
        <v>1144.5</v>
      </c>
      <c r="BB38" s="99">
        <v>1346.625</v>
      </c>
      <c r="BC38" s="99">
        <v>1323</v>
      </c>
      <c r="BD38" s="99">
        <v>1278.375</v>
      </c>
      <c r="BE38" s="99">
        <v>548.625</v>
      </c>
      <c r="BF38" s="99">
        <v>813.75</v>
      </c>
      <c r="BG38" s="99">
        <v>666.75</v>
      </c>
      <c r="BH38" s="99">
        <v>1422.75</v>
      </c>
      <c r="BI38" s="99">
        <v>1575</v>
      </c>
      <c r="BJ38" s="99">
        <v>1441.125</v>
      </c>
      <c r="BK38" s="99">
        <v>1525.125</v>
      </c>
      <c r="BL38" s="99">
        <v>616.875</v>
      </c>
      <c r="BM38" s="96"/>
      <c r="BN38" s="96"/>
    </row>
    <row r="39" spans="1:66" ht="14.25">
      <c r="A39" s="76" t="s">
        <v>263</v>
      </c>
      <c r="B39" s="100">
        <v>6.6052160129535347</v>
      </c>
      <c r="C39" s="100">
        <v>6.3579619376023322</v>
      </c>
      <c r="D39" s="100">
        <v>6.3932839483667898</v>
      </c>
      <c r="E39" s="100">
        <v>6.781826066775821</v>
      </c>
      <c r="F39" s="100">
        <v>9.2190448095233801</v>
      </c>
      <c r="G39" s="100">
        <v>6.4639279698957042</v>
      </c>
      <c r="H39" s="100">
        <v>7.3116562282426818</v>
      </c>
      <c r="I39" s="100">
        <v>6.8877920990691939</v>
      </c>
      <c r="J39" s="100">
        <v>9.2896888310522971</v>
      </c>
      <c r="K39" s="100">
        <v>8.795180680349894</v>
      </c>
      <c r="L39" s="100">
        <v>7.3823002497715962</v>
      </c>
      <c r="M39" s="100">
        <v>6.4992499806601609</v>
      </c>
      <c r="N39" s="100">
        <v>7.4882662820649699</v>
      </c>
      <c r="O39" s="100">
        <v>6.993758131362565</v>
      </c>
      <c r="P39" s="100">
        <v>9.3603328525812106</v>
      </c>
      <c r="Q39" s="100">
        <v>7.4176222605360538</v>
      </c>
      <c r="R39" s="100">
        <v>13.550852253708159</v>
      </c>
      <c r="S39" s="100">
        <v>8.8658247018788057</v>
      </c>
      <c r="T39" s="100">
        <v>10.20806111092819</v>
      </c>
      <c r="U39" s="100">
        <v>7.594232314358341</v>
      </c>
      <c r="V39" s="100">
        <v>7.0290801421270226</v>
      </c>
      <c r="W39" s="100">
        <v>10.278705132457103</v>
      </c>
      <c r="X39" s="100">
        <v>9.3956548633456691</v>
      </c>
      <c r="Y39" s="100">
        <v>10.985145347746252</v>
      </c>
      <c r="Z39" s="100">
        <v>7.594232314358341</v>
      </c>
      <c r="AA39" s="100">
        <v>13.175110015142609</v>
      </c>
      <c r="AB39" s="100">
        <v>10.243383121692647</v>
      </c>
      <c r="AC39" s="100">
        <v>7.7001983466517139</v>
      </c>
      <c r="AD39" s="100">
        <v>7.7355203574161706</v>
      </c>
      <c r="AE39" s="100">
        <v>10.384671164750477</v>
      </c>
      <c r="AF39" s="100">
        <v>8.194706497354117</v>
      </c>
      <c r="AG39" s="100">
        <v>9.5016208956390411</v>
      </c>
      <c r="AH39" s="100">
        <v>13.210432025907069</v>
      </c>
      <c r="AI39" s="100">
        <v>11.055789369275166</v>
      </c>
      <c r="AJ39" s="100">
        <v>10.31402714322156</v>
      </c>
      <c r="AK39" s="100">
        <v>7.8768084004740002</v>
      </c>
      <c r="AL39" s="100">
        <v>7.8061643789450867</v>
      </c>
      <c r="AM39" s="100">
        <v>8.4419605727053195</v>
      </c>
      <c r="AN39" s="100">
        <v>9.5369429064034996</v>
      </c>
      <c r="AO39" s="100">
        <v>10.490637197043849</v>
      </c>
      <c r="AP39" s="100">
        <v>7.9474524220029146</v>
      </c>
      <c r="AQ39" s="100">
        <v>10.349349153986021</v>
      </c>
      <c r="AR39" s="100">
        <v>13.281076047435981</v>
      </c>
      <c r="AS39" s="100">
        <v>8.406638561940861</v>
      </c>
      <c r="AT39" s="100">
        <v>11.16175540156854</v>
      </c>
      <c r="AU39" s="100">
        <v>8.58324861576315</v>
      </c>
      <c r="AV39" s="100">
        <v>9.6075869279324149</v>
      </c>
      <c r="AW39" s="100">
        <v>14.058160284254045</v>
      </c>
      <c r="AX39" s="100">
        <v>11.303043444626368</v>
      </c>
      <c r="AY39" s="100">
        <v>10.631925240101678</v>
      </c>
      <c r="AZ39" s="100">
        <v>10.419993175514934</v>
      </c>
      <c r="BA39" s="100">
        <v>8.0534184542962866</v>
      </c>
      <c r="BB39" s="100">
        <v>8.0887404650607451</v>
      </c>
      <c r="BC39" s="100">
        <v>8.7245366588209787</v>
      </c>
      <c r="BD39" s="100">
        <v>8.7245366588209787</v>
      </c>
      <c r="BE39" s="100">
        <v>11.26772143386191</v>
      </c>
      <c r="BF39" s="100">
        <v>9.6782309494613283</v>
      </c>
      <c r="BG39" s="100">
        <v>14.128804305782962</v>
      </c>
      <c r="BH39" s="100">
        <v>8.8305026911143507</v>
      </c>
      <c r="BI39" s="100">
        <v>8.4772825834697763</v>
      </c>
      <c r="BJ39" s="100">
        <v>8.8305026911143507</v>
      </c>
      <c r="BK39" s="100">
        <v>8.9364687234077227</v>
      </c>
      <c r="BL39" s="100">
        <v>11.373687466155284</v>
      </c>
      <c r="BM39" s="96"/>
      <c r="BN39" s="96"/>
    </row>
    <row r="40" spans="1:66" ht="14.25">
      <c r="A40" s="76" t="s">
        <v>264</v>
      </c>
      <c r="B40" s="100">
        <v>18.856055480142256</v>
      </c>
      <c r="C40" s="100">
        <v>18.761150114058925</v>
      </c>
      <c r="D40" s="100">
        <v>19.242802418055636</v>
      </c>
      <c r="E40" s="100">
        <v>19.509654183101855</v>
      </c>
      <c r="F40" s="100">
        <v>27.095294393648206</v>
      </c>
      <c r="G40" s="100">
        <v>20.230565625481166</v>
      </c>
      <c r="H40" s="100">
        <v>20.784356995026865</v>
      </c>
      <c r="I40" s="100">
        <v>20.291485673038995</v>
      </c>
      <c r="J40" s="100">
        <v>28.548298348479904</v>
      </c>
      <c r="K40" s="100">
        <v>30.192937985715101</v>
      </c>
      <c r="L40" s="100">
        <v>20.933424490043016</v>
      </c>
      <c r="M40" s="100">
        <v>21.311891461307468</v>
      </c>
      <c r="N40" s="100">
        <v>21.564419463233264</v>
      </c>
      <c r="O40" s="100">
        <v>21.210153433609886</v>
      </c>
      <c r="P40" s="100">
        <v>30.334960569552777</v>
      </c>
      <c r="Q40" s="100">
        <v>21.366965411822264</v>
      </c>
      <c r="R40" s="100">
        <v>45.247460075687677</v>
      </c>
      <c r="S40" s="100">
        <v>32.694981353418925</v>
      </c>
      <c r="T40" s="100">
        <v>30.077803575718075</v>
      </c>
      <c r="U40" s="100">
        <v>22.215754210653504</v>
      </c>
      <c r="V40" s="100">
        <v>21.863149651947499</v>
      </c>
      <c r="W40" s="100">
        <v>29.196178796173914</v>
      </c>
      <c r="X40" s="100">
        <v>31.812751428218714</v>
      </c>
      <c r="Y40" s="100">
        <v>50.652252783646105</v>
      </c>
      <c r="Z40" s="100">
        <v>22.018976988677981</v>
      </c>
      <c r="AA40" s="100">
        <v>48.423565068897666</v>
      </c>
      <c r="AB40" s="100">
        <v>31.236821664020013</v>
      </c>
      <c r="AC40" s="100">
        <v>23.103254784308191</v>
      </c>
      <c r="AD40" s="100">
        <v>22.613884068753052</v>
      </c>
      <c r="AE40" s="100">
        <v>30.443007563573929</v>
      </c>
      <c r="AF40" s="100">
        <v>23.472521779685348</v>
      </c>
      <c r="AG40" s="100">
        <v>34.277289031623717</v>
      </c>
      <c r="AH40" s="100">
        <v>51.956990799604938</v>
      </c>
      <c r="AI40" s="100">
        <v>56.565207932879524</v>
      </c>
      <c r="AJ40" s="100">
        <v>32.710185739588141</v>
      </c>
      <c r="AK40" s="100">
        <v>23.235407520509181</v>
      </c>
      <c r="AL40" s="100">
        <v>24.256136385631777</v>
      </c>
      <c r="AM40" s="100">
        <v>24.25557758362417</v>
      </c>
      <c r="AN40" s="100">
        <v>36.674880782626268</v>
      </c>
      <c r="AO40" s="100">
        <v>31.834040319675605</v>
      </c>
      <c r="AP40" s="100">
        <v>23.790675572475049</v>
      </c>
      <c r="AQ40" s="100">
        <v>34.163411668112168</v>
      </c>
      <c r="AR40" s="100">
        <v>55.887059189527385</v>
      </c>
      <c r="AS40" s="100">
        <v>24.221011396702156</v>
      </c>
      <c r="AT40" s="100">
        <v>63.21978353411145</v>
      </c>
      <c r="AU40" s="100">
        <v>24.99234487089937</v>
      </c>
      <c r="AV40" s="100">
        <v>39.606061752992744</v>
      </c>
      <c r="AW40" s="100">
        <v>61.639313724153425</v>
      </c>
      <c r="AX40" s="100">
        <v>33.323968702042798</v>
      </c>
      <c r="AY40" s="100">
        <v>33.668525937209772</v>
      </c>
      <c r="AZ40" s="100">
        <v>36.309727196823061</v>
      </c>
      <c r="BA40" s="100">
        <v>24.921616284071835</v>
      </c>
      <c r="BB40" s="100">
        <v>23.54125329473916</v>
      </c>
      <c r="BC40" s="100">
        <v>25.252150446492905</v>
      </c>
      <c r="BD40" s="100">
        <v>25.729145270217376</v>
      </c>
      <c r="BE40" s="100">
        <v>70.579362521090331</v>
      </c>
      <c r="BF40" s="100">
        <v>42.851614957328259</v>
      </c>
      <c r="BG40" s="100">
        <v>66.617540371413156</v>
      </c>
      <c r="BH40" s="100">
        <v>25.80482662945828</v>
      </c>
      <c r="BI40" s="100">
        <v>24.760080886003809</v>
      </c>
      <c r="BJ40" s="100">
        <v>26.725972077137559</v>
      </c>
      <c r="BK40" s="100">
        <v>26.353542420721215</v>
      </c>
      <c r="BL40" s="100">
        <v>78.457585222103091</v>
      </c>
      <c r="BM40" s="96"/>
      <c r="BN40" s="96"/>
    </row>
    <row r="41" spans="1:66" ht="14.25">
      <c r="A41" s="113" t="s">
        <v>267</v>
      </c>
      <c r="B41" s="76">
        <v>177</v>
      </c>
      <c r="C41" s="76">
        <v>160</v>
      </c>
      <c r="D41" s="76">
        <v>172</v>
      </c>
      <c r="E41" s="76">
        <v>200</v>
      </c>
      <c r="F41" s="76">
        <v>163</v>
      </c>
      <c r="G41" s="76">
        <v>196</v>
      </c>
      <c r="H41" s="76">
        <v>244</v>
      </c>
      <c r="I41" s="76">
        <v>224</v>
      </c>
      <c r="J41" s="76">
        <v>186</v>
      </c>
      <c r="K41" s="76">
        <v>175</v>
      </c>
      <c r="L41" s="76">
        <v>283</v>
      </c>
      <c r="M41" s="76">
        <v>221</v>
      </c>
      <c r="N41" s="76">
        <v>278</v>
      </c>
      <c r="O41" s="76">
        <v>254</v>
      </c>
      <c r="P41" s="76">
        <v>211</v>
      </c>
      <c r="Q41" s="76">
        <v>312</v>
      </c>
      <c r="R41" s="76">
        <v>173</v>
      </c>
      <c r="S41" s="76">
        <v>198</v>
      </c>
      <c r="T41" s="76">
        <v>253</v>
      </c>
      <c r="U41" s="76">
        <v>305</v>
      </c>
      <c r="V41" s="76">
        <v>280</v>
      </c>
      <c r="W41" s="76">
        <v>289</v>
      </c>
      <c r="X41" s="76">
        <v>230</v>
      </c>
      <c r="Y41" s="76">
        <v>164</v>
      </c>
      <c r="Z41" s="76">
        <v>346</v>
      </c>
      <c r="AA41" s="76">
        <v>192</v>
      </c>
      <c r="AB41" s="76">
        <v>279</v>
      </c>
      <c r="AC41" s="76">
        <v>343</v>
      </c>
      <c r="AD41" s="76">
        <v>378</v>
      </c>
      <c r="AE41" s="76">
        <v>327</v>
      </c>
      <c r="AF41" s="76">
        <v>415</v>
      </c>
      <c r="AG41" s="76">
        <v>262</v>
      </c>
      <c r="AH41" s="76">
        <v>212</v>
      </c>
      <c r="AI41" s="76">
        <v>186</v>
      </c>
      <c r="AJ41" s="76">
        <v>307</v>
      </c>
      <c r="AK41" s="76">
        <v>408</v>
      </c>
      <c r="AL41" s="76">
        <v>395</v>
      </c>
      <c r="AM41" s="76">
        <v>467</v>
      </c>
      <c r="AN41" s="76">
        <v>290</v>
      </c>
      <c r="AO41" s="76">
        <v>370</v>
      </c>
      <c r="AP41" s="76">
        <v>437</v>
      </c>
      <c r="AQ41" s="76">
        <v>333</v>
      </c>
      <c r="AR41" s="76">
        <v>234</v>
      </c>
      <c r="AS41" s="113">
        <v>509</v>
      </c>
      <c r="AT41" s="76">
        <v>214</v>
      </c>
      <c r="AU41" s="113">
        <v>514</v>
      </c>
      <c r="AV41" s="76">
        <v>322</v>
      </c>
      <c r="AW41" s="76">
        <v>260</v>
      </c>
      <c r="AX41" s="76">
        <v>464</v>
      </c>
      <c r="AY41" s="76">
        <v>418</v>
      </c>
      <c r="AZ41" s="76">
        <v>373</v>
      </c>
      <c r="BA41" s="113">
        <v>500</v>
      </c>
      <c r="BB41" s="113">
        <v>598</v>
      </c>
      <c r="BC41" s="113">
        <v>581</v>
      </c>
      <c r="BD41" s="113">
        <v>559</v>
      </c>
      <c r="BE41" s="76">
        <v>243</v>
      </c>
      <c r="BF41" s="76">
        <v>356</v>
      </c>
      <c r="BG41" s="76">
        <v>287</v>
      </c>
      <c r="BH41" s="113">
        <v>624</v>
      </c>
      <c r="BI41" s="76">
        <v>693</v>
      </c>
      <c r="BJ41" s="113">
        <v>629</v>
      </c>
      <c r="BK41" s="76">
        <v>668</v>
      </c>
      <c r="BL41" s="76">
        <v>275</v>
      </c>
      <c r="BM41" s="96"/>
      <c r="BN41" s="96"/>
    </row>
    <row r="42" spans="1:66" ht="14.25">
      <c r="A42" s="113" t="s">
        <v>266</v>
      </c>
      <c r="B42" s="76">
        <v>154</v>
      </c>
      <c r="C42" s="76">
        <v>140</v>
      </c>
      <c r="D42" s="76">
        <v>151</v>
      </c>
      <c r="E42" s="76">
        <v>176</v>
      </c>
      <c r="F42" s="76">
        <v>146</v>
      </c>
      <c r="G42" s="76">
        <v>171</v>
      </c>
      <c r="H42" s="76">
        <v>213</v>
      </c>
      <c r="I42" s="76">
        <v>196</v>
      </c>
      <c r="J42" s="76">
        <v>166</v>
      </c>
      <c r="K42" s="76">
        <v>155</v>
      </c>
      <c r="L42" s="76">
        <v>245</v>
      </c>
      <c r="M42" s="76">
        <v>192</v>
      </c>
      <c r="N42" s="76">
        <v>243</v>
      </c>
      <c r="O42" s="76">
        <v>222</v>
      </c>
      <c r="P42" s="76">
        <v>188</v>
      </c>
      <c r="Q42" s="76">
        <v>269</v>
      </c>
      <c r="R42" s="76">
        <v>157</v>
      </c>
      <c r="S42" s="76">
        <v>175</v>
      </c>
      <c r="T42" s="76">
        <v>227</v>
      </c>
      <c r="U42" s="76">
        <v>267</v>
      </c>
      <c r="V42" s="76">
        <v>245</v>
      </c>
      <c r="W42" s="76">
        <v>258</v>
      </c>
      <c r="X42" s="76">
        <v>204</v>
      </c>
      <c r="Y42" s="76">
        <v>145</v>
      </c>
      <c r="Z42" s="76">
        <v>299</v>
      </c>
      <c r="AA42" s="76">
        <v>173</v>
      </c>
      <c r="AB42" s="76">
        <v>249</v>
      </c>
      <c r="AC42" s="76">
        <v>299</v>
      </c>
      <c r="AD42" s="76">
        <v>329</v>
      </c>
      <c r="AE42" s="76">
        <v>291</v>
      </c>
      <c r="AF42" s="76">
        <v>359</v>
      </c>
      <c r="AG42" s="76">
        <v>231</v>
      </c>
      <c r="AH42" s="76">
        <v>190</v>
      </c>
      <c r="AI42" s="76">
        <v>163</v>
      </c>
      <c r="AJ42" s="76">
        <v>273</v>
      </c>
      <c r="AK42" s="76">
        <v>355</v>
      </c>
      <c r="AL42" s="76">
        <v>345</v>
      </c>
      <c r="AM42" s="76">
        <v>406</v>
      </c>
      <c r="AN42" s="76">
        <v>256</v>
      </c>
      <c r="AO42" s="76">
        <v>329</v>
      </c>
      <c r="AP42" s="76">
        <v>380</v>
      </c>
      <c r="AQ42" s="76">
        <v>295</v>
      </c>
      <c r="AR42" s="76">
        <v>209</v>
      </c>
      <c r="AS42" s="113">
        <v>439</v>
      </c>
      <c r="AT42" s="76">
        <v>186</v>
      </c>
      <c r="AU42" s="113">
        <v>448</v>
      </c>
      <c r="AV42" s="76">
        <v>282</v>
      </c>
      <c r="AW42" s="76">
        <v>232</v>
      </c>
      <c r="AX42" s="76">
        <v>414</v>
      </c>
      <c r="AY42" s="76">
        <v>371</v>
      </c>
      <c r="AZ42" s="76">
        <v>329</v>
      </c>
      <c r="BA42" s="113">
        <v>436</v>
      </c>
      <c r="BB42" s="113">
        <v>513</v>
      </c>
      <c r="BC42" s="113">
        <v>504</v>
      </c>
      <c r="BD42" s="113">
        <v>487</v>
      </c>
      <c r="BE42" s="76">
        <v>209</v>
      </c>
      <c r="BF42" s="76">
        <v>310</v>
      </c>
      <c r="BG42" s="76">
        <v>254</v>
      </c>
      <c r="BH42" s="113">
        <v>542</v>
      </c>
      <c r="BI42" s="76">
        <v>600</v>
      </c>
      <c r="BJ42" s="113">
        <v>549</v>
      </c>
      <c r="BK42" s="76">
        <v>581</v>
      </c>
      <c r="BL42" s="76">
        <v>235</v>
      </c>
      <c r="BM42" s="96"/>
      <c r="BN42" s="96"/>
    </row>
    <row r="43" spans="1:66" ht="14.25">
      <c r="A43" s="113" t="s">
        <v>265</v>
      </c>
      <c r="B43" s="76">
        <v>1830</v>
      </c>
      <c r="C43" s="76">
        <v>1480</v>
      </c>
      <c r="D43" s="76">
        <v>1600</v>
      </c>
      <c r="E43" s="76">
        <v>2100</v>
      </c>
      <c r="F43" s="76">
        <v>1330</v>
      </c>
      <c r="G43" s="76">
        <v>1830</v>
      </c>
      <c r="H43" s="76">
        <v>2850</v>
      </c>
      <c r="I43" s="76">
        <v>2370</v>
      </c>
      <c r="J43" s="76">
        <v>1530</v>
      </c>
      <c r="K43" s="76">
        <v>1300</v>
      </c>
      <c r="L43" s="76">
        <v>3610</v>
      </c>
      <c r="M43" s="76">
        <v>2070</v>
      </c>
      <c r="N43" s="76">
        <v>3270</v>
      </c>
      <c r="O43" s="76">
        <v>2700</v>
      </c>
      <c r="P43" s="76">
        <v>1750</v>
      </c>
      <c r="Q43" s="76">
        <v>3990</v>
      </c>
      <c r="R43" s="76">
        <v>1110</v>
      </c>
      <c r="S43" s="76">
        <v>1490</v>
      </c>
      <c r="T43" s="76">
        <v>2420</v>
      </c>
      <c r="U43" s="76">
        <v>3620</v>
      </c>
      <c r="V43" s="76">
        <v>3000</v>
      </c>
      <c r="W43" s="76">
        <v>3100</v>
      </c>
      <c r="X43" s="76">
        <v>1910</v>
      </c>
      <c r="Y43" s="76">
        <v>933</v>
      </c>
      <c r="Z43" s="76">
        <v>4470</v>
      </c>
      <c r="AA43" s="76">
        <v>1240</v>
      </c>
      <c r="AB43" s="76">
        <v>2670</v>
      </c>
      <c r="AC43" s="76">
        <v>4080</v>
      </c>
      <c r="AD43" s="76">
        <v>4930</v>
      </c>
      <c r="AE43" s="76">
        <v>3540</v>
      </c>
      <c r="AF43" s="76">
        <v>5900</v>
      </c>
      <c r="AG43" s="76">
        <v>2190</v>
      </c>
      <c r="AH43" s="76">
        <v>1380</v>
      </c>
      <c r="AI43" s="76">
        <v>1070</v>
      </c>
      <c r="AJ43" s="76">
        <v>2960</v>
      </c>
      <c r="AK43" s="76">
        <v>5360</v>
      </c>
      <c r="AL43" s="76">
        <v>4760</v>
      </c>
      <c r="AM43" s="76">
        <v>6710</v>
      </c>
      <c r="AN43" s="76">
        <v>2460</v>
      </c>
      <c r="AO43" s="76">
        <v>4020</v>
      </c>
      <c r="AP43" s="76">
        <v>5770</v>
      </c>
      <c r="AQ43" s="76">
        <v>3220</v>
      </c>
      <c r="AR43" s="76">
        <v>1530</v>
      </c>
      <c r="AS43" s="113">
        <v>7800</v>
      </c>
      <c r="AT43" s="76">
        <v>1240</v>
      </c>
      <c r="AU43" s="113">
        <v>7450</v>
      </c>
      <c r="AV43" s="76">
        <v>2750</v>
      </c>
      <c r="AW43" s="76">
        <v>1710</v>
      </c>
      <c r="AX43" s="76">
        <v>5660</v>
      </c>
      <c r="AY43" s="76">
        <v>4580</v>
      </c>
      <c r="AZ43" s="76">
        <v>3630</v>
      </c>
      <c r="BA43" s="113">
        <v>6680</v>
      </c>
      <c r="BB43" s="113">
        <v>9800</v>
      </c>
      <c r="BC43" s="113">
        <v>9040</v>
      </c>
      <c r="BD43" s="113">
        <v>8160</v>
      </c>
      <c r="BE43" s="76">
        <v>1430</v>
      </c>
      <c r="BF43" s="76">
        <v>3060</v>
      </c>
      <c r="BG43" s="76">
        <v>1900</v>
      </c>
      <c r="BH43" s="113">
        <v>9760</v>
      </c>
      <c r="BI43" s="76">
        <v>11600</v>
      </c>
      <c r="BJ43" s="113">
        <v>9290</v>
      </c>
      <c r="BK43" s="76">
        <v>10500</v>
      </c>
      <c r="BL43" s="76">
        <v>1650</v>
      </c>
      <c r="BM43" s="96"/>
      <c r="BN43" s="96"/>
    </row>
    <row r="44" spans="1:66" ht="14.25">
      <c r="A44" s="107" t="s">
        <v>285</v>
      </c>
      <c r="B44" s="88">
        <v>295</v>
      </c>
      <c r="C44" s="88">
        <v>273</v>
      </c>
      <c r="D44" s="88">
        <v>290</v>
      </c>
      <c r="E44" s="88">
        <v>316</v>
      </c>
      <c r="F44" s="88">
        <v>232</v>
      </c>
      <c r="G44" s="88">
        <v>331</v>
      </c>
      <c r="H44" s="88">
        <v>369</v>
      </c>
      <c r="I44" s="88">
        <v>340</v>
      </c>
      <c r="J44" s="88">
        <v>265</v>
      </c>
      <c r="K44" s="88">
        <v>264</v>
      </c>
      <c r="L44" s="88">
        <v>375</v>
      </c>
      <c r="M44" s="88">
        <v>376</v>
      </c>
      <c r="N44" s="88">
        <v>396</v>
      </c>
      <c r="O44" s="88">
        <v>376</v>
      </c>
      <c r="P44" s="88">
        <v>298</v>
      </c>
      <c r="Q44" s="88">
        <v>463</v>
      </c>
      <c r="R44" s="88">
        <v>206</v>
      </c>
      <c r="S44" s="88">
        <v>298</v>
      </c>
      <c r="T44" s="88">
        <v>320</v>
      </c>
      <c r="U44" s="88">
        <v>419</v>
      </c>
      <c r="V44" s="88">
        <v>405</v>
      </c>
      <c r="W44" s="88">
        <v>361</v>
      </c>
      <c r="X44" s="88">
        <v>332</v>
      </c>
      <c r="Y44" s="88">
        <v>236</v>
      </c>
      <c r="Z44" s="88">
        <v>488</v>
      </c>
      <c r="AA44" s="88">
        <v>226</v>
      </c>
      <c r="AB44" s="88">
        <v>355</v>
      </c>
      <c r="AC44" s="88">
        <v>467</v>
      </c>
      <c r="AD44" s="88">
        <v>509</v>
      </c>
      <c r="AE44" s="88">
        <v>400</v>
      </c>
      <c r="AF44" s="88">
        <v>488</v>
      </c>
      <c r="AG44" s="88">
        <v>373</v>
      </c>
      <c r="AH44" s="88">
        <v>256</v>
      </c>
      <c r="AI44" s="88">
        <v>279</v>
      </c>
      <c r="AJ44" s="88">
        <v>390</v>
      </c>
      <c r="AK44" s="88">
        <v>529</v>
      </c>
      <c r="AL44" s="88">
        <v>506</v>
      </c>
      <c r="AM44" s="88">
        <v>576</v>
      </c>
      <c r="AN44" s="88">
        <v>387</v>
      </c>
      <c r="AO44" s="88">
        <v>444</v>
      </c>
      <c r="AP44" s="88">
        <v>559</v>
      </c>
      <c r="AQ44" s="88">
        <v>426</v>
      </c>
      <c r="AR44" s="88">
        <v>284</v>
      </c>
      <c r="AS44" s="107">
        <v>576</v>
      </c>
      <c r="AT44" s="88">
        <v>318</v>
      </c>
      <c r="AU44" s="107">
        <v>604</v>
      </c>
      <c r="AV44" s="88">
        <v>427</v>
      </c>
      <c r="AW44" s="88">
        <v>302</v>
      </c>
      <c r="AX44" s="88">
        <v>497</v>
      </c>
      <c r="AY44" s="88">
        <v>482</v>
      </c>
      <c r="AZ44" s="88">
        <v>476</v>
      </c>
      <c r="BA44" s="107">
        <v>598</v>
      </c>
      <c r="BB44" s="107">
        <v>650</v>
      </c>
      <c r="BC44" s="107">
        <v>672</v>
      </c>
      <c r="BD44" s="107">
        <v>638</v>
      </c>
      <c r="BE44" s="88">
        <v>358</v>
      </c>
      <c r="BF44" s="88">
        <v>479</v>
      </c>
      <c r="BG44" s="88">
        <v>335</v>
      </c>
      <c r="BH44" s="107">
        <v>702</v>
      </c>
      <c r="BI44" s="88">
        <v>753</v>
      </c>
      <c r="BJ44" s="107">
        <v>680</v>
      </c>
      <c r="BK44" s="88">
        <v>738</v>
      </c>
      <c r="BL44" s="88">
        <v>404</v>
      </c>
      <c r="BM44" s="96"/>
      <c r="BN44" s="96"/>
    </row>
    <row r="99" spans="1:64" hidden="1">
      <c r="B99" s="96">
        <f t="array" ref="B99:BL99">TRANSPOSE(A103:A165)</f>
        <v>82</v>
      </c>
      <c r="C99" s="96">
        <v>83</v>
      </c>
      <c r="D99" s="96">
        <v>88</v>
      </c>
      <c r="E99" s="96">
        <v>90</v>
      </c>
      <c r="F99" s="96">
        <v>91</v>
      </c>
      <c r="G99" s="96">
        <v>96</v>
      </c>
      <c r="H99" s="96">
        <v>97</v>
      </c>
      <c r="I99" s="96">
        <v>98</v>
      </c>
      <c r="J99" s="96">
        <v>99</v>
      </c>
      <c r="K99" s="96">
        <v>102</v>
      </c>
      <c r="L99" s="96">
        <v>103</v>
      </c>
      <c r="M99" s="96">
        <v>105</v>
      </c>
      <c r="N99" s="96">
        <v>106</v>
      </c>
      <c r="O99" s="96">
        <v>107</v>
      </c>
      <c r="P99" s="96">
        <v>109</v>
      </c>
      <c r="Q99" s="96">
        <v>110</v>
      </c>
      <c r="R99" s="96">
        <v>111</v>
      </c>
      <c r="S99" s="96">
        <v>112</v>
      </c>
      <c r="T99" s="96">
        <v>114</v>
      </c>
      <c r="U99" s="96">
        <v>115</v>
      </c>
      <c r="V99" s="96">
        <v>116</v>
      </c>
      <c r="W99" s="96">
        <v>117</v>
      </c>
      <c r="X99" s="96">
        <v>118</v>
      </c>
      <c r="Y99" s="96">
        <v>119</v>
      </c>
      <c r="Z99" s="96">
        <v>120</v>
      </c>
      <c r="AA99" s="96">
        <v>121</v>
      </c>
      <c r="AB99" s="96">
        <v>122</v>
      </c>
      <c r="AC99" s="96">
        <v>124</v>
      </c>
      <c r="AD99" s="96">
        <v>125</v>
      </c>
      <c r="AE99" s="96">
        <v>126</v>
      </c>
      <c r="AF99" s="96">
        <v>127</v>
      </c>
      <c r="AG99" s="96">
        <v>128</v>
      </c>
      <c r="AH99" s="96">
        <v>129</v>
      </c>
      <c r="AI99" s="96">
        <v>130</v>
      </c>
      <c r="AJ99" s="96">
        <v>131</v>
      </c>
      <c r="AK99" s="96">
        <v>132</v>
      </c>
      <c r="AL99" s="96">
        <v>133</v>
      </c>
      <c r="AM99" s="96">
        <v>134</v>
      </c>
      <c r="AN99" s="96">
        <v>135</v>
      </c>
      <c r="AO99" s="96">
        <v>136</v>
      </c>
      <c r="AP99" s="96">
        <v>137</v>
      </c>
      <c r="AQ99" s="96">
        <v>138</v>
      </c>
      <c r="AR99" s="96">
        <v>139</v>
      </c>
      <c r="AS99" s="96">
        <v>140</v>
      </c>
      <c r="AT99" s="96">
        <v>141</v>
      </c>
      <c r="AU99" s="96">
        <v>142</v>
      </c>
      <c r="AV99" s="96">
        <v>143</v>
      </c>
      <c r="AW99" s="96">
        <v>144</v>
      </c>
      <c r="AX99" s="96">
        <v>145</v>
      </c>
      <c r="AY99" s="96">
        <v>146</v>
      </c>
      <c r="AZ99" s="96">
        <v>147</v>
      </c>
      <c r="BA99" s="96">
        <v>148</v>
      </c>
      <c r="BB99" s="96">
        <v>149</v>
      </c>
      <c r="BC99" s="96">
        <v>150</v>
      </c>
      <c r="BD99" s="96">
        <v>151</v>
      </c>
      <c r="BE99" s="96">
        <v>152</v>
      </c>
      <c r="BF99" s="96">
        <v>153</v>
      </c>
      <c r="BG99" s="96">
        <v>154</v>
      </c>
      <c r="BH99" s="96">
        <v>155</v>
      </c>
      <c r="BI99" s="96">
        <v>159</v>
      </c>
      <c r="BJ99" s="96">
        <v>160</v>
      </c>
      <c r="BK99" s="96">
        <v>161</v>
      </c>
      <c r="BL99" s="96">
        <v>162</v>
      </c>
    </row>
    <row r="100" spans="1:64" hidden="1">
      <c r="B100" s="96" t="str">
        <f>B1&amp;B2</f>
        <v>W24x68</v>
      </c>
      <c r="C100" s="96" t="str">
        <f t="shared" ref="C100:BL100" si="0">C1&amp;C2</f>
        <v>W21x68</v>
      </c>
      <c r="D100" s="96" t="str">
        <f t="shared" si="0"/>
        <v>W21x73</v>
      </c>
      <c r="E100" s="96" t="str">
        <f t="shared" si="0"/>
        <v>W24x76</v>
      </c>
      <c r="F100" s="96" t="str">
        <f t="shared" si="0"/>
        <v>W18x76</v>
      </c>
      <c r="G100" s="96" t="str">
        <f t="shared" si="0"/>
        <v>W21x83</v>
      </c>
      <c r="H100" s="96" t="str">
        <f t="shared" si="0"/>
        <v>W27x84</v>
      </c>
      <c r="I100" s="96" t="str">
        <f t="shared" si="0"/>
        <v>W24x84</v>
      </c>
      <c r="J100" s="96" t="str">
        <f t="shared" si="0"/>
        <v>W18x86</v>
      </c>
      <c r="K100" s="96" t="str">
        <f t="shared" si="0"/>
        <v>W16x89</v>
      </c>
      <c r="L100" s="96" t="str">
        <f t="shared" si="0"/>
        <v>W30x90v</v>
      </c>
      <c r="M100" s="96" t="str">
        <f t="shared" si="0"/>
        <v>W21x93</v>
      </c>
      <c r="N100" s="96" t="str">
        <f t="shared" si="0"/>
        <v>W27x94</v>
      </c>
      <c r="O100" s="96" t="str">
        <f t="shared" si="0"/>
        <v>W24x94</v>
      </c>
      <c r="P100" s="96" t="str">
        <f t="shared" si="0"/>
        <v>W18x97</v>
      </c>
      <c r="Q100" s="96" t="str">
        <f t="shared" si="0"/>
        <v>W30x99</v>
      </c>
      <c r="R100" s="96" t="str">
        <f t="shared" si="0"/>
        <v>W14x99f</v>
      </c>
      <c r="S100" s="96" t="str">
        <f t="shared" si="0"/>
        <v>W16x100</v>
      </c>
      <c r="T100" s="96" t="str">
        <f t="shared" si="0"/>
        <v>W21x101</v>
      </c>
      <c r="U100" s="96" t="str">
        <f t="shared" si="0"/>
        <v>W27x102</v>
      </c>
      <c r="V100" s="96" t="str">
        <f t="shared" si="0"/>
        <v>W24x103</v>
      </c>
      <c r="W100" s="96" t="str">
        <f t="shared" si="0"/>
        <v>W24x104</v>
      </c>
      <c r="X100" s="96" t="str">
        <f t="shared" si="0"/>
        <v>W18x106</v>
      </c>
      <c r="Y100" s="96" t="str">
        <f t="shared" si="0"/>
        <v>W12x106</v>
      </c>
      <c r="Z100" s="96" t="str">
        <f t="shared" si="0"/>
        <v>W30x108</v>
      </c>
      <c r="AA100" s="96" t="str">
        <f t="shared" si="0"/>
        <v>W14x109</v>
      </c>
      <c r="AB100" s="96" t="str">
        <f t="shared" si="0"/>
        <v>W21x111</v>
      </c>
      <c r="AC100" s="96" t="str">
        <f t="shared" si="0"/>
        <v>W27x114</v>
      </c>
      <c r="AD100" s="96" t="str">
        <f t="shared" si="0"/>
        <v>W30x116</v>
      </c>
      <c r="AE100" s="96" t="str">
        <f t="shared" si="0"/>
        <v>W24x117</v>
      </c>
      <c r="AF100" s="96" t="str">
        <f t="shared" si="0"/>
        <v>W33x118v</v>
      </c>
      <c r="AG100" s="96" t="str">
        <f t="shared" si="0"/>
        <v>W18x119</v>
      </c>
      <c r="AH100" s="96" t="str">
        <f t="shared" si="0"/>
        <v>W14x120</v>
      </c>
      <c r="AI100" s="96" t="str">
        <f t="shared" si="0"/>
        <v>W12x120</v>
      </c>
      <c r="AJ100" s="96" t="str">
        <f t="shared" si="0"/>
        <v>W21x122</v>
      </c>
      <c r="AK100" s="96" t="str">
        <f t="shared" si="0"/>
        <v>W30x124</v>
      </c>
      <c r="AL100" s="96" t="str">
        <f t="shared" si="0"/>
        <v>W27x129</v>
      </c>
      <c r="AM100" s="96" t="str">
        <f t="shared" si="0"/>
        <v>W33x130</v>
      </c>
      <c r="AN100" s="96" t="str">
        <f t="shared" si="0"/>
        <v>W18x130</v>
      </c>
      <c r="AO100" s="96" t="str">
        <f t="shared" si="0"/>
        <v>W24x131</v>
      </c>
      <c r="AP100" s="96" t="str">
        <f t="shared" si="0"/>
        <v>W30x132</v>
      </c>
      <c r="AQ100" s="96" t="str">
        <f t="shared" si="0"/>
        <v>W21x132</v>
      </c>
      <c r="AR100" s="96" t="str">
        <f t="shared" si="0"/>
        <v>W14x132</v>
      </c>
      <c r="AS100" s="96" t="str">
        <f t="shared" si="0"/>
        <v>W36x135v</v>
      </c>
      <c r="AT100" s="96" t="str">
        <f t="shared" si="0"/>
        <v>W12x136</v>
      </c>
      <c r="AU100" s="96" t="str">
        <f t="shared" si="0"/>
        <v>W33x141</v>
      </c>
      <c r="AV100" s="96" t="str">
        <f t="shared" si="0"/>
        <v>W18x143</v>
      </c>
      <c r="AW100" s="96" t="str">
        <f t="shared" si="0"/>
        <v>W14x145</v>
      </c>
      <c r="AX100" s="96" t="str">
        <f t="shared" si="0"/>
        <v>W27x146</v>
      </c>
      <c r="AY100" s="96" t="str">
        <f t="shared" si="0"/>
        <v>W24x146</v>
      </c>
      <c r="AZ100" s="96" t="str">
        <f t="shared" si="0"/>
        <v>W21x147</v>
      </c>
      <c r="BA100" s="96" t="str">
        <f t="shared" si="0"/>
        <v>W30x148</v>
      </c>
      <c r="BB100" s="96" t="str">
        <f t="shared" si="0"/>
        <v>W40x149v</v>
      </c>
      <c r="BC100" s="96" t="str">
        <f t="shared" si="0"/>
        <v>W36x150</v>
      </c>
      <c r="BD100" s="96" t="str">
        <f t="shared" si="0"/>
        <v>W33x152</v>
      </c>
      <c r="BE100" s="96" t="str">
        <f t="shared" si="0"/>
        <v>W12x152</v>
      </c>
      <c r="BF100" s="96" t="str">
        <f t="shared" si="0"/>
        <v>W18x158</v>
      </c>
      <c r="BG100" s="96" t="str">
        <f t="shared" si="0"/>
        <v>W14x159</v>
      </c>
      <c r="BH100" s="96" t="str">
        <f t="shared" si="0"/>
        <v>W36x160</v>
      </c>
      <c r="BI100" s="96" t="str">
        <f t="shared" si="0"/>
        <v>W40x167</v>
      </c>
      <c r="BJ100" s="96" t="str">
        <f t="shared" si="0"/>
        <v>W33x169</v>
      </c>
      <c r="BK100" s="96" t="str">
        <f t="shared" si="0"/>
        <v>W36x170</v>
      </c>
      <c r="BL100" s="96" t="str">
        <f t="shared" si="0"/>
        <v>W12x170</v>
      </c>
    </row>
    <row r="101" spans="1:64" hidden="1"/>
    <row r="102" spans="1:64" hidden="1"/>
    <row r="103" spans="1:64" hidden="1">
      <c r="A103" s="96">
        <f>INDEX(All!$A$91:$G$363,MATCH(B103,All!$G$91:$G$363,0),1)</f>
        <v>82</v>
      </c>
      <c r="B103" s="96" t="str">
        <f t="array" ref="B103:B165">TRANSPOSE(B100:BL100)</f>
        <v>W24x68</v>
      </c>
    </row>
    <row r="104" spans="1:64" hidden="1">
      <c r="A104" s="96">
        <f>INDEX(All!$A$91:$G$363,MATCH(B104,All!$G$91:$G$363,0),1)</f>
        <v>83</v>
      </c>
      <c r="B104" s="96" t="str">
        <v>W21x68</v>
      </c>
    </row>
    <row r="105" spans="1:64" hidden="1">
      <c r="A105" s="96">
        <f>INDEX(All!$A$91:$G$363,MATCH(B105,All!$G$91:$G$363,0),1)</f>
        <v>88</v>
      </c>
      <c r="B105" s="96" t="str">
        <v>W21x73</v>
      </c>
    </row>
    <row r="106" spans="1:64" hidden="1">
      <c r="A106" s="96">
        <f>INDEX(All!$A$91:$G$363,MATCH(B106,All!$G$91:$G$363,0),1)</f>
        <v>90</v>
      </c>
      <c r="B106" s="96" t="str">
        <v>W24x76</v>
      </c>
    </row>
    <row r="107" spans="1:64" hidden="1">
      <c r="A107" s="96">
        <f>INDEX(All!$A$91:$G$363,MATCH(B107,All!$G$91:$G$363,0),1)</f>
        <v>91</v>
      </c>
      <c r="B107" s="96" t="str">
        <v>W18x76</v>
      </c>
    </row>
    <row r="108" spans="1:64" hidden="1">
      <c r="A108" s="96">
        <f>INDEX(All!$A$91:$G$363,MATCH(B108,All!$G$91:$G$363,0),1)</f>
        <v>96</v>
      </c>
      <c r="B108" s="96" t="str">
        <v>W21x83</v>
      </c>
    </row>
    <row r="109" spans="1:64" hidden="1">
      <c r="A109" s="96">
        <f>INDEX(All!$A$91:$G$363,MATCH(B109,All!$G$91:$G$363,0),1)</f>
        <v>97</v>
      </c>
      <c r="B109" s="96" t="str">
        <v>W27x84</v>
      </c>
    </row>
    <row r="110" spans="1:64" hidden="1">
      <c r="A110" s="96">
        <f>INDEX(All!$A$91:$G$363,MATCH(B110,All!$G$91:$G$363,0),1)</f>
        <v>98</v>
      </c>
      <c r="B110" s="96" t="str">
        <v>W24x84</v>
      </c>
    </row>
    <row r="111" spans="1:64" hidden="1">
      <c r="A111" s="96">
        <f>INDEX(All!$A$91:$G$363,MATCH(B111,All!$G$91:$G$363,0),1)</f>
        <v>99</v>
      </c>
      <c r="B111" s="96" t="str">
        <v>W18x86</v>
      </c>
    </row>
    <row r="112" spans="1:64" hidden="1">
      <c r="A112" s="96">
        <f>INDEX(All!$A$91:$G$363,MATCH(B112,All!$G$91:$G$363,0),1)</f>
        <v>102</v>
      </c>
      <c r="B112" s="96" t="str">
        <v>W16x89</v>
      </c>
    </row>
    <row r="113" spans="1:2" hidden="1">
      <c r="A113" s="96">
        <f>INDEX(All!$A$91:$G$363,MATCH(B113,All!$G$91:$G$363,0),1)</f>
        <v>103</v>
      </c>
      <c r="B113" s="96" t="str">
        <v>W30x90v</v>
      </c>
    </row>
    <row r="114" spans="1:2" hidden="1">
      <c r="A114" s="96">
        <f>INDEX(All!$A$91:$G$363,MATCH(B114,All!$G$91:$G$363,0),1)</f>
        <v>105</v>
      </c>
      <c r="B114" s="96" t="str">
        <v>W21x93</v>
      </c>
    </row>
    <row r="115" spans="1:2" hidden="1">
      <c r="A115" s="96">
        <f>INDEX(All!$A$91:$G$363,MATCH(B115,All!$G$91:$G$363,0),1)</f>
        <v>106</v>
      </c>
      <c r="B115" s="96" t="str">
        <v>W27x94</v>
      </c>
    </row>
    <row r="116" spans="1:2" hidden="1">
      <c r="A116" s="96">
        <f>INDEX(All!$A$91:$G$363,MATCH(B116,All!$G$91:$G$363,0),1)</f>
        <v>107</v>
      </c>
      <c r="B116" s="96" t="str">
        <v>W24x94</v>
      </c>
    </row>
    <row r="117" spans="1:2" hidden="1">
      <c r="A117" s="96">
        <f>INDEX(All!$A$91:$G$363,MATCH(B117,All!$G$91:$G$363,0),1)</f>
        <v>109</v>
      </c>
      <c r="B117" s="96" t="str">
        <v>W18x97</v>
      </c>
    </row>
    <row r="118" spans="1:2" hidden="1">
      <c r="A118" s="96">
        <f>INDEX(All!$A$91:$G$363,MATCH(B118,All!$G$91:$G$363,0),1)</f>
        <v>110</v>
      </c>
      <c r="B118" s="96" t="str">
        <v>W30x99</v>
      </c>
    </row>
    <row r="119" spans="1:2" hidden="1">
      <c r="A119" s="96">
        <f>INDEX(All!$A$91:$G$363,MATCH(B119,All!$G$91:$G$363,0),1)</f>
        <v>111</v>
      </c>
      <c r="B119" s="96" t="str">
        <v>W14x99f</v>
      </c>
    </row>
    <row r="120" spans="1:2" hidden="1">
      <c r="A120" s="96">
        <f>INDEX(All!$A$91:$G$363,MATCH(B120,All!$G$91:$G$363,0),1)</f>
        <v>112</v>
      </c>
      <c r="B120" s="96" t="str">
        <v>W16x100</v>
      </c>
    </row>
    <row r="121" spans="1:2" hidden="1">
      <c r="A121" s="96">
        <f>INDEX(All!$A$91:$G$363,MATCH(B121,All!$G$91:$G$363,0),1)</f>
        <v>114</v>
      </c>
      <c r="B121" s="96" t="str">
        <v>W21x101</v>
      </c>
    </row>
    <row r="122" spans="1:2" hidden="1">
      <c r="A122" s="96">
        <f>INDEX(All!$A$91:$G$363,MATCH(B122,All!$G$91:$G$363,0),1)</f>
        <v>115</v>
      </c>
      <c r="B122" s="96" t="str">
        <v>W27x102</v>
      </c>
    </row>
    <row r="123" spans="1:2" hidden="1">
      <c r="A123" s="96">
        <f>INDEX(All!$A$91:$G$363,MATCH(B123,All!$G$91:$G$363,0),1)</f>
        <v>116</v>
      </c>
      <c r="B123" s="96" t="str">
        <v>W24x103</v>
      </c>
    </row>
    <row r="124" spans="1:2" hidden="1">
      <c r="A124" s="96">
        <f>INDEX(All!$A$91:$G$363,MATCH(B124,All!$G$91:$G$363,0),1)</f>
        <v>117</v>
      </c>
      <c r="B124" s="96" t="str">
        <v>W24x104</v>
      </c>
    </row>
    <row r="125" spans="1:2" hidden="1">
      <c r="A125" s="96">
        <f>INDEX(All!$A$91:$G$363,MATCH(B125,All!$G$91:$G$363,0),1)</f>
        <v>118</v>
      </c>
      <c r="B125" s="96" t="str">
        <v>W18x106</v>
      </c>
    </row>
    <row r="126" spans="1:2" hidden="1">
      <c r="A126" s="96">
        <f>INDEX(All!$A$91:$G$363,MATCH(B126,All!$G$91:$G$363,0),1)</f>
        <v>119</v>
      </c>
      <c r="B126" s="96" t="str">
        <v>W12x106</v>
      </c>
    </row>
    <row r="127" spans="1:2" hidden="1">
      <c r="A127" s="96">
        <f>INDEX(All!$A$91:$G$363,MATCH(B127,All!$G$91:$G$363,0),1)</f>
        <v>120</v>
      </c>
      <c r="B127" s="96" t="str">
        <v>W30x108</v>
      </c>
    </row>
    <row r="128" spans="1:2" hidden="1">
      <c r="A128" s="96">
        <f>INDEX(All!$A$91:$G$363,MATCH(B128,All!$G$91:$G$363,0),1)</f>
        <v>121</v>
      </c>
      <c r="B128" s="96" t="str">
        <v>W14x109</v>
      </c>
    </row>
    <row r="129" spans="1:2" hidden="1">
      <c r="A129" s="96">
        <f>INDEX(All!$A$91:$G$363,MATCH(B129,All!$G$91:$G$363,0),1)</f>
        <v>122</v>
      </c>
      <c r="B129" s="96" t="str">
        <v>W21x111</v>
      </c>
    </row>
    <row r="130" spans="1:2" hidden="1">
      <c r="A130" s="96">
        <f>INDEX(All!$A$91:$G$363,MATCH(B130,All!$G$91:$G$363,0),1)</f>
        <v>124</v>
      </c>
      <c r="B130" s="96" t="str">
        <v>W27x114</v>
      </c>
    </row>
    <row r="131" spans="1:2" hidden="1">
      <c r="A131" s="96">
        <f>INDEX(All!$A$91:$G$363,MATCH(B131,All!$G$91:$G$363,0),1)</f>
        <v>125</v>
      </c>
      <c r="B131" s="96" t="str">
        <v>W30x116</v>
      </c>
    </row>
    <row r="132" spans="1:2" hidden="1">
      <c r="A132" s="96">
        <f>INDEX(All!$A$91:$G$363,MATCH(B132,All!$G$91:$G$363,0),1)</f>
        <v>126</v>
      </c>
      <c r="B132" s="96" t="str">
        <v>W24x117</v>
      </c>
    </row>
    <row r="133" spans="1:2" hidden="1">
      <c r="A133" s="96">
        <f>INDEX(All!$A$91:$G$363,MATCH(B133,All!$G$91:$G$363,0),1)</f>
        <v>127</v>
      </c>
      <c r="B133" s="96" t="str">
        <v>W33x118v</v>
      </c>
    </row>
    <row r="134" spans="1:2" hidden="1">
      <c r="A134" s="96">
        <f>INDEX(All!$A$91:$G$363,MATCH(B134,All!$G$91:$G$363,0),1)</f>
        <v>128</v>
      </c>
      <c r="B134" s="96" t="str">
        <v>W18x119</v>
      </c>
    </row>
    <row r="135" spans="1:2" hidden="1">
      <c r="A135" s="96">
        <f>INDEX(All!$A$91:$G$363,MATCH(B135,All!$G$91:$G$363,0),1)</f>
        <v>129</v>
      </c>
      <c r="B135" s="96" t="str">
        <v>W14x120</v>
      </c>
    </row>
    <row r="136" spans="1:2" hidden="1">
      <c r="A136" s="96">
        <f>INDEX(All!$A$91:$G$363,MATCH(B136,All!$G$91:$G$363,0),1)</f>
        <v>130</v>
      </c>
      <c r="B136" s="96" t="str">
        <v>W12x120</v>
      </c>
    </row>
    <row r="137" spans="1:2" hidden="1">
      <c r="A137" s="96">
        <f>INDEX(All!$A$91:$G$363,MATCH(B137,All!$G$91:$G$363,0),1)</f>
        <v>131</v>
      </c>
      <c r="B137" s="96" t="str">
        <v>W21x122</v>
      </c>
    </row>
    <row r="138" spans="1:2" hidden="1">
      <c r="A138" s="96">
        <f>INDEX(All!$A$91:$G$363,MATCH(B138,All!$G$91:$G$363,0),1)</f>
        <v>132</v>
      </c>
      <c r="B138" s="96" t="str">
        <v>W30x124</v>
      </c>
    </row>
    <row r="139" spans="1:2" hidden="1">
      <c r="A139" s="96">
        <f>INDEX(All!$A$91:$G$363,MATCH(B139,All!$G$91:$G$363,0),1)</f>
        <v>133</v>
      </c>
      <c r="B139" s="96" t="str">
        <v>W27x129</v>
      </c>
    </row>
    <row r="140" spans="1:2" hidden="1">
      <c r="A140" s="96">
        <f>INDEX(All!$A$91:$G$363,MATCH(B140,All!$G$91:$G$363,0),1)</f>
        <v>134</v>
      </c>
      <c r="B140" s="96" t="str">
        <v>W33x130</v>
      </c>
    </row>
    <row r="141" spans="1:2" hidden="1">
      <c r="A141" s="96">
        <f>INDEX(All!$A$91:$G$363,MATCH(B141,All!$G$91:$G$363,0),1)</f>
        <v>135</v>
      </c>
      <c r="B141" s="96" t="str">
        <v>W18x130</v>
      </c>
    </row>
    <row r="142" spans="1:2" hidden="1">
      <c r="A142" s="96">
        <f>INDEX(All!$A$91:$G$363,MATCH(B142,All!$G$91:$G$363,0),1)</f>
        <v>136</v>
      </c>
      <c r="B142" s="96" t="str">
        <v>W24x131</v>
      </c>
    </row>
    <row r="143" spans="1:2" hidden="1">
      <c r="A143" s="96">
        <f>INDEX(All!$A$91:$G$363,MATCH(B143,All!$G$91:$G$363,0),1)</f>
        <v>137</v>
      </c>
      <c r="B143" s="96" t="str">
        <v>W30x132</v>
      </c>
    </row>
    <row r="144" spans="1:2" hidden="1">
      <c r="A144" s="96">
        <f>INDEX(All!$A$91:$G$363,MATCH(B144,All!$G$91:$G$363,0),1)</f>
        <v>138</v>
      </c>
      <c r="B144" s="96" t="str">
        <v>W21x132</v>
      </c>
    </row>
    <row r="145" spans="1:2" hidden="1">
      <c r="A145" s="96">
        <f>INDEX(All!$A$91:$G$363,MATCH(B145,All!$G$91:$G$363,0),1)</f>
        <v>139</v>
      </c>
      <c r="B145" s="96" t="str">
        <v>W14x132</v>
      </c>
    </row>
    <row r="146" spans="1:2" hidden="1">
      <c r="A146" s="96">
        <f>INDEX(All!$A$91:$G$363,MATCH(B146,All!$G$91:$G$363,0),1)</f>
        <v>140</v>
      </c>
      <c r="B146" s="96" t="str">
        <v>W36x135v</v>
      </c>
    </row>
    <row r="147" spans="1:2" hidden="1">
      <c r="A147" s="96">
        <f>INDEX(All!$A$91:$G$363,MATCH(B147,All!$G$91:$G$363,0),1)</f>
        <v>141</v>
      </c>
      <c r="B147" s="96" t="str">
        <v>W12x136</v>
      </c>
    </row>
    <row r="148" spans="1:2" hidden="1">
      <c r="A148" s="96">
        <f>INDEX(All!$A$91:$G$363,MATCH(B148,All!$G$91:$G$363,0),1)</f>
        <v>142</v>
      </c>
      <c r="B148" s="96" t="str">
        <v>W33x141</v>
      </c>
    </row>
    <row r="149" spans="1:2" hidden="1">
      <c r="A149" s="96">
        <f>INDEX(All!$A$91:$G$363,MATCH(B149,All!$G$91:$G$363,0),1)</f>
        <v>143</v>
      </c>
      <c r="B149" s="96" t="str">
        <v>W18x143</v>
      </c>
    </row>
    <row r="150" spans="1:2" hidden="1">
      <c r="A150" s="96">
        <f>INDEX(All!$A$91:$G$363,MATCH(B150,All!$G$91:$G$363,0),1)</f>
        <v>144</v>
      </c>
      <c r="B150" s="96" t="str">
        <v>W14x145</v>
      </c>
    </row>
    <row r="151" spans="1:2" hidden="1">
      <c r="A151" s="96">
        <f>INDEX(All!$A$91:$G$363,MATCH(B151,All!$G$91:$G$363,0),1)</f>
        <v>145</v>
      </c>
      <c r="B151" s="96" t="str">
        <v>W27x146</v>
      </c>
    </row>
    <row r="152" spans="1:2" hidden="1">
      <c r="A152" s="96">
        <f>INDEX(All!$A$91:$G$363,MATCH(B152,All!$G$91:$G$363,0),1)</f>
        <v>146</v>
      </c>
      <c r="B152" s="96" t="str">
        <v>W24x146</v>
      </c>
    </row>
    <row r="153" spans="1:2" hidden="1">
      <c r="A153" s="96">
        <f>INDEX(All!$A$91:$G$363,MATCH(B153,All!$G$91:$G$363,0),1)</f>
        <v>147</v>
      </c>
      <c r="B153" s="96" t="str">
        <v>W21x147</v>
      </c>
    </row>
    <row r="154" spans="1:2" hidden="1">
      <c r="A154" s="96">
        <f>INDEX(All!$A$91:$G$363,MATCH(B154,All!$G$91:$G$363,0),1)</f>
        <v>148</v>
      </c>
      <c r="B154" s="96" t="str">
        <v>W30x148</v>
      </c>
    </row>
    <row r="155" spans="1:2" hidden="1">
      <c r="A155" s="96">
        <f>INDEX(All!$A$91:$G$363,MATCH(B155,All!$G$91:$G$363,0),1)</f>
        <v>149</v>
      </c>
      <c r="B155" s="96" t="str">
        <v>W40x149v</v>
      </c>
    </row>
    <row r="156" spans="1:2" hidden="1">
      <c r="A156" s="96">
        <f>INDEX(All!$A$91:$G$363,MATCH(B156,All!$G$91:$G$363,0),1)</f>
        <v>150</v>
      </c>
      <c r="B156" s="96" t="str">
        <v>W36x150</v>
      </c>
    </row>
    <row r="157" spans="1:2" hidden="1">
      <c r="A157" s="96">
        <f>INDEX(All!$A$91:$G$363,MATCH(B157,All!$G$91:$G$363,0),1)</f>
        <v>151</v>
      </c>
      <c r="B157" s="96" t="str">
        <v>W33x152</v>
      </c>
    </row>
    <row r="158" spans="1:2" hidden="1">
      <c r="A158" s="96">
        <f>INDEX(All!$A$91:$G$363,MATCH(B158,All!$G$91:$G$363,0),1)</f>
        <v>152</v>
      </c>
      <c r="B158" s="96" t="str">
        <v>W12x152</v>
      </c>
    </row>
    <row r="159" spans="1:2" hidden="1">
      <c r="A159" s="96">
        <f>INDEX(All!$A$91:$G$363,MATCH(B159,All!$G$91:$G$363,0),1)</f>
        <v>153</v>
      </c>
      <c r="B159" s="96" t="str">
        <v>W18x158</v>
      </c>
    </row>
    <row r="160" spans="1:2" hidden="1">
      <c r="A160" s="96">
        <f>INDEX(All!$A$91:$G$363,MATCH(B160,All!$G$91:$G$363,0),1)</f>
        <v>154</v>
      </c>
      <c r="B160" s="96" t="str">
        <v>W14x159</v>
      </c>
    </row>
    <row r="161" spans="1:2" hidden="1">
      <c r="A161" s="96">
        <f>INDEX(All!$A$91:$G$363,MATCH(B161,All!$G$91:$G$363,0),1)</f>
        <v>155</v>
      </c>
      <c r="B161" s="96" t="str">
        <v>W36x160</v>
      </c>
    </row>
    <row r="162" spans="1:2" hidden="1">
      <c r="A162" s="96">
        <f>INDEX(All!$A$91:$G$363,MATCH(B162,All!$G$91:$G$363,0),1)</f>
        <v>159</v>
      </c>
      <c r="B162" s="96" t="str">
        <v>W40x167</v>
      </c>
    </row>
    <row r="163" spans="1:2" hidden="1">
      <c r="A163" s="96">
        <f>INDEX(All!$A$91:$G$363,MATCH(B163,All!$G$91:$G$363,0),1)</f>
        <v>160</v>
      </c>
      <c r="B163" s="96" t="str">
        <v>W33x169</v>
      </c>
    </row>
    <row r="164" spans="1:2" hidden="1">
      <c r="A164" s="96">
        <f>INDEX(All!$A$91:$G$363,MATCH(B164,All!$G$91:$G$363,0),1)</f>
        <v>161</v>
      </c>
      <c r="B164" s="96" t="str">
        <v>W36x170</v>
      </c>
    </row>
    <row r="165" spans="1:2" hidden="1">
      <c r="A165" s="96">
        <f>INDEX(All!$A$91:$G$363,MATCH(B165,All!$G$91:$G$363,0),1)</f>
        <v>162</v>
      </c>
      <c r="B165" s="96" t="str">
        <v>W12x170</v>
      </c>
    </row>
  </sheetData>
  <sheetProtection algorithmName="SHA-512" hashValue="flvrE6u6aGRyzJZy/4c8xVQYtOIuMipZmPLa/tViCq6ftfLL3GTXLXCyG7uX+rwH2U6+szIZP6VUjCQwvkr7Qg==" saltValue="nCaqbAaZPcebBClvjbug0w==" spinCount="100000" sheet="1" objects="1" scenarios="1"/>
  <conditionalFormatting sqref="A3:BL35 A37:BL44">
    <cfRule type="expression" dxfId="45" priority="7">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30" id="{2EBBAAA4-5CFA-442D-A0D6-B3C461D46254}">
            <xm:f>B99=All!$P$91</xm:f>
            <x14:dxf>
              <font>
                <b/>
                <i val="0"/>
                <color theme="0"/>
              </font>
              <fill>
                <patternFill>
                  <bgColor theme="9" tint="-0.24994659260841701"/>
                </patternFill>
              </fill>
            </x14:dxf>
          </x14:cfRule>
          <xm:sqref>B1:BL1</xm:sqref>
        </x14:conditionalFormatting>
        <x14:conditionalFormatting xmlns:xm="http://schemas.microsoft.com/office/excel/2006/main">
          <x14:cfRule type="expression" priority="331" id="{94C6E723-0CF2-489B-A8B1-53F1A0841EA8}">
            <xm:f>B99=All!$P$91</xm:f>
            <x14:dxf>
              <font>
                <b/>
                <i val="0"/>
                <color theme="0"/>
              </font>
              <fill>
                <patternFill>
                  <bgColor theme="9" tint="-0.24994659260841701"/>
                </patternFill>
              </fill>
            </x14:dxf>
          </x14:cfRule>
          <xm:sqref>B2:BL2</xm:sqref>
        </x14:conditionalFormatting>
        <x14:conditionalFormatting xmlns:xm="http://schemas.microsoft.com/office/excel/2006/main">
          <x14:cfRule type="cellIs" priority="2" operator="equal" id="{7DD22799-2636-4339-B956-57C2900619FE}">
            <xm:f>Chart!$C$4</xm:f>
            <x14:dxf>
              <font>
                <b/>
                <i val="0"/>
                <color theme="0"/>
              </font>
              <fill>
                <patternFill>
                  <bgColor theme="9" tint="-0.24994659260841701"/>
                </patternFill>
              </fill>
            </x14:dxf>
          </x14:cfRule>
          <xm:sqref>A4:A35</xm:sqref>
        </x14:conditionalFormatting>
        <x14:conditionalFormatting xmlns:xm="http://schemas.microsoft.com/office/excel/2006/main">
          <x14:cfRule type="expression" priority="1" id="{5081B65C-9A74-4B25-8C83-E925D1B2F2C4}">
            <xm:f>Chart!$C$4&lt;=6</xm:f>
            <x14:dxf>
              <font>
                <b/>
                <i val="0"/>
                <color theme="0"/>
              </font>
              <fill>
                <patternFill>
                  <bgColor theme="9" tint="-0.24994659260841701"/>
                </patternFill>
              </fill>
            </x14:dxf>
          </x14:cfRule>
          <xm:sqref>A3</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S170"/>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83203125" defaultRowHeight="12.75"/>
  <cols>
    <col min="1" max="1" width="6.33203125" style="96" bestFit="1" customWidth="1"/>
    <col min="2" max="24" width="6.1640625" style="96" bestFit="1" customWidth="1"/>
    <col min="25" max="25" width="6.6640625" style="96" bestFit="1" customWidth="1"/>
    <col min="26" max="27" width="6.1640625" style="96" bestFit="1" customWidth="1"/>
    <col min="28" max="28" width="6.6640625" style="96" bestFit="1" customWidth="1"/>
    <col min="29" max="31" width="6.1640625" style="96" bestFit="1" customWidth="1"/>
    <col min="32" max="32" width="6.6640625" style="96" bestFit="1" customWidth="1"/>
    <col min="33" max="36" width="6.1640625" style="96" bestFit="1" customWidth="1"/>
    <col min="37" max="39" width="6.6640625" style="96" bestFit="1" customWidth="1"/>
    <col min="40" max="41" width="6.1640625" style="96" bestFit="1" customWidth="1"/>
    <col min="42" max="42" width="6.6640625" style="96" bestFit="1" customWidth="1"/>
    <col min="43" max="43" width="6.1640625" style="96" bestFit="1" customWidth="1"/>
    <col min="44" max="44" width="6.6640625" style="96" bestFit="1" customWidth="1"/>
    <col min="45" max="45" width="6.1640625" style="96" bestFit="1" customWidth="1"/>
    <col min="46" max="49" width="6.6640625" style="96" bestFit="1" customWidth="1"/>
    <col min="50" max="52" width="6.1640625" style="96" bestFit="1" customWidth="1"/>
    <col min="53" max="60" width="6.6640625" style="96" bestFit="1" customWidth="1"/>
    <col min="61" max="61" width="6.1640625" style="96" bestFit="1" customWidth="1"/>
    <col min="62" max="62" width="6.6640625" style="96" bestFit="1" customWidth="1"/>
    <col min="63" max="63" width="6.1640625" style="96" bestFit="1" customWidth="1"/>
    <col min="64" max="68" width="6.6640625" style="96" bestFit="1" customWidth="1"/>
    <col min="69" max="69" width="6.1640625" style="96" bestFit="1" customWidth="1"/>
    <col min="72" max="16384" width="8.83203125" style="96"/>
  </cols>
  <sheetData>
    <row r="1" spans="1:71" ht="14.25">
      <c r="A1" s="109" t="s">
        <v>284</v>
      </c>
      <c r="B1" s="110" t="s">
        <v>292</v>
      </c>
      <c r="C1" s="110" t="s">
        <v>293</v>
      </c>
      <c r="D1" s="110" t="s">
        <v>293</v>
      </c>
      <c r="E1" s="110" t="s">
        <v>294</v>
      </c>
      <c r="F1" s="110" t="s">
        <v>292</v>
      </c>
      <c r="G1" s="110" t="s">
        <v>293</v>
      </c>
      <c r="H1" s="110" t="s">
        <v>294</v>
      </c>
      <c r="I1" s="110" t="s">
        <v>435</v>
      </c>
      <c r="J1" s="110" t="s">
        <v>292</v>
      </c>
      <c r="K1" s="110" t="s">
        <v>293</v>
      </c>
      <c r="L1" s="110" t="s">
        <v>294</v>
      </c>
      <c r="M1" s="110" t="s">
        <v>293</v>
      </c>
      <c r="N1" s="110" t="s">
        <v>296</v>
      </c>
      <c r="O1" s="110" t="s">
        <v>292</v>
      </c>
      <c r="P1" s="110" t="s">
        <v>294</v>
      </c>
      <c r="Q1" s="110" t="s">
        <v>435</v>
      </c>
      <c r="R1" s="110" t="s">
        <v>296</v>
      </c>
      <c r="S1" s="110" t="s">
        <v>293</v>
      </c>
      <c r="T1" s="110" t="s">
        <v>291</v>
      </c>
      <c r="U1" s="110" t="s">
        <v>292</v>
      </c>
      <c r="V1" s="110" t="s">
        <v>294</v>
      </c>
      <c r="W1" s="110" t="s">
        <v>297</v>
      </c>
      <c r="X1" s="110" t="s">
        <v>435</v>
      </c>
      <c r="Y1" s="110" t="s">
        <v>289</v>
      </c>
      <c r="Z1" s="110" t="s">
        <v>296</v>
      </c>
      <c r="AA1" s="110" t="s">
        <v>293</v>
      </c>
      <c r="AB1" s="110" t="s">
        <v>291</v>
      </c>
      <c r="AC1" s="110" t="s">
        <v>292</v>
      </c>
      <c r="AD1" s="110" t="s">
        <v>297</v>
      </c>
      <c r="AE1" s="110" t="s">
        <v>294</v>
      </c>
      <c r="AF1" s="110" t="s">
        <v>289</v>
      </c>
      <c r="AG1" s="110" t="s">
        <v>296</v>
      </c>
      <c r="AH1" s="110" t="s">
        <v>435</v>
      </c>
      <c r="AI1" s="110" t="s">
        <v>438</v>
      </c>
      <c r="AJ1" s="110" t="s">
        <v>293</v>
      </c>
      <c r="AK1" s="110" t="s">
        <v>291</v>
      </c>
      <c r="AL1" s="110" t="s">
        <v>292</v>
      </c>
      <c r="AM1" s="110" t="s">
        <v>292</v>
      </c>
      <c r="AN1" s="110" t="s">
        <v>294</v>
      </c>
      <c r="AO1" s="110" t="s">
        <v>297</v>
      </c>
      <c r="AP1" s="110" t="s">
        <v>289</v>
      </c>
      <c r="AQ1" s="110" t="s">
        <v>296</v>
      </c>
      <c r="AR1" s="110" t="s">
        <v>293</v>
      </c>
      <c r="AS1" s="110" t="s">
        <v>438</v>
      </c>
      <c r="AT1" s="110" t="s">
        <v>291</v>
      </c>
      <c r="AU1" s="110" t="s">
        <v>289</v>
      </c>
      <c r="AV1" s="110" t="s">
        <v>292</v>
      </c>
      <c r="AW1" s="110" t="s">
        <v>288</v>
      </c>
      <c r="AX1" s="110" t="s">
        <v>294</v>
      </c>
      <c r="AY1" s="110" t="s">
        <v>296</v>
      </c>
      <c r="AZ1" s="110" t="s">
        <v>297</v>
      </c>
      <c r="BA1" s="110" t="s">
        <v>293</v>
      </c>
      <c r="BB1" s="110" t="s">
        <v>289</v>
      </c>
      <c r="BC1" s="110" t="s">
        <v>291</v>
      </c>
      <c r="BD1" s="110" t="s">
        <v>288</v>
      </c>
      <c r="BE1" s="110" t="s">
        <v>294</v>
      </c>
      <c r="BF1" s="110" t="s">
        <v>292</v>
      </c>
      <c r="BG1" s="110" t="s">
        <v>289</v>
      </c>
      <c r="BH1" s="110" t="s">
        <v>293</v>
      </c>
      <c r="BI1" s="110" t="s">
        <v>296</v>
      </c>
      <c r="BJ1" s="110" t="s">
        <v>287</v>
      </c>
      <c r="BK1" s="110" t="s">
        <v>297</v>
      </c>
      <c r="BL1" s="110" t="s">
        <v>288</v>
      </c>
      <c r="BM1" s="110" t="s">
        <v>289</v>
      </c>
      <c r="BN1" s="110" t="s">
        <v>290</v>
      </c>
      <c r="BO1" s="110" t="s">
        <v>287</v>
      </c>
      <c r="BP1" s="110" t="s">
        <v>288</v>
      </c>
      <c r="BQ1" s="110" t="s">
        <v>297</v>
      </c>
      <c r="BR1" s="96"/>
      <c r="BS1" s="96"/>
    </row>
    <row r="2" spans="1:71" ht="15.75">
      <c r="A2" s="107" t="s">
        <v>299</v>
      </c>
      <c r="B2" s="107" t="s">
        <v>557</v>
      </c>
      <c r="C2" s="107" t="s">
        <v>439</v>
      </c>
      <c r="D2" s="107" t="s">
        <v>440</v>
      </c>
      <c r="E2" s="107" t="s">
        <v>441</v>
      </c>
      <c r="F2" s="107" t="s">
        <v>442</v>
      </c>
      <c r="G2" s="107" t="s">
        <v>442</v>
      </c>
      <c r="H2" s="107" t="s">
        <v>443</v>
      </c>
      <c r="I2" s="107" t="s">
        <v>444</v>
      </c>
      <c r="J2" s="107">
        <v>68</v>
      </c>
      <c r="K2" s="107">
        <v>68</v>
      </c>
      <c r="L2" s="107" t="s">
        <v>446</v>
      </c>
      <c r="M2" s="107">
        <v>73</v>
      </c>
      <c r="N2" s="107" t="s">
        <v>448</v>
      </c>
      <c r="O2" s="107">
        <v>76</v>
      </c>
      <c r="P2" s="107">
        <v>76</v>
      </c>
      <c r="Q2" s="107" t="s">
        <v>450</v>
      </c>
      <c r="R2" s="107" t="s">
        <v>451</v>
      </c>
      <c r="S2" s="107">
        <v>83</v>
      </c>
      <c r="T2" s="107">
        <v>84</v>
      </c>
      <c r="U2" s="107">
        <v>84</v>
      </c>
      <c r="V2" s="107">
        <v>86</v>
      </c>
      <c r="W2" s="107" t="s">
        <v>455</v>
      </c>
      <c r="X2" s="107">
        <v>89</v>
      </c>
      <c r="Y2" s="107" t="s">
        <v>554</v>
      </c>
      <c r="Z2" s="107" t="s">
        <v>556</v>
      </c>
      <c r="AA2" s="107">
        <v>93</v>
      </c>
      <c r="AB2" s="107">
        <v>94</v>
      </c>
      <c r="AC2" s="107">
        <v>94</v>
      </c>
      <c r="AD2" s="107" t="s">
        <v>459</v>
      </c>
      <c r="AE2" s="107">
        <v>97</v>
      </c>
      <c r="AF2" s="107">
        <v>99</v>
      </c>
      <c r="AG2" s="107" t="s">
        <v>555</v>
      </c>
      <c r="AH2" s="107" t="s">
        <v>436</v>
      </c>
      <c r="AI2" s="107" t="s">
        <v>436</v>
      </c>
      <c r="AJ2" s="107" t="s">
        <v>428</v>
      </c>
      <c r="AK2" s="107" t="s">
        <v>422</v>
      </c>
      <c r="AL2" s="107" t="s">
        <v>423</v>
      </c>
      <c r="AM2" s="107" t="s">
        <v>424</v>
      </c>
      <c r="AN2" s="107" t="s">
        <v>432</v>
      </c>
      <c r="AO2" s="107" t="s">
        <v>432</v>
      </c>
      <c r="AP2" s="107" t="s">
        <v>416</v>
      </c>
      <c r="AQ2" s="107" t="s">
        <v>437</v>
      </c>
      <c r="AR2" s="107" t="s">
        <v>429</v>
      </c>
      <c r="AS2" s="107" t="s">
        <v>462</v>
      </c>
      <c r="AT2" s="107" t="s">
        <v>417</v>
      </c>
      <c r="AU2" s="107" t="s">
        <v>411</v>
      </c>
      <c r="AV2" s="107" t="s">
        <v>418</v>
      </c>
      <c r="AW2" s="107" t="s">
        <v>551</v>
      </c>
      <c r="AX2" s="107" t="s">
        <v>430</v>
      </c>
      <c r="AY2" s="107" t="s">
        <v>433</v>
      </c>
      <c r="AZ2" s="107" t="s">
        <v>433</v>
      </c>
      <c r="BA2" s="107" t="s">
        <v>425</v>
      </c>
      <c r="BB2" s="107" t="s">
        <v>404</v>
      </c>
      <c r="BC2" s="107" t="s">
        <v>412</v>
      </c>
      <c r="BD2" s="107" t="s">
        <v>405</v>
      </c>
      <c r="BE2" s="107" t="s">
        <v>405</v>
      </c>
      <c r="BF2" s="107" t="s">
        <v>413</v>
      </c>
      <c r="BG2" s="107" t="s">
        <v>406</v>
      </c>
      <c r="BH2" s="107" t="s">
        <v>406</v>
      </c>
      <c r="BI2" s="107" t="s">
        <v>406</v>
      </c>
      <c r="BJ2" s="107" t="s">
        <v>546</v>
      </c>
      <c r="BK2" s="107" t="s">
        <v>434</v>
      </c>
      <c r="BL2" s="107">
        <v>141</v>
      </c>
      <c r="BM2" s="107">
        <v>148</v>
      </c>
      <c r="BN2" s="107" t="s">
        <v>547</v>
      </c>
      <c r="BO2" s="107">
        <v>150</v>
      </c>
      <c r="BP2" s="107">
        <v>152</v>
      </c>
      <c r="BQ2" s="107" t="s">
        <v>394</v>
      </c>
      <c r="BR2" s="96"/>
      <c r="BS2" s="96"/>
    </row>
    <row r="3" spans="1:71" ht="13.5" thickBot="1">
      <c r="A3" s="76" t="s">
        <v>583</v>
      </c>
      <c r="B3" s="102">
        <v>502.50000000000006</v>
      </c>
      <c r="C3" s="99">
        <v>472.5</v>
      </c>
      <c r="D3" s="102">
        <v>483.75</v>
      </c>
      <c r="E3" s="99">
        <v>461.25</v>
      </c>
      <c r="F3" s="102">
        <v>573.75</v>
      </c>
      <c r="G3" s="99">
        <v>540</v>
      </c>
      <c r="H3" s="99">
        <v>498.75</v>
      </c>
      <c r="I3" s="99">
        <v>487.5</v>
      </c>
      <c r="J3" s="99">
        <v>663.75</v>
      </c>
      <c r="K3" s="99">
        <v>600</v>
      </c>
      <c r="L3" s="99">
        <v>547.5</v>
      </c>
      <c r="M3" s="99">
        <v>645</v>
      </c>
      <c r="N3" s="99">
        <v>472.5</v>
      </c>
      <c r="O3" s="99">
        <v>750</v>
      </c>
      <c r="P3" s="99">
        <v>611.25</v>
      </c>
      <c r="Q3" s="99">
        <v>562.5</v>
      </c>
      <c r="R3" s="99">
        <v>521.25</v>
      </c>
      <c r="S3" s="99">
        <v>735</v>
      </c>
      <c r="T3" s="99"/>
      <c r="U3" s="99"/>
      <c r="V3" s="99">
        <v>697.5</v>
      </c>
      <c r="W3" s="99">
        <v>495</v>
      </c>
      <c r="X3" s="99">
        <v>656.25</v>
      </c>
      <c r="Y3" s="99"/>
      <c r="Z3" s="99">
        <v>573.60732375909777</v>
      </c>
      <c r="AA3" s="99"/>
      <c r="AB3" s="99"/>
      <c r="AC3" s="99"/>
      <c r="AD3" s="99">
        <v>551.25</v>
      </c>
      <c r="AE3" s="99"/>
      <c r="AF3" s="99"/>
      <c r="AG3" s="99">
        <v>645.46386714861887</v>
      </c>
      <c r="AH3" s="99">
        <v>742.5</v>
      </c>
      <c r="AI3" s="99">
        <v>487.5</v>
      </c>
      <c r="AJ3" s="99"/>
      <c r="AK3" s="99"/>
      <c r="AL3" s="99"/>
      <c r="AM3" s="99"/>
      <c r="AN3" s="99"/>
      <c r="AO3" s="99">
        <v>615</v>
      </c>
      <c r="AP3" s="99"/>
      <c r="AQ3" s="99">
        <v>720</v>
      </c>
      <c r="AR3" s="99"/>
      <c r="AS3" s="99">
        <v>551.25</v>
      </c>
      <c r="AT3" s="99"/>
      <c r="AU3" s="99"/>
      <c r="AV3" s="99"/>
      <c r="AW3" s="99"/>
      <c r="AX3" s="99"/>
      <c r="AY3" s="99"/>
      <c r="AZ3" s="99">
        <v>697.5</v>
      </c>
      <c r="BA3" s="99"/>
      <c r="BB3" s="99"/>
      <c r="BC3" s="99"/>
      <c r="BD3" s="99"/>
      <c r="BE3" s="99"/>
      <c r="BF3" s="99"/>
      <c r="BG3" s="99"/>
      <c r="BH3" s="99"/>
      <c r="BI3" s="99"/>
      <c r="BJ3" s="99"/>
      <c r="BK3" s="99"/>
      <c r="BL3" s="99"/>
      <c r="BM3" s="99"/>
      <c r="BN3" s="99"/>
      <c r="BO3" s="99"/>
      <c r="BP3" s="99"/>
      <c r="BQ3" s="99"/>
      <c r="BR3" s="96"/>
      <c r="BS3" s="96"/>
    </row>
    <row r="4" spans="1:71" ht="13.5" thickBot="1">
      <c r="A4" s="76">
        <v>5</v>
      </c>
      <c r="B4" s="99">
        <v>496.58019699507156</v>
      </c>
      <c r="C4" s="99">
        <v>472.5</v>
      </c>
      <c r="D4" s="99">
        <v>479.08196880248022</v>
      </c>
      <c r="E4" s="102">
        <v>461.25</v>
      </c>
      <c r="F4" s="99">
        <v>570.71988572215469</v>
      </c>
      <c r="G4" s="99">
        <v>540</v>
      </c>
      <c r="H4" s="102">
        <v>498.75</v>
      </c>
      <c r="I4" s="99">
        <v>487.5</v>
      </c>
      <c r="J4" s="99">
        <v>663.75</v>
      </c>
      <c r="K4" s="99">
        <v>600</v>
      </c>
      <c r="L4" s="99">
        <v>547.5</v>
      </c>
      <c r="M4" s="99">
        <v>645</v>
      </c>
      <c r="N4" s="99">
        <v>472.5</v>
      </c>
      <c r="O4" s="99">
        <v>750</v>
      </c>
      <c r="P4" s="99">
        <v>611.25</v>
      </c>
      <c r="Q4" s="99">
        <v>562.5</v>
      </c>
      <c r="R4" s="99">
        <v>521.25</v>
      </c>
      <c r="S4" s="99">
        <v>735</v>
      </c>
      <c r="T4" s="99"/>
      <c r="U4" s="99"/>
      <c r="V4" s="99">
        <v>697.5</v>
      </c>
      <c r="W4" s="99">
        <v>495</v>
      </c>
      <c r="X4" s="99">
        <v>656.25</v>
      </c>
      <c r="Y4" s="99"/>
      <c r="Z4" s="99">
        <v>573.60732375909777</v>
      </c>
      <c r="AA4" s="99"/>
      <c r="AB4" s="99"/>
      <c r="AC4" s="99"/>
      <c r="AD4" s="99">
        <v>551.25</v>
      </c>
      <c r="AE4" s="99"/>
      <c r="AF4" s="99"/>
      <c r="AG4" s="99">
        <v>645.46386714861887</v>
      </c>
      <c r="AH4" s="99">
        <v>742.5</v>
      </c>
      <c r="AI4" s="99">
        <v>487.5</v>
      </c>
      <c r="AJ4" s="99"/>
      <c r="AK4" s="99"/>
      <c r="AL4" s="99"/>
      <c r="AM4" s="99"/>
      <c r="AN4" s="99"/>
      <c r="AO4" s="99">
        <v>615</v>
      </c>
      <c r="AP4" s="99"/>
      <c r="AQ4" s="99">
        <v>720</v>
      </c>
      <c r="AR4" s="99"/>
      <c r="AS4" s="99">
        <v>551.25</v>
      </c>
      <c r="AT4" s="99"/>
      <c r="AU4" s="99"/>
      <c r="AV4" s="99"/>
      <c r="AW4" s="99"/>
      <c r="AX4" s="99"/>
      <c r="AY4" s="99"/>
      <c r="AZ4" s="99">
        <v>697.5</v>
      </c>
      <c r="BA4" s="99"/>
      <c r="BB4" s="99"/>
      <c r="BC4" s="99"/>
      <c r="BD4" s="99"/>
      <c r="BE4" s="99"/>
      <c r="BF4" s="99"/>
      <c r="BG4" s="99"/>
      <c r="BH4" s="99"/>
      <c r="BI4" s="99"/>
      <c r="BJ4" s="99"/>
      <c r="BK4" s="99"/>
      <c r="BL4" s="99"/>
      <c r="BM4" s="99"/>
      <c r="BN4" s="99"/>
      <c r="BO4" s="99"/>
      <c r="BP4" s="99"/>
      <c r="BQ4" s="99"/>
      <c r="BR4" s="96"/>
      <c r="BS4" s="96"/>
    </row>
    <row r="5" spans="1:71" ht="13.5" thickBot="1">
      <c r="A5" s="76">
        <v>6</v>
      </c>
      <c r="B5" s="99">
        <v>474.39623358499944</v>
      </c>
      <c r="C5" s="102">
        <v>472.5</v>
      </c>
      <c r="D5" s="99">
        <v>458.92017336916217</v>
      </c>
      <c r="E5" s="99">
        <v>460.29434554848893</v>
      </c>
      <c r="F5" s="99">
        <v>546.58756972168555</v>
      </c>
      <c r="G5" s="102">
        <v>540</v>
      </c>
      <c r="H5" s="99">
        <v>498.29292030328065</v>
      </c>
      <c r="I5" s="99">
        <v>487.5</v>
      </c>
      <c r="J5" s="102">
        <v>663.75</v>
      </c>
      <c r="K5" s="102">
        <v>600</v>
      </c>
      <c r="L5" s="102">
        <v>547.5</v>
      </c>
      <c r="M5" s="102">
        <v>645</v>
      </c>
      <c r="N5" s="99">
        <v>472.5</v>
      </c>
      <c r="O5" s="102">
        <v>750</v>
      </c>
      <c r="P5" s="99">
        <v>611.25</v>
      </c>
      <c r="Q5" s="99">
        <v>562.5</v>
      </c>
      <c r="R5" s="99">
        <v>521.25</v>
      </c>
      <c r="S5" s="102">
        <v>735</v>
      </c>
      <c r="T5" s="99"/>
      <c r="U5" s="99"/>
      <c r="V5" s="99">
        <v>697.5</v>
      </c>
      <c r="W5" s="99">
        <v>495</v>
      </c>
      <c r="X5" s="99">
        <v>656.25</v>
      </c>
      <c r="Y5" s="99"/>
      <c r="Z5" s="99">
        <v>573.60732375909777</v>
      </c>
      <c r="AA5" s="99"/>
      <c r="AB5" s="99"/>
      <c r="AC5" s="99"/>
      <c r="AD5" s="99">
        <v>551.25</v>
      </c>
      <c r="AE5" s="99"/>
      <c r="AF5" s="99"/>
      <c r="AG5" s="99">
        <v>645.46386714861887</v>
      </c>
      <c r="AH5" s="99">
        <v>742.5</v>
      </c>
      <c r="AI5" s="99">
        <v>487.5</v>
      </c>
      <c r="AJ5" s="99"/>
      <c r="AK5" s="99"/>
      <c r="AL5" s="99"/>
      <c r="AM5" s="99"/>
      <c r="AN5" s="99"/>
      <c r="AO5" s="99">
        <v>615</v>
      </c>
      <c r="AP5" s="99"/>
      <c r="AQ5" s="99">
        <v>720</v>
      </c>
      <c r="AR5" s="99"/>
      <c r="AS5" s="99">
        <v>551.25</v>
      </c>
      <c r="AT5" s="99"/>
      <c r="AU5" s="99"/>
      <c r="AV5" s="99"/>
      <c r="AW5" s="99"/>
      <c r="AX5" s="99"/>
      <c r="AY5" s="99"/>
      <c r="AZ5" s="99">
        <v>697.5</v>
      </c>
      <c r="BA5" s="99"/>
      <c r="BB5" s="99"/>
      <c r="BC5" s="99"/>
      <c r="BD5" s="99"/>
      <c r="BE5" s="99"/>
      <c r="BF5" s="99"/>
      <c r="BG5" s="99"/>
      <c r="BH5" s="99"/>
      <c r="BI5" s="99"/>
      <c r="BJ5" s="99"/>
      <c r="BK5" s="99"/>
      <c r="BL5" s="99"/>
      <c r="BM5" s="99"/>
      <c r="BN5" s="99"/>
      <c r="BO5" s="99"/>
      <c r="BP5" s="99"/>
      <c r="BQ5" s="99"/>
      <c r="BR5" s="96"/>
      <c r="BS5" s="96"/>
    </row>
    <row r="6" spans="1:71">
      <c r="A6" s="76">
        <v>7</v>
      </c>
      <c r="B6" s="99">
        <v>452.21227017492731</v>
      </c>
      <c r="C6" s="99">
        <v>458.02796676257935</v>
      </c>
      <c r="D6" s="99"/>
      <c r="E6" s="99"/>
      <c r="F6" s="99">
        <v>522.4552537212162</v>
      </c>
      <c r="G6" s="99">
        <v>526.96260501690688</v>
      </c>
      <c r="H6" s="99">
        <v>483.34599439697001</v>
      </c>
      <c r="I6" s="99">
        <v>487.5</v>
      </c>
      <c r="J6" s="99">
        <v>655.38759798559613</v>
      </c>
      <c r="K6" s="99">
        <v>587.96488069165912</v>
      </c>
      <c r="L6" s="99">
        <v>531.82380459273281</v>
      </c>
      <c r="M6" s="99">
        <v>633.26066683408101</v>
      </c>
      <c r="N6" s="99">
        <v>472.5</v>
      </c>
      <c r="O6" s="99">
        <v>745.06325099661228</v>
      </c>
      <c r="P6" s="99">
        <v>611.25</v>
      </c>
      <c r="Q6" s="99">
        <v>562.5</v>
      </c>
      <c r="R6" s="99">
        <v>521.25</v>
      </c>
      <c r="S6" s="99">
        <v>723.85830996275547</v>
      </c>
      <c r="T6" s="99"/>
      <c r="U6" s="99"/>
      <c r="V6" s="99">
        <v>697.5</v>
      </c>
      <c r="W6" s="99">
        <v>495</v>
      </c>
      <c r="X6" s="99">
        <v>656.25</v>
      </c>
      <c r="Y6" s="99"/>
      <c r="Z6" s="99">
        <v>573.60732375909777</v>
      </c>
      <c r="AA6" s="99"/>
      <c r="AB6" s="99"/>
      <c r="AC6" s="99"/>
      <c r="AD6" s="99">
        <v>551.25</v>
      </c>
      <c r="AE6" s="99"/>
      <c r="AF6" s="99"/>
      <c r="AG6" s="99">
        <v>645.46386714861887</v>
      </c>
      <c r="AH6" s="99">
        <v>742.5</v>
      </c>
      <c r="AI6" s="99">
        <v>487.5</v>
      </c>
      <c r="AJ6" s="99"/>
      <c r="AK6" s="99"/>
      <c r="AL6" s="99"/>
      <c r="AM6" s="99"/>
      <c r="AN6" s="99"/>
      <c r="AO6" s="99">
        <v>615</v>
      </c>
      <c r="AP6" s="99"/>
      <c r="AQ6" s="99">
        <v>720</v>
      </c>
      <c r="AR6" s="99"/>
      <c r="AS6" s="99">
        <v>551.25</v>
      </c>
      <c r="AT6" s="99"/>
      <c r="AU6" s="99"/>
      <c r="AV6" s="99"/>
      <c r="AW6" s="99"/>
      <c r="AX6" s="99"/>
      <c r="AY6" s="99"/>
      <c r="AZ6" s="99">
        <v>697.5</v>
      </c>
      <c r="BA6" s="99"/>
      <c r="BB6" s="99"/>
      <c r="BC6" s="99"/>
      <c r="BD6" s="99"/>
      <c r="BE6" s="99"/>
      <c r="BF6" s="99"/>
      <c r="BG6" s="99"/>
      <c r="BH6" s="99"/>
      <c r="BI6" s="99"/>
      <c r="BJ6" s="99"/>
      <c r="BK6" s="99"/>
      <c r="BL6" s="99"/>
      <c r="BM6" s="99"/>
      <c r="BN6" s="99"/>
      <c r="BO6" s="99"/>
      <c r="BP6" s="99"/>
      <c r="BQ6" s="99"/>
      <c r="BR6" s="96"/>
      <c r="BS6" s="96"/>
    </row>
    <row r="7" spans="1:71" ht="13.5" thickBot="1">
      <c r="A7" s="76">
        <v>8</v>
      </c>
      <c r="B7" s="99"/>
      <c r="C7" s="99"/>
      <c r="D7" s="99"/>
      <c r="E7" s="99"/>
      <c r="F7" s="99">
        <v>498.32293772074684</v>
      </c>
      <c r="G7" s="99">
        <v>509.53302799236116</v>
      </c>
      <c r="H7" s="99">
        <v>468.39906849065932</v>
      </c>
      <c r="I7" s="102">
        <v>487.5</v>
      </c>
      <c r="J7" s="99">
        <v>634.20537609010762</v>
      </c>
      <c r="K7" s="99">
        <v>569.21970028382452</v>
      </c>
      <c r="L7" s="99">
        <v>516.07292117461247</v>
      </c>
      <c r="M7" s="99">
        <v>613.91169273933269</v>
      </c>
      <c r="N7" s="102">
        <v>472.5</v>
      </c>
      <c r="O7" s="99">
        <v>722.43566698402014</v>
      </c>
      <c r="P7" s="99">
        <v>611.25</v>
      </c>
      <c r="Q7" s="102">
        <v>562.5</v>
      </c>
      <c r="R7" s="102">
        <v>521.25</v>
      </c>
      <c r="S7" s="99">
        <v>703.07436785878701</v>
      </c>
      <c r="T7" s="99"/>
      <c r="U7" s="99"/>
      <c r="V7" s="99">
        <v>697.5</v>
      </c>
      <c r="W7" s="99">
        <v>495</v>
      </c>
      <c r="X7" s="102">
        <v>656.25</v>
      </c>
      <c r="Y7" s="99"/>
      <c r="Z7" s="99">
        <v>573.60732375909777</v>
      </c>
      <c r="AA7" s="99"/>
      <c r="AB7" s="99"/>
      <c r="AC7" s="99"/>
      <c r="AD7" s="99">
        <v>551.25</v>
      </c>
      <c r="AE7" s="99"/>
      <c r="AF7" s="99"/>
      <c r="AG7" s="99">
        <v>645.46386714861887</v>
      </c>
      <c r="AH7" s="102">
        <v>742.5</v>
      </c>
      <c r="AI7" s="99">
        <v>487.5</v>
      </c>
      <c r="AJ7" s="99"/>
      <c r="AK7" s="99"/>
      <c r="AL7" s="99"/>
      <c r="AM7" s="99"/>
      <c r="AN7" s="99"/>
      <c r="AO7" s="99">
        <v>615</v>
      </c>
      <c r="AP7" s="99"/>
      <c r="AQ7" s="99">
        <v>720</v>
      </c>
      <c r="AR7" s="99"/>
      <c r="AS7" s="99">
        <v>551.25</v>
      </c>
      <c r="AT7" s="99"/>
      <c r="AU7" s="99"/>
      <c r="AV7" s="99"/>
      <c r="AW7" s="99"/>
      <c r="AX7" s="99"/>
      <c r="AY7" s="99"/>
      <c r="AZ7" s="99">
        <v>697.5</v>
      </c>
      <c r="BA7" s="99"/>
      <c r="BB7" s="99"/>
      <c r="BC7" s="99"/>
      <c r="BD7" s="99"/>
      <c r="BE7" s="99"/>
      <c r="BF7" s="99"/>
      <c r="BG7" s="99"/>
      <c r="BH7" s="99"/>
      <c r="BI7" s="99"/>
      <c r="BJ7" s="99"/>
      <c r="BK7" s="99"/>
      <c r="BL7" s="99"/>
      <c r="BM7" s="99"/>
      <c r="BN7" s="99"/>
      <c r="BO7" s="99"/>
      <c r="BP7" s="99"/>
      <c r="BQ7" s="99"/>
      <c r="BR7" s="96"/>
      <c r="BS7" s="96"/>
    </row>
    <row r="8" spans="1:71" ht="13.5" thickBot="1">
      <c r="A8" s="76">
        <v>9</v>
      </c>
      <c r="B8" s="99"/>
      <c r="C8" s="99"/>
      <c r="D8" s="99"/>
      <c r="E8" s="99"/>
      <c r="F8" s="99">
        <v>474.19062172027748</v>
      </c>
      <c r="G8" s="99">
        <v>492.10345096781538</v>
      </c>
      <c r="H8" s="99">
        <v>453.45214258434868</v>
      </c>
      <c r="I8" s="99">
        <v>484.27441878300829</v>
      </c>
      <c r="J8" s="99">
        <v>613.023154194619</v>
      </c>
      <c r="K8" s="99">
        <v>550.47451987598993</v>
      </c>
      <c r="L8" s="99">
        <v>500.32203775649208</v>
      </c>
      <c r="M8" s="99">
        <v>594.56271864458427</v>
      </c>
      <c r="N8" s="99">
        <v>470.57434993791043</v>
      </c>
      <c r="O8" s="99">
        <v>699.80808297142801</v>
      </c>
      <c r="P8" s="102">
        <v>611.25</v>
      </c>
      <c r="Q8" s="99">
        <v>559.46133472522388</v>
      </c>
      <c r="R8" s="99">
        <v>519.29164200470109</v>
      </c>
      <c r="S8" s="99">
        <v>682.29042575481856</v>
      </c>
      <c r="T8" s="99"/>
      <c r="U8" s="99"/>
      <c r="V8" s="102">
        <v>697.5</v>
      </c>
      <c r="W8" s="99">
        <v>495</v>
      </c>
      <c r="X8" s="99">
        <v>653.86298265473181</v>
      </c>
      <c r="Y8" s="99"/>
      <c r="Z8" s="99">
        <v>573.60732375909777</v>
      </c>
      <c r="AA8" s="99"/>
      <c r="AB8" s="99"/>
      <c r="AC8" s="99"/>
      <c r="AD8" s="99">
        <v>551.25</v>
      </c>
      <c r="AE8" s="99"/>
      <c r="AF8" s="99"/>
      <c r="AG8" s="99">
        <v>645.46386714861887</v>
      </c>
      <c r="AH8" s="99">
        <v>740.90580252855455</v>
      </c>
      <c r="AI8" s="102">
        <v>487.5</v>
      </c>
      <c r="AJ8" s="99"/>
      <c r="AK8" s="99"/>
      <c r="AL8" s="99"/>
      <c r="AM8" s="99"/>
      <c r="AN8" s="99"/>
      <c r="AO8" s="99">
        <v>615</v>
      </c>
      <c r="AP8" s="99"/>
      <c r="AQ8" s="99">
        <v>720</v>
      </c>
      <c r="AR8" s="99"/>
      <c r="AS8" s="102">
        <v>551.25</v>
      </c>
      <c r="AT8" s="99"/>
      <c r="AU8" s="99"/>
      <c r="AV8" s="99"/>
      <c r="AW8" s="99"/>
      <c r="AX8" s="99"/>
      <c r="AY8" s="99"/>
      <c r="AZ8" s="99">
        <v>697.5</v>
      </c>
      <c r="BA8" s="99"/>
      <c r="BB8" s="99"/>
      <c r="BC8" s="99"/>
      <c r="BD8" s="99"/>
      <c r="BE8" s="99"/>
      <c r="BF8" s="99"/>
      <c r="BG8" s="99"/>
      <c r="BH8" s="99"/>
      <c r="BI8" s="99"/>
      <c r="BJ8" s="99"/>
      <c r="BK8" s="99"/>
      <c r="BL8" s="99"/>
      <c r="BM8" s="99"/>
      <c r="BN8" s="99"/>
      <c r="BO8" s="99"/>
      <c r="BP8" s="99"/>
      <c r="BQ8" s="99"/>
      <c r="BR8" s="96"/>
      <c r="BS8" s="96"/>
    </row>
    <row r="9" spans="1:71" ht="13.5" thickBot="1">
      <c r="A9" s="107">
        <v>10</v>
      </c>
      <c r="B9" s="108"/>
      <c r="C9" s="108"/>
      <c r="D9" s="108"/>
      <c r="E9" s="108"/>
      <c r="F9" s="108">
        <v>450.05830571980817</v>
      </c>
      <c r="G9" s="108">
        <v>474.6738739432696</v>
      </c>
      <c r="H9" s="108"/>
      <c r="I9" s="108">
        <v>473.89561168408721</v>
      </c>
      <c r="J9" s="108">
        <v>591.84093229913049</v>
      </c>
      <c r="K9" s="108">
        <v>531.72933946815533</v>
      </c>
      <c r="L9" s="108">
        <v>484.57115433837163</v>
      </c>
      <c r="M9" s="108">
        <v>575.21374454983595</v>
      </c>
      <c r="N9" s="108">
        <v>462.55553010891515</v>
      </c>
      <c r="O9" s="108">
        <v>677.18049895883576</v>
      </c>
      <c r="P9" s="108">
        <v>601.28942171478764</v>
      </c>
      <c r="Q9" s="108">
        <v>548.43022887364214</v>
      </c>
      <c r="R9" s="108">
        <v>511.13661932735437</v>
      </c>
      <c r="S9" s="108">
        <v>661.50648365085021</v>
      </c>
      <c r="T9" s="108"/>
      <c r="U9" s="108"/>
      <c r="V9" s="108">
        <v>687.84593082622018</v>
      </c>
      <c r="W9" s="102">
        <v>495</v>
      </c>
      <c r="X9" s="108">
        <v>642.20872391905243</v>
      </c>
      <c r="Y9" s="108"/>
      <c r="Z9" s="108">
        <v>573.60732375909777</v>
      </c>
      <c r="AA9" s="108"/>
      <c r="AB9" s="108"/>
      <c r="AC9" s="108"/>
      <c r="AD9" s="102">
        <v>551.25</v>
      </c>
      <c r="AE9" s="108"/>
      <c r="AF9" s="108"/>
      <c r="AG9" s="108">
        <v>645.46386714861887</v>
      </c>
      <c r="AH9" s="108">
        <v>729.02434972935532</v>
      </c>
      <c r="AI9" s="108">
        <v>484.94516474430696</v>
      </c>
      <c r="AJ9" s="108"/>
      <c r="AK9" s="108"/>
      <c r="AL9" s="108"/>
      <c r="AM9" s="108"/>
      <c r="AN9" s="108"/>
      <c r="AO9" s="102">
        <v>615</v>
      </c>
      <c r="AP9" s="108"/>
      <c r="AQ9" s="108">
        <v>720</v>
      </c>
      <c r="AR9" s="108"/>
      <c r="AS9" s="108">
        <v>549.09942239602321</v>
      </c>
      <c r="AT9" s="108"/>
      <c r="AU9" s="108"/>
      <c r="AV9" s="108"/>
      <c r="AW9" s="108"/>
      <c r="AX9" s="108"/>
      <c r="AY9" s="108"/>
      <c r="AZ9" s="108">
        <v>697.5</v>
      </c>
      <c r="BA9" s="108"/>
      <c r="BB9" s="108"/>
      <c r="BC9" s="108"/>
      <c r="BD9" s="108"/>
      <c r="BE9" s="108"/>
      <c r="BF9" s="108"/>
      <c r="BG9" s="108"/>
      <c r="BH9" s="108"/>
      <c r="BI9" s="108"/>
      <c r="BJ9" s="108"/>
      <c r="BK9" s="108"/>
      <c r="BL9" s="108"/>
      <c r="BM9" s="108"/>
      <c r="BN9" s="108"/>
      <c r="BO9" s="108"/>
      <c r="BP9" s="108"/>
      <c r="BQ9" s="108"/>
      <c r="BR9" s="96"/>
      <c r="BS9" s="96"/>
    </row>
    <row r="10" spans="1:71" ht="13.5" thickBot="1">
      <c r="A10" s="76">
        <v>11</v>
      </c>
      <c r="B10" s="99"/>
      <c r="C10" s="99"/>
      <c r="D10" s="99"/>
      <c r="E10" s="99"/>
      <c r="F10" s="99"/>
      <c r="G10" s="99">
        <v>457.24429691872393</v>
      </c>
      <c r="H10" s="99"/>
      <c r="I10" s="99">
        <v>463.51680458516608</v>
      </c>
      <c r="J10" s="99">
        <v>570.65871040364198</v>
      </c>
      <c r="K10" s="99">
        <v>512.98415906032074</v>
      </c>
      <c r="L10" s="99">
        <v>468.82027092025129</v>
      </c>
      <c r="M10" s="99">
        <v>555.86477045508764</v>
      </c>
      <c r="N10" s="99">
        <v>454.53671027991982</v>
      </c>
      <c r="O10" s="99">
        <v>654.55291494624362</v>
      </c>
      <c r="P10" s="99">
        <v>588.53506857561035</v>
      </c>
      <c r="Q10" s="99">
        <v>537.39912302206028</v>
      </c>
      <c r="R10" s="99">
        <v>502.98159665000765</v>
      </c>
      <c r="S10" s="99">
        <v>640.72254154688176</v>
      </c>
      <c r="T10" s="99"/>
      <c r="U10" s="99">
        <v>740.13769977908089</v>
      </c>
      <c r="V10" s="99">
        <v>674.25460691661317</v>
      </c>
      <c r="W10" s="99">
        <v>494.10198950876566</v>
      </c>
      <c r="X10" s="99">
        <v>630.55446518337305</v>
      </c>
      <c r="Y10" s="99"/>
      <c r="Z10" s="99">
        <v>573.60732375909777</v>
      </c>
      <c r="AA10" s="99">
        <v>730.07627116573281</v>
      </c>
      <c r="AB10" s="99"/>
      <c r="AC10" s="99"/>
      <c r="AD10" s="99">
        <v>550.75369772340343</v>
      </c>
      <c r="AE10" s="99"/>
      <c r="AF10" s="99"/>
      <c r="AG10" s="99">
        <v>645.46386714861887</v>
      </c>
      <c r="AH10" s="99">
        <v>717.14289693015587</v>
      </c>
      <c r="AI10" s="99">
        <v>480.95115744535087</v>
      </c>
      <c r="AJ10" s="99"/>
      <c r="AK10" s="99"/>
      <c r="AL10" s="99"/>
      <c r="AM10" s="99"/>
      <c r="AN10" s="99"/>
      <c r="AO10" s="99">
        <v>614.91223057724608</v>
      </c>
      <c r="AP10" s="99"/>
      <c r="AQ10" s="99">
        <v>720</v>
      </c>
      <c r="AR10" s="99"/>
      <c r="AS10" s="99">
        <v>545.06986813235733</v>
      </c>
      <c r="AT10" s="99"/>
      <c r="AU10" s="99"/>
      <c r="AV10" s="99"/>
      <c r="AW10" s="99"/>
      <c r="AX10" s="99"/>
      <c r="AY10" s="99"/>
      <c r="AZ10" s="102">
        <v>697.5</v>
      </c>
      <c r="BA10" s="99"/>
      <c r="BB10" s="99"/>
      <c r="BC10" s="99"/>
      <c r="BD10" s="99"/>
      <c r="BE10" s="99"/>
      <c r="BF10" s="99"/>
      <c r="BG10" s="99"/>
      <c r="BH10" s="99"/>
      <c r="BI10" s="99"/>
      <c r="BJ10" s="99"/>
      <c r="BK10" s="99"/>
      <c r="BL10" s="99"/>
      <c r="BM10" s="99"/>
      <c r="BN10" s="99"/>
      <c r="BO10" s="99"/>
      <c r="BP10" s="99"/>
      <c r="BQ10" s="99"/>
      <c r="BR10" s="96"/>
      <c r="BS10" s="96"/>
    </row>
    <row r="11" spans="1:71">
      <c r="A11" s="76">
        <v>12</v>
      </c>
      <c r="B11" s="99"/>
      <c r="C11" s="99"/>
      <c r="D11" s="99"/>
      <c r="E11" s="99"/>
      <c r="F11" s="99"/>
      <c r="G11" s="99"/>
      <c r="H11" s="99"/>
      <c r="I11" s="99">
        <v>453.13799748624501</v>
      </c>
      <c r="J11" s="99">
        <v>549.47648850815347</v>
      </c>
      <c r="K11" s="99">
        <v>494.23897865248603</v>
      </c>
      <c r="L11" s="99">
        <v>453.06938750213089</v>
      </c>
      <c r="M11" s="99">
        <v>536.51579636033921</v>
      </c>
      <c r="N11" s="99"/>
      <c r="O11" s="99">
        <v>631.92533093365148</v>
      </c>
      <c r="P11" s="99">
        <v>575.78071543643296</v>
      </c>
      <c r="Q11" s="99">
        <v>526.36801717047854</v>
      </c>
      <c r="R11" s="99">
        <v>494.82657397266098</v>
      </c>
      <c r="S11" s="99">
        <v>619.9385994429133</v>
      </c>
      <c r="T11" s="99"/>
      <c r="U11" s="99">
        <v>715.85334873780323</v>
      </c>
      <c r="V11" s="99">
        <v>660.66328300700604</v>
      </c>
      <c r="W11" s="99">
        <v>488.35077271670013</v>
      </c>
      <c r="X11" s="99">
        <v>618.90020644769368</v>
      </c>
      <c r="Y11" s="99"/>
      <c r="Z11" s="99">
        <v>573.60732375909777</v>
      </c>
      <c r="AA11" s="99">
        <v>708.15242993698996</v>
      </c>
      <c r="AB11" s="99"/>
      <c r="AC11" s="99"/>
      <c r="AD11" s="99">
        <v>544.94890269397206</v>
      </c>
      <c r="AE11" s="99"/>
      <c r="AF11" s="99"/>
      <c r="AG11" s="99">
        <v>645.46386714861887</v>
      </c>
      <c r="AH11" s="99">
        <v>705.26144413095665</v>
      </c>
      <c r="AI11" s="99">
        <v>476.95715014639478</v>
      </c>
      <c r="AJ11" s="99"/>
      <c r="AK11" s="99"/>
      <c r="AL11" s="99"/>
      <c r="AM11" s="99"/>
      <c r="AN11" s="99"/>
      <c r="AO11" s="99">
        <v>609.00368278664303</v>
      </c>
      <c r="AP11" s="99"/>
      <c r="AQ11" s="99">
        <v>720</v>
      </c>
      <c r="AR11" s="99"/>
      <c r="AS11" s="99">
        <v>541.04031386869167</v>
      </c>
      <c r="AT11" s="99"/>
      <c r="AU11" s="99"/>
      <c r="AV11" s="99"/>
      <c r="AW11" s="99"/>
      <c r="AX11" s="99"/>
      <c r="AY11" s="99"/>
      <c r="AZ11" s="99">
        <v>691.90593179731854</v>
      </c>
      <c r="BA11" s="99"/>
      <c r="BB11" s="99"/>
      <c r="BC11" s="99"/>
      <c r="BD11" s="99"/>
      <c r="BE11" s="99"/>
      <c r="BF11" s="99"/>
      <c r="BG11" s="99"/>
      <c r="BH11" s="99"/>
      <c r="BI11" s="99"/>
      <c r="BJ11" s="99"/>
      <c r="BK11" s="99"/>
      <c r="BL11" s="99"/>
      <c r="BM11" s="99"/>
      <c r="BN11" s="99"/>
      <c r="BO11" s="99"/>
      <c r="BP11" s="99"/>
      <c r="BQ11" s="99"/>
      <c r="BR11" s="96"/>
      <c r="BS11" s="96"/>
    </row>
    <row r="12" spans="1:71" ht="13.5" thickBot="1">
      <c r="A12" s="76">
        <v>13</v>
      </c>
      <c r="B12" s="99"/>
      <c r="C12" s="99"/>
      <c r="D12" s="99"/>
      <c r="E12" s="99"/>
      <c r="F12" s="99"/>
      <c r="G12" s="99"/>
      <c r="H12" s="99"/>
      <c r="I12" s="99"/>
      <c r="J12" s="99">
        <v>528.29426661266496</v>
      </c>
      <c r="K12" s="99">
        <v>475.49379824465143</v>
      </c>
      <c r="L12" s="99"/>
      <c r="M12" s="99">
        <v>517.16682226559089</v>
      </c>
      <c r="N12" s="99"/>
      <c r="O12" s="99">
        <v>609.29774692105923</v>
      </c>
      <c r="P12" s="99">
        <v>563.02636229725567</v>
      </c>
      <c r="Q12" s="99">
        <v>515.3369113188968</v>
      </c>
      <c r="R12" s="99">
        <v>486.67155129531432</v>
      </c>
      <c r="S12" s="99">
        <v>599.15465733894484</v>
      </c>
      <c r="T12" s="99"/>
      <c r="U12" s="99">
        <v>691.56899769652557</v>
      </c>
      <c r="V12" s="99">
        <v>647.07195909739903</v>
      </c>
      <c r="W12" s="99">
        <v>482.59955592463456</v>
      </c>
      <c r="X12" s="99">
        <v>607.2459477120143</v>
      </c>
      <c r="Y12" s="99"/>
      <c r="Z12" s="99">
        <v>573.60732375909777</v>
      </c>
      <c r="AA12" s="99">
        <v>686.22858870824734</v>
      </c>
      <c r="AB12" s="99"/>
      <c r="AC12" s="99"/>
      <c r="AD12" s="99">
        <v>539.1441076645408</v>
      </c>
      <c r="AE12" s="99">
        <v>739.58229424772753</v>
      </c>
      <c r="AF12" s="99"/>
      <c r="AG12" s="102">
        <v>645.46386714861887</v>
      </c>
      <c r="AH12" s="99">
        <v>693.37999133175731</v>
      </c>
      <c r="AI12" s="99">
        <v>472.96314284743869</v>
      </c>
      <c r="AJ12" s="99"/>
      <c r="AK12" s="99"/>
      <c r="AL12" s="99"/>
      <c r="AM12" s="99"/>
      <c r="AN12" s="99"/>
      <c r="AO12" s="99">
        <v>603.09513499603986</v>
      </c>
      <c r="AP12" s="99"/>
      <c r="AQ12" s="102">
        <v>720</v>
      </c>
      <c r="AR12" s="99"/>
      <c r="AS12" s="99">
        <v>537.01075960502578</v>
      </c>
      <c r="AT12" s="99"/>
      <c r="AU12" s="99"/>
      <c r="AV12" s="99"/>
      <c r="AW12" s="99"/>
      <c r="AX12" s="99"/>
      <c r="AY12" s="99"/>
      <c r="AZ12" s="99">
        <v>685.98133402151586</v>
      </c>
      <c r="BA12" s="99"/>
      <c r="BB12" s="99"/>
      <c r="BC12" s="99"/>
      <c r="BD12" s="99"/>
      <c r="BE12" s="99"/>
      <c r="BF12" s="99"/>
      <c r="BG12" s="99"/>
      <c r="BH12" s="99"/>
      <c r="BI12" s="99"/>
      <c r="BJ12" s="99"/>
      <c r="BK12" s="99"/>
      <c r="BL12" s="99"/>
      <c r="BM12" s="99"/>
      <c r="BN12" s="99"/>
      <c r="BO12" s="99"/>
      <c r="BP12" s="99"/>
      <c r="BQ12" s="99"/>
      <c r="BR12" s="96"/>
      <c r="BS12" s="96"/>
    </row>
    <row r="13" spans="1:71">
      <c r="A13" s="76">
        <v>14</v>
      </c>
      <c r="B13" s="99"/>
      <c r="C13" s="99"/>
      <c r="D13" s="99"/>
      <c r="E13" s="99"/>
      <c r="F13" s="99"/>
      <c r="G13" s="99"/>
      <c r="H13" s="99"/>
      <c r="I13" s="99"/>
      <c r="J13" s="99">
        <v>507.11204471717645</v>
      </c>
      <c r="K13" s="99">
        <v>456.74861783681683</v>
      </c>
      <c r="L13" s="99"/>
      <c r="M13" s="99">
        <v>497.81784817084252</v>
      </c>
      <c r="N13" s="99"/>
      <c r="O13" s="99">
        <v>586.67016290846709</v>
      </c>
      <c r="P13" s="99">
        <v>550.27200915807839</v>
      </c>
      <c r="Q13" s="99">
        <v>504.30580546731505</v>
      </c>
      <c r="R13" s="99">
        <v>478.51652861796759</v>
      </c>
      <c r="S13" s="99">
        <v>578.37071523497639</v>
      </c>
      <c r="T13" s="99">
        <v>738.33057187447116</v>
      </c>
      <c r="U13" s="99">
        <v>667.28464665524791</v>
      </c>
      <c r="V13" s="99">
        <v>633.4806351877919</v>
      </c>
      <c r="W13" s="99">
        <v>476.84833913256898</v>
      </c>
      <c r="X13" s="99">
        <v>595.59168897633492</v>
      </c>
      <c r="Y13" s="99"/>
      <c r="Z13" s="99">
        <v>573.60732375909777</v>
      </c>
      <c r="AA13" s="99">
        <v>664.3047474795045</v>
      </c>
      <c r="AB13" s="99"/>
      <c r="AC13" s="99"/>
      <c r="AD13" s="99">
        <v>533.33931263510942</v>
      </c>
      <c r="AE13" s="99">
        <v>725.38657149079506</v>
      </c>
      <c r="AF13" s="99"/>
      <c r="AG13" s="99">
        <v>642.15740524295654</v>
      </c>
      <c r="AH13" s="99">
        <v>681.49853853255809</v>
      </c>
      <c r="AI13" s="99">
        <v>468.9691355484826</v>
      </c>
      <c r="AJ13" s="99"/>
      <c r="AK13" s="99"/>
      <c r="AL13" s="99"/>
      <c r="AM13" s="99"/>
      <c r="AN13" s="99"/>
      <c r="AO13" s="99">
        <v>597.18658720543681</v>
      </c>
      <c r="AP13" s="99"/>
      <c r="AQ13" s="99">
        <v>713.77795071047819</v>
      </c>
      <c r="AR13" s="99"/>
      <c r="AS13" s="99">
        <v>532.98120534136001</v>
      </c>
      <c r="AT13" s="99"/>
      <c r="AU13" s="99"/>
      <c r="AV13" s="99"/>
      <c r="AW13" s="99"/>
      <c r="AX13" s="99"/>
      <c r="AY13" s="99"/>
      <c r="AZ13" s="99">
        <v>680.0567362457133</v>
      </c>
      <c r="BA13" s="99"/>
      <c r="BB13" s="99"/>
      <c r="BC13" s="99"/>
      <c r="BD13" s="99"/>
      <c r="BE13" s="99"/>
      <c r="BF13" s="99"/>
      <c r="BG13" s="99"/>
      <c r="BH13" s="99"/>
      <c r="BI13" s="99"/>
      <c r="BJ13" s="99"/>
      <c r="BK13" s="99"/>
      <c r="BL13" s="99"/>
      <c r="BM13" s="99"/>
      <c r="BN13" s="99"/>
      <c r="BO13" s="99"/>
      <c r="BP13" s="99"/>
      <c r="BQ13" s="99"/>
      <c r="BR13" s="96"/>
      <c r="BS13" s="96"/>
    </row>
    <row r="14" spans="1:71" ht="13.5" thickBot="1">
      <c r="A14" s="76">
        <v>15</v>
      </c>
      <c r="B14" s="99"/>
      <c r="C14" s="99"/>
      <c r="D14" s="99"/>
      <c r="E14" s="99"/>
      <c r="F14" s="99"/>
      <c r="G14" s="99"/>
      <c r="H14" s="99"/>
      <c r="I14" s="99"/>
      <c r="J14" s="99">
        <v>485.92982282168782</v>
      </c>
      <c r="K14" s="99"/>
      <c r="L14" s="99"/>
      <c r="M14" s="99">
        <v>478.46887407609415</v>
      </c>
      <c r="N14" s="99"/>
      <c r="O14" s="99">
        <v>564.04257889587495</v>
      </c>
      <c r="P14" s="99">
        <v>537.51765601890099</v>
      </c>
      <c r="Q14" s="99">
        <v>493.27469961573331</v>
      </c>
      <c r="R14" s="99">
        <v>470.36150594062093</v>
      </c>
      <c r="S14" s="99">
        <v>557.58677313100804</v>
      </c>
      <c r="T14" s="99">
        <v>711.91604622291209</v>
      </c>
      <c r="U14" s="99">
        <v>643.00029561397025</v>
      </c>
      <c r="V14" s="99">
        <v>619.88931127818489</v>
      </c>
      <c r="W14" s="99">
        <v>471.09712234050346</v>
      </c>
      <c r="X14" s="99">
        <v>583.93743024065543</v>
      </c>
      <c r="Y14" s="99"/>
      <c r="Z14" s="102">
        <v>573.60732375909777</v>
      </c>
      <c r="AA14" s="99">
        <v>642.38090625076188</v>
      </c>
      <c r="AB14" s="99"/>
      <c r="AC14" s="99">
        <v>744.26803486459551</v>
      </c>
      <c r="AD14" s="99">
        <v>527.53451760567816</v>
      </c>
      <c r="AE14" s="99">
        <v>711.19084873386259</v>
      </c>
      <c r="AF14" s="99"/>
      <c r="AG14" s="99">
        <v>634.79576993929447</v>
      </c>
      <c r="AH14" s="99">
        <v>669.61708573335875</v>
      </c>
      <c r="AI14" s="99">
        <v>464.97512824952656</v>
      </c>
      <c r="AJ14" s="99"/>
      <c r="AK14" s="99"/>
      <c r="AL14" s="99"/>
      <c r="AM14" s="99"/>
      <c r="AN14" s="99"/>
      <c r="AO14" s="99">
        <v>591.27803941483376</v>
      </c>
      <c r="AP14" s="99"/>
      <c r="AQ14" s="99">
        <v>706.23506692750016</v>
      </c>
      <c r="AR14" s="99"/>
      <c r="AS14" s="99">
        <v>528.95165107769424</v>
      </c>
      <c r="AT14" s="99"/>
      <c r="AU14" s="99"/>
      <c r="AV14" s="99"/>
      <c r="AW14" s="99"/>
      <c r="AX14" s="99"/>
      <c r="AY14" s="99"/>
      <c r="AZ14" s="99">
        <v>674.13213846991073</v>
      </c>
      <c r="BA14" s="99"/>
      <c r="BB14" s="99"/>
      <c r="BC14" s="99"/>
      <c r="BD14" s="99"/>
      <c r="BE14" s="99"/>
      <c r="BF14" s="99"/>
      <c r="BG14" s="99"/>
      <c r="BH14" s="99"/>
      <c r="BI14" s="99"/>
      <c r="BJ14" s="99"/>
      <c r="BK14" s="99"/>
      <c r="BL14" s="99"/>
      <c r="BM14" s="99"/>
      <c r="BN14" s="99"/>
      <c r="BO14" s="99"/>
      <c r="BP14" s="99"/>
      <c r="BQ14" s="99"/>
      <c r="BR14" s="96"/>
      <c r="BS14" s="96"/>
    </row>
    <row r="15" spans="1:71">
      <c r="A15" s="76">
        <v>16</v>
      </c>
      <c r="B15" s="99"/>
      <c r="C15" s="99"/>
      <c r="D15" s="99"/>
      <c r="E15" s="99"/>
      <c r="F15" s="99"/>
      <c r="G15" s="99"/>
      <c r="H15" s="99"/>
      <c r="I15" s="99"/>
      <c r="J15" s="99">
        <v>464.74760092619931</v>
      </c>
      <c r="K15" s="99"/>
      <c r="L15" s="99"/>
      <c r="M15" s="99">
        <v>459.11989998134584</v>
      </c>
      <c r="N15" s="99"/>
      <c r="O15" s="99">
        <v>541.41499488328282</v>
      </c>
      <c r="P15" s="99">
        <v>524.76330287972371</v>
      </c>
      <c r="Q15" s="99">
        <v>482.24359376415157</v>
      </c>
      <c r="R15" s="99">
        <v>462.20648326327421</v>
      </c>
      <c r="S15" s="99">
        <v>536.80283102703947</v>
      </c>
      <c r="T15" s="99">
        <v>685.50152057135301</v>
      </c>
      <c r="U15" s="99">
        <v>618.71594457269259</v>
      </c>
      <c r="V15" s="99">
        <v>606.29798736857776</v>
      </c>
      <c r="W15" s="99">
        <v>465.34590554843788</v>
      </c>
      <c r="X15" s="99">
        <v>572.28317150497605</v>
      </c>
      <c r="Y15" s="99"/>
      <c r="Z15" s="99">
        <v>567.53289780164027</v>
      </c>
      <c r="AA15" s="99">
        <v>620.45706502201904</v>
      </c>
      <c r="AB15" s="99"/>
      <c r="AC15" s="99">
        <v>718.25933208594188</v>
      </c>
      <c r="AD15" s="99">
        <v>521.72972257624679</v>
      </c>
      <c r="AE15" s="99">
        <v>696.99512597693013</v>
      </c>
      <c r="AF15" s="99"/>
      <c r="AG15" s="99">
        <v>627.43413463563229</v>
      </c>
      <c r="AH15" s="99">
        <v>657.73563293415941</v>
      </c>
      <c r="AI15" s="99">
        <v>460.98112095057047</v>
      </c>
      <c r="AJ15" s="99"/>
      <c r="AK15" s="99"/>
      <c r="AL15" s="99"/>
      <c r="AM15" s="99"/>
      <c r="AN15" s="99"/>
      <c r="AO15" s="99">
        <v>585.3694916242307</v>
      </c>
      <c r="AP15" s="99"/>
      <c r="AQ15" s="99">
        <v>698.69218314452212</v>
      </c>
      <c r="AR15" s="99"/>
      <c r="AS15" s="99">
        <v>524.92209681402835</v>
      </c>
      <c r="AT15" s="99"/>
      <c r="AU15" s="99"/>
      <c r="AV15" s="99"/>
      <c r="AW15" s="99"/>
      <c r="AX15" s="99"/>
      <c r="AY15" s="99"/>
      <c r="AZ15" s="99">
        <v>668.20754069410805</v>
      </c>
      <c r="BA15" s="99"/>
      <c r="BB15" s="99"/>
      <c r="BC15" s="99"/>
      <c r="BD15" s="99"/>
      <c r="BE15" s="99"/>
      <c r="BF15" s="99"/>
      <c r="BG15" s="99"/>
      <c r="BH15" s="99"/>
      <c r="BI15" s="99"/>
      <c r="BJ15" s="99"/>
      <c r="BK15" s="99"/>
      <c r="BL15" s="99"/>
      <c r="BM15" s="99"/>
      <c r="BN15" s="99"/>
      <c r="BO15" s="99"/>
      <c r="BP15" s="99"/>
      <c r="BQ15" s="99"/>
      <c r="BR15" s="96"/>
      <c r="BS15" s="96"/>
    </row>
    <row r="16" spans="1:71">
      <c r="A16" s="76">
        <v>17</v>
      </c>
      <c r="B16" s="99"/>
      <c r="C16" s="99"/>
      <c r="D16" s="99"/>
      <c r="E16" s="99"/>
      <c r="F16" s="99"/>
      <c r="G16" s="99"/>
      <c r="H16" s="99"/>
      <c r="I16" s="99"/>
      <c r="J16" s="99"/>
      <c r="K16" s="99"/>
      <c r="L16" s="99"/>
      <c r="M16" s="99"/>
      <c r="N16" s="99"/>
      <c r="O16" s="99">
        <v>518.78741087069056</v>
      </c>
      <c r="P16" s="99">
        <v>512.00894974054631</v>
      </c>
      <c r="Q16" s="99">
        <v>471.21248791256983</v>
      </c>
      <c r="R16" s="99">
        <v>454.05146058592754</v>
      </c>
      <c r="S16" s="99">
        <v>516.01888892307113</v>
      </c>
      <c r="T16" s="99">
        <v>659.08699491979405</v>
      </c>
      <c r="U16" s="99">
        <v>594.43159353141493</v>
      </c>
      <c r="V16" s="99">
        <v>592.70666345897075</v>
      </c>
      <c r="W16" s="99">
        <v>459.59468875637236</v>
      </c>
      <c r="X16" s="99">
        <v>560.62891276929668</v>
      </c>
      <c r="Y16" s="99"/>
      <c r="Z16" s="99">
        <v>560.2936809741326</v>
      </c>
      <c r="AA16" s="99">
        <v>598.53322379327642</v>
      </c>
      <c r="AB16" s="99"/>
      <c r="AC16" s="99">
        <v>692.25062930728802</v>
      </c>
      <c r="AD16" s="99">
        <v>515.92492754681552</v>
      </c>
      <c r="AE16" s="99">
        <v>682.79940321999766</v>
      </c>
      <c r="AF16" s="99"/>
      <c r="AG16" s="99">
        <v>620.07249933197011</v>
      </c>
      <c r="AH16" s="99">
        <v>645.85418013496007</v>
      </c>
      <c r="AI16" s="99">
        <v>456.98711365161438</v>
      </c>
      <c r="AJ16" s="99"/>
      <c r="AK16" s="99"/>
      <c r="AL16" s="99"/>
      <c r="AM16" s="99"/>
      <c r="AN16" s="99"/>
      <c r="AO16" s="99">
        <v>579.46094383362765</v>
      </c>
      <c r="AP16" s="99"/>
      <c r="AQ16" s="99">
        <v>691.14929936154408</v>
      </c>
      <c r="AR16" s="99"/>
      <c r="AS16" s="99">
        <v>520.89254255036269</v>
      </c>
      <c r="AT16" s="99"/>
      <c r="AU16" s="99"/>
      <c r="AV16" s="99"/>
      <c r="AW16" s="99"/>
      <c r="AX16" s="99"/>
      <c r="AY16" s="99"/>
      <c r="AZ16" s="99">
        <v>662.28294291830548</v>
      </c>
      <c r="BA16" s="99"/>
      <c r="BB16" s="99"/>
      <c r="BC16" s="99"/>
      <c r="BD16" s="99"/>
      <c r="BE16" s="99"/>
      <c r="BF16" s="99"/>
      <c r="BG16" s="99"/>
      <c r="BH16" s="99"/>
      <c r="BI16" s="99"/>
      <c r="BJ16" s="99"/>
      <c r="BK16" s="99"/>
      <c r="BL16" s="99"/>
      <c r="BM16" s="99"/>
      <c r="BN16" s="99"/>
      <c r="BO16" s="99"/>
      <c r="BP16" s="99"/>
      <c r="BQ16" s="99"/>
      <c r="BR16" s="96"/>
      <c r="BS16" s="96"/>
    </row>
    <row r="17" spans="1:71">
      <c r="A17" s="76">
        <v>18</v>
      </c>
      <c r="B17" s="99"/>
      <c r="C17" s="99"/>
      <c r="D17" s="99"/>
      <c r="E17" s="99"/>
      <c r="F17" s="99"/>
      <c r="G17" s="99"/>
      <c r="H17" s="99"/>
      <c r="I17" s="99"/>
      <c r="J17" s="99"/>
      <c r="K17" s="99"/>
      <c r="L17" s="99"/>
      <c r="M17" s="99"/>
      <c r="N17" s="99"/>
      <c r="O17" s="99">
        <v>496.15982685809848</v>
      </c>
      <c r="P17" s="99">
        <v>499.25459660136903</v>
      </c>
      <c r="Q17" s="99">
        <v>460.18138206098797</v>
      </c>
      <c r="R17" s="99"/>
      <c r="S17" s="99">
        <v>495.23494681910267</v>
      </c>
      <c r="T17" s="99">
        <v>632.67246926823498</v>
      </c>
      <c r="U17" s="99">
        <v>570.14724249013727</v>
      </c>
      <c r="V17" s="99">
        <v>579.11533954936363</v>
      </c>
      <c r="W17" s="99">
        <v>453.84347196430684</v>
      </c>
      <c r="X17" s="99">
        <v>548.9746540336173</v>
      </c>
      <c r="Y17" s="99">
        <v>733.63690832227746</v>
      </c>
      <c r="Z17" s="99">
        <v>553.05446414662504</v>
      </c>
      <c r="AA17" s="99">
        <v>576.60938256453369</v>
      </c>
      <c r="AB17" s="99">
        <v>740.33575094154776</v>
      </c>
      <c r="AC17" s="99">
        <v>666.24192652863428</v>
      </c>
      <c r="AD17" s="99">
        <v>510.12013251738415</v>
      </c>
      <c r="AE17" s="99">
        <v>668.60368046306519</v>
      </c>
      <c r="AF17" s="99"/>
      <c r="AG17" s="99">
        <v>612.71086402830792</v>
      </c>
      <c r="AH17" s="99">
        <v>633.97272733576085</v>
      </c>
      <c r="AI17" s="99">
        <v>452.99310635265829</v>
      </c>
      <c r="AJ17" s="99"/>
      <c r="AK17" s="99"/>
      <c r="AL17" s="99">
        <v>749.08506804441356</v>
      </c>
      <c r="AM17" s="99"/>
      <c r="AN17" s="99">
        <v>736.98772183571577</v>
      </c>
      <c r="AO17" s="99">
        <v>573.5523960430246</v>
      </c>
      <c r="AP17" s="99"/>
      <c r="AQ17" s="99">
        <v>683.60641557856604</v>
      </c>
      <c r="AR17" s="99"/>
      <c r="AS17" s="99">
        <v>516.8629882866968</v>
      </c>
      <c r="AT17" s="99"/>
      <c r="AU17" s="99"/>
      <c r="AV17" s="99"/>
      <c r="AW17" s="99"/>
      <c r="AX17" s="99"/>
      <c r="AY17" s="99"/>
      <c r="AZ17" s="99">
        <v>656.35834514250291</v>
      </c>
      <c r="BA17" s="99"/>
      <c r="BB17" s="99"/>
      <c r="BC17" s="99"/>
      <c r="BD17" s="99"/>
      <c r="BE17" s="99"/>
      <c r="BF17" s="99"/>
      <c r="BG17" s="99"/>
      <c r="BH17" s="99"/>
      <c r="BI17" s="99"/>
      <c r="BJ17" s="99"/>
      <c r="BK17" s="99"/>
      <c r="BL17" s="99"/>
      <c r="BM17" s="99"/>
      <c r="BN17" s="99"/>
      <c r="BO17" s="99"/>
      <c r="BP17" s="99"/>
      <c r="BQ17" s="99"/>
      <c r="BR17" s="96"/>
      <c r="BS17" s="96"/>
    </row>
    <row r="18" spans="1:71" ht="13.5" thickBot="1">
      <c r="A18" s="76">
        <v>19</v>
      </c>
      <c r="B18" s="99"/>
      <c r="C18" s="99"/>
      <c r="D18" s="99"/>
      <c r="E18" s="99"/>
      <c r="F18" s="99"/>
      <c r="G18" s="99"/>
      <c r="H18" s="99"/>
      <c r="I18" s="99"/>
      <c r="J18" s="99"/>
      <c r="K18" s="99"/>
      <c r="L18" s="99"/>
      <c r="M18" s="99"/>
      <c r="N18" s="99"/>
      <c r="O18" s="118">
        <v>473.53224284550623</v>
      </c>
      <c r="P18" s="99">
        <v>486.50024346219169</v>
      </c>
      <c r="Q18" s="99"/>
      <c r="R18" s="99"/>
      <c r="S18" s="99">
        <v>474.45100471513416</v>
      </c>
      <c r="T18" s="99">
        <v>606.25794361667602</v>
      </c>
      <c r="U18" s="99">
        <v>545.86289144885973</v>
      </c>
      <c r="V18" s="99">
        <v>565.52401563975661</v>
      </c>
      <c r="W18" s="99"/>
      <c r="X18" s="99">
        <v>537.32039529793792</v>
      </c>
      <c r="Y18" s="99">
        <v>702.78153480593028</v>
      </c>
      <c r="Z18" s="99">
        <v>545.81524731911736</v>
      </c>
      <c r="AA18" s="99">
        <v>554.68554133579096</v>
      </c>
      <c r="AB18" s="99">
        <v>711.59032633638458</v>
      </c>
      <c r="AC18" s="99">
        <v>640.23322374998054</v>
      </c>
      <c r="AD18" s="99">
        <v>504.31533748795277</v>
      </c>
      <c r="AE18" s="99">
        <v>654.40795770613272</v>
      </c>
      <c r="AF18" s="99"/>
      <c r="AG18" s="99">
        <v>605.34922872464574</v>
      </c>
      <c r="AH18" s="99">
        <v>622.09127453656151</v>
      </c>
      <c r="AI18" s="99"/>
      <c r="AJ18" s="99"/>
      <c r="AK18" s="99"/>
      <c r="AL18" s="99">
        <v>721.65665403228843</v>
      </c>
      <c r="AM18" s="99"/>
      <c r="AN18" s="99">
        <v>722.40064098634298</v>
      </c>
      <c r="AO18" s="99">
        <v>567.64384825242155</v>
      </c>
      <c r="AP18" s="99"/>
      <c r="AQ18" s="99">
        <v>676.06353179558789</v>
      </c>
      <c r="AR18" s="99"/>
      <c r="AS18" s="99">
        <v>512.83343402303103</v>
      </c>
      <c r="AT18" s="99"/>
      <c r="AU18" s="99"/>
      <c r="AV18" s="99"/>
      <c r="AW18" s="99"/>
      <c r="AX18" s="99"/>
      <c r="AY18" s="99"/>
      <c r="AZ18" s="99">
        <v>650.43374736670035</v>
      </c>
      <c r="BA18" s="99"/>
      <c r="BB18" s="99"/>
      <c r="BC18" s="99"/>
      <c r="BD18" s="99"/>
      <c r="BE18" s="99"/>
      <c r="BF18" s="99"/>
      <c r="BG18" s="99"/>
      <c r="BH18" s="99"/>
      <c r="BI18" s="99"/>
      <c r="BJ18" s="99"/>
      <c r="BK18" s="99"/>
      <c r="BL18" s="99"/>
      <c r="BM18" s="99"/>
      <c r="BN18" s="99"/>
      <c r="BO18" s="99"/>
      <c r="BP18" s="99"/>
      <c r="BQ18" s="99"/>
      <c r="BR18" s="96"/>
      <c r="BS18" s="96"/>
    </row>
    <row r="19" spans="1:71" ht="14.25" thickTop="1" thickBot="1">
      <c r="A19" s="107">
        <v>20</v>
      </c>
      <c r="B19" s="108"/>
      <c r="C19" s="108"/>
      <c r="D19" s="108"/>
      <c r="E19" s="108"/>
      <c r="F19" s="108"/>
      <c r="G19" s="108"/>
      <c r="H19" s="108"/>
      <c r="I19" s="108"/>
      <c r="J19" s="108"/>
      <c r="K19" s="108"/>
      <c r="L19" s="108"/>
      <c r="M19" s="108"/>
      <c r="N19" s="108"/>
      <c r="O19" s="108"/>
      <c r="P19" s="108">
        <v>473.74589032301429</v>
      </c>
      <c r="Q19" s="108"/>
      <c r="R19" s="108"/>
      <c r="S19" s="118">
        <v>453.66706261116582</v>
      </c>
      <c r="T19" s="118">
        <v>579.84341796511694</v>
      </c>
      <c r="U19" s="118">
        <v>521.57854040758207</v>
      </c>
      <c r="V19" s="108">
        <v>551.93269173014949</v>
      </c>
      <c r="W19" s="108"/>
      <c r="X19" s="108">
        <v>525.66613656225843</v>
      </c>
      <c r="Y19" s="118">
        <v>671.92616128958321</v>
      </c>
      <c r="Z19" s="108">
        <v>538.5760304916098</v>
      </c>
      <c r="AA19" s="108">
        <v>532.76170010704823</v>
      </c>
      <c r="AB19" s="108">
        <v>682.84490173122151</v>
      </c>
      <c r="AC19" s="108">
        <v>614.22452097132691</v>
      </c>
      <c r="AD19" s="108">
        <v>498.51054245852146</v>
      </c>
      <c r="AE19" s="108">
        <v>640.21223494920025</v>
      </c>
      <c r="AF19" s="108"/>
      <c r="AG19" s="108">
        <v>597.98759342098367</v>
      </c>
      <c r="AH19" s="108">
        <v>610.20982173736229</v>
      </c>
      <c r="AI19" s="108"/>
      <c r="AJ19" s="108"/>
      <c r="AK19" s="108"/>
      <c r="AL19" s="108">
        <v>694.22824002016307</v>
      </c>
      <c r="AM19" s="108"/>
      <c r="AN19" s="108">
        <v>707.81356013697018</v>
      </c>
      <c r="AO19" s="108">
        <v>561.7353004618185</v>
      </c>
      <c r="AP19" s="108"/>
      <c r="AQ19" s="108">
        <v>668.52064801260985</v>
      </c>
      <c r="AR19" s="108"/>
      <c r="AS19" s="108">
        <v>508.8038797593652</v>
      </c>
      <c r="AT19" s="108"/>
      <c r="AU19" s="108"/>
      <c r="AV19" s="108"/>
      <c r="AW19" s="108"/>
      <c r="AX19" s="108"/>
      <c r="AY19" s="108">
        <v>743.08804766191463</v>
      </c>
      <c r="AZ19" s="108">
        <v>644.50914959089766</v>
      </c>
      <c r="BA19" s="108"/>
      <c r="BB19" s="108"/>
      <c r="BC19" s="108"/>
      <c r="BD19" s="108"/>
      <c r="BE19" s="108"/>
      <c r="BF19" s="108"/>
      <c r="BG19" s="108"/>
      <c r="BH19" s="108"/>
      <c r="BI19" s="108"/>
      <c r="BJ19" s="108"/>
      <c r="BK19" s="108">
        <v>749.14764562373341</v>
      </c>
      <c r="BL19" s="108"/>
      <c r="BM19" s="108"/>
      <c r="BN19" s="108"/>
      <c r="BO19" s="108"/>
      <c r="BP19" s="108"/>
      <c r="BQ19" s="108"/>
      <c r="BR19" s="96"/>
      <c r="BS19" s="96"/>
    </row>
    <row r="20" spans="1:71" ht="14.25" thickTop="1" thickBot="1">
      <c r="A20" s="76">
        <v>21</v>
      </c>
      <c r="B20" s="99"/>
      <c r="C20" s="99"/>
      <c r="D20" s="99"/>
      <c r="E20" s="99"/>
      <c r="F20" s="99"/>
      <c r="G20" s="99"/>
      <c r="H20" s="99"/>
      <c r="I20" s="99"/>
      <c r="J20" s="99"/>
      <c r="K20" s="99"/>
      <c r="L20" s="99"/>
      <c r="M20" s="99"/>
      <c r="N20" s="99"/>
      <c r="O20" s="99"/>
      <c r="P20" s="99">
        <v>460.99153718383701</v>
      </c>
      <c r="Q20" s="99"/>
      <c r="R20" s="99"/>
      <c r="S20" s="99"/>
      <c r="T20" s="99">
        <v>548.52001557416008</v>
      </c>
      <c r="U20" s="99">
        <v>486.55987646372142</v>
      </c>
      <c r="V20" s="99">
        <v>538.34136782054247</v>
      </c>
      <c r="W20" s="99"/>
      <c r="X20" s="99">
        <v>514.01187782657917</v>
      </c>
      <c r="Y20" s="99">
        <v>638.59877720535428</v>
      </c>
      <c r="Z20" s="99">
        <v>531.33681366410212</v>
      </c>
      <c r="AA20" s="118">
        <v>510.83785887830538</v>
      </c>
      <c r="AB20" s="118">
        <v>654.09947712605845</v>
      </c>
      <c r="AC20" s="118">
        <v>588.21581819267305</v>
      </c>
      <c r="AD20" s="99">
        <v>492.70574742909014</v>
      </c>
      <c r="AE20" s="99">
        <v>626.01651219226778</v>
      </c>
      <c r="AF20" s="118">
        <v>718.32816100642754</v>
      </c>
      <c r="AG20" s="99">
        <v>590.62595811732149</v>
      </c>
      <c r="AH20" s="99">
        <v>598.32836893816295</v>
      </c>
      <c r="AI20" s="99"/>
      <c r="AJ20" s="99"/>
      <c r="AK20" s="99">
        <v>737.69928887102367</v>
      </c>
      <c r="AL20" s="118">
        <v>666.79982600803783</v>
      </c>
      <c r="AM20" s="99"/>
      <c r="AN20" s="99">
        <v>693.2264792875975</v>
      </c>
      <c r="AO20" s="99">
        <v>555.82675267121556</v>
      </c>
      <c r="AP20" s="99"/>
      <c r="AQ20" s="99">
        <v>660.97776422963182</v>
      </c>
      <c r="AR20" s="99"/>
      <c r="AS20" s="99">
        <v>504.77432549569937</v>
      </c>
      <c r="AT20" s="99"/>
      <c r="AU20" s="99"/>
      <c r="AV20" s="99"/>
      <c r="AW20" s="99"/>
      <c r="AX20" s="99"/>
      <c r="AY20" s="99">
        <v>735.44220737632259</v>
      </c>
      <c r="AZ20" s="99">
        <v>638.58455181509498</v>
      </c>
      <c r="BA20" s="99"/>
      <c r="BB20" s="99"/>
      <c r="BC20" s="99"/>
      <c r="BD20" s="99"/>
      <c r="BE20" s="99"/>
      <c r="BF20" s="99"/>
      <c r="BG20" s="99"/>
      <c r="BH20" s="99"/>
      <c r="BI20" s="99"/>
      <c r="BJ20" s="99"/>
      <c r="BK20" s="99">
        <v>743.11111271472839</v>
      </c>
      <c r="BL20" s="99"/>
      <c r="BM20" s="99"/>
      <c r="BN20" s="99"/>
      <c r="BO20" s="99"/>
      <c r="BP20" s="99"/>
      <c r="BQ20" s="99"/>
      <c r="BR20" s="96"/>
      <c r="BS20" s="96"/>
    </row>
    <row r="21" spans="1:71" ht="14.25" thickTop="1" thickBot="1">
      <c r="A21" s="76">
        <v>22</v>
      </c>
      <c r="B21" s="99"/>
      <c r="C21" s="99"/>
      <c r="D21" s="99"/>
      <c r="E21" s="99"/>
      <c r="F21" s="99"/>
      <c r="G21" s="99"/>
      <c r="H21" s="99"/>
      <c r="I21" s="99"/>
      <c r="J21" s="99"/>
      <c r="K21" s="99"/>
      <c r="L21" s="99"/>
      <c r="M21" s="99"/>
      <c r="N21" s="99"/>
      <c r="O21" s="99"/>
      <c r="P21" s="99"/>
      <c r="Q21" s="99"/>
      <c r="R21" s="99"/>
      <c r="S21" s="99"/>
      <c r="T21" s="99">
        <v>506.55017925135115</v>
      </c>
      <c r="U21" s="99">
        <v>452.25111152451763</v>
      </c>
      <c r="V21" s="99">
        <v>524.75004391093535</v>
      </c>
      <c r="W21" s="99"/>
      <c r="X21" s="99">
        <v>502.35761909089968</v>
      </c>
      <c r="Y21" s="99">
        <v>588.25848812912852</v>
      </c>
      <c r="Z21" s="99">
        <v>524.09759683659456</v>
      </c>
      <c r="AA21" s="99">
        <v>481.84182757264279</v>
      </c>
      <c r="AB21" s="99">
        <v>616.19298734319182</v>
      </c>
      <c r="AC21" s="99">
        <v>550.61227316674513</v>
      </c>
      <c r="AD21" s="99">
        <v>486.90095239965882</v>
      </c>
      <c r="AE21" s="99">
        <v>611.82078943533531</v>
      </c>
      <c r="AF21" s="99">
        <v>670.42142746471723</v>
      </c>
      <c r="AG21" s="99">
        <v>583.26432281365931</v>
      </c>
      <c r="AH21" s="99">
        <v>586.44691613896362</v>
      </c>
      <c r="AI21" s="99"/>
      <c r="AJ21" s="99">
        <v>739.33206502400105</v>
      </c>
      <c r="AK21" s="118">
        <v>707.41003422700362</v>
      </c>
      <c r="AL21" s="99">
        <v>636.61073319550599</v>
      </c>
      <c r="AM21" s="99"/>
      <c r="AN21" s="99">
        <v>678.63939843822459</v>
      </c>
      <c r="AO21" s="99">
        <v>549.91820488061239</v>
      </c>
      <c r="AP21" s="118"/>
      <c r="AQ21" s="99">
        <v>653.43488044665378</v>
      </c>
      <c r="AR21" s="99"/>
      <c r="AS21" s="99">
        <v>500.74477123203366</v>
      </c>
      <c r="AT21" s="99"/>
      <c r="AU21" s="99"/>
      <c r="AV21" s="99"/>
      <c r="AW21" s="99"/>
      <c r="AX21" s="99"/>
      <c r="AY21" s="99">
        <v>727.79636709073043</v>
      </c>
      <c r="AZ21" s="99">
        <v>632.65995403929253</v>
      </c>
      <c r="BA21" s="99"/>
      <c r="BB21" s="99"/>
      <c r="BC21" s="99"/>
      <c r="BD21" s="99"/>
      <c r="BE21" s="99"/>
      <c r="BF21" s="99"/>
      <c r="BG21" s="99"/>
      <c r="BH21" s="99"/>
      <c r="BI21" s="99"/>
      <c r="BJ21" s="99"/>
      <c r="BK21" s="99">
        <v>737.07457980572349</v>
      </c>
      <c r="BL21" s="99"/>
      <c r="BM21" s="99"/>
      <c r="BN21" s="99"/>
      <c r="BO21" s="99"/>
      <c r="BP21" s="99"/>
      <c r="BQ21" s="99"/>
      <c r="BR21" s="96"/>
      <c r="BS21" s="96"/>
    </row>
    <row r="22" spans="1:71" ht="14.25" thickTop="1" thickBot="1">
      <c r="A22" s="76">
        <v>23</v>
      </c>
      <c r="B22" s="99"/>
      <c r="C22" s="99"/>
      <c r="D22" s="99"/>
      <c r="E22" s="99"/>
      <c r="F22" s="99"/>
      <c r="G22" s="99"/>
      <c r="H22" s="99"/>
      <c r="I22" s="99"/>
      <c r="J22" s="99"/>
      <c r="K22" s="99"/>
      <c r="L22" s="99"/>
      <c r="M22" s="99"/>
      <c r="N22" s="99"/>
      <c r="O22" s="99"/>
      <c r="P22" s="99"/>
      <c r="Q22" s="99"/>
      <c r="R22" s="99"/>
      <c r="S22" s="99"/>
      <c r="T22" s="99">
        <v>469.84750270418948</v>
      </c>
      <c r="U22" s="99"/>
      <c r="V22" s="99">
        <v>511.15872000132839</v>
      </c>
      <c r="W22" s="99"/>
      <c r="X22" s="99">
        <v>490.70336035522035</v>
      </c>
      <c r="Y22" s="99">
        <v>544.27312996798719</v>
      </c>
      <c r="Z22" s="99">
        <v>516.85838000908689</v>
      </c>
      <c r="AA22" s="99">
        <v>453.43544128097659</v>
      </c>
      <c r="AB22" s="99">
        <v>572.62029890186614</v>
      </c>
      <c r="AC22" s="99">
        <v>515.08483605357446</v>
      </c>
      <c r="AD22" s="99">
        <v>481.0961573702275</v>
      </c>
      <c r="AE22" s="99">
        <v>597.62506667840285</v>
      </c>
      <c r="AF22" s="99">
        <v>621.21096456908822</v>
      </c>
      <c r="AG22" s="99">
        <v>575.90268750999701</v>
      </c>
      <c r="AH22" s="99">
        <v>574.56546333976428</v>
      </c>
      <c r="AI22" s="99"/>
      <c r="AJ22" s="99">
        <v>721.57265014354596</v>
      </c>
      <c r="AK22" s="99">
        <v>661.91317624381497</v>
      </c>
      <c r="AL22" s="99">
        <v>596.83605207199423</v>
      </c>
      <c r="AM22" s="99"/>
      <c r="AN22" s="99">
        <v>664.05231758885191</v>
      </c>
      <c r="AO22" s="99">
        <v>544.00965709000934</v>
      </c>
      <c r="AP22" s="99">
        <v>728.32953834537466</v>
      </c>
      <c r="AQ22" s="99">
        <v>645.89199666367574</v>
      </c>
      <c r="AR22" s="99"/>
      <c r="AS22" s="99">
        <v>496.71521696836783</v>
      </c>
      <c r="AT22" s="118"/>
      <c r="AU22" s="99"/>
      <c r="AV22" s="99"/>
      <c r="AW22" s="99"/>
      <c r="AX22" s="99"/>
      <c r="AY22" s="99">
        <v>720.15052680513838</v>
      </c>
      <c r="AZ22" s="99">
        <v>626.73535626348985</v>
      </c>
      <c r="BA22" s="99"/>
      <c r="BB22" s="99"/>
      <c r="BC22" s="99"/>
      <c r="BD22" s="99"/>
      <c r="BE22" s="99"/>
      <c r="BF22" s="99"/>
      <c r="BG22" s="99"/>
      <c r="BH22" s="99"/>
      <c r="BI22" s="99"/>
      <c r="BJ22" s="99"/>
      <c r="BK22" s="99">
        <v>731.03804689671858</v>
      </c>
      <c r="BL22" s="99"/>
      <c r="BM22" s="99"/>
      <c r="BN22" s="99"/>
      <c r="BO22" s="99"/>
      <c r="BP22" s="99"/>
      <c r="BQ22" s="99"/>
      <c r="BR22" s="96"/>
      <c r="BS22" s="96"/>
    </row>
    <row r="23" spans="1:71" ht="13.5" thickTop="1">
      <c r="A23" s="76">
        <v>24</v>
      </c>
      <c r="B23" s="99"/>
      <c r="C23" s="99"/>
      <c r="D23" s="99"/>
      <c r="E23" s="99"/>
      <c r="F23" s="99"/>
      <c r="G23" s="99"/>
      <c r="H23" s="99"/>
      <c r="I23" s="99"/>
      <c r="J23" s="99"/>
      <c r="K23" s="99"/>
      <c r="L23" s="99"/>
      <c r="M23" s="99"/>
      <c r="N23" s="99"/>
      <c r="O23" s="99"/>
      <c r="P23" s="99"/>
      <c r="Q23" s="99"/>
      <c r="R23" s="99"/>
      <c r="S23" s="99"/>
      <c r="T23" s="99"/>
      <c r="U23" s="99"/>
      <c r="V23" s="99">
        <v>497.56739609172138</v>
      </c>
      <c r="W23" s="99"/>
      <c r="X23" s="99">
        <v>479.04910161954092</v>
      </c>
      <c r="Y23" s="99">
        <v>505.60524050121575</v>
      </c>
      <c r="Z23" s="99">
        <v>509.61916318157927</v>
      </c>
      <c r="AA23" s="99"/>
      <c r="AB23" s="99">
        <v>534.24804594844977</v>
      </c>
      <c r="AC23" s="99">
        <v>483.6669750436609</v>
      </c>
      <c r="AD23" s="99">
        <v>475.29136234079618</v>
      </c>
      <c r="AE23" s="99">
        <v>583.42934392147026</v>
      </c>
      <c r="AF23" s="99">
        <v>577.92743501937707</v>
      </c>
      <c r="AG23" s="99">
        <v>568.54105220633483</v>
      </c>
      <c r="AH23" s="99">
        <v>562.68401054056505</v>
      </c>
      <c r="AI23" s="99"/>
      <c r="AJ23" s="99">
        <v>703.81323526309086</v>
      </c>
      <c r="AK23" s="99">
        <v>618.48717818128364</v>
      </c>
      <c r="AL23" s="99">
        <v>561.59740561002002</v>
      </c>
      <c r="AM23" s="99"/>
      <c r="AN23" s="99">
        <v>649.46523673947911</v>
      </c>
      <c r="AO23" s="99">
        <v>538.10110929940629</v>
      </c>
      <c r="AP23" s="99">
        <v>678.47783643807793</v>
      </c>
      <c r="AQ23" s="99">
        <v>638.34911288069759</v>
      </c>
      <c r="AR23" s="99"/>
      <c r="AS23" s="99">
        <v>492.68566270470205</v>
      </c>
      <c r="AT23" s="99">
        <v>739.10102150526802</v>
      </c>
      <c r="AU23" s="99"/>
      <c r="AV23" s="99"/>
      <c r="AW23" s="99"/>
      <c r="AX23" s="99"/>
      <c r="AY23" s="99">
        <v>712.50468651954634</v>
      </c>
      <c r="AZ23" s="99">
        <v>620.81075848768728</v>
      </c>
      <c r="BA23" s="99"/>
      <c r="BB23" s="99"/>
      <c r="BC23" s="99"/>
      <c r="BD23" s="99"/>
      <c r="BE23" s="99"/>
      <c r="BF23" s="99"/>
      <c r="BG23" s="99"/>
      <c r="BH23" s="99"/>
      <c r="BI23" s="99"/>
      <c r="BJ23" s="99"/>
      <c r="BK23" s="99">
        <v>725.00151398771368</v>
      </c>
      <c r="BL23" s="99"/>
      <c r="BM23" s="99"/>
      <c r="BN23" s="99"/>
      <c r="BO23" s="99"/>
      <c r="BP23" s="99"/>
      <c r="BQ23" s="99"/>
      <c r="BR23" s="96"/>
      <c r="BS23" s="96"/>
    </row>
    <row r="24" spans="1:71">
      <c r="A24" s="76">
        <v>25</v>
      </c>
      <c r="B24" s="99"/>
      <c r="C24" s="99"/>
      <c r="D24" s="99"/>
      <c r="E24" s="99"/>
      <c r="F24" s="99"/>
      <c r="G24" s="99"/>
      <c r="H24" s="99"/>
      <c r="I24" s="99"/>
      <c r="J24" s="99"/>
      <c r="K24" s="99"/>
      <c r="L24" s="99"/>
      <c r="M24" s="99"/>
      <c r="N24" s="99"/>
      <c r="O24" s="99"/>
      <c r="P24" s="99"/>
      <c r="Q24" s="99"/>
      <c r="R24" s="99"/>
      <c r="S24" s="99"/>
      <c r="T24" s="99"/>
      <c r="U24" s="99"/>
      <c r="V24" s="99">
        <v>483.97607218211425</v>
      </c>
      <c r="W24" s="99"/>
      <c r="X24" s="99">
        <v>467.3948428838616</v>
      </c>
      <c r="Y24" s="99">
        <v>471.42076494780895</v>
      </c>
      <c r="Z24" s="99">
        <v>502.37994635407165</v>
      </c>
      <c r="AA24" s="99"/>
      <c r="AB24" s="99">
        <v>500.2616348943227</v>
      </c>
      <c r="AC24" s="99">
        <v>455.71991807910439</v>
      </c>
      <c r="AD24" s="99">
        <v>469.48656731136487</v>
      </c>
      <c r="AE24" s="99">
        <v>569.23362116453791</v>
      </c>
      <c r="AF24" s="99">
        <v>539.64141507670479</v>
      </c>
      <c r="AG24" s="99">
        <v>561.17941690267276</v>
      </c>
      <c r="AH24" s="99">
        <v>550.80255774136572</v>
      </c>
      <c r="AI24" s="99"/>
      <c r="AJ24" s="99">
        <v>686.05382038263565</v>
      </c>
      <c r="AK24" s="99">
        <v>579.9926913186772</v>
      </c>
      <c r="AL24" s="99">
        <v>530.19322744933527</v>
      </c>
      <c r="AM24" s="99"/>
      <c r="AN24" s="99">
        <v>634.87815589010631</v>
      </c>
      <c r="AO24" s="99">
        <v>532.19256150880324</v>
      </c>
      <c r="AP24" s="99">
        <v>634.35708023791619</v>
      </c>
      <c r="AQ24" s="99">
        <v>630.80622909771955</v>
      </c>
      <c r="AR24" s="99"/>
      <c r="AS24" s="99">
        <v>488.65610844103622</v>
      </c>
      <c r="AT24" s="99">
        <v>694.40965355732078</v>
      </c>
      <c r="AU24" s="99">
        <v>732.37152224174758</v>
      </c>
      <c r="AV24" s="99"/>
      <c r="AW24" s="99"/>
      <c r="AX24" s="99">
        <v>747.2156149883549</v>
      </c>
      <c r="AY24" s="99">
        <v>704.8588462339543</v>
      </c>
      <c r="AZ24" s="99">
        <v>614.88616071188471</v>
      </c>
      <c r="BA24" s="99"/>
      <c r="BB24" s="99"/>
      <c r="BC24" s="99"/>
      <c r="BD24" s="99"/>
      <c r="BE24" s="99"/>
      <c r="BF24" s="99"/>
      <c r="BG24" s="99"/>
      <c r="BH24" s="99"/>
      <c r="BI24" s="99"/>
      <c r="BJ24" s="99"/>
      <c r="BK24" s="99">
        <v>718.96498107870866</v>
      </c>
      <c r="BL24" s="99"/>
      <c r="BM24" s="99"/>
      <c r="BN24" s="99"/>
      <c r="BO24" s="99"/>
      <c r="BP24" s="99"/>
      <c r="BQ24" s="99"/>
      <c r="BR24" s="96"/>
      <c r="BS24" s="96"/>
    </row>
    <row r="25" spans="1:71">
      <c r="A25" s="76">
        <v>26</v>
      </c>
      <c r="B25" s="99"/>
      <c r="C25" s="99"/>
      <c r="D25" s="99"/>
      <c r="E25" s="99"/>
      <c r="F25" s="99"/>
      <c r="G25" s="99"/>
      <c r="H25" s="99"/>
      <c r="I25" s="99"/>
      <c r="J25" s="99"/>
      <c r="K25" s="99"/>
      <c r="L25" s="99"/>
      <c r="M25" s="99"/>
      <c r="N25" s="99"/>
      <c r="O25" s="99"/>
      <c r="P25" s="99"/>
      <c r="Q25" s="99"/>
      <c r="R25" s="99"/>
      <c r="S25" s="99"/>
      <c r="T25" s="99"/>
      <c r="U25" s="99"/>
      <c r="V25" s="99">
        <v>470.38474827250712</v>
      </c>
      <c r="W25" s="99"/>
      <c r="X25" s="99">
        <v>455.74058414818217</v>
      </c>
      <c r="Y25" s="99"/>
      <c r="Z25" s="99">
        <v>495.14072952656403</v>
      </c>
      <c r="AA25" s="99"/>
      <c r="AB25" s="99">
        <v>470.00031226664532</v>
      </c>
      <c r="AC25" s="99"/>
      <c r="AD25" s="99">
        <v>463.68177228193355</v>
      </c>
      <c r="AE25" s="99">
        <v>555.03789840760533</v>
      </c>
      <c r="AF25" s="99">
        <v>505.59891277235937</v>
      </c>
      <c r="AG25" s="99">
        <v>553.81778159901057</v>
      </c>
      <c r="AH25" s="99">
        <v>538.92110494216649</v>
      </c>
      <c r="AI25" s="99"/>
      <c r="AJ25" s="99">
        <v>668.29440550218067</v>
      </c>
      <c r="AK25" s="99">
        <v>545.68770461328324</v>
      </c>
      <c r="AL25" s="99">
        <v>502.05430871629989</v>
      </c>
      <c r="AM25" s="99">
        <v>745.92971399038424</v>
      </c>
      <c r="AN25" s="99">
        <v>620.29107504073352</v>
      </c>
      <c r="AO25" s="99">
        <v>526.28401371820019</v>
      </c>
      <c r="AP25" s="99">
        <v>595.10307585924818</v>
      </c>
      <c r="AQ25" s="99">
        <v>623.26334531474151</v>
      </c>
      <c r="AR25" s="99"/>
      <c r="AS25" s="99">
        <v>484.62655417737039</v>
      </c>
      <c r="AT25" s="99">
        <v>654.53152329596105</v>
      </c>
      <c r="AU25" s="99">
        <v>687.88822993677559</v>
      </c>
      <c r="AV25" s="99"/>
      <c r="AW25" s="99"/>
      <c r="AX25" s="99">
        <v>732.03438968554622</v>
      </c>
      <c r="AY25" s="99">
        <v>697.21300594836225</v>
      </c>
      <c r="AZ25" s="99">
        <v>608.96156293608203</v>
      </c>
      <c r="BA25" s="99"/>
      <c r="BB25" s="99"/>
      <c r="BC25" s="99"/>
      <c r="BD25" s="99"/>
      <c r="BE25" s="99"/>
      <c r="BF25" s="99"/>
      <c r="BG25" s="99"/>
      <c r="BH25" s="99"/>
      <c r="BI25" s="99"/>
      <c r="BJ25" s="99"/>
      <c r="BK25" s="99">
        <v>712.92844816970376</v>
      </c>
      <c r="BL25" s="99"/>
      <c r="BM25" s="99"/>
      <c r="BN25" s="99"/>
      <c r="BO25" s="99"/>
      <c r="BP25" s="99"/>
      <c r="BQ25" s="99"/>
      <c r="BR25" s="96"/>
      <c r="BS25" s="96"/>
    </row>
    <row r="26" spans="1:71">
      <c r="A26" s="76">
        <v>27</v>
      </c>
      <c r="B26" s="99"/>
      <c r="C26" s="99"/>
      <c r="D26" s="99"/>
      <c r="E26" s="99"/>
      <c r="F26" s="99"/>
      <c r="G26" s="99"/>
      <c r="H26" s="99"/>
      <c r="I26" s="99"/>
      <c r="J26" s="99"/>
      <c r="K26" s="99"/>
      <c r="L26" s="99"/>
      <c r="M26" s="99"/>
      <c r="N26" s="99"/>
      <c r="O26" s="99"/>
      <c r="P26" s="99"/>
      <c r="Q26" s="99"/>
      <c r="R26" s="99"/>
      <c r="S26" s="99"/>
      <c r="T26" s="99"/>
      <c r="U26" s="99"/>
      <c r="V26" s="99">
        <v>456.79342436290005</v>
      </c>
      <c r="W26" s="99"/>
      <c r="X26" s="99"/>
      <c r="Y26" s="99"/>
      <c r="Z26" s="99">
        <v>487.90151269905641</v>
      </c>
      <c r="AA26" s="99"/>
      <c r="AB26" s="99"/>
      <c r="AC26" s="99"/>
      <c r="AD26" s="99">
        <v>457.87697725250217</v>
      </c>
      <c r="AE26" s="99">
        <v>540.84217565067286</v>
      </c>
      <c r="AF26" s="99">
        <v>475.18310826619432</v>
      </c>
      <c r="AG26" s="99">
        <v>546.45614629534839</v>
      </c>
      <c r="AH26" s="99">
        <v>527.03965214296716</v>
      </c>
      <c r="AI26" s="99"/>
      <c r="AJ26" s="99">
        <v>650.53499062172557</v>
      </c>
      <c r="AK26" s="99">
        <v>514.96529536108881</v>
      </c>
      <c r="AL26" s="99">
        <v>476.71485930258109</v>
      </c>
      <c r="AM26" s="99">
        <v>724.4416439010015</v>
      </c>
      <c r="AN26" s="99">
        <v>605.70399419136083</v>
      </c>
      <c r="AO26" s="99">
        <v>520.37546592759713</v>
      </c>
      <c r="AP26" s="99">
        <v>560.00889130349594</v>
      </c>
      <c r="AQ26" s="99">
        <v>615.72046153176348</v>
      </c>
      <c r="AR26" s="99">
        <v>732.86319161315168</v>
      </c>
      <c r="AS26" s="99">
        <v>480.59699991370468</v>
      </c>
      <c r="AT26" s="99">
        <v>618.77127908228022</v>
      </c>
      <c r="AU26" s="99">
        <v>648.09236187502211</v>
      </c>
      <c r="AV26" s="99"/>
      <c r="AW26" s="99">
        <v>739.77240558018502</v>
      </c>
      <c r="AX26" s="99">
        <v>716.85316438273776</v>
      </c>
      <c r="AY26" s="99">
        <v>689.56716566277009</v>
      </c>
      <c r="AZ26" s="99">
        <v>603.03696516027946</v>
      </c>
      <c r="BA26" s="99"/>
      <c r="BB26" s="99">
        <v>734.29941653471496</v>
      </c>
      <c r="BC26" s="99"/>
      <c r="BD26" s="99"/>
      <c r="BE26" s="99"/>
      <c r="BF26" s="99"/>
      <c r="BG26" s="99"/>
      <c r="BH26" s="99"/>
      <c r="BI26" s="99"/>
      <c r="BJ26" s="99"/>
      <c r="BK26" s="99">
        <v>706.89191526069885</v>
      </c>
      <c r="BL26" s="99"/>
      <c r="BM26" s="99"/>
      <c r="BN26" s="99"/>
      <c r="BO26" s="99"/>
      <c r="BP26" s="99"/>
      <c r="BQ26" s="99"/>
      <c r="BR26" s="96"/>
      <c r="BS26" s="96"/>
    </row>
    <row r="27" spans="1:71">
      <c r="A27" s="76">
        <v>28</v>
      </c>
      <c r="B27" s="99"/>
      <c r="C27" s="99"/>
      <c r="D27" s="99"/>
      <c r="E27" s="99"/>
      <c r="F27" s="99"/>
      <c r="G27" s="99"/>
      <c r="H27" s="99"/>
      <c r="I27" s="99"/>
      <c r="J27" s="99"/>
      <c r="K27" s="99"/>
      <c r="L27" s="99"/>
      <c r="M27" s="99"/>
      <c r="N27" s="99"/>
      <c r="O27" s="99"/>
      <c r="P27" s="99"/>
      <c r="Q27" s="99"/>
      <c r="R27" s="99"/>
      <c r="S27" s="99"/>
      <c r="T27" s="99"/>
      <c r="U27" s="99"/>
      <c r="V27" s="99"/>
      <c r="W27" s="99"/>
      <c r="X27" s="99"/>
      <c r="Y27" s="99"/>
      <c r="Z27" s="99">
        <v>480.66229587154879</v>
      </c>
      <c r="AA27" s="99"/>
      <c r="AB27" s="99"/>
      <c r="AC27" s="99"/>
      <c r="AD27" s="99">
        <v>452.07218222307085</v>
      </c>
      <c r="AE27" s="99">
        <v>526.6464528937405</v>
      </c>
      <c r="AF27" s="99"/>
      <c r="AG27" s="99">
        <v>539.09451099168621</v>
      </c>
      <c r="AH27" s="99">
        <v>515.15819934376782</v>
      </c>
      <c r="AI27" s="99"/>
      <c r="AJ27" s="99">
        <v>632.77557574127047</v>
      </c>
      <c r="AK27" s="99">
        <v>487.32517012981566</v>
      </c>
      <c r="AL27" s="99">
        <v>453.79068626938528</v>
      </c>
      <c r="AM27" s="99">
        <v>702.95357381161864</v>
      </c>
      <c r="AN27" s="99">
        <v>591.11691334198804</v>
      </c>
      <c r="AO27" s="99">
        <v>514.46691813699408</v>
      </c>
      <c r="AP27" s="99">
        <v>528.49174943022774</v>
      </c>
      <c r="AQ27" s="99">
        <v>608.17757774878544</v>
      </c>
      <c r="AR27" s="99">
        <v>714.16091950997122</v>
      </c>
      <c r="AS27" s="99">
        <v>476.56744565003885</v>
      </c>
      <c r="AT27" s="99">
        <v>586.55572243307824</v>
      </c>
      <c r="AU27" s="99">
        <v>612.32794820865809</v>
      </c>
      <c r="AV27" s="99"/>
      <c r="AW27" s="99">
        <v>695.86937986060582</v>
      </c>
      <c r="AX27" s="99">
        <v>701.67193907992907</v>
      </c>
      <c r="AY27" s="99">
        <v>681.92132537717805</v>
      </c>
      <c r="AZ27" s="99">
        <v>597.1123673844769</v>
      </c>
      <c r="BA27" s="99"/>
      <c r="BB27" s="99">
        <v>694.48692117323355</v>
      </c>
      <c r="BC27" s="99">
        <v>736.41796169331485</v>
      </c>
      <c r="BD27" s="99"/>
      <c r="BE27" s="99"/>
      <c r="BF27" s="99"/>
      <c r="BG27" s="99"/>
      <c r="BH27" s="99"/>
      <c r="BI27" s="99"/>
      <c r="BJ27" s="99"/>
      <c r="BK27" s="99">
        <v>700.85538235169383</v>
      </c>
      <c r="BL27" s="99"/>
      <c r="BM27" s="99"/>
      <c r="BN27" s="99"/>
      <c r="BO27" s="99"/>
      <c r="BP27" s="99"/>
      <c r="BQ27" s="99"/>
      <c r="BR27" s="96"/>
      <c r="BS27" s="96"/>
    </row>
    <row r="28" spans="1:71" ht="13.5" thickBot="1">
      <c r="A28" s="76">
        <v>29</v>
      </c>
      <c r="B28" s="99"/>
      <c r="C28" s="99"/>
      <c r="D28" s="99"/>
      <c r="E28" s="99"/>
      <c r="F28" s="99"/>
      <c r="G28" s="99"/>
      <c r="H28" s="99"/>
      <c r="I28" s="99"/>
      <c r="J28" s="99"/>
      <c r="K28" s="99"/>
      <c r="L28" s="99"/>
      <c r="M28" s="99"/>
      <c r="N28" s="99"/>
      <c r="O28" s="99"/>
      <c r="P28" s="99"/>
      <c r="Q28" s="99"/>
      <c r="R28" s="99"/>
      <c r="S28" s="99"/>
      <c r="T28" s="99"/>
      <c r="U28" s="99"/>
      <c r="V28" s="99"/>
      <c r="W28" s="99"/>
      <c r="X28" s="99"/>
      <c r="Y28" s="99"/>
      <c r="Z28" s="99">
        <v>473.42307904404117</v>
      </c>
      <c r="AA28" s="99"/>
      <c r="AB28" s="99"/>
      <c r="AC28" s="99"/>
      <c r="AD28" s="99"/>
      <c r="AE28" s="99">
        <v>512.45073013680792</v>
      </c>
      <c r="AF28" s="99"/>
      <c r="AG28" s="99">
        <v>531.73287568802402</v>
      </c>
      <c r="AH28" s="99">
        <v>503.27674654456854</v>
      </c>
      <c r="AI28" s="99"/>
      <c r="AJ28" s="99">
        <v>615.01616086081549</v>
      </c>
      <c r="AK28" s="99">
        <v>462.35195659796528</v>
      </c>
      <c r="AL28" s="99"/>
      <c r="AM28" s="118">
        <v>681.46550372223589</v>
      </c>
      <c r="AN28" s="99">
        <v>576.52983249261513</v>
      </c>
      <c r="AO28" s="99">
        <v>508.55837034639097</v>
      </c>
      <c r="AP28" s="99">
        <v>500.06777130951241</v>
      </c>
      <c r="AQ28" s="99">
        <v>600.63469396580729</v>
      </c>
      <c r="AR28" s="99">
        <v>695.45864740679099</v>
      </c>
      <c r="AS28" s="99">
        <v>472.53789138637302</v>
      </c>
      <c r="AT28" s="99">
        <v>557.40892590531837</v>
      </c>
      <c r="AU28" s="99">
        <v>580.05035707833338</v>
      </c>
      <c r="AV28" s="99"/>
      <c r="AW28" s="99">
        <v>656.3399821080352</v>
      </c>
      <c r="AX28" s="99">
        <v>686.49071377712039</v>
      </c>
      <c r="AY28" s="99">
        <v>674.27548509158601</v>
      </c>
      <c r="AZ28" s="99">
        <v>591.18776960867422</v>
      </c>
      <c r="BA28" s="99"/>
      <c r="BB28" s="99">
        <v>658.53089784601218</v>
      </c>
      <c r="BC28" s="99">
        <v>701.35236779987338</v>
      </c>
      <c r="BD28" s="99"/>
      <c r="BE28" s="99"/>
      <c r="BF28" s="99"/>
      <c r="BG28" s="99">
        <v>736.2675098171693</v>
      </c>
      <c r="BH28" s="99"/>
      <c r="BI28" s="99"/>
      <c r="BJ28" s="99"/>
      <c r="BK28" s="99">
        <v>694.81884944268904</v>
      </c>
      <c r="BL28" s="99"/>
      <c r="BM28" s="99"/>
      <c r="BN28" s="99"/>
      <c r="BO28" s="99"/>
      <c r="BP28" s="99"/>
      <c r="BQ28" s="99"/>
      <c r="BR28" s="96"/>
      <c r="BS28" s="96"/>
    </row>
    <row r="29" spans="1:71" ht="14.25" thickTop="1" thickBot="1">
      <c r="A29" s="107">
        <v>30</v>
      </c>
      <c r="B29" s="108"/>
      <c r="C29" s="108"/>
      <c r="D29" s="108"/>
      <c r="E29" s="108"/>
      <c r="F29" s="108"/>
      <c r="G29" s="108"/>
      <c r="H29" s="108"/>
      <c r="I29" s="108"/>
      <c r="J29" s="108"/>
      <c r="K29" s="108"/>
      <c r="L29" s="108"/>
      <c r="M29" s="108"/>
      <c r="N29" s="108"/>
      <c r="O29" s="108"/>
      <c r="P29" s="108"/>
      <c r="Q29" s="108"/>
      <c r="R29" s="108"/>
      <c r="S29" s="108"/>
      <c r="T29" s="108"/>
      <c r="U29" s="108"/>
      <c r="V29" s="108"/>
      <c r="W29" s="108"/>
      <c r="X29" s="108"/>
      <c r="Y29" s="108"/>
      <c r="Z29" s="108">
        <v>466.18386221653356</v>
      </c>
      <c r="AA29" s="108"/>
      <c r="AB29" s="108"/>
      <c r="AC29" s="108"/>
      <c r="AD29" s="108"/>
      <c r="AE29" s="118">
        <v>498.25500737987539</v>
      </c>
      <c r="AF29" s="108"/>
      <c r="AG29" s="108">
        <v>524.37124038436195</v>
      </c>
      <c r="AH29" s="108">
        <v>491.39529374536926</v>
      </c>
      <c r="AI29" s="108"/>
      <c r="AJ29" s="118">
        <v>597.25674598036028</v>
      </c>
      <c r="AK29" s="108"/>
      <c r="AL29" s="108"/>
      <c r="AM29" s="108">
        <v>647.60535886132266</v>
      </c>
      <c r="AN29" s="108">
        <v>561.94275164324245</v>
      </c>
      <c r="AO29" s="108">
        <v>502.64982255578803</v>
      </c>
      <c r="AP29" s="108">
        <v>474.33251286047113</v>
      </c>
      <c r="AQ29" s="108">
        <v>593.09181018282925</v>
      </c>
      <c r="AR29" s="108">
        <v>676.75637530361064</v>
      </c>
      <c r="AS29" s="108">
        <v>468.50833712270725</v>
      </c>
      <c r="AT29" s="108">
        <v>530.93306378548323</v>
      </c>
      <c r="AU29" s="108">
        <v>550.80437592816872</v>
      </c>
      <c r="AV29" s="118"/>
      <c r="AW29" s="108">
        <v>620.61089694481359</v>
      </c>
      <c r="AX29" s="108">
        <v>671.30948847431182</v>
      </c>
      <c r="AY29" s="108">
        <v>666.62964480599396</v>
      </c>
      <c r="AZ29" s="108">
        <v>585.26317183287176</v>
      </c>
      <c r="BA29" s="108"/>
      <c r="BB29" s="108">
        <v>625.92874105600299</v>
      </c>
      <c r="BC29" s="108">
        <v>669.43181312445688</v>
      </c>
      <c r="BD29" s="108">
        <v>749.12010388752424</v>
      </c>
      <c r="BE29" s="108"/>
      <c r="BF29" s="108"/>
      <c r="BG29" s="108">
        <v>700.47908936999841</v>
      </c>
      <c r="BH29" s="108"/>
      <c r="BI29" s="108">
        <v>748.44685512684566</v>
      </c>
      <c r="BJ29" s="108"/>
      <c r="BK29" s="108">
        <v>688.78231653368402</v>
      </c>
      <c r="BL29" s="108"/>
      <c r="BM29" s="108"/>
      <c r="BN29" s="108"/>
      <c r="BO29" s="108"/>
      <c r="BP29" s="108"/>
      <c r="BQ29" s="108"/>
      <c r="BR29" s="96"/>
      <c r="BS29" s="96"/>
    </row>
    <row r="30" spans="1:71" ht="14.25" thickTop="1" thickBot="1">
      <c r="A30" s="76">
        <v>31</v>
      </c>
      <c r="B30" s="99"/>
      <c r="C30" s="99"/>
      <c r="D30" s="99"/>
      <c r="E30" s="99"/>
      <c r="F30" s="99"/>
      <c r="G30" s="99"/>
      <c r="H30" s="99"/>
      <c r="I30" s="99"/>
      <c r="J30" s="99"/>
      <c r="K30" s="99"/>
      <c r="L30" s="99"/>
      <c r="M30" s="99"/>
      <c r="N30" s="99"/>
      <c r="O30" s="99"/>
      <c r="P30" s="99"/>
      <c r="Q30" s="99"/>
      <c r="R30" s="99"/>
      <c r="S30" s="99"/>
      <c r="T30" s="99"/>
      <c r="U30" s="99"/>
      <c r="V30" s="99"/>
      <c r="W30" s="99"/>
      <c r="X30" s="99"/>
      <c r="Y30" s="99"/>
      <c r="Z30" s="99">
        <v>458.94464538902594</v>
      </c>
      <c r="AA30" s="99"/>
      <c r="AB30" s="99"/>
      <c r="AC30" s="99"/>
      <c r="AD30" s="99"/>
      <c r="AE30" s="99">
        <v>478.95856791257938</v>
      </c>
      <c r="AF30" s="99"/>
      <c r="AG30" s="99">
        <v>517.00960508069966</v>
      </c>
      <c r="AH30" s="99">
        <v>479.51384094616998</v>
      </c>
      <c r="AI30" s="99"/>
      <c r="AJ30" s="99">
        <v>569.03082244179222</v>
      </c>
      <c r="AK30" s="99"/>
      <c r="AL30" s="99"/>
      <c r="AM30" s="99">
        <v>614.73792549374571</v>
      </c>
      <c r="AN30" s="118">
        <v>547.35567079386965</v>
      </c>
      <c r="AO30" s="99">
        <v>496.74127476518498</v>
      </c>
      <c r="AP30" s="99">
        <v>450.94582480192986</v>
      </c>
      <c r="AQ30" s="99">
        <v>585.54892639985121</v>
      </c>
      <c r="AR30" s="118">
        <v>658.05410320043029</v>
      </c>
      <c r="AS30" s="99">
        <v>464.47878285904142</v>
      </c>
      <c r="AT30" s="99">
        <v>506.79350544318913</v>
      </c>
      <c r="AU30" s="99">
        <v>524.20716247204507</v>
      </c>
      <c r="AV30" s="99">
        <v>742.07809621187016</v>
      </c>
      <c r="AW30" s="99">
        <v>588.19989327560143</v>
      </c>
      <c r="AX30" s="99">
        <v>656.12826317150314</v>
      </c>
      <c r="AY30" s="99">
        <v>658.9838045204018</v>
      </c>
      <c r="AZ30" s="99">
        <v>579.33857405706908</v>
      </c>
      <c r="BA30" s="99">
        <v>749.81325743576781</v>
      </c>
      <c r="BB30" s="99">
        <v>596.25774509615212</v>
      </c>
      <c r="BC30" s="99">
        <v>640.2656990007473</v>
      </c>
      <c r="BD30" s="99">
        <v>710.94024050609778</v>
      </c>
      <c r="BE30" s="99"/>
      <c r="BF30" s="99"/>
      <c r="BG30" s="99">
        <v>667.88293864587502</v>
      </c>
      <c r="BH30" s="99"/>
      <c r="BI30" s="99">
        <v>740.72786883087883</v>
      </c>
      <c r="BJ30" s="99"/>
      <c r="BK30" s="99">
        <v>682.74578362467912</v>
      </c>
      <c r="BL30" s="99"/>
      <c r="BM30" s="99"/>
      <c r="BN30" s="99"/>
      <c r="BO30" s="99"/>
      <c r="BP30" s="99"/>
      <c r="BQ30" s="99"/>
      <c r="BR30" s="96"/>
      <c r="BS30" s="96"/>
    </row>
    <row r="31" spans="1:71" ht="14.25" thickTop="1" thickBot="1">
      <c r="A31" s="76">
        <v>32</v>
      </c>
      <c r="B31" s="99"/>
      <c r="C31" s="99"/>
      <c r="D31" s="99"/>
      <c r="E31" s="99"/>
      <c r="F31" s="99"/>
      <c r="G31" s="99"/>
      <c r="H31" s="99"/>
      <c r="I31" s="99"/>
      <c r="J31" s="99"/>
      <c r="K31" s="99"/>
      <c r="L31" s="99"/>
      <c r="M31" s="99"/>
      <c r="N31" s="99"/>
      <c r="O31" s="99"/>
      <c r="P31" s="99"/>
      <c r="Q31" s="99"/>
      <c r="R31" s="99"/>
      <c r="S31" s="99"/>
      <c r="T31" s="99"/>
      <c r="U31" s="99"/>
      <c r="V31" s="99"/>
      <c r="W31" s="99"/>
      <c r="X31" s="99"/>
      <c r="Y31" s="99"/>
      <c r="Z31" s="99">
        <v>451.70542856151837</v>
      </c>
      <c r="AA31" s="99"/>
      <c r="AB31" s="99"/>
      <c r="AC31" s="99"/>
      <c r="AD31" s="99"/>
      <c r="AE31" s="99">
        <v>459.21179100859769</v>
      </c>
      <c r="AF31" s="99"/>
      <c r="AG31" s="99">
        <v>509.64796977703747</v>
      </c>
      <c r="AH31" s="118">
        <v>467.63238814697058</v>
      </c>
      <c r="AI31" s="99"/>
      <c r="AJ31" s="99">
        <v>542.99872695577892</v>
      </c>
      <c r="AK31" s="99"/>
      <c r="AL31" s="99"/>
      <c r="AM31" s="99">
        <v>584.796081759598</v>
      </c>
      <c r="AN31" s="99">
        <v>531.02498665034057</v>
      </c>
      <c r="AO31" s="99">
        <v>490.83272697458193</v>
      </c>
      <c r="AP31" s="99"/>
      <c r="AQ31" s="99">
        <v>578.00604261687317</v>
      </c>
      <c r="AR31" s="99">
        <v>630.77812499377035</v>
      </c>
      <c r="AS31" s="99">
        <v>460.44922859537564</v>
      </c>
      <c r="AT31" s="99">
        <v>484.70712240164517</v>
      </c>
      <c r="AU31" s="99">
        <v>499.93486755518478</v>
      </c>
      <c r="AV31" s="99">
        <v>707.08178215058763</v>
      </c>
      <c r="AW31" s="99">
        <v>558.69900840095124</v>
      </c>
      <c r="AX31" s="99">
        <v>640.94703786869457</v>
      </c>
      <c r="AY31" s="99">
        <v>651.33796423480965</v>
      </c>
      <c r="AZ31" s="99">
        <v>573.4139762812664</v>
      </c>
      <c r="BA31" s="118">
        <v>730.40702765176752</v>
      </c>
      <c r="BB31" s="99">
        <v>569.16033018268615</v>
      </c>
      <c r="BC31" s="99">
        <v>613.52339052838681</v>
      </c>
      <c r="BD31" s="99">
        <v>676.16344683765772</v>
      </c>
      <c r="BE31" s="99">
        <v>743.57555500497631</v>
      </c>
      <c r="BF31" s="99"/>
      <c r="BG31" s="99">
        <v>638.09065389147224</v>
      </c>
      <c r="BH31" s="99"/>
      <c r="BI31" s="99">
        <v>733.00888253491189</v>
      </c>
      <c r="BJ31" s="99">
        <v>718.74967761573316</v>
      </c>
      <c r="BK31" s="99">
        <v>676.70925071567422</v>
      </c>
      <c r="BL31" s="99"/>
      <c r="BM31" s="99"/>
      <c r="BN31" s="99"/>
      <c r="BO31" s="99"/>
      <c r="BP31" s="99"/>
      <c r="BQ31" s="99"/>
      <c r="BR31" s="96"/>
      <c r="BS31" s="96"/>
    </row>
    <row r="32" spans="1:71" ht="13.5" thickTop="1">
      <c r="A32" s="76">
        <v>33</v>
      </c>
      <c r="B32" s="99"/>
      <c r="C32" s="99"/>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c r="AF32" s="99"/>
      <c r="AG32" s="99">
        <v>502.28633447337535</v>
      </c>
      <c r="AH32" s="99">
        <v>453.9455069174258</v>
      </c>
      <c r="AI32" s="99"/>
      <c r="AJ32" s="99">
        <v>519.15331615088985</v>
      </c>
      <c r="AK32" s="99"/>
      <c r="AL32" s="99"/>
      <c r="AM32" s="99">
        <v>557.43156785426288</v>
      </c>
      <c r="AN32" s="99">
        <v>510.49296066365196</v>
      </c>
      <c r="AO32" s="99">
        <v>484.92417918397882</v>
      </c>
      <c r="AP32" s="99"/>
      <c r="AQ32" s="99">
        <v>570.46315883389514</v>
      </c>
      <c r="AR32" s="99">
        <v>603.83421096745815</v>
      </c>
      <c r="AS32" s="99">
        <v>456.41967433170987</v>
      </c>
      <c r="AT32" s="99">
        <v>464.43304174556221</v>
      </c>
      <c r="AU32" s="99">
        <v>477.71205362954953</v>
      </c>
      <c r="AV32" s="99">
        <v>675.0625418160173</v>
      </c>
      <c r="AW32" s="99">
        <v>531.7612439186745</v>
      </c>
      <c r="AX32" s="99">
        <v>625.76581256588599</v>
      </c>
      <c r="AY32" s="99">
        <v>643.6921239492176</v>
      </c>
      <c r="AZ32" s="99">
        <v>567.48937850546395</v>
      </c>
      <c r="BA32" s="99">
        <v>707.3189112063593</v>
      </c>
      <c r="BB32" s="99">
        <v>544.33235699277714</v>
      </c>
      <c r="BC32" s="99">
        <v>588.92344980567589</v>
      </c>
      <c r="BD32" s="99">
        <v>644.38450654364806</v>
      </c>
      <c r="BE32" s="99">
        <v>728.26488542149093</v>
      </c>
      <c r="BF32" s="99"/>
      <c r="BG32" s="99">
        <v>610.77185212365691</v>
      </c>
      <c r="BH32" s="99"/>
      <c r="BI32" s="99">
        <v>725.28989623894506</v>
      </c>
      <c r="BJ32" s="99">
        <v>683.7695424178786</v>
      </c>
      <c r="BK32" s="99">
        <v>670.6727178066692</v>
      </c>
      <c r="BL32" s="99"/>
      <c r="BM32" s="99"/>
      <c r="BN32" s="99"/>
      <c r="BO32" s="99"/>
      <c r="BP32" s="99"/>
      <c r="BQ32" s="99"/>
      <c r="BR32" s="96"/>
      <c r="BS32" s="96"/>
    </row>
    <row r="33" spans="1:71" ht="13.5" thickBot="1">
      <c r="A33" s="76">
        <v>34</v>
      </c>
      <c r="B33" s="99"/>
      <c r="C33" s="99"/>
      <c r="D33" s="99"/>
      <c r="E33" s="99"/>
      <c r="F33" s="99"/>
      <c r="G33" s="99"/>
      <c r="H33" s="99"/>
      <c r="I33" s="99"/>
      <c r="J33" s="99"/>
      <c r="K33" s="99"/>
      <c r="L33" s="99"/>
      <c r="M33" s="99"/>
      <c r="N33" s="99"/>
      <c r="O33" s="99"/>
      <c r="P33" s="99"/>
      <c r="Q33" s="99"/>
      <c r="R33" s="99"/>
      <c r="S33" s="99"/>
      <c r="T33" s="99"/>
      <c r="U33" s="99"/>
      <c r="V33" s="99"/>
      <c r="W33" s="99"/>
      <c r="X33" s="99"/>
      <c r="Y33" s="99"/>
      <c r="Z33" s="99"/>
      <c r="AA33" s="99"/>
      <c r="AB33" s="99"/>
      <c r="AC33" s="99"/>
      <c r="AD33" s="99"/>
      <c r="AE33" s="99"/>
      <c r="AF33" s="99"/>
      <c r="AG33" s="99">
        <v>494.92469916971316</v>
      </c>
      <c r="AH33" s="99"/>
      <c r="AI33" s="99"/>
      <c r="AJ33" s="99">
        <v>497.2438011258036</v>
      </c>
      <c r="AK33" s="99"/>
      <c r="AL33" s="99"/>
      <c r="AM33" s="99">
        <v>532.34667899205397</v>
      </c>
      <c r="AN33" s="99">
        <v>491.51034925341179</v>
      </c>
      <c r="AO33" s="99">
        <v>479.01563139337577</v>
      </c>
      <c r="AP33" s="99"/>
      <c r="AQ33" s="99">
        <v>562.92027505091698</v>
      </c>
      <c r="AR33" s="99">
        <v>579.04874148248939</v>
      </c>
      <c r="AS33" s="99">
        <v>452.39012006804404</v>
      </c>
      <c r="AT33" s="99"/>
      <c r="AU33" s="99">
        <v>457.30326094824363</v>
      </c>
      <c r="AV33" s="99">
        <v>645.67756409465233</v>
      </c>
      <c r="AW33" s="99">
        <v>507.08995971331433</v>
      </c>
      <c r="AX33" s="118">
        <v>610.58458726307731</v>
      </c>
      <c r="AY33" s="99">
        <v>636.04628366362556</v>
      </c>
      <c r="AZ33" s="99">
        <v>561.56478072966127</v>
      </c>
      <c r="BA33" s="99">
        <v>679.04298825962803</v>
      </c>
      <c r="BB33" s="99">
        <v>521.51381375036408</v>
      </c>
      <c r="BC33" s="99">
        <v>566.22505910070333</v>
      </c>
      <c r="BD33" s="99">
        <v>615.25702473450519</v>
      </c>
      <c r="BE33" s="99">
        <v>712.95421583800567</v>
      </c>
      <c r="BF33" s="99"/>
      <c r="BG33" s="99">
        <v>585.64405718167802</v>
      </c>
      <c r="BH33" s="118"/>
      <c r="BI33" s="99">
        <v>717.57090994297812</v>
      </c>
      <c r="BJ33" s="99">
        <v>651.74086983990355</v>
      </c>
      <c r="BK33" s="99">
        <v>664.63618489766429</v>
      </c>
      <c r="BL33" s="99">
        <v>721.95660620038325</v>
      </c>
      <c r="BM33" s="99">
        <v>735.9592862326457</v>
      </c>
      <c r="BN33" s="99">
        <v>732.20770194196484</v>
      </c>
      <c r="BO33" s="99"/>
      <c r="BP33" s="99"/>
      <c r="BQ33" s="99"/>
      <c r="BR33" s="96"/>
      <c r="BS33" s="96"/>
    </row>
    <row r="34" spans="1:71" ht="13.5" thickTop="1">
      <c r="A34" s="76">
        <v>35</v>
      </c>
      <c r="B34" s="99"/>
      <c r="C34" s="99"/>
      <c r="D34" s="99"/>
      <c r="E34" s="99"/>
      <c r="F34" s="99"/>
      <c r="G34" s="99"/>
      <c r="H34" s="99"/>
      <c r="I34" s="99"/>
      <c r="J34" s="99"/>
      <c r="K34" s="99"/>
      <c r="L34" s="99"/>
      <c r="M34" s="99"/>
      <c r="N34" s="99"/>
      <c r="O34" s="99"/>
      <c r="P34" s="99"/>
      <c r="Q34" s="99"/>
      <c r="R34" s="99"/>
      <c r="S34" s="99"/>
      <c r="T34" s="99"/>
      <c r="U34" s="99"/>
      <c r="V34" s="99"/>
      <c r="W34" s="99"/>
      <c r="X34" s="99"/>
      <c r="Y34" s="99"/>
      <c r="Z34" s="99"/>
      <c r="AA34" s="99"/>
      <c r="AB34" s="99"/>
      <c r="AC34" s="99"/>
      <c r="AD34" s="99"/>
      <c r="AE34" s="99"/>
      <c r="AF34" s="99"/>
      <c r="AG34" s="99">
        <v>487.56306386605098</v>
      </c>
      <c r="AH34" s="99"/>
      <c r="AI34" s="99"/>
      <c r="AJ34" s="99">
        <v>477.05475263388206</v>
      </c>
      <c r="AK34" s="99"/>
      <c r="AL34" s="99"/>
      <c r="AM34" s="99">
        <v>509.28571239815</v>
      </c>
      <c r="AN34" s="99">
        <v>473.91062926892715</v>
      </c>
      <c r="AO34" s="99">
        <v>473.10708360277272</v>
      </c>
      <c r="AP34" s="99"/>
      <c r="AQ34" s="99">
        <v>555.37739126793895</v>
      </c>
      <c r="AR34" s="99">
        <v>556.18274870058758</v>
      </c>
      <c r="AS34" s="99"/>
      <c r="AT34" s="99"/>
      <c r="AU34" s="99"/>
      <c r="AV34" s="99">
        <v>618.63239925322216</v>
      </c>
      <c r="AW34" s="99">
        <v>484.43035845589856</v>
      </c>
      <c r="AX34" s="99">
        <v>590.67355079312358</v>
      </c>
      <c r="AY34" s="99">
        <v>628.40044337803351</v>
      </c>
      <c r="AZ34" s="99">
        <v>555.6401829538587</v>
      </c>
      <c r="BA34" s="99">
        <v>652.92533473964181</v>
      </c>
      <c r="BB34" s="99">
        <v>500.48134133950049</v>
      </c>
      <c r="BC34" s="99">
        <v>545.2211398099015</v>
      </c>
      <c r="BD34" s="99">
        <v>588.48347719726155</v>
      </c>
      <c r="BE34" s="99">
        <v>697.64354625452017</v>
      </c>
      <c r="BF34" s="99"/>
      <c r="BG34" s="99">
        <v>562.46458267640855</v>
      </c>
      <c r="BH34" s="99">
        <v>749.35620822852798</v>
      </c>
      <c r="BI34" s="99">
        <v>709.85192364701129</v>
      </c>
      <c r="BJ34" s="99">
        <v>622.33167973387356</v>
      </c>
      <c r="BK34" s="99">
        <v>658.59965198865939</v>
      </c>
      <c r="BL34" s="99">
        <v>691.27372629959837</v>
      </c>
      <c r="BM34" s="99">
        <v>707.96575313469032</v>
      </c>
      <c r="BN34" s="99">
        <v>699.8117598770117</v>
      </c>
      <c r="BO34" s="99"/>
      <c r="BP34" s="99"/>
      <c r="BQ34" s="99"/>
      <c r="BR34" s="96"/>
      <c r="BS34" s="96"/>
    </row>
    <row r="35" spans="1:71" ht="13.5" thickBot="1">
      <c r="A35" s="76">
        <v>36</v>
      </c>
      <c r="B35" s="99"/>
      <c r="C35" s="99"/>
      <c r="D35" s="99"/>
      <c r="E35" s="99"/>
      <c r="F35" s="99"/>
      <c r="G35" s="99"/>
      <c r="H35" s="99"/>
      <c r="I35" s="99"/>
      <c r="J35" s="99"/>
      <c r="K35" s="99"/>
      <c r="L35" s="99"/>
      <c r="M35" s="99"/>
      <c r="N35" s="99"/>
      <c r="O35" s="99"/>
      <c r="P35" s="99"/>
      <c r="Q35" s="99"/>
      <c r="R35" s="99"/>
      <c r="S35" s="99"/>
      <c r="T35" s="99"/>
      <c r="U35" s="99"/>
      <c r="V35" s="99"/>
      <c r="W35" s="99"/>
      <c r="X35" s="99"/>
      <c r="Y35" s="99"/>
      <c r="Z35" s="99"/>
      <c r="AA35" s="99"/>
      <c r="AB35" s="99"/>
      <c r="AC35" s="99"/>
      <c r="AD35" s="99"/>
      <c r="AE35" s="99"/>
      <c r="AF35" s="99"/>
      <c r="AG35" s="99">
        <v>480.20142856238886</v>
      </c>
      <c r="AH35" s="99"/>
      <c r="AI35" s="99"/>
      <c r="AJ35" s="99">
        <v>458.40027500391989</v>
      </c>
      <c r="AK35" s="99"/>
      <c r="AL35" s="99"/>
      <c r="AM35" s="99">
        <v>488.02805459083584</v>
      </c>
      <c r="AN35" s="99">
        <v>457.54980013869334</v>
      </c>
      <c r="AO35" s="99">
        <v>467.19853581216967</v>
      </c>
      <c r="AP35" s="99"/>
      <c r="AQ35" s="99">
        <v>547.83450748496091</v>
      </c>
      <c r="AR35" s="99">
        <v>535.02998311619137</v>
      </c>
      <c r="AS35" s="99"/>
      <c r="AT35" s="99"/>
      <c r="AU35" s="99"/>
      <c r="AV35" s="99">
        <v>593.67299470391856</v>
      </c>
      <c r="AW35" s="99">
        <v>463.56260273281049</v>
      </c>
      <c r="AX35" s="99">
        <v>570.82656338826621</v>
      </c>
      <c r="AY35" s="99">
        <v>620.75460309244147</v>
      </c>
      <c r="AZ35" s="99">
        <v>549.71558517805613</v>
      </c>
      <c r="BA35" s="99">
        <v>628.73553816175161</v>
      </c>
      <c r="BB35" s="99">
        <v>481.0421936264857</v>
      </c>
      <c r="BC35" s="99">
        <v>525.7327949243512</v>
      </c>
      <c r="BD35" s="99">
        <v>563.80716788047391</v>
      </c>
      <c r="BE35" s="118">
        <v>682.3328766710348</v>
      </c>
      <c r="BF35" s="99">
        <v>723.12766519136505</v>
      </c>
      <c r="BG35" s="99">
        <v>541.02397407974479</v>
      </c>
      <c r="BH35" s="99">
        <v>722.20408956143092</v>
      </c>
      <c r="BI35" s="99">
        <v>702.13293735104435</v>
      </c>
      <c r="BJ35" s="99">
        <v>595.2555376183218</v>
      </c>
      <c r="BK35" s="99">
        <v>652.56311907965437</v>
      </c>
      <c r="BL35" s="99">
        <v>662.97189990323886</v>
      </c>
      <c r="BM35" s="99">
        <v>682.02473646877297</v>
      </c>
      <c r="BN35" s="99">
        <v>669.96885987661892</v>
      </c>
      <c r="BO35" s="99">
        <v>745.49980634038002</v>
      </c>
      <c r="BP35" s="99"/>
      <c r="BQ35" s="99"/>
      <c r="BR35" s="96"/>
      <c r="BS35" s="96"/>
    </row>
    <row r="36" spans="1:71" ht="13.5" thickTop="1">
      <c r="A36" s="76">
        <v>37</v>
      </c>
      <c r="B36" s="99"/>
      <c r="C36" s="99"/>
      <c r="D36" s="99"/>
      <c r="E36" s="99"/>
      <c r="F36" s="99"/>
      <c r="G36" s="99"/>
      <c r="H36" s="99"/>
      <c r="I36" s="99"/>
      <c r="J36" s="99"/>
      <c r="K36" s="99"/>
      <c r="L36" s="99"/>
      <c r="M36" s="99"/>
      <c r="N36" s="99"/>
      <c r="O36" s="99"/>
      <c r="P36" s="99"/>
      <c r="Q36" s="99"/>
      <c r="R36" s="99"/>
      <c r="S36" s="99"/>
      <c r="T36" s="99"/>
      <c r="U36" s="99"/>
      <c r="V36" s="99"/>
      <c r="W36" s="99"/>
      <c r="X36" s="99"/>
      <c r="Y36" s="99"/>
      <c r="Z36" s="99"/>
      <c r="AA36" s="99"/>
      <c r="AB36" s="99"/>
      <c r="AC36" s="99"/>
      <c r="AD36" s="99"/>
      <c r="AE36" s="99"/>
      <c r="AF36" s="99"/>
      <c r="AG36" s="99">
        <v>472.83979325872667</v>
      </c>
      <c r="AH36" s="99"/>
      <c r="AI36" s="99"/>
      <c r="AJ36" s="99"/>
      <c r="AK36" s="99"/>
      <c r="AL36" s="99"/>
      <c r="AM36" s="99">
        <v>468.38255921982909</v>
      </c>
      <c r="AN36" s="99"/>
      <c r="AO36" s="99">
        <v>461.28998802156661</v>
      </c>
      <c r="AP36" s="99"/>
      <c r="AQ36" s="99">
        <v>540.29162370198287</v>
      </c>
      <c r="AR36" s="99">
        <v>515.4116643799872</v>
      </c>
      <c r="AS36" s="99"/>
      <c r="AT36" s="99"/>
      <c r="AU36" s="99"/>
      <c r="AV36" s="99">
        <v>570.57921840620213</v>
      </c>
      <c r="AW36" s="99"/>
      <c r="AX36" s="99">
        <v>552.30212634417569</v>
      </c>
      <c r="AY36" s="99">
        <v>613.10876280684931</v>
      </c>
      <c r="AZ36" s="99">
        <v>543.79098740225345</v>
      </c>
      <c r="BA36" s="99">
        <v>606.27380551460681</v>
      </c>
      <c r="BB36" s="99">
        <v>463.02932678547251</v>
      </c>
      <c r="BC36" s="99">
        <v>507.60479211349588</v>
      </c>
      <c r="BD36" s="99">
        <v>541.00568777479532</v>
      </c>
      <c r="BE36" s="99">
        <v>664.64033227849052</v>
      </c>
      <c r="BF36" s="99">
        <v>695.94139091036789</v>
      </c>
      <c r="BG36" s="99">
        <v>521.1406772040209</v>
      </c>
      <c r="BH36" s="99">
        <v>696.96459443285312</v>
      </c>
      <c r="BI36" s="99">
        <v>694.41395105507752</v>
      </c>
      <c r="BJ36" s="99">
        <v>570.26426238755778</v>
      </c>
      <c r="BK36" s="99">
        <v>646.52658617064947</v>
      </c>
      <c r="BL36" s="99">
        <v>636.79931741652524</v>
      </c>
      <c r="BM36" s="99">
        <v>657.92422829411987</v>
      </c>
      <c r="BN36" s="99">
        <v>642.40782910369046</v>
      </c>
      <c r="BO36" s="99">
        <v>715.06027110106504</v>
      </c>
      <c r="BP36" s="99">
        <v>735.14292431726506</v>
      </c>
      <c r="BQ36" s="99"/>
      <c r="BR36" s="96"/>
      <c r="BS36" s="96"/>
    </row>
    <row r="37" spans="1:71">
      <c r="A37" s="107">
        <v>38</v>
      </c>
      <c r="B37" s="108"/>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c r="AB37" s="108"/>
      <c r="AC37" s="108"/>
      <c r="AD37" s="108"/>
      <c r="AE37" s="108"/>
      <c r="AF37" s="108"/>
      <c r="AG37" s="108">
        <v>465.47815795506455</v>
      </c>
      <c r="AH37" s="108"/>
      <c r="AI37" s="108"/>
      <c r="AJ37" s="99"/>
      <c r="AK37" s="108"/>
      <c r="AL37" s="99"/>
      <c r="AM37" s="108">
        <v>450.18294742160577</v>
      </c>
      <c r="AN37" s="108"/>
      <c r="AO37" s="99">
        <v>455.38144023096351</v>
      </c>
      <c r="AP37" s="99"/>
      <c r="AQ37" s="99">
        <v>532.74873991900483</v>
      </c>
      <c r="AR37" s="99">
        <v>497.17218856392378</v>
      </c>
      <c r="AS37" s="99"/>
      <c r="AT37" s="99"/>
      <c r="AU37" s="99"/>
      <c r="AV37" s="99">
        <v>549.15956085528342</v>
      </c>
      <c r="AW37" s="99"/>
      <c r="AX37" s="99">
        <v>534.97249566493542</v>
      </c>
      <c r="AY37" s="99">
        <v>605.46292252125727</v>
      </c>
      <c r="AZ37" s="99">
        <v>537.86638962645088</v>
      </c>
      <c r="BA37" s="108">
        <v>585.36617930449768</v>
      </c>
      <c r="BB37" s="108">
        <v>446.29738296319766</v>
      </c>
      <c r="BC37" s="108">
        <v>490.70187071531399</v>
      </c>
      <c r="BD37" s="108">
        <v>519.88556336729573</v>
      </c>
      <c r="BE37" s="108">
        <v>644.29673870069996</v>
      </c>
      <c r="BF37" s="108">
        <v>670.69251182652886</v>
      </c>
      <c r="BG37" s="108">
        <v>502.65667807676914</v>
      </c>
      <c r="BH37" s="108">
        <v>673.44658960068557</v>
      </c>
      <c r="BI37" s="108">
        <v>686.69496475911069</v>
      </c>
      <c r="BJ37" s="108">
        <v>547.14195966521004</v>
      </c>
      <c r="BK37" s="108">
        <v>640.49005326164456</v>
      </c>
      <c r="BL37" s="99">
        <v>612.53692109582482</v>
      </c>
      <c r="BM37" s="99">
        <v>635.47959900275373</v>
      </c>
      <c r="BN37" s="99">
        <v>616.8927755717549</v>
      </c>
      <c r="BO37" s="99">
        <v>686.87389669692766</v>
      </c>
      <c r="BP37" s="99">
        <v>707.7688114806939</v>
      </c>
      <c r="BQ37" s="99">
        <v>747.81172148753467</v>
      </c>
      <c r="BR37" s="96"/>
      <c r="BS37" s="96"/>
    </row>
    <row r="38" spans="1:71">
      <c r="A38" s="125" t="s">
        <v>580</v>
      </c>
      <c r="B38" s="103" t="s">
        <v>581</v>
      </c>
      <c r="C38" s="103"/>
      <c r="D38" s="103"/>
      <c r="E38" s="103"/>
      <c r="F38" s="103"/>
      <c r="G38" s="103"/>
      <c r="H38" s="103"/>
      <c r="I38" s="103"/>
      <c r="J38" s="103"/>
      <c r="K38" s="103"/>
      <c r="L38" s="103"/>
      <c r="M38" s="103"/>
      <c r="N38" s="103"/>
      <c r="O38" s="103"/>
      <c r="P38" s="130"/>
      <c r="Q38" s="103"/>
      <c r="R38" s="103"/>
      <c r="S38" s="130"/>
      <c r="T38" s="103"/>
      <c r="U38" s="103"/>
      <c r="V38" s="130"/>
      <c r="W38" s="103"/>
      <c r="X38" s="130"/>
      <c r="Z38" s="103"/>
      <c r="AA38" s="103"/>
      <c r="AB38" s="103"/>
      <c r="AC38" s="103"/>
      <c r="AD38" s="103"/>
      <c r="AE38" s="103"/>
      <c r="AG38" s="130"/>
      <c r="AH38" s="130"/>
      <c r="AI38" s="103"/>
      <c r="AJ38" s="91"/>
      <c r="AL38" s="91"/>
      <c r="AN38" s="103"/>
      <c r="AO38" s="94"/>
      <c r="AP38" s="91"/>
      <c r="AQ38" s="94"/>
      <c r="AR38" s="91"/>
      <c r="AS38" s="91"/>
      <c r="AT38" s="91"/>
      <c r="AU38" s="91"/>
      <c r="AV38" s="91"/>
      <c r="AW38" s="91"/>
      <c r="AX38" s="91"/>
      <c r="AY38" s="91"/>
      <c r="AZ38" s="94"/>
      <c r="BB38" s="103"/>
      <c r="BC38" s="103"/>
      <c r="BD38" s="103"/>
      <c r="BF38" s="103"/>
      <c r="BG38" s="103"/>
      <c r="BH38" s="103"/>
      <c r="BI38" s="103"/>
      <c r="BJ38" s="126"/>
      <c r="BK38" s="103"/>
      <c r="BL38" s="106"/>
      <c r="BM38" s="106"/>
      <c r="BN38" s="106"/>
      <c r="BO38" s="106"/>
      <c r="BP38" s="106"/>
      <c r="BQ38" s="92"/>
      <c r="BR38" s="96"/>
      <c r="BS38" s="96"/>
    </row>
    <row r="39" spans="1:71" ht="14.25">
      <c r="A39" s="76" t="s">
        <v>586</v>
      </c>
      <c r="B39" s="120">
        <v>502.5</v>
      </c>
      <c r="C39" s="120">
        <v>472.5</v>
      </c>
      <c r="D39" s="120">
        <v>483.75</v>
      </c>
      <c r="E39" s="120">
        <v>461.25</v>
      </c>
      <c r="F39" s="120">
        <v>573.75</v>
      </c>
      <c r="G39" s="120">
        <v>540</v>
      </c>
      <c r="H39" s="120">
        <v>498.75</v>
      </c>
      <c r="I39" s="120">
        <v>487.5</v>
      </c>
      <c r="J39" s="99">
        <v>663.75</v>
      </c>
      <c r="K39" s="99">
        <v>600</v>
      </c>
      <c r="L39" s="120">
        <v>547.5</v>
      </c>
      <c r="M39" s="99">
        <v>645</v>
      </c>
      <c r="N39" s="120">
        <v>472.5</v>
      </c>
      <c r="O39" s="120">
        <v>750</v>
      </c>
      <c r="P39" s="120">
        <v>611.25</v>
      </c>
      <c r="Q39" s="120">
        <v>562.5</v>
      </c>
      <c r="R39" s="120">
        <v>521.25</v>
      </c>
      <c r="S39" s="120">
        <v>735</v>
      </c>
      <c r="T39" s="120">
        <v>915</v>
      </c>
      <c r="U39" s="120">
        <v>840</v>
      </c>
      <c r="V39" s="120">
        <v>697.5</v>
      </c>
      <c r="W39" s="120">
        <v>495</v>
      </c>
      <c r="X39" s="120">
        <v>656.25</v>
      </c>
      <c r="Y39" s="120">
        <v>1061.25</v>
      </c>
      <c r="Z39" s="120">
        <v>573.60732375909777</v>
      </c>
      <c r="AA39" s="120">
        <v>828.75</v>
      </c>
      <c r="AB39" s="120">
        <v>1042.5</v>
      </c>
      <c r="AC39" s="120">
        <v>952.5</v>
      </c>
      <c r="AD39" s="120">
        <v>551.25</v>
      </c>
      <c r="AE39" s="120">
        <v>791.25</v>
      </c>
      <c r="AF39" s="120">
        <v>1170</v>
      </c>
      <c r="AG39" s="120">
        <v>645.46386714861887</v>
      </c>
      <c r="AH39" s="120">
        <v>742.5</v>
      </c>
      <c r="AI39" s="120">
        <v>487.5</v>
      </c>
      <c r="AJ39" s="120">
        <v>948.75</v>
      </c>
      <c r="AK39" s="120">
        <v>1143.75</v>
      </c>
      <c r="AL39" s="120">
        <v>1050</v>
      </c>
      <c r="AM39" s="120">
        <v>1083.75</v>
      </c>
      <c r="AN39" s="120">
        <v>862.5</v>
      </c>
      <c r="AO39" s="120">
        <v>615</v>
      </c>
      <c r="AP39" s="99">
        <v>1297.5</v>
      </c>
      <c r="AQ39" s="120">
        <v>720</v>
      </c>
      <c r="AR39" s="120">
        <v>1046.25</v>
      </c>
      <c r="AS39" s="120">
        <v>551.25</v>
      </c>
      <c r="AT39" s="99">
        <v>1286.25</v>
      </c>
      <c r="AU39" s="99">
        <v>1417.5</v>
      </c>
      <c r="AV39" s="99">
        <v>1226.25</v>
      </c>
      <c r="AW39" s="99">
        <v>1556.25</v>
      </c>
      <c r="AX39" s="120">
        <v>982.5</v>
      </c>
      <c r="AY39" s="120">
        <v>795</v>
      </c>
      <c r="AZ39" s="120">
        <v>697.5</v>
      </c>
      <c r="BA39" s="120">
        <v>1151.25</v>
      </c>
      <c r="BB39" s="99">
        <v>1530</v>
      </c>
      <c r="BC39" s="99">
        <v>1481.25</v>
      </c>
      <c r="BD39" s="99">
        <v>1751.25</v>
      </c>
      <c r="BE39" s="120">
        <v>1087.5</v>
      </c>
      <c r="BF39" s="99">
        <v>1387.5</v>
      </c>
      <c r="BG39" s="99">
        <v>1638.75</v>
      </c>
      <c r="BH39" s="99">
        <v>1248.75</v>
      </c>
      <c r="BI39" s="120">
        <v>877.5</v>
      </c>
      <c r="BJ39" s="99">
        <v>1908.75</v>
      </c>
      <c r="BK39" s="120">
        <v>802.5</v>
      </c>
      <c r="BL39" s="99">
        <v>1927.5</v>
      </c>
      <c r="BM39" s="99">
        <v>1875</v>
      </c>
      <c r="BN39" s="99">
        <v>2242.5</v>
      </c>
      <c r="BO39" s="99">
        <v>2178.75</v>
      </c>
      <c r="BP39" s="99">
        <v>2096.25</v>
      </c>
      <c r="BQ39" s="120">
        <v>911.25</v>
      </c>
      <c r="BR39" s="96"/>
      <c r="BS39" s="96"/>
    </row>
    <row r="40" spans="1:71" ht="14.25">
      <c r="A40" s="76" t="s">
        <v>587</v>
      </c>
      <c r="B40" s="99">
        <v>299.25</v>
      </c>
      <c r="C40" s="99">
        <v>288.75</v>
      </c>
      <c r="D40" s="99">
        <v>291.375</v>
      </c>
      <c r="E40" s="99">
        <v>283.5</v>
      </c>
      <c r="F40" s="99">
        <v>343.875</v>
      </c>
      <c r="G40" s="99">
        <v>333.375</v>
      </c>
      <c r="H40" s="99">
        <v>307.125</v>
      </c>
      <c r="I40" s="99">
        <v>307.125</v>
      </c>
      <c r="J40" s="99">
        <v>404.25</v>
      </c>
      <c r="K40" s="99">
        <v>367.5</v>
      </c>
      <c r="L40" s="99">
        <v>333.375</v>
      </c>
      <c r="M40" s="99">
        <v>396.375</v>
      </c>
      <c r="N40" s="99">
        <v>294</v>
      </c>
      <c r="O40" s="99">
        <v>462</v>
      </c>
      <c r="P40" s="99">
        <v>383.25</v>
      </c>
      <c r="Q40" s="99">
        <v>351.75</v>
      </c>
      <c r="R40" s="99">
        <v>322.875</v>
      </c>
      <c r="S40" s="99">
        <v>448.875</v>
      </c>
      <c r="T40" s="99">
        <v>559.125</v>
      </c>
      <c r="U40" s="99">
        <v>514.5</v>
      </c>
      <c r="V40" s="99">
        <v>435.75</v>
      </c>
      <c r="W40" s="99">
        <v>309.75</v>
      </c>
      <c r="X40" s="99">
        <v>406.875</v>
      </c>
      <c r="Y40" s="99">
        <v>643.125</v>
      </c>
      <c r="Z40" s="99">
        <v>375.375</v>
      </c>
      <c r="AA40" s="99">
        <v>504</v>
      </c>
      <c r="AB40" s="99">
        <v>637.875</v>
      </c>
      <c r="AC40" s="99">
        <v>582.75</v>
      </c>
      <c r="AD40" s="99">
        <v>343.875</v>
      </c>
      <c r="AE40" s="99">
        <v>493.5</v>
      </c>
      <c r="AF40" s="99">
        <v>706.125</v>
      </c>
      <c r="AG40" s="99">
        <v>412.125</v>
      </c>
      <c r="AH40" s="99">
        <v>459.375</v>
      </c>
      <c r="AI40" s="99">
        <v>294</v>
      </c>
      <c r="AJ40" s="99">
        <v>595.875</v>
      </c>
      <c r="AK40" s="99">
        <v>700.875</v>
      </c>
      <c r="AL40" s="99">
        <v>643.125</v>
      </c>
      <c r="AM40" s="99">
        <v>677.25</v>
      </c>
      <c r="AN40" s="99">
        <v>535.5</v>
      </c>
      <c r="AO40" s="99">
        <v>380.625</v>
      </c>
      <c r="AP40" s="99">
        <v>784.875</v>
      </c>
      <c r="AQ40" s="99">
        <v>454.125</v>
      </c>
      <c r="AR40" s="99">
        <v>653.625</v>
      </c>
      <c r="AS40" s="99">
        <v>330.75</v>
      </c>
      <c r="AT40" s="99">
        <v>784.875</v>
      </c>
      <c r="AU40" s="99">
        <v>863.625</v>
      </c>
      <c r="AV40" s="99">
        <v>763.875</v>
      </c>
      <c r="AW40" s="99">
        <v>942.375</v>
      </c>
      <c r="AX40" s="99">
        <v>606.375</v>
      </c>
      <c r="AY40" s="99">
        <v>498.75</v>
      </c>
      <c r="AZ40" s="99">
        <v>427.875</v>
      </c>
      <c r="BA40" s="99">
        <v>716.625</v>
      </c>
      <c r="BB40" s="99">
        <v>931.875</v>
      </c>
      <c r="BC40" s="99">
        <v>905.625</v>
      </c>
      <c r="BD40" s="99">
        <v>1065.75</v>
      </c>
      <c r="BE40" s="99">
        <v>672</v>
      </c>
      <c r="BF40" s="99">
        <v>863.625</v>
      </c>
      <c r="BG40" s="99">
        <v>997.5</v>
      </c>
      <c r="BH40" s="99">
        <v>774.375</v>
      </c>
      <c r="BI40" s="99">
        <v>548.625</v>
      </c>
      <c r="BJ40" s="99">
        <v>1152.375</v>
      </c>
      <c r="BK40" s="99">
        <v>488.25</v>
      </c>
      <c r="BL40" s="99">
        <v>1176</v>
      </c>
      <c r="BM40" s="99">
        <v>1144.5</v>
      </c>
      <c r="BN40" s="99">
        <v>1346.625</v>
      </c>
      <c r="BO40" s="99">
        <v>1323</v>
      </c>
      <c r="BP40" s="99">
        <v>1278.375</v>
      </c>
      <c r="BQ40" s="99">
        <v>548.625</v>
      </c>
      <c r="BR40" s="96"/>
      <c r="BS40" s="96"/>
    </row>
    <row r="41" spans="1:71" ht="14.25">
      <c r="A41" s="76" t="s">
        <v>263</v>
      </c>
      <c r="B41" s="100">
        <v>4.7331494424372922</v>
      </c>
      <c r="C41" s="100">
        <v>6.1107078622511297</v>
      </c>
      <c r="D41" s="100">
        <v>4.7684714532017498</v>
      </c>
      <c r="E41" s="100">
        <v>5.9340978084288425</v>
      </c>
      <c r="F41" s="100">
        <v>4.8744374854951209</v>
      </c>
      <c r="G41" s="100">
        <v>6.2519959053089602</v>
      </c>
      <c r="H41" s="100">
        <v>5.969419819193301</v>
      </c>
      <c r="I41" s="100">
        <v>8.689214648056522</v>
      </c>
      <c r="J41" s="100">
        <v>6.6052160129535347</v>
      </c>
      <c r="K41" s="100">
        <v>6.3579619376023322</v>
      </c>
      <c r="L41" s="100">
        <v>6.0047418299577586</v>
      </c>
      <c r="M41" s="100">
        <v>6.3932839483667898</v>
      </c>
      <c r="N41" s="100">
        <v>8.7598586695854355</v>
      </c>
      <c r="O41" s="100">
        <v>6.781826066775821</v>
      </c>
      <c r="P41" s="100">
        <v>9.2190448095233801</v>
      </c>
      <c r="Q41" s="100">
        <v>8.7245366588209787</v>
      </c>
      <c r="R41" s="100">
        <v>8.7598586695854355</v>
      </c>
      <c r="S41" s="100">
        <v>6.4639279698957042</v>
      </c>
      <c r="T41" s="100">
        <v>7.3116562282426818</v>
      </c>
      <c r="U41" s="100">
        <v>6.8877920990691939</v>
      </c>
      <c r="V41" s="100">
        <v>9.2896888310522971</v>
      </c>
      <c r="W41" s="100">
        <v>10.843857304688422</v>
      </c>
      <c r="X41" s="100">
        <v>8.795180680349894</v>
      </c>
      <c r="Y41" s="100">
        <v>7.3823002497715962</v>
      </c>
      <c r="Z41" s="100">
        <v>15.160900121906021</v>
      </c>
      <c r="AA41" s="100">
        <v>6.4992499806601609</v>
      </c>
      <c r="AB41" s="100">
        <v>7.4882662820649699</v>
      </c>
      <c r="AC41" s="100">
        <v>6.993758131362565</v>
      </c>
      <c r="AD41" s="100">
        <v>10.914501326217335</v>
      </c>
      <c r="AE41" s="100">
        <v>9.3603328525812106</v>
      </c>
      <c r="AF41" s="100">
        <v>7.4176222605360538</v>
      </c>
      <c r="AG41" s="100">
        <v>13.550852253708159</v>
      </c>
      <c r="AH41" s="100">
        <v>8.8658247018788057</v>
      </c>
      <c r="AI41" s="100">
        <v>9.3603328525812106</v>
      </c>
      <c r="AJ41" s="100">
        <v>10.20806111092819</v>
      </c>
      <c r="AK41" s="100">
        <v>7.594232314358341</v>
      </c>
      <c r="AL41" s="100">
        <v>7.0290801421270226</v>
      </c>
      <c r="AM41" s="100">
        <v>10.278705132457103</v>
      </c>
      <c r="AN41" s="100">
        <v>9.3956548633456691</v>
      </c>
      <c r="AO41" s="100">
        <v>10.985145347746252</v>
      </c>
      <c r="AP41" s="100">
        <v>7.594232314358341</v>
      </c>
      <c r="AQ41" s="100">
        <v>13.175110015142609</v>
      </c>
      <c r="AR41" s="100">
        <v>10.243383121692647</v>
      </c>
      <c r="AS41" s="100">
        <v>9.4662988848745844</v>
      </c>
      <c r="AT41" s="100">
        <v>7.7001983466517139</v>
      </c>
      <c r="AU41" s="100">
        <v>7.7355203574161706</v>
      </c>
      <c r="AV41" s="100">
        <v>10.384671164750477</v>
      </c>
      <c r="AW41" s="100">
        <v>8.194706497354117</v>
      </c>
      <c r="AX41" s="100">
        <v>9.5016208956390411</v>
      </c>
      <c r="AY41" s="100">
        <v>13.210432025907069</v>
      </c>
      <c r="AZ41" s="100">
        <v>11.055789369275166</v>
      </c>
      <c r="BA41" s="100">
        <v>10.31402714322156</v>
      </c>
      <c r="BB41" s="100">
        <v>7.8768084004740002</v>
      </c>
      <c r="BC41" s="100">
        <v>7.8061643789450867</v>
      </c>
      <c r="BD41" s="100">
        <v>8.4419605727053195</v>
      </c>
      <c r="BE41" s="100">
        <v>9.5369429064034996</v>
      </c>
      <c r="BF41" s="100">
        <v>10.490637197043849</v>
      </c>
      <c r="BG41" s="100">
        <v>7.9474524220029146</v>
      </c>
      <c r="BH41" s="100">
        <v>10.349349153986021</v>
      </c>
      <c r="BI41" s="100">
        <v>13.281076047435981</v>
      </c>
      <c r="BJ41" s="100">
        <v>8.406638561940861</v>
      </c>
      <c r="BK41" s="100">
        <v>11.16175540156854</v>
      </c>
      <c r="BL41" s="100">
        <v>8.58324861576315</v>
      </c>
      <c r="BM41" s="100">
        <v>8.0534184542962866</v>
      </c>
      <c r="BN41" s="100">
        <v>8.0887404650607451</v>
      </c>
      <c r="BO41" s="100">
        <v>8.7245366588209787</v>
      </c>
      <c r="BP41" s="100">
        <v>8.7245366588209787</v>
      </c>
      <c r="BQ41" s="100">
        <v>11.26772143386191</v>
      </c>
      <c r="BR41" s="96"/>
      <c r="BS41" s="96"/>
    </row>
    <row r="42" spans="1:71" ht="14.25">
      <c r="A42" s="76" t="s">
        <v>264</v>
      </c>
      <c r="B42" s="100">
        <v>13.895173209016297</v>
      </c>
      <c r="C42" s="100">
        <v>17.401963736983994</v>
      </c>
      <c r="D42" s="100">
        <v>14.31003240377528</v>
      </c>
      <c r="E42" s="100">
        <v>18.191786278618672</v>
      </c>
      <c r="F42" s="100">
        <v>14.400046216771869</v>
      </c>
      <c r="G42" s="100">
        <v>18.106844689591782</v>
      </c>
      <c r="H42" s="100">
        <v>18.789781758573415</v>
      </c>
      <c r="I42" s="100">
        <v>26.068379544449126</v>
      </c>
      <c r="J42" s="100">
        <v>18.856055480142256</v>
      </c>
      <c r="K42" s="100">
        <v>18.761150114058925</v>
      </c>
      <c r="L42" s="100">
        <v>19.59921741052505</v>
      </c>
      <c r="M42" s="100">
        <v>19.242802418055636</v>
      </c>
      <c r="N42" s="100">
        <v>31.019992181322507</v>
      </c>
      <c r="O42" s="100">
        <v>19.509654183101855</v>
      </c>
      <c r="P42" s="100">
        <v>27.095294393648206</v>
      </c>
      <c r="Q42" s="100">
        <v>27.829602174059449</v>
      </c>
      <c r="R42" s="100">
        <v>33.085358162193018</v>
      </c>
      <c r="S42" s="100">
        <v>20.230565625481166</v>
      </c>
      <c r="T42" s="100">
        <v>20.784356995026865</v>
      </c>
      <c r="U42" s="100">
        <v>20.291485673038995</v>
      </c>
      <c r="V42" s="100">
        <v>28.548298348479904</v>
      </c>
      <c r="W42" s="100">
        <v>43.054432335623282</v>
      </c>
      <c r="X42" s="100">
        <v>30.192937985715101</v>
      </c>
      <c r="Y42" s="100">
        <v>20.933424490043016</v>
      </c>
      <c r="Z42" s="100">
        <v>42.54401745109741</v>
      </c>
      <c r="AA42" s="100">
        <v>21.311891461307468</v>
      </c>
      <c r="AB42" s="100">
        <v>21.564419463233264</v>
      </c>
      <c r="AC42" s="100">
        <v>21.210153433609886</v>
      </c>
      <c r="AD42" s="100">
        <v>46.639276955429459</v>
      </c>
      <c r="AE42" s="100">
        <v>30.334960569552777</v>
      </c>
      <c r="AF42" s="100">
        <v>21.366965411822264</v>
      </c>
      <c r="AG42" s="100">
        <v>45.247460075687677</v>
      </c>
      <c r="AH42" s="100">
        <v>32.694981353418925</v>
      </c>
      <c r="AI42" s="100">
        <v>57.807915822841558</v>
      </c>
      <c r="AJ42" s="100">
        <v>30.077803575718075</v>
      </c>
      <c r="AK42" s="100">
        <v>22.215754210653504</v>
      </c>
      <c r="AL42" s="100">
        <v>21.863149651947499</v>
      </c>
      <c r="AM42" s="100">
        <v>29.196178796173914</v>
      </c>
      <c r="AN42" s="100">
        <v>31.812751428218714</v>
      </c>
      <c r="AO42" s="100">
        <v>50.652252783646105</v>
      </c>
      <c r="AP42" s="100">
        <v>22.018976988677981</v>
      </c>
      <c r="AQ42" s="100">
        <v>48.423565068897666</v>
      </c>
      <c r="AR42" s="100">
        <v>31.236821664020013</v>
      </c>
      <c r="AS42" s="100">
        <v>64.186991440930399</v>
      </c>
      <c r="AT42" s="100">
        <v>23.103254784308191</v>
      </c>
      <c r="AU42" s="100">
        <v>22.613884068753052</v>
      </c>
      <c r="AV42" s="100">
        <v>30.443007563573929</v>
      </c>
      <c r="AW42" s="100">
        <v>23.472521779685348</v>
      </c>
      <c r="AX42" s="100">
        <v>34.277289031623717</v>
      </c>
      <c r="AY42" s="100">
        <v>51.956990799604938</v>
      </c>
      <c r="AZ42" s="100">
        <v>56.565207932879524</v>
      </c>
      <c r="BA42" s="100">
        <v>32.710185739588141</v>
      </c>
      <c r="BB42" s="100">
        <v>23.235407520509181</v>
      </c>
      <c r="BC42" s="100">
        <v>24.256136385631777</v>
      </c>
      <c r="BD42" s="100">
        <v>24.25557758362417</v>
      </c>
      <c r="BE42" s="100">
        <v>36.674880782626268</v>
      </c>
      <c r="BF42" s="100">
        <v>31.834040319675605</v>
      </c>
      <c r="BG42" s="100">
        <v>23.790675572475049</v>
      </c>
      <c r="BH42" s="100">
        <v>34.163411668112168</v>
      </c>
      <c r="BI42" s="100">
        <v>55.887059189527385</v>
      </c>
      <c r="BJ42" s="100">
        <v>24.221011396702156</v>
      </c>
      <c r="BK42" s="100">
        <v>63.21978353411145</v>
      </c>
      <c r="BL42" s="100">
        <v>24.99234487089937</v>
      </c>
      <c r="BM42" s="100">
        <v>24.921616284071835</v>
      </c>
      <c r="BN42" s="100">
        <v>23.54125329473916</v>
      </c>
      <c r="BO42" s="100">
        <v>25.252150446492905</v>
      </c>
      <c r="BP42" s="100">
        <v>25.729145270217376</v>
      </c>
      <c r="BQ42" s="100">
        <v>70.579362521090331</v>
      </c>
      <c r="BR42" s="96"/>
      <c r="BS42" s="96"/>
    </row>
    <row r="43" spans="1:71" ht="14.25">
      <c r="A43" s="113" t="s">
        <v>267</v>
      </c>
      <c r="B43" s="76">
        <v>134</v>
      </c>
      <c r="C43" s="76">
        <v>126</v>
      </c>
      <c r="D43" s="76">
        <v>129</v>
      </c>
      <c r="E43" s="76">
        <v>123</v>
      </c>
      <c r="F43" s="76">
        <v>153</v>
      </c>
      <c r="G43" s="76">
        <v>144</v>
      </c>
      <c r="H43" s="76">
        <v>133</v>
      </c>
      <c r="I43" s="76">
        <v>130</v>
      </c>
      <c r="J43" s="76">
        <v>177</v>
      </c>
      <c r="K43" s="76">
        <v>160</v>
      </c>
      <c r="L43" s="76">
        <v>146</v>
      </c>
      <c r="M43" s="76">
        <v>172</v>
      </c>
      <c r="N43" s="76">
        <v>126</v>
      </c>
      <c r="O43" s="76">
        <v>200</v>
      </c>
      <c r="P43" s="76">
        <v>163</v>
      </c>
      <c r="Q43" s="76">
        <v>150</v>
      </c>
      <c r="R43" s="76">
        <v>139</v>
      </c>
      <c r="S43" s="76">
        <v>196</v>
      </c>
      <c r="T43" s="76">
        <v>244</v>
      </c>
      <c r="U43" s="76">
        <v>224</v>
      </c>
      <c r="V43" s="76">
        <v>186</v>
      </c>
      <c r="W43" s="76">
        <v>132</v>
      </c>
      <c r="X43" s="76">
        <v>175</v>
      </c>
      <c r="Y43" s="76">
        <v>283</v>
      </c>
      <c r="Z43" s="76">
        <v>157</v>
      </c>
      <c r="AA43" s="76">
        <v>221</v>
      </c>
      <c r="AB43" s="76">
        <v>278</v>
      </c>
      <c r="AC43" s="76">
        <v>254</v>
      </c>
      <c r="AD43" s="76">
        <v>147</v>
      </c>
      <c r="AE43" s="76">
        <v>211</v>
      </c>
      <c r="AF43" s="76">
        <v>312</v>
      </c>
      <c r="AG43" s="76">
        <v>173</v>
      </c>
      <c r="AH43" s="76">
        <v>198</v>
      </c>
      <c r="AI43" s="76">
        <v>130</v>
      </c>
      <c r="AJ43" s="76">
        <v>253</v>
      </c>
      <c r="AK43" s="76">
        <v>305</v>
      </c>
      <c r="AL43" s="76">
        <v>280</v>
      </c>
      <c r="AM43" s="76">
        <v>289</v>
      </c>
      <c r="AN43" s="76">
        <v>230</v>
      </c>
      <c r="AO43" s="76">
        <v>164</v>
      </c>
      <c r="AP43" s="76">
        <v>346</v>
      </c>
      <c r="AQ43" s="76">
        <v>192</v>
      </c>
      <c r="AR43" s="76">
        <v>279</v>
      </c>
      <c r="AS43" s="76">
        <v>147</v>
      </c>
      <c r="AT43" s="76">
        <v>343</v>
      </c>
      <c r="AU43" s="76">
        <v>378</v>
      </c>
      <c r="AV43" s="76">
        <v>327</v>
      </c>
      <c r="AW43" s="76">
        <v>415</v>
      </c>
      <c r="AX43" s="76">
        <v>262</v>
      </c>
      <c r="AY43" s="76">
        <v>212</v>
      </c>
      <c r="AZ43" s="76">
        <v>186</v>
      </c>
      <c r="BA43" s="76">
        <v>307</v>
      </c>
      <c r="BB43" s="76">
        <v>408</v>
      </c>
      <c r="BC43" s="76">
        <v>395</v>
      </c>
      <c r="BD43" s="76">
        <v>467</v>
      </c>
      <c r="BE43" s="76">
        <v>290</v>
      </c>
      <c r="BF43" s="76">
        <v>370</v>
      </c>
      <c r="BG43" s="76">
        <v>437</v>
      </c>
      <c r="BH43" s="76">
        <v>333</v>
      </c>
      <c r="BI43" s="76">
        <v>234</v>
      </c>
      <c r="BJ43" s="113">
        <v>509</v>
      </c>
      <c r="BK43" s="76">
        <v>214</v>
      </c>
      <c r="BL43" s="113">
        <v>514</v>
      </c>
      <c r="BM43" s="113">
        <v>500</v>
      </c>
      <c r="BN43" s="113">
        <v>598</v>
      </c>
      <c r="BO43" s="113">
        <v>581</v>
      </c>
      <c r="BP43" s="113">
        <v>559</v>
      </c>
      <c r="BQ43" s="76">
        <v>243</v>
      </c>
      <c r="BR43" s="96"/>
      <c r="BS43" s="96"/>
    </row>
    <row r="44" spans="1:71" ht="14.25">
      <c r="A44" s="113" t="s">
        <v>266</v>
      </c>
      <c r="B44" s="76">
        <v>114</v>
      </c>
      <c r="C44" s="76">
        <v>110</v>
      </c>
      <c r="D44" s="76">
        <v>111</v>
      </c>
      <c r="E44" s="76">
        <v>108</v>
      </c>
      <c r="F44" s="76">
        <v>131</v>
      </c>
      <c r="G44" s="76">
        <v>127</v>
      </c>
      <c r="H44" s="76">
        <v>117</v>
      </c>
      <c r="I44" s="76">
        <v>117</v>
      </c>
      <c r="J44" s="76">
        <v>154</v>
      </c>
      <c r="K44" s="76">
        <v>140</v>
      </c>
      <c r="L44" s="76">
        <v>127</v>
      </c>
      <c r="M44" s="76">
        <v>151</v>
      </c>
      <c r="N44" s="76">
        <v>112</v>
      </c>
      <c r="O44" s="76">
        <v>176</v>
      </c>
      <c r="P44" s="76">
        <v>146</v>
      </c>
      <c r="Q44" s="76">
        <v>134</v>
      </c>
      <c r="R44" s="76">
        <v>123</v>
      </c>
      <c r="S44" s="76">
        <v>171</v>
      </c>
      <c r="T44" s="76">
        <v>213</v>
      </c>
      <c r="U44" s="76">
        <v>196</v>
      </c>
      <c r="V44" s="76">
        <v>166</v>
      </c>
      <c r="W44" s="76">
        <v>118</v>
      </c>
      <c r="X44" s="76">
        <v>155</v>
      </c>
      <c r="Y44" s="76">
        <v>245</v>
      </c>
      <c r="Z44" s="76">
        <v>143</v>
      </c>
      <c r="AA44" s="76">
        <v>192</v>
      </c>
      <c r="AB44" s="76">
        <v>243</v>
      </c>
      <c r="AC44" s="76">
        <v>222</v>
      </c>
      <c r="AD44" s="76">
        <v>131</v>
      </c>
      <c r="AE44" s="76">
        <v>188</v>
      </c>
      <c r="AF44" s="76">
        <v>269</v>
      </c>
      <c r="AG44" s="76">
        <v>157</v>
      </c>
      <c r="AH44" s="76">
        <v>175</v>
      </c>
      <c r="AI44" s="76">
        <v>112</v>
      </c>
      <c r="AJ44" s="76">
        <v>227</v>
      </c>
      <c r="AK44" s="76">
        <v>267</v>
      </c>
      <c r="AL44" s="76">
        <v>245</v>
      </c>
      <c r="AM44" s="76">
        <v>258</v>
      </c>
      <c r="AN44" s="76">
        <v>204</v>
      </c>
      <c r="AO44" s="76">
        <v>145</v>
      </c>
      <c r="AP44" s="76">
        <v>299</v>
      </c>
      <c r="AQ44" s="76">
        <v>173</v>
      </c>
      <c r="AR44" s="76">
        <v>249</v>
      </c>
      <c r="AS44" s="76">
        <v>126</v>
      </c>
      <c r="AT44" s="76">
        <v>299</v>
      </c>
      <c r="AU44" s="76">
        <v>329</v>
      </c>
      <c r="AV44" s="76">
        <v>291</v>
      </c>
      <c r="AW44" s="76">
        <v>359</v>
      </c>
      <c r="AX44" s="76">
        <v>231</v>
      </c>
      <c r="AY44" s="76">
        <v>190</v>
      </c>
      <c r="AZ44" s="76">
        <v>163</v>
      </c>
      <c r="BA44" s="76">
        <v>273</v>
      </c>
      <c r="BB44" s="76">
        <v>355</v>
      </c>
      <c r="BC44" s="76">
        <v>345</v>
      </c>
      <c r="BD44" s="76">
        <v>406</v>
      </c>
      <c r="BE44" s="76">
        <v>256</v>
      </c>
      <c r="BF44" s="76">
        <v>329</v>
      </c>
      <c r="BG44" s="76">
        <v>380</v>
      </c>
      <c r="BH44" s="76">
        <v>295</v>
      </c>
      <c r="BI44" s="76">
        <v>209</v>
      </c>
      <c r="BJ44" s="113">
        <v>439</v>
      </c>
      <c r="BK44" s="76">
        <v>186</v>
      </c>
      <c r="BL44" s="113">
        <v>448</v>
      </c>
      <c r="BM44" s="113">
        <v>436</v>
      </c>
      <c r="BN44" s="113">
        <v>513</v>
      </c>
      <c r="BO44" s="113">
        <v>504</v>
      </c>
      <c r="BP44" s="113">
        <v>487</v>
      </c>
      <c r="BQ44" s="76">
        <v>209</v>
      </c>
      <c r="BR44" s="96"/>
      <c r="BS44" s="96"/>
    </row>
    <row r="45" spans="1:71" ht="14.25">
      <c r="A45" s="113" t="s">
        <v>265</v>
      </c>
      <c r="B45" s="76">
        <v>1350</v>
      </c>
      <c r="C45" s="76">
        <v>1140</v>
      </c>
      <c r="D45" s="76">
        <v>1170</v>
      </c>
      <c r="E45" s="76">
        <v>984</v>
      </c>
      <c r="F45" s="76">
        <v>1550</v>
      </c>
      <c r="G45" s="76">
        <v>1330</v>
      </c>
      <c r="H45" s="76">
        <v>1070</v>
      </c>
      <c r="I45" s="76">
        <v>954</v>
      </c>
      <c r="J45" s="76">
        <v>1830</v>
      </c>
      <c r="K45" s="76">
        <v>1480</v>
      </c>
      <c r="L45" s="76">
        <v>1170</v>
      </c>
      <c r="M45" s="76">
        <v>1600</v>
      </c>
      <c r="N45" s="76">
        <v>795</v>
      </c>
      <c r="O45" s="76">
        <v>2100</v>
      </c>
      <c r="P45" s="76">
        <v>1330</v>
      </c>
      <c r="Q45" s="76">
        <v>1110</v>
      </c>
      <c r="R45" s="76">
        <v>881</v>
      </c>
      <c r="S45" s="76">
        <v>1830</v>
      </c>
      <c r="T45" s="76">
        <v>2850</v>
      </c>
      <c r="U45" s="76">
        <v>2370</v>
      </c>
      <c r="V45" s="76">
        <v>1530</v>
      </c>
      <c r="W45" s="76">
        <v>740</v>
      </c>
      <c r="X45" s="76">
        <v>1300</v>
      </c>
      <c r="Y45" s="76">
        <v>3610</v>
      </c>
      <c r="Z45" s="76">
        <v>999</v>
      </c>
      <c r="AA45" s="76">
        <v>2070</v>
      </c>
      <c r="AB45" s="76">
        <v>3270</v>
      </c>
      <c r="AC45" s="76">
        <v>2700</v>
      </c>
      <c r="AD45" s="76">
        <v>833</v>
      </c>
      <c r="AE45" s="76">
        <v>1750</v>
      </c>
      <c r="AF45" s="76">
        <v>3990</v>
      </c>
      <c r="AG45" s="76">
        <v>1110</v>
      </c>
      <c r="AH45" s="76">
        <v>1490</v>
      </c>
      <c r="AI45" s="76">
        <v>623</v>
      </c>
      <c r="AJ45" s="76">
        <v>2420</v>
      </c>
      <c r="AK45" s="76">
        <v>3620</v>
      </c>
      <c r="AL45" s="76">
        <v>3000</v>
      </c>
      <c r="AM45" s="76">
        <v>3100</v>
      </c>
      <c r="AN45" s="76">
        <v>1910</v>
      </c>
      <c r="AO45" s="76">
        <v>933</v>
      </c>
      <c r="AP45" s="76">
        <v>4470</v>
      </c>
      <c r="AQ45" s="76">
        <v>1240</v>
      </c>
      <c r="AR45" s="76">
        <v>2670</v>
      </c>
      <c r="AS45" s="76">
        <v>716</v>
      </c>
      <c r="AT45" s="76">
        <v>4080</v>
      </c>
      <c r="AU45" s="76">
        <v>4930</v>
      </c>
      <c r="AV45" s="76">
        <v>3540</v>
      </c>
      <c r="AW45" s="76">
        <v>5900</v>
      </c>
      <c r="AX45" s="76">
        <v>2190</v>
      </c>
      <c r="AY45" s="76">
        <v>1380</v>
      </c>
      <c r="AZ45" s="76">
        <v>1070</v>
      </c>
      <c r="BA45" s="76">
        <v>2960</v>
      </c>
      <c r="BB45" s="76">
        <v>5360</v>
      </c>
      <c r="BC45" s="76">
        <v>4760</v>
      </c>
      <c r="BD45" s="76">
        <v>6710</v>
      </c>
      <c r="BE45" s="76">
        <v>2460</v>
      </c>
      <c r="BF45" s="76">
        <v>4020</v>
      </c>
      <c r="BG45" s="76">
        <v>5770</v>
      </c>
      <c r="BH45" s="76">
        <v>3220</v>
      </c>
      <c r="BI45" s="76">
        <v>1530</v>
      </c>
      <c r="BJ45" s="113">
        <v>7800</v>
      </c>
      <c r="BK45" s="76">
        <v>1240</v>
      </c>
      <c r="BL45" s="113">
        <v>7450</v>
      </c>
      <c r="BM45" s="113">
        <v>6680</v>
      </c>
      <c r="BN45" s="113">
        <v>9800</v>
      </c>
      <c r="BO45" s="113">
        <v>9040</v>
      </c>
      <c r="BP45" s="113">
        <v>8160</v>
      </c>
      <c r="BQ45" s="76">
        <v>1430</v>
      </c>
      <c r="BR45" s="96"/>
      <c r="BS45" s="96"/>
    </row>
    <row r="46" spans="1:71" ht="14.25">
      <c r="A46" s="107" t="s">
        <v>285</v>
      </c>
      <c r="B46" s="88">
        <v>251</v>
      </c>
      <c r="C46" s="88">
        <v>234</v>
      </c>
      <c r="D46" s="88">
        <v>256</v>
      </c>
      <c r="E46" s="88">
        <v>227</v>
      </c>
      <c r="F46" s="88">
        <v>306</v>
      </c>
      <c r="G46" s="88">
        <v>252</v>
      </c>
      <c r="H46" s="88">
        <v>248</v>
      </c>
      <c r="I46" s="88">
        <v>194</v>
      </c>
      <c r="J46" s="88">
        <v>295</v>
      </c>
      <c r="K46" s="88">
        <v>273</v>
      </c>
      <c r="L46" s="88">
        <v>274</v>
      </c>
      <c r="M46" s="88">
        <v>290</v>
      </c>
      <c r="N46" s="88">
        <v>191</v>
      </c>
      <c r="O46" s="88">
        <v>316</v>
      </c>
      <c r="P46" s="88">
        <v>232</v>
      </c>
      <c r="Q46" s="88">
        <v>225</v>
      </c>
      <c r="R46" s="88">
        <v>219</v>
      </c>
      <c r="S46" s="88">
        <v>331</v>
      </c>
      <c r="T46" s="88">
        <v>369</v>
      </c>
      <c r="U46" s="88">
        <v>340</v>
      </c>
      <c r="V46" s="88">
        <v>265</v>
      </c>
      <c r="W46" s="88">
        <v>194</v>
      </c>
      <c r="X46" s="88">
        <v>264</v>
      </c>
      <c r="Y46" s="88">
        <v>375</v>
      </c>
      <c r="Z46" s="88">
        <v>185</v>
      </c>
      <c r="AA46" s="88">
        <v>376</v>
      </c>
      <c r="AB46" s="88">
        <v>396</v>
      </c>
      <c r="AC46" s="88">
        <v>376</v>
      </c>
      <c r="AD46" s="88">
        <v>210</v>
      </c>
      <c r="AE46" s="88">
        <v>298</v>
      </c>
      <c r="AF46" s="88">
        <v>463</v>
      </c>
      <c r="AG46" s="88">
        <v>206</v>
      </c>
      <c r="AH46" s="88">
        <v>298</v>
      </c>
      <c r="AI46" s="88">
        <v>226</v>
      </c>
      <c r="AJ46" s="88">
        <v>320</v>
      </c>
      <c r="AK46" s="88">
        <v>419</v>
      </c>
      <c r="AL46" s="88">
        <v>405</v>
      </c>
      <c r="AM46" s="88">
        <v>361</v>
      </c>
      <c r="AN46" s="88">
        <v>332</v>
      </c>
      <c r="AO46" s="88">
        <v>236</v>
      </c>
      <c r="AP46" s="88">
        <v>488</v>
      </c>
      <c r="AQ46" s="88">
        <v>226</v>
      </c>
      <c r="AR46" s="88">
        <v>355</v>
      </c>
      <c r="AS46" s="88">
        <v>257</v>
      </c>
      <c r="AT46" s="88">
        <v>467</v>
      </c>
      <c r="AU46" s="88">
        <v>509</v>
      </c>
      <c r="AV46" s="88">
        <v>400</v>
      </c>
      <c r="AW46" s="88">
        <v>488</v>
      </c>
      <c r="AX46" s="88">
        <v>373</v>
      </c>
      <c r="AY46" s="88">
        <v>256</v>
      </c>
      <c r="AZ46" s="88">
        <v>279</v>
      </c>
      <c r="BA46" s="88">
        <v>390</v>
      </c>
      <c r="BB46" s="88">
        <v>529</v>
      </c>
      <c r="BC46" s="88">
        <v>506</v>
      </c>
      <c r="BD46" s="88">
        <v>576</v>
      </c>
      <c r="BE46" s="88">
        <v>387</v>
      </c>
      <c r="BF46" s="88">
        <v>444</v>
      </c>
      <c r="BG46" s="88">
        <v>559</v>
      </c>
      <c r="BH46" s="88">
        <v>426</v>
      </c>
      <c r="BI46" s="88">
        <v>284</v>
      </c>
      <c r="BJ46" s="107">
        <v>576</v>
      </c>
      <c r="BK46" s="88">
        <v>318</v>
      </c>
      <c r="BL46" s="107">
        <v>604</v>
      </c>
      <c r="BM46" s="107">
        <v>598</v>
      </c>
      <c r="BN46" s="107">
        <v>650</v>
      </c>
      <c r="BO46" s="107">
        <v>672</v>
      </c>
      <c r="BP46" s="107">
        <v>638</v>
      </c>
      <c r="BQ46" s="88">
        <v>358</v>
      </c>
      <c r="BR46" s="96"/>
      <c r="BS46" s="96"/>
    </row>
    <row r="99" spans="1:69" hidden="1">
      <c r="B99" s="96">
        <f t="array" ref="B99:BQ99">TRANSPOSE(A103:A170)</f>
        <v>66</v>
      </c>
      <c r="C99" s="96">
        <v>67</v>
      </c>
      <c r="D99" s="96">
        <v>69</v>
      </c>
      <c r="E99" s="96">
        <v>73</v>
      </c>
      <c r="F99" s="96">
        <v>76</v>
      </c>
      <c r="G99" s="96">
        <v>77</v>
      </c>
      <c r="H99" s="96">
        <v>78</v>
      </c>
      <c r="I99" s="96">
        <v>80</v>
      </c>
      <c r="J99" s="96">
        <v>82</v>
      </c>
      <c r="K99" s="96">
        <v>83</v>
      </c>
      <c r="L99" s="96">
        <v>86</v>
      </c>
      <c r="M99" s="96">
        <v>88</v>
      </c>
      <c r="N99" s="96">
        <v>89</v>
      </c>
      <c r="O99" s="96">
        <v>90</v>
      </c>
      <c r="P99" s="96">
        <v>91</v>
      </c>
      <c r="Q99" s="96">
        <v>92</v>
      </c>
      <c r="R99" s="96">
        <v>95</v>
      </c>
      <c r="S99" s="96">
        <v>96</v>
      </c>
      <c r="T99" s="96">
        <v>97</v>
      </c>
      <c r="U99" s="96">
        <v>98</v>
      </c>
      <c r="V99" s="96">
        <v>99</v>
      </c>
      <c r="W99" s="96">
        <v>100</v>
      </c>
      <c r="X99" s="96">
        <v>102</v>
      </c>
      <c r="Y99" s="96">
        <v>103</v>
      </c>
      <c r="Z99" s="96">
        <v>104</v>
      </c>
      <c r="AA99" s="96">
        <v>105</v>
      </c>
      <c r="AB99" s="96">
        <v>106</v>
      </c>
      <c r="AC99" s="96">
        <v>107</v>
      </c>
      <c r="AD99" s="96">
        <v>108</v>
      </c>
      <c r="AE99" s="96">
        <v>109</v>
      </c>
      <c r="AF99" s="96">
        <v>110</v>
      </c>
      <c r="AG99" s="96">
        <v>111</v>
      </c>
      <c r="AH99" s="96">
        <v>112</v>
      </c>
      <c r="AI99" s="96">
        <v>113</v>
      </c>
      <c r="AJ99" s="96">
        <v>114</v>
      </c>
      <c r="AK99" s="96">
        <v>115</v>
      </c>
      <c r="AL99" s="96">
        <v>116</v>
      </c>
      <c r="AM99" s="96">
        <v>117</v>
      </c>
      <c r="AN99" s="96">
        <v>118</v>
      </c>
      <c r="AO99" s="96">
        <v>119</v>
      </c>
      <c r="AP99" s="96">
        <v>120</v>
      </c>
      <c r="AQ99" s="96">
        <v>121</v>
      </c>
      <c r="AR99" s="96">
        <v>122</v>
      </c>
      <c r="AS99" s="96">
        <v>123</v>
      </c>
      <c r="AT99" s="96">
        <v>124</v>
      </c>
      <c r="AU99" s="96">
        <v>125</v>
      </c>
      <c r="AV99" s="96">
        <v>126</v>
      </c>
      <c r="AW99" s="96">
        <v>127</v>
      </c>
      <c r="AX99" s="96">
        <v>128</v>
      </c>
      <c r="AY99" s="96">
        <v>129</v>
      </c>
      <c r="AZ99" s="96">
        <v>130</v>
      </c>
      <c r="BA99" s="96">
        <v>131</v>
      </c>
      <c r="BB99" s="96">
        <v>132</v>
      </c>
      <c r="BC99" s="96">
        <v>133</v>
      </c>
      <c r="BD99" s="96">
        <v>134</v>
      </c>
      <c r="BE99" s="96">
        <v>135</v>
      </c>
      <c r="BF99" s="96">
        <v>136</v>
      </c>
      <c r="BG99" s="96">
        <v>137</v>
      </c>
      <c r="BH99" s="96">
        <v>138</v>
      </c>
      <c r="BI99" s="96">
        <v>139</v>
      </c>
      <c r="BJ99" s="96">
        <v>140</v>
      </c>
      <c r="BK99" s="96">
        <v>141</v>
      </c>
      <c r="BL99" s="96">
        <v>142</v>
      </c>
      <c r="BM99" s="96">
        <v>148</v>
      </c>
      <c r="BN99" s="96">
        <v>149</v>
      </c>
      <c r="BO99" s="96">
        <v>150</v>
      </c>
      <c r="BP99" s="96">
        <v>151</v>
      </c>
      <c r="BQ99" s="96">
        <v>152</v>
      </c>
    </row>
    <row r="100" spans="1:69" hidden="1">
      <c r="B100" s="96" t="str">
        <f>B1&amp;B2</f>
        <v>W24x55v</v>
      </c>
      <c r="C100" s="96" t="str">
        <f t="shared" ref="C100:BN100" si="0">C1&amp;C2</f>
        <v>W21x55</v>
      </c>
      <c r="D100" s="96" t="str">
        <f t="shared" si="0"/>
        <v>W21x57</v>
      </c>
      <c r="E100" s="96" t="str">
        <f t="shared" si="0"/>
        <v>W18x60</v>
      </c>
      <c r="F100" s="96" t="str">
        <f t="shared" si="0"/>
        <v>W24x62</v>
      </c>
      <c r="G100" s="96" t="str">
        <f t="shared" si="0"/>
        <v>W21x62</v>
      </c>
      <c r="H100" s="96" t="str">
        <f t="shared" si="0"/>
        <v>W18x65</v>
      </c>
      <c r="I100" s="96" t="str">
        <f t="shared" si="0"/>
        <v>W16x67</v>
      </c>
      <c r="J100" s="96" t="str">
        <f t="shared" si="0"/>
        <v>W24x68</v>
      </c>
      <c r="K100" s="96" t="str">
        <f t="shared" si="0"/>
        <v>W21x68</v>
      </c>
      <c r="L100" s="96" t="str">
        <f t="shared" si="0"/>
        <v>W18x71</v>
      </c>
      <c r="M100" s="96" t="str">
        <f t="shared" si="0"/>
        <v>W21x73</v>
      </c>
      <c r="N100" s="96" t="str">
        <f t="shared" si="0"/>
        <v>W14x74</v>
      </c>
      <c r="O100" s="96" t="str">
        <f t="shared" si="0"/>
        <v>W24x76</v>
      </c>
      <c r="P100" s="96" t="str">
        <f t="shared" si="0"/>
        <v>W18x76</v>
      </c>
      <c r="Q100" s="96" t="str">
        <f t="shared" si="0"/>
        <v>W16x77</v>
      </c>
      <c r="R100" s="96" t="str">
        <f t="shared" si="0"/>
        <v>W14x82</v>
      </c>
      <c r="S100" s="96" t="str">
        <f t="shared" si="0"/>
        <v>W21x83</v>
      </c>
      <c r="T100" s="96" t="str">
        <f t="shared" si="0"/>
        <v>W27x84</v>
      </c>
      <c r="U100" s="96" t="str">
        <f t="shared" si="0"/>
        <v>W24x84</v>
      </c>
      <c r="V100" s="96" t="str">
        <f t="shared" si="0"/>
        <v>W18x86</v>
      </c>
      <c r="W100" s="96" t="str">
        <f t="shared" si="0"/>
        <v>W12x87</v>
      </c>
      <c r="X100" s="96" t="str">
        <f t="shared" si="0"/>
        <v>W16x89</v>
      </c>
      <c r="Y100" s="96" t="str">
        <f t="shared" si="0"/>
        <v>W30x90v</v>
      </c>
      <c r="Z100" s="96" t="str">
        <f t="shared" si="0"/>
        <v>W14x90f</v>
      </c>
      <c r="AA100" s="96" t="str">
        <f t="shared" si="0"/>
        <v>W21x93</v>
      </c>
      <c r="AB100" s="96" t="str">
        <f t="shared" si="0"/>
        <v>W27x94</v>
      </c>
      <c r="AC100" s="96" t="str">
        <f t="shared" si="0"/>
        <v>W24x94</v>
      </c>
      <c r="AD100" s="96" t="str">
        <f t="shared" si="0"/>
        <v>W12x96</v>
      </c>
      <c r="AE100" s="96" t="str">
        <f t="shared" si="0"/>
        <v>W18x97</v>
      </c>
      <c r="AF100" s="96" t="str">
        <f t="shared" si="0"/>
        <v>W30x99</v>
      </c>
      <c r="AG100" s="96" t="str">
        <f t="shared" si="0"/>
        <v>W14x99f</v>
      </c>
      <c r="AH100" s="96" t="str">
        <f t="shared" si="0"/>
        <v>W16x100</v>
      </c>
      <c r="AI100" s="96" t="str">
        <f t="shared" si="0"/>
        <v>W10x100</v>
      </c>
      <c r="AJ100" s="96" t="str">
        <f t="shared" si="0"/>
        <v>W21x101</v>
      </c>
      <c r="AK100" s="96" t="str">
        <f t="shared" si="0"/>
        <v>W27x102</v>
      </c>
      <c r="AL100" s="96" t="str">
        <f t="shared" si="0"/>
        <v>W24x103</v>
      </c>
      <c r="AM100" s="96" t="str">
        <f t="shared" si="0"/>
        <v>W24x104</v>
      </c>
      <c r="AN100" s="96" t="str">
        <f t="shared" si="0"/>
        <v>W18x106</v>
      </c>
      <c r="AO100" s="96" t="str">
        <f t="shared" si="0"/>
        <v>W12x106</v>
      </c>
      <c r="AP100" s="96" t="str">
        <f t="shared" si="0"/>
        <v>W30x108</v>
      </c>
      <c r="AQ100" s="96" t="str">
        <f t="shared" si="0"/>
        <v>W14x109</v>
      </c>
      <c r="AR100" s="96" t="str">
        <f t="shared" si="0"/>
        <v>W21x111</v>
      </c>
      <c r="AS100" s="96" t="str">
        <f t="shared" si="0"/>
        <v>W10x112</v>
      </c>
      <c r="AT100" s="96" t="str">
        <f t="shared" si="0"/>
        <v>W27x114</v>
      </c>
      <c r="AU100" s="96" t="str">
        <f t="shared" si="0"/>
        <v>W30x116</v>
      </c>
      <c r="AV100" s="96" t="str">
        <f t="shared" si="0"/>
        <v>W24x117</v>
      </c>
      <c r="AW100" s="96" t="str">
        <f t="shared" si="0"/>
        <v>W33x118v</v>
      </c>
      <c r="AX100" s="96" t="str">
        <f t="shared" si="0"/>
        <v>W18x119</v>
      </c>
      <c r="AY100" s="96" t="str">
        <f t="shared" si="0"/>
        <v>W14x120</v>
      </c>
      <c r="AZ100" s="96" t="str">
        <f t="shared" si="0"/>
        <v>W12x120</v>
      </c>
      <c r="BA100" s="96" t="str">
        <f t="shared" si="0"/>
        <v>W21x122</v>
      </c>
      <c r="BB100" s="96" t="str">
        <f t="shared" si="0"/>
        <v>W30x124</v>
      </c>
      <c r="BC100" s="96" t="str">
        <f t="shared" si="0"/>
        <v>W27x129</v>
      </c>
      <c r="BD100" s="96" t="str">
        <f t="shared" si="0"/>
        <v>W33x130</v>
      </c>
      <c r="BE100" s="96" t="str">
        <f t="shared" si="0"/>
        <v>W18x130</v>
      </c>
      <c r="BF100" s="96" t="str">
        <f t="shared" si="0"/>
        <v>W24x131</v>
      </c>
      <c r="BG100" s="96" t="str">
        <f t="shared" si="0"/>
        <v>W30x132</v>
      </c>
      <c r="BH100" s="96" t="str">
        <f t="shared" si="0"/>
        <v>W21x132</v>
      </c>
      <c r="BI100" s="96" t="str">
        <f t="shared" si="0"/>
        <v>W14x132</v>
      </c>
      <c r="BJ100" s="96" t="str">
        <f t="shared" si="0"/>
        <v>W36x135v</v>
      </c>
      <c r="BK100" s="96" t="str">
        <f t="shared" si="0"/>
        <v>W12x136</v>
      </c>
      <c r="BL100" s="96" t="str">
        <f t="shared" si="0"/>
        <v>W33x141</v>
      </c>
      <c r="BM100" s="96" t="str">
        <f t="shared" si="0"/>
        <v>W30x148</v>
      </c>
      <c r="BN100" s="96" t="str">
        <f t="shared" si="0"/>
        <v>W40x149v</v>
      </c>
      <c r="BO100" s="96" t="str">
        <f>BO1&amp;BO2</f>
        <v>W36x150</v>
      </c>
      <c r="BP100" s="96" t="str">
        <f>BP1&amp;BP2</f>
        <v>W33x152</v>
      </c>
      <c r="BQ100" s="96" t="str">
        <f>BQ1&amp;BQ2</f>
        <v>W12x152</v>
      </c>
    </row>
    <row r="101" spans="1:69" hidden="1"/>
    <row r="102" spans="1:69" hidden="1"/>
    <row r="103" spans="1:69" hidden="1">
      <c r="A103" s="96">
        <f>INDEX(All!$A$91:$G$363,MATCH(B103,All!$G$91:$G$363,0),1)</f>
        <v>66</v>
      </c>
      <c r="B103" s="96" t="str">
        <f t="array" ref="B103:B170">TRANSPOSE(B100:BQ100)</f>
        <v>W24x55v</v>
      </c>
    </row>
    <row r="104" spans="1:69" hidden="1">
      <c r="A104" s="96">
        <f>INDEX(All!$A$91:$G$363,MATCH(B104,All!$G$91:$G$363,0),1)</f>
        <v>67</v>
      </c>
      <c r="B104" s="96" t="str">
        <v>W21x55</v>
      </c>
    </row>
    <row r="105" spans="1:69" hidden="1">
      <c r="A105" s="96">
        <f>INDEX(All!$A$91:$G$363,MATCH(B105,All!$G$91:$G$363,0),1)</f>
        <v>69</v>
      </c>
      <c r="B105" s="96" t="str">
        <v>W21x57</v>
      </c>
    </row>
    <row r="106" spans="1:69" hidden="1">
      <c r="A106" s="96">
        <f>INDEX(All!$A$91:$G$363,MATCH(B106,All!$G$91:$G$363,0),1)</f>
        <v>73</v>
      </c>
      <c r="B106" s="96" t="str">
        <v>W18x60</v>
      </c>
    </row>
    <row r="107" spans="1:69" hidden="1">
      <c r="A107" s="96">
        <f>INDEX(All!$A$91:$G$363,MATCH(B107,All!$G$91:$G$363,0),1)</f>
        <v>76</v>
      </c>
      <c r="B107" s="96" t="str">
        <v>W24x62</v>
      </c>
    </row>
    <row r="108" spans="1:69" hidden="1">
      <c r="A108" s="96">
        <f>INDEX(All!$A$91:$G$363,MATCH(B108,All!$G$91:$G$363,0),1)</f>
        <v>77</v>
      </c>
      <c r="B108" s="96" t="str">
        <v>W21x62</v>
      </c>
    </row>
    <row r="109" spans="1:69" hidden="1">
      <c r="A109" s="96">
        <f>INDEX(All!$A$91:$G$363,MATCH(B109,All!$G$91:$G$363,0),1)</f>
        <v>78</v>
      </c>
      <c r="B109" s="96" t="str">
        <v>W18x65</v>
      </c>
    </row>
    <row r="110" spans="1:69" hidden="1">
      <c r="A110" s="96">
        <f>INDEX(All!$A$91:$G$363,MATCH(B110,All!$G$91:$G$363,0),1)</f>
        <v>80</v>
      </c>
      <c r="B110" s="96" t="str">
        <v>W16x67</v>
      </c>
    </row>
    <row r="111" spans="1:69" hidden="1">
      <c r="A111" s="96">
        <f>INDEX(All!$A$91:$G$363,MATCH(B111,All!$G$91:$G$363,0),1)</f>
        <v>82</v>
      </c>
      <c r="B111" s="96" t="str">
        <v>W24x68</v>
      </c>
    </row>
    <row r="112" spans="1:69" hidden="1">
      <c r="A112" s="96">
        <f>INDEX(All!$A$91:$G$363,MATCH(B112,All!$G$91:$G$363,0),1)</f>
        <v>83</v>
      </c>
      <c r="B112" s="96" t="str">
        <v>W21x68</v>
      </c>
    </row>
    <row r="113" spans="1:2" hidden="1">
      <c r="A113" s="96">
        <f>INDEX(All!$A$91:$G$363,MATCH(B113,All!$G$91:$G$363,0),1)</f>
        <v>86</v>
      </c>
      <c r="B113" s="96" t="str">
        <v>W18x71</v>
      </c>
    </row>
    <row r="114" spans="1:2" hidden="1">
      <c r="A114" s="96">
        <f>INDEX(All!$A$91:$G$363,MATCH(B114,All!$G$91:$G$363,0),1)</f>
        <v>88</v>
      </c>
      <c r="B114" s="96" t="str">
        <v>W21x73</v>
      </c>
    </row>
    <row r="115" spans="1:2" hidden="1">
      <c r="A115" s="96">
        <f>INDEX(All!$A$91:$G$363,MATCH(B115,All!$G$91:$G$363,0),1)</f>
        <v>89</v>
      </c>
      <c r="B115" s="96" t="str">
        <v>W14x74</v>
      </c>
    </row>
    <row r="116" spans="1:2" hidden="1">
      <c r="A116" s="96">
        <f>INDEX(All!$A$91:$G$363,MATCH(B116,All!$G$91:$G$363,0),1)</f>
        <v>90</v>
      </c>
      <c r="B116" s="96" t="str">
        <v>W24x76</v>
      </c>
    </row>
    <row r="117" spans="1:2" hidden="1">
      <c r="A117" s="96">
        <f>INDEX(All!$A$91:$G$363,MATCH(B117,All!$G$91:$G$363,0),1)</f>
        <v>91</v>
      </c>
      <c r="B117" s="96" t="str">
        <v>W18x76</v>
      </c>
    </row>
    <row r="118" spans="1:2" hidden="1">
      <c r="A118" s="96">
        <f>INDEX(All!$A$91:$G$363,MATCH(B118,All!$G$91:$G$363,0),1)</f>
        <v>92</v>
      </c>
      <c r="B118" s="96" t="str">
        <v>W16x77</v>
      </c>
    </row>
    <row r="119" spans="1:2" hidden="1">
      <c r="A119" s="96">
        <f>INDEX(All!$A$91:$G$363,MATCH(B119,All!$G$91:$G$363,0),1)</f>
        <v>95</v>
      </c>
      <c r="B119" s="96" t="str">
        <v>W14x82</v>
      </c>
    </row>
    <row r="120" spans="1:2" hidden="1">
      <c r="A120" s="96">
        <f>INDEX(All!$A$91:$G$363,MATCH(B120,All!$G$91:$G$363,0),1)</f>
        <v>96</v>
      </c>
      <c r="B120" s="96" t="str">
        <v>W21x83</v>
      </c>
    </row>
    <row r="121" spans="1:2" hidden="1">
      <c r="A121" s="96">
        <f>INDEX(All!$A$91:$G$363,MATCH(B121,All!$G$91:$G$363,0),1)</f>
        <v>97</v>
      </c>
      <c r="B121" s="96" t="str">
        <v>W27x84</v>
      </c>
    </row>
    <row r="122" spans="1:2" hidden="1">
      <c r="A122" s="96">
        <f>INDEX(All!$A$91:$G$363,MATCH(B122,All!$G$91:$G$363,0),1)</f>
        <v>98</v>
      </c>
      <c r="B122" s="96" t="str">
        <v>W24x84</v>
      </c>
    </row>
    <row r="123" spans="1:2" hidden="1">
      <c r="A123" s="96">
        <f>INDEX(All!$A$91:$G$363,MATCH(B123,All!$G$91:$G$363,0),1)</f>
        <v>99</v>
      </c>
      <c r="B123" s="96" t="str">
        <v>W18x86</v>
      </c>
    </row>
    <row r="124" spans="1:2" hidden="1">
      <c r="A124" s="96">
        <f>INDEX(All!$A$91:$G$363,MATCH(B124,All!$G$91:$G$363,0),1)</f>
        <v>100</v>
      </c>
      <c r="B124" s="96" t="str">
        <v>W12x87</v>
      </c>
    </row>
    <row r="125" spans="1:2" hidden="1">
      <c r="A125" s="96">
        <f>INDEX(All!$A$91:$G$363,MATCH(B125,All!$G$91:$G$363,0),1)</f>
        <v>102</v>
      </c>
      <c r="B125" s="96" t="str">
        <v>W16x89</v>
      </c>
    </row>
    <row r="126" spans="1:2" hidden="1">
      <c r="A126" s="96">
        <f>INDEX(All!$A$91:$G$363,MATCH(B126,All!$G$91:$G$363,0),1)</f>
        <v>103</v>
      </c>
      <c r="B126" s="96" t="str">
        <v>W30x90v</v>
      </c>
    </row>
    <row r="127" spans="1:2" hidden="1">
      <c r="A127" s="96">
        <f>INDEX(All!$A$91:$G$363,MATCH(B127,All!$G$91:$G$363,0),1)</f>
        <v>104</v>
      </c>
      <c r="B127" s="96" t="str">
        <v>W14x90f</v>
      </c>
    </row>
    <row r="128" spans="1:2" hidden="1">
      <c r="A128" s="96">
        <f>INDEX(All!$A$91:$G$363,MATCH(B128,All!$G$91:$G$363,0),1)</f>
        <v>105</v>
      </c>
      <c r="B128" s="96" t="str">
        <v>W21x93</v>
      </c>
    </row>
    <row r="129" spans="1:2" hidden="1">
      <c r="A129" s="96">
        <f>INDEX(All!$A$91:$G$363,MATCH(B129,All!$G$91:$G$363,0),1)</f>
        <v>106</v>
      </c>
      <c r="B129" s="96" t="str">
        <v>W27x94</v>
      </c>
    </row>
    <row r="130" spans="1:2" hidden="1">
      <c r="A130" s="96">
        <f>INDEX(All!$A$91:$G$363,MATCH(B130,All!$G$91:$G$363,0),1)</f>
        <v>107</v>
      </c>
      <c r="B130" s="96" t="str">
        <v>W24x94</v>
      </c>
    </row>
    <row r="131" spans="1:2" hidden="1">
      <c r="A131" s="96">
        <f>INDEX(All!$A$91:$G$363,MATCH(B131,All!$G$91:$G$363,0),1)</f>
        <v>108</v>
      </c>
      <c r="B131" s="96" t="str">
        <v>W12x96</v>
      </c>
    </row>
    <row r="132" spans="1:2" hidden="1">
      <c r="A132" s="96">
        <f>INDEX(All!$A$91:$G$363,MATCH(B132,All!$G$91:$G$363,0),1)</f>
        <v>109</v>
      </c>
      <c r="B132" s="96" t="str">
        <v>W18x97</v>
      </c>
    </row>
    <row r="133" spans="1:2" hidden="1">
      <c r="A133" s="96">
        <f>INDEX(All!$A$91:$G$363,MATCH(B133,All!$G$91:$G$363,0),1)</f>
        <v>110</v>
      </c>
      <c r="B133" s="96" t="str">
        <v>W30x99</v>
      </c>
    </row>
    <row r="134" spans="1:2" hidden="1">
      <c r="A134" s="96">
        <f>INDEX(All!$A$91:$G$363,MATCH(B134,All!$G$91:$G$363,0),1)</f>
        <v>111</v>
      </c>
      <c r="B134" s="96" t="str">
        <v>W14x99f</v>
      </c>
    </row>
    <row r="135" spans="1:2" hidden="1">
      <c r="A135" s="96">
        <f>INDEX(All!$A$91:$G$363,MATCH(B135,All!$G$91:$G$363,0),1)</f>
        <v>112</v>
      </c>
      <c r="B135" s="96" t="str">
        <v>W16x100</v>
      </c>
    </row>
    <row r="136" spans="1:2" hidden="1">
      <c r="A136" s="96">
        <f>INDEX(All!$A$91:$G$363,MATCH(B136,All!$G$91:$G$363,0),1)</f>
        <v>113</v>
      </c>
      <c r="B136" s="96" t="str">
        <v>W10x100</v>
      </c>
    </row>
    <row r="137" spans="1:2" hidden="1">
      <c r="A137" s="96">
        <f>INDEX(All!$A$91:$G$363,MATCH(B137,All!$G$91:$G$363,0),1)</f>
        <v>114</v>
      </c>
      <c r="B137" s="96" t="str">
        <v>W21x101</v>
      </c>
    </row>
    <row r="138" spans="1:2" hidden="1">
      <c r="A138" s="96">
        <f>INDEX(All!$A$91:$G$363,MATCH(B138,All!$G$91:$G$363,0),1)</f>
        <v>115</v>
      </c>
      <c r="B138" s="96" t="str">
        <v>W27x102</v>
      </c>
    </row>
    <row r="139" spans="1:2" hidden="1">
      <c r="A139" s="96">
        <f>INDEX(All!$A$91:$G$363,MATCH(B139,All!$G$91:$G$363,0),1)</f>
        <v>116</v>
      </c>
      <c r="B139" s="96" t="str">
        <v>W24x103</v>
      </c>
    </row>
    <row r="140" spans="1:2" hidden="1">
      <c r="A140" s="96">
        <f>INDEX(All!$A$91:$G$363,MATCH(B140,All!$G$91:$G$363,0),1)</f>
        <v>117</v>
      </c>
      <c r="B140" s="96" t="str">
        <v>W24x104</v>
      </c>
    </row>
    <row r="141" spans="1:2" hidden="1">
      <c r="A141" s="96">
        <f>INDEX(All!$A$91:$G$363,MATCH(B141,All!$G$91:$G$363,0),1)</f>
        <v>118</v>
      </c>
      <c r="B141" s="96" t="str">
        <v>W18x106</v>
      </c>
    </row>
    <row r="142" spans="1:2" hidden="1">
      <c r="A142" s="96">
        <f>INDEX(All!$A$91:$G$363,MATCH(B142,All!$G$91:$G$363,0),1)</f>
        <v>119</v>
      </c>
      <c r="B142" s="96" t="str">
        <v>W12x106</v>
      </c>
    </row>
    <row r="143" spans="1:2" hidden="1">
      <c r="A143" s="96">
        <f>INDEX(All!$A$91:$G$363,MATCH(B143,All!$G$91:$G$363,0),1)</f>
        <v>120</v>
      </c>
      <c r="B143" s="96" t="str">
        <v>W30x108</v>
      </c>
    </row>
    <row r="144" spans="1:2" hidden="1">
      <c r="A144" s="96">
        <f>INDEX(All!$A$91:$G$363,MATCH(B144,All!$G$91:$G$363,0),1)</f>
        <v>121</v>
      </c>
      <c r="B144" s="96" t="str">
        <v>W14x109</v>
      </c>
    </row>
    <row r="145" spans="1:2" hidden="1">
      <c r="A145" s="96">
        <f>INDEX(All!$A$91:$G$363,MATCH(B145,All!$G$91:$G$363,0),1)</f>
        <v>122</v>
      </c>
      <c r="B145" s="96" t="str">
        <v>W21x111</v>
      </c>
    </row>
    <row r="146" spans="1:2" hidden="1">
      <c r="A146" s="96">
        <f>INDEX(All!$A$91:$G$363,MATCH(B146,All!$G$91:$G$363,0),1)</f>
        <v>123</v>
      </c>
      <c r="B146" s="96" t="str">
        <v>W10x112</v>
      </c>
    </row>
    <row r="147" spans="1:2" hidden="1">
      <c r="A147" s="96">
        <f>INDEX(All!$A$91:$G$363,MATCH(B147,All!$G$91:$G$363,0),1)</f>
        <v>124</v>
      </c>
      <c r="B147" s="96" t="str">
        <v>W27x114</v>
      </c>
    </row>
    <row r="148" spans="1:2" hidden="1">
      <c r="A148" s="96">
        <f>INDEX(All!$A$91:$G$363,MATCH(B148,All!$G$91:$G$363,0),1)</f>
        <v>125</v>
      </c>
      <c r="B148" s="96" t="str">
        <v>W30x116</v>
      </c>
    </row>
    <row r="149" spans="1:2" hidden="1">
      <c r="A149" s="96">
        <f>INDEX(All!$A$91:$G$363,MATCH(B149,All!$G$91:$G$363,0),1)</f>
        <v>126</v>
      </c>
      <c r="B149" s="96" t="str">
        <v>W24x117</v>
      </c>
    </row>
    <row r="150" spans="1:2" hidden="1">
      <c r="A150" s="96">
        <f>INDEX(All!$A$91:$G$363,MATCH(B150,All!$G$91:$G$363,0),1)</f>
        <v>127</v>
      </c>
      <c r="B150" s="96" t="str">
        <v>W33x118v</v>
      </c>
    </row>
    <row r="151" spans="1:2" hidden="1">
      <c r="A151" s="96">
        <f>INDEX(All!$A$91:$G$363,MATCH(B151,All!$G$91:$G$363,0),1)</f>
        <v>128</v>
      </c>
      <c r="B151" s="96" t="str">
        <v>W18x119</v>
      </c>
    </row>
    <row r="152" spans="1:2" hidden="1">
      <c r="A152" s="96">
        <f>INDEX(All!$A$91:$G$363,MATCH(B152,All!$G$91:$G$363,0),1)</f>
        <v>129</v>
      </c>
      <c r="B152" s="96" t="str">
        <v>W14x120</v>
      </c>
    </row>
    <row r="153" spans="1:2" hidden="1">
      <c r="A153" s="96">
        <f>INDEX(All!$A$91:$G$363,MATCH(B153,All!$G$91:$G$363,0),1)</f>
        <v>130</v>
      </c>
      <c r="B153" s="96" t="str">
        <v>W12x120</v>
      </c>
    </row>
    <row r="154" spans="1:2" hidden="1">
      <c r="A154" s="96">
        <f>INDEX(All!$A$91:$G$363,MATCH(B154,All!$G$91:$G$363,0),1)</f>
        <v>131</v>
      </c>
      <c r="B154" s="96" t="str">
        <v>W21x122</v>
      </c>
    </row>
    <row r="155" spans="1:2" hidden="1">
      <c r="A155" s="96">
        <f>INDEX(All!$A$91:$G$363,MATCH(B155,All!$G$91:$G$363,0),1)</f>
        <v>132</v>
      </c>
      <c r="B155" s="96" t="str">
        <v>W30x124</v>
      </c>
    </row>
    <row r="156" spans="1:2" hidden="1">
      <c r="A156" s="96">
        <f>INDEX(All!$A$91:$G$363,MATCH(B156,All!$G$91:$G$363,0),1)</f>
        <v>133</v>
      </c>
      <c r="B156" s="96" t="str">
        <v>W27x129</v>
      </c>
    </row>
    <row r="157" spans="1:2" hidden="1">
      <c r="A157" s="96">
        <f>INDEX(All!$A$91:$G$363,MATCH(B157,All!$G$91:$G$363,0),1)</f>
        <v>134</v>
      </c>
      <c r="B157" s="96" t="str">
        <v>W33x130</v>
      </c>
    </row>
    <row r="158" spans="1:2" hidden="1">
      <c r="A158" s="96">
        <f>INDEX(All!$A$91:$G$363,MATCH(B158,All!$G$91:$G$363,0),1)</f>
        <v>135</v>
      </c>
      <c r="B158" s="96" t="str">
        <v>W18x130</v>
      </c>
    </row>
    <row r="159" spans="1:2" hidden="1">
      <c r="A159" s="96">
        <f>INDEX(All!$A$91:$G$363,MATCH(B159,All!$G$91:$G$363,0),1)</f>
        <v>136</v>
      </c>
      <c r="B159" s="96" t="str">
        <v>W24x131</v>
      </c>
    </row>
    <row r="160" spans="1:2" hidden="1">
      <c r="A160" s="96">
        <f>INDEX(All!$A$91:$G$363,MATCH(B160,All!$G$91:$G$363,0),1)</f>
        <v>137</v>
      </c>
      <c r="B160" s="96" t="str">
        <v>W30x132</v>
      </c>
    </row>
    <row r="161" spans="1:2" hidden="1">
      <c r="A161" s="96">
        <f>INDEX(All!$A$91:$G$363,MATCH(B161,All!$G$91:$G$363,0),1)</f>
        <v>138</v>
      </c>
      <c r="B161" s="96" t="str">
        <v>W21x132</v>
      </c>
    </row>
    <row r="162" spans="1:2" hidden="1">
      <c r="A162" s="96">
        <f>INDEX(All!$A$91:$G$363,MATCH(B162,All!$G$91:$G$363,0),1)</f>
        <v>139</v>
      </c>
      <c r="B162" s="96" t="str">
        <v>W14x132</v>
      </c>
    </row>
    <row r="163" spans="1:2" hidden="1">
      <c r="A163" s="96">
        <f>INDEX(All!$A$91:$G$363,MATCH(B163,All!$G$91:$G$363,0),1)</f>
        <v>140</v>
      </c>
      <c r="B163" s="96" t="str">
        <v>W36x135v</v>
      </c>
    </row>
    <row r="164" spans="1:2" hidden="1">
      <c r="A164" s="96">
        <f>INDEX(All!$A$91:$G$363,MATCH(B164,All!$G$91:$G$363,0),1)</f>
        <v>141</v>
      </c>
      <c r="B164" s="96" t="str">
        <v>W12x136</v>
      </c>
    </row>
    <row r="165" spans="1:2" hidden="1">
      <c r="A165" s="96">
        <f>INDEX(All!$A$91:$G$363,MATCH(B165,All!$G$91:$G$363,0),1)</f>
        <v>142</v>
      </c>
      <c r="B165" s="96" t="str">
        <v>W33x141</v>
      </c>
    </row>
    <row r="166" spans="1:2" hidden="1">
      <c r="A166" s="96">
        <f>INDEX(All!$A$91:$G$363,MATCH(B166,All!$G$91:$G$363,0),1)</f>
        <v>148</v>
      </c>
      <c r="B166" s="96" t="str">
        <v>W30x148</v>
      </c>
    </row>
    <row r="167" spans="1:2" hidden="1">
      <c r="A167" s="96">
        <f>INDEX(All!$A$91:$G$363,MATCH(B167,All!$G$91:$G$363,0),1)</f>
        <v>149</v>
      </c>
      <c r="B167" s="96" t="str">
        <v>W40x149v</v>
      </c>
    </row>
    <row r="168" spans="1:2" hidden="1">
      <c r="A168" s="96">
        <f>INDEX(All!$A$91:$G$363,MATCH(B168,All!$G$91:$G$363,0),1)</f>
        <v>150</v>
      </c>
      <c r="B168" s="96" t="str">
        <v>W36x150</v>
      </c>
    </row>
    <row r="169" spans="1:2" hidden="1">
      <c r="A169" s="96">
        <f>INDEX(All!$A$91:$G$363,MATCH(B169,All!$G$91:$G$363,0),1)</f>
        <v>151</v>
      </c>
      <c r="B169" s="96" t="str">
        <v>W33x152</v>
      </c>
    </row>
    <row r="170" spans="1:2" hidden="1">
      <c r="A170" s="96">
        <f>INDEX(All!$A$91:$G$363,MATCH(B170,All!$G$91:$G$363,0),1)</f>
        <v>152</v>
      </c>
      <c r="B170" s="96" t="str">
        <v>W12x152</v>
      </c>
    </row>
  </sheetData>
  <sheetProtection algorithmName="SHA-512" hashValue="MyO7DfJr/B58TD6IfuDvRkSMhp5/kZWLhS3z+boY2QmDNc7x77ThmcsoMXyFkJbId5NdGkPZlPmUIg/Az2U8mQ==" saltValue="cyxThF4Vn21KYKhNsVQTSw==" spinCount="100000" sheet="1" objects="1" scenarios="1"/>
  <conditionalFormatting sqref="A3:BQ37 A39:BQ46">
    <cfRule type="expression" dxfId="40" priority="4">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34" id="{1862522D-254B-411B-A253-AEF84AC8A35C}">
            <xm:f>B99=All!$P$91</xm:f>
            <x14:dxf>
              <font>
                <b/>
                <i val="0"/>
                <color theme="0"/>
              </font>
              <fill>
                <patternFill>
                  <bgColor theme="9" tint="-0.24994659260841701"/>
                </patternFill>
              </fill>
            </x14:dxf>
          </x14:cfRule>
          <xm:sqref>B1:BQ1</xm:sqref>
        </x14:conditionalFormatting>
        <x14:conditionalFormatting xmlns:xm="http://schemas.microsoft.com/office/excel/2006/main">
          <x14:cfRule type="expression" priority="335" id="{49C54EBB-1A13-460C-9C21-4B497BFD22C8}">
            <xm:f>B99=All!$P$91</xm:f>
            <x14:dxf>
              <font>
                <b/>
                <i val="0"/>
                <color theme="0"/>
              </font>
              <fill>
                <patternFill>
                  <bgColor theme="9" tint="-0.24994659260841701"/>
                </patternFill>
              </fill>
            </x14:dxf>
          </x14:cfRule>
          <xm:sqref>B2:BQ2</xm:sqref>
        </x14:conditionalFormatting>
        <x14:conditionalFormatting xmlns:xm="http://schemas.microsoft.com/office/excel/2006/main">
          <x14:cfRule type="cellIs" priority="1" operator="equal" id="{5F9DE803-21BC-0649-830F-3D66B85604EC}">
            <xm:f>Chart!$C$4</xm:f>
            <x14:dxf>
              <font>
                <b/>
                <i val="0"/>
                <color theme="0"/>
              </font>
              <fill>
                <patternFill>
                  <bgColor theme="9" tint="-0.24994659260841701"/>
                </patternFill>
              </fill>
            </x14:dxf>
          </x14:cfRule>
          <xm:sqref>A4:A37</xm:sqref>
        </x14:conditionalFormatting>
        <x14:conditionalFormatting xmlns:xm="http://schemas.microsoft.com/office/excel/2006/main">
          <x14:cfRule type="expression" priority="2" id="{1EB4380F-FF94-44A3-8139-F51BCD5F8EB8}">
            <xm:f>Chart!$C$4&lt;=4</xm:f>
            <x14:dxf>
              <font>
                <b/>
                <i val="0"/>
                <color theme="0"/>
              </font>
              <fill>
                <patternFill>
                  <bgColor theme="9" tint="-0.24994659260841701"/>
                </patternFill>
              </fill>
            </x14:dxf>
          </x14:cfRule>
          <xm:sqref>A3</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X176"/>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83203125" defaultRowHeight="12.75"/>
  <cols>
    <col min="1" max="1" width="6.33203125" style="96" bestFit="1" customWidth="1"/>
    <col min="2" max="43" width="6.1640625" style="96" bestFit="1" customWidth="1"/>
    <col min="44" max="44" width="6.6640625" style="96" bestFit="1" customWidth="1"/>
    <col min="45" max="46" width="6.1640625" style="96" bestFit="1" customWidth="1"/>
    <col min="47" max="47" width="6.6640625" style="96" bestFit="1" customWidth="1"/>
    <col min="48" max="50" width="6.1640625" style="96" bestFit="1" customWidth="1"/>
    <col min="51" max="51" width="6.6640625" style="96" bestFit="1" customWidth="1"/>
    <col min="52" max="55" width="6.1640625" style="96" bestFit="1" customWidth="1"/>
    <col min="56" max="58" width="6.6640625" style="96" bestFit="1" customWidth="1"/>
    <col min="59" max="60" width="6.1640625" style="96" bestFit="1" customWidth="1"/>
    <col min="61" max="61" width="6.6640625" style="96" bestFit="1" customWidth="1"/>
    <col min="62" max="62" width="6.1640625" style="96" bestFit="1" customWidth="1"/>
    <col min="63" max="63" width="6.6640625" style="96" bestFit="1" customWidth="1"/>
    <col min="64" max="64" width="6.1640625" style="96" bestFit="1" customWidth="1"/>
    <col min="65" max="68" width="6.6640625" style="96" bestFit="1" customWidth="1"/>
    <col min="69" max="70" width="6.1640625" style="96" bestFit="1" customWidth="1"/>
    <col min="71" max="76" width="6.6640625" style="96" bestFit="1" customWidth="1"/>
    <col min="77" max="16384" width="8.83203125" style="96"/>
  </cols>
  <sheetData>
    <row r="1" spans="1:76" ht="14.25">
      <c r="A1" s="109" t="s">
        <v>284</v>
      </c>
      <c r="B1" s="110" t="s">
        <v>293</v>
      </c>
      <c r="C1" s="110" t="s">
        <v>435</v>
      </c>
      <c r="D1" s="110" t="s">
        <v>294</v>
      </c>
      <c r="E1" s="110" t="s">
        <v>293</v>
      </c>
      <c r="F1" s="110" t="s">
        <v>293</v>
      </c>
      <c r="G1" s="110" t="s">
        <v>294</v>
      </c>
      <c r="H1" s="110" t="s">
        <v>435</v>
      </c>
      <c r="I1" s="110" t="s">
        <v>296</v>
      </c>
      <c r="J1" s="110" t="s">
        <v>292</v>
      </c>
      <c r="K1" s="110" t="s">
        <v>293</v>
      </c>
      <c r="L1" s="110" t="s">
        <v>294</v>
      </c>
      <c r="M1" s="110" t="s">
        <v>293</v>
      </c>
      <c r="N1" s="110" t="s">
        <v>435</v>
      </c>
      <c r="O1" s="110" t="s">
        <v>297</v>
      </c>
      <c r="P1" s="110" t="s">
        <v>294</v>
      </c>
      <c r="Q1" s="110" t="s">
        <v>296</v>
      </c>
      <c r="R1" s="110" t="s">
        <v>292</v>
      </c>
      <c r="S1" s="110" t="s">
        <v>293</v>
      </c>
      <c r="T1" s="110" t="s">
        <v>294</v>
      </c>
      <c r="U1" s="110" t="s">
        <v>297</v>
      </c>
      <c r="V1" s="110" t="s">
        <v>435</v>
      </c>
      <c r="W1" s="110" t="s">
        <v>292</v>
      </c>
      <c r="X1" s="110" t="s">
        <v>293</v>
      </c>
      <c r="Y1" s="110" t="s">
        <v>296</v>
      </c>
      <c r="Z1" s="110" t="s">
        <v>438</v>
      </c>
      <c r="AA1" s="110" t="s">
        <v>294</v>
      </c>
      <c r="AB1" s="110" t="s">
        <v>297</v>
      </c>
      <c r="AC1" s="110" t="s">
        <v>293</v>
      </c>
      <c r="AD1" s="110" t="s">
        <v>296</v>
      </c>
      <c r="AE1" s="110" t="s">
        <v>292</v>
      </c>
      <c r="AF1" s="110" t="s">
        <v>294</v>
      </c>
      <c r="AG1" s="110" t="s">
        <v>435</v>
      </c>
      <c r="AH1" s="110" t="s">
        <v>438</v>
      </c>
      <c r="AI1" s="110" t="s">
        <v>297</v>
      </c>
      <c r="AJ1" s="110" t="s">
        <v>296</v>
      </c>
      <c r="AK1" s="110" t="s">
        <v>293</v>
      </c>
      <c r="AL1" s="110" t="s">
        <v>291</v>
      </c>
      <c r="AM1" s="110" t="s">
        <v>292</v>
      </c>
      <c r="AN1" s="110" t="s">
        <v>294</v>
      </c>
      <c r="AO1" s="110" t="s">
        <v>297</v>
      </c>
      <c r="AP1" s="110" t="s">
        <v>438</v>
      </c>
      <c r="AQ1" s="110" t="s">
        <v>435</v>
      </c>
      <c r="AR1" s="110" t="s">
        <v>289</v>
      </c>
      <c r="AS1" s="110" t="s">
        <v>296</v>
      </c>
      <c r="AT1" s="110" t="s">
        <v>293</v>
      </c>
      <c r="AU1" s="110" t="s">
        <v>291</v>
      </c>
      <c r="AV1" s="110" t="s">
        <v>292</v>
      </c>
      <c r="AW1" s="110" t="s">
        <v>297</v>
      </c>
      <c r="AX1" s="110" t="s">
        <v>294</v>
      </c>
      <c r="AY1" s="110" t="s">
        <v>289</v>
      </c>
      <c r="AZ1" s="110" t="s">
        <v>296</v>
      </c>
      <c r="BA1" s="110" t="s">
        <v>435</v>
      </c>
      <c r="BB1" s="110" t="s">
        <v>438</v>
      </c>
      <c r="BC1" s="110" t="s">
        <v>293</v>
      </c>
      <c r="BD1" s="110" t="s">
        <v>291</v>
      </c>
      <c r="BE1" s="110" t="s">
        <v>292</v>
      </c>
      <c r="BF1" s="110" t="s">
        <v>292</v>
      </c>
      <c r="BG1" s="110" t="s">
        <v>294</v>
      </c>
      <c r="BH1" s="110" t="s">
        <v>297</v>
      </c>
      <c r="BI1" s="110" t="s">
        <v>289</v>
      </c>
      <c r="BJ1" s="110" t="s">
        <v>296</v>
      </c>
      <c r="BK1" s="110" t="s">
        <v>293</v>
      </c>
      <c r="BL1" s="110" t="s">
        <v>438</v>
      </c>
      <c r="BM1" s="110" t="s">
        <v>291</v>
      </c>
      <c r="BN1" s="110" t="s">
        <v>289</v>
      </c>
      <c r="BO1" s="110" t="s">
        <v>292</v>
      </c>
      <c r="BP1" s="110" t="s">
        <v>288</v>
      </c>
      <c r="BQ1" s="110" t="s">
        <v>294</v>
      </c>
      <c r="BR1" s="110" t="s">
        <v>297</v>
      </c>
      <c r="BS1" s="110" t="s">
        <v>293</v>
      </c>
      <c r="BT1" s="110" t="s">
        <v>289</v>
      </c>
      <c r="BU1" s="110" t="s">
        <v>291</v>
      </c>
      <c r="BV1" s="110" t="s">
        <v>288</v>
      </c>
      <c r="BW1" s="110" t="s">
        <v>289</v>
      </c>
      <c r="BX1" s="110" t="s">
        <v>287</v>
      </c>
    </row>
    <row r="2" spans="1:76" ht="15.75">
      <c r="A2" s="107" t="s">
        <v>299</v>
      </c>
      <c r="B2" s="88" t="s">
        <v>463</v>
      </c>
      <c r="C2" s="88" t="s">
        <v>464</v>
      </c>
      <c r="D2" s="88" t="s">
        <v>465</v>
      </c>
      <c r="E2" s="88" t="s">
        <v>558</v>
      </c>
      <c r="F2" s="88" t="s">
        <v>466</v>
      </c>
      <c r="G2" s="88" t="s">
        <v>466</v>
      </c>
      <c r="H2" s="88" t="s">
        <v>466</v>
      </c>
      <c r="I2" s="88" t="s">
        <v>467</v>
      </c>
      <c r="J2" s="88" t="s">
        <v>557</v>
      </c>
      <c r="K2" s="88" t="s">
        <v>439</v>
      </c>
      <c r="L2" s="88" t="s">
        <v>439</v>
      </c>
      <c r="M2" s="88" t="s">
        <v>440</v>
      </c>
      <c r="N2" s="88" t="s">
        <v>440</v>
      </c>
      <c r="O2" s="88" t="s">
        <v>468</v>
      </c>
      <c r="P2" s="88" t="s">
        <v>441</v>
      </c>
      <c r="Q2" s="88" t="s">
        <v>469</v>
      </c>
      <c r="R2" s="88" t="s">
        <v>442</v>
      </c>
      <c r="S2" s="88" t="s">
        <v>442</v>
      </c>
      <c r="T2" s="88" t="s">
        <v>443</v>
      </c>
      <c r="U2" s="88" t="s">
        <v>559</v>
      </c>
      <c r="V2" s="88" t="s">
        <v>444</v>
      </c>
      <c r="W2" s="88">
        <v>68</v>
      </c>
      <c r="X2" s="88">
        <v>68</v>
      </c>
      <c r="Y2" s="88" t="s">
        <v>445</v>
      </c>
      <c r="Z2" s="88" t="s">
        <v>445</v>
      </c>
      <c r="AA2" s="88" t="s">
        <v>446</v>
      </c>
      <c r="AB2" s="88" t="s">
        <v>470</v>
      </c>
      <c r="AC2" s="88">
        <v>73</v>
      </c>
      <c r="AD2" s="88" t="s">
        <v>448</v>
      </c>
      <c r="AE2" s="88">
        <v>76</v>
      </c>
      <c r="AF2" s="88">
        <v>76</v>
      </c>
      <c r="AG2" s="88" t="s">
        <v>450</v>
      </c>
      <c r="AH2" s="88" t="s">
        <v>450</v>
      </c>
      <c r="AI2" s="88" t="s">
        <v>471</v>
      </c>
      <c r="AJ2" s="88" t="s">
        <v>451</v>
      </c>
      <c r="AK2" s="88">
        <v>83</v>
      </c>
      <c r="AL2" s="88">
        <v>84</v>
      </c>
      <c r="AM2" s="88">
        <v>84</v>
      </c>
      <c r="AN2" s="88">
        <v>86</v>
      </c>
      <c r="AO2" s="88" t="s">
        <v>455</v>
      </c>
      <c r="AP2" s="88" t="s">
        <v>472</v>
      </c>
      <c r="AQ2" s="88">
        <v>89</v>
      </c>
      <c r="AR2" s="88" t="s">
        <v>554</v>
      </c>
      <c r="AS2" s="88" t="s">
        <v>556</v>
      </c>
      <c r="AT2" s="88">
        <v>93</v>
      </c>
      <c r="AU2" s="88">
        <v>94</v>
      </c>
      <c r="AV2" s="88">
        <v>94</v>
      </c>
      <c r="AW2" s="88" t="s">
        <v>459</v>
      </c>
      <c r="AX2" s="88">
        <v>97</v>
      </c>
      <c r="AY2" s="88">
        <v>99</v>
      </c>
      <c r="AZ2" s="88" t="s">
        <v>555</v>
      </c>
      <c r="BA2" s="88" t="s">
        <v>436</v>
      </c>
      <c r="BB2" s="88" t="s">
        <v>436</v>
      </c>
      <c r="BC2" s="88" t="s">
        <v>428</v>
      </c>
      <c r="BD2" s="88" t="s">
        <v>422</v>
      </c>
      <c r="BE2" s="88" t="s">
        <v>423</v>
      </c>
      <c r="BF2" s="88" t="s">
        <v>424</v>
      </c>
      <c r="BG2" s="88" t="s">
        <v>432</v>
      </c>
      <c r="BH2" s="88" t="s">
        <v>432</v>
      </c>
      <c r="BI2" s="88" t="s">
        <v>416</v>
      </c>
      <c r="BJ2" s="88" t="s">
        <v>437</v>
      </c>
      <c r="BK2" s="88" t="s">
        <v>429</v>
      </c>
      <c r="BL2" s="88" t="s">
        <v>462</v>
      </c>
      <c r="BM2" s="88" t="s">
        <v>417</v>
      </c>
      <c r="BN2" s="88" t="s">
        <v>411</v>
      </c>
      <c r="BO2" s="88" t="s">
        <v>418</v>
      </c>
      <c r="BP2" s="88" t="s">
        <v>551</v>
      </c>
      <c r="BQ2" s="88" t="s">
        <v>430</v>
      </c>
      <c r="BR2" s="88" t="s">
        <v>433</v>
      </c>
      <c r="BS2" s="88" t="s">
        <v>425</v>
      </c>
      <c r="BT2" s="88" t="s">
        <v>404</v>
      </c>
      <c r="BU2" s="88" t="s">
        <v>412</v>
      </c>
      <c r="BV2" s="88" t="s">
        <v>405</v>
      </c>
      <c r="BW2" s="88" t="s">
        <v>406</v>
      </c>
      <c r="BX2" s="88" t="s">
        <v>546</v>
      </c>
    </row>
    <row r="3" spans="1:76" ht="13.5" thickBot="1">
      <c r="A3" s="76" t="s">
        <v>583</v>
      </c>
      <c r="B3" s="102">
        <v>357.75</v>
      </c>
      <c r="C3" s="99">
        <v>308.625</v>
      </c>
      <c r="D3" s="102">
        <v>340.125</v>
      </c>
      <c r="E3" s="99">
        <v>397.95099294895556</v>
      </c>
      <c r="F3" s="102">
        <v>412.5</v>
      </c>
      <c r="G3" s="99">
        <v>378.75</v>
      </c>
      <c r="H3" s="99">
        <v>345</v>
      </c>
      <c r="I3" s="99">
        <v>326.625</v>
      </c>
      <c r="J3" s="102">
        <v>502.50000000000006</v>
      </c>
      <c r="K3" s="99">
        <v>472.5</v>
      </c>
      <c r="L3" s="99">
        <v>420</v>
      </c>
      <c r="M3" s="102">
        <v>483.75</v>
      </c>
      <c r="N3" s="99">
        <v>393.75</v>
      </c>
      <c r="O3" s="99">
        <v>324</v>
      </c>
      <c r="P3" s="99">
        <v>461.25</v>
      </c>
      <c r="Q3" s="99">
        <v>382.5</v>
      </c>
      <c r="R3" s="102">
        <v>573.75</v>
      </c>
      <c r="S3" s="99">
        <v>540</v>
      </c>
      <c r="T3" s="99">
        <v>498.75</v>
      </c>
      <c r="U3" s="99">
        <v>356.21711653568155</v>
      </c>
      <c r="V3" s="99">
        <v>487.5</v>
      </c>
      <c r="W3" s="99"/>
      <c r="X3" s="99">
        <v>600</v>
      </c>
      <c r="Y3" s="99">
        <v>431.25</v>
      </c>
      <c r="Z3" s="99">
        <v>319.875</v>
      </c>
      <c r="AA3" s="99">
        <v>547.5</v>
      </c>
      <c r="AB3" s="99">
        <v>405</v>
      </c>
      <c r="AC3" s="99"/>
      <c r="AD3" s="99">
        <v>472.5</v>
      </c>
      <c r="AE3" s="99"/>
      <c r="AF3" s="99"/>
      <c r="AG3" s="99">
        <v>562.5</v>
      </c>
      <c r="AH3" s="99">
        <v>366</v>
      </c>
      <c r="AI3" s="99">
        <v>446.25</v>
      </c>
      <c r="AJ3" s="99">
        <v>521.25</v>
      </c>
      <c r="AK3" s="99"/>
      <c r="AL3" s="99"/>
      <c r="AM3" s="99"/>
      <c r="AN3" s="99"/>
      <c r="AO3" s="99">
        <v>495</v>
      </c>
      <c r="AP3" s="99">
        <v>423.75</v>
      </c>
      <c r="AQ3" s="99"/>
      <c r="AR3" s="99"/>
      <c r="AS3" s="99">
        <v>573.60732375909777</v>
      </c>
      <c r="AT3" s="99"/>
      <c r="AU3" s="99"/>
      <c r="AV3" s="99"/>
      <c r="AW3" s="99">
        <v>551.25</v>
      </c>
      <c r="AX3" s="99"/>
      <c r="AY3" s="99"/>
      <c r="AZ3" s="99"/>
      <c r="BA3" s="99"/>
      <c r="BB3" s="99">
        <v>487.5</v>
      </c>
      <c r="BC3" s="99"/>
      <c r="BD3" s="99"/>
      <c r="BE3" s="99"/>
      <c r="BF3" s="99"/>
      <c r="BG3" s="99"/>
      <c r="BH3" s="99"/>
      <c r="BI3" s="99"/>
      <c r="BJ3" s="99"/>
      <c r="BK3" s="99"/>
      <c r="BL3" s="99">
        <v>551.25</v>
      </c>
      <c r="BM3" s="99"/>
      <c r="BN3" s="99"/>
      <c r="BO3" s="99"/>
      <c r="BP3" s="99"/>
      <c r="BQ3" s="99"/>
      <c r="BR3" s="99"/>
      <c r="BS3" s="99"/>
      <c r="BT3" s="99"/>
      <c r="BU3" s="99"/>
      <c r="BV3" s="99"/>
      <c r="BW3" s="99"/>
      <c r="BX3" s="99"/>
    </row>
    <row r="4" spans="1:76" ht="13.5" thickBot="1">
      <c r="A4" s="76">
        <v>5</v>
      </c>
      <c r="B4" s="99">
        <v>348.52186411755991</v>
      </c>
      <c r="C4" s="102">
        <v>308.625</v>
      </c>
      <c r="D4" s="99">
        <v>333.65898999362184</v>
      </c>
      <c r="E4" s="99">
        <v>397.95099294895556</v>
      </c>
      <c r="F4" s="99">
        <v>405.01683151067442</v>
      </c>
      <c r="G4" s="102">
        <v>378.75</v>
      </c>
      <c r="H4" s="102">
        <v>345</v>
      </c>
      <c r="I4" s="99">
        <v>326.625</v>
      </c>
      <c r="J4" s="99">
        <v>496.58019699507156</v>
      </c>
      <c r="K4" s="99">
        <v>472.5</v>
      </c>
      <c r="L4" s="102">
        <v>420</v>
      </c>
      <c r="M4" s="99">
        <v>479.08196880248022</v>
      </c>
      <c r="N4" s="102">
        <v>393.75</v>
      </c>
      <c r="O4" s="99">
        <v>324</v>
      </c>
      <c r="P4" s="102">
        <v>461.25</v>
      </c>
      <c r="Q4" s="99">
        <v>382.5</v>
      </c>
      <c r="R4" s="99">
        <v>570.71988572215469</v>
      </c>
      <c r="S4" s="99">
        <v>540</v>
      </c>
      <c r="T4" s="102">
        <v>498.75</v>
      </c>
      <c r="U4" s="99">
        <v>356.21711653568155</v>
      </c>
      <c r="V4" s="99">
        <v>487.5</v>
      </c>
      <c r="W4" s="99"/>
      <c r="X4" s="99">
        <v>600</v>
      </c>
      <c r="Y4" s="99">
        <v>431.25</v>
      </c>
      <c r="Z4" s="99">
        <v>319.875</v>
      </c>
      <c r="AA4" s="99">
        <v>547.5</v>
      </c>
      <c r="AB4" s="99">
        <v>405</v>
      </c>
      <c r="AC4" s="99"/>
      <c r="AD4" s="99">
        <v>472.5</v>
      </c>
      <c r="AE4" s="99"/>
      <c r="AF4" s="99"/>
      <c r="AG4" s="99">
        <v>562.5</v>
      </c>
      <c r="AH4" s="99">
        <v>366</v>
      </c>
      <c r="AI4" s="99">
        <v>446.25</v>
      </c>
      <c r="AJ4" s="99">
        <v>521.25</v>
      </c>
      <c r="AK4" s="99"/>
      <c r="AL4" s="99"/>
      <c r="AM4" s="99"/>
      <c r="AN4" s="99"/>
      <c r="AO4" s="99">
        <v>495</v>
      </c>
      <c r="AP4" s="99">
        <v>423.75</v>
      </c>
      <c r="AQ4" s="99"/>
      <c r="AR4" s="99"/>
      <c r="AS4" s="99">
        <v>573.60732375909777</v>
      </c>
      <c r="AT4" s="99"/>
      <c r="AU4" s="99"/>
      <c r="AV4" s="99"/>
      <c r="AW4" s="99">
        <v>551.25</v>
      </c>
      <c r="AX4" s="99"/>
      <c r="AY4" s="99"/>
      <c r="AZ4" s="99"/>
      <c r="BA4" s="99"/>
      <c r="BB4" s="99">
        <v>487.5</v>
      </c>
      <c r="BC4" s="99"/>
      <c r="BD4" s="99"/>
      <c r="BE4" s="99"/>
      <c r="BF4" s="99"/>
      <c r="BG4" s="99"/>
      <c r="BH4" s="99"/>
      <c r="BI4" s="99"/>
      <c r="BJ4" s="99"/>
      <c r="BK4" s="99"/>
      <c r="BL4" s="99">
        <v>551.25</v>
      </c>
      <c r="BM4" s="99"/>
      <c r="BN4" s="99"/>
      <c r="BO4" s="99"/>
      <c r="BP4" s="99"/>
      <c r="BQ4" s="99"/>
      <c r="BR4" s="99"/>
      <c r="BS4" s="99"/>
      <c r="BT4" s="99"/>
      <c r="BU4" s="99"/>
      <c r="BV4" s="99"/>
      <c r="BW4" s="99"/>
      <c r="BX4" s="99"/>
    </row>
    <row r="5" spans="1:76" ht="13.5" thickBot="1">
      <c r="A5" s="76">
        <v>6</v>
      </c>
      <c r="B5" s="99">
        <v>331.72592604535703</v>
      </c>
      <c r="C5" s="99">
        <v>303.73660106544656</v>
      </c>
      <c r="D5" s="99">
        <v>319.07819106723275</v>
      </c>
      <c r="E5" s="102">
        <v>397.95099294895556</v>
      </c>
      <c r="F5" s="99">
        <v>386.68196076346231</v>
      </c>
      <c r="G5" s="99">
        <v>376.50474378133947</v>
      </c>
      <c r="H5" s="99">
        <v>340.61942942506454</v>
      </c>
      <c r="I5" s="102">
        <v>326.625</v>
      </c>
      <c r="J5" s="99">
        <v>474.39623358499944</v>
      </c>
      <c r="K5" s="102">
        <v>472.5</v>
      </c>
      <c r="L5" s="99">
        <v>418.59149019954469</v>
      </c>
      <c r="M5" s="99">
        <v>458.92017336916217</v>
      </c>
      <c r="N5" s="99">
        <v>389.56873167013725</v>
      </c>
      <c r="O5" s="99">
        <v>324</v>
      </c>
      <c r="P5" s="99">
        <v>460.29434554848893</v>
      </c>
      <c r="Q5" s="99">
        <v>382.5</v>
      </c>
      <c r="R5" s="99">
        <v>546.58756972168555</v>
      </c>
      <c r="S5" s="102">
        <v>540</v>
      </c>
      <c r="T5" s="99">
        <v>498.29292030328065</v>
      </c>
      <c r="U5" s="99">
        <v>356.21711653568155</v>
      </c>
      <c r="V5" s="99">
        <v>487.5</v>
      </c>
      <c r="W5" s="99"/>
      <c r="X5" s="102">
        <v>600</v>
      </c>
      <c r="Y5" s="99">
        <v>431.25</v>
      </c>
      <c r="Z5" s="99">
        <v>319.875</v>
      </c>
      <c r="AA5" s="102">
        <v>547.5</v>
      </c>
      <c r="AB5" s="99">
        <v>405</v>
      </c>
      <c r="AC5" s="99"/>
      <c r="AD5" s="99">
        <v>472.5</v>
      </c>
      <c r="AE5" s="99"/>
      <c r="AF5" s="99"/>
      <c r="AG5" s="99">
        <v>562.5</v>
      </c>
      <c r="AH5" s="99">
        <v>366</v>
      </c>
      <c r="AI5" s="99">
        <v>446.25</v>
      </c>
      <c r="AJ5" s="99">
        <v>521.25</v>
      </c>
      <c r="AK5" s="99"/>
      <c r="AL5" s="99"/>
      <c r="AM5" s="99"/>
      <c r="AN5" s="99"/>
      <c r="AO5" s="99">
        <v>495</v>
      </c>
      <c r="AP5" s="99">
        <v>423.75</v>
      </c>
      <c r="AQ5" s="99"/>
      <c r="AR5" s="99"/>
      <c r="AS5" s="99">
        <v>573.60732375909777</v>
      </c>
      <c r="AT5" s="99"/>
      <c r="AU5" s="99"/>
      <c r="AV5" s="99"/>
      <c r="AW5" s="99">
        <v>551.25</v>
      </c>
      <c r="AX5" s="99"/>
      <c r="AY5" s="99"/>
      <c r="AZ5" s="99"/>
      <c r="BA5" s="99"/>
      <c r="BB5" s="99">
        <v>487.5</v>
      </c>
      <c r="BC5" s="99"/>
      <c r="BD5" s="99"/>
      <c r="BE5" s="99"/>
      <c r="BF5" s="99"/>
      <c r="BG5" s="99"/>
      <c r="BH5" s="99"/>
      <c r="BI5" s="99"/>
      <c r="BJ5" s="99"/>
      <c r="BK5" s="99"/>
      <c r="BL5" s="99">
        <v>551.25</v>
      </c>
      <c r="BM5" s="99"/>
      <c r="BN5" s="99"/>
      <c r="BO5" s="99"/>
      <c r="BP5" s="99"/>
      <c r="BQ5" s="99"/>
      <c r="BR5" s="99"/>
      <c r="BS5" s="99"/>
      <c r="BT5" s="99"/>
      <c r="BU5" s="99"/>
      <c r="BV5" s="99"/>
      <c r="BW5" s="99"/>
      <c r="BX5" s="99"/>
    </row>
    <row r="6" spans="1:76">
      <c r="A6" s="76">
        <v>7</v>
      </c>
      <c r="B6" s="99">
        <v>314.92998797315414</v>
      </c>
      <c r="C6" s="99"/>
      <c r="D6" s="99">
        <v>304.49739214084366</v>
      </c>
      <c r="E6" s="99">
        <v>384.54375493191145</v>
      </c>
      <c r="F6" s="99">
        <v>368.34709001625021</v>
      </c>
      <c r="G6" s="99">
        <v>363.44091983427688</v>
      </c>
      <c r="H6" s="99">
        <v>329.20575750571254</v>
      </c>
      <c r="I6" s="99">
        <v>324.8971101169987</v>
      </c>
      <c r="J6" s="99">
        <v>452.21227017492731</v>
      </c>
      <c r="K6" s="99">
        <v>458.02796676257935</v>
      </c>
      <c r="L6" s="99">
        <v>404.67673692951803</v>
      </c>
      <c r="M6" s="99">
        <v>438.75837793584401</v>
      </c>
      <c r="N6" s="99">
        <v>377.57008326766629</v>
      </c>
      <c r="O6" s="99">
        <v>324</v>
      </c>
      <c r="P6" s="99">
        <v>445.79324279716019</v>
      </c>
      <c r="Q6" s="99">
        <v>382.5</v>
      </c>
      <c r="R6" s="99">
        <v>522.4552537212162</v>
      </c>
      <c r="S6" s="99">
        <v>526.96260501690688</v>
      </c>
      <c r="T6" s="99">
        <v>483.34599439697001</v>
      </c>
      <c r="U6" s="99">
        <v>356.21711653568155</v>
      </c>
      <c r="V6" s="99">
        <v>487.5</v>
      </c>
      <c r="W6" s="99"/>
      <c r="X6" s="99">
        <v>587.96488069165912</v>
      </c>
      <c r="Y6" s="99">
        <v>431.25</v>
      </c>
      <c r="Z6" s="99">
        <v>319.875</v>
      </c>
      <c r="AA6" s="99">
        <v>531.82380459273281</v>
      </c>
      <c r="AB6" s="99">
        <v>405</v>
      </c>
      <c r="AC6" s="99"/>
      <c r="AD6" s="99">
        <v>472.5</v>
      </c>
      <c r="AE6" s="99"/>
      <c r="AF6" s="99"/>
      <c r="AG6" s="99">
        <v>562.5</v>
      </c>
      <c r="AH6" s="99">
        <v>366</v>
      </c>
      <c r="AI6" s="99">
        <v>446.25</v>
      </c>
      <c r="AJ6" s="99">
        <v>521.25</v>
      </c>
      <c r="AK6" s="99"/>
      <c r="AL6" s="99"/>
      <c r="AM6" s="99"/>
      <c r="AN6" s="99"/>
      <c r="AO6" s="99">
        <v>495</v>
      </c>
      <c r="AP6" s="99">
        <v>423.75</v>
      </c>
      <c r="AQ6" s="99"/>
      <c r="AR6" s="99"/>
      <c r="AS6" s="99">
        <v>573.60732375909777</v>
      </c>
      <c r="AT6" s="99"/>
      <c r="AU6" s="99"/>
      <c r="AV6" s="99"/>
      <c r="AW6" s="99">
        <v>551.25</v>
      </c>
      <c r="AX6" s="99"/>
      <c r="AY6" s="99"/>
      <c r="AZ6" s="99"/>
      <c r="BA6" s="99"/>
      <c r="BB6" s="99">
        <v>487.5</v>
      </c>
      <c r="BC6" s="99"/>
      <c r="BD6" s="99"/>
      <c r="BE6" s="99"/>
      <c r="BF6" s="99"/>
      <c r="BG6" s="99"/>
      <c r="BH6" s="99"/>
      <c r="BI6" s="99"/>
      <c r="BJ6" s="99"/>
      <c r="BK6" s="99"/>
      <c r="BL6" s="99">
        <v>551.25</v>
      </c>
      <c r="BM6" s="99"/>
      <c r="BN6" s="99"/>
      <c r="BO6" s="99"/>
      <c r="BP6" s="99"/>
      <c r="BQ6" s="99"/>
      <c r="BR6" s="99"/>
      <c r="BS6" s="99"/>
      <c r="BT6" s="99"/>
      <c r="BU6" s="99"/>
      <c r="BV6" s="99"/>
      <c r="BW6" s="99"/>
      <c r="BX6" s="99"/>
    </row>
    <row r="7" spans="1:76" ht="13.5" thickBot="1">
      <c r="A7" s="76">
        <v>8</v>
      </c>
      <c r="B7" s="99"/>
      <c r="C7" s="99"/>
      <c r="D7" s="99"/>
      <c r="E7" s="99">
        <v>369.84462094551589</v>
      </c>
      <c r="F7" s="99">
        <v>350.01221926903804</v>
      </c>
      <c r="G7" s="99">
        <v>350.37709588721435</v>
      </c>
      <c r="H7" s="99">
        <v>317.79208558636049</v>
      </c>
      <c r="I7" s="99">
        <v>316.9773286038432</v>
      </c>
      <c r="J7" s="99">
        <v>430.02830676485513</v>
      </c>
      <c r="K7" s="99">
        <v>441.75431199480562</v>
      </c>
      <c r="L7" s="99">
        <v>390.76198365949142</v>
      </c>
      <c r="M7" s="99">
        <v>418.59658250252591</v>
      </c>
      <c r="N7" s="99">
        <v>365.57143486519527</v>
      </c>
      <c r="O7" s="102">
        <v>324</v>
      </c>
      <c r="P7" s="99">
        <v>431.2921400458315</v>
      </c>
      <c r="Q7" s="102">
        <v>382.5</v>
      </c>
      <c r="R7" s="99">
        <v>498.32293772074684</v>
      </c>
      <c r="S7" s="99">
        <v>509.53302799236116</v>
      </c>
      <c r="T7" s="99">
        <v>468.39906849065932</v>
      </c>
      <c r="U7" s="99">
        <v>356.21711653568155</v>
      </c>
      <c r="V7" s="102">
        <v>487.5</v>
      </c>
      <c r="W7" s="99"/>
      <c r="X7" s="99">
        <v>569.21970028382452</v>
      </c>
      <c r="Y7" s="102">
        <v>431.25</v>
      </c>
      <c r="Z7" s="99">
        <v>319.875</v>
      </c>
      <c r="AA7" s="99">
        <v>516.07292117461247</v>
      </c>
      <c r="AB7" s="99">
        <v>405</v>
      </c>
      <c r="AC7" s="99"/>
      <c r="AD7" s="102">
        <v>472.5</v>
      </c>
      <c r="AE7" s="99"/>
      <c r="AF7" s="99"/>
      <c r="AG7" s="102">
        <v>562.5</v>
      </c>
      <c r="AH7" s="99">
        <v>366</v>
      </c>
      <c r="AI7" s="99">
        <v>446.25</v>
      </c>
      <c r="AJ7" s="102">
        <v>521.25</v>
      </c>
      <c r="AK7" s="99"/>
      <c r="AL7" s="99"/>
      <c r="AM7" s="99"/>
      <c r="AN7" s="99"/>
      <c r="AO7" s="99">
        <v>495</v>
      </c>
      <c r="AP7" s="99">
        <v>423.75</v>
      </c>
      <c r="AQ7" s="99"/>
      <c r="AR7" s="99"/>
      <c r="AS7" s="99">
        <v>573.60732375909777</v>
      </c>
      <c r="AT7" s="99"/>
      <c r="AU7" s="99"/>
      <c r="AV7" s="99"/>
      <c r="AW7" s="99">
        <v>551.25</v>
      </c>
      <c r="AX7" s="99"/>
      <c r="AY7" s="99"/>
      <c r="AZ7" s="99"/>
      <c r="BA7" s="99"/>
      <c r="BB7" s="99">
        <v>487.5</v>
      </c>
      <c r="BC7" s="99"/>
      <c r="BD7" s="99"/>
      <c r="BE7" s="99"/>
      <c r="BF7" s="99"/>
      <c r="BG7" s="99"/>
      <c r="BH7" s="99"/>
      <c r="BI7" s="99"/>
      <c r="BJ7" s="99"/>
      <c r="BK7" s="99"/>
      <c r="BL7" s="99">
        <v>551.25</v>
      </c>
      <c r="BM7" s="99"/>
      <c r="BN7" s="99"/>
      <c r="BO7" s="99"/>
      <c r="BP7" s="99"/>
      <c r="BQ7" s="99"/>
      <c r="BR7" s="99"/>
      <c r="BS7" s="99"/>
      <c r="BT7" s="99"/>
      <c r="BU7" s="99"/>
      <c r="BV7" s="99"/>
      <c r="BW7" s="99"/>
      <c r="BX7" s="99"/>
    </row>
    <row r="8" spans="1:76" ht="13.5" thickBot="1">
      <c r="A8" s="76">
        <v>9</v>
      </c>
      <c r="B8" s="99"/>
      <c r="C8" s="99"/>
      <c r="D8" s="99"/>
      <c r="E8" s="99">
        <v>355.14548695912026</v>
      </c>
      <c r="F8" s="99">
        <v>331.67734852182593</v>
      </c>
      <c r="G8" s="99">
        <v>337.31327194015176</v>
      </c>
      <c r="H8" s="99">
        <v>306.37841366700854</v>
      </c>
      <c r="I8" s="99">
        <v>309.05754709068765</v>
      </c>
      <c r="J8" s="99">
        <v>407.84434335478301</v>
      </c>
      <c r="K8" s="99">
        <v>425.48065722703188</v>
      </c>
      <c r="L8" s="99">
        <v>376.84723038946476</v>
      </c>
      <c r="M8" s="99">
        <v>398.43478706920774</v>
      </c>
      <c r="N8" s="99">
        <v>353.57278646272431</v>
      </c>
      <c r="O8" s="99">
        <v>323.24045249315952</v>
      </c>
      <c r="P8" s="99">
        <v>416.79103729450276</v>
      </c>
      <c r="Q8" s="99">
        <v>379.91413651522493</v>
      </c>
      <c r="R8" s="99">
        <v>474.19062172027748</v>
      </c>
      <c r="S8" s="99">
        <v>492.10345096781538</v>
      </c>
      <c r="T8" s="99">
        <v>453.45214258434868</v>
      </c>
      <c r="U8" s="99">
        <v>356.21711653568155</v>
      </c>
      <c r="V8" s="99">
        <v>484.27441878300829</v>
      </c>
      <c r="W8" s="99"/>
      <c r="X8" s="99">
        <v>550.47451987598993</v>
      </c>
      <c r="Y8" s="99">
        <v>428.82072147874908</v>
      </c>
      <c r="Z8" s="102">
        <v>319.875</v>
      </c>
      <c r="AA8" s="99">
        <v>500.32203775649208</v>
      </c>
      <c r="AB8" s="99">
        <v>405</v>
      </c>
      <c r="AC8" s="99">
        <v>594.56271864458427</v>
      </c>
      <c r="AD8" s="99">
        <v>470.57434993791043</v>
      </c>
      <c r="AE8" s="99"/>
      <c r="AF8" s="99"/>
      <c r="AG8" s="99">
        <v>559.46133472522388</v>
      </c>
      <c r="AH8" s="102">
        <v>366</v>
      </c>
      <c r="AI8" s="99">
        <v>446.25</v>
      </c>
      <c r="AJ8" s="99">
        <v>519.29164200470109</v>
      </c>
      <c r="AK8" s="99"/>
      <c r="AL8" s="99"/>
      <c r="AM8" s="99"/>
      <c r="AN8" s="99"/>
      <c r="AO8" s="99">
        <v>495</v>
      </c>
      <c r="AP8" s="102">
        <v>423.75</v>
      </c>
      <c r="AQ8" s="99"/>
      <c r="AR8" s="99"/>
      <c r="AS8" s="99">
        <v>573.60732375909777</v>
      </c>
      <c r="AT8" s="99"/>
      <c r="AU8" s="99"/>
      <c r="AV8" s="99"/>
      <c r="AW8" s="99">
        <v>551.25</v>
      </c>
      <c r="AX8" s="99"/>
      <c r="AY8" s="99"/>
      <c r="AZ8" s="99"/>
      <c r="BA8" s="99"/>
      <c r="BB8" s="102">
        <v>487.5</v>
      </c>
      <c r="BC8" s="99"/>
      <c r="BD8" s="99"/>
      <c r="BE8" s="99"/>
      <c r="BF8" s="99"/>
      <c r="BG8" s="99"/>
      <c r="BH8" s="99"/>
      <c r="BI8" s="99"/>
      <c r="BJ8" s="99"/>
      <c r="BK8" s="99"/>
      <c r="BL8" s="102">
        <v>551.25</v>
      </c>
      <c r="BM8" s="99"/>
      <c r="BN8" s="99"/>
      <c r="BO8" s="99"/>
      <c r="BP8" s="99"/>
      <c r="BQ8" s="99"/>
      <c r="BR8" s="99"/>
      <c r="BS8" s="99"/>
      <c r="BT8" s="99"/>
      <c r="BU8" s="99"/>
      <c r="BV8" s="99"/>
      <c r="BW8" s="99"/>
      <c r="BX8" s="99"/>
    </row>
    <row r="9" spans="1:76" ht="13.5" thickBot="1">
      <c r="A9" s="107">
        <v>10</v>
      </c>
      <c r="B9" s="108"/>
      <c r="C9" s="108"/>
      <c r="D9" s="108"/>
      <c r="E9" s="108">
        <v>340.44635297272464</v>
      </c>
      <c r="F9" s="108">
        <v>313.34247777461383</v>
      </c>
      <c r="G9" s="108">
        <v>324.24944799308918</v>
      </c>
      <c r="H9" s="108"/>
      <c r="I9" s="108">
        <v>301.13776557753209</v>
      </c>
      <c r="J9" s="108">
        <v>385.66037994471083</v>
      </c>
      <c r="K9" s="108">
        <v>409.20700245925809</v>
      </c>
      <c r="L9" s="108">
        <v>362.93247711943815</v>
      </c>
      <c r="M9" s="108">
        <v>378.27299163588964</v>
      </c>
      <c r="N9" s="108">
        <v>341.57413806025329</v>
      </c>
      <c r="O9" s="108">
        <v>317.57959302441861</v>
      </c>
      <c r="P9" s="108">
        <v>402.28993454317407</v>
      </c>
      <c r="Q9" s="108">
        <v>372.44286094182075</v>
      </c>
      <c r="R9" s="108">
        <v>450.05830571980817</v>
      </c>
      <c r="S9" s="108">
        <v>474.6738739432696</v>
      </c>
      <c r="T9" s="108">
        <v>438.50521667803798</v>
      </c>
      <c r="U9" s="108">
        <v>356.21711653568155</v>
      </c>
      <c r="V9" s="108">
        <v>473.89561168408721</v>
      </c>
      <c r="W9" s="108">
        <v>591.84093229913049</v>
      </c>
      <c r="X9" s="108">
        <v>531.72933946815533</v>
      </c>
      <c r="Y9" s="108">
        <v>421.00414162368332</v>
      </c>
      <c r="Z9" s="108">
        <v>316.59607842177138</v>
      </c>
      <c r="AA9" s="108">
        <v>484.57115433837163</v>
      </c>
      <c r="AB9" s="102">
        <v>405</v>
      </c>
      <c r="AC9" s="108">
        <v>575.21374454983595</v>
      </c>
      <c r="AD9" s="108">
        <v>462.55553010891515</v>
      </c>
      <c r="AE9" s="108"/>
      <c r="AF9" s="108"/>
      <c r="AG9" s="108">
        <v>548.43022887364214</v>
      </c>
      <c r="AH9" s="108">
        <v>362.82131006284101</v>
      </c>
      <c r="AI9" s="102">
        <v>446.25</v>
      </c>
      <c r="AJ9" s="108">
        <v>511.13661932735437</v>
      </c>
      <c r="AK9" s="108"/>
      <c r="AL9" s="108"/>
      <c r="AM9" s="108"/>
      <c r="AN9" s="108"/>
      <c r="AO9" s="102">
        <v>495</v>
      </c>
      <c r="AP9" s="108">
        <v>420.95192579501946</v>
      </c>
      <c r="AQ9" s="108"/>
      <c r="AR9" s="108"/>
      <c r="AS9" s="108">
        <v>573.60732375909777</v>
      </c>
      <c r="AT9" s="108"/>
      <c r="AU9" s="108"/>
      <c r="AV9" s="108"/>
      <c r="AW9" s="102">
        <v>551.25</v>
      </c>
      <c r="AX9" s="108"/>
      <c r="AY9" s="108"/>
      <c r="AZ9" s="108"/>
      <c r="BA9" s="108"/>
      <c r="BB9" s="108">
        <v>484.94516474430696</v>
      </c>
      <c r="BC9" s="108"/>
      <c r="BD9" s="108"/>
      <c r="BE9" s="108"/>
      <c r="BF9" s="108"/>
      <c r="BG9" s="108"/>
      <c r="BH9" s="108"/>
      <c r="BI9" s="108"/>
      <c r="BJ9" s="108"/>
      <c r="BK9" s="108"/>
      <c r="BL9" s="108">
        <v>549.09942239602321</v>
      </c>
      <c r="BM9" s="108"/>
      <c r="BN9" s="108"/>
      <c r="BO9" s="108"/>
      <c r="BP9" s="108"/>
      <c r="BQ9" s="108"/>
      <c r="BR9" s="108"/>
      <c r="BS9" s="108"/>
      <c r="BT9" s="108"/>
      <c r="BU9" s="108"/>
      <c r="BV9" s="108"/>
      <c r="BW9" s="108"/>
      <c r="BX9" s="108"/>
    </row>
    <row r="10" spans="1:76" ht="13.5" thickBot="1">
      <c r="A10" s="76">
        <v>11</v>
      </c>
      <c r="B10" s="99"/>
      <c r="C10" s="99"/>
      <c r="D10" s="99"/>
      <c r="E10" s="99">
        <v>325.74721898632902</v>
      </c>
      <c r="F10" s="99"/>
      <c r="G10" s="99">
        <v>311.18562404602665</v>
      </c>
      <c r="H10" s="99"/>
      <c r="I10" s="99"/>
      <c r="J10" s="99">
        <v>363.4764165346387</v>
      </c>
      <c r="K10" s="99">
        <v>392.9333476914843</v>
      </c>
      <c r="L10" s="99">
        <v>349.01772384941148</v>
      </c>
      <c r="M10" s="99">
        <v>358.11119620257148</v>
      </c>
      <c r="N10" s="99">
        <v>329.57548965778227</v>
      </c>
      <c r="O10" s="99">
        <v>311.91873355567765</v>
      </c>
      <c r="P10" s="99">
        <v>387.78883179184533</v>
      </c>
      <c r="Q10" s="99">
        <v>364.97158536841664</v>
      </c>
      <c r="R10" s="99">
        <v>425.92598971933893</v>
      </c>
      <c r="S10" s="99">
        <v>457.24429691872393</v>
      </c>
      <c r="T10" s="99">
        <v>423.55829077172729</v>
      </c>
      <c r="U10" s="102">
        <v>356.21711653568155</v>
      </c>
      <c r="V10" s="99">
        <v>463.51680458516608</v>
      </c>
      <c r="W10" s="99">
        <v>570.65871040364198</v>
      </c>
      <c r="X10" s="99">
        <v>512.98415906032074</v>
      </c>
      <c r="Y10" s="99">
        <v>413.18756176861763</v>
      </c>
      <c r="Z10" s="99">
        <v>312.74576769813098</v>
      </c>
      <c r="AA10" s="99">
        <v>468.82027092025129</v>
      </c>
      <c r="AB10" s="99">
        <v>403.53178508971888</v>
      </c>
      <c r="AC10" s="99">
        <v>555.86477045508764</v>
      </c>
      <c r="AD10" s="99">
        <v>454.53671027991982</v>
      </c>
      <c r="AE10" s="99"/>
      <c r="AF10" s="99">
        <v>588.53506857561035</v>
      </c>
      <c r="AG10" s="99">
        <v>537.39912302206028</v>
      </c>
      <c r="AH10" s="99">
        <v>358.92717957343598</v>
      </c>
      <c r="AI10" s="99">
        <v>444.96275993668763</v>
      </c>
      <c r="AJ10" s="99">
        <v>502.98159665000765</v>
      </c>
      <c r="AK10" s="99"/>
      <c r="AL10" s="99"/>
      <c r="AM10" s="99"/>
      <c r="AN10" s="99"/>
      <c r="AO10" s="99">
        <v>494.10198950876566</v>
      </c>
      <c r="AP10" s="99">
        <v>417.01270263860226</v>
      </c>
      <c r="AQ10" s="99"/>
      <c r="AR10" s="99"/>
      <c r="AS10" s="99">
        <v>573.60732375909777</v>
      </c>
      <c r="AT10" s="99"/>
      <c r="AU10" s="99"/>
      <c r="AV10" s="99"/>
      <c r="AW10" s="99">
        <v>550.75369772340343</v>
      </c>
      <c r="AX10" s="99"/>
      <c r="AY10" s="99"/>
      <c r="AZ10" s="99"/>
      <c r="BA10" s="99"/>
      <c r="BB10" s="99">
        <v>480.95115744535087</v>
      </c>
      <c r="BC10" s="99"/>
      <c r="BD10" s="99"/>
      <c r="BE10" s="99"/>
      <c r="BF10" s="99"/>
      <c r="BG10" s="99"/>
      <c r="BH10" s="99"/>
      <c r="BI10" s="99"/>
      <c r="BJ10" s="99"/>
      <c r="BK10" s="99"/>
      <c r="BL10" s="99">
        <v>545.06986813235733</v>
      </c>
      <c r="BM10" s="99"/>
      <c r="BN10" s="99"/>
      <c r="BO10" s="99"/>
      <c r="BP10" s="99"/>
      <c r="BQ10" s="99"/>
      <c r="BR10" s="99"/>
      <c r="BS10" s="99"/>
      <c r="BT10" s="99"/>
      <c r="BU10" s="99"/>
      <c r="BV10" s="99"/>
      <c r="BW10" s="99"/>
      <c r="BX10" s="99"/>
    </row>
    <row r="11" spans="1:76">
      <c r="A11" s="76">
        <v>12</v>
      </c>
      <c r="B11" s="99"/>
      <c r="C11" s="99"/>
      <c r="D11" s="99"/>
      <c r="E11" s="99">
        <v>311.04808499993339</v>
      </c>
      <c r="F11" s="99"/>
      <c r="G11" s="99"/>
      <c r="H11" s="99"/>
      <c r="I11" s="99"/>
      <c r="J11" s="99">
        <v>341.29245312456652</v>
      </c>
      <c r="K11" s="99">
        <v>376.65969292371057</v>
      </c>
      <c r="L11" s="99">
        <v>335.10297057938487</v>
      </c>
      <c r="M11" s="99">
        <v>337.94940076925337</v>
      </c>
      <c r="N11" s="99">
        <v>317.57684125531125</v>
      </c>
      <c r="O11" s="99">
        <v>306.25787408693668</v>
      </c>
      <c r="P11" s="99">
        <v>373.28772904051658</v>
      </c>
      <c r="Q11" s="99">
        <v>357.50030979501258</v>
      </c>
      <c r="R11" s="99">
        <v>401.79367371886957</v>
      </c>
      <c r="S11" s="99">
        <v>439.81471989417821</v>
      </c>
      <c r="T11" s="99">
        <v>408.61136486541665</v>
      </c>
      <c r="U11" s="99">
        <v>355.79322634106404</v>
      </c>
      <c r="V11" s="99">
        <v>453.13799748624501</v>
      </c>
      <c r="W11" s="99">
        <v>549.47648850815347</v>
      </c>
      <c r="X11" s="99">
        <v>494.23897865248603</v>
      </c>
      <c r="Y11" s="99">
        <v>405.37098191355182</v>
      </c>
      <c r="Z11" s="99">
        <v>308.89545697449057</v>
      </c>
      <c r="AA11" s="99">
        <v>453.06938750213089</v>
      </c>
      <c r="AB11" s="99">
        <v>397.93023597803091</v>
      </c>
      <c r="AC11" s="99">
        <v>536.51579636033921</v>
      </c>
      <c r="AD11" s="99">
        <v>446.51789045092448</v>
      </c>
      <c r="AE11" s="99"/>
      <c r="AF11" s="99">
        <v>575.78071543643296</v>
      </c>
      <c r="AG11" s="99">
        <v>526.36801717047854</v>
      </c>
      <c r="AH11" s="99">
        <v>355.03304908403101</v>
      </c>
      <c r="AI11" s="99">
        <v>439.28676585182376</v>
      </c>
      <c r="AJ11" s="99">
        <v>494.82657397266098</v>
      </c>
      <c r="AK11" s="99"/>
      <c r="AL11" s="99"/>
      <c r="AM11" s="99"/>
      <c r="AN11" s="99"/>
      <c r="AO11" s="99">
        <v>488.35077271670013</v>
      </c>
      <c r="AP11" s="99">
        <v>413.07347948218518</v>
      </c>
      <c r="AQ11" s="99"/>
      <c r="AR11" s="99"/>
      <c r="AS11" s="99">
        <v>573.60732375909777</v>
      </c>
      <c r="AT11" s="99"/>
      <c r="AU11" s="99"/>
      <c r="AV11" s="99"/>
      <c r="AW11" s="99">
        <v>544.94890269397206</v>
      </c>
      <c r="AX11" s="99"/>
      <c r="AY11" s="99"/>
      <c r="AZ11" s="99"/>
      <c r="BA11" s="99"/>
      <c r="BB11" s="99">
        <v>476.95715014639478</v>
      </c>
      <c r="BC11" s="99"/>
      <c r="BD11" s="99"/>
      <c r="BE11" s="99"/>
      <c r="BF11" s="99"/>
      <c r="BG11" s="99"/>
      <c r="BH11" s="99"/>
      <c r="BI11" s="99"/>
      <c r="BJ11" s="99"/>
      <c r="BK11" s="99"/>
      <c r="BL11" s="99">
        <v>541.04031386869167</v>
      </c>
      <c r="BM11" s="99"/>
      <c r="BN11" s="99"/>
      <c r="BO11" s="99"/>
      <c r="BP11" s="99"/>
      <c r="BQ11" s="99"/>
      <c r="BR11" s="99"/>
      <c r="BS11" s="99"/>
      <c r="BT11" s="99"/>
      <c r="BU11" s="99"/>
      <c r="BV11" s="99"/>
      <c r="BW11" s="99"/>
      <c r="BX11" s="99"/>
    </row>
    <row r="12" spans="1:76" ht="13.5" thickBot="1">
      <c r="A12" s="76">
        <v>13</v>
      </c>
      <c r="B12" s="99"/>
      <c r="C12" s="99"/>
      <c r="D12" s="99"/>
      <c r="E12" s="99"/>
      <c r="F12" s="99"/>
      <c r="G12" s="99"/>
      <c r="H12" s="99"/>
      <c r="I12" s="99"/>
      <c r="J12" s="118">
        <v>319.1084897144944</v>
      </c>
      <c r="K12" s="99">
        <v>360.38603815593683</v>
      </c>
      <c r="L12" s="99">
        <v>321.18821730935815</v>
      </c>
      <c r="M12" s="99">
        <v>317.78760533593521</v>
      </c>
      <c r="N12" s="99">
        <v>305.57819285284029</v>
      </c>
      <c r="O12" s="99">
        <v>300.59701461819571</v>
      </c>
      <c r="P12" s="99">
        <v>358.78662628918789</v>
      </c>
      <c r="Q12" s="99">
        <v>350.02903422160847</v>
      </c>
      <c r="R12" s="99">
        <v>377.66135771840027</v>
      </c>
      <c r="S12" s="99">
        <v>422.38514286963243</v>
      </c>
      <c r="T12" s="99">
        <v>393.66443895910595</v>
      </c>
      <c r="U12" s="99">
        <v>350.38579149343798</v>
      </c>
      <c r="V12" s="99">
        <v>442.75919038732394</v>
      </c>
      <c r="W12" s="99">
        <v>528.29426661266496</v>
      </c>
      <c r="X12" s="99">
        <v>475.49379824465143</v>
      </c>
      <c r="Y12" s="99">
        <v>397.55440205848606</v>
      </c>
      <c r="Z12" s="99">
        <v>305.04514625085017</v>
      </c>
      <c r="AA12" s="99">
        <v>437.31850408401044</v>
      </c>
      <c r="AB12" s="99">
        <v>392.32868686634293</v>
      </c>
      <c r="AC12" s="99">
        <v>517.16682226559089</v>
      </c>
      <c r="AD12" s="99">
        <v>438.49907062192921</v>
      </c>
      <c r="AE12" s="99"/>
      <c r="AF12" s="99">
        <v>563.02636229725567</v>
      </c>
      <c r="AG12" s="99">
        <v>515.3369113188968</v>
      </c>
      <c r="AH12" s="99">
        <v>351.13891859462598</v>
      </c>
      <c r="AI12" s="99">
        <v>433.61077176695989</v>
      </c>
      <c r="AJ12" s="99">
        <v>486.67155129531432</v>
      </c>
      <c r="AK12" s="99">
        <v>599.15465733894484</v>
      </c>
      <c r="AL12" s="99"/>
      <c r="AM12" s="99"/>
      <c r="AN12" s="99"/>
      <c r="AO12" s="99">
        <v>482.59955592463456</v>
      </c>
      <c r="AP12" s="99">
        <v>409.13425632576798</v>
      </c>
      <c r="AQ12" s="99"/>
      <c r="AR12" s="99"/>
      <c r="AS12" s="99">
        <v>573.60732375909777</v>
      </c>
      <c r="AT12" s="99"/>
      <c r="AU12" s="99"/>
      <c r="AV12" s="99"/>
      <c r="AW12" s="99">
        <v>539.1441076645408</v>
      </c>
      <c r="AX12" s="99"/>
      <c r="AY12" s="99"/>
      <c r="AZ12" s="99"/>
      <c r="BA12" s="99"/>
      <c r="BB12" s="99">
        <v>472.96314284743869</v>
      </c>
      <c r="BC12" s="99"/>
      <c r="BD12" s="99"/>
      <c r="BE12" s="99"/>
      <c r="BF12" s="99"/>
      <c r="BG12" s="99"/>
      <c r="BH12" s="99"/>
      <c r="BI12" s="99"/>
      <c r="BJ12" s="99"/>
      <c r="BK12" s="99"/>
      <c r="BL12" s="99">
        <v>537.01075960502578</v>
      </c>
      <c r="BM12" s="99"/>
      <c r="BN12" s="99"/>
      <c r="BO12" s="99"/>
      <c r="BP12" s="99"/>
      <c r="BQ12" s="99"/>
      <c r="BR12" s="99"/>
      <c r="BS12" s="99"/>
      <c r="BT12" s="99"/>
      <c r="BU12" s="99"/>
      <c r="BV12" s="99"/>
      <c r="BW12" s="99"/>
      <c r="BX12" s="99"/>
    </row>
    <row r="13" spans="1:76" ht="14.25" thickTop="1" thickBot="1">
      <c r="A13" s="76">
        <v>14</v>
      </c>
      <c r="B13" s="99"/>
      <c r="C13" s="99"/>
      <c r="D13" s="99"/>
      <c r="E13" s="99"/>
      <c r="F13" s="99"/>
      <c r="G13" s="99"/>
      <c r="H13" s="99"/>
      <c r="I13" s="99"/>
      <c r="J13" s="99"/>
      <c r="K13" s="99">
        <v>344.11238338816298</v>
      </c>
      <c r="L13" s="99">
        <v>307.27346403933154</v>
      </c>
      <c r="M13" s="99"/>
      <c r="N13" s="99"/>
      <c r="O13" s="99"/>
      <c r="P13" s="99">
        <v>344.28552353785915</v>
      </c>
      <c r="Q13" s="99">
        <v>342.55775864820436</v>
      </c>
      <c r="R13" s="118">
        <v>353.52904171793102</v>
      </c>
      <c r="S13" s="99">
        <v>404.95556584508665</v>
      </c>
      <c r="T13" s="99">
        <v>378.71751305279525</v>
      </c>
      <c r="U13" s="99">
        <v>344.97835664581186</v>
      </c>
      <c r="V13" s="99">
        <v>432.38038328840281</v>
      </c>
      <c r="W13" s="99">
        <v>507.11204471717645</v>
      </c>
      <c r="X13" s="99">
        <v>456.74861783681683</v>
      </c>
      <c r="Y13" s="99">
        <v>389.73782220342025</v>
      </c>
      <c r="Z13" s="99">
        <v>301.19483552720982</v>
      </c>
      <c r="AA13" s="99">
        <v>421.56762066589005</v>
      </c>
      <c r="AB13" s="99">
        <v>386.72713775465502</v>
      </c>
      <c r="AC13" s="99">
        <v>497.81784817084252</v>
      </c>
      <c r="AD13" s="99">
        <v>430.48025079293393</v>
      </c>
      <c r="AE13" s="99">
        <v>586.67016290846709</v>
      </c>
      <c r="AF13" s="99">
        <v>550.27200915807839</v>
      </c>
      <c r="AG13" s="99">
        <v>504.30580546731505</v>
      </c>
      <c r="AH13" s="99">
        <v>347.24478810522101</v>
      </c>
      <c r="AI13" s="99">
        <v>427.93477768209601</v>
      </c>
      <c r="AJ13" s="99">
        <v>478.51652861796759</v>
      </c>
      <c r="AK13" s="99">
        <v>578.37071523497639</v>
      </c>
      <c r="AL13" s="99"/>
      <c r="AM13" s="99"/>
      <c r="AN13" s="99"/>
      <c r="AO13" s="99">
        <v>476.84833913256898</v>
      </c>
      <c r="AP13" s="99">
        <v>405.19503316935084</v>
      </c>
      <c r="AQ13" s="99">
        <v>595.59168897633492</v>
      </c>
      <c r="AR13" s="99"/>
      <c r="AS13" s="99">
        <v>573.60732375909777</v>
      </c>
      <c r="AT13" s="99"/>
      <c r="AU13" s="99"/>
      <c r="AV13" s="99"/>
      <c r="AW13" s="99">
        <v>533.33931263510942</v>
      </c>
      <c r="AX13" s="99"/>
      <c r="AY13" s="99"/>
      <c r="AZ13" s="99"/>
      <c r="BA13" s="99"/>
      <c r="BB13" s="99">
        <v>468.9691355484826</v>
      </c>
      <c r="BC13" s="99"/>
      <c r="BD13" s="99"/>
      <c r="BE13" s="99"/>
      <c r="BF13" s="99"/>
      <c r="BG13" s="99"/>
      <c r="BH13" s="99">
        <v>597.18658720543681</v>
      </c>
      <c r="BI13" s="99"/>
      <c r="BJ13" s="99"/>
      <c r="BK13" s="99"/>
      <c r="BL13" s="99">
        <v>532.98120534136001</v>
      </c>
      <c r="BM13" s="99"/>
      <c r="BN13" s="99"/>
      <c r="BO13" s="99"/>
      <c r="BP13" s="99"/>
      <c r="BQ13" s="99"/>
      <c r="BR13" s="99"/>
      <c r="BS13" s="99"/>
      <c r="BT13" s="99"/>
      <c r="BU13" s="99"/>
      <c r="BV13" s="99"/>
      <c r="BW13" s="99"/>
      <c r="BX13" s="99"/>
    </row>
    <row r="14" spans="1:76" ht="14.25" thickTop="1" thickBot="1">
      <c r="A14" s="76">
        <v>15</v>
      </c>
      <c r="B14" s="99"/>
      <c r="C14" s="99"/>
      <c r="D14" s="99"/>
      <c r="E14" s="99"/>
      <c r="F14" s="99"/>
      <c r="G14" s="99"/>
      <c r="H14" s="99"/>
      <c r="I14" s="99"/>
      <c r="J14" s="99"/>
      <c r="K14" s="99">
        <v>327.8387286203893</v>
      </c>
      <c r="L14" s="99"/>
      <c r="M14" s="99"/>
      <c r="N14" s="99"/>
      <c r="O14" s="99"/>
      <c r="P14" s="99">
        <v>329.78442078653046</v>
      </c>
      <c r="Q14" s="99">
        <v>335.0864830748003</v>
      </c>
      <c r="R14" s="99">
        <v>320.52717997154485</v>
      </c>
      <c r="S14" s="99">
        <v>387.52598882054087</v>
      </c>
      <c r="T14" s="99">
        <v>363.77058714648462</v>
      </c>
      <c r="U14" s="99">
        <v>339.57092179818574</v>
      </c>
      <c r="V14" s="99">
        <v>422.00157618948168</v>
      </c>
      <c r="W14" s="99">
        <v>485.92982282168782</v>
      </c>
      <c r="X14" s="99">
        <v>438.00343742898224</v>
      </c>
      <c r="Y14" s="99">
        <v>381.92124234835455</v>
      </c>
      <c r="Z14" s="99"/>
      <c r="AA14" s="99">
        <v>405.81673724776971</v>
      </c>
      <c r="AB14" s="99">
        <v>381.1255886429671</v>
      </c>
      <c r="AC14" s="99">
        <v>478.46887407609415</v>
      </c>
      <c r="AD14" s="99">
        <v>422.4614309639386</v>
      </c>
      <c r="AE14" s="99">
        <v>564.04257889587495</v>
      </c>
      <c r="AF14" s="99">
        <v>537.51765601890099</v>
      </c>
      <c r="AG14" s="99">
        <v>493.27469961573331</v>
      </c>
      <c r="AH14" s="99">
        <v>343.35065761581598</v>
      </c>
      <c r="AI14" s="99">
        <v>422.25878359723214</v>
      </c>
      <c r="AJ14" s="99">
        <v>470.36150594062093</v>
      </c>
      <c r="AK14" s="99">
        <v>557.58677313100804</v>
      </c>
      <c r="AL14" s="99"/>
      <c r="AM14" s="99"/>
      <c r="AN14" s="99"/>
      <c r="AO14" s="99">
        <v>471.09712234050346</v>
      </c>
      <c r="AP14" s="99">
        <v>401.25581001293364</v>
      </c>
      <c r="AQ14" s="99">
        <v>583.93743024065543</v>
      </c>
      <c r="AR14" s="99"/>
      <c r="AS14" s="102">
        <v>573.60732375909777</v>
      </c>
      <c r="AT14" s="99"/>
      <c r="AU14" s="99"/>
      <c r="AV14" s="99"/>
      <c r="AW14" s="99">
        <v>527.53451760567816</v>
      </c>
      <c r="AX14" s="99"/>
      <c r="AY14" s="99"/>
      <c r="AZ14" s="99"/>
      <c r="BA14" s="99"/>
      <c r="BB14" s="99">
        <v>464.97512824952656</v>
      </c>
      <c r="BC14" s="99"/>
      <c r="BD14" s="99"/>
      <c r="BE14" s="99"/>
      <c r="BF14" s="99"/>
      <c r="BG14" s="99"/>
      <c r="BH14" s="99">
        <v>591.27803941483376</v>
      </c>
      <c r="BI14" s="99"/>
      <c r="BJ14" s="99"/>
      <c r="BK14" s="99"/>
      <c r="BL14" s="99">
        <v>528.95165107769424</v>
      </c>
      <c r="BM14" s="99"/>
      <c r="BN14" s="99"/>
      <c r="BO14" s="99"/>
      <c r="BP14" s="99"/>
      <c r="BQ14" s="99"/>
      <c r="BR14" s="99"/>
      <c r="BS14" s="99"/>
      <c r="BT14" s="99"/>
      <c r="BU14" s="99"/>
      <c r="BV14" s="99"/>
      <c r="BW14" s="99"/>
      <c r="BX14" s="99"/>
    </row>
    <row r="15" spans="1:76">
      <c r="A15" s="76">
        <v>16</v>
      </c>
      <c r="B15" s="99"/>
      <c r="C15" s="99"/>
      <c r="D15" s="99"/>
      <c r="E15" s="99"/>
      <c r="F15" s="99"/>
      <c r="G15" s="99"/>
      <c r="H15" s="99"/>
      <c r="I15" s="99"/>
      <c r="J15" s="99"/>
      <c r="K15" s="99">
        <v>311.56507385261551</v>
      </c>
      <c r="L15" s="99"/>
      <c r="M15" s="99"/>
      <c r="N15" s="99"/>
      <c r="O15" s="99"/>
      <c r="P15" s="99">
        <v>315.28331803520177</v>
      </c>
      <c r="Q15" s="99">
        <v>327.61520750139618</v>
      </c>
      <c r="R15" s="99"/>
      <c r="S15" s="99">
        <v>370.09641179599515</v>
      </c>
      <c r="T15" s="99">
        <v>348.82366124017398</v>
      </c>
      <c r="U15" s="99">
        <v>334.16348695055967</v>
      </c>
      <c r="V15" s="99">
        <v>411.62276909056061</v>
      </c>
      <c r="W15" s="99">
        <v>464.74760092619931</v>
      </c>
      <c r="X15" s="99">
        <v>419.25825702114764</v>
      </c>
      <c r="Y15" s="99">
        <v>374.10466249328874</v>
      </c>
      <c r="Z15" s="99"/>
      <c r="AA15" s="99">
        <v>390.06585382964926</v>
      </c>
      <c r="AB15" s="99">
        <v>375.52403953127913</v>
      </c>
      <c r="AC15" s="99">
        <v>459.11989998134584</v>
      </c>
      <c r="AD15" s="99">
        <v>414.44261113494332</v>
      </c>
      <c r="AE15" s="99">
        <v>541.41499488328282</v>
      </c>
      <c r="AF15" s="99">
        <v>524.76330287972371</v>
      </c>
      <c r="AG15" s="99">
        <v>482.24359376415157</v>
      </c>
      <c r="AH15" s="99">
        <v>339.456527126411</v>
      </c>
      <c r="AI15" s="99">
        <v>416.58278951236827</v>
      </c>
      <c r="AJ15" s="99">
        <v>462.20648326327421</v>
      </c>
      <c r="AK15" s="99">
        <v>536.80283102703947</v>
      </c>
      <c r="AL15" s="99"/>
      <c r="AM15" s="99"/>
      <c r="AN15" s="99"/>
      <c r="AO15" s="99">
        <v>465.34590554843788</v>
      </c>
      <c r="AP15" s="99">
        <v>397.31658685651655</v>
      </c>
      <c r="AQ15" s="99">
        <v>572.28317150497605</v>
      </c>
      <c r="AR15" s="99"/>
      <c r="AS15" s="99">
        <v>567.53289780164027</v>
      </c>
      <c r="AT15" s="99"/>
      <c r="AU15" s="99"/>
      <c r="AV15" s="99"/>
      <c r="AW15" s="99">
        <v>521.72972257624679</v>
      </c>
      <c r="AX15" s="99"/>
      <c r="AY15" s="99"/>
      <c r="AZ15" s="99"/>
      <c r="BA15" s="99"/>
      <c r="BB15" s="99">
        <v>460.98112095057047</v>
      </c>
      <c r="BC15" s="99"/>
      <c r="BD15" s="99"/>
      <c r="BE15" s="99"/>
      <c r="BF15" s="99"/>
      <c r="BG15" s="99"/>
      <c r="BH15" s="99">
        <v>585.3694916242307</v>
      </c>
      <c r="BI15" s="99"/>
      <c r="BJ15" s="99"/>
      <c r="BK15" s="99"/>
      <c r="BL15" s="99">
        <v>524.92209681402835</v>
      </c>
      <c r="BM15" s="99"/>
      <c r="BN15" s="99"/>
      <c r="BO15" s="99"/>
      <c r="BP15" s="99"/>
      <c r="BQ15" s="99"/>
      <c r="BR15" s="99"/>
      <c r="BS15" s="99"/>
      <c r="BT15" s="99"/>
      <c r="BU15" s="99"/>
      <c r="BV15" s="99"/>
      <c r="BW15" s="99"/>
      <c r="BX15" s="99"/>
    </row>
    <row r="16" spans="1:76">
      <c r="A16" s="76">
        <v>17</v>
      </c>
      <c r="B16" s="99"/>
      <c r="C16" s="99"/>
      <c r="D16" s="99"/>
      <c r="E16" s="99"/>
      <c r="F16" s="99"/>
      <c r="G16" s="99"/>
      <c r="H16" s="99"/>
      <c r="I16" s="99"/>
      <c r="J16" s="99"/>
      <c r="K16" s="99"/>
      <c r="L16" s="99"/>
      <c r="M16" s="99"/>
      <c r="N16" s="99"/>
      <c r="O16" s="99"/>
      <c r="P16" s="99">
        <v>300.78221528387303</v>
      </c>
      <c r="Q16" s="99">
        <v>320.14393192799207</v>
      </c>
      <c r="R16" s="99"/>
      <c r="S16" s="99">
        <v>352.66683477144937</v>
      </c>
      <c r="T16" s="99">
        <v>333.87673533386328</v>
      </c>
      <c r="U16" s="99">
        <v>328.75605210293355</v>
      </c>
      <c r="V16" s="99">
        <v>401.24396199163948</v>
      </c>
      <c r="W16" s="99">
        <v>443.5653790307108</v>
      </c>
      <c r="X16" s="99">
        <v>400.51307661331305</v>
      </c>
      <c r="Y16" s="99">
        <v>366.28808263822299</v>
      </c>
      <c r="Z16" s="99"/>
      <c r="AA16" s="99">
        <v>374.31497041152886</v>
      </c>
      <c r="AB16" s="99">
        <v>369.92249041959121</v>
      </c>
      <c r="AC16" s="99">
        <v>439.77092588659752</v>
      </c>
      <c r="AD16" s="99">
        <v>406.42379130594799</v>
      </c>
      <c r="AE16" s="99">
        <v>518.78741087069056</v>
      </c>
      <c r="AF16" s="99">
        <v>512.00894974054631</v>
      </c>
      <c r="AG16" s="99">
        <v>471.21248791256983</v>
      </c>
      <c r="AH16" s="99">
        <v>335.56239663700597</v>
      </c>
      <c r="AI16" s="99">
        <v>410.90679542750439</v>
      </c>
      <c r="AJ16" s="99">
        <v>454.05146058592754</v>
      </c>
      <c r="AK16" s="99">
        <v>516.01888892307113</v>
      </c>
      <c r="AL16" s="99"/>
      <c r="AM16" s="99">
        <v>594.43159353141493</v>
      </c>
      <c r="AN16" s="99">
        <v>592.70666345897075</v>
      </c>
      <c r="AO16" s="99">
        <v>459.59468875637236</v>
      </c>
      <c r="AP16" s="99">
        <v>393.37736370009935</v>
      </c>
      <c r="AQ16" s="99">
        <v>560.62891276929668</v>
      </c>
      <c r="AR16" s="99"/>
      <c r="AS16" s="99">
        <v>560.2936809741326</v>
      </c>
      <c r="AT16" s="99">
        <v>598.53322379327642</v>
      </c>
      <c r="AU16" s="99"/>
      <c r="AV16" s="99"/>
      <c r="AW16" s="99">
        <v>515.92492754681552</v>
      </c>
      <c r="AX16" s="99"/>
      <c r="AY16" s="99"/>
      <c r="AZ16" s="99"/>
      <c r="BA16" s="99"/>
      <c r="BB16" s="99">
        <v>456.98711365161438</v>
      </c>
      <c r="BC16" s="99"/>
      <c r="BD16" s="99"/>
      <c r="BE16" s="99"/>
      <c r="BF16" s="99"/>
      <c r="BG16" s="99"/>
      <c r="BH16" s="99">
        <v>579.46094383362765</v>
      </c>
      <c r="BI16" s="99"/>
      <c r="BJ16" s="99"/>
      <c r="BK16" s="99"/>
      <c r="BL16" s="99">
        <v>520.89254255036269</v>
      </c>
      <c r="BM16" s="99"/>
      <c r="BN16" s="99"/>
      <c r="BO16" s="99"/>
      <c r="BP16" s="99"/>
      <c r="BQ16" s="99"/>
      <c r="BR16" s="99"/>
      <c r="BS16" s="99"/>
      <c r="BT16" s="99"/>
      <c r="BU16" s="99"/>
      <c r="BV16" s="99"/>
      <c r="BW16" s="99"/>
      <c r="BX16" s="99"/>
    </row>
    <row r="17" spans="1:76" ht="13.5" thickBot="1">
      <c r="A17" s="76">
        <v>18</v>
      </c>
      <c r="B17" s="99"/>
      <c r="C17" s="99"/>
      <c r="D17" s="99"/>
      <c r="E17" s="99"/>
      <c r="F17" s="99"/>
      <c r="G17" s="99"/>
      <c r="H17" s="99"/>
      <c r="I17" s="99"/>
      <c r="J17" s="99"/>
      <c r="K17" s="99"/>
      <c r="L17" s="99"/>
      <c r="M17" s="99"/>
      <c r="N17" s="99"/>
      <c r="O17" s="99"/>
      <c r="P17" s="99"/>
      <c r="Q17" s="99">
        <v>312.67265635458801</v>
      </c>
      <c r="R17" s="99"/>
      <c r="S17" s="118">
        <v>335.23725774690371</v>
      </c>
      <c r="T17" s="118">
        <v>318.92980942755258</v>
      </c>
      <c r="U17" s="99">
        <v>323.34861725530743</v>
      </c>
      <c r="V17" s="99">
        <v>390.86515489271841</v>
      </c>
      <c r="W17" s="118">
        <v>422.38315713522223</v>
      </c>
      <c r="X17" s="118">
        <v>381.76789620547845</v>
      </c>
      <c r="Y17" s="99">
        <v>358.47150278315718</v>
      </c>
      <c r="Z17" s="99"/>
      <c r="AA17" s="99">
        <v>358.56408699340852</v>
      </c>
      <c r="AB17" s="99">
        <v>364.3209413079033</v>
      </c>
      <c r="AC17" s="99">
        <v>420.4219517918491</v>
      </c>
      <c r="AD17" s="99">
        <v>398.40497147695271</v>
      </c>
      <c r="AE17" s="99">
        <v>496.15982685809848</v>
      </c>
      <c r="AF17" s="99">
        <v>499.25459660136903</v>
      </c>
      <c r="AG17" s="99">
        <v>460.18138206098797</v>
      </c>
      <c r="AH17" s="99">
        <v>331.668266147601</v>
      </c>
      <c r="AI17" s="99">
        <v>405.23080134264058</v>
      </c>
      <c r="AJ17" s="99">
        <v>445.89643790858088</v>
      </c>
      <c r="AK17" s="99">
        <v>495.23494681910267</v>
      </c>
      <c r="AL17" s="99"/>
      <c r="AM17" s="99">
        <v>570.14724249013727</v>
      </c>
      <c r="AN17" s="99">
        <v>579.11533954936363</v>
      </c>
      <c r="AO17" s="99">
        <v>453.84347196430684</v>
      </c>
      <c r="AP17" s="99">
        <v>389.43814054368221</v>
      </c>
      <c r="AQ17" s="99">
        <v>548.9746540336173</v>
      </c>
      <c r="AR17" s="99"/>
      <c r="AS17" s="99">
        <v>553.05446414662504</v>
      </c>
      <c r="AT17" s="99">
        <v>576.60938256453369</v>
      </c>
      <c r="AU17" s="99"/>
      <c r="AV17" s="99"/>
      <c r="AW17" s="99">
        <v>510.12013251738415</v>
      </c>
      <c r="AX17" s="99"/>
      <c r="AY17" s="99"/>
      <c r="AZ17" s="99"/>
      <c r="BA17" s="99"/>
      <c r="BB17" s="99">
        <v>452.99310635265829</v>
      </c>
      <c r="BC17" s="99"/>
      <c r="BD17" s="99"/>
      <c r="BE17" s="99"/>
      <c r="BF17" s="99"/>
      <c r="BG17" s="99"/>
      <c r="BH17" s="99">
        <v>573.5523960430246</v>
      </c>
      <c r="BI17" s="99"/>
      <c r="BJ17" s="99"/>
      <c r="BK17" s="99"/>
      <c r="BL17" s="99">
        <v>516.8629882866968</v>
      </c>
      <c r="BM17" s="99"/>
      <c r="BN17" s="99"/>
      <c r="BO17" s="99"/>
      <c r="BP17" s="99"/>
      <c r="BQ17" s="99"/>
      <c r="BR17" s="99"/>
      <c r="BS17" s="99"/>
      <c r="BT17" s="99"/>
      <c r="BU17" s="99"/>
      <c r="BV17" s="99"/>
      <c r="BW17" s="99"/>
      <c r="BX17" s="99"/>
    </row>
    <row r="18" spans="1:76" ht="14.25" thickTop="1" thickBot="1">
      <c r="A18" s="76">
        <v>19</v>
      </c>
      <c r="B18" s="99"/>
      <c r="C18" s="99"/>
      <c r="D18" s="99"/>
      <c r="E18" s="99"/>
      <c r="F18" s="99"/>
      <c r="G18" s="99"/>
      <c r="H18" s="99"/>
      <c r="I18" s="99"/>
      <c r="J18" s="99"/>
      <c r="K18" s="99"/>
      <c r="L18" s="99"/>
      <c r="M18" s="99"/>
      <c r="N18" s="99"/>
      <c r="O18" s="99"/>
      <c r="P18" s="99"/>
      <c r="Q18" s="99">
        <v>305.20138078118384</v>
      </c>
      <c r="R18" s="99"/>
      <c r="S18" s="99">
        <v>307.85372919640969</v>
      </c>
      <c r="T18" s="99">
        <v>301.94636092870542</v>
      </c>
      <c r="U18" s="99">
        <v>317.94118240768137</v>
      </c>
      <c r="V18" s="99">
        <v>380.48634779379728</v>
      </c>
      <c r="W18" s="99">
        <v>398.47202814153547</v>
      </c>
      <c r="X18" s="99">
        <v>359.80213572938538</v>
      </c>
      <c r="Y18" s="99">
        <v>350.65492292809148</v>
      </c>
      <c r="Z18" s="99"/>
      <c r="AA18" s="118">
        <v>342.81320357528807</v>
      </c>
      <c r="AB18" s="99">
        <v>358.71939219621532</v>
      </c>
      <c r="AC18" s="118">
        <v>401.07297769710078</v>
      </c>
      <c r="AD18" s="99">
        <v>390.38615164795743</v>
      </c>
      <c r="AE18" s="118">
        <v>473.53224284550623</v>
      </c>
      <c r="AF18" s="99">
        <v>486.50024346219169</v>
      </c>
      <c r="AG18" s="99">
        <v>449.15027620940623</v>
      </c>
      <c r="AH18" s="99">
        <v>327.77413565819597</v>
      </c>
      <c r="AI18" s="99">
        <v>399.5548072577767</v>
      </c>
      <c r="AJ18" s="99">
        <v>437.74141523123421</v>
      </c>
      <c r="AK18" s="99">
        <v>474.45100471513416</v>
      </c>
      <c r="AL18" s="99"/>
      <c r="AM18" s="99">
        <v>545.86289144885973</v>
      </c>
      <c r="AN18" s="99">
        <v>565.52401563975661</v>
      </c>
      <c r="AO18" s="99">
        <v>448.09225517224127</v>
      </c>
      <c r="AP18" s="99">
        <v>385.49891738726501</v>
      </c>
      <c r="AQ18" s="99">
        <v>537.32039529793792</v>
      </c>
      <c r="AR18" s="99"/>
      <c r="AS18" s="99">
        <v>545.81524731911736</v>
      </c>
      <c r="AT18" s="99">
        <v>554.68554133579096</v>
      </c>
      <c r="AU18" s="99"/>
      <c r="AV18" s="99"/>
      <c r="AW18" s="99">
        <v>504.31533748795277</v>
      </c>
      <c r="AX18" s="99"/>
      <c r="AY18" s="99"/>
      <c r="AZ18" s="99"/>
      <c r="BA18" s="99"/>
      <c r="BB18" s="99">
        <v>448.9990990537022</v>
      </c>
      <c r="BC18" s="99"/>
      <c r="BD18" s="99"/>
      <c r="BE18" s="99"/>
      <c r="BF18" s="99"/>
      <c r="BG18" s="99"/>
      <c r="BH18" s="99">
        <v>567.64384825242155</v>
      </c>
      <c r="BI18" s="99"/>
      <c r="BJ18" s="99"/>
      <c r="BK18" s="99"/>
      <c r="BL18" s="99">
        <v>512.83343402303103</v>
      </c>
      <c r="BM18" s="99"/>
      <c r="BN18" s="99"/>
      <c r="BO18" s="99"/>
      <c r="BP18" s="99"/>
      <c r="BQ18" s="99"/>
      <c r="BR18" s="99"/>
      <c r="BS18" s="99"/>
      <c r="BT18" s="99"/>
      <c r="BU18" s="99"/>
      <c r="BV18" s="99"/>
      <c r="BW18" s="99"/>
      <c r="BX18" s="99"/>
    </row>
    <row r="19" spans="1:76" ht="14.25" thickTop="1" thickBot="1">
      <c r="A19" s="107">
        <v>20</v>
      </c>
      <c r="B19" s="108"/>
      <c r="C19" s="108"/>
      <c r="D19" s="108"/>
      <c r="E19" s="108"/>
      <c r="F19" s="108"/>
      <c r="G19" s="108"/>
      <c r="H19" s="108"/>
      <c r="I19" s="108"/>
      <c r="J19" s="108"/>
      <c r="K19" s="108"/>
      <c r="L19" s="108"/>
      <c r="M19" s="108"/>
      <c r="N19" s="108"/>
      <c r="O19" s="108"/>
      <c r="P19" s="108"/>
      <c r="Q19" s="108"/>
      <c r="R19" s="108"/>
      <c r="S19" s="108"/>
      <c r="T19" s="108"/>
      <c r="U19" s="108">
        <v>312.53374756005525</v>
      </c>
      <c r="V19" s="108">
        <v>370.10754069487621</v>
      </c>
      <c r="W19" s="108">
        <v>365.15426778223281</v>
      </c>
      <c r="X19" s="108">
        <v>332.07345589362438</v>
      </c>
      <c r="Y19" s="108">
        <v>342.83834307302573</v>
      </c>
      <c r="Z19" s="108"/>
      <c r="AA19" s="108">
        <v>323.88473794255509</v>
      </c>
      <c r="AB19" s="108">
        <v>353.11784308452735</v>
      </c>
      <c r="AC19" s="108">
        <v>373.20212889695932</v>
      </c>
      <c r="AD19" s="108">
        <v>382.3673318189621</v>
      </c>
      <c r="AE19" s="108">
        <v>442.84315574895362</v>
      </c>
      <c r="AF19" s="108">
        <v>473.74589032301429</v>
      </c>
      <c r="AG19" s="108">
        <v>438.11917035782443</v>
      </c>
      <c r="AH19" s="108">
        <v>323.880005168791</v>
      </c>
      <c r="AI19" s="108">
        <v>393.87881317291283</v>
      </c>
      <c r="AJ19" s="108">
        <v>429.58639255388755</v>
      </c>
      <c r="AK19" s="118">
        <v>453.66706261116582</v>
      </c>
      <c r="AL19" s="118">
        <v>579.84341796511694</v>
      </c>
      <c r="AM19" s="118">
        <v>521.57854040758207</v>
      </c>
      <c r="AN19" s="108">
        <v>551.93269173014949</v>
      </c>
      <c r="AO19" s="108">
        <v>442.34103838017575</v>
      </c>
      <c r="AP19" s="108">
        <v>381.55969423084792</v>
      </c>
      <c r="AQ19" s="108">
        <v>525.66613656225843</v>
      </c>
      <c r="AR19" s="108"/>
      <c r="AS19" s="108">
        <v>538.5760304916098</v>
      </c>
      <c r="AT19" s="108">
        <v>532.76170010704823</v>
      </c>
      <c r="AU19" s="108"/>
      <c r="AV19" s="108"/>
      <c r="AW19" s="108">
        <v>498.51054245852146</v>
      </c>
      <c r="AX19" s="108"/>
      <c r="AY19" s="108"/>
      <c r="AZ19" s="108">
        <v>597.98759342098367</v>
      </c>
      <c r="BA19" s="108"/>
      <c r="BB19" s="108">
        <v>445.00509175474616</v>
      </c>
      <c r="BC19" s="108"/>
      <c r="BD19" s="108"/>
      <c r="BE19" s="108"/>
      <c r="BF19" s="108"/>
      <c r="BG19" s="108"/>
      <c r="BH19" s="108">
        <v>561.7353004618185</v>
      </c>
      <c r="BI19" s="108"/>
      <c r="BJ19" s="108"/>
      <c r="BK19" s="108"/>
      <c r="BL19" s="108">
        <v>508.8038797593652</v>
      </c>
      <c r="BM19" s="108"/>
      <c r="BN19" s="108"/>
      <c r="BO19" s="108"/>
      <c r="BP19" s="108"/>
      <c r="BQ19" s="108"/>
      <c r="BR19" s="108"/>
      <c r="BS19" s="108"/>
      <c r="BT19" s="108"/>
      <c r="BU19" s="108"/>
      <c r="BV19" s="108"/>
      <c r="BW19" s="108"/>
      <c r="BX19" s="108"/>
    </row>
    <row r="20" spans="1:76" ht="14.25" thickTop="1" thickBot="1">
      <c r="A20" s="76">
        <v>21</v>
      </c>
      <c r="B20" s="99"/>
      <c r="C20" s="99"/>
      <c r="D20" s="99"/>
      <c r="E20" s="99"/>
      <c r="F20" s="99"/>
      <c r="G20" s="99"/>
      <c r="H20" s="99"/>
      <c r="I20" s="99"/>
      <c r="J20" s="99"/>
      <c r="K20" s="99"/>
      <c r="L20" s="99"/>
      <c r="M20" s="99"/>
      <c r="N20" s="99"/>
      <c r="O20" s="99"/>
      <c r="P20" s="99"/>
      <c r="Q20" s="99"/>
      <c r="R20" s="99"/>
      <c r="S20" s="99"/>
      <c r="T20" s="99"/>
      <c r="U20" s="99">
        <v>307.12631271242913</v>
      </c>
      <c r="V20" s="99">
        <v>359.72873359595508</v>
      </c>
      <c r="W20" s="99">
        <v>336.40116773284853</v>
      </c>
      <c r="X20" s="99">
        <v>308.0552861359044</v>
      </c>
      <c r="Y20" s="99">
        <v>335.02176321795991</v>
      </c>
      <c r="Z20" s="99"/>
      <c r="AA20" s="99">
        <v>303.0333788076303</v>
      </c>
      <c r="AB20" s="99">
        <v>347.51629397283943</v>
      </c>
      <c r="AC20" s="99">
        <v>346.70405629882163</v>
      </c>
      <c r="AD20" s="99">
        <v>374.34851198996682</v>
      </c>
      <c r="AE20" s="99">
        <v>408.842424795228</v>
      </c>
      <c r="AF20" s="99">
        <v>460.99153718383701</v>
      </c>
      <c r="AG20" s="99">
        <v>427.08806450624269</v>
      </c>
      <c r="AH20" s="99">
        <v>319.98587467938597</v>
      </c>
      <c r="AI20" s="99">
        <v>388.20281908804895</v>
      </c>
      <c r="AJ20" s="99">
        <v>421.43136987654088</v>
      </c>
      <c r="AK20" s="99">
        <v>424.71462908613836</v>
      </c>
      <c r="AL20" s="99">
        <v>548.52001557416008</v>
      </c>
      <c r="AM20" s="99">
        <v>486.55987646372142</v>
      </c>
      <c r="AN20" s="99">
        <v>538.34136782054247</v>
      </c>
      <c r="AO20" s="99">
        <v>436.58982158811017</v>
      </c>
      <c r="AP20" s="99">
        <v>377.62047107443072</v>
      </c>
      <c r="AQ20" s="99">
        <v>514.01187782657917</v>
      </c>
      <c r="AR20" s="99"/>
      <c r="AS20" s="99">
        <v>531.33681366410212</v>
      </c>
      <c r="AT20" s="118">
        <v>510.83785887830538</v>
      </c>
      <c r="AU20" s="120"/>
      <c r="AV20" s="118">
        <v>588.21581819267305</v>
      </c>
      <c r="AW20" s="99">
        <v>492.70574742909014</v>
      </c>
      <c r="AX20" s="99"/>
      <c r="AY20" s="120"/>
      <c r="AZ20" s="99">
        <v>590.62595811732149</v>
      </c>
      <c r="BA20" s="99">
        <v>598.32836893816295</v>
      </c>
      <c r="BB20" s="99">
        <v>441.01108445579007</v>
      </c>
      <c r="BC20" s="99"/>
      <c r="BD20" s="99"/>
      <c r="BE20" s="99"/>
      <c r="BF20" s="99"/>
      <c r="BG20" s="99"/>
      <c r="BH20" s="99">
        <v>555.82675267121556</v>
      </c>
      <c r="BI20" s="99"/>
      <c r="BJ20" s="99"/>
      <c r="BK20" s="99"/>
      <c r="BL20" s="99">
        <v>504.77432549569937</v>
      </c>
      <c r="BM20" s="99"/>
      <c r="BN20" s="99"/>
      <c r="BO20" s="99"/>
      <c r="BP20" s="99"/>
      <c r="BQ20" s="99"/>
      <c r="BR20" s="99"/>
      <c r="BS20" s="99"/>
      <c r="BT20" s="99"/>
      <c r="BU20" s="99"/>
      <c r="BV20" s="99"/>
      <c r="BW20" s="99"/>
      <c r="BX20" s="99"/>
    </row>
    <row r="21" spans="1:76" ht="13.5" thickTop="1">
      <c r="A21" s="76">
        <v>22</v>
      </c>
      <c r="B21" s="99"/>
      <c r="C21" s="99"/>
      <c r="D21" s="99"/>
      <c r="E21" s="99"/>
      <c r="F21" s="99"/>
      <c r="G21" s="99"/>
      <c r="H21" s="99"/>
      <c r="I21" s="99"/>
      <c r="J21" s="99"/>
      <c r="K21" s="99"/>
      <c r="L21" s="99"/>
      <c r="M21" s="99"/>
      <c r="N21" s="99"/>
      <c r="O21" s="99"/>
      <c r="P21" s="99"/>
      <c r="Q21" s="99"/>
      <c r="R21" s="99"/>
      <c r="S21" s="99"/>
      <c r="T21" s="99"/>
      <c r="U21" s="99">
        <v>301.71887786480306</v>
      </c>
      <c r="V21" s="99">
        <v>349.34992649703395</v>
      </c>
      <c r="W21" s="99">
        <v>311.40180362667468</v>
      </c>
      <c r="X21" s="99"/>
      <c r="Y21" s="99">
        <v>327.20518336289416</v>
      </c>
      <c r="Z21" s="99"/>
      <c r="AA21" s="99"/>
      <c r="AB21" s="99">
        <v>341.91474486115152</v>
      </c>
      <c r="AC21" s="99">
        <v>323.55131603552871</v>
      </c>
      <c r="AD21" s="99">
        <v>366.32969216097149</v>
      </c>
      <c r="AE21" s="99">
        <v>379.25101831954998</v>
      </c>
      <c r="AF21" s="99">
        <v>448.23718404465967</v>
      </c>
      <c r="AG21" s="99">
        <v>416.05695865466095</v>
      </c>
      <c r="AH21" s="99">
        <v>316.091744189981</v>
      </c>
      <c r="AI21" s="99">
        <v>382.52682500318508</v>
      </c>
      <c r="AJ21" s="99">
        <v>413.27634719919416</v>
      </c>
      <c r="AK21" s="99">
        <v>397.31471316352503</v>
      </c>
      <c r="AL21" s="99">
        <v>506.55017925135115</v>
      </c>
      <c r="AM21" s="99">
        <v>452.25111152451763</v>
      </c>
      <c r="AN21" s="99">
        <v>524.75004391093535</v>
      </c>
      <c r="AO21" s="99">
        <v>430.83860479604459</v>
      </c>
      <c r="AP21" s="99">
        <v>373.68124791801358</v>
      </c>
      <c r="AQ21" s="99">
        <v>502.35761909089968</v>
      </c>
      <c r="AR21" s="99">
        <v>588.25848812912852</v>
      </c>
      <c r="AS21" s="99">
        <v>524.09759683659456</v>
      </c>
      <c r="AT21" s="99">
        <v>481.84182757264279</v>
      </c>
      <c r="AU21" s="99"/>
      <c r="AV21" s="99">
        <v>550.61227316674513</v>
      </c>
      <c r="AW21" s="99">
        <v>486.90095239965882</v>
      </c>
      <c r="AX21" s="99"/>
      <c r="AY21" s="99"/>
      <c r="AZ21" s="99">
        <v>583.26432281365931</v>
      </c>
      <c r="BA21" s="99">
        <v>586.44691613896362</v>
      </c>
      <c r="BB21" s="99">
        <v>437.01707715683398</v>
      </c>
      <c r="BC21" s="99"/>
      <c r="BD21" s="99"/>
      <c r="BE21" s="99"/>
      <c r="BF21" s="99"/>
      <c r="BG21" s="99"/>
      <c r="BH21" s="99">
        <v>549.91820488061239</v>
      </c>
      <c r="BI21" s="99"/>
      <c r="BJ21" s="99"/>
      <c r="BK21" s="99"/>
      <c r="BL21" s="99">
        <v>500.74477123203366</v>
      </c>
      <c r="BM21" s="99"/>
      <c r="BN21" s="99"/>
      <c r="BO21" s="99"/>
      <c r="BP21" s="99"/>
      <c r="BQ21" s="99"/>
      <c r="BR21" s="99"/>
      <c r="BS21" s="99"/>
      <c r="BT21" s="99"/>
      <c r="BU21" s="99"/>
      <c r="BV21" s="99"/>
      <c r="BW21" s="99"/>
      <c r="BX21" s="99"/>
    </row>
    <row r="22" spans="1:76">
      <c r="A22" s="76">
        <v>23</v>
      </c>
      <c r="B22" s="99"/>
      <c r="C22" s="99"/>
      <c r="D22" s="99"/>
      <c r="E22" s="99"/>
      <c r="F22" s="99"/>
      <c r="G22" s="99"/>
      <c r="H22" s="99"/>
      <c r="I22" s="99"/>
      <c r="J22" s="99"/>
      <c r="K22" s="99"/>
      <c r="L22" s="99"/>
      <c r="M22" s="99"/>
      <c r="N22" s="99"/>
      <c r="O22" s="99"/>
      <c r="P22" s="99"/>
      <c r="Q22" s="99"/>
      <c r="R22" s="99"/>
      <c r="S22" s="99"/>
      <c r="T22" s="99"/>
      <c r="U22" s="99"/>
      <c r="V22" s="99">
        <v>338.97111939811288</v>
      </c>
      <c r="W22" s="99"/>
      <c r="X22" s="99"/>
      <c r="Y22" s="99">
        <v>319.38860350782841</v>
      </c>
      <c r="Z22" s="99"/>
      <c r="AA22" s="99"/>
      <c r="AB22" s="99">
        <v>336.31319574946355</v>
      </c>
      <c r="AC22" s="99">
        <v>303.17937811065093</v>
      </c>
      <c r="AD22" s="99">
        <v>358.31087233197621</v>
      </c>
      <c r="AE22" s="99">
        <v>353.31986121161714</v>
      </c>
      <c r="AF22" s="99">
        <v>435.48283090548239</v>
      </c>
      <c r="AG22" s="99">
        <v>405.0258528030792</v>
      </c>
      <c r="AH22" s="99">
        <v>312.19761370057597</v>
      </c>
      <c r="AI22" s="99">
        <v>376.85083091832121</v>
      </c>
      <c r="AJ22" s="99">
        <v>405.1213245218475</v>
      </c>
      <c r="AK22" s="99">
        <v>373.15400067274749</v>
      </c>
      <c r="AL22" s="99">
        <v>469.84750270418948</v>
      </c>
      <c r="AM22" s="99">
        <v>422.15049474859239</v>
      </c>
      <c r="AN22" s="99">
        <v>511.15872000132839</v>
      </c>
      <c r="AO22" s="99">
        <v>425.08738800397907</v>
      </c>
      <c r="AP22" s="99">
        <v>369.74202476159644</v>
      </c>
      <c r="AQ22" s="99">
        <v>490.70336035522035</v>
      </c>
      <c r="AR22" s="99">
        <v>544.27312996798719</v>
      </c>
      <c r="AS22" s="99">
        <v>516.85838000908689</v>
      </c>
      <c r="AT22" s="99">
        <v>453.43544128097659</v>
      </c>
      <c r="AU22" s="99">
        <v>572.62029890186614</v>
      </c>
      <c r="AV22" s="99">
        <v>515.08483605357446</v>
      </c>
      <c r="AW22" s="99">
        <v>481.0961573702275</v>
      </c>
      <c r="AX22" s="99">
        <v>597.62506667840285</v>
      </c>
      <c r="AY22" s="99"/>
      <c r="AZ22" s="99">
        <v>575.90268750999701</v>
      </c>
      <c r="BA22" s="99">
        <v>574.56546333976428</v>
      </c>
      <c r="BB22" s="99">
        <v>433.02306985787789</v>
      </c>
      <c r="BC22" s="99"/>
      <c r="BD22" s="99"/>
      <c r="BE22" s="99">
        <v>596.83605207199423</v>
      </c>
      <c r="BF22" s="99"/>
      <c r="BG22" s="99"/>
      <c r="BH22" s="99">
        <v>544.00965709000934</v>
      </c>
      <c r="BI22" s="99"/>
      <c r="BJ22" s="99"/>
      <c r="BK22" s="99"/>
      <c r="BL22" s="99">
        <v>496.71521696836783</v>
      </c>
      <c r="BM22" s="99"/>
      <c r="BN22" s="99"/>
      <c r="BO22" s="99"/>
      <c r="BP22" s="99"/>
      <c r="BQ22" s="99"/>
      <c r="BR22" s="99"/>
      <c r="BS22" s="99"/>
      <c r="BT22" s="99"/>
      <c r="BU22" s="99"/>
      <c r="BV22" s="99"/>
      <c r="BW22" s="99"/>
      <c r="BX22" s="99"/>
    </row>
    <row r="23" spans="1:76">
      <c r="A23" s="76">
        <v>24</v>
      </c>
      <c r="B23" s="99"/>
      <c r="C23" s="99"/>
      <c r="D23" s="99"/>
      <c r="E23" s="99"/>
      <c r="F23" s="99"/>
      <c r="G23" s="99"/>
      <c r="H23" s="99"/>
      <c r="I23" s="99"/>
      <c r="J23" s="99"/>
      <c r="K23" s="99"/>
      <c r="L23" s="99"/>
      <c r="M23" s="99"/>
      <c r="N23" s="99"/>
      <c r="O23" s="99"/>
      <c r="P23" s="99"/>
      <c r="Q23" s="99"/>
      <c r="R23" s="99"/>
      <c r="S23" s="99"/>
      <c r="T23" s="99"/>
      <c r="U23" s="99"/>
      <c r="V23" s="99">
        <v>328.5923122991918</v>
      </c>
      <c r="W23" s="99"/>
      <c r="X23" s="99"/>
      <c r="Y23" s="99">
        <v>311.57202365276265</v>
      </c>
      <c r="Z23" s="99"/>
      <c r="AA23" s="99"/>
      <c r="AB23" s="99">
        <v>330.71164663777563</v>
      </c>
      <c r="AC23" s="99"/>
      <c r="AD23" s="99">
        <v>350.29205250298094</v>
      </c>
      <c r="AE23" s="99">
        <v>330.45288510829192</v>
      </c>
      <c r="AF23" s="99">
        <v>422.72847776630499</v>
      </c>
      <c r="AG23" s="99">
        <v>393.9947469514974</v>
      </c>
      <c r="AH23" s="99">
        <v>308.303483211171</v>
      </c>
      <c r="AI23" s="99">
        <v>371.17483683345733</v>
      </c>
      <c r="AJ23" s="99">
        <v>396.96630184450083</v>
      </c>
      <c r="AK23" s="99">
        <v>351.71226712472952</v>
      </c>
      <c r="AL23" s="99">
        <v>437.55240728233707</v>
      </c>
      <c r="AM23" s="99">
        <v>395.5740096519815</v>
      </c>
      <c r="AN23" s="99">
        <v>497.56739609172138</v>
      </c>
      <c r="AO23" s="99">
        <v>419.33617121191349</v>
      </c>
      <c r="AP23" s="99">
        <v>365.80280160517924</v>
      </c>
      <c r="AQ23" s="99">
        <v>479.04910161954092</v>
      </c>
      <c r="AR23" s="99">
        <v>505.60524050121575</v>
      </c>
      <c r="AS23" s="99">
        <v>509.61916318157927</v>
      </c>
      <c r="AT23" s="99">
        <v>428.17250818222948</v>
      </c>
      <c r="AU23" s="99">
        <v>534.24804594844977</v>
      </c>
      <c r="AV23" s="99">
        <v>483.6669750436609</v>
      </c>
      <c r="AW23" s="99">
        <v>475.29136234079618</v>
      </c>
      <c r="AX23" s="99">
        <v>583.42934392147026</v>
      </c>
      <c r="AY23" s="99">
        <v>577.92743501937707</v>
      </c>
      <c r="AZ23" s="99">
        <v>568.54105220633483</v>
      </c>
      <c r="BA23" s="99">
        <v>562.68401054056505</v>
      </c>
      <c r="BB23" s="99">
        <v>429.02906255892179</v>
      </c>
      <c r="BC23" s="99"/>
      <c r="BD23" s="99"/>
      <c r="BE23" s="99">
        <v>561.59740561002002</v>
      </c>
      <c r="BF23" s="99"/>
      <c r="BG23" s="99"/>
      <c r="BH23" s="99">
        <v>538.10110929940629</v>
      </c>
      <c r="BI23" s="99"/>
      <c r="BJ23" s="99"/>
      <c r="BK23" s="99"/>
      <c r="BL23" s="99">
        <v>492.68566270470205</v>
      </c>
      <c r="BM23" s="99"/>
      <c r="BN23" s="99"/>
      <c r="BO23" s="99"/>
      <c r="BP23" s="99"/>
      <c r="BQ23" s="99"/>
      <c r="BR23" s="99"/>
      <c r="BS23" s="99"/>
      <c r="BT23" s="99"/>
      <c r="BU23" s="99"/>
      <c r="BV23" s="99"/>
      <c r="BW23" s="99"/>
      <c r="BX23" s="99"/>
    </row>
    <row r="24" spans="1:76">
      <c r="A24" s="76">
        <v>25</v>
      </c>
      <c r="B24" s="99"/>
      <c r="C24" s="99"/>
      <c r="D24" s="99"/>
      <c r="E24" s="99"/>
      <c r="F24" s="99"/>
      <c r="G24" s="99"/>
      <c r="H24" s="99"/>
      <c r="I24" s="99"/>
      <c r="J24" s="99"/>
      <c r="K24" s="99"/>
      <c r="L24" s="99"/>
      <c r="M24" s="99"/>
      <c r="N24" s="99"/>
      <c r="O24" s="99"/>
      <c r="P24" s="99"/>
      <c r="Q24" s="99"/>
      <c r="R24" s="99"/>
      <c r="S24" s="99"/>
      <c r="T24" s="99"/>
      <c r="U24" s="99"/>
      <c r="V24" s="99">
        <v>318.21350520027062</v>
      </c>
      <c r="W24" s="99"/>
      <c r="X24" s="99"/>
      <c r="Y24" s="99">
        <v>303.75544379769684</v>
      </c>
      <c r="Z24" s="99"/>
      <c r="AA24" s="99"/>
      <c r="AB24" s="99">
        <v>325.11009752608766</v>
      </c>
      <c r="AC24" s="99"/>
      <c r="AD24" s="99">
        <v>342.27323267398555</v>
      </c>
      <c r="AE24" s="99">
        <v>310.17102502937848</v>
      </c>
      <c r="AF24" s="99">
        <v>409.97412462712765</v>
      </c>
      <c r="AG24" s="99">
        <v>382.96364109991566</v>
      </c>
      <c r="AH24" s="99">
        <v>304.40935272176597</v>
      </c>
      <c r="AI24" s="99">
        <v>365.49884274859346</v>
      </c>
      <c r="AJ24" s="99">
        <v>388.81127916715417</v>
      </c>
      <c r="AK24" s="99">
        <v>332.57121102500213</v>
      </c>
      <c r="AL24" s="99">
        <v>408.97392038332538</v>
      </c>
      <c r="AM24" s="99">
        <v>371.97192459230649</v>
      </c>
      <c r="AN24" s="99">
        <v>483.97607218211425</v>
      </c>
      <c r="AO24" s="99">
        <v>413.58495441984797</v>
      </c>
      <c r="AP24" s="99">
        <v>361.8635784487621</v>
      </c>
      <c r="AQ24" s="99">
        <v>467.3948428838616</v>
      </c>
      <c r="AR24" s="99">
        <v>471.42076494780895</v>
      </c>
      <c r="AS24" s="99">
        <v>502.37994635407165</v>
      </c>
      <c r="AT24" s="99">
        <v>405.57306231057572</v>
      </c>
      <c r="AU24" s="99">
        <v>500.2616348943227</v>
      </c>
      <c r="AV24" s="99">
        <v>455.71991807910439</v>
      </c>
      <c r="AW24" s="99">
        <v>469.48656731136487</v>
      </c>
      <c r="AX24" s="99">
        <v>569.23362116453791</v>
      </c>
      <c r="AY24" s="99">
        <v>539.64141507670479</v>
      </c>
      <c r="AZ24" s="99">
        <v>561.17941690267276</v>
      </c>
      <c r="BA24" s="99">
        <v>550.80255774136572</v>
      </c>
      <c r="BB24" s="99">
        <v>425.03505525996576</v>
      </c>
      <c r="BC24" s="99"/>
      <c r="BD24" s="99">
        <v>579.9926913186772</v>
      </c>
      <c r="BE24" s="99">
        <v>530.19322744933527</v>
      </c>
      <c r="BF24" s="99"/>
      <c r="BG24" s="99"/>
      <c r="BH24" s="99">
        <v>532.19256150880324</v>
      </c>
      <c r="BI24" s="99"/>
      <c r="BJ24" s="99"/>
      <c r="BK24" s="99"/>
      <c r="BL24" s="99">
        <v>488.65610844103622</v>
      </c>
      <c r="BM24" s="99"/>
      <c r="BN24" s="99"/>
      <c r="BO24" s="99"/>
      <c r="BP24" s="99"/>
      <c r="BQ24" s="99"/>
      <c r="BR24" s="99"/>
      <c r="BS24" s="99"/>
      <c r="BT24" s="99"/>
      <c r="BU24" s="99"/>
      <c r="BV24" s="99"/>
      <c r="BW24" s="99"/>
      <c r="BX24" s="99"/>
    </row>
    <row r="25" spans="1:76" ht="13.5" thickBot="1">
      <c r="A25" s="76">
        <v>26</v>
      </c>
      <c r="B25" s="99"/>
      <c r="C25" s="99"/>
      <c r="D25" s="99"/>
      <c r="E25" s="99"/>
      <c r="F25" s="99"/>
      <c r="G25" s="99"/>
      <c r="H25" s="99"/>
      <c r="I25" s="99"/>
      <c r="J25" s="99"/>
      <c r="K25" s="99"/>
      <c r="L25" s="99"/>
      <c r="M25" s="99"/>
      <c r="N25" s="99"/>
      <c r="O25" s="99"/>
      <c r="P25" s="99"/>
      <c r="Q25" s="99"/>
      <c r="R25" s="99"/>
      <c r="S25" s="99"/>
      <c r="T25" s="99"/>
      <c r="U25" s="99"/>
      <c r="V25" s="118">
        <v>307.8346981013496</v>
      </c>
      <c r="W25" s="99"/>
      <c r="X25" s="99"/>
      <c r="Y25" s="99"/>
      <c r="Z25" s="99"/>
      <c r="AA25" s="99"/>
      <c r="AB25" s="99">
        <v>319.50854841439974</v>
      </c>
      <c r="AC25" s="99"/>
      <c r="AD25" s="99">
        <v>334.25441284499027</v>
      </c>
      <c r="AE25" s="99"/>
      <c r="AF25" s="99">
        <v>397.21977148795042</v>
      </c>
      <c r="AG25" s="99">
        <v>371.93253524833392</v>
      </c>
      <c r="AH25" s="99">
        <v>300.515222232361</v>
      </c>
      <c r="AI25" s="99">
        <v>359.82284866372959</v>
      </c>
      <c r="AJ25" s="99">
        <v>380.65625648980745</v>
      </c>
      <c r="AK25" s="99">
        <v>315.3913287023903</v>
      </c>
      <c r="AL25" s="99">
        <v>383.55151840845514</v>
      </c>
      <c r="AM25" s="99">
        <v>350.89836354362905</v>
      </c>
      <c r="AN25" s="99">
        <v>470.38474827250712</v>
      </c>
      <c r="AO25" s="99">
        <v>407.8337376277824</v>
      </c>
      <c r="AP25" s="99">
        <v>357.9243552923449</v>
      </c>
      <c r="AQ25" s="99">
        <v>455.74058414818217</v>
      </c>
      <c r="AR25" s="99">
        <v>441.04303521837198</v>
      </c>
      <c r="AS25" s="99">
        <v>495.14072952656403</v>
      </c>
      <c r="AT25" s="99">
        <v>385.24731024079216</v>
      </c>
      <c r="AU25" s="99">
        <v>470.00031226664532</v>
      </c>
      <c r="AV25" s="99">
        <v>430.72552584001102</v>
      </c>
      <c r="AW25" s="99">
        <v>463.68177228193355</v>
      </c>
      <c r="AX25" s="99">
        <v>555.03789840760533</v>
      </c>
      <c r="AY25" s="99">
        <v>505.59891277235937</v>
      </c>
      <c r="AZ25" s="99">
        <v>553.81778159901057</v>
      </c>
      <c r="BA25" s="99">
        <v>538.92110494216649</v>
      </c>
      <c r="BB25" s="99">
        <v>421.04104796100972</v>
      </c>
      <c r="BC25" s="99"/>
      <c r="BD25" s="99">
        <v>545.68770461328324</v>
      </c>
      <c r="BE25" s="99">
        <v>502.05430871629989</v>
      </c>
      <c r="BF25" s="99"/>
      <c r="BG25" s="99"/>
      <c r="BH25" s="99">
        <v>526.28401371820019</v>
      </c>
      <c r="BI25" s="99">
        <v>595.10307585924818</v>
      </c>
      <c r="BJ25" s="99"/>
      <c r="BK25" s="99"/>
      <c r="BL25" s="99">
        <v>484.62655417737039</v>
      </c>
      <c r="BM25" s="99"/>
      <c r="BN25" s="99"/>
      <c r="BO25" s="99"/>
      <c r="BP25" s="99"/>
      <c r="BQ25" s="99"/>
      <c r="BR25" s="99"/>
      <c r="BS25" s="99"/>
      <c r="BT25" s="99"/>
      <c r="BU25" s="99"/>
      <c r="BV25" s="99"/>
      <c r="BW25" s="99"/>
      <c r="BX25" s="99"/>
    </row>
    <row r="26" spans="1:76" ht="14.25" thickTop="1" thickBot="1">
      <c r="A26" s="76">
        <v>27</v>
      </c>
      <c r="B26" s="99"/>
      <c r="C26" s="99"/>
      <c r="D26" s="99"/>
      <c r="E26" s="99"/>
      <c r="F26" s="99"/>
      <c r="G26" s="99"/>
      <c r="H26" s="99"/>
      <c r="I26" s="99"/>
      <c r="J26" s="99"/>
      <c r="K26" s="99"/>
      <c r="L26" s="99"/>
      <c r="M26" s="99"/>
      <c r="N26" s="99"/>
      <c r="O26" s="99"/>
      <c r="P26" s="99"/>
      <c r="Q26" s="99"/>
      <c r="R26" s="99"/>
      <c r="S26" s="99"/>
      <c r="T26" s="99"/>
      <c r="U26" s="99"/>
      <c r="V26" s="99"/>
      <c r="W26" s="99"/>
      <c r="X26" s="99"/>
      <c r="Y26" s="99"/>
      <c r="Z26" s="99"/>
      <c r="AA26" s="99"/>
      <c r="AB26" s="99">
        <v>313.90699930271182</v>
      </c>
      <c r="AC26" s="99"/>
      <c r="AD26" s="99">
        <v>326.23559301599499</v>
      </c>
      <c r="AE26" s="99"/>
      <c r="AF26" s="118">
        <v>384.46541834877303</v>
      </c>
      <c r="AG26" s="118">
        <v>360.90142939675218</v>
      </c>
      <c r="AH26" s="99"/>
      <c r="AI26" s="99">
        <v>354.14685457886571</v>
      </c>
      <c r="AJ26" s="99">
        <v>372.50123381246078</v>
      </c>
      <c r="AK26" s="99"/>
      <c r="AL26" s="99">
        <v>360.82667309894674</v>
      </c>
      <c r="AM26" s="99">
        <v>331.98862065437123</v>
      </c>
      <c r="AN26" s="99">
        <v>456.79342436290005</v>
      </c>
      <c r="AO26" s="99">
        <v>402.08252083571682</v>
      </c>
      <c r="AP26" s="99">
        <v>353.98513213592781</v>
      </c>
      <c r="AQ26" s="99">
        <v>444.08632541250279</v>
      </c>
      <c r="AR26" s="99">
        <v>413.91845156128363</v>
      </c>
      <c r="AS26" s="99">
        <v>487.90151269905641</v>
      </c>
      <c r="AT26" s="99">
        <v>366.87592144995102</v>
      </c>
      <c r="AU26" s="99">
        <v>442.92359747492065</v>
      </c>
      <c r="AV26" s="99">
        <v>408.2599271734116</v>
      </c>
      <c r="AW26" s="99">
        <v>457.87697725250217</v>
      </c>
      <c r="AX26" s="99">
        <v>540.84217565067286</v>
      </c>
      <c r="AY26" s="99">
        <v>475.18310826619432</v>
      </c>
      <c r="AZ26" s="99">
        <v>546.45614629534839</v>
      </c>
      <c r="BA26" s="99">
        <v>527.03965214296716</v>
      </c>
      <c r="BB26" s="99">
        <v>417.04704066205363</v>
      </c>
      <c r="BC26" s="99"/>
      <c r="BD26" s="99">
        <v>514.96529536108881</v>
      </c>
      <c r="BE26" s="99">
        <v>476.71485930258109</v>
      </c>
      <c r="BF26" s="99"/>
      <c r="BG26" s="99"/>
      <c r="BH26" s="99">
        <v>520.37546592759713</v>
      </c>
      <c r="BI26" s="99">
        <v>560.00889130349594</v>
      </c>
      <c r="BJ26" s="99"/>
      <c r="BK26" s="99"/>
      <c r="BL26" s="99">
        <v>480.59699991370468</v>
      </c>
      <c r="BM26" s="99"/>
      <c r="BN26" s="99"/>
      <c r="BO26" s="99"/>
      <c r="BP26" s="99"/>
      <c r="BQ26" s="99"/>
      <c r="BR26" s="99"/>
      <c r="BS26" s="99"/>
      <c r="BT26" s="99"/>
      <c r="BU26" s="99"/>
      <c r="BV26" s="99"/>
      <c r="BW26" s="99"/>
      <c r="BX26" s="99"/>
    </row>
    <row r="27" spans="1:76" ht="14.25" thickTop="1" thickBot="1">
      <c r="A27" s="76">
        <v>28</v>
      </c>
      <c r="B27" s="99"/>
      <c r="C27" s="99"/>
      <c r="D27" s="99"/>
      <c r="E27" s="99"/>
      <c r="F27" s="99"/>
      <c r="G27" s="99"/>
      <c r="H27" s="99"/>
      <c r="I27" s="99"/>
      <c r="J27" s="99"/>
      <c r="K27" s="99"/>
      <c r="L27" s="99"/>
      <c r="M27" s="99"/>
      <c r="N27" s="99"/>
      <c r="O27" s="99"/>
      <c r="P27" s="99"/>
      <c r="Q27" s="99"/>
      <c r="R27" s="99"/>
      <c r="S27" s="99"/>
      <c r="T27" s="99"/>
      <c r="U27" s="99"/>
      <c r="V27" s="99"/>
      <c r="W27" s="99"/>
      <c r="X27" s="99"/>
      <c r="Y27" s="99"/>
      <c r="Z27" s="99"/>
      <c r="AA27" s="99"/>
      <c r="AB27" s="99">
        <v>308.30545019102385</v>
      </c>
      <c r="AC27" s="99"/>
      <c r="AD27" s="99">
        <v>318.21677318699972</v>
      </c>
      <c r="AE27" s="99"/>
      <c r="AF27" s="99">
        <v>364.52369179899216</v>
      </c>
      <c r="AG27" s="99">
        <v>348.53728445446535</v>
      </c>
      <c r="AH27" s="99"/>
      <c r="AI27" s="99">
        <v>348.47086049400184</v>
      </c>
      <c r="AJ27" s="99">
        <v>364.34621113511406</v>
      </c>
      <c r="AK27" s="99"/>
      <c r="AL27" s="99">
        <v>340.42138058044333</v>
      </c>
      <c r="AM27" s="99">
        <v>314.94204690304616</v>
      </c>
      <c r="AN27" s="118">
        <v>443.20210045329299</v>
      </c>
      <c r="AO27" s="99">
        <v>396.3313040436513</v>
      </c>
      <c r="AP27" s="99">
        <v>350.04590897951061</v>
      </c>
      <c r="AQ27" s="99">
        <v>432.43206667682341</v>
      </c>
      <c r="AR27" s="99">
        <v>389.59058537908237</v>
      </c>
      <c r="AS27" s="99">
        <v>480.66229587154879</v>
      </c>
      <c r="AT27" s="99">
        <v>350.19517146372021</v>
      </c>
      <c r="AU27" s="99">
        <v>418.58595439991228</v>
      </c>
      <c r="AV27" s="99">
        <v>387.97363407834536</v>
      </c>
      <c r="AW27" s="99">
        <v>452.07218222307085</v>
      </c>
      <c r="AX27" s="99">
        <v>526.6464528937405</v>
      </c>
      <c r="AY27" s="99">
        <v>447.8854829000432</v>
      </c>
      <c r="AZ27" s="99">
        <v>539.09451099168621</v>
      </c>
      <c r="BA27" s="99">
        <v>515.15819934376782</v>
      </c>
      <c r="BB27" s="99">
        <v>413.05303336309754</v>
      </c>
      <c r="BC27" s="99"/>
      <c r="BD27" s="99">
        <v>487.32517012981566</v>
      </c>
      <c r="BE27" s="99">
        <v>453.79068626938528</v>
      </c>
      <c r="BF27" s="99"/>
      <c r="BG27" s="99">
        <v>591.11691334198804</v>
      </c>
      <c r="BH27" s="99">
        <v>514.46691813699408</v>
      </c>
      <c r="BI27" s="99">
        <v>528.49174943022774</v>
      </c>
      <c r="BJ27" s="99"/>
      <c r="BK27" s="99"/>
      <c r="BL27" s="99">
        <v>476.56744565003885</v>
      </c>
      <c r="BM27" s="99">
        <v>586.55572243307824</v>
      </c>
      <c r="BN27" s="99"/>
      <c r="BO27" s="99"/>
      <c r="BP27" s="99"/>
      <c r="BQ27" s="99"/>
      <c r="BR27" s="99">
        <v>597.1123673844769</v>
      </c>
      <c r="BS27" s="99"/>
      <c r="BT27" s="99"/>
      <c r="BU27" s="99"/>
      <c r="BV27" s="99"/>
      <c r="BW27" s="99"/>
      <c r="BX27" s="99"/>
    </row>
    <row r="28" spans="1:76" ht="13.5" thickTop="1">
      <c r="A28" s="76">
        <v>29</v>
      </c>
      <c r="B28" s="99"/>
      <c r="C28" s="99"/>
      <c r="D28" s="99"/>
      <c r="E28" s="99"/>
      <c r="F28" s="99"/>
      <c r="G28" s="99"/>
      <c r="H28" s="99"/>
      <c r="I28" s="99"/>
      <c r="J28" s="99"/>
      <c r="K28" s="99"/>
      <c r="L28" s="99"/>
      <c r="M28" s="99"/>
      <c r="N28" s="99"/>
      <c r="O28" s="99"/>
      <c r="P28" s="99"/>
      <c r="Q28" s="99"/>
      <c r="R28" s="99"/>
      <c r="S28" s="99"/>
      <c r="T28" s="99"/>
      <c r="U28" s="99"/>
      <c r="V28" s="99"/>
      <c r="W28" s="99"/>
      <c r="X28" s="99"/>
      <c r="Y28" s="99"/>
      <c r="Z28" s="99"/>
      <c r="AA28" s="99"/>
      <c r="AB28" s="99">
        <v>302.70390107933594</v>
      </c>
      <c r="AC28" s="99"/>
      <c r="AD28" s="99">
        <v>310.19795335800438</v>
      </c>
      <c r="AE28" s="99"/>
      <c r="AF28" s="99">
        <v>346.13450070965177</v>
      </c>
      <c r="AG28" s="99">
        <v>332.47101747528404</v>
      </c>
      <c r="AH28" s="99"/>
      <c r="AI28" s="99">
        <v>342.79486640913802</v>
      </c>
      <c r="AJ28" s="99">
        <v>356.1911884577674</v>
      </c>
      <c r="AK28" s="99"/>
      <c r="AL28" s="99">
        <v>322.02178150009178</v>
      </c>
      <c r="AM28" s="99"/>
      <c r="AN28" s="99">
        <v>425.74665254058749</v>
      </c>
      <c r="AO28" s="99">
        <v>390.58008725158572</v>
      </c>
      <c r="AP28" s="99">
        <v>346.10668582309347</v>
      </c>
      <c r="AQ28" s="99">
        <v>420.77780794114398</v>
      </c>
      <c r="AR28" s="99">
        <v>367.68042188786785</v>
      </c>
      <c r="AS28" s="99">
        <v>473.42307904404117</v>
      </c>
      <c r="AT28" s="99">
        <v>334.98561979691289</v>
      </c>
      <c r="AU28" s="99">
        <v>396.61746986968882</v>
      </c>
      <c r="AV28" s="99">
        <v>369.57637975672998</v>
      </c>
      <c r="AW28" s="99">
        <v>446.26738719363948</v>
      </c>
      <c r="AX28" s="99">
        <v>512.45073013680792</v>
      </c>
      <c r="AY28" s="99">
        <v>423.28379354140293</v>
      </c>
      <c r="AZ28" s="99">
        <v>531.73287568802402</v>
      </c>
      <c r="BA28" s="99">
        <v>503.27674654456854</v>
      </c>
      <c r="BB28" s="99">
        <v>409.05902606414145</v>
      </c>
      <c r="BC28" s="99"/>
      <c r="BD28" s="99">
        <v>462.35195659796528</v>
      </c>
      <c r="BE28" s="99">
        <v>432.96255899182142</v>
      </c>
      <c r="BF28" s="99"/>
      <c r="BG28" s="99">
        <v>576.52983249261513</v>
      </c>
      <c r="BH28" s="99">
        <v>508.55837034639097</v>
      </c>
      <c r="BI28" s="99">
        <v>500.06777130951241</v>
      </c>
      <c r="BJ28" s="99"/>
      <c r="BK28" s="99"/>
      <c r="BL28" s="99">
        <v>472.53789138637302</v>
      </c>
      <c r="BM28" s="99">
        <v>557.40892590531837</v>
      </c>
      <c r="BN28" s="99">
        <v>580.05035707833338</v>
      </c>
      <c r="BO28" s="99"/>
      <c r="BP28" s="99"/>
      <c r="BQ28" s="99"/>
      <c r="BR28" s="99">
        <v>591.18776960867422</v>
      </c>
      <c r="BS28" s="99"/>
      <c r="BT28" s="99"/>
      <c r="BU28" s="99"/>
      <c r="BV28" s="99"/>
      <c r="BW28" s="99"/>
      <c r="BX28" s="99"/>
    </row>
    <row r="29" spans="1:76" ht="13.5" thickBot="1">
      <c r="A29" s="107">
        <v>30</v>
      </c>
      <c r="B29" s="108"/>
      <c r="C29" s="108"/>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08"/>
      <c r="AB29" s="108"/>
      <c r="AC29" s="108"/>
      <c r="AD29" s="108">
        <v>302.17913352900911</v>
      </c>
      <c r="AE29" s="108"/>
      <c r="AF29" s="108">
        <v>329.44202335810945</v>
      </c>
      <c r="AG29" s="108">
        <v>317.81925912795725</v>
      </c>
      <c r="AH29" s="108"/>
      <c r="AI29" s="108">
        <v>337.11887232427415</v>
      </c>
      <c r="AJ29" s="108">
        <v>348.03616578042073</v>
      </c>
      <c r="AK29" s="108"/>
      <c r="AL29" s="108">
        <v>305.36553820208928</v>
      </c>
      <c r="AM29" s="108"/>
      <c r="AN29" s="108">
        <v>405.95172361640329</v>
      </c>
      <c r="AO29" s="108">
        <v>384.8288704595202</v>
      </c>
      <c r="AP29" s="108">
        <v>342.16746266667627</v>
      </c>
      <c r="AQ29" s="118">
        <v>409.12354920546466</v>
      </c>
      <c r="AR29" s="108">
        <v>347.87113374467481</v>
      </c>
      <c r="AS29" s="108">
        <v>466.18386221653356</v>
      </c>
      <c r="AT29" s="108">
        <v>321.06339376106774</v>
      </c>
      <c r="AU29" s="108">
        <v>376.70896494092671</v>
      </c>
      <c r="AV29" s="108">
        <v>352.82544103743294</v>
      </c>
      <c r="AW29" s="108">
        <v>440.46259216420816</v>
      </c>
      <c r="AX29" s="118">
        <v>498.25500737987539</v>
      </c>
      <c r="AY29" s="108">
        <v>401.02509850283923</v>
      </c>
      <c r="AZ29" s="108">
        <v>524.37124038436195</v>
      </c>
      <c r="BA29" s="108">
        <v>491.39529374536926</v>
      </c>
      <c r="BB29" s="108">
        <v>405.06501876518536</v>
      </c>
      <c r="BC29" s="118">
        <v>597.25674598036028</v>
      </c>
      <c r="BD29" s="108">
        <v>439.69847711692904</v>
      </c>
      <c r="BE29" s="108">
        <v>413.96339989308018</v>
      </c>
      <c r="BF29" s="108"/>
      <c r="BG29" s="108">
        <v>561.94275164324245</v>
      </c>
      <c r="BH29" s="108">
        <v>502.64982255578803</v>
      </c>
      <c r="BI29" s="108">
        <v>474.33251286047113</v>
      </c>
      <c r="BJ29" s="108">
        <v>593.09181018282925</v>
      </c>
      <c r="BK29" s="108"/>
      <c r="BL29" s="108">
        <v>468.50833712270725</v>
      </c>
      <c r="BM29" s="108">
        <v>530.93306378548323</v>
      </c>
      <c r="BN29" s="108">
        <v>550.80437592816872</v>
      </c>
      <c r="BO29" s="108"/>
      <c r="BP29" s="108"/>
      <c r="BQ29" s="108"/>
      <c r="BR29" s="108">
        <v>585.26317183287176</v>
      </c>
      <c r="BS29" s="108"/>
      <c r="BT29" s="108"/>
      <c r="BU29" s="108"/>
      <c r="BV29" s="108"/>
      <c r="BW29" s="108"/>
      <c r="BX29" s="108"/>
    </row>
    <row r="30" spans="1:76" ht="14.25" thickTop="1" thickBot="1">
      <c r="A30" s="76">
        <v>31</v>
      </c>
      <c r="B30" s="99"/>
      <c r="C30" s="99"/>
      <c r="D30" s="99"/>
      <c r="E30" s="99"/>
      <c r="F30" s="99"/>
      <c r="G30" s="99"/>
      <c r="H30" s="99"/>
      <c r="I30" s="99"/>
      <c r="J30" s="99"/>
      <c r="K30" s="99"/>
      <c r="L30" s="99"/>
      <c r="M30" s="99"/>
      <c r="N30" s="99"/>
      <c r="O30" s="99"/>
      <c r="P30" s="99"/>
      <c r="Q30" s="99"/>
      <c r="R30" s="99"/>
      <c r="S30" s="99"/>
      <c r="T30" s="99"/>
      <c r="U30" s="99"/>
      <c r="V30" s="99"/>
      <c r="W30" s="99"/>
      <c r="X30" s="99"/>
      <c r="Y30" s="99"/>
      <c r="Z30" s="99"/>
      <c r="AA30" s="99"/>
      <c r="AB30" s="99"/>
      <c r="AC30" s="99"/>
      <c r="AD30" s="99"/>
      <c r="AE30" s="99"/>
      <c r="AF30" s="99">
        <v>314.23316425348344</v>
      </c>
      <c r="AG30" s="99">
        <v>304.40786053987432</v>
      </c>
      <c r="AH30" s="99"/>
      <c r="AI30" s="99">
        <v>331.44287823941028</v>
      </c>
      <c r="AJ30" s="99">
        <v>339.88114310307407</v>
      </c>
      <c r="AK30" s="99"/>
      <c r="AL30" s="99"/>
      <c r="AM30" s="99"/>
      <c r="AN30" s="99">
        <v>387.88482445957925</v>
      </c>
      <c r="AO30" s="99">
        <v>379.07765366745463</v>
      </c>
      <c r="AP30" s="99">
        <v>338.22823951025919</v>
      </c>
      <c r="AQ30" s="99">
        <v>393.2185448787759</v>
      </c>
      <c r="AR30" s="99">
        <v>329.89623598022791</v>
      </c>
      <c r="AS30" s="99">
        <v>458.94464538902594</v>
      </c>
      <c r="AT30" s="99">
        <v>308.27341482492307</v>
      </c>
      <c r="AU30" s="99">
        <v>358.60041415633196</v>
      </c>
      <c r="AV30" s="99">
        <v>337.51656010408027</v>
      </c>
      <c r="AW30" s="99">
        <v>434.65779713477684</v>
      </c>
      <c r="AX30" s="99">
        <v>478.95856791257938</v>
      </c>
      <c r="AY30" s="99">
        <v>380.81255328229571</v>
      </c>
      <c r="AZ30" s="99">
        <v>517.00960508069966</v>
      </c>
      <c r="BA30" s="99">
        <v>479.51384094616998</v>
      </c>
      <c r="BB30" s="99">
        <v>401.07101146622932</v>
      </c>
      <c r="BC30" s="99">
        <v>569.03082244179222</v>
      </c>
      <c r="BD30" s="99">
        <v>419.07273974419809</v>
      </c>
      <c r="BE30" s="99">
        <v>396.56832835129882</v>
      </c>
      <c r="BF30" s="99"/>
      <c r="BG30" s="118">
        <v>547.35567079386965</v>
      </c>
      <c r="BH30" s="99">
        <v>496.74127476518498</v>
      </c>
      <c r="BI30" s="99">
        <v>450.94582480192986</v>
      </c>
      <c r="BJ30" s="99">
        <v>585.54892639985121</v>
      </c>
      <c r="BK30" s="120"/>
      <c r="BL30" s="99">
        <v>464.47878285904142</v>
      </c>
      <c r="BM30" s="99">
        <v>506.79350544318913</v>
      </c>
      <c r="BN30" s="99">
        <v>524.20716247204507</v>
      </c>
      <c r="BO30" s="99"/>
      <c r="BP30" s="99">
        <v>588.19989327560143</v>
      </c>
      <c r="BQ30" s="99"/>
      <c r="BR30" s="99">
        <v>579.33857405706908</v>
      </c>
      <c r="BS30" s="99"/>
      <c r="BT30" s="99">
        <v>596.25774509615212</v>
      </c>
      <c r="BU30" s="99"/>
      <c r="BV30" s="99"/>
      <c r="BW30" s="99"/>
      <c r="BX30" s="99"/>
    </row>
    <row r="31" spans="1:76" ht="14.25" thickTop="1" thickBot="1">
      <c r="A31" s="76">
        <v>32</v>
      </c>
      <c r="B31" s="99"/>
      <c r="C31" s="99"/>
      <c r="D31" s="99"/>
      <c r="E31" s="99"/>
      <c r="F31" s="99"/>
      <c r="G31" s="99"/>
      <c r="H31" s="99"/>
      <c r="I31" s="99"/>
      <c r="J31" s="99"/>
      <c r="K31" s="99"/>
      <c r="L31" s="99"/>
      <c r="M31" s="99"/>
      <c r="N31" s="99"/>
      <c r="O31" s="99"/>
      <c r="P31" s="99"/>
      <c r="Q31" s="99"/>
      <c r="R31" s="99"/>
      <c r="S31" s="99"/>
      <c r="T31" s="99"/>
      <c r="U31" s="99"/>
      <c r="V31" s="99"/>
      <c r="W31" s="99"/>
      <c r="X31" s="99"/>
      <c r="Y31" s="99"/>
      <c r="Z31" s="99"/>
      <c r="AA31" s="99"/>
      <c r="AB31" s="99"/>
      <c r="AC31" s="99"/>
      <c r="AD31" s="99"/>
      <c r="AE31" s="99"/>
      <c r="AF31" s="99">
        <v>300.3276418875783</v>
      </c>
      <c r="AG31" s="99"/>
      <c r="AH31" s="99"/>
      <c r="AI31" s="99">
        <v>325.7668841545464</v>
      </c>
      <c r="AJ31" s="99">
        <v>331.7261204257274</v>
      </c>
      <c r="AK31" s="99"/>
      <c r="AL31" s="99"/>
      <c r="AM31" s="99"/>
      <c r="AN31" s="99">
        <v>371.33745859142215</v>
      </c>
      <c r="AO31" s="99">
        <v>373.32643687538905</v>
      </c>
      <c r="AP31" s="99">
        <v>334.28901635384199</v>
      </c>
      <c r="AQ31" s="99">
        <v>377.88634998351523</v>
      </c>
      <c r="AR31" s="99">
        <v>313.53029063776921</v>
      </c>
      <c r="AS31" s="99">
        <v>451.70542856151837</v>
      </c>
      <c r="AT31" s="99"/>
      <c r="AU31" s="99">
        <v>342.07185912208234</v>
      </c>
      <c r="AV31" s="99">
        <v>323.47682539888905</v>
      </c>
      <c r="AW31" s="99">
        <v>428.85300210534552</v>
      </c>
      <c r="AX31" s="99">
        <v>459.21179100859769</v>
      </c>
      <c r="AY31" s="99">
        <v>362.39504896890753</v>
      </c>
      <c r="AZ31" s="99">
        <v>509.64796977703747</v>
      </c>
      <c r="BA31" s="118">
        <v>467.63238814697058</v>
      </c>
      <c r="BB31" s="99">
        <v>397.07700416727323</v>
      </c>
      <c r="BC31" s="99">
        <v>542.99872695577892</v>
      </c>
      <c r="BD31" s="99">
        <v>400.22773223944864</v>
      </c>
      <c r="BE31" s="99">
        <v>380.58685460389717</v>
      </c>
      <c r="BF31" s="99">
        <v>584.796081759598</v>
      </c>
      <c r="BG31" s="99">
        <v>531.02498665034057</v>
      </c>
      <c r="BH31" s="99">
        <v>490.83272697458193</v>
      </c>
      <c r="BI31" s="99">
        <v>429.61997260271727</v>
      </c>
      <c r="BJ31" s="99">
        <v>578.00604261687317</v>
      </c>
      <c r="BK31" s="99"/>
      <c r="BL31" s="99">
        <v>460.44922859537564</v>
      </c>
      <c r="BM31" s="99">
        <v>484.70712240164517</v>
      </c>
      <c r="BN31" s="99">
        <v>499.93486755518478</v>
      </c>
      <c r="BO31" s="99"/>
      <c r="BP31" s="99">
        <v>558.69900840095124</v>
      </c>
      <c r="BQ31" s="99"/>
      <c r="BR31" s="99">
        <v>573.4139762812664</v>
      </c>
      <c r="BS31" s="99"/>
      <c r="BT31" s="99">
        <v>569.16033018268615</v>
      </c>
      <c r="BU31" s="99"/>
      <c r="BV31" s="99"/>
      <c r="BW31" s="99"/>
      <c r="BX31" s="99"/>
    </row>
    <row r="32" spans="1:76" ht="14.25" thickTop="1" thickBot="1">
      <c r="A32" s="76">
        <v>33</v>
      </c>
      <c r="B32" s="99"/>
      <c r="C32" s="99"/>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c r="AF32" s="99"/>
      <c r="AG32" s="99"/>
      <c r="AH32" s="99"/>
      <c r="AI32" s="99">
        <v>320.09089006968253</v>
      </c>
      <c r="AJ32" s="118">
        <v>323.57109774838068</v>
      </c>
      <c r="AK32" s="99"/>
      <c r="AL32" s="99"/>
      <c r="AM32" s="99"/>
      <c r="AN32" s="99">
        <v>356.13220718556869</v>
      </c>
      <c r="AO32" s="99">
        <v>367.57522008332353</v>
      </c>
      <c r="AP32" s="99">
        <v>330.34979319742484</v>
      </c>
      <c r="AQ32" s="99">
        <v>363.72680868334692</v>
      </c>
      <c r="AR32" s="99"/>
      <c r="AS32" s="99">
        <v>444.4662117340107</v>
      </c>
      <c r="AT32" s="99"/>
      <c r="AU32" s="99">
        <v>326.93622113224211</v>
      </c>
      <c r="AV32" s="99">
        <v>310.55904347637585</v>
      </c>
      <c r="AW32" s="99">
        <v>423.04820707591421</v>
      </c>
      <c r="AX32" s="99">
        <v>441.03433501731433</v>
      </c>
      <c r="AY32" s="99">
        <v>345.55901501296444</v>
      </c>
      <c r="AZ32" s="99">
        <v>502.28633447337535</v>
      </c>
      <c r="BA32" s="99">
        <v>453.9455069174258</v>
      </c>
      <c r="BB32" s="99">
        <v>393.08299686831714</v>
      </c>
      <c r="BC32" s="99">
        <v>519.15331615088985</v>
      </c>
      <c r="BD32" s="99">
        <v>382.95334997123655</v>
      </c>
      <c r="BE32" s="99">
        <v>365.85670941122584</v>
      </c>
      <c r="BF32" s="99">
        <v>557.43156785426288</v>
      </c>
      <c r="BG32" s="99">
        <v>510.49296066365196</v>
      </c>
      <c r="BH32" s="99">
        <v>484.92417918397882</v>
      </c>
      <c r="BI32" s="99">
        <v>410.1102385125568</v>
      </c>
      <c r="BJ32" s="99">
        <v>570.46315883389514</v>
      </c>
      <c r="BK32" s="99"/>
      <c r="BL32" s="99">
        <v>456.41967433170987</v>
      </c>
      <c r="BM32" s="99">
        <v>464.43304174556221</v>
      </c>
      <c r="BN32" s="99">
        <v>477.71205362954953</v>
      </c>
      <c r="BO32" s="99"/>
      <c r="BP32" s="99">
        <v>531.7612439186745</v>
      </c>
      <c r="BQ32" s="99"/>
      <c r="BR32" s="99">
        <v>567.48937850546395</v>
      </c>
      <c r="BS32" s="99"/>
      <c r="BT32" s="99">
        <v>544.33235699277714</v>
      </c>
      <c r="BU32" s="99">
        <v>588.92344980567589</v>
      </c>
      <c r="BV32" s="99"/>
      <c r="BW32" s="99"/>
      <c r="BX32" s="99"/>
    </row>
    <row r="33" spans="1:76" ht="14.25" thickTop="1" thickBot="1">
      <c r="A33" s="76">
        <v>34</v>
      </c>
      <c r="B33" s="99"/>
      <c r="C33" s="99"/>
      <c r="D33" s="99"/>
      <c r="E33" s="99"/>
      <c r="F33" s="99"/>
      <c r="G33" s="99"/>
      <c r="H33" s="99"/>
      <c r="I33" s="99"/>
      <c r="J33" s="99"/>
      <c r="K33" s="99"/>
      <c r="L33" s="99"/>
      <c r="M33" s="99"/>
      <c r="N33" s="99"/>
      <c r="O33" s="99"/>
      <c r="P33" s="99"/>
      <c r="Q33" s="99"/>
      <c r="R33" s="99"/>
      <c r="S33" s="99"/>
      <c r="T33" s="99"/>
      <c r="U33" s="99"/>
      <c r="V33" s="99"/>
      <c r="W33" s="99"/>
      <c r="X33" s="99"/>
      <c r="Y33" s="99"/>
      <c r="Z33" s="99"/>
      <c r="AA33" s="99"/>
      <c r="AB33" s="99"/>
      <c r="AC33" s="99"/>
      <c r="AD33" s="99"/>
      <c r="AE33" s="99"/>
      <c r="AF33" s="99"/>
      <c r="AG33" s="99"/>
      <c r="AH33" s="99"/>
      <c r="AI33" s="99">
        <v>314.41489598481866</v>
      </c>
      <c r="AJ33" s="99">
        <v>312.49593758400084</v>
      </c>
      <c r="AK33" s="99"/>
      <c r="AL33" s="99"/>
      <c r="AM33" s="99"/>
      <c r="AN33" s="99">
        <v>342.11731014217474</v>
      </c>
      <c r="AO33" s="99">
        <v>361.82400329125795</v>
      </c>
      <c r="AP33" s="99">
        <v>326.4105700410077</v>
      </c>
      <c r="AQ33" s="99">
        <v>350.61149043409074</v>
      </c>
      <c r="AR33" s="99"/>
      <c r="AS33" s="99">
        <v>437.22699490650308</v>
      </c>
      <c r="AT33" s="99"/>
      <c r="AU33" s="99">
        <v>313.03357271444582</v>
      </c>
      <c r="AV33" s="99"/>
      <c r="AW33" s="99">
        <v>417.24341204648289</v>
      </c>
      <c r="AX33" s="99">
        <v>424.25051489272323</v>
      </c>
      <c r="AY33" s="99">
        <v>330.12188484914253</v>
      </c>
      <c r="AZ33" s="99">
        <v>494.92469916971316</v>
      </c>
      <c r="BA33" s="99">
        <v>438.0167341922774</v>
      </c>
      <c r="BB33" s="99">
        <v>389.08898956936105</v>
      </c>
      <c r="BC33" s="99">
        <v>497.2438011258036</v>
      </c>
      <c r="BD33" s="99">
        <v>367.06996306546336</v>
      </c>
      <c r="BE33" s="99">
        <v>352.23892944831459</v>
      </c>
      <c r="BF33" s="99">
        <v>532.34667899205397</v>
      </c>
      <c r="BG33" s="99">
        <v>491.51034925341179</v>
      </c>
      <c r="BH33" s="99">
        <v>479.01563139337577</v>
      </c>
      <c r="BI33" s="99">
        <v>392.20743050541211</v>
      </c>
      <c r="BJ33" s="99">
        <v>562.92027505091698</v>
      </c>
      <c r="BK33" s="99">
        <v>579.04874148248939</v>
      </c>
      <c r="BL33" s="99">
        <v>452.39012006804404</v>
      </c>
      <c r="BM33" s="99">
        <v>445.76527852782789</v>
      </c>
      <c r="BN33" s="99">
        <v>457.30326094824363</v>
      </c>
      <c r="BO33" s="99"/>
      <c r="BP33" s="99">
        <v>507.08995971331433</v>
      </c>
      <c r="BQ33" s="118"/>
      <c r="BR33" s="99">
        <v>561.56478072966127</v>
      </c>
      <c r="BS33" s="99"/>
      <c r="BT33" s="99">
        <v>521.51381375036408</v>
      </c>
      <c r="BU33" s="99">
        <v>566.22505910070333</v>
      </c>
      <c r="BV33" s="99"/>
      <c r="BW33" s="99">
        <v>585.64405718167802</v>
      </c>
      <c r="BX33" s="99"/>
    </row>
    <row r="34" spans="1:76" ht="13.5" thickTop="1">
      <c r="A34" s="76">
        <v>35</v>
      </c>
      <c r="B34" s="99"/>
      <c r="C34" s="99"/>
      <c r="D34" s="99"/>
      <c r="E34" s="99"/>
      <c r="F34" s="99"/>
      <c r="G34" s="99"/>
      <c r="H34" s="99"/>
      <c r="I34" s="99"/>
      <c r="J34" s="99"/>
      <c r="K34" s="99"/>
      <c r="L34" s="99"/>
      <c r="M34" s="99"/>
      <c r="N34" s="99"/>
      <c r="O34" s="99"/>
      <c r="P34" s="99"/>
      <c r="Q34" s="99"/>
      <c r="R34" s="99"/>
      <c r="S34" s="99"/>
      <c r="T34" s="99"/>
      <c r="U34" s="99"/>
      <c r="V34" s="99"/>
      <c r="W34" s="99"/>
      <c r="X34" s="99"/>
      <c r="Y34" s="99"/>
      <c r="Z34" s="99"/>
      <c r="AA34" s="99"/>
      <c r="AB34" s="99"/>
      <c r="AC34" s="99"/>
      <c r="AD34" s="99"/>
      <c r="AE34" s="99"/>
      <c r="AF34" s="99"/>
      <c r="AG34" s="99"/>
      <c r="AH34" s="99"/>
      <c r="AI34" s="99">
        <v>308.73890189995478</v>
      </c>
      <c r="AJ34" s="99">
        <v>302.11821314324919</v>
      </c>
      <c r="AK34" s="99"/>
      <c r="AL34" s="99"/>
      <c r="AM34" s="99"/>
      <c r="AN34" s="99">
        <v>329.16231812968027</v>
      </c>
      <c r="AO34" s="99">
        <v>356.07278649919243</v>
      </c>
      <c r="AP34" s="99">
        <v>322.47134688459056</v>
      </c>
      <c r="AQ34" s="99">
        <v>338.42973193867078</v>
      </c>
      <c r="AR34" s="99"/>
      <c r="AS34" s="99">
        <v>429.98777807899552</v>
      </c>
      <c r="AT34" s="99"/>
      <c r="AU34" s="99">
        <v>300.22653945737187</v>
      </c>
      <c r="AV34" s="99"/>
      <c r="AW34" s="99">
        <v>411.43861701705157</v>
      </c>
      <c r="AX34" s="99">
        <v>408.70921697242119</v>
      </c>
      <c r="AY34" s="99">
        <v>315.92684989731703</v>
      </c>
      <c r="AZ34" s="99">
        <v>487.56306386605098</v>
      </c>
      <c r="BA34" s="99">
        <v>423.19671795701197</v>
      </c>
      <c r="BB34" s="99">
        <v>385.09498227040496</v>
      </c>
      <c r="BC34" s="99">
        <v>477.05475263388206</v>
      </c>
      <c r="BD34" s="99">
        <v>352.42325343722831</v>
      </c>
      <c r="BE34" s="99">
        <v>339.61391481119296</v>
      </c>
      <c r="BF34" s="99">
        <v>509.28571239815</v>
      </c>
      <c r="BG34" s="99">
        <v>473.91062926892715</v>
      </c>
      <c r="BH34" s="99">
        <v>473.10708360277272</v>
      </c>
      <c r="BI34" s="99">
        <v>375.73186865824044</v>
      </c>
      <c r="BJ34" s="99">
        <v>555.37739126793895</v>
      </c>
      <c r="BK34" s="99">
        <v>556.18274870058758</v>
      </c>
      <c r="BL34" s="99">
        <v>448.36056580437821</v>
      </c>
      <c r="BM34" s="99">
        <v>428.52682358376819</v>
      </c>
      <c r="BN34" s="99">
        <v>438.50623769843986</v>
      </c>
      <c r="BO34" s="99"/>
      <c r="BP34" s="99">
        <v>484.43035845589856</v>
      </c>
      <c r="BQ34" s="99">
        <v>590.67355079312358</v>
      </c>
      <c r="BR34" s="99">
        <v>555.6401829538587</v>
      </c>
      <c r="BS34" s="99"/>
      <c r="BT34" s="99">
        <v>500.48134133950049</v>
      </c>
      <c r="BU34" s="99">
        <v>545.2211398099015</v>
      </c>
      <c r="BV34" s="99">
        <v>588.48347719726155</v>
      </c>
      <c r="BW34" s="99">
        <v>562.46458267640855</v>
      </c>
      <c r="BX34" s="99"/>
    </row>
    <row r="35" spans="1:76">
      <c r="A35" s="76">
        <v>36</v>
      </c>
      <c r="B35" s="99"/>
      <c r="C35" s="99"/>
      <c r="D35" s="99"/>
      <c r="E35" s="99"/>
      <c r="F35" s="99"/>
      <c r="G35" s="99"/>
      <c r="H35" s="99"/>
      <c r="I35" s="99"/>
      <c r="J35" s="99"/>
      <c r="K35" s="99"/>
      <c r="L35" s="99"/>
      <c r="M35" s="99"/>
      <c r="N35" s="99"/>
      <c r="O35" s="99"/>
      <c r="P35" s="99"/>
      <c r="Q35" s="99"/>
      <c r="R35" s="99"/>
      <c r="S35" s="99"/>
      <c r="T35" s="99"/>
      <c r="U35" s="99"/>
      <c r="V35" s="99"/>
      <c r="W35" s="99"/>
      <c r="X35" s="99"/>
      <c r="Y35" s="99"/>
      <c r="Z35" s="99"/>
      <c r="AA35" s="99"/>
      <c r="AB35" s="99"/>
      <c r="AC35" s="99"/>
      <c r="AD35" s="99"/>
      <c r="AE35" s="99"/>
      <c r="AF35" s="99"/>
      <c r="AG35" s="99"/>
      <c r="AH35" s="99"/>
      <c r="AI35" s="99">
        <v>303.06290781509091</v>
      </c>
      <c r="AJ35" s="99"/>
      <c r="AK35" s="99"/>
      <c r="AL35" s="99"/>
      <c r="AM35" s="99"/>
      <c r="AN35" s="99">
        <v>317.15458060583933</v>
      </c>
      <c r="AO35" s="99">
        <v>350.32156970712686</v>
      </c>
      <c r="AP35" s="99">
        <v>318.53212372817336</v>
      </c>
      <c r="AQ35" s="99">
        <v>327.08572467256386</v>
      </c>
      <c r="AR35" s="99"/>
      <c r="AS35" s="99">
        <v>422.74856125148784</v>
      </c>
      <c r="AT35" s="99"/>
      <c r="AU35" s="99"/>
      <c r="AV35" s="99"/>
      <c r="AW35" s="99">
        <v>405.63382198762019</v>
      </c>
      <c r="AX35" s="99">
        <v>394.27985349369027</v>
      </c>
      <c r="AY35" s="99">
        <v>302.83861972633366</v>
      </c>
      <c r="AZ35" s="99">
        <v>480.20142856238886</v>
      </c>
      <c r="BA35" s="99">
        <v>409.37339852597944</v>
      </c>
      <c r="BB35" s="99">
        <v>381.10097497144898</v>
      </c>
      <c r="BC35" s="99">
        <v>458.40027500391989</v>
      </c>
      <c r="BD35" s="99">
        <v>338.88004335939019</v>
      </c>
      <c r="BE35" s="99">
        <v>327.87824503079668</v>
      </c>
      <c r="BF35" s="99">
        <v>488.02805459083584</v>
      </c>
      <c r="BG35" s="99">
        <v>457.54980013869334</v>
      </c>
      <c r="BH35" s="99">
        <v>467.19853581216967</v>
      </c>
      <c r="BI35" s="99">
        <v>360.52852529964639</v>
      </c>
      <c r="BJ35" s="99">
        <v>547.83450748496091</v>
      </c>
      <c r="BK35" s="99">
        <v>535.02998311619137</v>
      </c>
      <c r="BL35" s="99">
        <v>444.33101154071244</v>
      </c>
      <c r="BM35" s="99">
        <v>412.56486756307953</v>
      </c>
      <c r="BN35" s="99">
        <v>421.14646948560221</v>
      </c>
      <c r="BO35" s="99">
        <v>593.67299470391856</v>
      </c>
      <c r="BP35" s="99">
        <v>463.56260273281049</v>
      </c>
      <c r="BQ35" s="99">
        <v>570.82656338826621</v>
      </c>
      <c r="BR35" s="99">
        <v>549.71558517805613</v>
      </c>
      <c r="BS35" s="99"/>
      <c r="BT35" s="99">
        <v>481.0421936264857</v>
      </c>
      <c r="BU35" s="99">
        <v>525.7327949243512</v>
      </c>
      <c r="BV35" s="99">
        <v>563.80716788047391</v>
      </c>
      <c r="BW35" s="99">
        <v>541.02397407974479</v>
      </c>
      <c r="BX35" s="99">
        <v>595.2555376183218</v>
      </c>
    </row>
    <row r="36" spans="1:76">
      <c r="A36" s="76">
        <v>37</v>
      </c>
      <c r="B36" s="99"/>
      <c r="C36" s="99"/>
      <c r="D36" s="99"/>
      <c r="E36" s="99"/>
      <c r="F36" s="99"/>
      <c r="G36" s="99"/>
      <c r="H36" s="99"/>
      <c r="I36" s="99"/>
      <c r="J36" s="99"/>
      <c r="K36" s="99"/>
      <c r="L36" s="99"/>
      <c r="M36" s="99"/>
      <c r="N36" s="99"/>
      <c r="O36" s="99"/>
      <c r="P36" s="99"/>
      <c r="Q36" s="99"/>
      <c r="R36" s="99"/>
      <c r="S36" s="99"/>
      <c r="T36" s="99"/>
      <c r="U36" s="99"/>
      <c r="V36" s="99"/>
      <c r="W36" s="99"/>
      <c r="X36" s="99"/>
      <c r="Y36" s="99"/>
      <c r="Z36" s="99"/>
      <c r="AA36" s="99"/>
      <c r="AB36" s="99"/>
      <c r="AC36" s="99"/>
      <c r="AD36" s="99"/>
      <c r="AE36" s="99"/>
      <c r="AF36" s="99"/>
      <c r="AG36" s="99"/>
      <c r="AH36" s="99"/>
      <c r="AI36" s="99"/>
      <c r="AJ36" s="99"/>
      <c r="AK36" s="99"/>
      <c r="AL36" s="99"/>
      <c r="AM36" s="99"/>
      <c r="AN36" s="99">
        <v>305.99639122984485</v>
      </c>
      <c r="AO36" s="99">
        <v>344.57035291506128</v>
      </c>
      <c r="AP36" s="99">
        <v>314.59290057175622</v>
      </c>
      <c r="AQ36" s="99">
        <v>316.49614738212216</v>
      </c>
      <c r="AR36" s="99"/>
      <c r="AS36" s="99">
        <v>415.50934442398022</v>
      </c>
      <c r="AT36" s="99"/>
      <c r="AU36" s="99"/>
      <c r="AV36" s="99"/>
      <c r="AW36" s="99">
        <v>399.82902695818888</v>
      </c>
      <c r="AX36" s="99">
        <v>380.84907468911769</v>
      </c>
      <c r="AY36" s="99"/>
      <c r="AZ36" s="99">
        <v>472.83979325872667</v>
      </c>
      <c r="BA36" s="99">
        <v>396.44918492635929</v>
      </c>
      <c r="BB36" s="99">
        <v>377.10696767249289</v>
      </c>
      <c r="BC36" s="99">
        <v>441.11926897827976</v>
      </c>
      <c r="BD36" s="99">
        <v>326.32490398525141</v>
      </c>
      <c r="BE36" s="99">
        <v>316.94209132420326</v>
      </c>
      <c r="BF36" s="99">
        <v>468.38255921982909</v>
      </c>
      <c r="BG36" s="99">
        <v>442.30278189657997</v>
      </c>
      <c r="BH36" s="99">
        <v>461.28998802156661</v>
      </c>
      <c r="BI36" s="99">
        <v>346.46307288253337</v>
      </c>
      <c r="BJ36" s="99">
        <v>540.29162370198287</v>
      </c>
      <c r="BK36" s="99">
        <v>515.4116643799872</v>
      </c>
      <c r="BL36" s="99">
        <v>440.30145727704667</v>
      </c>
      <c r="BM36" s="99">
        <v>397.74691857415377</v>
      </c>
      <c r="BN36" s="99">
        <v>405.07273101870868</v>
      </c>
      <c r="BO36" s="99">
        <v>570.57921840620213</v>
      </c>
      <c r="BP36" s="99">
        <v>444.29621673155242</v>
      </c>
      <c r="BQ36" s="99">
        <v>552.30212634417569</v>
      </c>
      <c r="BR36" s="99">
        <v>543.79098740225345</v>
      </c>
      <c r="BS36" s="99"/>
      <c r="BT36" s="99">
        <v>463.02932678547251</v>
      </c>
      <c r="BU36" s="99">
        <v>507.60479211349588</v>
      </c>
      <c r="BV36" s="99">
        <v>541.00568777479532</v>
      </c>
      <c r="BW36" s="99">
        <v>521.1406772040209</v>
      </c>
      <c r="BX36" s="99">
        <v>570.26426238755778</v>
      </c>
    </row>
    <row r="37" spans="1:76">
      <c r="A37" s="76">
        <v>38</v>
      </c>
      <c r="B37" s="99"/>
      <c r="C37" s="99"/>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99"/>
      <c r="AL37" s="99"/>
      <c r="AM37" s="99"/>
      <c r="AN37" s="99"/>
      <c r="AO37" s="99">
        <v>338.81913612299576</v>
      </c>
      <c r="AP37" s="99">
        <v>310.65367741533902</v>
      </c>
      <c r="AQ37" s="99">
        <v>306.58822992062755</v>
      </c>
      <c r="AR37" s="108"/>
      <c r="AS37" s="99">
        <v>408.27012759647266</v>
      </c>
      <c r="AT37" s="99"/>
      <c r="AU37" s="99"/>
      <c r="AV37" s="99"/>
      <c r="AW37" s="99">
        <v>394.02423192875756</v>
      </c>
      <c r="AX37" s="99">
        <v>368.31808064240266</v>
      </c>
      <c r="AY37" s="108"/>
      <c r="AZ37" s="99">
        <v>465.47815795506455</v>
      </c>
      <c r="BA37" s="99">
        <v>384.3387231469149</v>
      </c>
      <c r="BB37" s="99">
        <v>373.11296037353679</v>
      </c>
      <c r="BC37" s="99">
        <v>425.07155716059691</v>
      </c>
      <c r="BD37" s="108">
        <v>314.65738168051865</v>
      </c>
      <c r="BE37" s="108">
        <v>306.72710081092487</v>
      </c>
      <c r="BF37" s="108">
        <v>450.18294742160577</v>
      </c>
      <c r="BG37" s="108">
        <v>428.06047014108725</v>
      </c>
      <c r="BH37" s="99">
        <v>455.38144023096351</v>
      </c>
      <c r="BI37" s="99">
        <v>333.41865101047307</v>
      </c>
      <c r="BJ37" s="99">
        <v>532.74873991900483</v>
      </c>
      <c r="BK37" s="99">
        <v>497.17218856392378</v>
      </c>
      <c r="BL37" s="99">
        <v>436.27190301338089</v>
      </c>
      <c r="BM37" s="99">
        <v>383.95762754320248</v>
      </c>
      <c r="BN37" s="99">
        <v>390.15344759190589</v>
      </c>
      <c r="BO37" s="99">
        <v>549.15956085528342</v>
      </c>
      <c r="BP37" s="99">
        <v>426.4655057198201</v>
      </c>
      <c r="BQ37" s="99">
        <v>534.97249566493542</v>
      </c>
      <c r="BR37" s="99">
        <v>537.86638962645088</v>
      </c>
      <c r="BS37" s="108">
        <v>585.36617930449768</v>
      </c>
      <c r="BT37" s="99">
        <v>446.29738296319766</v>
      </c>
      <c r="BU37" s="99">
        <v>490.70187071531399</v>
      </c>
      <c r="BV37" s="99">
        <v>519.88556336729573</v>
      </c>
      <c r="BW37" s="99">
        <v>502.65667807676914</v>
      </c>
      <c r="BX37" s="99">
        <v>547.14195966521004</v>
      </c>
    </row>
    <row r="38" spans="1:76">
      <c r="A38" s="90" t="s">
        <v>580</v>
      </c>
      <c r="B38" s="91" t="s">
        <v>581</v>
      </c>
      <c r="C38" s="91"/>
      <c r="D38" s="91"/>
      <c r="E38" s="91"/>
      <c r="F38" s="91"/>
      <c r="G38" s="91"/>
      <c r="H38" s="91"/>
      <c r="I38" s="91"/>
      <c r="J38" s="91"/>
      <c r="K38" s="91"/>
      <c r="L38" s="91"/>
      <c r="M38" s="91"/>
      <c r="N38" s="91"/>
      <c r="O38" s="91"/>
      <c r="P38" s="91"/>
      <c r="Q38" s="91"/>
      <c r="R38" s="91"/>
      <c r="S38" s="91"/>
      <c r="T38" s="91"/>
      <c r="U38" s="91"/>
      <c r="V38" s="91"/>
      <c r="W38" s="91"/>
      <c r="X38" s="91"/>
      <c r="Y38" s="91"/>
      <c r="Z38" s="91"/>
      <c r="AA38" s="91"/>
      <c r="AB38" s="91"/>
      <c r="AC38" s="91"/>
      <c r="AD38" s="91"/>
      <c r="AE38" s="91"/>
      <c r="AF38" s="94"/>
      <c r="AG38" s="91"/>
      <c r="AH38" s="91"/>
      <c r="AI38" s="91"/>
      <c r="AJ38" s="91"/>
      <c r="AK38" s="94"/>
      <c r="AL38" s="91"/>
      <c r="AM38" s="91"/>
      <c r="AN38" s="94"/>
      <c r="AO38" s="91"/>
      <c r="AP38" s="91"/>
      <c r="AQ38" s="94"/>
      <c r="AS38" s="91"/>
      <c r="AT38" s="91"/>
      <c r="AU38" s="91"/>
      <c r="AV38" s="91"/>
      <c r="AW38" s="91"/>
      <c r="AX38" s="91"/>
      <c r="AZ38" s="94"/>
      <c r="BA38" s="94"/>
      <c r="BB38" s="91"/>
      <c r="BC38" s="91"/>
      <c r="BE38" s="103"/>
      <c r="BG38" s="103"/>
      <c r="BH38" s="94"/>
      <c r="BI38" s="91"/>
      <c r="BJ38" s="94"/>
      <c r="BK38" s="91"/>
      <c r="BL38" s="91"/>
      <c r="BM38" s="91"/>
      <c r="BN38" s="91"/>
      <c r="BO38" s="91"/>
      <c r="BP38" s="91"/>
      <c r="BQ38" s="91"/>
      <c r="BR38" s="94"/>
      <c r="BT38" s="91"/>
      <c r="BU38" s="91"/>
      <c r="BV38" s="91"/>
      <c r="BW38" s="91"/>
      <c r="BX38" s="131"/>
    </row>
    <row r="39" spans="1:76" ht="14.25">
      <c r="A39" s="76" t="s">
        <v>586</v>
      </c>
      <c r="B39" s="120">
        <v>357.75</v>
      </c>
      <c r="C39" s="120">
        <v>308.625</v>
      </c>
      <c r="D39" s="120">
        <v>340.125</v>
      </c>
      <c r="E39" s="120">
        <v>397.95099294895556</v>
      </c>
      <c r="F39" s="120">
        <v>412.5</v>
      </c>
      <c r="G39" s="120">
        <v>378.75</v>
      </c>
      <c r="H39" s="120">
        <v>345</v>
      </c>
      <c r="I39" s="120">
        <v>326.62499999999994</v>
      </c>
      <c r="J39" s="120">
        <v>502.5</v>
      </c>
      <c r="K39" s="120">
        <v>472.5</v>
      </c>
      <c r="L39" s="120">
        <v>420</v>
      </c>
      <c r="M39" s="120">
        <v>483.75</v>
      </c>
      <c r="N39" s="120">
        <v>393.75</v>
      </c>
      <c r="O39" s="120">
        <v>324.00000000000006</v>
      </c>
      <c r="P39" s="120">
        <v>461.25</v>
      </c>
      <c r="Q39" s="120">
        <v>382.5</v>
      </c>
      <c r="R39" s="120">
        <v>573.75</v>
      </c>
      <c r="S39" s="120">
        <v>540</v>
      </c>
      <c r="T39" s="120">
        <v>498.75</v>
      </c>
      <c r="U39" s="120">
        <v>356.21711653568155</v>
      </c>
      <c r="V39" s="120">
        <v>487.5</v>
      </c>
      <c r="W39" s="99">
        <v>663.75</v>
      </c>
      <c r="X39" s="99">
        <v>600</v>
      </c>
      <c r="Y39" s="120">
        <v>431.25</v>
      </c>
      <c r="Z39" s="120">
        <v>319.875</v>
      </c>
      <c r="AA39" s="120">
        <v>547.5</v>
      </c>
      <c r="AB39" s="120">
        <v>405</v>
      </c>
      <c r="AC39" s="99">
        <v>645</v>
      </c>
      <c r="AD39" s="120">
        <v>472.5</v>
      </c>
      <c r="AE39" s="120">
        <v>750</v>
      </c>
      <c r="AF39" s="120">
        <v>611.25</v>
      </c>
      <c r="AG39" s="120">
        <v>562.5</v>
      </c>
      <c r="AH39" s="120">
        <v>366</v>
      </c>
      <c r="AI39" s="120">
        <v>446.25</v>
      </c>
      <c r="AJ39" s="120">
        <v>521.25</v>
      </c>
      <c r="AK39" s="120">
        <v>735</v>
      </c>
      <c r="AL39" s="120">
        <v>915</v>
      </c>
      <c r="AM39" s="120">
        <v>840</v>
      </c>
      <c r="AN39" s="120">
        <v>697.5</v>
      </c>
      <c r="AO39" s="120">
        <v>495</v>
      </c>
      <c r="AP39" s="120">
        <v>423.75</v>
      </c>
      <c r="AQ39" s="120">
        <v>656.25</v>
      </c>
      <c r="AR39" s="120">
        <v>1061.25</v>
      </c>
      <c r="AS39" s="120">
        <v>573.60732375909777</v>
      </c>
      <c r="AT39" s="120">
        <v>828.75</v>
      </c>
      <c r="AU39" s="120">
        <v>1042.5</v>
      </c>
      <c r="AV39" s="120">
        <v>952.5</v>
      </c>
      <c r="AW39" s="120">
        <v>551.25</v>
      </c>
      <c r="AX39" s="120">
        <v>791.25</v>
      </c>
      <c r="AY39" s="120">
        <v>1170</v>
      </c>
      <c r="AZ39" s="120">
        <v>645.46386714861887</v>
      </c>
      <c r="BA39" s="120">
        <v>742.5</v>
      </c>
      <c r="BB39" s="120">
        <v>487.5</v>
      </c>
      <c r="BC39" s="120">
        <v>948.75</v>
      </c>
      <c r="BD39" s="120">
        <v>1143.75</v>
      </c>
      <c r="BE39" s="120">
        <v>1050</v>
      </c>
      <c r="BF39" s="120">
        <v>1083.75</v>
      </c>
      <c r="BG39" s="120">
        <v>862.5</v>
      </c>
      <c r="BH39" s="120">
        <v>615</v>
      </c>
      <c r="BI39" s="99">
        <v>1297.5</v>
      </c>
      <c r="BJ39" s="120">
        <v>720</v>
      </c>
      <c r="BK39" s="120">
        <v>1046.25</v>
      </c>
      <c r="BL39" s="120">
        <v>551.25</v>
      </c>
      <c r="BM39" s="99">
        <v>1286.25</v>
      </c>
      <c r="BN39" s="99">
        <v>1417.5</v>
      </c>
      <c r="BO39" s="99">
        <v>1226.25</v>
      </c>
      <c r="BP39" s="99">
        <v>1556.25</v>
      </c>
      <c r="BQ39" s="120">
        <v>982.5</v>
      </c>
      <c r="BR39" s="120">
        <v>697.5</v>
      </c>
      <c r="BS39" s="120">
        <v>1151.25</v>
      </c>
      <c r="BT39" s="99">
        <v>1530</v>
      </c>
      <c r="BU39" s="99">
        <v>1481.25</v>
      </c>
      <c r="BV39" s="99">
        <v>1751.25</v>
      </c>
      <c r="BW39" s="99">
        <v>1638.75</v>
      </c>
      <c r="BX39" s="99">
        <v>1908.75</v>
      </c>
    </row>
    <row r="40" spans="1:76" ht="14.25">
      <c r="A40" s="76" t="s">
        <v>587</v>
      </c>
      <c r="B40" s="99">
        <v>214.19999999999996</v>
      </c>
      <c r="C40" s="99">
        <v>190.83750000000001</v>
      </c>
      <c r="D40" s="99">
        <v>206.85</v>
      </c>
      <c r="E40" s="99">
        <v>244.125</v>
      </c>
      <c r="F40" s="99">
        <v>248.0625</v>
      </c>
      <c r="G40" s="99">
        <v>233.36250000000004</v>
      </c>
      <c r="H40" s="99">
        <v>212.625</v>
      </c>
      <c r="I40" s="99">
        <v>204.22499999999999</v>
      </c>
      <c r="J40" s="99">
        <v>299.25</v>
      </c>
      <c r="K40" s="99">
        <v>288.75</v>
      </c>
      <c r="L40" s="99">
        <v>258.03749999999997</v>
      </c>
      <c r="M40" s="99">
        <v>291.375</v>
      </c>
      <c r="N40" s="99">
        <v>242.02500000000001</v>
      </c>
      <c r="O40" s="99">
        <v>204.75</v>
      </c>
      <c r="P40" s="99">
        <v>283.5</v>
      </c>
      <c r="Q40" s="99">
        <v>241.76249999999996</v>
      </c>
      <c r="R40" s="99">
        <v>343.875</v>
      </c>
      <c r="S40" s="99">
        <v>333.375</v>
      </c>
      <c r="T40" s="99">
        <v>307.125</v>
      </c>
      <c r="U40" s="99">
        <v>230.73750000000004</v>
      </c>
      <c r="V40" s="99">
        <v>307.125</v>
      </c>
      <c r="W40" s="99">
        <v>404.25</v>
      </c>
      <c r="X40" s="99">
        <v>367.5</v>
      </c>
      <c r="Y40" s="99">
        <v>270.375</v>
      </c>
      <c r="Z40" s="99">
        <v>198.71250000000001</v>
      </c>
      <c r="AA40" s="99">
        <v>333.375</v>
      </c>
      <c r="AB40" s="99">
        <v>255.67500000000004</v>
      </c>
      <c r="AC40" s="99">
        <v>396.375</v>
      </c>
      <c r="AD40" s="99">
        <v>294</v>
      </c>
      <c r="AE40" s="99">
        <v>462</v>
      </c>
      <c r="AF40" s="99">
        <v>383.25</v>
      </c>
      <c r="AG40" s="99">
        <v>351.75</v>
      </c>
      <c r="AH40" s="99">
        <v>225.48750000000004</v>
      </c>
      <c r="AI40" s="99">
        <v>280.875</v>
      </c>
      <c r="AJ40" s="99">
        <v>322.875</v>
      </c>
      <c r="AK40" s="99">
        <v>448.875</v>
      </c>
      <c r="AL40" s="99">
        <v>559.125</v>
      </c>
      <c r="AM40" s="99">
        <v>514.5</v>
      </c>
      <c r="AN40" s="99">
        <v>435.75</v>
      </c>
      <c r="AO40" s="99">
        <v>309.75</v>
      </c>
      <c r="AP40" s="99">
        <v>258.5625</v>
      </c>
      <c r="AQ40" s="99">
        <v>406.875</v>
      </c>
      <c r="AR40" s="99">
        <v>643.125</v>
      </c>
      <c r="AS40" s="99">
        <v>375.375</v>
      </c>
      <c r="AT40" s="99">
        <v>504</v>
      </c>
      <c r="AU40" s="99">
        <v>637.875</v>
      </c>
      <c r="AV40" s="99">
        <v>582.75</v>
      </c>
      <c r="AW40" s="99">
        <v>343.875</v>
      </c>
      <c r="AX40" s="99">
        <v>493.5</v>
      </c>
      <c r="AY40" s="99">
        <v>706.125</v>
      </c>
      <c r="AZ40" s="99">
        <v>412.125</v>
      </c>
      <c r="BA40" s="99">
        <v>459.375</v>
      </c>
      <c r="BB40" s="99">
        <v>294</v>
      </c>
      <c r="BC40" s="99">
        <v>595.875</v>
      </c>
      <c r="BD40" s="99">
        <v>700.875</v>
      </c>
      <c r="BE40" s="99">
        <v>643.125</v>
      </c>
      <c r="BF40" s="99">
        <v>677.25</v>
      </c>
      <c r="BG40" s="99">
        <v>535.5</v>
      </c>
      <c r="BH40" s="99">
        <v>380.625</v>
      </c>
      <c r="BI40" s="99">
        <v>784.875</v>
      </c>
      <c r="BJ40" s="99">
        <v>454.125</v>
      </c>
      <c r="BK40" s="99">
        <v>653.625</v>
      </c>
      <c r="BL40" s="99">
        <v>330.75</v>
      </c>
      <c r="BM40" s="99">
        <v>784.875</v>
      </c>
      <c r="BN40" s="99">
        <v>863.625</v>
      </c>
      <c r="BO40" s="99">
        <v>763.875</v>
      </c>
      <c r="BP40" s="99">
        <v>942.375</v>
      </c>
      <c r="BQ40" s="99">
        <v>606.375</v>
      </c>
      <c r="BR40" s="99">
        <v>427.875</v>
      </c>
      <c r="BS40" s="99">
        <v>716.625</v>
      </c>
      <c r="BT40" s="99">
        <v>931.875</v>
      </c>
      <c r="BU40" s="99">
        <v>905.625</v>
      </c>
      <c r="BV40" s="99">
        <v>1065.75</v>
      </c>
      <c r="BW40" s="99">
        <v>997.5</v>
      </c>
      <c r="BX40" s="99">
        <v>1152.375</v>
      </c>
    </row>
    <row r="41" spans="1:76" ht="14.25">
      <c r="A41" s="76" t="s">
        <v>263</v>
      </c>
      <c r="B41" s="100">
        <v>4.450573356321633</v>
      </c>
      <c r="C41" s="100">
        <v>5.5455556900198131</v>
      </c>
      <c r="D41" s="100">
        <v>4.556539388615005</v>
      </c>
      <c r="E41" s="100">
        <v>6.0878892573227263</v>
      </c>
      <c r="F41" s="100">
        <v>4.5918613993794626</v>
      </c>
      <c r="G41" s="100">
        <v>5.8281317761354714</v>
      </c>
      <c r="H41" s="100">
        <v>5.6161997115487265</v>
      </c>
      <c r="I41" s="100">
        <v>6.781826066775821</v>
      </c>
      <c r="J41" s="100">
        <v>4.7331494424372922</v>
      </c>
      <c r="K41" s="100">
        <v>6.1107078622511297</v>
      </c>
      <c r="L41" s="100">
        <v>5.8987757976643858</v>
      </c>
      <c r="M41" s="100">
        <v>4.7684714532017498</v>
      </c>
      <c r="N41" s="100">
        <v>5.6515217223131842</v>
      </c>
      <c r="O41" s="100">
        <v>8.8658247018788057</v>
      </c>
      <c r="P41" s="100">
        <v>5.9340978084288425</v>
      </c>
      <c r="Q41" s="100">
        <v>8.6538926372920635</v>
      </c>
      <c r="R41" s="100">
        <v>4.8744374854951209</v>
      </c>
      <c r="S41" s="100">
        <v>6.2519959053089602</v>
      </c>
      <c r="T41" s="100">
        <v>5.969419819193301</v>
      </c>
      <c r="U41" s="100">
        <v>11.921609745366865</v>
      </c>
      <c r="V41" s="100">
        <v>8.689214648056522</v>
      </c>
      <c r="W41" s="100">
        <v>6.6052160129535347</v>
      </c>
      <c r="X41" s="100">
        <v>6.3579619376023322</v>
      </c>
      <c r="Y41" s="100">
        <v>8.689214648056522</v>
      </c>
      <c r="Z41" s="100">
        <v>9.1484007879944667</v>
      </c>
      <c r="AA41" s="100">
        <v>6.0047418299577586</v>
      </c>
      <c r="AB41" s="100">
        <v>10.737891272395052</v>
      </c>
      <c r="AC41" s="100">
        <v>6.3932839483667898</v>
      </c>
      <c r="AD41" s="100">
        <v>8.7598586695854355</v>
      </c>
      <c r="AE41" s="100">
        <v>6.781826066775821</v>
      </c>
      <c r="AF41" s="100">
        <v>9.2190448095233801</v>
      </c>
      <c r="AG41" s="100">
        <v>8.7245366588209787</v>
      </c>
      <c r="AH41" s="100">
        <v>9.1837227987589252</v>
      </c>
      <c r="AI41" s="100">
        <v>10.773213283159507</v>
      </c>
      <c r="AJ41" s="100">
        <v>8.7598586695854355</v>
      </c>
      <c r="AK41" s="100">
        <v>6.4639279698957042</v>
      </c>
      <c r="AL41" s="100">
        <v>7.3116562282426818</v>
      </c>
      <c r="AM41" s="100">
        <v>6.8877920990691939</v>
      </c>
      <c r="AN41" s="100">
        <v>9.2896888310522971</v>
      </c>
      <c r="AO41" s="100">
        <v>10.843857304688422</v>
      </c>
      <c r="AP41" s="100">
        <v>9.2896888310522971</v>
      </c>
      <c r="AQ41" s="100">
        <v>8.795180680349894</v>
      </c>
      <c r="AR41" s="100">
        <v>7.3823002497715962</v>
      </c>
      <c r="AS41" s="100">
        <v>15.160900121906021</v>
      </c>
      <c r="AT41" s="100">
        <v>6.4992499806601609</v>
      </c>
      <c r="AU41" s="100">
        <v>7.4882662820649699</v>
      </c>
      <c r="AV41" s="100">
        <v>6.993758131362565</v>
      </c>
      <c r="AW41" s="100">
        <v>10.914501326217335</v>
      </c>
      <c r="AX41" s="100">
        <v>9.3603328525812106</v>
      </c>
      <c r="AY41" s="100">
        <v>7.4176222605360538</v>
      </c>
      <c r="AZ41" s="100">
        <v>13.550852253708159</v>
      </c>
      <c r="BA41" s="100">
        <v>8.8658247018788057</v>
      </c>
      <c r="BB41" s="100">
        <v>9.3603328525812106</v>
      </c>
      <c r="BC41" s="100">
        <v>10.20806111092819</v>
      </c>
      <c r="BD41" s="100">
        <v>7.594232314358341</v>
      </c>
      <c r="BE41" s="100">
        <v>7.0290801421270226</v>
      </c>
      <c r="BF41" s="100">
        <v>10.278705132457103</v>
      </c>
      <c r="BG41" s="100">
        <v>9.3956548633456691</v>
      </c>
      <c r="BH41" s="100">
        <v>10.985145347746252</v>
      </c>
      <c r="BI41" s="100">
        <v>7.594232314358341</v>
      </c>
      <c r="BJ41" s="100">
        <v>13.175110015142609</v>
      </c>
      <c r="BK41" s="100">
        <v>10.243383121692647</v>
      </c>
      <c r="BL41" s="100">
        <v>9.4662988848745844</v>
      </c>
      <c r="BM41" s="100">
        <v>7.7001983466517139</v>
      </c>
      <c r="BN41" s="100">
        <v>7.7355203574161706</v>
      </c>
      <c r="BO41" s="100">
        <v>10.384671164750477</v>
      </c>
      <c r="BP41" s="100">
        <v>8.194706497354117</v>
      </c>
      <c r="BQ41" s="100">
        <v>9.5016208956390411</v>
      </c>
      <c r="BR41" s="100">
        <v>11.055789369275166</v>
      </c>
      <c r="BS41" s="100">
        <v>10.31402714322156</v>
      </c>
      <c r="BT41" s="100">
        <v>7.8768084004740002</v>
      </c>
      <c r="BU41" s="100">
        <v>7.8061643789450867</v>
      </c>
      <c r="BV41" s="100">
        <v>8.4419605727053195</v>
      </c>
      <c r="BW41" s="100">
        <v>7.9474524220029146</v>
      </c>
      <c r="BX41" s="100">
        <v>8.406638561940861</v>
      </c>
    </row>
    <row r="42" spans="1:76" ht="14.25">
      <c r="A42" s="76" t="s">
        <v>264</v>
      </c>
      <c r="B42" s="100">
        <v>12.99728264894364</v>
      </c>
      <c r="C42" s="100">
        <v>16.495533357233416</v>
      </c>
      <c r="D42" s="100">
        <v>13.696985030368687</v>
      </c>
      <c r="E42" s="100">
        <v>16.552859036584888</v>
      </c>
      <c r="F42" s="100">
        <v>13.560427486762615</v>
      </c>
      <c r="G42" s="100">
        <v>16.957147337669479</v>
      </c>
      <c r="H42" s="100">
        <v>17.214132518392152</v>
      </c>
      <c r="I42" s="100">
        <v>22.236797873344145</v>
      </c>
      <c r="J42" s="100">
        <v>13.895173209016297</v>
      </c>
      <c r="K42" s="100">
        <v>17.401963736983994</v>
      </c>
      <c r="L42" s="100">
        <v>17.538400076801164</v>
      </c>
      <c r="M42" s="100">
        <v>14.31003240377528</v>
      </c>
      <c r="N42" s="100">
        <v>18.296695987837442</v>
      </c>
      <c r="O42" s="100">
        <v>29.93153047650441</v>
      </c>
      <c r="P42" s="100">
        <v>18.191786278618672</v>
      </c>
      <c r="Q42" s="100">
        <v>27.491037461797102</v>
      </c>
      <c r="R42" s="100">
        <v>14.400046216771869</v>
      </c>
      <c r="S42" s="100">
        <v>18.106844689591782</v>
      </c>
      <c r="T42" s="100">
        <v>18.789781758573415</v>
      </c>
      <c r="U42" s="100">
        <v>35.126626554911589</v>
      </c>
      <c r="V42" s="100">
        <v>26.068379544449126</v>
      </c>
      <c r="W42" s="100">
        <v>18.856055480142256</v>
      </c>
      <c r="X42" s="100">
        <v>18.761150114058925</v>
      </c>
      <c r="Y42" s="100">
        <v>29.270466676811811</v>
      </c>
      <c r="Z42" s="100">
        <v>40.61664028775175</v>
      </c>
      <c r="AA42" s="100">
        <v>19.59921741052505</v>
      </c>
      <c r="AB42" s="100">
        <v>37.39569557307059</v>
      </c>
      <c r="AC42" s="100">
        <v>19.242802418055636</v>
      </c>
      <c r="AD42" s="100">
        <v>31.019992181322507</v>
      </c>
      <c r="AE42" s="100">
        <v>19.509654183101855</v>
      </c>
      <c r="AF42" s="100">
        <v>27.095294393648206</v>
      </c>
      <c r="AG42" s="100">
        <v>27.829602174059449</v>
      </c>
      <c r="AH42" s="100">
        <v>45.266874193480049</v>
      </c>
      <c r="AI42" s="100">
        <v>39.909078741688482</v>
      </c>
      <c r="AJ42" s="100">
        <v>33.085358162193018</v>
      </c>
      <c r="AK42" s="100">
        <v>20.230565625481166</v>
      </c>
      <c r="AL42" s="100">
        <v>20.784356995026865</v>
      </c>
      <c r="AM42" s="100">
        <v>20.291485673038995</v>
      </c>
      <c r="AN42" s="100">
        <v>28.548298348479904</v>
      </c>
      <c r="AO42" s="100">
        <v>43.054432335623282</v>
      </c>
      <c r="AP42" s="100">
        <v>51.223718318796017</v>
      </c>
      <c r="AQ42" s="100">
        <v>30.192937985715101</v>
      </c>
      <c r="AR42" s="100">
        <v>20.933424490043016</v>
      </c>
      <c r="AS42" s="100">
        <v>42.54401745109741</v>
      </c>
      <c r="AT42" s="100">
        <v>21.311891461307468</v>
      </c>
      <c r="AU42" s="100">
        <v>21.564419463233264</v>
      </c>
      <c r="AV42" s="100">
        <v>21.210153433609886</v>
      </c>
      <c r="AW42" s="100">
        <v>46.639276955429459</v>
      </c>
      <c r="AX42" s="100">
        <v>30.334960569552777</v>
      </c>
      <c r="AY42" s="100">
        <v>21.366965411822264</v>
      </c>
      <c r="AZ42" s="100">
        <v>45.247460075687677</v>
      </c>
      <c r="BA42" s="100">
        <v>32.694981353418925</v>
      </c>
      <c r="BB42" s="100">
        <v>57.807915822841558</v>
      </c>
      <c r="BC42" s="100">
        <v>30.077803575718075</v>
      </c>
      <c r="BD42" s="100">
        <v>22.215754210653504</v>
      </c>
      <c r="BE42" s="100">
        <v>21.863149651947499</v>
      </c>
      <c r="BF42" s="100">
        <v>29.196178796173914</v>
      </c>
      <c r="BG42" s="100">
        <v>31.812751428218714</v>
      </c>
      <c r="BH42" s="100">
        <v>50.652252783646105</v>
      </c>
      <c r="BI42" s="100">
        <v>22.018976988677981</v>
      </c>
      <c r="BJ42" s="100">
        <v>48.423565068897666</v>
      </c>
      <c r="BK42" s="100">
        <v>31.236821664020013</v>
      </c>
      <c r="BL42" s="100">
        <v>64.186991440930399</v>
      </c>
      <c r="BM42" s="100">
        <v>23.103254784308191</v>
      </c>
      <c r="BN42" s="100">
        <v>22.613884068753052</v>
      </c>
      <c r="BO42" s="100">
        <v>30.443007563573929</v>
      </c>
      <c r="BP42" s="100">
        <v>23.472521779685348</v>
      </c>
      <c r="BQ42" s="100">
        <v>34.277289031623717</v>
      </c>
      <c r="BR42" s="100">
        <v>56.565207932879524</v>
      </c>
      <c r="BS42" s="100">
        <v>32.710185739588141</v>
      </c>
      <c r="BT42" s="100">
        <v>23.235407520509181</v>
      </c>
      <c r="BU42" s="100">
        <v>24.256136385631777</v>
      </c>
      <c r="BV42" s="100">
        <v>24.25557758362417</v>
      </c>
      <c r="BW42" s="100">
        <v>23.790675572475049</v>
      </c>
      <c r="BX42" s="100">
        <v>24.221011396702156</v>
      </c>
    </row>
    <row r="43" spans="1:76" ht="14.25">
      <c r="A43" s="113" t="s">
        <v>267</v>
      </c>
      <c r="B43" s="76">
        <v>95.4</v>
      </c>
      <c r="C43" s="76">
        <v>82.3</v>
      </c>
      <c r="D43" s="76">
        <v>90.7</v>
      </c>
      <c r="E43" s="76">
        <v>107</v>
      </c>
      <c r="F43" s="76">
        <v>110</v>
      </c>
      <c r="G43" s="76">
        <v>101</v>
      </c>
      <c r="H43" s="76">
        <v>92</v>
      </c>
      <c r="I43" s="76">
        <v>87.1</v>
      </c>
      <c r="J43" s="76">
        <v>134</v>
      </c>
      <c r="K43" s="76">
        <v>126</v>
      </c>
      <c r="L43" s="76">
        <v>112</v>
      </c>
      <c r="M43" s="76">
        <v>129</v>
      </c>
      <c r="N43" s="76">
        <v>105</v>
      </c>
      <c r="O43" s="76">
        <v>86.4</v>
      </c>
      <c r="P43" s="76">
        <v>123</v>
      </c>
      <c r="Q43" s="76">
        <v>102</v>
      </c>
      <c r="R43" s="76">
        <v>153</v>
      </c>
      <c r="S43" s="76">
        <v>144</v>
      </c>
      <c r="T43" s="76">
        <v>133</v>
      </c>
      <c r="U43" s="76">
        <v>96.8</v>
      </c>
      <c r="V43" s="76">
        <v>130</v>
      </c>
      <c r="W43" s="76">
        <v>177</v>
      </c>
      <c r="X43" s="76">
        <v>160</v>
      </c>
      <c r="Y43" s="76">
        <v>115</v>
      </c>
      <c r="Z43" s="76">
        <v>85.3</v>
      </c>
      <c r="AA43" s="76">
        <v>146</v>
      </c>
      <c r="AB43" s="76">
        <v>108</v>
      </c>
      <c r="AC43" s="76">
        <v>172</v>
      </c>
      <c r="AD43" s="76">
        <v>126</v>
      </c>
      <c r="AE43" s="76">
        <v>200</v>
      </c>
      <c r="AF43" s="76">
        <v>163</v>
      </c>
      <c r="AG43" s="76">
        <v>150</v>
      </c>
      <c r="AH43" s="76">
        <v>97.6</v>
      </c>
      <c r="AI43" s="76">
        <v>119</v>
      </c>
      <c r="AJ43" s="76">
        <v>139</v>
      </c>
      <c r="AK43" s="76">
        <v>196</v>
      </c>
      <c r="AL43" s="76">
        <v>244</v>
      </c>
      <c r="AM43" s="76">
        <v>224</v>
      </c>
      <c r="AN43" s="76">
        <v>186</v>
      </c>
      <c r="AO43" s="76">
        <v>132</v>
      </c>
      <c r="AP43" s="76">
        <v>113</v>
      </c>
      <c r="AQ43" s="76">
        <v>175</v>
      </c>
      <c r="AR43" s="76">
        <v>283</v>
      </c>
      <c r="AS43" s="76">
        <v>157</v>
      </c>
      <c r="AT43" s="76">
        <v>221</v>
      </c>
      <c r="AU43" s="76">
        <v>278</v>
      </c>
      <c r="AV43" s="76">
        <v>254</v>
      </c>
      <c r="AW43" s="76">
        <v>147</v>
      </c>
      <c r="AX43" s="76">
        <v>211</v>
      </c>
      <c r="AY43" s="76">
        <v>312</v>
      </c>
      <c r="AZ43" s="76">
        <v>173</v>
      </c>
      <c r="BA43" s="76">
        <v>198</v>
      </c>
      <c r="BB43" s="76">
        <v>130</v>
      </c>
      <c r="BC43" s="76">
        <v>253</v>
      </c>
      <c r="BD43" s="76">
        <v>305</v>
      </c>
      <c r="BE43" s="76">
        <v>280</v>
      </c>
      <c r="BF43" s="76">
        <v>289</v>
      </c>
      <c r="BG43" s="76">
        <v>230</v>
      </c>
      <c r="BH43" s="76">
        <v>164</v>
      </c>
      <c r="BI43" s="76">
        <v>346</v>
      </c>
      <c r="BJ43" s="76">
        <v>192</v>
      </c>
      <c r="BK43" s="76">
        <v>279</v>
      </c>
      <c r="BL43" s="76">
        <v>147</v>
      </c>
      <c r="BM43" s="76">
        <v>343</v>
      </c>
      <c r="BN43" s="76">
        <v>378</v>
      </c>
      <c r="BO43" s="76">
        <v>327</v>
      </c>
      <c r="BP43" s="76">
        <v>415</v>
      </c>
      <c r="BQ43" s="76">
        <v>262</v>
      </c>
      <c r="BR43" s="76">
        <v>186</v>
      </c>
      <c r="BS43" s="76">
        <v>307</v>
      </c>
      <c r="BT43" s="76">
        <v>408</v>
      </c>
      <c r="BU43" s="76">
        <v>395</v>
      </c>
      <c r="BV43" s="76">
        <v>467</v>
      </c>
      <c r="BW43" s="76">
        <v>437</v>
      </c>
      <c r="BX43" s="113">
        <v>509</v>
      </c>
    </row>
    <row r="44" spans="1:76" ht="14.25">
      <c r="A44" s="113" t="s">
        <v>266</v>
      </c>
      <c r="B44" s="76">
        <v>81.599999999999994</v>
      </c>
      <c r="C44" s="76">
        <v>72.7</v>
      </c>
      <c r="D44" s="76">
        <v>78.8</v>
      </c>
      <c r="E44" s="76">
        <v>93</v>
      </c>
      <c r="F44" s="76">
        <v>94.5</v>
      </c>
      <c r="G44" s="76">
        <v>88.9</v>
      </c>
      <c r="H44" s="76">
        <v>81</v>
      </c>
      <c r="I44" s="76">
        <v>77.8</v>
      </c>
      <c r="J44" s="76">
        <v>114</v>
      </c>
      <c r="K44" s="76">
        <v>110</v>
      </c>
      <c r="L44" s="76">
        <v>98.3</v>
      </c>
      <c r="M44" s="76">
        <v>111</v>
      </c>
      <c r="N44" s="76">
        <v>92.2</v>
      </c>
      <c r="O44" s="76">
        <v>78</v>
      </c>
      <c r="P44" s="76">
        <v>108</v>
      </c>
      <c r="Q44" s="76">
        <v>92.1</v>
      </c>
      <c r="R44" s="76">
        <v>131</v>
      </c>
      <c r="S44" s="76">
        <v>127</v>
      </c>
      <c r="T44" s="76">
        <v>117</v>
      </c>
      <c r="U44" s="76">
        <v>87.9</v>
      </c>
      <c r="V44" s="76">
        <v>117</v>
      </c>
      <c r="W44" s="76">
        <v>154</v>
      </c>
      <c r="X44" s="76">
        <v>140</v>
      </c>
      <c r="Y44" s="76">
        <v>103</v>
      </c>
      <c r="Z44" s="76">
        <v>75.7</v>
      </c>
      <c r="AA44" s="76">
        <v>127</v>
      </c>
      <c r="AB44" s="76">
        <v>97.4</v>
      </c>
      <c r="AC44" s="76">
        <v>151</v>
      </c>
      <c r="AD44" s="76">
        <v>112</v>
      </c>
      <c r="AE44" s="76">
        <v>176</v>
      </c>
      <c r="AF44" s="76">
        <v>146</v>
      </c>
      <c r="AG44" s="76">
        <v>134</v>
      </c>
      <c r="AH44" s="76">
        <v>85.9</v>
      </c>
      <c r="AI44" s="76">
        <v>107</v>
      </c>
      <c r="AJ44" s="76">
        <v>123</v>
      </c>
      <c r="AK44" s="76">
        <v>171</v>
      </c>
      <c r="AL44" s="76">
        <v>213</v>
      </c>
      <c r="AM44" s="76">
        <v>196</v>
      </c>
      <c r="AN44" s="76">
        <v>166</v>
      </c>
      <c r="AO44" s="76">
        <v>118</v>
      </c>
      <c r="AP44" s="76">
        <v>98.5</v>
      </c>
      <c r="AQ44" s="76">
        <v>155</v>
      </c>
      <c r="AR44" s="76">
        <v>245</v>
      </c>
      <c r="AS44" s="76">
        <v>143</v>
      </c>
      <c r="AT44" s="76">
        <v>192</v>
      </c>
      <c r="AU44" s="76">
        <v>243</v>
      </c>
      <c r="AV44" s="76">
        <v>222</v>
      </c>
      <c r="AW44" s="76">
        <v>131</v>
      </c>
      <c r="AX44" s="76">
        <v>188</v>
      </c>
      <c r="AY44" s="76">
        <v>269</v>
      </c>
      <c r="AZ44" s="76">
        <v>157</v>
      </c>
      <c r="BA44" s="76">
        <v>175</v>
      </c>
      <c r="BB44" s="76">
        <v>112</v>
      </c>
      <c r="BC44" s="76">
        <v>227</v>
      </c>
      <c r="BD44" s="76">
        <v>267</v>
      </c>
      <c r="BE44" s="76">
        <v>245</v>
      </c>
      <c r="BF44" s="76">
        <v>258</v>
      </c>
      <c r="BG44" s="76">
        <v>204</v>
      </c>
      <c r="BH44" s="76">
        <v>145</v>
      </c>
      <c r="BI44" s="76">
        <v>299</v>
      </c>
      <c r="BJ44" s="76">
        <v>173</v>
      </c>
      <c r="BK44" s="76">
        <v>249</v>
      </c>
      <c r="BL44" s="76">
        <v>126</v>
      </c>
      <c r="BM44" s="76">
        <v>299</v>
      </c>
      <c r="BN44" s="76">
        <v>329</v>
      </c>
      <c r="BO44" s="76">
        <v>291</v>
      </c>
      <c r="BP44" s="76">
        <v>359</v>
      </c>
      <c r="BQ44" s="76">
        <v>231</v>
      </c>
      <c r="BR44" s="76">
        <v>163</v>
      </c>
      <c r="BS44" s="76">
        <v>273</v>
      </c>
      <c r="BT44" s="76">
        <v>355</v>
      </c>
      <c r="BU44" s="76">
        <v>345</v>
      </c>
      <c r="BV44" s="76">
        <v>406</v>
      </c>
      <c r="BW44" s="76">
        <v>380</v>
      </c>
      <c r="BX44" s="113">
        <v>439</v>
      </c>
    </row>
    <row r="45" spans="1:76" ht="14.25">
      <c r="A45" s="113" t="s">
        <v>265</v>
      </c>
      <c r="B45" s="76">
        <v>843</v>
      </c>
      <c r="C45" s="76">
        <v>586</v>
      </c>
      <c r="D45" s="76">
        <v>712</v>
      </c>
      <c r="E45" s="76">
        <v>959</v>
      </c>
      <c r="F45" s="76">
        <v>984</v>
      </c>
      <c r="G45" s="76">
        <v>800</v>
      </c>
      <c r="H45" s="76">
        <v>659</v>
      </c>
      <c r="I45" s="76">
        <v>541</v>
      </c>
      <c r="J45" s="76">
        <v>1350</v>
      </c>
      <c r="K45" s="76">
        <v>1140</v>
      </c>
      <c r="L45" s="76">
        <v>890</v>
      </c>
      <c r="M45" s="76">
        <v>1170</v>
      </c>
      <c r="N45" s="76">
        <v>758</v>
      </c>
      <c r="O45" s="76">
        <v>475</v>
      </c>
      <c r="P45" s="76">
        <v>984</v>
      </c>
      <c r="Q45" s="76">
        <v>640</v>
      </c>
      <c r="R45" s="76">
        <v>1550</v>
      </c>
      <c r="S45" s="76">
        <v>1330</v>
      </c>
      <c r="T45" s="76">
        <v>1070</v>
      </c>
      <c r="U45" s="76">
        <v>533</v>
      </c>
      <c r="V45" s="76">
        <v>954</v>
      </c>
      <c r="W45" s="76">
        <v>1830</v>
      </c>
      <c r="X45" s="76">
        <v>1480</v>
      </c>
      <c r="Y45" s="76">
        <v>722</v>
      </c>
      <c r="Z45" s="76">
        <v>394</v>
      </c>
      <c r="AA45" s="76">
        <v>1170</v>
      </c>
      <c r="AB45" s="76">
        <v>597</v>
      </c>
      <c r="AC45" s="76">
        <v>1600</v>
      </c>
      <c r="AD45" s="76">
        <v>795</v>
      </c>
      <c r="AE45" s="76">
        <v>2100</v>
      </c>
      <c r="AF45" s="76">
        <v>1330</v>
      </c>
      <c r="AG45" s="76">
        <v>1110</v>
      </c>
      <c r="AH45" s="76">
        <v>455</v>
      </c>
      <c r="AI45" s="76">
        <v>662</v>
      </c>
      <c r="AJ45" s="76">
        <v>881</v>
      </c>
      <c r="AK45" s="76">
        <v>1830</v>
      </c>
      <c r="AL45" s="76">
        <v>2850</v>
      </c>
      <c r="AM45" s="76">
        <v>2370</v>
      </c>
      <c r="AN45" s="76">
        <v>1530</v>
      </c>
      <c r="AO45" s="76">
        <v>740</v>
      </c>
      <c r="AP45" s="76">
        <v>534</v>
      </c>
      <c r="AQ45" s="76">
        <v>1300</v>
      </c>
      <c r="AR45" s="76">
        <v>3610</v>
      </c>
      <c r="AS45" s="76">
        <v>999</v>
      </c>
      <c r="AT45" s="76">
        <v>2070</v>
      </c>
      <c r="AU45" s="76">
        <v>3270</v>
      </c>
      <c r="AV45" s="76">
        <v>2700</v>
      </c>
      <c r="AW45" s="76">
        <v>833</v>
      </c>
      <c r="AX45" s="76">
        <v>1750</v>
      </c>
      <c r="AY45" s="76">
        <v>3990</v>
      </c>
      <c r="AZ45" s="76">
        <v>1110</v>
      </c>
      <c r="BA45" s="76">
        <v>1490</v>
      </c>
      <c r="BB45" s="76">
        <v>623</v>
      </c>
      <c r="BC45" s="76">
        <v>2420</v>
      </c>
      <c r="BD45" s="76">
        <v>3620</v>
      </c>
      <c r="BE45" s="76">
        <v>3000</v>
      </c>
      <c r="BF45" s="76">
        <v>3100</v>
      </c>
      <c r="BG45" s="76">
        <v>1910</v>
      </c>
      <c r="BH45" s="76">
        <v>933</v>
      </c>
      <c r="BI45" s="76">
        <v>4470</v>
      </c>
      <c r="BJ45" s="76">
        <v>1240</v>
      </c>
      <c r="BK45" s="76">
        <v>2670</v>
      </c>
      <c r="BL45" s="76">
        <v>716</v>
      </c>
      <c r="BM45" s="76">
        <v>4080</v>
      </c>
      <c r="BN45" s="76">
        <v>4930</v>
      </c>
      <c r="BO45" s="76">
        <v>3540</v>
      </c>
      <c r="BP45" s="76">
        <v>5900</v>
      </c>
      <c r="BQ45" s="76">
        <v>2190</v>
      </c>
      <c r="BR45" s="76">
        <v>1070</v>
      </c>
      <c r="BS45" s="76">
        <v>2960</v>
      </c>
      <c r="BT45" s="76">
        <v>5360</v>
      </c>
      <c r="BU45" s="76">
        <v>4760</v>
      </c>
      <c r="BV45" s="76">
        <v>6710</v>
      </c>
      <c r="BW45" s="76">
        <v>5770</v>
      </c>
      <c r="BX45" s="113">
        <v>7800</v>
      </c>
    </row>
    <row r="46" spans="1:76" ht="14.25">
      <c r="A46" s="107" t="s">
        <v>285</v>
      </c>
      <c r="B46" s="88">
        <v>217</v>
      </c>
      <c r="C46" s="88">
        <v>167</v>
      </c>
      <c r="D46" s="88">
        <v>195</v>
      </c>
      <c r="E46" s="88">
        <v>217</v>
      </c>
      <c r="F46" s="88">
        <v>237</v>
      </c>
      <c r="G46" s="88">
        <v>192</v>
      </c>
      <c r="H46" s="88">
        <v>185</v>
      </c>
      <c r="I46" s="88">
        <v>155</v>
      </c>
      <c r="J46" s="88">
        <v>251</v>
      </c>
      <c r="K46" s="88">
        <v>234</v>
      </c>
      <c r="L46" s="88">
        <v>212</v>
      </c>
      <c r="M46" s="88">
        <v>256</v>
      </c>
      <c r="N46" s="88">
        <v>212</v>
      </c>
      <c r="O46" s="88">
        <v>132</v>
      </c>
      <c r="P46" s="88">
        <v>227</v>
      </c>
      <c r="Q46" s="88">
        <v>156</v>
      </c>
      <c r="R46" s="88">
        <v>306</v>
      </c>
      <c r="S46" s="88">
        <v>252</v>
      </c>
      <c r="T46" s="88">
        <v>248</v>
      </c>
      <c r="U46" s="88">
        <v>142</v>
      </c>
      <c r="V46" s="88">
        <v>194</v>
      </c>
      <c r="W46" s="88">
        <v>295</v>
      </c>
      <c r="X46" s="88">
        <v>273</v>
      </c>
      <c r="Y46" s="88">
        <v>175</v>
      </c>
      <c r="Z46" s="88">
        <v>147</v>
      </c>
      <c r="AA46" s="88">
        <v>274</v>
      </c>
      <c r="AB46" s="88">
        <v>158</v>
      </c>
      <c r="AC46" s="88">
        <v>290</v>
      </c>
      <c r="AD46" s="88">
        <v>191</v>
      </c>
      <c r="AE46" s="88">
        <v>316</v>
      </c>
      <c r="AF46" s="88">
        <v>232</v>
      </c>
      <c r="AG46" s="88">
        <v>225</v>
      </c>
      <c r="AH46" s="88">
        <v>169</v>
      </c>
      <c r="AI46" s="88">
        <v>175</v>
      </c>
      <c r="AJ46" s="88">
        <v>219</v>
      </c>
      <c r="AK46" s="88">
        <v>331</v>
      </c>
      <c r="AL46" s="88">
        <v>369</v>
      </c>
      <c r="AM46" s="88">
        <v>340</v>
      </c>
      <c r="AN46" s="88">
        <v>265</v>
      </c>
      <c r="AO46" s="88">
        <v>194</v>
      </c>
      <c r="AP46" s="88">
        <v>197</v>
      </c>
      <c r="AQ46" s="88">
        <v>264</v>
      </c>
      <c r="AR46" s="88">
        <v>375</v>
      </c>
      <c r="AS46" s="88">
        <v>185</v>
      </c>
      <c r="AT46" s="88">
        <v>376</v>
      </c>
      <c r="AU46" s="88">
        <v>396</v>
      </c>
      <c r="AV46" s="88">
        <v>376</v>
      </c>
      <c r="AW46" s="88">
        <v>210</v>
      </c>
      <c r="AX46" s="88">
        <v>298</v>
      </c>
      <c r="AY46" s="88">
        <v>463</v>
      </c>
      <c r="AZ46" s="88">
        <v>206</v>
      </c>
      <c r="BA46" s="88">
        <v>298</v>
      </c>
      <c r="BB46" s="88">
        <v>226</v>
      </c>
      <c r="BC46" s="88">
        <v>320</v>
      </c>
      <c r="BD46" s="88">
        <v>419</v>
      </c>
      <c r="BE46" s="88">
        <v>405</v>
      </c>
      <c r="BF46" s="88">
        <v>361</v>
      </c>
      <c r="BG46" s="88">
        <v>332</v>
      </c>
      <c r="BH46" s="88">
        <v>236</v>
      </c>
      <c r="BI46" s="88">
        <v>488</v>
      </c>
      <c r="BJ46" s="88">
        <v>226</v>
      </c>
      <c r="BK46" s="88">
        <v>355</v>
      </c>
      <c r="BL46" s="88">
        <v>257</v>
      </c>
      <c r="BM46" s="88">
        <v>467</v>
      </c>
      <c r="BN46" s="88">
        <v>509</v>
      </c>
      <c r="BO46" s="88">
        <v>400</v>
      </c>
      <c r="BP46" s="88">
        <v>488</v>
      </c>
      <c r="BQ46" s="88">
        <v>373</v>
      </c>
      <c r="BR46" s="88">
        <v>279</v>
      </c>
      <c r="BS46" s="88">
        <v>390</v>
      </c>
      <c r="BT46" s="88">
        <v>529</v>
      </c>
      <c r="BU46" s="88">
        <v>506</v>
      </c>
      <c r="BV46" s="88">
        <v>576</v>
      </c>
      <c r="BW46" s="88">
        <v>559</v>
      </c>
      <c r="BX46" s="107">
        <v>576</v>
      </c>
    </row>
    <row r="99" spans="1:76" hidden="1">
      <c r="B99" s="96">
        <f t="array" ref="B99:BX99">TRANSPOSE(A102:A176)</f>
        <v>50</v>
      </c>
      <c r="C99" s="96">
        <v>51</v>
      </c>
      <c r="D99" s="96">
        <v>54</v>
      </c>
      <c r="E99" s="96">
        <v>55</v>
      </c>
      <c r="F99" s="96">
        <v>59</v>
      </c>
      <c r="G99" s="96">
        <v>60</v>
      </c>
      <c r="H99" s="96">
        <v>61</v>
      </c>
      <c r="I99" s="96">
        <v>63</v>
      </c>
      <c r="J99" s="96">
        <v>66</v>
      </c>
      <c r="K99" s="96">
        <v>67</v>
      </c>
      <c r="L99" s="96">
        <v>68</v>
      </c>
      <c r="M99" s="96">
        <v>69</v>
      </c>
      <c r="N99" s="96">
        <v>70</v>
      </c>
      <c r="O99" s="96">
        <v>71</v>
      </c>
      <c r="P99" s="96">
        <v>73</v>
      </c>
      <c r="Q99" s="96">
        <v>75</v>
      </c>
      <c r="R99" s="96">
        <v>76</v>
      </c>
      <c r="S99" s="96">
        <v>77</v>
      </c>
      <c r="T99" s="96">
        <v>78</v>
      </c>
      <c r="U99" s="96">
        <v>79</v>
      </c>
      <c r="V99" s="96">
        <v>80</v>
      </c>
      <c r="W99" s="96">
        <v>82</v>
      </c>
      <c r="X99" s="96">
        <v>83</v>
      </c>
      <c r="Y99" s="96">
        <v>84</v>
      </c>
      <c r="Z99" s="96">
        <v>85</v>
      </c>
      <c r="AA99" s="96">
        <v>86</v>
      </c>
      <c r="AB99" s="96">
        <v>87</v>
      </c>
      <c r="AC99" s="96">
        <v>88</v>
      </c>
      <c r="AD99" s="96">
        <v>89</v>
      </c>
      <c r="AE99" s="96">
        <v>90</v>
      </c>
      <c r="AF99" s="96">
        <v>91</v>
      </c>
      <c r="AG99" s="96">
        <v>92</v>
      </c>
      <c r="AH99" s="96">
        <v>93</v>
      </c>
      <c r="AI99" s="96">
        <v>94</v>
      </c>
      <c r="AJ99" s="96">
        <v>95</v>
      </c>
      <c r="AK99" s="96">
        <v>96</v>
      </c>
      <c r="AL99" s="96">
        <v>97</v>
      </c>
      <c r="AM99" s="96">
        <v>98</v>
      </c>
      <c r="AN99" s="96">
        <v>99</v>
      </c>
      <c r="AO99" s="96">
        <v>100</v>
      </c>
      <c r="AP99" s="96">
        <v>101</v>
      </c>
      <c r="AQ99" s="96">
        <v>102</v>
      </c>
      <c r="AR99" s="96">
        <v>103</v>
      </c>
      <c r="AS99" s="96">
        <v>104</v>
      </c>
      <c r="AT99" s="96">
        <v>105</v>
      </c>
      <c r="AU99" s="96">
        <v>106</v>
      </c>
      <c r="AV99" s="96">
        <v>107</v>
      </c>
      <c r="AW99" s="96">
        <v>108</v>
      </c>
      <c r="AX99" s="96">
        <v>109</v>
      </c>
      <c r="AY99" s="96">
        <v>110</v>
      </c>
      <c r="AZ99" s="96">
        <v>111</v>
      </c>
      <c r="BA99" s="96">
        <v>112</v>
      </c>
      <c r="BB99" s="96">
        <v>113</v>
      </c>
      <c r="BC99" s="96">
        <v>114</v>
      </c>
      <c r="BD99" s="96">
        <v>115</v>
      </c>
      <c r="BE99" s="96">
        <v>116</v>
      </c>
      <c r="BF99" s="96">
        <v>117</v>
      </c>
      <c r="BG99" s="96">
        <v>118</v>
      </c>
      <c r="BH99" s="96">
        <v>119</v>
      </c>
      <c r="BI99" s="96">
        <v>120</v>
      </c>
      <c r="BJ99" s="96">
        <v>121</v>
      </c>
      <c r="BK99" s="96">
        <v>122</v>
      </c>
      <c r="BL99" s="96">
        <v>123</v>
      </c>
      <c r="BM99" s="96">
        <v>124</v>
      </c>
      <c r="BN99" s="96">
        <v>125</v>
      </c>
      <c r="BO99" s="96">
        <v>126</v>
      </c>
      <c r="BP99" s="96">
        <v>127</v>
      </c>
      <c r="BQ99" s="96">
        <v>128</v>
      </c>
      <c r="BR99" s="96">
        <v>130</v>
      </c>
      <c r="BS99" s="96">
        <v>131</v>
      </c>
      <c r="BT99" s="96">
        <v>132</v>
      </c>
      <c r="BU99" s="96">
        <v>133</v>
      </c>
      <c r="BV99" s="96">
        <v>134</v>
      </c>
      <c r="BW99" s="96">
        <v>137</v>
      </c>
      <c r="BX99" s="96">
        <v>140</v>
      </c>
    </row>
    <row r="100" spans="1:76" hidden="1">
      <c r="B100" s="96" t="str">
        <f>B1&amp;B2</f>
        <v>W21x44</v>
      </c>
      <c r="C100" s="96" t="str">
        <f t="shared" ref="C100:BN100" si="0">C1&amp;C2</f>
        <v>W16x45</v>
      </c>
      <c r="D100" s="96" t="str">
        <f t="shared" si="0"/>
        <v>W18x46</v>
      </c>
      <c r="E100" s="96" t="str">
        <f t="shared" si="0"/>
        <v>W21x48f</v>
      </c>
      <c r="F100" s="96" t="str">
        <f t="shared" si="0"/>
        <v>W21x50</v>
      </c>
      <c r="G100" s="96" t="str">
        <f t="shared" si="0"/>
        <v>W18x50</v>
      </c>
      <c r="H100" s="96" t="str">
        <f t="shared" si="0"/>
        <v>W16x50</v>
      </c>
      <c r="I100" s="96" t="str">
        <f t="shared" si="0"/>
        <v>W14x53</v>
      </c>
      <c r="J100" s="96" t="str">
        <f t="shared" si="0"/>
        <v>W24x55v</v>
      </c>
      <c r="K100" s="96" t="str">
        <f t="shared" si="0"/>
        <v>W21x55</v>
      </c>
      <c r="L100" s="96" t="str">
        <f t="shared" si="0"/>
        <v>W18x55</v>
      </c>
      <c r="M100" s="96" t="str">
        <f t="shared" si="0"/>
        <v>W21x57</v>
      </c>
      <c r="N100" s="96" t="str">
        <f t="shared" si="0"/>
        <v>W16x57</v>
      </c>
      <c r="O100" s="96" t="str">
        <f t="shared" si="0"/>
        <v>W12x58</v>
      </c>
      <c r="P100" s="96" t="str">
        <f t="shared" si="0"/>
        <v>W18x60</v>
      </c>
      <c r="Q100" s="96" t="str">
        <f t="shared" si="0"/>
        <v>W14x61</v>
      </c>
      <c r="R100" s="96" t="str">
        <f t="shared" si="0"/>
        <v>W24x62</v>
      </c>
      <c r="S100" s="96" t="str">
        <f t="shared" si="0"/>
        <v>W21x62</v>
      </c>
      <c r="T100" s="96" t="str">
        <f t="shared" si="0"/>
        <v>W18x65</v>
      </c>
      <c r="U100" s="96" t="str">
        <f t="shared" si="0"/>
        <v>W12x65f</v>
      </c>
      <c r="V100" s="96" t="str">
        <f t="shared" si="0"/>
        <v>W16x67</v>
      </c>
      <c r="W100" s="96" t="str">
        <f t="shared" si="0"/>
        <v>W24x68</v>
      </c>
      <c r="X100" s="96" t="str">
        <f t="shared" si="0"/>
        <v>W21x68</v>
      </c>
      <c r="Y100" s="96" t="str">
        <f t="shared" si="0"/>
        <v>W14x68</v>
      </c>
      <c r="Z100" s="96" t="str">
        <f t="shared" si="0"/>
        <v>W10x68</v>
      </c>
      <c r="AA100" s="96" t="str">
        <f t="shared" si="0"/>
        <v>W18x71</v>
      </c>
      <c r="AB100" s="96" t="str">
        <f t="shared" si="0"/>
        <v>W12x72</v>
      </c>
      <c r="AC100" s="96" t="str">
        <f t="shared" si="0"/>
        <v>W21x73</v>
      </c>
      <c r="AD100" s="96" t="str">
        <f t="shared" si="0"/>
        <v>W14x74</v>
      </c>
      <c r="AE100" s="96" t="str">
        <f t="shared" si="0"/>
        <v>W24x76</v>
      </c>
      <c r="AF100" s="96" t="str">
        <f t="shared" si="0"/>
        <v>W18x76</v>
      </c>
      <c r="AG100" s="96" t="str">
        <f t="shared" si="0"/>
        <v>W16x77</v>
      </c>
      <c r="AH100" s="96" t="str">
        <f t="shared" si="0"/>
        <v>W10x77</v>
      </c>
      <c r="AI100" s="96" t="str">
        <f t="shared" si="0"/>
        <v>W12x79</v>
      </c>
      <c r="AJ100" s="96" t="str">
        <f t="shared" si="0"/>
        <v>W14x82</v>
      </c>
      <c r="AK100" s="96" t="str">
        <f t="shared" si="0"/>
        <v>W21x83</v>
      </c>
      <c r="AL100" s="96" t="str">
        <f t="shared" si="0"/>
        <v>W27x84</v>
      </c>
      <c r="AM100" s="96" t="str">
        <f t="shared" si="0"/>
        <v>W24x84</v>
      </c>
      <c r="AN100" s="96" t="str">
        <f t="shared" si="0"/>
        <v>W18x86</v>
      </c>
      <c r="AO100" s="96" t="str">
        <f t="shared" si="0"/>
        <v>W12x87</v>
      </c>
      <c r="AP100" s="96" t="str">
        <f t="shared" si="0"/>
        <v>W10x88</v>
      </c>
      <c r="AQ100" s="96" t="str">
        <f t="shared" si="0"/>
        <v>W16x89</v>
      </c>
      <c r="AR100" s="96" t="str">
        <f t="shared" si="0"/>
        <v>W30x90v</v>
      </c>
      <c r="AS100" s="96" t="str">
        <f t="shared" si="0"/>
        <v>W14x90f</v>
      </c>
      <c r="AT100" s="96" t="str">
        <f t="shared" si="0"/>
        <v>W21x93</v>
      </c>
      <c r="AU100" s="96" t="str">
        <f t="shared" si="0"/>
        <v>W27x94</v>
      </c>
      <c r="AV100" s="96" t="str">
        <f t="shared" si="0"/>
        <v>W24x94</v>
      </c>
      <c r="AW100" s="96" t="str">
        <f t="shared" si="0"/>
        <v>W12x96</v>
      </c>
      <c r="AX100" s="96" t="str">
        <f t="shared" si="0"/>
        <v>W18x97</v>
      </c>
      <c r="AY100" s="96" t="str">
        <f t="shared" si="0"/>
        <v>W30x99</v>
      </c>
      <c r="AZ100" s="96" t="str">
        <f t="shared" si="0"/>
        <v>W14x99f</v>
      </c>
      <c r="BA100" s="96" t="str">
        <f t="shared" si="0"/>
        <v>W16x100</v>
      </c>
      <c r="BB100" s="96" t="str">
        <f t="shared" si="0"/>
        <v>W10x100</v>
      </c>
      <c r="BC100" s="96" t="str">
        <f t="shared" si="0"/>
        <v>W21x101</v>
      </c>
      <c r="BD100" s="96" t="str">
        <f t="shared" si="0"/>
        <v>W27x102</v>
      </c>
      <c r="BE100" s="96" t="str">
        <f t="shared" si="0"/>
        <v>W24x103</v>
      </c>
      <c r="BF100" s="96" t="str">
        <f t="shared" si="0"/>
        <v>W24x104</v>
      </c>
      <c r="BG100" s="96" t="str">
        <f t="shared" si="0"/>
        <v>W18x106</v>
      </c>
      <c r="BH100" s="96" t="str">
        <f t="shared" si="0"/>
        <v>W12x106</v>
      </c>
      <c r="BI100" s="96" t="str">
        <f t="shared" si="0"/>
        <v>W30x108</v>
      </c>
      <c r="BJ100" s="96" t="str">
        <f t="shared" si="0"/>
        <v>W14x109</v>
      </c>
      <c r="BK100" s="96" t="str">
        <f t="shared" si="0"/>
        <v>W21x111</v>
      </c>
      <c r="BL100" s="96" t="str">
        <f t="shared" si="0"/>
        <v>W10x112</v>
      </c>
      <c r="BM100" s="96" t="str">
        <f t="shared" si="0"/>
        <v>W27x114</v>
      </c>
      <c r="BN100" s="96" t="str">
        <f t="shared" si="0"/>
        <v>W30x116</v>
      </c>
      <c r="BO100" s="96" t="str">
        <f t="shared" ref="BO100:BX100" si="1">BO1&amp;BO2</f>
        <v>W24x117</v>
      </c>
      <c r="BP100" s="96" t="str">
        <f t="shared" si="1"/>
        <v>W33x118v</v>
      </c>
      <c r="BQ100" s="96" t="str">
        <f t="shared" si="1"/>
        <v>W18x119</v>
      </c>
      <c r="BR100" s="96" t="str">
        <f t="shared" si="1"/>
        <v>W12x120</v>
      </c>
      <c r="BS100" s="96" t="str">
        <f t="shared" si="1"/>
        <v>W21x122</v>
      </c>
      <c r="BT100" s="96" t="str">
        <f t="shared" si="1"/>
        <v>W30x124</v>
      </c>
      <c r="BU100" s="96" t="str">
        <f t="shared" si="1"/>
        <v>W27x129</v>
      </c>
      <c r="BV100" s="96" t="str">
        <f t="shared" si="1"/>
        <v>W33x130</v>
      </c>
      <c r="BW100" s="96" t="str">
        <f t="shared" si="1"/>
        <v>W30x132</v>
      </c>
      <c r="BX100" s="96" t="str">
        <f t="shared" si="1"/>
        <v>W36x135v</v>
      </c>
    </row>
    <row r="101" spans="1:76" hidden="1"/>
    <row r="102" spans="1:76" hidden="1">
      <c r="A102" s="96">
        <f>INDEX(All!$A$91:$G$363,MATCH(B102,All!$G$91:$G$363,0),1)</f>
        <v>50</v>
      </c>
      <c r="B102" s="96" t="str">
        <f t="array" ref="B102:B176">TRANSPOSE(B100:BX100)</f>
        <v>W21x44</v>
      </c>
    </row>
    <row r="103" spans="1:76" hidden="1">
      <c r="A103" s="96">
        <f>INDEX(All!$A$91:$G$363,MATCH(B103,All!$G$91:$G$363,0),1)</f>
        <v>51</v>
      </c>
      <c r="B103" s="96" t="str">
        <v>W16x45</v>
      </c>
    </row>
    <row r="104" spans="1:76" hidden="1">
      <c r="A104" s="96">
        <f>INDEX(All!$A$91:$G$363,MATCH(B104,All!$G$91:$G$363,0),1)</f>
        <v>54</v>
      </c>
      <c r="B104" s="96" t="str">
        <v>W18x46</v>
      </c>
    </row>
    <row r="105" spans="1:76" hidden="1">
      <c r="A105" s="96">
        <f>INDEX(All!$A$91:$G$363,MATCH(B105,All!$G$91:$G$363,0),1)</f>
        <v>55</v>
      </c>
      <c r="B105" s="96" t="str">
        <v>W21x48f</v>
      </c>
    </row>
    <row r="106" spans="1:76" hidden="1">
      <c r="A106" s="96">
        <f>INDEX(All!$A$91:$G$363,MATCH(B106,All!$G$91:$G$363,0),1)</f>
        <v>59</v>
      </c>
      <c r="B106" s="96" t="str">
        <v>W21x50</v>
      </c>
    </row>
    <row r="107" spans="1:76" hidden="1">
      <c r="A107" s="96">
        <f>INDEX(All!$A$91:$G$363,MATCH(B107,All!$G$91:$G$363,0),1)</f>
        <v>60</v>
      </c>
      <c r="B107" s="96" t="str">
        <v>W18x50</v>
      </c>
    </row>
    <row r="108" spans="1:76" hidden="1">
      <c r="A108" s="96">
        <f>INDEX(All!$A$91:$G$363,MATCH(B108,All!$G$91:$G$363,0),1)</f>
        <v>61</v>
      </c>
      <c r="B108" s="96" t="str">
        <v>W16x50</v>
      </c>
    </row>
    <row r="109" spans="1:76" hidden="1">
      <c r="A109" s="96">
        <f>INDEX(All!$A$91:$G$363,MATCH(B109,All!$G$91:$G$363,0),1)</f>
        <v>63</v>
      </c>
      <c r="B109" s="96" t="str">
        <v>W14x53</v>
      </c>
    </row>
    <row r="110" spans="1:76" hidden="1">
      <c r="A110" s="96">
        <f>INDEX(All!$A$91:$G$363,MATCH(B110,All!$G$91:$G$363,0),1)</f>
        <v>66</v>
      </c>
      <c r="B110" s="96" t="str">
        <v>W24x55v</v>
      </c>
    </row>
    <row r="111" spans="1:76" hidden="1">
      <c r="A111" s="96">
        <f>INDEX(All!$A$91:$G$363,MATCH(B111,All!$G$91:$G$363,0),1)</f>
        <v>67</v>
      </c>
      <c r="B111" s="96" t="str">
        <v>W21x55</v>
      </c>
    </row>
    <row r="112" spans="1:76" hidden="1">
      <c r="A112" s="96">
        <f>INDEX(All!$A$91:$G$363,MATCH(B112,All!$G$91:$G$363,0),1)</f>
        <v>68</v>
      </c>
      <c r="B112" s="96" t="str">
        <v>W18x55</v>
      </c>
    </row>
    <row r="113" spans="1:2" hidden="1">
      <c r="A113" s="96">
        <f>INDEX(All!$A$91:$G$363,MATCH(B113,All!$G$91:$G$363,0),1)</f>
        <v>69</v>
      </c>
      <c r="B113" s="96" t="str">
        <v>W21x57</v>
      </c>
    </row>
    <row r="114" spans="1:2" hidden="1">
      <c r="A114" s="96">
        <f>INDEX(All!$A$91:$G$363,MATCH(B114,All!$G$91:$G$363,0),1)</f>
        <v>70</v>
      </c>
      <c r="B114" s="96" t="str">
        <v>W16x57</v>
      </c>
    </row>
    <row r="115" spans="1:2" hidden="1">
      <c r="A115" s="96">
        <f>INDEX(All!$A$91:$G$363,MATCH(B115,All!$G$91:$G$363,0),1)</f>
        <v>71</v>
      </c>
      <c r="B115" s="96" t="str">
        <v>W12x58</v>
      </c>
    </row>
    <row r="116" spans="1:2" hidden="1">
      <c r="A116" s="96">
        <f>INDEX(All!$A$91:$G$363,MATCH(B116,All!$G$91:$G$363,0),1)</f>
        <v>73</v>
      </c>
      <c r="B116" s="96" t="str">
        <v>W18x60</v>
      </c>
    </row>
    <row r="117" spans="1:2" hidden="1">
      <c r="A117" s="96">
        <f>INDEX(All!$A$91:$G$363,MATCH(B117,All!$G$91:$G$363,0),1)</f>
        <v>75</v>
      </c>
      <c r="B117" s="96" t="str">
        <v>W14x61</v>
      </c>
    </row>
    <row r="118" spans="1:2" hidden="1">
      <c r="A118" s="96">
        <f>INDEX(All!$A$91:$G$363,MATCH(B118,All!$G$91:$G$363,0),1)</f>
        <v>76</v>
      </c>
      <c r="B118" s="96" t="str">
        <v>W24x62</v>
      </c>
    </row>
    <row r="119" spans="1:2" hidden="1">
      <c r="A119" s="96">
        <f>INDEX(All!$A$91:$G$363,MATCH(B119,All!$G$91:$G$363,0),1)</f>
        <v>77</v>
      </c>
      <c r="B119" s="96" t="str">
        <v>W21x62</v>
      </c>
    </row>
    <row r="120" spans="1:2" hidden="1">
      <c r="A120" s="96">
        <f>INDEX(All!$A$91:$G$363,MATCH(B120,All!$G$91:$G$363,0),1)</f>
        <v>78</v>
      </c>
      <c r="B120" s="96" t="str">
        <v>W18x65</v>
      </c>
    </row>
    <row r="121" spans="1:2" hidden="1">
      <c r="A121" s="96">
        <f>INDEX(All!$A$91:$G$363,MATCH(B121,All!$G$91:$G$363,0),1)</f>
        <v>79</v>
      </c>
      <c r="B121" s="96" t="str">
        <v>W12x65f</v>
      </c>
    </row>
    <row r="122" spans="1:2" hidden="1">
      <c r="A122" s="96">
        <f>INDEX(All!$A$91:$G$363,MATCH(B122,All!$G$91:$G$363,0),1)</f>
        <v>80</v>
      </c>
      <c r="B122" s="96" t="str">
        <v>W16x67</v>
      </c>
    </row>
    <row r="123" spans="1:2" hidden="1">
      <c r="A123" s="96">
        <f>INDEX(All!$A$91:$G$363,MATCH(B123,All!$G$91:$G$363,0),1)</f>
        <v>82</v>
      </c>
      <c r="B123" s="96" t="str">
        <v>W24x68</v>
      </c>
    </row>
    <row r="124" spans="1:2" hidden="1">
      <c r="A124" s="96">
        <f>INDEX(All!$A$91:$G$363,MATCH(B124,All!$G$91:$G$363,0),1)</f>
        <v>83</v>
      </c>
      <c r="B124" s="96" t="str">
        <v>W21x68</v>
      </c>
    </row>
    <row r="125" spans="1:2" hidden="1">
      <c r="A125" s="96">
        <f>INDEX(All!$A$91:$G$363,MATCH(B125,All!$G$91:$G$363,0),1)</f>
        <v>84</v>
      </c>
      <c r="B125" s="96" t="str">
        <v>W14x68</v>
      </c>
    </row>
    <row r="126" spans="1:2" hidden="1">
      <c r="A126" s="96">
        <f>INDEX(All!$A$91:$G$363,MATCH(B126,All!$G$91:$G$363,0),1)</f>
        <v>85</v>
      </c>
      <c r="B126" s="96" t="str">
        <v>W10x68</v>
      </c>
    </row>
    <row r="127" spans="1:2" hidden="1">
      <c r="A127" s="96">
        <f>INDEX(All!$A$91:$G$363,MATCH(B127,All!$G$91:$G$363,0),1)</f>
        <v>86</v>
      </c>
      <c r="B127" s="96" t="str">
        <v>W18x71</v>
      </c>
    </row>
    <row r="128" spans="1:2" hidden="1">
      <c r="A128" s="96">
        <f>INDEX(All!$A$91:$G$363,MATCH(B128,All!$G$91:$G$363,0),1)</f>
        <v>87</v>
      </c>
      <c r="B128" s="96" t="str">
        <v>W12x72</v>
      </c>
    </row>
    <row r="129" spans="1:2" hidden="1">
      <c r="A129" s="96">
        <f>INDEX(All!$A$91:$G$363,MATCH(B129,All!$G$91:$G$363,0),1)</f>
        <v>88</v>
      </c>
      <c r="B129" s="96" t="str">
        <v>W21x73</v>
      </c>
    </row>
    <row r="130" spans="1:2" hidden="1">
      <c r="A130" s="96">
        <f>INDEX(All!$A$91:$G$363,MATCH(B130,All!$G$91:$G$363,0),1)</f>
        <v>89</v>
      </c>
      <c r="B130" s="96" t="str">
        <v>W14x74</v>
      </c>
    </row>
    <row r="131" spans="1:2" hidden="1">
      <c r="A131" s="96">
        <f>INDEX(All!$A$91:$G$363,MATCH(B131,All!$G$91:$G$363,0),1)</f>
        <v>90</v>
      </c>
      <c r="B131" s="96" t="str">
        <v>W24x76</v>
      </c>
    </row>
    <row r="132" spans="1:2" hidden="1">
      <c r="A132" s="96">
        <f>INDEX(All!$A$91:$G$363,MATCH(B132,All!$G$91:$G$363,0),1)</f>
        <v>91</v>
      </c>
      <c r="B132" s="96" t="str">
        <v>W18x76</v>
      </c>
    </row>
    <row r="133" spans="1:2" hidden="1">
      <c r="A133" s="96">
        <f>INDEX(All!$A$91:$G$363,MATCH(B133,All!$G$91:$G$363,0),1)</f>
        <v>92</v>
      </c>
      <c r="B133" s="96" t="str">
        <v>W16x77</v>
      </c>
    </row>
    <row r="134" spans="1:2" hidden="1">
      <c r="A134" s="96">
        <f>INDEX(All!$A$91:$G$363,MATCH(B134,All!$G$91:$G$363,0),1)</f>
        <v>93</v>
      </c>
      <c r="B134" s="96" t="str">
        <v>W10x77</v>
      </c>
    </row>
    <row r="135" spans="1:2" hidden="1">
      <c r="A135" s="96">
        <f>INDEX(All!$A$91:$G$363,MATCH(B135,All!$G$91:$G$363,0),1)</f>
        <v>94</v>
      </c>
      <c r="B135" s="96" t="str">
        <v>W12x79</v>
      </c>
    </row>
    <row r="136" spans="1:2" hidden="1">
      <c r="A136" s="96">
        <f>INDEX(All!$A$91:$G$363,MATCH(B136,All!$G$91:$G$363,0),1)</f>
        <v>95</v>
      </c>
      <c r="B136" s="96" t="str">
        <v>W14x82</v>
      </c>
    </row>
    <row r="137" spans="1:2" hidden="1">
      <c r="A137" s="96">
        <f>INDEX(All!$A$91:$G$363,MATCH(B137,All!$G$91:$G$363,0),1)</f>
        <v>96</v>
      </c>
      <c r="B137" s="96" t="str">
        <v>W21x83</v>
      </c>
    </row>
    <row r="138" spans="1:2" hidden="1">
      <c r="A138" s="96">
        <f>INDEX(All!$A$91:$G$363,MATCH(B138,All!$G$91:$G$363,0),1)</f>
        <v>97</v>
      </c>
      <c r="B138" s="96" t="str">
        <v>W27x84</v>
      </c>
    </row>
    <row r="139" spans="1:2" hidden="1">
      <c r="A139" s="96">
        <f>INDEX(All!$A$91:$G$363,MATCH(B139,All!$G$91:$G$363,0),1)</f>
        <v>98</v>
      </c>
      <c r="B139" s="96" t="str">
        <v>W24x84</v>
      </c>
    </row>
    <row r="140" spans="1:2" hidden="1">
      <c r="A140" s="96">
        <f>INDEX(All!$A$91:$G$363,MATCH(B140,All!$G$91:$G$363,0),1)</f>
        <v>99</v>
      </c>
      <c r="B140" s="96" t="str">
        <v>W18x86</v>
      </c>
    </row>
    <row r="141" spans="1:2" hidden="1">
      <c r="A141" s="96">
        <f>INDEX(All!$A$91:$G$363,MATCH(B141,All!$G$91:$G$363,0),1)</f>
        <v>100</v>
      </c>
      <c r="B141" s="96" t="str">
        <v>W12x87</v>
      </c>
    </row>
    <row r="142" spans="1:2" hidden="1">
      <c r="A142" s="96">
        <f>INDEX(All!$A$91:$G$363,MATCH(B142,All!$G$91:$G$363,0),1)</f>
        <v>101</v>
      </c>
      <c r="B142" s="96" t="str">
        <v>W10x88</v>
      </c>
    </row>
    <row r="143" spans="1:2" hidden="1">
      <c r="A143" s="96">
        <f>INDEX(All!$A$91:$G$363,MATCH(B143,All!$G$91:$G$363,0),1)</f>
        <v>102</v>
      </c>
      <c r="B143" s="96" t="str">
        <v>W16x89</v>
      </c>
    </row>
    <row r="144" spans="1:2" hidden="1">
      <c r="A144" s="96">
        <f>INDEX(All!$A$91:$G$363,MATCH(B144,All!$G$91:$G$363,0),1)</f>
        <v>103</v>
      </c>
      <c r="B144" s="96" t="str">
        <v>W30x90v</v>
      </c>
    </row>
    <row r="145" spans="1:2" hidden="1">
      <c r="A145" s="96">
        <f>INDEX(All!$A$91:$G$363,MATCH(B145,All!$G$91:$G$363,0),1)</f>
        <v>104</v>
      </c>
      <c r="B145" s="96" t="str">
        <v>W14x90f</v>
      </c>
    </row>
    <row r="146" spans="1:2" hidden="1">
      <c r="A146" s="96">
        <f>INDEX(All!$A$91:$G$363,MATCH(B146,All!$G$91:$G$363,0),1)</f>
        <v>105</v>
      </c>
      <c r="B146" s="96" t="str">
        <v>W21x93</v>
      </c>
    </row>
    <row r="147" spans="1:2" hidden="1">
      <c r="A147" s="96">
        <f>INDEX(All!$A$91:$G$363,MATCH(B147,All!$G$91:$G$363,0),1)</f>
        <v>106</v>
      </c>
      <c r="B147" s="96" t="str">
        <v>W27x94</v>
      </c>
    </row>
    <row r="148" spans="1:2" hidden="1">
      <c r="A148" s="96">
        <f>INDEX(All!$A$91:$G$363,MATCH(B148,All!$G$91:$G$363,0),1)</f>
        <v>107</v>
      </c>
      <c r="B148" s="96" t="str">
        <v>W24x94</v>
      </c>
    </row>
    <row r="149" spans="1:2" hidden="1">
      <c r="A149" s="96">
        <f>INDEX(All!$A$91:$G$363,MATCH(B149,All!$G$91:$G$363,0),1)</f>
        <v>108</v>
      </c>
      <c r="B149" s="96" t="str">
        <v>W12x96</v>
      </c>
    </row>
    <row r="150" spans="1:2" hidden="1">
      <c r="A150" s="96">
        <f>INDEX(All!$A$91:$G$363,MATCH(B150,All!$G$91:$G$363,0),1)</f>
        <v>109</v>
      </c>
      <c r="B150" s="96" t="str">
        <v>W18x97</v>
      </c>
    </row>
    <row r="151" spans="1:2" hidden="1">
      <c r="A151" s="96">
        <f>INDEX(All!$A$91:$G$363,MATCH(B151,All!$G$91:$G$363,0),1)</f>
        <v>110</v>
      </c>
      <c r="B151" s="96" t="str">
        <v>W30x99</v>
      </c>
    </row>
    <row r="152" spans="1:2" hidden="1">
      <c r="A152" s="96">
        <f>INDEX(All!$A$91:$G$363,MATCH(B152,All!$G$91:$G$363,0),1)</f>
        <v>111</v>
      </c>
      <c r="B152" s="96" t="str">
        <v>W14x99f</v>
      </c>
    </row>
    <row r="153" spans="1:2" hidden="1">
      <c r="A153" s="96">
        <f>INDEX(All!$A$91:$G$363,MATCH(B153,All!$G$91:$G$363,0),1)</f>
        <v>112</v>
      </c>
      <c r="B153" s="96" t="str">
        <v>W16x100</v>
      </c>
    </row>
    <row r="154" spans="1:2" hidden="1">
      <c r="A154" s="96">
        <f>INDEX(All!$A$91:$G$363,MATCH(B154,All!$G$91:$G$363,0),1)</f>
        <v>113</v>
      </c>
      <c r="B154" s="96" t="str">
        <v>W10x100</v>
      </c>
    </row>
    <row r="155" spans="1:2" hidden="1">
      <c r="A155" s="96">
        <f>INDEX(All!$A$91:$G$363,MATCH(B155,All!$G$91:$G$363,0),1)</f>
        <v>114</v>
      </c>
      <c r="B155" s="96" t="str">
        <v>W21x101</v>
      </c>
    </row>
    <row r="156" spans="1:2" hidden="1">
      <c r="A156" s="96">
        <f>INDEX(All!$A$91:$G$363,MATCH(B156,All!$G$91:$G$363,0),1)</f>
        <v>115</v>
      </c>
      <c r="B156" s="96" t="str">
        <v>W27x102</v>
      </c>
    </row>
    <row r="157" spans="1:2" hidden="1">
      <c r="A157" s="96">
        <f>INDEX(All!$A$91:$G$363,MATCH(B157,All!$G$91:$G$363,0),1)</f>
        <v>116</v>
      </c>
      <c r="B157" s="96" t="str">
        <v>W24x103</v>
      </c>
    </row>
    <row r="158" spans="1:2" hidden="1">
      <c r="A158" s="96">
        <f>INDEX(All!$A$91:$G$363,MATCH(B158,All!$G$91:$G$363,0),1)</f>
        <v>117</v>
      </c>
      <c r="B158" s="96" t="str">
        <v>W24x104</v>
      </c>
    </row>
    <row r="159" spans="1:2" hidden="1">
      <c r="A159" s="96">
        <f>INDEX(All!$A$91:$G$363,MATCH(B159,All!$G$91:$G$363,0),1)</f>
        <v>118</v>
      </c>
      <c r="B159" s="96" t="str">
        <v>W18x106</v>
      </c>
    </row>
    <row r="160" spans="1:2" hidden="1">
      <c r="A160" s="96">
        <f>INDEX(All!$A$91:$G$363,MATCH(B160,All!$G$91:$G$363,0),1)</f>
        <v>119</v>
      </c>
      <c r="B160" s="96" t="str">
        <v>W12x106</v>
      </c>
    </row>
    <row r="161" spans="1:2" hidden="1">
      <c r="A161" s="96">
        <f>INDEX(All!$A$91:$G$363,MATCH(B161,All!$G$91:$G$363,0),1)</f>
        <v>120</v>
      </c>
      <c r="B161" s="96" t="str">
        <v>W30x108</v>
      </c>
    </row>
    <row r="162" spans="1:2" hidden="1">
      <c r="A162" s="96">
        <f>INDEX(All!$A$91:$G$363,MATCH(B162,All!$G$91:$G$363,0),1)</f>
        <v>121</v>
      </c>
      <c r="B162" s="96" t="str">
        <v>W14x109</v>
      </c>
    </row>
    <row r="163" spans="1:2" hidden="1">
      <c r="A163" s="96">
        <f>INDEX(All!$A$91:$G$363,MATCH(B163,All!$G$91:$G$363,0),1)</f>
        <v>122</v>
      </c>
      <c r="B163" s="96" t="str">
        <v>W21x111</v>
      </c>
    </row>
    <row r="164" spans="1:2" hidden="1">
      <c r="A164" s="96">
        <f>INDEX(All!$A$91:$G$363,MATCH(B164,All!$G$91:$G$363,0),1)</f>
        <v>123</v>
      </c>
      <c r="B164" s="96" t="str">
        <v>W10x112</v>
      </c>
    </row>
    <row r="165" spans="1:2" hidden="1">
      <c r="A165" s="96">
        <f>INDEX(All!$A$91:$G$363,MATCH(B165,All!$G$91:$G$363,0),1)</f>
        <v>124</v>
      </c>
      <c r="B165" s="96" t="str">
        <v>W27x114</v>
      </c>
    </row>
    <row r="166" spans="1:2" hidden="1">
      <c r="A166" s="96">
        <f>INDEX(All!$A$91:$G$363,MATCH(B166,All!$G$91:$G$363,0),1)</f>
        <v>125</v>
      </c>
      <c r="B166" s="96" t="str">
        <v>W30x116</v>
      </c>
    </row>
    <row r="167" spans="1:2" hidden="1">
      <c r="A167" s="96">
        <f>INDEX(All!$A$91:$G$363,MATCH(B167,All!$G$91:$G$363,0),1)</f>
        <v>126</v>
      </c>
      <c r="B167" s="96" t="str">
        <v>W24x117</v>
      </c>
    </row>
    <row r="168" spans="1:2" hidden="1">
      <c r="A168" s="96">
        <f>INDEX(All!$A$91:$G$363,MATCH(B168,All!$G$91:$G$363,0),1)</f>
        <v>127</v>
      </c>
      <c r="B168" s="96" t="str">
        <v>W33x118v</v>
      </c>
    </row>
    <row r="169" spans="1:2" hidden="1">
      <c r="A169" s="96">
        <f>INDEX(All!$A$91:$G$363,MATCH(B169,All!$G$91:$G$363,0),1)</f>
        <v>128</v>
      </c>
      <c r="B169" s="96" t="str">
        <v>W18x119</v>
      </c>
    </row>
    <row r="170" spans="1:2" hidden="1">
      <c r="A170" s="96">
        <f>INDEX(All!$A$91:$G$363,MATCH(B170,All!$G$91:$G$363,0),1)</f>
        <v>130</v>
      </c>
      <c r="B170" s="96" t="str">
        <v>W12x120</v>
      </c>
    </row>
    <row r="171" spans="1:2" hidden="1">
      <c r="A171" s="96">
        <f>INDEX(All!$A$91:$G$363,MATCH(B171,All!$G$91:$G$363,0),1)</f>
        <v>131</v>
      </c>
      <c r="B171" s="96" t="str">
        <v>W21x122</v>
      </c>
    </row>
    <row r="172" spans="1:2" hidden="1">
      <c r="A172" s="96">
        <f>INDEX(All!$A$91:$G$363,MATCH(B172,All!$G$91:$G$363,0),1)</f>
        <v>132</v>
      </c>
      <c r="B172" s="96" t="str">
        <v>W30x124</v>
      </c>
    </row>
    <row r="173" spans="1:2" hidden="1">
      <c r="A173" s="96">
        <f>INDEX(All!$A$91:$G$363,MATCH(B173,All!$G$91:$G$363,0),1)</f>
        <v>133</v>
      </c>
      <c r="B173" s="96" t="str">
        <v>W27x129</v>
      </c>
    </row>
    <row r="174" spans="1:2" hidden="1">
      <c r="A174" s="96">
        <f>INDEX(All!$A$91:$G$363,MATCH(B174,All!$G$91:$G$363,0),1)</f>
        <v>134</v>
      </c>
      <c r="B174" s="96" t="str">
        <v>W33x130</v>
      </c>
    </row>
    <row r="175" spans="1:2" hidden="1">
      <c r="A175" s="96">
        <f>INDEX(All!$A$91:$G$363,MATCH(B175,All!$G$91:$G$363,0),1)</f>
        <v>137</v>
      </c>
      <c r="B175" s="96" t="str">
        <v>W30x132</v>
      </c>
    </row>
    <row r="176" spans="1:2" hidden="1">
      <c r="A176" s="96">
        <f>INDEX(All!$A$91:$G$363,MATCH(B176,All!$G$91:$G$363,0),1)</f>
        <v>140</v>
      </c>
      <c r="B176" s="96" t="str">
        <v>W36x135v</v>
      </c>
    </row>
  </sheetData>
  <sheetProtection algorithmName="SHA-512" hashValue="EUOE0poZ8+mG1CUtP3/7jPFRCR3ujFkx4Vacu6wzGrihzD0nfPkgsuNgkulhJbATFZkU45QI9ZYJdgpJz29tpA==" saltValue="MNkOA3KoZ+5Lhci5t5+t8w==" spinCount="100000" sheet="1" objects="1" scenarios="1"/>
  <conditionalFormatting sqref="A3:BX37 A39:BX46">
    <cfRule type="expression" dxfId="35" priority="337">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 id="{1819747B-30E5-4510-85FE-71BCF9E057DF}">
            <xm:f>B99=All!$P$91</xm:f>
            <x14:dxf>
              <font>
                <b/>
                <i val="0"/>
                <color theme="0"/>
              </font>
              <fill>
                <patternFill>
                  <bgColor theme="9" tint="-0.24994659260841701"/>
                </patternFill>
              </fill>
            </x14:dxf>
          </x14:cfRule>
          <xm:sqref>B1:BX1</xm:sqref>
        </x14:conditionalFormatting>
        <x14:conditionalFormatting xmlns:xm="http://schemas.microsoft.com/office/excel/2006/main">
          <x14:cfRule type="expression" priority="336" id="{DAC775C7-2F76-4B55-B69F-6D0B2C6A16BF}">
            <xm:f>B99=All!$P$91</xm:f>
            <x14:dxf>
              <font>
                <b/>
                <i val="0"/>
                <color theme="0"/>
              </font>
              <fill>
                <patternFill>
                  <bgColor theme="9" tint="-0.24994659260841701"/>
                </patternFill>
              </fill>
            </x14:dxf>
          </x14:cfRule>
          <xm:sqref>B2:BX2</xm:sqref>
        </x14:conditionalFormatting>
        <x14:conditionalFormatting xmlns:xm="http://schemas.microsoft.com/office/excel/2006/main">
          <x14:cfRule type="cellIs" priority="2" operator="equal" id="{C3517713-9825-4483-98CA-839C961F4DDA}">
            <xm:f>Chart!$C$4</xm:f>
            <x14:dxf>
              <font>
                <b/>
                <i val="0"/>
                <color theme="0"/>
              </font>
              <fill>
                <patternFill>
                  <bgColor theme="9" tint="-0.24994659260841701"/>
                </patternFill>
              </fill>
            </x14:dxf>
          </x14:cfRule>
          <xm:sqref>A4:A37</xm:sqref>
        </x14:conditionalFormatting>
        <x14:conditionalFormatting xmlns:xm="http://schemas.microsoft.com/office/excel/2006/main">
          <x14:cfRule type="expression" priority="1" id="{5C8FB64A-7D5A-4AC7-8D91-482FFCD732A6}">
            <xm:f>Chart!$C$4&lt;=4</xm:f>
            <x14:dxf>
              <font>
                <b/>
                <i val="0"/>
                <color theme="0"/>
              </font>
              <fill>
                <patternFill>
                  <bgColor theme="9" tint="-0.24994659260841701"/>
                </patternFill>
              </fill>
            </x14:dxf>
          </x14:cfRule>
          <xm:sqref>A3</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Y176"/>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83203125" defaultRowHeight="12.75"/>
  <cols>
    <col min="1" max="1" width="6.33203125" style="96" bestFit="1" customWidth="1"/>
    <col min="2" max="33" width="6.1640625" style="96" bestFit="1" customWidth="1"/>
    <col min="34" max="34" width="5.6640625" style="96" bestFit="1" customWidth="1"/>
    <col min="35" max="55" width="6.1640625" style="96" bestFit="1" customWidth="1"/>
    <col min="56" max="56" width="6.6640625" style="96" bestFit="1" customWidth="1"/>
    <col min="57" max="58" width="6.1640625" style="96" bestFit="1" customWidth="1"/>
    <col min="59" max="59" width="6.6640625" style="96" bestFit="1" customWidth="1"/>
    <col min="60" max="62" width="6.1640625" style="96" bestFit="1" customWidth="1"/>
    <col min="63" max="63" width="6.6640625" style="96" bestFit="1" customWidth="1"/>
    <col min="64" max="66" width="6.1640625" style="96" bestFit="1" customWidth="1"/>
    <col min="67" max="68" width="6.6640625" style="96" bestFit="1" customWidth="1"/>
    <col min="69" max="69" width="6.1640625" style="96" bestFit="1" customWidth="1"/>
    <col min="70" max="70" width="6.6640625" style="96" bestFit="1" customWidth="1"/>
    <col min="71" max="71" width="6.1640625" style="96" bestFit="1" customWidth="1"/>
    <col min="72" max="75" width="6.6640625" style="96" bestFit="1" customWidth="1"/>
    <col min="78" max="16384" width="8.83203125" style="96"/>
  </cols>
  <sheetData>
    <row r="1" spans="1:77" ht="14.25">
      <c r="A1" s="109" t="s">
        <v>284</v>
      </c>
      <c r="B1" s="110" t="s">
        <v>294</v>
      </c>
      <c r="C1" s="110" t="s">
        <v>435</v>
      </c>
      <c r="D1" s="110" t="s">
        <v>294</v>
      </c>
      <c r="E1" s="110" t="s">
        <v>435</v>
      </c>
      <c r="F1" s="110" t="s">
        <v>296</v>
      </c>
      <c r="G1" s="110" t="s">
        <v>293</v>
      </c>
      <c r="H1" s="110" t="s">
        <v>435</v>
      </c>
      <c r="I1" s="110" t="s">
        <v>297</v>
      </c>
      <c r="J1" s="110" t="s">
        <v>294</v>
      </c>
      <c r="K1" s="110" t="s">
        <v>293</v>
      </c>
      <c r="L1" s="110" t="s">
        <v>296</v>
      </c>
      <c r="M1" s="110" t="s">
        <v>293</v>
      </c>
      <c r="N1" s="110" t="s">
        <v>294</v>
      </c>
      <c r="O1" s="110" t="s">
        <v>435</v>
      </c>
      <c r="P1" s="110" t="s">
        <v>297</v>
      </c>
      <c r="Q1" s="110" t="s">
        <v>296</v>
      </c>
      <c r="R1" s="110" t="s">
        <v>297</v>
      </c>
      <c r="S1" s="110" t="s">
        <v>438</v>
      </c>
      <c r="T1" s="110" t="s">
        <v>292</v>
      </c>
      <c r="U1" s="110" t="s">
        <v>293</v>
      </c>
      <c r="V1" s="110" t="s">
        <v>294</v>
      </c>
      <c r="W1" s="110" t="s">
        <v>293</v>
      </c>
      <c r="X1" s="110" t="s">
        <v>435</v>
      </c>
      <c r="Y1" s="110" t="s">
        <v>297</v>
      </c>
      <c r="Z1" s="110" t="s">
        <v>294</v>
      </c>
      <c r="AA1" s="110" t="s">
        <v>438</v>
      </c>
      <c r="AB1" s="110" t="s">
        <v>296</v>
      </c>
      <c r="AC1" s="110" t="s">
        <v>292</v>
      </c>
      <c r="AD1" s="110" t="s">
        <v>293</v>
      </c>
      <c r="AE1" s="110" t="s">
        <v>294</v>
      </c>
      <c r="AF1" s="110" t="s">
        <v>297</v>
      </c>
      <c r="AG1" s="110" t="s">
        <v>435</v>
      </c>
      <c r="AH1" s="110" t="s">
        <v>488</v>
      </c>
      <c r="AI1" s="110" t="s">
        <v>292</v>
      </c>
      <c r="AJ1" s="110" t="s">
        <v>293</v>
      </c>
      <c r="AK1" s="110" t="s">
        <v>296</v>
      </c>
      <c r="AL1" s="110" t="s">
        <v>438</v>
      </c>
      <c r="AM1" s="110" t="s">
        <v>294</v>
      </c>
      <c r="AN1" s="110" t="s">
        <v>297</v>
      </c>
      <c r="AO1" s="110" t="s">
        <v>293</v>
      </c>
      <c r="AP1" s="110" t="s">
        <v>296</v>
      </c>
      <c r="AQ1" s="110" t="s">
        <v>292</v>
      </c>
      <c r="AR1" s="110" t="s">
        <v>294</v>
      </c>
      <c r="AS1" s="110" t="s">
        <v>435</v>
      </c>
      <c r="AT1" s="110" t="s">
        <v>438</v>
      </c>
      <c r="AU1" s="110" t="s">
        <v>297</v>
      </c>
      <c r="AV1" s="110" t="s">
        <v>296</v>
      </c>
      <c r="AW1" s="110" t="s">
        <v>293</v>
      </c>
      <c r="AX1" s="110" t="s">
        <v>291</v>
      </c>
      <c r="AY1" s="110" t="s">
        <v>292</v>
      </c>
      <c r="AZ1" s="110" t="s">
        <v>294</v>
      </c>
      <c r="BA1" s="110" t="s">
        <v>297</v>
      </c>
      <c r="BB1" s="110" t="s">
        <v>438</v>
      </c>
      <c r="BC1" s="110" t="s">
        <v>435</v>
      </c>
      <c r="BD1" s="110" t="s">
        <v>289</v>
      </c>
      <c r="BE1" s="110" t="s">
        <v>296</v>
      </c>
      <c r="BF1" s="110" t="s">
        <v>293</v>
      </c>
      <c r="BG1" s="110" t="s">
        <v>291</v>
      </c>
      <c r="BH1" s="110" t="s">
        <v>292</v>
      </c>
      <c r="BI1" s="110" t="s">
        <v>297</v>
      </c>
      <c r="BJ1" s="110" t="s">
        <v>294</v>
      </c>
      <c r="BK1" s="110" t="s">
        <v>289</v>
      </c>
      <c r="BL1" s="110" t="s">
        <v>435</v>
      </c>
      <c r="BM1" s="110" t="s">
        <v>438</v>
      </c>
      <c r="BN1" s="110" t="s">
        <v>293</v>
      </c>
      <c r="BO1" s="110" t="s">
        <v>291</v>
      </c>
      <c r="BP1" s="110" t="s">
        <v>292</v>
      </c>
      <c r="BQ1" s="110" t="s">
        <v>294</v>
      </c>
      <c r="BR1" s="110" t="s">
        <v>289</v>
      </c>
      <c r="BS1" s="110" t="s">
        <v>438</v>
      </c>
      <c r="BT1" s="110" t="s">
        <v>291</v>
      </c>
      <c r="BU1" s="110" t="s">
        <v>289</v>
      </c>
      <c r="BV1" s="110" t="s">
        <v>288</v>
      </c>
      <c r="BW1" s="110" t="s">
        <v>289</v>
      </c>
      <c r="BX1" s="96"/>
      <c r="BY1" s="96"/>
    </row>
    <row r="2" spans="1:77" ht="15.75">
      <c r="A2" s="107" t="s">
        <v>299</v>
      </c>
      <c r="B2" s="88" t="s">
        <v>473</v>
      </c>
      <c r="C2" s="88" t="s">
        <v>474</v>
      </c>
      <c r="D2" s="88" t="s">
        <v>475</v>
      </c>
      <c r="E2" s="88" t="s">
        <v>475</v>
      </c>
      <c r="F2" s="88" t="s">
        <v>476</v>
      </c>
      <c r="G2" s="88" t="s">
        <v>463</v>
      </c>
      <c r="H2" s="88" t="s">
        <v>464</v>
      </c>
      <c r="I2" s="88" t="s">
        <v>464</v>
      </c>
      <c r="J2" s="88" t="s">
        <v>465</v>
      </c>
      <c r="K2" s="88" t="s">
        <v>558</v>
      </c>
      <c r="L2" s="88" t="s">
        <v>477</v>
      </c>
      <c r="M2" s="88" t="s">
        <v>466</v>
      </c>
      <c r="N2" s="88" t="s">
        <v>466</v>
      </c>
      <c r="O2" s="88" t="s">
        <v>466</v>
      </c>
      <c r="P2" s="88" t="s">
        <v>466</v>
      </c>
      <c r="Q2" s="88" t="s">
        <v>467</v>
      </c>
      <c r="R2" s="88" t="s">
        <v>467</v>
      </c>
      <c r="S2" s="88" t="s">
        <v>478</v>
      </c>
      <c r="T2" s="88" t="s">
        <v>557</v>
      </c>
      <c r="U2" s="88" t="s">
        <v>439</v>
      </c>
      <c r="V2" s="88" t="s">
        <v>439</v>
      </c>
      <c r="W2" s="88" t="s">
        <v>440</v>
      </c>
      <c r="X2" s="88" t="s">
        <v>440</v>
      </c>
      <c r="Y2" s="88" t="s">
        <v>468</v>
      </c>
      <c r="Z2" s="88" t="s">
        <v>441</v>
      </c>
      <c r="AA2" s="88" t="s">
        <v>441</v>
      </c>
      <c r="AB2" s="88" t="s">
        <v>469</v>
      </c>
      <c r="AC2" s="88" t="s">
        <v>442</v>
      </c>
      <c r="AD2" s="88" t="s">
        <v>442</v>
      </c>
      <c r="AE2" s="88" t="s">
        <v>443</v>
      </c>
      <c r="AF2" s="88" t="s">
        <v>559</v>
      </c>
      <c r="AG2" s="88" t="s">
        <v>444</v>
      </c>
      <c r="AH2" s="88" t="s">
        <v>444</v>
      </c>
      <c r="AI2" s="88">
        <v>68</v>
      </c>
      <c r="AJ2" s="88">
        <v>68</v>
      </c>
      <c r="AK2" s="88" t="s">
        <v>445</v>
      </c>
      <c r="AL2" s="88" t="s">
        <v>445</v>
      </c>
      <c r="AM2" s="88" t="s">
        <v>446</v>
      </c>
      <c r="AN2" s="88" t="s">
        <v>470</v>
      </c>
      <c r="AO2" s="88">
        <v>73</v>
      </c>
      <c r="AP2" s="88" t="s">
        <v>448</v>
      </c>
      <c r="AQ2" s="88">
        <v>76</v>
      </c>
      <c r="AR2" s="88">
        <v>76</v>
      </c>
      <c r="AS2" s="88" t="s">
        <v>450</v>
      </c>
      <c r="AT2" s="88" t="s">
        <v>450</v>
      </c>
      <c r="AU2" s="88" t="s">
        <v>471</v>
      </c>
      <c r="AV2" s="88" t="s">
        <v>451</v>
      </c>
      <c r="AW2" s="88">
        <v>83</v>
      </c>
      <c r="AX2" s="88">
        <v>84</v>
      </c>
      <c r="AY2" s="88">
        <v>84</v>
      </c>
      <c r="AZ2" s="88">
        <v>86</v>
      </c>
      <c r="BA2" s="88" t="s">
        <v>455</v>
      </c>
      <c r="BB2" s="88" t="s">
        <v>472</v>
      </c>
      <c r="BC2" s="88">
        <v>89</v>
      </c>
      <c r="BD2" s="88" t="s">
        <v>554</v>
      </c>
      <c r="BE2" s="88" t="s">
        <v>556</v>
      </c>
      <c r="BF2" s="88">
        <v>93</v>
      </c>
      <c r="BG2" s="88">
        <v>94</v>
      </c>
      <c r="BH2" s="88">
        <v>94</v>
      </c>
      <c r="BI2" s="88" t="s">
        <v>459</v>
      </c>
      <c r="BJ2" s="88">
        <v>97</v>
      </c>
      <c r="BK2" s="88">
        <v>99</v>
      </c>
      <c r="BL2" s="88" t="s">
        <v>436</v>
      </c>
      <c r="BM2" s="88" t="s">
        <v>436</v>
      </c>
      <c r="BN2" s="88" t="s">
        <v>428</v>
      </c>
      <c r="BO2" s="88" t="s">
        <v>422</v>
      </c>
      <c r="BP2" s="88" t="s">
        <v>423</v>
      </c>
      <c r="BQ2" s="88" t="s">
        <v>432</v>
      </c>
      <c r="BR2" s="88" t="s">
        <v>416</v>
      </c>
      <c r="BS2" s="88" t="s">
        <v>462</v>
      </c>
      <c r="BT2" s="88" t="s">
        <v>417</v>
      </c>
      <c r="BU2" s="88" t="s">
        <v>411</v>
      </c>
      <c r="BV2" s="88" t="s">
        <v>551</v>
      </c>
      <c r="BW2" s="88" t="s">
        <v>404</v>
      </c>
      <c r="BX2" s="96"/>
      <c r="BY2" s="96"/>
    </row>
    <row r="3" spans="1:77" ht="13.5" thickBot="1">
      <c r="A3" s="76" t="s">
        <v>583</v>
      </c>
      <c r="B3" s="102">
        <v>249.375</v>
      </c>
      <c r="C3" s="99">
        <v>240.00000000000003</v>
      </c>
      <c r="D3" s="102">
        <v>294</v>
      </c>
      <c r="E3" s="99">
        <v>273.75</v>
      </c>
      <c r="F3" s="99">
        <v>260.99999999999994</v>
      </c>
      <c r="G3" s="102">
        <v>357.75</v>
      </c>
      <c r="H3" s="99">
        <v>308.625</v>
      </c>
      <c r="I3" s="99">
        <v>240.75</v>
      </c>
      <c r="J3" s="102">
        <v>340.125</v>
      </c>
      <c r="K3" s="99">
        <v>397.95099294895556</v>
      </c>
      <c r="L3" s="99">
        <v>294</v>
      </c>
      <c r="M3" s="102">
        <v>412.5</v>
      </c>
      <c r="N3" s="99">
        <v>378.75</v>
      </c>
      <c r="O3" s="99">
        <v>345</v>
      </c>
      <c r="P3" s="99">
        <v>269.62500000000006</v>
      </c>
      <c r="Q3" s="99">
        <v>326.625</v>
      </c>
      <c r="R3" s="99">
        <v>292.12500000000006</v>
      </c>
      <c r="S3" s="99">
        <v>249.74999999999994</v>
      </c>
      <c r="T3" s="99"/>
      <c r="U3" s="99"/>
      <c r="V3" s="99">
        <v>420</v>
      </c>
      <c r="W3" s="99"/>
      <c r="X3" s="99">
        <v>393.75</v>
      </c>
      <c r="Y3" s="99">
        <v>324</v>
      </c>
      <c r="Z3" s="99"/>
      <c r="AA3" s="99">
        <v>279.75</v>
      </c>
      <c r="AB3" s="99">
        <v>382.5</v>
      </c>
      <c r="AC3" s="99"/>
      <c r="AD3" s="99"/>
      <c r="AE3" s="99"/>
      <c r="AF3" s="99">
        <v>356.21711653568155</v>
      </c>
      <c r="AG3" s="99"/>
      <c r="AH3" s="99">
        <v>262.875</v>
      </c>
      <c r="AI3" s="99"/>
      <c r="AJ3" s="99"/>
      <c r="AK3" s="99">
        <v>431.25</v>
      </c>
      <c r="AL3" s="99">
        <v>319.875</v>
      </c>
      <c r="AM3" s="99"/>
      <c r="AN3" s="99">
        <v>405</v>
      </c>
      <c r="AO3" s="99"/>
      <c r="AP3" s="99"/>
      <c r="AQ3" s="99"/>
      <c r="AR3" s="99"/>
      <c r="AS3" s="99"/>
      <c r="AT3" s="99">
        <v>366</v>
      </c>
      <c r="AU3" s="99">
        <v>446.25</v>
      </c>
      <c r="AV3" s="99"/>
      <c r="AW3" s="99"/>
      <c r="AX3" s="99"/>
      <c r="AY3" s="99"/>
      <c r="AZ3" s="99"/>
      <c r="BA3" s="99"/>
      <c r="BB3" s="99">
        <v>423.75</v>
      </c>
      <c r="BC3" s="99"/>
      <c r="BD3" s="99"/>
      <c r="BE3" s="99"/>
      <c r="BF3" s="99"/>
      <c r="BG3" s="99"/>
      <c r="BH3" s="99"/>
      <c r="BI3" s="99"/>
      <c r="BJ3" s="99"/>
      <c r="BK3" s="99"/>
      <c r="BL3" s="99"/>
      <c r="BM3" s="99"/>
      <c r="BN3" s="99"/>
      <c r="BO3" s="99"/>
      <c r="BP3" s="99"/>
      <c r="BQ3" s="99"/>
      <c r="BR3" s="99"/>
      <c r="BS3" s="99"/>
      <c r="BT3" s="99"/>
      <c r="BU3" s="99"/>
      <c r="BV3" s="99"/>
      <c r="BW3" s="99"/>
      <c r="BX3" s="96"/>
      <c r="BY3" s="96"/>
    </row>
    <row r="4" spans="1:77" ht="13.5" thickBot="1">
      <c r="A4" s="76">
        <v>5</v>
      </c>
      <c r="B4" s="99">
        <v>240.97320424330604</v>
      </c>
      <c r="C4" s="102">
        <v>240.00000000000003</v>
      </c>
      <c r="D4" s="99">
        <v>287.1539979379499</v>
      </c>
      <c r="E4" s="102">
        <v>273.75</v>
      </c>
      <c r="F4" s="99">
        <v>260.99999999999994</v>
      </c>
      <c r="G4" s="99">
        <v>348.52186411755991</v>
      </c>
      <c r="H4" s="102">
        <v>308.625</v>
      </c>
      <c r="I4" s="99">
        <v>240.75</v>
      </c>
      <c r="J4" s="99">
        <v>333.65898999362184</v>
      </c>
      <c r="K4" s="99">
        <v>397.95099294895556</v>
      </c>
      <c r="L4" s="99">
        <v>294</v>
      </c>
      <c r="M4" s="99">
        <v>405.01683151067442</v>
      </c>
      <c r="N4" s="102">
        <v>378.75</v>
      </c>
      <c r="O4" s="102">
        <v>345</v>
      </c>
      <c r="P4" s="99">
        <v>269.62500000000006</v>
      </c>
      <c r="Q4" s="99">
        <v>326.625</v>
      </c>
      <c r="R4" s="99">
        <v>292.12500000000006</v>
      </c>
      <c r="S4" s="99">
        <v>249.74999999999994</v>
      </c>
      <c r="T4" s="99"/>
      <c r="U4" s="99"/>
      <c r="V4" s="102">
        <v>420</v>
      </c>
      <c r="W4" s="99"/>
      <c r="X4" s="102">
        <v>393.75</v>
      </c>
      <c r="Y4" s="99">
        <v>324</v>
      </c>
      <c r="Z4" s="99"/>
      <c r="AA4" s="99">
        <v>279.75</v>
      </c>
      <c r="AB4" s="99">
        <v>382.5</v>
      </c>
      <c r="AC4" s="99"/>
      <c r="AD4" s="99"/>
      <c r="AE4" s="99"/>
      <c r="AF4" s="99">
        <v>356.21711653568155</v>
      </c>
      <c r="AG4" s="99"/>
      <c r="AH4" s="99">
        <v>262.875</v>
      </c>
      <c r="AI4" s="99"/>
      <c r="AJ4" s="99"/>
      <c r="AK4" s="99">
        <v>431.25</v>
      </c>
      <c r="AL4" s="99">
        <v>319.875</v>
      </c>
      <c r="AM4" s="99"/>
      <c r="AN4" s="99">
        <v>405</v>
      </c>
      <c r="AO4" s="99"/>
      <c r="AP4" s="99"/>
      <c r="AQ4" s="99"/>
      <c r="AR4" s="99"/>
      <c r="AS4" s="99"/>
      <c r="AT4" s="99">
        <v>366</v>
      </c>
      <c r="AU4" s="99">
        <v>446.25</v>
      </c>
      <c r="AV4" s="99"/>
      <c r="AW4" s="99"/>
      <c r="AX4" s="99"/>
      <c r="AY4" s="99"/>
      <c r="AZ4" s="99"/>
      <c r="BA4" s="99"/>
      <c r="BB4" s="99">
        <v>423.75</v>
      </c>
      <c r="BC4" s="99"/>
      <c r="BD4" s="99"/>
      <c r="BE4" s="99"/>
      <c r="BF4" s="99"/>
      <c r="BG4" s="99"/>
      <c r="BH4" s="99"/>
      <c r="BI4" s="99"/>
      <c r="BJ4" s="99"/>
      <c r="BK4" s="99"/>
      <c r="BL4" s="99"/>
      <c r="BM4" s="99"/>
      <c r="BN4" s="99"/>
      <c r="BO4" s="99"/>
      <c r="BP4" s="99"/>
      <c r="BQ4" s="99"/>
      <c r="BR4" s="99"/>
      <c r="BS4" s="99"/>
      <c r="BT4" s="99"/>
      <c r="BU4" s="99"/>
      <c r="BV4" s="99"/>
      <c r="BW4" s="99"/>
      <c r="BX4" s="96"/>
      <c r="BY4" s="96"/>
    </row>
    <row r="5" spans="1:77" ht="13.5" thickBot="1">
      <c r="A5" s="76">
        <v>6</v>
      </c>
      <c r="B5" s="99"/>
      <c r="C5" s="99"/>
      <c r="D5" s="99">
        <v>273.83763853607599</v>
      </c>
      <c r="E5" s="99">
        <v>269.18347781855618</v>
      </c>
      <c r="F5" s="102">
        <v>260.99999999999994</v>
      </c>
      <c r="G5" s="99">
        <v>331.72592604535703</v>
      </c>
      <c r="H5" s="99">
        <v>303.73660106544656</v>
      </c>
      <c r="I5" s="102">
        <v>240.75</v>
      </c>
      <c r="J5" s="99">
        <v>319.07819106723275</v>
      </c>
      <c r="K5" s="102">
        <v>397.95099294895556</v>
      </c>
      <c r="L5" s="102">
        <v>294</v>
      </c>
      <c r="M5" s="99">
        <v>386.68196076346231</v>
      </c>
      <c r="N5" s="99">
        <v>376.50474378133947</v>
      </c>
      <c r="O5" s="99">
        <v>340.61942942506454</v>
      </c>
      <c r="P5" s="102">
        <v>269.62500000000006</v>
      </c>
      <c r="Q5" s="102">
        <v>326.625</v>
      </c>
      <c r="R5" s="99">
        <v>292.12500000000006</v>
      </c>
      <c r="S5" s="99">
        <v>249.74999999999994</v>
      </c>
      <c r="T5" s="99"/>
      <c r="U5" s="99"/>
      <c r="V5" s="99">
        <v>418.59149019954469</v>
      </c>
      <c r="W5" s="99"/>
      <c r="X5" s="99">
        <v>389.56873167013725</v>
      </c>
      <c r="Y5" s="99">
        <v>324</v>
      </c>
      <c r="Z5" s="99"/>
      <c r="AA5" s="99">
        <v>279.75</v>
      </c>
      <c r="AB5" s="99">
        <v>382.5</v>
      </c>
      <c r="AC5" s="99"/>
      <c r="AD5" s="99"/>
      <c r="AE5" s="99"/>
      <c r="AF5" s="99">
        <v>356.21711653568155</v>
      </c>
      <c r="AG5" s="99"/>
      <c r="AH5" s="99">
        <v>262.875</v>
      </c>
      <c r="AI5" s="99"/>
      <c r="AJ5" s="99"/>
      <c r="AK5" s="99">
        <v>431.25</v>
      </c>
      <c r="AL5" s="99">
        <v>319.875</v>
      </c>
      <c r="AM5" s="99"/>
      <c r="AN5" s="99">
        <v>405</v>
      </c>
      <c r="AO5" s="99"/>
      <c r="AP5" s="99"/>
      <c r="AQ5" s="99"/>
      <c r="AR5" s="99"/>
      <c r="AS5" s="99"/>
      <c r="AT5" s="99">
        <v>366</v>
      </c>
      <c r="AU5" s="99">
        <v>446.25</v>
      </c>
      <c r="AV5" s="99"/>
      <c r="AW5" s="99"/>
      <c r="AX5" s="99"/>
      <c r="AY5" s="99"/>
      <c r="AZ5" s="99"/>
      <c r="BA5" s="99"/>
      <c r="BB5" s="99">
        <v>423.75</v>
      </c>
      <c r="BC5" s="99"/>
      <c r="BD5" s="99"/>
      <c r="BE5" s="99"/>
      <c r="BF5" s="99"/>
      <c r="BG5" s="99"/>
      <c r="BH5" s="99"/>
      <c r="BI5" s="99"/>
      <c r="BJ5" s="99"/>
      <c r="BK5" s="99"/>
      <c r="BL5" s="99"/>
      <c r="BM5" s="99"/>
      <c r="BN5" s="99"/>
      <c r="BO5" s="99"/>
      <c r="BP5" s="99"/>
      <c r="BQ5" s="99"/>
      <c r="BR5" s="99"/>
      <c r="BS5" s="99"/>
      <c r="BT5" s="99"/>
      <c r="BU5" s="99"/>
      <c r="BV5" s="99"/>
      <c r="BW5" s="99"/>
      <c r="BX5" s="96"/>
      <c r="BY5" s="96"/>
    </row>
    <row r="6" spans="1:77" ht="13.5" thickBot="1">
      <c r="A6" s="76">
        <v>7</v>
      </c>
      <c r="B6" s="99"/>
      <c r="C6" s="99"/>
      <c r="D6" s="99">
        <v>260.52127913420208</v>
      </c>
      <c r="E6" s="99">
        <v>259.13489302795114</v>
      </c>
      <c r="F6" s="99">
        <v>258.65107094230274</v>
      </c>
      <c r="G6" s="99">
        <v>314.92998797315414</v>
      </c>
      <c r="H6" s="99">
        <v>292.97972981148234</v>
      </c>
      <c r="I6" s="99">
        <v>240.10416432770347</v>
      </c>
      <c r="J6" s="99">
        <v>304.49739214084366</v>
      </c>
      <c r="K6" s="99">
        <v>384.54375493191145</v>
      </c>
      <c r="L6" s="99">
        <v>292.05923770798438</v>
      </c>
      <c r="M6" s="99">
        <v>368.34709001625021</v>
      </c>
      <c r="N6" s="99">
        <v>363.44091983427688</v>
      </c>
      <c r="O6" s="99">
        <v>329.20575750571254</v>
      </c>
      <c r="P6" s="99">
        <v>269.16606150476957</v>
      </c>
      <c r="Q6" s="99">
        <v>324.8971101169987</v>
      </c>
      <c r="R6" s="99">
        <v>292.12500000000006</v>
      </c>
      <c r="S6" s="99">
        <v>249.74999999999994</v>
      </c>
      <c r="T6" s="99"/>
      <c r="U6" s="99"/>
      <c r="V6" s="99">
        <v>404.67673692951803</v>
      </c>
      <c r="W6" s="99">
        <v>438.75837793584401</v>
      </c>
      <c r="X6" s="99">
        <v>377.57008326766629</v>
      </c>
      <c r="Y6" s="99">
        <v>324</v>
      </c>
      <c r="Z6" s="99">
        <v>445.79324279716019</v>
      </c>
      <c r="AA6" s="99">
        <v>279.75</v>
      </c>
      <c r="AB6" s="99">
        <v>382.5</v>
      </c>
      <c r="AC6" s="99"/>
      <c r="AD6" s="99"/>
      <c r="AE6" s="99"/>
      <c r="AF6" s="99">
        <v>356.21711653568155</v>
      </c>
      <c r="AG6" s="99"/>
      <c r="AH6" s="102">
        <v>262.875</v>
      </c>
      <c r="AI6" s="99"/>
      <c r="AJ6" s="99"/>
      <c r="AK6" s="99">
        <v>431.25</v>
      </c>
      <c r="AL6" s="99">
        <v>319.875</v>
      </c>
      <c r="AM6" s="99"/>
      <c r="AN6" s="99">
        <v>405</v>
      </c>
      <c r="AO6" s="99"/>
      <c r="AP6" s="99"/>
      <c r="AQ6" s="99"/>
      <c r="AR6" s="99"/>
      <c r="AS6" s="99"/>
      <c r="AT6" s="99">
        <v>366</v>
      </c>
      <c r="AU6" s="99">
        <v>446.25</v>
      </c>
      <c r="AV6" s="99"/>
      <c r="AW6" s="99"/>
      <c r="AX6" s="99"/>
      <c r="AY6" s="99"/>
      <c r="AZ6" s="99"/>
      <c r="BA6" s="99"/>
      <c r="BB6" s="99">
        <v>423.75</v>
      </c>
      <c r="BC6" s="99"/>
      <c r="BD6" s="99"/>
      <c r="BE6" s="99"/>
      <c r="BF6" s="99"/>
      <c r="BG6" s="99"/>
      <c r="BH6" s="99"/>
      <c r="BI6" s="99"/>
      <c r="BJ6" s="99"/>
      <c r="BK6" s="99"/>
      <c r="BL6" s="99"/>
      <c r="BM6" s="99"/>
      <c r="BN6" s="99"/>
      <c r="BO6" s="99"/>
      <c r="BP6" s="99"/>
      <c r="BQ6" s="99"/>
      <c r="BR6" s="99"/>
      <c r="BS6" s="99"/>
      <c r="BT6" s="99"/>
      <c r="BU6" s="99"/>
      <c r="BV6" s="99"/>
      <c r="BW6" s="99"/>
      <c r="BX6" s="96"/>
      <c r="BY6" s="96"/>
    </row>
    <row r="7" spans="1:77" ht="13.5" thickBot="1">
      <c r="A7" s="76">
        <v>8</v>
      </c>
      <c r="B7" s="99"/>
      <c r="C7" s="99"/>
      <c r="D7" s="99">
        <v>247.20491973232816</v>
      </c>
      <c r="E7" s="99">
        <v>249.08630823734617</v>
      </c>
      <c r="F7" s="99">
        <v>251.40442039753967</v>
      </c>
      <c r="G7" s="99">
        <v>298.13404990095125</v>
      </c>
      <c r="H7" s="99">
        <v>282.22285855751812</v>
      </c>
      <c r="I7" s="99"/>
      <c r="J7" s="99">
        <v>289.91659321445456</v>
      </c>
      <c r="K7" s="99">
        <v>369.84462094551589</v>
      </c>
      <c r="L7" s="99">
        <v>284.40324818216124</v>
      </c>
      <c r="M7" s="99">
        <v>350.01221926903804</v>
      </c>
      <c r="N7" s="99">
        <v>350.37709588721435</v>
      </c>
      <c r="O7" s="99">
        <v>317.79208558636049</v>
      </c>
      <c r="P7" s="99">
        <v>263.19697544440726</v>
      </c>
      <c r="Q7" s="99">
        <v>316.9773286038432</v>
      </c>
      <c r="R7" s="102">
        <v>292.12500000000006</v>
      </c>
      <c r="S7" s="99">
        <v>249.74999999999994</v>
      </c>
      <c r="T7" s="99">
        <v>430.02830676485513</v>
      </c>
      <c r="U7" s="99">
        <v>441.75431199480562</v>
      </c>
      <c r="V7" s="99">
        <v>390.76198365949142</v>
      </c>
      <c r="W7" s="99">
        <v>418.59658250252591</v>
      </c>
      <c r="X7" s="99">
        <v>365.57143486519527</v>
      </c>
      <c r="Y7" s="102">
        <v>324</v>
      </c>
      <c r="Z7" s="99">
        <v>431.2921400458315</v>
      </c>
      <c r="AA7" s="99">
        <v>279.75</v>
      </c>
      <c r="AB7" s="102">
        <v>382.5</v>
      </c>
      <c r="AC7" s="99"/>
      <c r="AD7" s="99"/>
      <c r="AE7" s="99"/>
      <c r="AF7" s="99">
        <v>356.21711653568155</v>
      </c>
      <c r="AG7" s="99"/>
      <c r="AH7" s="99">
        <v>261.5464428577215</v>
      </c>
      <c r="AI7" s="99"/>
      <c r="AJ7" s="99"/>
      <c r="AK7" s="102">
        <v>431.25</v>
      </c>
      <c r="AL7" s="99">
        <v>319.875</v>
      </c>
      <c r="AM7" s="99"/>
      <c r="AN7" s="99">
        <v>405</v>
      </c>
      <c r="AO7" s="99"/>
      <c r="AP7" s="99"/>
      <c r="AQ7" s="99"/>
      <c r="AR7" s="99"/>
      <c r="AS7" s="99"/>
      <c r="AT7" s="99">
        <v>366</v>
      </c>
      <c r="AU7" s="99">
        <v>446.25</v>
      </c>
      <c r="AV7" s="99"/>
      <c r="AW7" s="99"/>
      <c r="AX7" s="99"/>
      <c r="AY7" s="99"/>
      <c r="AZ7" s="99"/>
      <c r="BA7" s="99"/>
      <c r="BB7" s="99">
        <v>423.75</v>
      </c>
      <c r="BC7" s="99"/>
      <c r="BD7" s="99"/>
      <c r="BE7" s="99"/>
      <c r="BF7" s="99"/>
      <c r="BG7" s="99"/>
      <c r="BH7" s="99"/>
      <c r="BI7" s="99"/>
      <c r="BJ7" s="99"/>
      <c r="BK7" s="99"/>
      <c r="BL7" s="99"/>
      <c r="BM7" s="99"/>
      <c r="BN7" s="99"/>
      <c r="BO7" s="99"/>
      <c r="BP7" s="99"/>
      <c r="BQ7" s="99"/>
      <c r="BR7" s="99"/>
      <c r="BS7" s="99"/>
      <c r="BT7" s="99"/>
      <c r="BU7" s="99"/>
      <c r="BV7" s="99"/>
      <c r="BW7" s="99"/>
      <c r="BX7" s="96"/>
      <c r="BY7" s="96"/>
    </row>
    <row r="8" spans="1:77" ht="13.5" thickBot="1">
      <c r="A8" s="76">
        <v>9</v>
      </c>
      <c r="B8" s="99"/>
      <c r="C8" s="99"/>
      <c r="D8" s="99"/>
      <c r="E8" s="99"/>
      <c r="F8" s="99">
        <v>244.1577698527766</v>
      </c>
      <c r="G8" s="99">
        <v>281.33811182874842</v>
      </c>
      <c r="H8" s="99">
        <v>271.46598730355396</v>
      </c>
      <c r="I8" s="99"/>
      <c r="J8" s="99">
        <v>275.33579428806547</v>
      </c>
      <c r="K8" s="99">
        <v>355.14548695912026</v>
      </c>
      <c r="L8" s="99">
        <v>276.74725865633809</v>
      </c>
      <c r="M8" s="99">
        <v>331.67734852182593</v>
      </c>
      <c r="N8" s="99">
        <v>337.31327194015176</v>
      </c>
      <c r="O8" s="99">
        <v>306.37841366700854</v>
      </c>
      <c r="P8" s="99">
        <v>257.22788938404494</v>
      </c>
      <c r="Q8" s="99">
        <v>309.05754709068765</v>
      </c>
      <c r="R8" s="99">
        <v>290.80627053585374</v>
      </c>
      <c r="S8" s="102">
        <v>249.74999999999994</v>
      </c>
      <c r="T8" s="99">
        <v>407.84434335478301</v>
      </c>
      <c r="U8" s="99">
        <v>425.48065722703188</v>
      </c>
      <c r="V8" s="99">
        <v>376.84723038946476</v>
      </c>
      <c r="W8" s="99">
        <v>398.43478706920774</v>
      </c>
      <c r="X8" s="99">
        <v>353.57278646272431</v>
      </c>
      <c r="Y8" s="99">
        <v>323.24045249315952</v>
      </c>
      <c r="Z8" s="99">
        <v>416.79103729450276</v>
      </c>
      <c r="AA8" s="102">
        <v>279.75</v>
      </c>
      <c r="AB8" s="99">
        <v>379.91413651522493</v>
      </c>
      <c r="AC8" s="99"/>
      <c r="AD8" s="99"/>
      <c r="AE8" s="99"/>
      <c r="AF8" s="99">
        <v>356.21711653568155</v>
      </c>
      <c r="AG8" s="99"/>
      <c r="AH8" s="99">
        <v>258.95025445794283</v>
      </c>
      <c r="AI8" s="99"/>
      <c r="AJ8" s="99"/>
      <c r="AK8" s="99">
        <v>428.82072147874908</v>
      </c>
      <c r="AL8" s="102">
        <v>319.875</v>
      </c>
      <c r="AM8" s="99"/>
      <c r="AN8" s="99">
        <v>405</v>
      </c>
      <c r="AO8" s="99"/>
      <c r="AP8" s="99"/>
      <c r="AQ8" s="99"/>
      <c r="AR8" s="99"/>
      <c r="AS8" s="99"/>
      <c r="AT8" s="102">
        <v>366</v>
      </c>
      <c r="AU8" s="99">
        <v>446.25</v>
      </c>
      <c r="AV8" s="99"/>
      <c r="AW8" s="99"/>
      <c r="AX8" s="99"/>
      <c r="AY8" s="99"/>
      <c r="AZ8" s="99"/>
      <c r="BA8" s="99"/>
      <c r="BB8" s="102">
        <v>423.75</v>
      </c>
      <c r="BC8" s="99"/>
      <c r="BD8" s="99"/>
      <c r="BE8" s="99"/>
      <c r="BF8" s="99"/>
      <c r="BG8" s="99"/>
      <c r="BH8" s="99"/>
      <c r="BI8" s="99"/>
      <c r="BJ8" s="99"/>
      <c r="BK8" s="99"/>
      <c r="BL8" s="99"/>
      <c r="BM8" s="99"/>
      <c r="BN8" s="99"/>
      <c r="BO8" s="99"/>
      <c r="BP8" s="99"/>
      <c r="BQ8" s="99"/>
      <c r="BR8" s="99"/>
      <c r="BS8" s="99"/>
      <c r="BT8" s="99"/>
      <c r="BU8" s="99"/>
      <c r="BV8" s="99"/>
      <c r="BW8" s="99"/>
      <c r="BX8" s="96"/>
      <c r="BY8" s="96"/>
    </row>
    <row r="9" spans="1:77" ht="13.5" thickBot="1">
      <c r="A9" s="107">
        <v>10</v>
      </c>
      <c r="B9" s="108"/>
      <c r="C9" s="108"/>
      <c r="D9" s="108"/>
      <c r="E9" s="108"/>
      <c r="F9" s="108"/>
      <c r="G9" s="108">
        <v>264.54217375654559</v>
      </c>
      <c r="H9" s="108">
        <v>260.70911604958974</v>
      </c>
      <c r="I9" s="108"/>
      <c r="J9" s="108">
        <v>260.75499536167632</v>
      </c>
      <c r="K9" s="108">
        <v>340.44635297272464</v>
      </c>
      <c r="L9" s="108">
        <v>269.09126913051495</v>
      </c>
      <c r="M9" s="108">
        <v>313.34247777461383</v>
      </c>
      <c r="N9" s="108">
        <v>324.24944799308918</v>
      </c>
      <c r="O9" s="108">
        <v>294.96474174765655</v>
      </c>
      <c r="P9" s="108">
        <v>251.25880332368254</v>
      </c>
      <c r="Q9" s="108">
        <v>301.13776557753209</v>
      </c>
      <c r="R9" s="108">
        <v>285.31479823548085</v>
      </c>
      <c r="S9" s="108">
        <v>246.16407825119018</v>
      </c>
      <c r="T9" s="108">
        <v>385.66037994471083</v>
      </c>
      <c r="U9" s="108">
        <v>409.20700245925809</v>
      </c>
      <c r="V9" s="108">
        <v>362.93247711943815</v>
      </c>
      <c r="W9" s="108">
        <v>378.27299163588964</v>
      </c>
      <c r="X9" s="108">
        <v>341.57413806025329</v>
      </c>
      <c r="Y9" s="108">
        <v>317.57959302441861</v>
      </c>
      <c r="Z9" s="108">
        <v>402.28993454317407</v>
      </c>
      <c r="AA9" s="108">
        <v>276.24534316939975</v>
      </c>
      <c r="AB9" s="108">
        <v>372.44286094182075</v>
      </c>
      <c r="AC9" s="108"/>
      <c r="AD9" s="108"/>
      <c r="AE9" s="108">
        <v>438.50521667803798</v>
      </c>
      <c r="AF9" s="108">
        <v>356.21711653568155</v>
      </c>
      <c r="AG9" s="108"/>
      <c r="AH9" s="108">
        <v>256.35406605816416</v>
      </c>
      <c r="AI9" s="108"/>
      <c r="AJ9" s="108"/>
      <c r="AK9" s="108">
        <v>421.00414162368332</v>
      </c>
      <c r="AL9" s="108">
        <v>316.59607842177138</v>
      </c>
      <c r="AM9" s="108"/>
      <c r="AN9" s="102">
        <v>405</v>
      </c>
      <c r="AO9" s="108"/>
      <c r="AP9" s="108"/>
      <c r="AQ9" s="108"/>
      <c r="AR9" s="108"/>
      <c r="AS9" s="108"/>
      <c r="AT9" s="108">
        <v>362.82131006284101</v>
      </c>
      <c r="AU9" s="102">
        <v>446.25</v>
      </c>
      <c r="AV9" s="108"/>
      <c r="AW9" s="108"/>
      <c r="AX9" s="108"/>
      <c r="AY9" s="108"/>
      <c r="AZ9" s="108"/>
      <c r="BA9" s="108"/>
      <c r="BB9" s="108">
        <v>420.95192579501946</v>
      </c>
      <c r="BC9" s="108"/>
      <c r="BD9" s="108"/>
      <c r="BE9" s="108"/>
      <c r="BF9" s="108"/>
      <c r="BG9" s="108"/>
      <c r="BH9" s="108"/>
      <c r="BI9" s="108"/>
      <c r="BJ9" s="108"/>
      <c r="BK9" s="108"/>
      <c r="BL9" s="108"/>
      <c r="BM9" s="108"/>
      <c r="BN9" s="108"/>
      <c r="BO9" s="108"/>
      <c r="BP9" s="108"/>
      <c r="BQ9" s="108"/>
      <c r="BR9" s="108"/>
      <c r="BS9" s="108"/>
      <c r="BT9" s="108"/>
      <c r="BU9" s="108"/>
      <c r="BV9" s="108"/>
      <c r="BW9" s="108"/>
      <c r="BX9" s="96"/>
      <c r="BY9" s="96"/>
    </row>
    <row r="10" spans="1:77" ht="13.5" thickBot="1">
      <c r="A10" s="76">
        <v>11</v>
      </c>
      <c r="B10" s="99"/>
      <c r="C10" s="99"/>
      <c r="D10" s="99"/>
      <c r="E10" s="99"/>
      <c r="F10" s="99"/>
      <c r="G10" s="99">
        <v>247.74623568434268</v>
      </c>
      <c r="H10" s="99">
        <v>249.95224479562552</v>
      </c>
      <c r="I10" s="99"/>
      <c r="J10" s="99">
        <v>246.17419643528726</v>
      </c>
      <c r="K10" s="99">
        <v>325.74721898632902</v>
      </c>
      <c r="L10" s="99">
        <v>261.43527960469186</v>
      </c>
      <c r="M10" s="99">
        <v>295.00760702740172</v>
      </c>
      <c r="N10" s="99">
        <v>311.18562404602665</v>
      </c>
      <c r="O10" s="99">
        <v>283.55106982830455</v>
      </c>
      <c r="P10" s="99">
        <v>245.28971726332023</v>
      </c>
      <c r="Q10" s="99">
        <v>293.21798406437654</v>
      </c>
      <c r="R10" s="99">
        <v>279.82332593510796</v>
      </c>
      <c r="S10" s="99">
        <v>242.41924543675856</v>
      </c>
      <c r="T10" s="99">
        <v>363.4764165346387</v>
      </c>
      <c r="U10" s="99">
        <v>392.9333476914843</v>
      </c>
      <c r="V10" s="99">
        <v>349.01772384941148</v>
      </c>
      <c r="W10" s="99">
        <v>358.11119620257148</v>
      </c>
      <c r="X10" s="99">
        <v>329.57548965778227</v>
      </c>
      <c r="Y10" s="99">
        <v>311.91873355567765</v>
      </c>
      <c r="Z10" s="99">
        <v>387.78883179184533</v>
      </c>
      <c r="AA10" s="99">
        <v>272.44519945116525</v>
      </c>
      <c r="AB10" s="99">
        <v>364.97158536841664</v>
      </c>
      <c r="AC10" s="99">
        <v>425.92598971933893</v>
      </c>
      <c r="AD10" s="99"/>
      <c r="AE10" s="99">
        <v>423.55829077172729</v>
      </c>
      <c r="AF10" s="102">
        <v>356.21711653568155</v>
      </c>
      <c r="AG10" s="99"/>
      <c r="AH10" s="99">
        <v>253.75787765838555</v>
      </c>
      <c r="AI10" s="99"/>
      <c r="AJ10" s="99"/>
      <c r="AK10" s="99">
        <v>413.18756176861763</v>
      </c>
      <c r="AL10" s="99">
        <v>312.74576769813098</v>
      </c>
      <c r="AM10" s="99"/>
      <c r="AN10" s="99">
        <v>403.53178508971888</v>
      </c>
      <c r="AO10" s="99"/>
      <c r="AP10" s="99"/>
      <c r="AQ10" s="99"/>
      <c r="AR10" s="99"/>
      <c r="AS10" s="99"/>
      <c r="AT10" s="99">
        <v>358.92717957343598</v>
      </c>
      <c r="AU10" s="99">
        <v>444.96275993668763</v>
      </c>
      <c r="AV10" s="99"/>
      <c r="AW10" s="99"/>
      <c r="AX10" s="99"/>
      <c r="AY10" s="99"/>
      <c r="AZ10" s="99"/>
      <c r="BA10" s="99"/>
      <c r="BB10" s="99">
        <v>417.01270263860226</v>
      </c>
      <c r="BC10" s="99"/>
      <c r="BD10" s="99"/>
      <c r="BE10" s="99"/>
      <c r="BF10" s="99"/>
      <c r="BG10" s="99"/>
      <c r="BH10" s="99"/>
      <c r="BI10" s="99"/>
      <c r="BJ10" s="99"/>
      <c r="BK10" s="99"/>
      <c r="BL10" s="99"/>
      <c r="BM10" s="99"/>
      <c r="BN10" s="99"/>
      <c r="BO10" s="99"/>
      <c r="BP10" s="99"/>
      <c r="BQ10" s="99"/>
      <c r="BR10" s="99"/>
      <c r="BS10" s="99"/>
      <c r="BT10" s="99"/>
      <c r="BU10" s="99"/>
      <c r="BV10" s="99"/>
      <c r="BW10" s="99"/>
      <c r="BX10" s="96"/>
      <c r="BY10" s="96"/>
    </row>
    <row r="11" spans="1:77">
      <c r="A11" s="76">
        <v>12</v>
      </c>
      <c r="B11" s="99"/>
      <c r="C11" s="99"/>
      <c r="D11" s="99"/>
      <c r="E11" s="99"/>
      <c r="F11" s="99"/>
      <c r="G11" s="99"/>
      <c r="H11" s="99"/>
      <c r="I11" s="99"/>
      <c r="J11" s="99"/>
      <c r="K11" s="99">
        <v>311.04808499993339</v>
      </c>
      <c r="L11" s="99">
        <v>253.77929007886871</v>
      </c>
      <c r="M11" s="99">
        <v>276.67273628018961</v>
      </c>
      <c r="N11" s="99">
        <v>298.121800098964</v>
      </c>
      <c r="O11" s="99">
        <v>272.13739790895255</v>
      </c>
      <c r="P11" s="99"/>
      <c r="Q11" s="99">
        <v>285.29820255122098</v>
      </c>
      <c r="R11" s="99">
        <v>274.33185363473501</v>
      </c>
      <c r="S11" s="99"/>
      <c r="T11" s="99">
        <v>341.29245312456652</v>
      </c>
      <c r="U11" s="99">
        <v>376.65969292371057</v>
      </c>
      <c r="V11" s="99">
        <v>335.10297057938487</v>
      </c>
      <c r="W11" s="99">
        <v>337.94940076925337</v>
      </c>
      <c r="X11" s="99">
        <v>317.57684125531125</v>
      </c>
      <c r="Y11" s="99">
        <v>306.25787408693668</v>
      </c>
      <c r="Z11" s="99">
        <v>373.28772904051658</v>
      </c>
      <c r="AA11" s="99">
        <v>268.64505573293076</v>
      </c>
      <c r="AB11" s="99">
        <v>357.50030979501258</v>
      </c>
      <c r="AC11" s="99">
        <v>401.79367371886957</v>
      </c>
      <c r="AD11" s="99">
        <v>439.81471989417821</v>
      </c>
      <c r="AE11" s="99">
        <v>408.61136486541665</v>
      </c>
      <c r="AF11" s="99">
        <v>355.79322634106404</v>
      </c>
      <c r="AG11" s="99"/>
      <c r="AH11" s="99">
        <v>251.16168925860691</v>
      </c>
      <c r="AI11" s="99"/>
      <c r="AJ11" s="99"/>
      <c r="AK11" s="99">
        <v>405.37098191355182</v>
      </c>
      <c r="AL11" s="99">
        <v>308.89545697449057</v>
      </c>
      <c r="AM11" s="99"/>
      <c r="AN11" s="99">
        <v>397.93023597803091</v>
      </c>
      <c r="AO11" s="99"/>
      <c r="AP11" s="99">
        <v>446.51789045092448</v>
      </c>
      <c r="AQ11" s="99"/>
      <c r="AR11" s="99"/>
      <c r="AS11" s="99"/>
      <c r="AT11" s="99">
        <v>355.03304908403101</v>
      </c>
      <c r="AU11" s="99">
        <v>439.28676585182376</v>
      </c>
      <c r="AV11" s="99"/>
      <c r="AW11" s="99"/>
      <c r="AX11" s="99"/>
      <c r="AY11" s="99"/>
      <c r="AZ11" s="99"/>
      <c r="BA11" s="99"/>
      <c r="BB11" s="99">
        <v>413.07347948218518</v>
      </c>
      <c r="BC11" s="99"/>
      <c r="BD11" s="99"/>
      <c r="BE11" s="99"/>
      <c r="BF11" s="99"/>
      <c r="BG11" s="99"/>
      <c r="BH11" s="99"/>
      <c r="BI11" s="99"/>
      <c r="BJ11" s="99"/>
      <c r="BK11" s="99"/>
      <c r="BL11" s="99"/>
      <c r="BM11" s="99"/>
      <c r="BN11" s="99"/>
      <c r="BO11" s="99"/>
      <c r="BP11" s="99"/>
      <c r="BQ11" s="99"/>
      <c r="BR11" s="99"/>
      <c r="BS11" s="99"/>
      <c r="BT11" s="99"/>
      <c r="BU11" s="99"/>
      <c r="BV11" s="99"/>
      <c r="BW11" s="99"/>
      <c r="BX11" s="96"/>
      <c r="BY11" s="96"/>
    </row>
    <row r="12" spans="1:77" ht="13.5" thickBot="1">
      <c r="A12" s="76">
        <v>13</v>
      </c>
      <c r="B12" s="99"/>
      <c r="C12" s="99"/>
      <c r="D12" s="99"/>
      <c r="E12" s="99"/>
      <c r="F12" s="99"/>
      <c r="G12" s="99"/>
      <c r="H12" s="99"/>
      <c r="I12" s="99"/>
      <c r="J12" s="99"/>
      <c r="K12" s="99">
        <v>296.34895101353771</v>
      </c>
      <c r="L12" s="99">
        <v>246.12330055304551</v>
      </c>
      <c r="M12" s="118">
        <v>258.33786553297745</v>
      </c>
      <c r="N12" s="99">
        <v>285.05797615190147</v>
      </c>
      <c r="O12" s="99">
        <v>260.72372598960061</v>
      </c>
      <c r="P12" s="99"/>
      <c r="Q12" s="99">
        <v>277.37842103806543</v>
      </c>
      <c r="R12" s="99">
        <v>268.84038133436212</v>
      </c>
      <c r="S12" s="99"/>
      <c r="T12" s="118">
        <v>319.1084897144944</v>
      </c>
      <c r="U12" s="99">
        <v>360.38603815593683</v>
      </c>
      <c r="V12" s="99">
        <v>321.18821730935815</v>
      </c>
      <c r="W12" s="99">
        <v>317.78760533593521</v>
      </c>
      <c r="X12" s="99">
        <v>305.57819285284029</v>
      </c>
      <c r="Y12" s="99">
        <v>300.59701461819571</v>
      </c>
      <c r="Z12" s="99">
        <v>358.78662628918789</v>
      </c>
      <c r="AA12" s="99">
        <v>264.84491201469621</v>
      </c>
      <c r="AB12" s="99">
        <v>350.02903422160847</v>
      </c>
      <c r="AC12" s="99">
        <v>377.66135771840027</v>
      </c>
      <c r="AD12" s="99">
        <v>422.38514286963243</v>
      </c>
      <c r="AE12" s="99">
        <v>393.66443895910595</v>
      </c>
      <c r="AF12" s="99">
        <v>350.38579149343798</v>
      </c>
      <c r="AG12" s="99">
        <v>442.75919038732394</v>
      </c>
      <c r="AH12" s="99">
        <v>248.5655008588283</v>
      </c>
      <c r="AI12" s="99"/>
      <c r="AJ12" s="99"/>
      <c r="AK12" s="99">
        <v>397.55440205848606</v>
      </c>
      <c r="AL12" s="99">
        <v>305.04514625085017</v>
      </c>
      <c r="AM12" s="99">
        <v>437.31850408401044</v>
      </c>
      <c r="AN12" s="99">
        <v>392.32868686634293</v>
      </c>
      <c r="AO12" s="99"/>
      <c r="AP12" s="99">
        <v>438.49907062192921</v>
      </c>
      <c r="AQ12" s="99"/>
      <c r="AR12" s="99"/>
      <c r="AS12" s="99"/>
      <c r="AT12" s="99">
        <v>351.13891859462598</v>
      </c>
      <c r="AU12" s="99">
        <v>433.61077176695989</v>
      </c>
      <c r="AV12" s="99"/>
      <c r="AW12" s="99"/>
      <c r="AX12" s="99"/>
      <c r="AY12" s="99"/>
      <c r="AZ12" s="99"/>
      <c r="BA12" s="99"/>
      <c r="BB12" s="99">
        <v>409.13425632576798</v>
      </c>
      <c r="BC12" s="99"/>
      <c r="BD12" s="99"/>
      <c r="BE12" s="99"/>
      <c r="BF12" s="99"/>
      <c r="BG12" s="99"/>
      <c r="BH12" s="99"/>
      <c r="BI12" s="99"/>
      <c r="BJ12" s="99"/>
      <c r="BK12" s="99"/>
      <c r="BL12" s="99"/>
      <c r="BM12" s="99"/>
      <c r="BN12" s="99"/>
      <c r="BO12" s="99"/>
      <c r="BP12" s="99"/>
      <c r="BQ12" s="99"/>
      <c r="BR12" s="99"/>
      <c r="BS12" s="99"/>
      <c r="BT12" s="99"/>
      <c r="BU12" s="99"/>
      <c r="BV12" s="99"/>
      <c r="BW12" s="99"/>
      <c r="BX12" s="96"/>
      <c r="BY12" s="96"/>
    </row>
    <row r="13" spans="1:77" ht="14.25" thickTop="1" thickBot="1">
      <c r="A13" s="76">
        <v>14</v>
      </c>
      <c r="B13" s="99"/>
      <c r="C13" s="99"/>
      <c r="D13" s="99"/>
      <c r="E13" s="99"/>
      <c r="F13" s="99"/>
      <c r="G13" s="99"/>
      <c r="H13" s="99"/>
      <c r="I13" s="99"/>
      <c r="J13" s="99"/>
      <c r="K13" s="99">
        <v>281.64981702714209</v>
      </c>
      <c r="L13" s="99"/>
      <c r="M13" s="99"/>
      <c r="N13" s="99">
        <v>271.99415220483888</v>
      </c>
      <c r="O13" s="99">
        <v>249.31005407024861</v>
      </c>
      <c r="P13" s="99"/>
      <c r="Q13" s="99">
        <v>269.45863952490993</v>
      </c>
      <c r="R13" s="99">
        <v>263.34890903398923</v>
      </c>
      <c r="S13" s="99"/>
      <c r="T13" s="99">
        <v>294.92525904967016</v>
      </c>
      <c r="U13" s="99">
        <v>344.11238338816298</v>
      </c>
      <c r="V13" s="99">
        <v>307.27346403933154</v>
      </c>
      <c r="W13" s="118">
        <v>297.62580990261711</v>
      </c>
      <c r="X13" s="99">
        <v>293.57954445036927</v>
      </c>
      <c r="Y13" s="99">
        <v>294.93615514945481</v>
      </c>
      <c r="Z13" s="99">
        <v>344.28552353785915</v>
      </c>
      <c r="AA13" s="99">
        <v>261.04476829646171</v>
      </c>
      <c r="AB13" s="99">
        <v>342.55775864820436</v>
      </c>
      <c r="AC13" s="118">
        <v>353.52904171793102</v>
      </c>
      <c r="AD13" s="99">
        <v>404.95556584508665</v>
      </c>
      <c r="AE13" s="99">
        <v>378.71751305279525</v>
      </c>
      <c r="AF13" s="99">
        <v>344.97835664581186</v>
      </c>
      <c r="AG13" s="99">
        <v>432.38038328840281</v>
      </c>
      <c r="AH13" s="99">
        <v>245.9693124590496</v>
      </c>
      <c r="AI13" s="99"/>
      <c r="AJ13" s="99"/>
      <c r="AK13" s="99">
        <v>389.73782220342025</v>
      </c>
      <c r="AL13" s="99">
        <v>301.19483552720982</v>
      </c>
      <c r="AM13" s="99">
        <v>421.56762066589005</v>
      </c>
      <c r="AN13" s="99">
        <v>386.72713775465502</v>
      </c>
      <c r="AO13" s="99"/>
      <c r="AP13" s="99">
        <v>430.48025079293393</v>
      </c>
      <c r="AQ13" s="99"/>
      <c r="AR13" s="99"/>
      <c r="AS13" s="99"/>
      <c r="AT13" s="99">
        <v>347.24478810522101</v>
      </c>
      <c r="AU13" s="99">
        <v>427.93477768209601</v>
      </c>
      <c r="AV13" s="99"/>
      <c r="AW13" s="99"/>
      <c r="AX13" s="99"/>
      <c r="AY13" s="99"/>
      <c r="AZ13" s="99"/>
      <c r="BA13" s="99"/>
      <c r="BB13" s="99">
        <v>405.19503316935084</v>
      </c>
      <c r="BC13" s="99"/>
      <c r="BD13" s="99"/>
      <c r="BE13" s="99"/>
      <c r="BF13" s="99"/>
      <c r="BG13" s="99"/>
      <c r="BH13" s="99"/>
      <c r="BI13" s="99"/>
      <c r="BJ13" s="99"/>
      <c r="BK13" s="99"/>
      <c r="BL13" s="99"/>
      <c r="BM13" s="99"/>
      <c r="BN13" s="99"/>
      <c r="BO13" s="99"/>
      <c r="BP13" s="99"/>
      <c r="BQ13" s="99"/>
      <c r="BR13" s="99"/>
      <c r="BS13" s="99"/>
      <c r="BT13" s="99"/>
      <c r="BU13" s="99"/>
      <c r="BV13" s="99"/>
      <c r="BW13" s="99"/>
      <c r="BX13" s="96"/>
      <c r="BY13" s="96"/>
    </row>
    <row r="14" spans="1:77" ht="13.5" thickTop="1">
      <c r="A14" s="76">
        <v>15</v>
      </c>
      <c r="B14" s="99"/>
      <c r="C14" s="99"/>
      <c r="D14" s="99"/>
      <c r="E14" s="99"/>
      <c r="F14" s="99"/>
      <c r="G14" s="99"/>
      <c r="H14" s="99"/>
      <c r="I14" s="99"/>
      <c r="J14" s="99"/>
      <c r="K14" s="99">
        <v>266.95068304074647</v>
      </c>
      <c r="L14" s="99"/>
      <c r="M14" s="99"/>
      <c r="N14" s="99">
        <v>258.93032825777635</v>
      </c>
      <c r="O14" s="99"/>
      <c r="P14" s="99"/>
      <c r="Q14" s="99">
        <v>261.53885801175431</v>
      </c>
      <c r="R14" s="99">
        <v>257.85743673361634</v>
      </c>
      <c r="S14" s="99"/>
      <c r="T14" s="99">
        <v>261.64043492087922</v>
      </c>
      <c r="U14" s="99">
        <v>327.8387286203893</v>
      </c>
      <c r="V14" s="99">
        <v>293.35871076930488</v>
      </c>
      <c r="W14" s="99">
        <v>269.90317418278033</v>
      </c>
      <c r="X14" s="99">
        <v>281.58089604789825</v>
      </c>
      <c r="Y14" s="99">
        <v>289.27529568071384</v>
      </c>
      <c r="Z14" s="99">
        <v>329.78442078653046</v>
      </c>
      <c r="AA14" s="99">
        <v>257.24462457822722</v>
      </c>
      <c r="AB14" s="99">
        <v>335.0864830748003</v>
      </c>
      <c r="AC14" s="99">
        <v>320.52717997154485</v>
      </c>
      <c r="AD14" s="99">
        <v>387.52598882054087</v>
      </c>
      <c r="AE14" s="99">
        <v>363.77058714648462</v>
      </c>
      <c r="AF14" s="99">
        <v>339.57092179818574</v>
      </c>
      <c r="AG14" s="99">
        <v>422.00157618948168</v>
      </c>
      <c r="AH14" s="99">
        <v>243.37312405927099</v>
      </c>
      <c r="AI14" s="99"/>
      <c r="AJ14" s="99">
        <v>438.00343742898224</v>
      </c>
      <c r="AK14" s="99">
        <v>381.92124234835455</v>
      </c>
      <c r="AL14" s="99">
        <v>297.34452480356941</v>
      </c>
      <c r="AM14" s="99">
        <v>405.81673724776971</v>
      </c>
      <c r="AN14" s="99">
        <v>381.1255886429671</v>
      </c>
      <c r="AO14" s="99"/>
      <c r="AP14" s="99">
        <v>422.4614309639386</v>
      </c>
      <c r="AQ14" s="99"/>
      <c r="AR14" s="99"/>
      <c r="AS14" s="99"/>
      <c r="AT14" s="99">
        <v>343.35065761581598</v>
      </c>
      <c r="AU14" s="99">
        <v>422.25878359723214</v>
      </c>
      <c r="AV14" s="99"/>
      <c r="AW14" s="99"/>
      <c r="AX14" s="99"/>
      <c r="AY14" s="99"/>
      <c r="AZ14" s="99"/>
      <c r="BA14" s="99"/>
      <c r="BB14" s="99">
        <v>401.25581001293364</v>
      </c>
      <c r="BC14" s="99"/>
      <c r="BD14" s="99"/>
      <c r="BE14" s="99"/>
      <c r="BF14" s="99"/>
      <c r="BG14" s="99"/>
      <c r="BH14" s="99"/>
      <c r="BI14" s="99"/>
      <c r="BJ14" s="99"/>
      <c r="BK14" s="99"/>
      <c r="BL14" s="99"/>
      <c r="BM14" s="99"/>
      <c r="BN14" s="99"/>
      <c r="BO14" s="99"/>
      <c r="BP14" s="99"/>
      <c r="BQ14" s="99"/>
      <c r="BR14" s="99"/>
      <c r="BS14" s="99"/>
      <c r="BT14" s="99"/>
      <c r="BU14" s="99"/>
      <c r="BV14" s="99"/>
      <c r="BW14" s="99"/>
      <c r="BX14" s="96"/>
      <c r="BY14" s="96"/>
    </row>
    <row r="15" spans="1:77" ht="13.5" thickBot="1">
      <c r="A15" s="76">
        <v>16</v>
      </c>
      <c r="B15" s="99"/>
      <c r="C15" s="99"/>
      <c r="D15" s="99"/>
      <c r="E15" s="99"/>
      <c r="F15" s="99"/>
      <c r="G15" s="99"/>
      <c r="H15" s="99"/>
      <c r="I15" s="99"/>
      <c r="J15" s="99"/>
      <c r="K15" s="118">
        <v>252.25154905435085</v>
      </c>
      <c r="L15" s="99"/>
      <c r="M15" s="99"/>
      <c r="N15" s="118">
        <v>245.86650431071371</v>
      </c>
      <c r="O15" s="99"/>
      <c r="P15" s="99"/>
      <c r="Q15" s="99">
        <v>253.61907649859876</v>
      </c>
      <c r="R15" s="99">
        <v>252.36596443324342</v>
      </c>
      <c r="S15" s="99"/>
      <c r="T15" s="99"/>
      <c r="U15" s="99">
        <v>311.56507385261551</v>
      </c>
      <c r="V15" s="99">
        <v>279.44395749927821</v>
      </c>
      <c r="W15" s="99">
        <v>243.85631882701605</v>
      </c>
      <c r="X15" s="99">
        <v>269.58224764542723</v>
      </c>
      <c r="Y15" s="99">
        <v>283.61443621197293</v>
      </c>
      <c r="Z15" s="99">
        <v>315.28331803520177</v>
      </c>
      <c r="AA15" s="99">
        <v>253.44448085999269</v>
      </c>
      <c r="AB15" s="99">
        <v>327.61520750139618</v>
      </c>
      <c r="AC15" s="99">
        <v>287.83721660387619</v>
      </c>
      <c r="AD15" s="99">
        <v>370.09641179599515</v>
      </c>
      <c r="AE15" s="99">
        <v>348.82366124017398</v>
      </c>
      <c r="AF15" s="99">
        <v>334.16348695055967</v>
      </c>
      <c r="AG15" s="99">
        <v>411.62276909056061</v>
      </c>
      <c r="AH15" s="99">
        <v>240.77693565949235</v>
      </c>
      <c r="AI15" s="99"/>
      <c r="AJ15" s="99">
        <v>419.25825702114764</v>
      </c>
      <c r="AK15" s="99">
        <v>374.10466249328874</v>
      </c>
      <c r="AL15" s="99">
        <v>293.49421407992901</v>
      </c>
      <c r="AM15" s="99">
        <v>390.06585382964926</v>
      </c>
      <c r="AN15" s="99">
        <v>375.52403953127913</v>
      </c>
      <c r="AO15" s="99"/>
      <c r="AP15" s="99">
        <v>414.44261113494332</v>
      </c>
      <c r="AQ15" s="99"/>
      <c r="AR15" s="99"/>
      <c r="AS15" s="99"/>
      <c r="AT15" s="99">
        <v>339.456527126411</v>
      </c>
      <c r="AU15" s="99">
        <v>416.58278951236827</v>
      </c>
      <c r="AV15" s="99"/>
      <c r="AW15" s="99"/>
      <c r="AX15" s="99"/>
      <c r="AY15" s="99"/>
      <c r="AZ15" s="99"/>
      <c r="BA15" s="99"/>
      <c r="BB15" s="99">
        <v>397.31658685651655</v>
      </c>
      <c r="BC15" s="99"/>
      <c r="BD15" s="99"/>
      <c r="BE15" s="99"/>
      <c r="BF15" s="99"/>
      <c r="BG15" s="99"/>
      <c r="BH15" s="99"/>
      <c r="BI15" s="99"/>
      <c r="BJ15" s="99"/>
      <c r="BK15" s="99"/>
      <c r="BL15" s="99"/>
      <c r="BM15" s="99"/>
      <c r="BN15" s="99"/>
      <c r="BO15" s="99"/>
      <c r="BP15" s="99"/>
      <c r="BQ15" s="99"/>
      <c r="BR15" s="99"/>
      <c r="BS15" s="99"/>
      <c r="BT15" s="99"/>
      <c r="BU15" s="99"/>
      <c r="BV15" s="99"/>
      <c r="BW15" s="99"/>
      <c r="BX15" s="96"/>
      <c r="BY15" s="96"/>
    </row>
    <row r="16" spans="1:77" ht="14.25" thickTop="1" thickBot="1">
      <c r="A16" s="76">
        <v>17</v>
      </c>
      <c r="B16" s="99"/>
      <c r="C16" s="99"/>
      <c r="D16" s="99"/>
      <c r="E16" s="99"/>
      <c r="F16" s="99"/>
      <c r="G16" s="99"/>
      <c r="H16" s="99"/>
      <c r="I16" s="99"/>
      <c r="J16" s="99"/>
      <c r="K16" s="99"/>
      <c r="L16" s="99"/>
      <c r="M16" s="99"/>
      <c r="N16" s="99"/>
      <c r="O16" s="99"/>
      <c r="P16" s="99"/>
      <c r="Q16" s="99">
        <v>245.69929498544323</v>
      </c>
      <c r="R16" s="99">
        <v>246.87449213287053</v>
      </c>
      <c r="S16" s="99"/>
      <c r="T16" s="99"/>
      <c r="U16" s="118">
        <v>295.29141908484172</v>
      </c>
      <c r="V16" s="118">
        <v>265.5292042292516</v>
      </c>
      <c r="W16" s="99"/>
      <c r="X16" s="99">
        <v>257.58359924295632</v>
      </c>
      <c r="Y16" s="99">
        <v>277.95357674323202</v>
      </c>
      <c r="Z16" s="99">
        <v>300.78221528387303</v>
      </c>
      <c r="AA16" s="99">
        <v>249.64433714175814</v>
      </c>
      <c r="AB16" s="99">
        <v>320.14393192799207</v>
      </c>
      <c r="AC16" s="99">
        <v>260.6205337449357</v>
      </c>
      <c r="AD16" s="99">
        <v>352.66683477144937</v>
      </c>
      <c r="AE16" s="99">
        <v>333.87673533386328</v>
      </c>
      <c r="AF16" s="99">
        <v>328.75605210293355</v>
      </c>
      <c r="AG16" s="99">
        <v>401.24396199163948</v>
      </c>
      <c r="AH16" s="99"/>
      <c r="AI16" s="99">
        <v>443.5653790307108</v>
      </c>
      <c r="AJ16" s="99">
        <v>400.51307661331305</v>
      </c>
      <c r="AK16" s="99">
        <v>366.28808263822299</v>
      </c>
      <c r="AL16" s="99">
        <v>289.64390335628855</v>
      </c>
      <c r="AM16" s="99">
        <v>374.31497041152886</v>
      </c>
      <c r="AN16" s="99">
        <v>369.92249041959121</v>
      </c>
      <c r="AO16" s="99">
        <v>439.77092588659752</v>
      </c>
      <c r="AP16" s="99">
        <v>406.42379130594799</v>
      </c>
      <c r="AQ16" s="99"/>
      <c r="AR16" s="99"/>
      <c r="AS16" s="99"/>
      <c r="AT16" s="99">
        <v>335.56239663700597</v>
      </c>
      <c r="AU16" s="99">
        <v>410.90679542750439</v>
      </c>
      <c r="AV16" s="99"/>
      <c r="AW16" s="99"/>
      <c r="AX16" s="99"/>
      <c r="AY16" s="99"/>
      <c r="AZ16" s="99"/>
      <c r="BA16" s="99"/>
      <c r="BB16" s="99">
        <v>393.37736370009935</v>
      </c>
      <c r="BC16" s="99"/>
      <c r="BD16" s="99"/>
      <c r="BE16" s="99"/>
      <c r="BF16" s="99"/>
      <c r="BG16" s="99"/>
      <c r="BH16" s="99"/>
      <c r="BI16" s="99"/>
      <c r="BJ16" s="99"/>
      <c r="BK16" s="99"/>
      <c r="BL16" s="99"/>
      <c r="BM16" s="99"/>
      <c r="BN16" s="99"/>
      <c r="BO16" s="99"/>
      <c r="BP16" s="99"/>
      <c r="BQ16" s="99"/>
      <c r="BR16" s="99"/>
      <c r="BS16" s="99"/>
      <c r="BT16" s="99"/>
      <c r="BU16" s="99"/>
      <c r="BV16" s="99"/>
      <c r="BW16" s="99"/>
      <c r="BX16" s="96"/>
      <c r="BY16" s="96"/>
    </row>
    <row r="17" spans="1:77" ht="14.25" thickTop="1" thickBot="1">
      <c r="A17" s="76">
        <v>18</v>
      </c>
      <c r="B17" s="99"/>
      <c r="C17" s="99"/>
      <c r="D17" s="99"/>
      <c r="E17" s="99"/>
      <c r="F17" s="99"/>
      <c r="G17" s="99"/>
      <c r="H17" s="99"/>
      <c r="I17" s="99"/>
      <c r="J17" s="99"/>
      <c r="K17" s="99"/>
      <c r="L17" s="99"/>
      <c r="M17" s="99"/>
      <c r="N17" s="99"/>
      <c r="O17" s="99"/>
      <c r="P17" s="99"/>
      <c r="Q17" s="99"/>
      <c r="R17" s="99">
        <v>241.38301983249761</v>
      </c>
      <c r="S17" s="99"/>
      <c r="T17" s="99"/>
      <c r="U17" s="99">
        <v>272.30943441808404</v>
      </c>
      <c r="V17" s="99">
        <v>247.64684266357924</v>
      </c>
      <c r="W17" s="99"/>
      <c r="X17" s="118">
        <v>245.58495084048531</v>
      </c>
      <c r="Y17" s="99">
        <v>272.29271727449105</v>
      </c>
      <c r="Z17" s="118">
        <v>286.28111253254428</v>
      </c>
      <c r="AA17" s="99">
        <v>245.84419342352362</v>
      </c>
      <c r="AB17" s="99">
        <v>312.67265635458801</v>
      </c>
      <c r="AC17" s="99"/>
      <c r="AD17" s="118">
        <v>335.23725774690371</v>
      </c>
      <c r="AE17" s="118">
        <v>318.92980942755258</v>
      </c>
      <c r="AF17" s="99">
        <v>323.34861725530743</v>
      </c>
      <c r="AG17" s="99">
        <v>390.86515489271841</v>
      </c>
      <c r="AH17" s="99"/>
      <c r="AI17" s="118">
        <v>422.38315713522223</v>
      </c>
      <c r="AJ17" s="118">
        <v>381.76789620547845</v>
      </c>
      <c r="AK17" s="99">
        <v>358.47150278315718</v>
      </c>
      <c r="AL17" s="99">
        <v>285.79359263264814</v>
      </c>
      <c r="AM17" s="99">
        <v>358.56408699340852</v>
      </c>
      <c r="AN17" s="99">
        <v>364.3209413079033</v>
      </c>
      <c r="AO17" s="99">
        <v>420.4219517918491</v>
      </c>
      <c r="AP17" s="99">
        <v>398.40497147695271</v>
      </c>
      <c r="AQ17" s="99"/>
      <c r="AR17" s="99"/>
      <c r="AS17" s="99"/>
      <c r="AT17" s="99">
        <v>331.668266147601</v>
      </c>
      <c r="AU17" s="99">
        <v>405.23080134264058</v>
      </c>
      <c r="AV17" s="99">
        <v>445.89643790858088</v>
      </c>
      <c r="AW17" s="99"/>
      <c r="AX17" s="99"/>
      <c r="AY17" s="99"/>
      <c r="AZ17" s="99"/>
      <c r="BA17" s="99"/>
      <c r="BB17" s="99">
        <v>389.43814054368221</v>
      </c>
      <c r="BC17" s="99"/>
      <c r="BD17" s="99"/>
      <c r="BE17" s="99"/>
      <c r="BF17" s="99"/>
      <c r="BG17" s="99"/>
      <c r="BH17" s="99"/>
      <c r="BI17" s="99"/>
      <c r="BJ17" s="99"/>
      <c r="BK17" s="99"/>
      <c r="BL17" s="99"/>
      <c r="BM17" s="99"/>
      <c r="BN17" s="99"/>
      <c r="BO17" s="99"/>
      <c r="BP17" s="99"/>
      <c r="BQ17" s="99"/>
      <c r="BR17" s="99"/>
      <c r="BS17" s="99"/>
      <c r="BT17" s="99"/>
      <c r="BU17" s="99"/>
      <c r="BV17" s="99"/>
      <c r="BW17" s="99"/>
      <c r="BX17" s="96"/>
      <c r="BY17" s="96"/>
    </row>
    <row r="18" spans="1:77" ht="14.25" thickTop="1" thickBot="1">
      <c r="A18" s="76">
        <v>19</v>
      </c>
      <c r="B18" s="99"/>
      <c r="C18" s="99"/>
      <c r="D18" s="99"/>
      <c r="E18" s="99"/>
      <c r="F18" s="99"/>
      <c r="G18" s="99"/>
      <c r="H18" s="99"/>
      <c r="I18" s="99"/>
      <c r="J18" s="99"/>
      <c r="K18" s="99"/>
      <c r="L18" s="99"/>
      <c r="M18" s="99"/>
      <c r="N18" s="99"/>
      <c r="O18" s="99"/>
      <c r="P18" s="99"/>
      <c r="Q18" s="99"/>
      <c r="R18" s="99"/>
      <c r="S18" s="99"/>
      <c r="T18" s="99"/>
      <c r="U18" s="99">
        <v>248.71404228170664</v>
      </c>
      <c r="V18" s="99"/>
      <c r="W18" s="99"/>
      <c r="X18" s="99"/>
      <c r="Y18" s="99">
        <v>266.63185780575014</v>
      </c>
      <c r="Z18" s="99">
        <v>265.58328351643962</v>
      </c>
      <c r="AA18" s="99">
        <v>242.04404970528915</v>
      </c>
      <c r="AB18" s="99">
        <v>305.20138078118384</v>
      </c>
      <c r="AC18" s="99"/>
      <c r="AD18" s="99">
        <v>307.85372919640969</v>
      </c>
      <c r="AE18" s="99">
        <v>301.94636092870542</v>
      </c>
      <c r="AF18" s="99">
        <v>317.94118240768137</v>
      </c>
      <c r="AG18" s="99">
        <v>380.48634779379728</v>
      </c>
      <c r="AH18" s="99"/>
      <c r="AI18" s="99">
        <v>398.47202814153547</v>
      </c>
      <c r="AJ18" s="99">
        <v>359.80213572938538</v>
      </c>
      <c r="AK18" s="99">
        <v>350.65492292809148</v>
      </c>
      <c r="AL18" s="99">
        <v>281.94328190900774</v>
      </c>
      <c r="AM18" s="118">
        <v>342.81320357528807</v>
      </c>
      <c r="AN18" s="99">
        <v>358.71939219621532</v>
      </c>
      <c r="AO18" s="118">
        <v>401.07297769710078</v>
      </c>
      <c r="AP18" s="99">
        <v>390.38615164795743</v>
      </c>
      <c r="AQ18" s="118"/>
      <c r="AR18" s="99"/>
      <c r="AS18" s="99">
        <v>449.15027620940623</v>
      </c>
      <c r="AT18" s="99">
        <v>327.77413565819597</v>
      </c>
      <c r="AU18" s="99">
        <v>399.5548072577767</v>
      </c>
      <c r="AV18" s="99">
        <v>437.74141523123421</v>
      </c>
      <c r="AW18" s="99"/>
      <c r="AX18" s="99"/>
      <c r="AY18" s="99"/>
      <c r="AZ18" s="99"/>
      <c r="BA18" s="99">
        <v>448.09225517224127</v>
      </c>
      <c r="BB18" s="99">
        <v>385.49891738726501</v>
      </c>
      <c r="BC18" s="99"/>
      <c r="BD18" s="99"/>
      <c r="BE18" s="99"/>
      <c r="BF18" s="99"/>
      <c r="BG18" s="99"/>
      <c r="BH18" s="99"/>
      <c r="BI18" s="99"/>
      <c r="BJ18" s="99"/>
      <c r="BK18" s="99"/>
      <c r="BL18" s="99"/>
      <c r="BM18" s="99">
        <v>448.9990990537022</v>
      </c>
      <c r="BN18" s="99"/>
      <c r="BO18" s="99"/>
      <c r="BP18" s="99"/>
      <c r="BQ18" s="99"/>
      <c r="BR18" s="99"/>
      <c r="BS18" s="99"/>
      <c r="BT18" s="99"/>
      <c r="BU18" s="99"/>
      <c r="BV18" s="99"/>
      <c r="BW18" s="99"/>
      <c r="BX18" s="96"/>
      <c r="BY18" s="96"/>
    </row>
    <row r="19" spans="1:77" ht="14.25" thickTop="1" thickBot="1">
      <c r="A19" s="107">
        <v>20</v>
      </c>
      <c r="B19" s="108"/>
      <c r="C19" s="108"/>
      <c r="D19" s="108"/>
      <c r="E19" s="108"/>
      <c r="F19" s="108"/>
      <c r="G19" s="108"/>
      <c r="H19" s="108"/>
      <c r="I19" s="108"/>
      <c r="J19" s="108"/>
      <c r="K19" s="108"/>
      <c r="L19" s="108"/>
      <c r="M19" s="108"/>
      <c r="N19" s="108"/>
      <c r="O19" s="108"/>
      <c r="P19" s="108"/>
      <c r="Q19" s="108"/>
      <c r="R19" s="108"/>
      <c r="S19" s="108"/>
      <c r="T19" s="108"/>
      <c r="U19" s="108"/>
      <c r="V19" s="108"/>
      <c r="W19" s="108"/>
      <c r="X19" s="108"/>
      <c r="Y19" s="108">
        <v>260.97099833700918</v>
      </c>
      <c r="Z19" s="108">
        <v>246.50185838047506</v>
      </c>
      <c r="AA19" s="108"/>
      <c r="AB19" s="108">
        <v>297.73010520777973</v>
      </c>
      <c r="AC19" s="108"/>
      <c r="AD19" s="108">
        <v>283.53362007022633</v>
      </c>
      <c r="AE19" s="108">
        <v>280.70620973112926</v>
      </c>
      <c r="AF19" s="108">
        <v>312.53374756005525</v>
      </c>
      <c r="AG19" s="108">
        <v>370.10754069487621</v>
      </c>
      <c r="AH19" s="108"/>
      <c r="AI19" s="108">
        <v>365.15426778223281</v>
      </c>
      <c r="AJ19" s="108">
        <v>332.07345589362438</v>
      </c>
      <c r="AK19" s="108">
        <v>342.83834307302573</v>
      </c>
      <c r="AL19" s="108">
        <v>278.09297118536733</v>
      </c>
      <c r="AM19" s="108">
        <v>323.88473794255509</v>
      </c>
      <c r="AN19" s="108">
        <v>353.11784308452735</v>
      </c>
      <c r="AO19" s="108">
        <v>373.20212889695932</v>
      </c>
      <c r="AP19" s="108">
        <v>382.3673318189621</v>
      </c>
      <c r="AQ19" s="108">
        <v>442.84315574895362</v>
      </c>
      <c r="AR19" s="108"/>
      <c r="AS19" s="108">
        <v>438.11917035782443</v>
      </c>
      <c r="AT19" s="108">
        <v>323.880005168791</v>
      </c>
      <c r="AU19" s="108">
        <v>393.87881317291283</v>
      </c>
      <c r="AV19" s="108">
        <v>429.58639255388755</v>
      </c>
      <c r="AW19" s="118"/>
      <c r="AX19" s="108"/>
      <c r="AY19" s="108"/>
      <c r="AZ19" s="108"/>
      <c r="BA19" s="108">
        <v>442.34103838017575</v>
      </c>
      <c r="BB19" s="108">
        <v>381.55969423084792</v>
      </c>
      <c r="BC19" s="108"/>
      <c r="BD19" s="108"/>
      <c r="BE19" s="108"/>
      <c r="BF19" s="108"/>
      <c r="BG19" s="108"/>
      <c r="BH19" s="108"/>
      <c r="BI19" s="108"/>
      <c r="BJ19" s="108"/>
      <c r="BK19" s="108"/>
      <c r="BL19" s="108"/>
      <c r="BM19" s="108">
        <v>445.00509175474616</v>
      </c>
      <c r="BN19" s="108"/>
      <c r="BO19" s="108"/>
      <c r="BP19" s="108"/>
      <c r="BQ19" s="108"/>
      <c r="BR19" s="108"/>
      <c r="BS19" s="108"/>
      <c r="BT19" s="108"/>
      <c r="BU19" s="108"/>
      <c r="BV19" s="108"/>
      <c r="BW19" s="108"/>
      <c r="BX19" s="96"/>
      <c r="BY19" s="96"/>
    </row>
    <row r="20" spans="1:77" ht="13.5" thickTop="1">
      <c r="A20" s="76">
        <v>21</v>
      </c>
      <c r="B20" s="99"/>
      <c r="C20" s="99"/>
      <c r="D20" s="99"/>
      <c r="E20" s="99"/>
      <c r="F20" s="99"/>
      <c r="G20" s="99"/>
      <c r="H20" s="99"/>
      <c r="I20" s="99"/>
      <c r="J20" s="99"/>
      <c r="K20" s="99"/>
      <c r="L20" s="99"/>
      <c r="M20" s="99"/>
      <c r="N20" s="99"/>
      <c r="O20" s="99"/>
      <c r="P20" s="99"/>
      <c r="Q20" s="99"/>
      <c r="R20" s="99"/>
      <c r="S20" s="99"/>
      <c r="T20" s="99"/>
      <c r="U20" s="99"/>
      <c r="V20" s="99"/>
      <c r="W20" s="99"/>
      <c r="X20" s="99"/>
      <c r="Y20" s="99">
        <v>255.31013886826827</v>
      </c>
      <c r="Z20" s="99"/>
      <c r="AA20" s="99"/>
      <c r="AB20" s="99">
        <v>290.25882963437567</v>
      </c>
      <c r="AC20" s="99"/>
      <c r="AD20" s="99">
        <v>262.49477896951407</v>
      </c>
      <c r="AE20" s="99">
        <v>262.20013795354004</v>
      </c>
      <c r="AF20" s="99">
        <v>307.12631271242913</v>
      </c>
      <c r="AG20" s="99">
        <v>359.72873359595508</v>
      </c>
      <c r="AH20" s="99"/>
      <c r="AI20" s="99">
        <v>336.40116773284853</v>
      </c>
      <c r="AJ20" s="99">
        <v>308.0552861359044</v>
      </c>
      <c r="AK20" s="99">
        <v>335.02176321795991</v>
      </c>
      <c r="AL20" s="99">
        <v>274.24266046172693</v>
      </c>
      <c r="AM20" s="99">
        <v>303.0333788076303</v>
      </c>
      <c r="AN20" s="99">
        <v>347.51629397283943</v>
      </c>
      <c r="AO20" s="99">
        <v>346.70405629882163</v>
      </c>
      <c r="AP20" s="99">
        <v>374.34851198996682</v>
      </c>
      <c r="AQ20" s="99">
        <v>408.842424795228</v>
      </c>
      <c r="AR20" s="99">
        <v>460.99153718383701</v>
      </c>
      <c r="AS20" s="99">
        <v>427.08806450624269</v>
      </c>
      <c r="AT20" s="99">
        <v>319.98587467938597</v>
      </c>
      <c r="AU20" s="99">
        <v>388.20281908804895</v>
      </c>
      <c r="AV20" s="99">
        <v>421.43136987654088</v>
      </c>
      <c r="AW20" s="99">
        <v>424.71462908613836</v>
      </c>
      <c r="AX20" s="99"/>
      <c r="AY20" s="99"/>
      <c r="AZ20" s="99"/>
      <c r="BA20" s="99">
        <v>436.58982158811017</v>
      </c>
      <c r="BB20" s="99">
        <v>377.62047107443072</v>
      </c>
      <c r="BC20" s="99"/>
      <c r="BD20" s="99"/>
      <c r="BE20" s="99"/>
      <c r="BF20" s="99"/>
      <c r="BG20" s="99"/>
      <c r="BH20" s="99"/>
      <c r="BI20" s="99"/>
      <c r="BJ20" s="99"/>
      <c r="BK20" s="99"/>
      <c r="BL20" s="99"/>
      <c r="BM20" s="99">
        <v>441.01108445579007</v>
      </c>
      <c r="BN20" s="99"/>
      <c r="BO20" s="99"/>
      <c r="BP20" s="99"/>
      <c r="BQ20" s="99"/>
      <c r="BR20" s="99"/>
      <c r="BS20" s="99"/>
      <c r="BT20" s="99"/>
      <c r="BU20" s="99"/>
      <c r="BV20" s="99"/>
      <c r="BW20" s="99"/>
      <c r="BX20" s="96"/>
      <c r="BY20" s="96"/>
    </row>
    <row r="21" spans="1:77">
      <c r="A21" s="76">
        <v>22</v>
      </c>
      <c r="B21" s="99"/>
      <c r="C21" s="99"/>
      <c r="D21" s="99"/>
      <c r="E21" s="99"/>
      <c r="F21" s="99"/>
      <c r="G21" s="99"/>
      <c r="H21" s="99"/>
      <c r="I21" s="99"/>
      <c r="J21" s="99"/>
      <c r="K21" s="99"/>
      <c r="L21" s="99"/>
      <c r="M21" s="99"/>
      <c r="N21" s="99"/>
      <c r="O21" s="99"/>
      <c r="P21" s="99"/>
      <c r="Q21" s="99"/>
      <c r="R21" s="99"/>
      <c r="S21" s="99"/>
      <c r="T21" s="99"/>
      <c r="U21" s="99"/>
      <c r="V21" s="99"/>
      <c r="W21" s="99"/>
      <c r="X21" s="99"/>
      <c r="Y21" s="99">
        <v>249.6492793995273</v>
      </c>
      <c r="Z21" s="99"/>
      <c r="AA21" s="99"/>
      <c r="AB21" s="99">
        <v>282.78755406097156</v>
      </c>
      <c r="AC21" s="99"/>
      <c r="AD21" s="99">
        <v>244.15571062375008</v>
      </c>
      <c r="AE21" s="99">
        <v>245.95090108035569</v>
      </c>
      <c r="AF21" s="99">
        <v>301.71887786480306</v>
      </c>
      <c r="AG21" s="99">
        <v>349.34992649703395</v>
      </c>
      <c r="AH21" s="99"/>
      <c r="AI21" s="99">
        <v>311.40180362667468</v>
      </c>
      <c r="AJ21" s="99">
        <v>287.09132945443395</v>
      </c>
      <c r="AK21" s="99">
        <v>327.20518336289416</v>
      </c>
      <c r="AL21" s="99">
        <v>270.39234973808652</v>
      </c>
      <c r="AM21" s="99">
        <v>284.69169639560414</v>
      </c>
      <c r="AN21" s="99">
        <v>341.91474486115152</v>
      </c>
      <c r="AO21" s="99">
        <v>323.55131603552871</v>
      </c>
      <c r="AP21" s="99">
        <v>366.32969216097149</v>
      </c>
      <c r="AQ21" s="99">
        <v>379.25101831954998</v>
      </c>
      <c r="AR21" s="99">
        <v>448.23718404465967</v>
      </c>
      <c r="AS21" s="99">
        <v>416.05695865466095</v>
      </c>
      <c r="AT21" s="99">
        <v>316.091744189981</v>
      </c>
      <c r="AU21" s="99">
        <v>382.52682500318508</v>
      </c>
      <c r="AV21" s="99">
        <v>413.27634719919416</v>
      </c>
      <c r="AW21" s="99">
        <v>397.31471316352503</v>
      </c>
      <c r="AX21" s="99"/>
      <c r="AY21" s="99"/>
      <c r="AZ21" s="99"/>
      <c r="BA21" s="99">
        <v>430.83860479604459</v>
      </c>
      <c r="BB21" s="99">
        <v>373.68124791801358</v>
      </c>
      <c r="BC21" s="99"/>
      <c r="BD21" s="99"/>
      <c r="BE21" s="99"/>
      <c r="BF21" s="99"/>
      <c r="BG21" s="99"/>
      <c r="BH21" s="99"/>
      <c r="BI21" s="99"/>
      <c r="BJ21" s="99"/>
      <c r="BK21" s="99"/>
      <c r="BL21" s="99"/>
      <c r="BM21" s="99">
        <v>437.01707715683398</v>
      </c>
      <c r="BN21" s="99"/>
      <c r="BO21" s="99"/>
      <c r="BP21" s="99"/>
      <c r="BQ21" s="99"/>
      <c r="BR21" s="99"/>
      <c r="BS21" s="99"/>
      <c r="BT21" s="99"/>
      <c r="BU21" s="99"/>
      <c r="BV21" s="99"/>
      <c r="BW21" s="99"/>
      <c r="BX21" s="96"/>
      <c r="BY21" s="96"/>
    </row>
    <row r="22" spans="1:77">
      <c r="A22" s="76">
        <v>23</v>
      </c>
      <c r="B22" s="99"/>
      <c r="C22" s="99"/>
      <c r="D22" s="99"/>
      <c r="E22" s="99"/>
      <c r="F22" s="99"/>
      <c r="G22" s="99"/>
      <c r="H22" s="99"/>
      <c r="I22" s="99"/>
      <c r="J22" s="99"/>
      <c r="K22" s="99"/>
      <c r="L22" s="99"/>
      <c r="M22" s="99"/>
      <c r="N22" s="99"/>
      <c r="O22" s="99"/>
      <c r="P22" s="99"/>
      <c r="Q22" s="99"/>
      <c r="R22" s="99"/>
      <c r="S22" s="99"/>
      <c r="T22" s="99"/>
      <c r="U22" s="99"/>
      <c r="V22" s="99"/>
      <c r="W22" s="99"/>
      <c r="X22" s="99"/>
      <c r="Y22" s="99">
        <v>243.98841993078639</v>
      </c>
      <c r="Z22" s="99"/>
      <c r="AA22" s="99"/>
      <c r="AB22" s="99">
        <v>275.31627848756744</v>
      </c>
      <c r="AC22" s="99"/>
      <c r="AD22" s="99"/>
      <c r="AE22" s="99"/>
      <c r="AF22" s="99">
        <v>296.31144301717694</v>
      </c>
      <c r="AG22" s="99">
        <v>338.97111939811288</v>
      </c>
      <c r="AH22" s="99"/>
      <c r="AI22" s="99">
        <v>289.51783738626125</v>
      </c>
      <c r="AJ22" s="99">
        <v>268.66507095213365</v>
      </c>
      <c r="AK22" s="99">
        <v>319.38860350782841</v>
      </c>
      <c r="AL22" s="99">
        <v>266.54203901444617</v>
      </c>
      <c r="AM22" s="99">
        <v>268.44424155522717</v>
      </c>
      <c r="AN22" s="99">
        <v>336.31319574946355</v>
      </c>
      <c r="AO22" s="99">
        <v>303.17937811065093</v>
      </c>
      <c r="AP22" s="99">
        <v>358.31087233197621</v>
      </c>
      <c r="AQ22" s="99">
        <v>353.31986121161714</v>
      </c>
      <c r="AR22" s="99">
        <v>435.48283090548239</v>
      </c>
      <c r="AS22" s="99">
        <v>405.0258528030792</v>
      </c>
      <c r="AT22" s="99">
        <v>312.19761370057597</v>
      </c>
      <c r="AU22" s="99">
        <v>376.85083091832121</v>
      </c>
      <c r="AV22" s="99">
        <v>405.1213245218475</v>
      </c>
      <c r="AW22" s="99">
        <v>373.15400067274749</v>
      </c>
      <c r="AX22" s="99"/>
      <c r="AY22" s="99">
        <v>422.15049474859239</v>
      </c>
      <c r="AZ22" s="99"/>
      <c r="BA22" s="99">
        <v>425.08738800397907</v>
      </c>
      <c r="BB22" s="99">
        <v>369.74202476159644</v>
      </c>
      <c r="BC22" s="99"/>
      <c r="BD22" s="99"/>
      <c r="BE22" s="99"/>
      <c r="BF22" s="99"/>
      <c r="BG22" s="99"/>
      <c r="BH22" s="99"/>
      <c r="BI22" s="99"/>
      <c r="BJ22" s="99"/>
      <c r="BK22" s="99"/>
      <c r="BL22" s="99"/>
      <c r="BM22" s="99">
        <v>433.02306985787789</v>
      </c>
      <c r="BN22" s="99"/>
      <c r="BO22" s="99"/>
      <c r="BP22" s="99"/>
      <c r="BQ22" s="99"/>
      <c r="BR22" s="99"/>
      <c r="BS22" s="99"/>
      <c r="BT22" s="99"/>
      <c r="BU22" s="99"/>
      <c r="BV22" s="99"/>
      <c r="BW22" s="99"/>
      <c r="BX22" s="96"/>
      <c r="BY22" s="96"/>
    </row>
    <row r="23" spans="1:77">
      <c r="A23" s="76">
        <v>24</v>
      </c>
      <c r="B23" s="99"/>
      <c r="C23" s="99"/>
      <c r="D23" s="99"/>
      <c r="E23" s="99"/>
      <c r="F23" s="99"/>
      <c r="G23" s="99"/>
      <c r="H23" s="99"/>
      <c r="I23" s="99"/>
      <c r="J23" s="99"/>
      <c r="K23" s="99"/>
      <c r="L23" s="99"/>
      <c r="M23" s="99"/>
      <c r="N23" s="99"/>
      <c r="O23" s="99"/>
      <c r="P23" s="99"/>
      <c r="Q23" s="99"/>
      <c r="R23" s="99"/>
      <c r="S23" s="99"/>
      <c r="T23" s="99"/>
      <c r="U23" s="99"/>
      <c r="V23" s="99"/>
      <c r="W23" s="99"/>
      <c r="X23" s="99"/>
      <c r="Y23" s="99"/>
      <c r="Z23" s="99"/>
      <c r="AA23" s="99"/>
      <c r="AB23" s="99">
        <v>267.84500291416333</v>
      </c>
      <c r="AC23" s="99"/>
      <c r="AD23" s="99"/>
      <c r="AE23" s="99"/>
      <c r="AF23" s="99">
        <v>290.90400816955088</v>
      </c>
      <c r="AG23" s="99">
        <v>328.5923122991918</v>
      </c>
      <c r="AH23" s="99"/>
      <c r="AI23" s="99">
        <v>270.24127523205334</v>
      </c>
      <c r="AJ23" s="99">
        <v>252.3655190275193</v>
      </c>
      <c r="AK23" s="99">
        <v>311.57202365276265</v>
      </c>
      <c r="AL23" s="99">
        <v>262.69172829080577</v>
      </c>
      <c r="AM23" s="99">
        <v>253.95994244543132</v>
      </c>
      <c r="AN23" s="99">
        <v>330.71164663777563</v>
      </c>
      <c r="AO23" s="99">
        <v>285.13901777076359</v>
      </c>
      <c r="AP23" s="99">
        <v>350.29205250298094</v>
      </c>
      <c r="AQ23" s="99">
        <v>330.45288510829192</v>
      </c>
      <c r="AR23" s="99">
        <v>422.72847776630499</v>
      </c>
      <c r="AS23" s="99">
        <v>393.9947469514974</v>
      </c>
      <c r="AT23" s="99">
        <v>308.303483211171</v>
      </c>
      <c r="AU23" s="99">
        <v>371.17483683345733</v>
      </c>
      <c r="AV23" s="99">
        <v>396.96630184450083</v>
      </c>
      <c r="AW23" s="99">
        <v>351.71226712472952</v>
      </c>
      <c r="AX23" s="99">
        <v>437.55240728233707</v>
      </c>
      <c r="AY23" s="99">
        <v>395.5740096519815</v>
      </c>
      <c r="AZ23" s="99"/>
      <c r="BA23" s="99">
        <v>419.33617121191349</v>
      </c>
      <c r="BB23" s="99">
        <v>365.80280160517924</v>
      </c>
      <c r="BC23" s="99"/>
      <c r="BD23" s="99"/>
      <c r="BE23" s="99"/>
      <c r="BF23" s="99">
        <v>428.17250818222948</v>
      </c>
      <c r="BG23" s="99"/>
      <c r="BH23" s="99"/>
      <c r="BI23" s="99"/>
      <c r="BJ23" s="99"/>
      <c r="BK23" s="99"/>
      <c r="BL23" s="99"/>
      <c r="BM23" s="99">
        <v>429.02906255892179</v>
      </c>
      <c r="BN23" s="99"/>
      <c r="BO23" s="99"/>
      <c r="BP23" s="99"/>
      <c r="BQ23" s="99"/>
      <c r="BR23" s="99"/>
      <c r="BS23" s="99"/>
      <c r="BT23" s="99"/>
      <c r="BU23" s="99"/>
      <c r="BV23" s="99"/>
      <c r="BW23" s="99"/>
      <c r="BX23" s="96"/>
      <c r="BY23" s="96"/>
    </row>
    <row r="24" spans="1:77">
      <c r="A24" s="76">
        <v>25</v>
      </c>
      <c r="B24" s="99"/>
      <c r="C24" s="99"/>
      <c r="D24" s="99"/>
      <c r="E24" s="99"/>
      <c r="F24" s="99"/>
      <c r="G24" s="99"/>
      <c r="H24" s="99"/>
      <c r="I24" s="99"/>
      <c r="J24" s="99"/>
      <c r="K24" s="99"/>
      <c r="L24" s="99"/>
      <c r="M24" s="99"/>
      <c r="N24" s="99"/>
      <c r="O24" s="99"/>
      <c r="P24" s="99"/>
      <c r="Q24" s="99"/>
      <c r="R24" s="99"/>
      <c r="S24" s="99"/>
      <c r="T24" s="99"/>
      <c r="U24" s="99"/>
      <c r="V24" s="99"/>
      <c r="W24" s="99"/>
      <c r="X24" s="99"/>
      <c r="Y24" s="99"/>
      <c r="Z24" s="99"/>
      <c r="AA24" s="99"/>
      <c r="AB24" s="99">
        <v>260.37372734075927</v>
      </c>
      <c r="AC24" s="99"/>
      <c r="AD24" s="99"/>
      <c r="AE24" s="99"/>
      <c r="AF24" s="99">
        <v>285.49657332192476</v>
      </c>
      <c r="AG24" s="99">
        <v>318.21350520027062</v>
      </c>
      <c r="AH24" s="99"/>
      <c r="AI24" s="99">
        <v>253.16380862830314</v>
      </c>
      <c r="AJ24" s="99"/>
      <c r="AK24" s="99">
        <v>303.75544379769684</v>
      </c>
      <c r="AL24" s="99">
        <v>258.84141756716537</v>
      </c>
      <c r="AM24" s="99">
        <v>240.97222095369497</v>
      </c>
      <c r="AN24" s="99">
        <v>325.11009752608766</v>
      </c>
      <c r="AO24" s="99">
        <v>269.06914521043626</v>
      </c>
      <c r="AP24" s="99">
        <v>342.27323267398555</v>
      </c>
      <c r="AQ24" s="99">
        <v>310.17102502937848</v>
      </c>
      <c r="AR24" s="99">
        <v>409.97412462712765</v>
      </c>
      <c r="AS24" s="99">
        <v>382.96364109991566</v>
      </c>
      <c r="AT24" s="99">
        <v>304.40935272176597</v>
      </c>
      <c r="AU24" s="99">
        <v>365.49884274859346</v>
      </c>
      <c r="AV24" s="99">
        <v>388.81127916715417</v>
      </c>
      <c r="AW24" s="99">
        <v>332.57121102500213</v>
      </c>
      <c r="AX24" s="99">
        <v>408.97392038332538</v>
      </c>
      <c r="AY24" s="99">
        <v>371.97192459230649</v>
      </c>
      <c r="AZ24" s="99"/>
      <c r="BA24" s="99">
        <v>413.58495441984797</v>
      </c>
      <c r="BB24" s="99">
        <v>361.8635784487621</v>
      </c>
      <c r="BC24" s="99"/>
      <c r="BD24" s="99"/>
      <c r="BE24" s="99"/>
      <c r="BF24" s="99">
        <v>405.57306231057572</v>
      </c>
      <c r="BG24" s="99"/>
      <c r="BH24" s="99"/>
      <c r="BI24" s="99"/>
      <c r="BJ24" s="99"/>
      <c r="BK24" s="99"/>
      <c r="BL24" s="99"/>
      <c r="BM24" s="99">
        <v>425.03505525996576</v>
      </c>
      <c r="BN24" s="99"/>
      <c r="BO24" s="99"/>
      <c r="BP24" s="99"/>
      <c r="BQ24" s="99"/>
      <c r="BR24" s="99"/>
      <c r="BS24" s="99"/>
      <c r="BT24" s="99"/>
      <c r="BU24" s="99"/>
      <c r="BV24" s="99"/>
      <c r="BW24" s="99"/>
      <c r="BX24" s="96"/>
      <c r="BY24" s="96"/>
    </row>
    <row r="25" spans="1:77" ht="13.5" thickBot="1">
      <c r="A25" s="76">
        <v>26</v>
      </c>
      <c r="B25" s="99"/>
      <c r="C25" s="99"/>
      <c r="D25" s="99"/>
      <c r="E25" s="99"/>
      <c r="F25" s="99"/>
      <c r="G25" s="99"/>
      <c r="H25" s="99"/>
      <c r="I25" s="99"/>
      <c r="J25" s="99"/>
      <c r="K25" s="99"/>
      <c r="L25" s="99"/>
      <c r="M25" s="99"/>
      <c r="N25" s="99"/>
      <c r="O25" s="99"/>
      <c r="P25" s="99"/>
      <c r="Q25" s="99"/>
      <c r="R25" s="99"/>
      <c r="S25" s="99"/>
      <c r="T25" s="99"/>
      <c r="U25" s="99"/>
      <c r="V25" s="99"/>
      <c r="W25" s="99"/>
      <c r="X25" s="99"/>
      <c r="Y25" s="99"/>
      <c r="Z25" s="99"/>
      <c r="AA25" s="99"/>
      <c r="AB25" s="99">
        <v>252.9024517673551</v>
      </c>
      <c r="AC25" s="99"/>
      <c r="AD25" s="99"/>
      <c r="AE25" s="99"/>
      <c r="AF25" s="99">
        <v>280.08913847429869</v>
      </c>
      <c r="AG25" s="118">
        <v>307.8346981013496</v>
      </c>
      <c r="AH25" s="99"/>
      <c r="AI25" s="99"/>
      <c r="AJ25" s="99"/>
      <c r="AK25" s="99">
        <v>295.93886394263103</v>
      </c>
      <c r="AL25" s="99">
        <v>254.9911068435249</v>
      </c>
      <c r="AM25" s="99"/>
      <c r="AN25" s="99">
        <v>319.50854841439974</v>
      </c>
      <c r="AO25" s="99">
        <v>254.67681511215937</v>
      </c>
      <c r="AP25" s="99">
        <v>334.25441284499027</v>
      </c>
      <c r="AQ25" s="99">
        <v>292.08571891602475</v>
      </c>
      <c r="AR25" s="99">
        <v>397.21977148795042</v>
      </c>
      <c r="AS25" s="99">
        <v>371.93253524833392</v>
      </c>
      <c r="AT25" s="99">
        <v>300.515222232361</v>
      </c>
      <c r="AU25" s="99">
        <v>359.82284866372959</v>
      </c>
      <c r="AV25" s="99">
        <v>380.65625648980745</v>
      </c>
      <c r="AW25" s="99">
        <v>315.3913287023903</v>
      </c>
      <c r="AX25" s="99">
        <v>383.55151840845514</v>
      </c>
      <c r="AY25" s="99">
        <v>350.89836354362905</v>
      </c>
      <c r="AZ25" s="99"/>
      <c r="BA25" s="99">
        <v>407.8337376277824</v>
      </c>
      <c r="BB25" s="99">
        <v>357.9243552923449</v>
      </c>
      <c r="BC25" s="99"/>
      <c r="BD25" s="99">
        <v>441.04303521837198</v>
      </c>
      <c r="BE25" s="99"/>
      <c r="BF25" s="99">
        <v>385.24731024079216</v>
      </c>
      <c r="BG25" s="99"/>
      <c r="BH25" s="99">
        <v>430.72552584001102</v>
      </c>
      <c r="BI25" s="99"/>
      <c r="BJ25" s="99"/>
      <c r="BK25" s="99"/>
      <c r="BL25" s="99"/>
      <c r="BM25" s="99">
        <v>421.04104796100972</v>
      </c>
      <c r="BN25" s="99"/>
      <c r="BO25" s="99"/>
      <c r="BP25" s="99"/>
      <c r="BQ25" s="99"/>
      <c r="BR25" s="99"/>
      <c r="BS25" s="99"/>
      <c r="BT25" s="99"/>
      <c r="BU25" s="99"/>
      <c r="BV25" s="99"/>
      <c r="BW25" s="99"/>
      <c r="BX25" s="96"/>
      <c r="BY25" s="96"/>
    </row>
    <row r="26" spans="1:77" ht="14.25" thickTop="1" thickBot="1">
      <c r="A26" s="76">
        <v>27</v>
      </c>
      <c r="B26" s="99"/>
      <c r="C26" s="99"/>
      <c r="D26" s="99"/>
      <c r="E26" s="99"/>
      <c r="F26" s="99"/>
      <c r="G26" s="99"/>
      <c r="H26" s="99"/>
      <c r="I26" s="99"/>
      <c r="J26" s="99"/>
      <c r="K26" s="99"/>
      <c r="L26" s="99"/>
      <c r="M26" s="99"/>
      <c r="N26" s="99"/>
      <c r="O26" s="99"/>
      <c r="P26" s="99"/>
      <c r="Q26" s="99"/>
      <c r="R26" s="99"/>
      <c r="S26" s="99"/>
      <c r="T26" s="99"/>
      <c r="U26" s="99"/>
      <c r="V26" s="99"/>
      <c r="W26" s="99"/>
      <c r="X26" s="99"/>
      <c r="Y26" s="99"/>
      <c r="Z26" s="99"/>
      <c r="AA26" s="99"/>
      <c r="AB26" s="118">
        <v>245.43117619395107</v>
      </c>
      <c r="AC26" s="99"/>
      <c r="AD26" s="99"/>
      <c r="AE26" s="99"/>
      <c r="AF26" s="99">
        <v>274.68170362667257</v>
      </c>
      <c r="AG26" s="99">
        <v>291.73095129875668</v>
      </c>
      <c r="AH26" s="99"/>
      <c r="AI26" s="99"/>
      <c r="AJ26" s="99"/>
      <c r="AK26" s="99">
        <v>288.12228408756533</v>
      </c>
      <c r="AL26" s="99">
        <v>251.14079611988456</v>
      </c>
      <c r="AM26" s="99"/>
      <c r="AN26" s="99">
        <v>313.90699930271182</v>
      </c>
      <c r="AO26" s="99">
        <v>241.72232858063376</v>
      </c>
      <c r="AP26" s="99">
        <v>326.23559301599499</v>
      </c>
      <c r="AQ26" s="99">
        <v>275.87914886449875</v>
      </c>
      <c r="AR26" s="118">
        <v>384.46541834877303</v>
      </c>
      <c r="AS26" s="118">
        <v>360.90142939675218</v>
      </c>
      <c r="AT26" s="99">
        <v>296.62109174295597</v>
      </c>
      <c r="AU26" s="99">
        <v>354.14685457886571</v>
      </c>
      <c r="AV26" s="99">
        <v>372.50123381246078</v>
      </c>
      <c r="AW26" s="99">
        <v>299.8946844914517</v>
      </c>
      <c r="AX26" s="99">
        <v>360.82667309894674</v>
      </c>
      <c r="AY26" s="99">
        <v>331.98862065437123</v>
      </c>
      <c r="AZ26" s="99"/>
      <c r="BA26" s="99">
        <v>402.08252083571682</v>
      </c>
      <c r="BB26" s="99">
        <v>353.98513213592781</v>
      </c>
      <c r="BC26" s="99">
        <v>444.08632541250279</v>
      </c>
      <c r="BD26" s="99">
        <v>413.91845156128363</v>
      </c>
      <c r="BE26" s="99"/>
      <c r="BF26" s="99">
        <v>366.87592144995102</v>
      </c>
      <c r="BG26" s="99">
        <v>442.92359747492065</v>
      </c>
      <c r="BH26" s="99">
        <v>408.2599271734116</v>
      </c>
      <c r="BI26" s="99"/>
      <c r="BJ26" s="99"/>
      <c r="BK26" s="99"/>
      <c r="BL26" s="99"/>
      <c r="BM26" s="99">
        <v>417.04704066205363</v>
      </c>
      <c r="BN26" s="99"/>
      <c r="BO26" s="99"/>
      <c r="BP26" s="99"/>
      <c r="BQ26" s="99"/>
      <c r="BR26" s="99"/>
      <c r="BS26" s="99"/>
      <c r="BT26" s="99"/>
      <c r="BU26" s="99"/>
      <c r="BV26" s="99"/>
      <c r="BW26" s="99"/>
      <c r="BX26" s="96"/>
      <c r="BY26" s="96"/>
    </row>
    <row r="27" spans="1:77" ht="14.25" thickTop="1" thickBot="1">
      <c r="A27" s="76">
        <v>28</v>
      </c>
      <c r="B27" s="99"/>
      <c r="C27" s="99"/>
      <c r="D27" s="99"/>
      <c r="E27" s="99"/>
      <c r="F27" s="99"/>
      <c r="G27" s="99"/>
      <c r="H27" s="99"/>
      <c r="I27" s="99"/>
      <c r="J27" s="99"/>
      <c r="K27" s="99"/>
      <c r="L27" s="99"/>
      <c r="M27" s="99"/>
      <c r="N27" s="99"/>
      <c r="O27" s="99"/>
      <c r="P27" s="99"/>
      <c r="Q27" s="99"/>
      <c r="R27" s="99"/>
      <c r="S27" s="99"/>
      <c r="T27" s="99"/>
      <c r="U27" s="99"/>
      <c r="V27" s="99"/>
      <c r="W27" s="99"/>
      <c r="X27" s="99"/>
      <c r="Y27" s="99"/>
      <c r="Z27" s="99"/>
      <c r="AA27" s="99"/>
      <c r="AB27" s="99"/>
      <c r="AC27" s="99"/>
      <c r="AD27" s="99"/>
      <c r="AE27" s="99"/>
      <c r="AF27" s="99">
        <v>269.27426877904645</v>
      </c>
      <c r="AG27" s="99">
        <v>277.06837597451727</v>
      </c>
      <c r="AH27" s="99"/>
      <c r="AI27" s="99"/>
      <c r="AJ27" s="99"/>
      <c r="AK27" s="99">
        <v>280.30570423249958</v>
      </c>
      <c r="AL27" s="99">
        <v>247.29048539624409</v>
      </c>
      <c r="AM27" s="99"/>
      <c r="AN27" s="99">
        <v>308.30545019102385</v>
      </c>
      <c r="AO27" s="99"/>
      <c r="AP27" s="99">
        <v>318.21677318699972</v>
      </c>
      <c r="AQ27" s="99">
        <v>261.28933365884296</v>
      </c>
      <c r="AR27" s="99">
        <v>364.52369179899216</v>
      </c>
      <c r="AS27" s="99">
        <v>348.53728445446535</v>
      </c>
      <c r="AT27" s="99">
        <v>292.726961253551</v>
      </c>
      <c r="AU27" s="99">
        <v>348.47086049400184</v>
      </c>
      <c r="AV27" s="99">
        <v>364.34621113511406</v>
      </c>
      <c r="AW27" s="99">
        <v>285.85192083777719</v>
      </c>
      <c r="AX27" s="99">
        <v>340.42138058044333</v>
      </c>
      <c r="AY27" s="99">
        <v>314.94204690304616</v>
      </c>
      <c r="AZ27" s="118">
        <v>443.20210045329299</v>
      </c>
      <c r="BA27" s="99">
        <v>396.3313040436513</v>
      </c>
      <c r="BB27" s="99">
        <v>350.04590897951061</v>
      </c>
      <c r="BC27" s="99">
        <v>432.43206667682341</v>
      </c>
      <c r="BD27" s="99">
        <v>389.59058537908237</v>
      </c>
      <c r="BE27" s="99"/>
      <c r="BF27" s="99">
        <v>350.19517146372021</v>
      </c>
      <c r="BG27" s="99">
        <v>418.58595439991228</v>
      </c>
      <c r="BH27" s="99">
        <v>387.97363407834536</v>
      </c>
      <c r="BI27" s="99"/>
      <c r="BJ27" s="99"/>
      <c r="BK27" s="99">
        <v>447.8854829000432</v>
      </c>
      <c r="BL27" s="99"/>
      <c r="BM27" s="99">
        <v>413.05303336309754</v>
      </c>
      <c r="BN27" s="99"/>
      <c r="BO27" s="99"/>
      <c r="BP27" s="99"/>
      <c r="BQ27" s="99"/>
      <c r="BR27" s="99"/>
      <c r="BS27" s="99"/>
      <c r="BT27" s="99"/>
      <c r="BU27" s="99"/>
      <c r="BV27" s="99"/>
      <c r="BW27" s="99"/>
      <c r="BX27" s="96"/>
      <c r="BY27" s="96"/>
    </row>
    <row r="28" spans="1:77" ht="14.25" thickTop="1" thickBot="1">
      <c r="A28" s="76">
        <v>29</v>
      </c>
      <c r="B28" s="99"/>
      <c r="C28" s="99"/>
      <c r="D28" s="99"/>
      <c r="E28" s="99"/>
      <c r="F28" s="99"/>
      <c r="G28" s="99"/>
      <c r="H28" s="99"/>
      <c r="I28" s="99"/>
      <c r="J28" s="99"/>
      <c r="K28" s="99"/>
      <c r="L28" s="99"/>
      <c r="M28" s="99"/>
      <c r="N28" s="99"/>
      <c r="O28" s="99"/>
      <c r="P28" s="99"/>
      <c r="Q28" s="99"/>
      <c r="R28" s="99"/>
      <c r="S28" s="99"/>
      <c r="T28" s="99"/>
      <c r="U28" s="99"/>
      <c r="V28" s="99"/>
      <c r="W28" s="99"/>
      <c r="X28" s="99"/>
      <c r="Y28" s="99"/>
      <c r="Z28" s="99"/>
      <c r="AA28" s="99"/>
      <c r="AB28" s="99"/>
      <c r="AC28" s="99"/>
      <c r="AD28" s="99"/>
      <c r="AE28" s="99"/>
      <c r="AF28" s="99">
        <v>263.86683393142033</v>
      </c>
      <c r="AG28" s="99">
        <v>263.77925531840054</v>
      </c>
      <c r="AH28" s="99"/>
      <c r="AI28" s="99"/>
      <c r="AJ28" s="99"/>
      <c r="AK28" s="118">
        <v>272.48912437743377</v>
      </c>
      <c r="AL28" s="99">
        <v>243.44017467260369</v>
      </c>
      <c r="AM28" s="99"/>
      <c r="AN28" s="99">
        <v>302.70390107933594</v>
      </c>
      <c r="AO28" s="99"/>
      <c r="AP28" s="99">
        <v>310.19795335800438</v>
      </c>
      <c r="AQ28" s="99">
        <v>248.09875822383023</v>
      </c>
      <c r="AR28" s="99">
        <v>346.13450070965177</v>
      </c>
      <c r="AS28" s="99">
        <v>332.47101747528404</v>
      </c>
      <c r="AT28" s="99">
        <v>288.83283076414602</v>
      </c>
      <c r="AU28" s="99">
        <v>342.79486640913802</v>
      </c>
      <c r="AV28" s="99">
        <v>356.1911884577674</v>
      </c>
      <c r="AW28" s="99">
        <v>273.07235765355773</v>
      </c>
      <c r="AX28" s="99">
        <v>322.02178150009178</v>
      </c>
      <c r="AY28" s="99">
        <v>299.50899890151669</v>
      </c>
      <c r="AZ28" s="99">
        <v>425.74665254058749</v>
      </c>
      <c r="BA28" s="99">
        <v>390.58008725158572</v>
      </c>
      <c r="BB28" s="99">
        <v>346.10668582309347</v>
      </c>
      <c r="BC28" s="99">
        <v>420.77780794114398</v>
      </c>
      <c r="BD28" s="99">
        <v>367.68042188786785</v>
      </c>
      <c r="BE28" s="99"/>
      <c r="BF28" s="99">
        <v>334.98561979691289</v>
      </c>
      <c r="BG28" s="99">
        <v>396.61746986968882</v>
      </c>
      <c r="BH28" s="99">
        <v>369.57637975672998</v>
      </c>
      <c r="BI28" s="99">
        <v>446.26738719363948</v>
      </c>
      <c r="BJ28" s="99"/>
      <c r="BK28" s="99">
        <v>423.28379354140293</v>
      </c>
      <c r="BL28" s="99"/>
      <c r="BM28" s="99">
        <v>409.05902606414145</v>
      </c>
      <c r="BN28" s="99"/>
      <c r="BO28" s="99"/>
      <c r="BP28" s="99">
        <v>432.96255899182142</v>
      </c>
      <c r="BQ28" s="99"/>
      <c r="BR28" s="99"/>
      <c r="BS28" s="99"/>
      <c r="BT28" s="99"/>
      <c r="BU28" s="99"/>
      <c r="BV28" s="99"/>
      <c r="BW28" s="99"/>
      <c r="BX28" s="96"/>
      <c r="BY28" s="96"/>
    </row>
    <row r="29" spans="1:77" ht="14.25" thickTop="1" thickBot="1">
      <c r="A29" s="107">
        <v>30</v>
      </c>
      <c r="B29" s="108"/>
      <c r="C29" s="108"/>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08"/>
      <c r="AB29" s="108"/>
      <c r="AC29" s="108"/>
      <c r="AD29" s="108"/>
      <c r="AE29" s="108"/>
      <c r="AF29" s="108">
        <v>258.45939908379427</v>
      </c>
      <c r="AG29" s="108">
        <v>251.68667503260028</v>
      </c>
      <c r="AH29" s="108"/>
      <c r="AI29" s="108"/>
      <c r="AJ29" s="108"/>
      <c r="AK29" s="108">
        <v>261.8730560279119</v>
      </c>
      <c r="AL29" s="108"/>
      <c r="AM29" s="108"/>
      <c r="AN29" s="108">
        <v>297.10235196764802</v>
      </c>
      <c r="AO29" s="108"/>
      <c r="AP29" s="108">
        <v>302.17913352900911</v>
      </c>
      <c r="AQ29" s="108"/>
      <c r="AR29" s="108">
        <v>329.44202335810945</v>
      </c>
      <c r="AS29" s="108">
        <v>317.81925912795725</v>
      </c>
      <c r="AT29" s="108">
        <v>284.93870027474105</v>
      </c>
      <c r="AU29" s="108">
        <v>337.11887232427415</v>
      </c>
      <c r="AV29" s="108">
        <v>348.03616578042073</v>
      </c>
      <c r="AW29" s="108">
        <v>261.39636970280935</v>
      </c>
      <c r="AX29" s="108">
        <v>305.36553820208928</v>
      </c>
      <c r="AY29" s="108">
        <v>285.48078495344822</v>
      </c>
      <c r="AZ29" s="108">
        <v>405.95172361640329</v>
      </c>
      <c r="BA29" s="108">
        <v>384.8288704595202</v>
      </c>
      <c r="BB29" s="108">
        <v>342.16746266667627</v>
      </c>
      <c r="BC29" s="118">
        <v>409.12354920546466</v>
      </c>
      <c r="BD29" s="108">
        <v>347.87113374467481</v>
      </c>
      <c r="BE29" s="108"/>
      <c r="BF29" s="108">
        <v>321.06339376106774</v>
      </c>
      <c r="BG29" s="108">
        <v>376.70896494092671</v>
      </c>
      <c r="BH29" s="108">
        <v>352.82544103743294</v>
      </c>
      <c r="BI29" s="108">
        <v>440.46259216420816</v>
      </c>
      <c r="BJ29" s="108"/>
      <c r="BK29" s="108">
        <v>401.02509850283923</v>
      </c>
      <c r="BL29" s="108"/>
      <c r="BM29" s="108">
        <v>405.06501876518536</v>
      </c>
      <c r="BN29" s="108"/>
      <c r="BO29" s="108">
        <v>439.69847711692904</v>
      </c>
      <c r="BP29" s="108">
        <v>413.96339989308018</v>
      </c>
      <c r="BQ29" s="108"/>
      <c r="BR29" s="108"/>
      <c r="BS29" s="108"/>
      <c r="BT29" s="108"/>
      <c r="BU29" s="108"/>
      <c r="BV29" s="108"/>
      <c r="BW29" s="108"/>
      <c r="BX29" s="96"/>
      <c r="BY29" s="96"/>
    </row>
    <row r="30" spans="1:77" ht="14.25" thickTop="1" thickBot="1">
      <c r="A30" s="76">
        <v>31</v>
      </c>
      <c r="B30" s="99"/>
      <c r="C30" s="99"/>
      <c r="D30" s="99"/>
      <c r="E30" s="99"/>
      <c r="F30" s="99"/>
      <c r="G30" s="99"/>
      <c r="H30" s="99"/>
      <c r="I30" s="99"/>
      <c r="J30" s="99"/>
      <c r="K30" s="99"/>
      <c r="L30" s="99"/>
      <c r="M30" s="99"/>
      <c r="N30" s="99"/>
      <c r="O30" s="99"/>
      <c r="P30" s="99"/>
      <c r="Q30" s="99"/>
      <c r="R30" s="99"/>
      <c r="S30" s="99"/>
      <c r="T30" s="99"/>
      <c r="U30" s="99"/>
      <c r="V30" s="99"/>
      <c r="W30" s="99"/>
      <c r="X30" s="99"/>
      <c r="Y30" s="99"/>
      <c r="Z30" s="99"/>
      <c r="AA30" s="99"/>
      <c r="AB30" s="99"/>
      <c r="AC30" s="99"/>
      <c r="AD30" s="99"/>
      <c r="AE30" s="99"/>
      <c r="AF30" s="99">
        <v>253.0519642361682</v>
      </c>
      <c r="AG30" s="99">
        <v>240.64177868207938</v>
      </c>
      <c r="AH30" s="99"/>
      <c r="AI30" s="99"/>
      <c r="AJ30" s="99"/>
      <c r="AK30" s="99">
        <v>251.32211363934528</v>
      </c>
      <c r="AL30" s="99"/>
      <c r="AM30" s="99"/>
      <c r="AN30" s="99">
        <v>291.50080285596005</v>
      </c>
      <c r="AO30" s="99"/>
      <c r="AP30" s="118">
        <v>294.16031370001383</v>
      </c>
      <c r="AQ30" s="99"/>
      <c r="AR30" s="99">
        <v>314.23316425348344</v>
      </c>
      <c r="AS30" s="99">
        <v>304.40786053987432</v>
      </c>
      <c r="AT30" s="99">
        <v>281.04456978533602</v>
      </c>
      <c r="AU30" s="99">
        <v>331.44287823941028</v>
      </c>
      <c r="AV30" s="99">
        <v>339.88114310307407</v>
      </c>
      <c r="AW30" s="99">
        <v>250.68946258588559</v>
      </c>
      <c r="AX30" s="99">
        <v>290.23201564543734</v>
      </c>
      <c r="AY30" s="99">
        <v>272.68184742176214</v>
      </c>
      <c r="AZ30" s="99">
        <v>387.88482445957925</v>
      </c>
      <c r="BA30" s="99">
        <v>379.07765366745463</v>
      </c>
      <c r="BB30" s="99">
        <v>338.22823951025919</v>
      </c>
      <c r="BC30" s="99">
        <v>393.2185448787759</v>
      </c>
      <c r="BD30" s="99">
        <v>329.89623598022791</v>
      </c>
      <c r="BE30" s="99"/>
      <c r="BF30" s="99">
        <v>308.27341482492307</v>
      </c>
      <c r="BG30" s="99">
        <v>358.60041415633196</v>
      </c>
      <c r="BH30" s="99">
        <v>337.51656010408027</v>
      </c>
      <c r="BI30" s="99">
        <v>434.65779713477684</v>
      </c>
      <c r="BJ30" s="99"/>
      <c r="BK30" s="99">
        <v>380.81255328229571</v>
      </c>
      <c r="BL30" s="99"/>
      <c r="BM30" s="99">
        <v>401.07101146622932</v>
      </c>
      <c r="BN30" s="99"/>
      <c r="BO30" s="99">
        <v>419.07273974419809</v>
      </c>
      <c r="BP30" s="99">
        <v>396.56832835129882</v>
      </c>
      <c r="BQ30" s="99"/>
      <c r="BR30" s="99"/>
      <c r="BS30" s="99"/>
      <c r="BT30" s="99"/>
      <c r="BU30" s="99"/>
      <c r="BV30" s="99"/>
      <c r="BW30" s="99"/>
      <c r="BX30" s="96"/>
      <c r="BY30" s="96"/>
    </row>
    <row r="31" spans="1:77" ht="13.5" thickTop="1">
      <c r="A31" s="76">
        <v>32</v>
      </c>
      <c r="B31" s="99"/>
      <c r="C31" s="99"/>
      <c r="D31" s="99"/>
      <c r="E31" s="99"/>
      <c r="F31" s="99"/>
      <c r="G31" s="99"/>
      <c r="H31" s="99"/>
      <c r="I31" s="99"/>
      <c r="J31" s="99"/>
      <c r="K31" s="99"/>
      <c r="L31" s="99"/>
      <c r="M31" s="99"/>
      <c r="N31" s="99"/>
      <c r="O31" s="99"/>
      <c r="P31" s="99"/>
      <c r="Q31" s="99"/>
      <c r="R31" s="99"/>
      <c r="S31" s="99"/>
      <c r="T31" s="99"/>
      <c r="U31" s="99"/>
      <c r="V31" s="99"/>
      <c r="W31" s="99"/>
      <c r="X31" s="99"/>
      <c r="Y31" s="99"/>
      <c r="Z31" s="99"/>
      <c r="AA31" s="99"/>
      <c r="AB31" s="99"/>
      <c r="AC31" s="99"/>
      <c r="AD31" s="99"/>
      <c r="AE31" s="99"/>
      <c r="AF31" s="99">
        <v>247.64452938854205</v>
      </c>
      <c r="AG31" s="99"/>
      <c r="AH31" s="99"/>
      <c r="AI31" s="99"/>
      <c r="AJ31" s="99"/>
      <c r="AK31" s="99">
        <v>241.60375774700626</v>
      </c>
      <c r="AL31" s="99"/>
      <c r="AM31" s="99"/>
      <c r="AN31" s="99">
        <v>285.89925374427207</v>
      </c>
      <c r="AO31" s="99"/>
      <c r="AP31" s="99">
        <v>282.86070514784041</v>
      </c>
      <c r="AQ31" s="99"/>
      <c r="AR31" s="99">
        <v>300.3276418875783</v>
      </c>
      <c r="AS31" s="99">
        <v>292.0893198601517</v>
      </c>
      <c r="AT31" s="99">
        <v>277.15043929593105</v>
      </c>
      <c r="AU31" s="99">
        <v>325.7668841545464</v>
      </c>
      <c r="AV31" s="99">
        <v>331.7261204257274</v>
      </c>
      <c r="AW31" s="99">
        <v>240.83762841374516</v>
      </c>
      <c r="AX31" s="99">
        <v>276.43457649402495</v>
      </c>
      <c r="AY31" s="99">
        <v>260.96363099395131</v>
      </c>
      <c r="AZ31" s="99">
        <v>371.33745859142215</v>
      </c>
      <c r="BA31" s="99">
        <v>373.32643687538905</v>
      </c>
      <c r="BB31" s="99">
        <v>334.28901635384199</v>
      </c>
      <c r="BC31" s="99">
        <v>377.88634998351523</v>
      </c>
      <c r="BD31" s="99">
        <v>313.53029063776921</v>
      </c>
      <c r="BE31" s="99"/>
      <c r="BF31" s="99">
        <v>296.48408811499399</v>
      </c>
      <c r="BG31" s="99">
        <v>342.07185912208234</v>
      </c>
      <c r="BH31" s="99">
        <v>323.47682539888905</v>
      </c>
      <c r="BI31" s="99">
        <v>428.85300210534552</v>
      </c>
      <c r="BJ31" s="99"/>
      <c r="BK31" s="99">
        <v>362.39504896890753</v>
      </c>
      <c r="BL31" s="99"/>
      <c r="BM31" s="99">
        <v>397.07700416727323</v>
      </c>
      <c r="BN31" s="99"/>
      <c r="BO31" s="99">
        <v>400.22773223944864</v>
      </c>
      <c r="BP31" s="99">
        <v>380.58685460389717</v>
      </c>
      <c r="BQ31" s="99"/>
      <c r="BR31" s="99">
        <v>429.61997260271727</v>
      </c>
      <c r="BS31" s="99"/>
      <c r="BT31" s="99"/>
      <c r="BU31" s="99"/>
      <c r="BV31" s="99"/>
      <c r="BW31" s="99"/>
      <c r="BX31" s="96"/>
      <c r="BY31" s="96"/>
    </row>
    <row r="32" spans="1:77" ht="13.5" thickBot="1">
      <c r="A32" s="76">
        <v>33</v>
      </c>
      <c r="B32" s="99"/>
      <c r="C32" s="99"/>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c r="AF32" s="99">
        <v>242.23709454091599</v>
      </c>
      <c r="AG32" s="99"/>
      <c r="AH32" s="99"/>
      <c r="AI32" s="99"/>
      <c r="AJ32" s="99"/>
      <c r="AK32" s="99"/>
      <c r="AL32" s="99"/>
      <c r="AM32" s="99"/>
      <c r="AN32" s="99">
        <v>280.29770463258421</v>
      </c>
      <c r="AO32" s="99"/>
      <c r="AP32" s="99">
        <v>272.54323371412875</v>
      </c>
      <c r="AQ32" s="99"/>
      <c r="AR32" s="99">
        <v>287.57209847332371</v>
      </c>
      <c r="AS32" s="99">
        <v>280.73800061620051</v>
      </c>
      <c r="AT32" s="99">
        <v>273.25630880652602</v>
      </c>
      <c r="AU32" s="99">
        <v>320.09089006968253</v>
      </c>
      <c r="AV32" s="118">
        <v>323.57109774838068</v>
      </c>
      <c r="AW32" s="99"/>
      <c r="AX32" s="99">
        <v>263.81448589075825</v>
      </c>
      <c r="AY32" s="99">
        <v>250.1997341932383</v>
      </c>
      <c r="AZ32" s="99">
        <v>356.13220718556869</v>
      </c>
      <c r="BA32" s="99">
        <v>367.57522008332353</v>
      </c>
      <c r="BB32" s="99">
        <v>330.34979319742484</v>
      </c>
      <c r="BC32" s="99">
        <v>363.72680868334692</v>
      </c>
      <c r="BD32" s="99">
        <v>298.58155273051415</v>
      </c>
      <c r="BE32" s="99">
        <v>444.4662117340107</v>
      </c>
      <c r="BF32" s="99">
        <v>285.58310464099753</v>
      </c>
      <c r="BG32" s="99">
        <v>326.93622113224211</v>
      </c>
      <c r="BH32" s="99">
        <v>310.55904347637585</v>
      </c>
      <c r="BI32" s="99">
        <v>423.04820707591421</v>
      </c>
      <c r="BJ32" s="99">
        <v>441.03433501731433</v>
      </c>
      <c r="BK32" s="99">
        <v>345.55901501296444</v>
      </c>
      <c r="BL32" s="99"/>
      <c r="BM32" s="99">
        <v>393.08299686831714</v>
      </c>
      <c r="BN32" s="99"/>
      <c r="BO32" s="99">
        <v>382.95334997123655</v>
      </c>
      <c r="BP32" s="99">
        <v>365.85670941122584</v>
      </c>
      <c r="BQ32" s="99"/>
      <c r="BR32" s="99">
        <v>410.1102385125568</v>
      </c>
      <c r="BS32" s="99"/>
      <c r="BT32" s="99"/>
      <c r="BU32" s="99"/>
      <c r="BV32" s="99"/>
      <c r="BW32" s="99"/>
      <c r="BX32" s="96"/>
      <c r="BY32" s="96"/>
    </row>
    <row r="33" spans="1:77" ht="13.5" thickTop="1">
      <c r="A33" s="76">
        <v>34</v>
      </c>
      <c r="B33" s="99"/>
      <c r="C33" s="99"/>
      <c r="D33" s="99"/>
      <c r="E33" s="99"/>
      <c r="F33" s="99"/>
      <c r="G33" s="99"/>
      <c r="H33" s="99"/>
      <c r="I33" s="99"/>
      <c r="J33" s="99"/>
      <c r="K33" s="99"/>
      <c r="L33" s="99"/>
      <c r="M33" s="99"/>
      <c r="N33" s="99"/>
      <c r="O33" s="99"/>
      <c r="P33" s="99"/>
      <c r="Q33" s="99"/>
      <c r="R33" s="99"/>
      <c r="S33" s="99"/>
      <c r="T33" s="99"/>
      <c r="U33" s="99"/>
      <c r="V33" s="99"/>
      <c r="W33" s="99"/>
      <c r="X33" s="99"/>
      <c r="Y33" s="99"/>
      <c r="Z33" s="99"/>
      <c r="AA33" s="99"/>
      <c r="AB33" s="99"/>
      <c r="AC33" s="99"/>
      <c r="AD33" s="99"/>
      <c r="AE33" s="99"/>
      <c r="AF33" s="99"/>
      <c r="AG33" s="99"/>
      <c r="AH33" s="99"/>
      <c r="AI33" s="99"/>
      <c r="AJ33" s="99"/>
      <c r="AK33" s="99"/>
      <c r="AL33" s="99"/>
      <c r="AM33" s="99"/>
      <c r="AN33" s="99">
        <v>274.69615552089624</v>
      </c>
      <c r="AO33" s="99"/>
      <c r="AP33" s="99">
        <v>262.97044725971034</v>
      </c>
      <c r="AQ33" s="99"/>
      <c r="AR33" s="99">
        <v>275.83540624378594</v>
      </c>
      <c r="AS33" s="99">
        <v>270.24632314392625</v>
      </c>
      <c r="AT33" s="99">
        <v>269.36217831712105</v>
      </c>
      <c r="AU33" s="99">
        <v>314.41489598481866</v>
      </c>
      <c r="AV33" s="99">
        <v>312.49593758400084</v>
      </c>
      <c r="AW33" s="99"/>
      <c r="AX33" s="99">
        <v>252.2360529138646</v>
      </c>
      <c r="AY33" s="99">
        <v>240.28204645888161</v>
      </c>
      <c r="AZ33" s="99">
        <v>342.11731014217474</v>
      </c>
      <c r="BA33" s="99">
        <v>361.82400329125795</v>
      </c>
      <c r="BB33" s="99">
        <v>326.4105700410077</v>
      </c>
      <c r="BC33" s="99">
        <v>350.61149043409074</v>
      </c>
      <c r="BD33" s="99">
        <v>284.88610770279087</v>
      </c>
      <c r="BE33" s="99">
        <v>437.22699490650308</v>
      </c>
      <c r="BF33" s="99">
        <v>275.47409741954044</v>
      </c>
      <c r="BG33" s="99">
        <v>313.03357271444582</v>
      </c>
      <c r="BH33" s="99">
        <v>298.63725570219299</v>
      </c>
      <c r="BI33" s="99">
        <v>417.24341204648289</v>
      </c>
      <c r="BJ33" s="99">
        <v>424.25051489272323</v>
      </c>
      <c r="BK33" s="99">
        <v>330.12188484914253</v>
      </c>
      <c r="BL33" s="99">
        <v>438.0167341922774</v>
      </c>
      <c r="BM33" s="99">
        <v>389.08898956936105</v>
      </c>
      <c r="BN33" s="99"/>
      <c r="BO33" s="99">
        <v>367.06996306546336</v>
      </c>
      <c r="BP33" s="99">
        <v>352.23892944831459</v>
      </c>
      <c r="BQ33" s="99"/>
      <c r="BR33" s="99">
        <v>392.20743050541211</v>
      </c>
      <c r="BS33" s="99"/>
      <c r="BT33" s="99">
        <v>445.76527852782789</v>
      </c>
      <c r="BU33" s="99"/>
      <c r="BV33" s="99"/>
      <c r="BW33" s="99"/>
      <c r="BX33" s="96"/>
      <c r="BY33" s="96"/>
    </row>
    <row r="34" spans="1:77">
      <c r="A34" s="76">
        <v>35</v>
      </c>
      <c r="B34" s="99"/>
      <c r="C34" s="99"/>
      <c r="D34" s="99"/>
      <c r="E34" s="99"/>
      <c r="F34" s="99"/>
      <c r="G34" s="99"/>
      <c r="H34" s="99"/>
      <c r="J34" s="99"/>
      <c r="K34" s="99"/>
      <c r="M34" s="99"/>
      <c r="N34" s="99"/>
      <c r="O34" s="99"/>
      <c r="Q34" s="99"/>
      <c r="R34" s="99"/>
      <c r="S34" s="99"/>
      <c r="T34" s="99"/>
      <c r="U34" s="99"/>
      <c r="V34" s="99"/>
      <c r="W34" s="99"/>
      <c r="X34" s="99"/>
      <c r="Y34" s="99"/>
      <c r="Z34" s="99"/>
      <c r="AB34" s="99"/>
      <c r="AC34" s="99"/>
      <c r="AD34" s="99"/>
      <c r="AE34" s="99"/>
      <c r="AF34" s="99"/>
      <c r="AG34" s="99"/>
      <c r="AI34" s="99"/>
      <c r="AJ34" s="99"/>
      <c r="AK34" s="99"/>
      <c r="AL34" s="99"/>
      <c r="AM34" s="99"/>
      <c r="AN34" s="99"/>
      <c r="AO34" s="99"/>
      <c r="AP34" s="99"/>
      <c r="AQ34" s="99"/>
      <c r="AR34" s="99"/>
      <c r="AS34" s="99"/>
      <c r="AT34" s="99"/>
      <c r="AU34" s="99">
        <v>308.73890189995478</v>
      </c>
      <c r="AV34" s="99">
        <v>302.11821314324919</v>
      </c>
      <c r="AW34" s="99"/>
      <c r="AX34" s="99"/>
      <c r="AY34" s="99"/>
      <c r="AZ34" s="99">
        <v>329.16231812968027</v>
      </c>
      <c r="BA34" s="99">
        <v>356.07278649919243</v>
      </c>
      <c r="BB34" s="99">
        <v>322.47134688459056</v>
      </c>
      <c r="BC34" s="99">
        <v>338.42973193867078</v>
      </c>
      <c r="BD34" s="99"/>
      <c r="BE34" s="99">
        <v>429.98777807899552</v>
      </c>
      <c r="BF34" s="99"/>
      <c r="BG34" s="99">
        <v>300.22653945737187</v>
      </c>
      <c r="BH34" s="99"/>
      <c r="BI34" s="99">
        <v>411.43861701705157</v>
      </c>
      <c r="BJ34" s="99">
        <v>408.70921697242119</v>
      </c>
      <c r="BK34" s="99">
        <v>315.92684989731703</v>
      </c>
      <c r="BL34" s="99">
        <v>423.19671795701197</v>
      </c>
      <c r="BM34" s="99">
        <v>385.09498227040496</v>
      </c>
      <c r="BN34" s="99"/>
      <c r="BO34" s="99">
        <v>352.42325343722831</v>
      </c>
      <c r="BP34" s="99">
        <v>339.61391481119296</v>
      </c>
      <c r="BQ34" s="99"/>
      <c r="BR34" s="99">
        <v>375.73186865824044</v>
      </c>
      <c r="BS34" s="99">
        <v>448.36056580437821</v>
      </c>
      <c r="BT34" s="99">
        <v>428.52682358376819</v>
      </c>
      <c r="BU34" s="99">
        <v>438.50623769843986</v>
      </c>
      <c r="BV34" s="99"/>
      <c r="BW34" s="99"/>
      <c r="BX34" s="96"/>
      <c r="BY34" s="96"/>
    </row>
    <row r="35" spans="1:77">
      <c r="A35" s="76">
        <v>36</v>
      </c>
      <c r="B35" s="99"/>
      <c r="C35" s="99"/>
      <c r="D35" s="99"/>
      <c r="E35" s="99"/>
      <c r="F35" s="99"/>
      <c r="G35" s="99"/>
      <c r="H35" s="99"/>
      <c r="J35" s="99"/>
      <c r="K35" s="99"/>
      <c r="M35" s="99"/>
      <c r="N35" s="99"/>
      <c r="O35" s="99"/>
      <c r="Q35" s="99"/>
      <c r="R35" s="99"/>
      <c r="S35" s="99"/>
      <c r="T35" s="99"/>
      <c r="U35" s="99"/>
      <c r="V35" s="99"/>
      <c r="W35" s="99"/>
      <c r="X35" s="99"/>
      <c r="Y35" s="99"/>
      <c r="Z35" s="99"/>
      <c r="AB35" s="99"/>
      <c r="AC35" s="99"/>
      <c r="AD35" s="99"/>
      <c r="AE35" s="99"/>
      <c r="AF35" s="99"/>
      <c r="AG35" s="99"/>
      <c r="AI35" s="99"/>
      <c r="AJ35" s="99"/>
      <c r="AK35" s="99"/>
      <c r="AL35" s="99"/>
      <c r="AM35" s="99"/>
      <c r="AN35" s="99"/>
      <c r="AO35" s="99"/>
      <c r="AP35" s="99"/>
      <c r="AQ35" s="99"/>
      <c r="AR35" s="99"/>
      <c r="AS35" s="99"/>
      <c r="AT35" s="99"/>
      <c r="AU35" s="99">
        <v>303.06290781509091</v>
      </c>
      <c r="AV35" s="99"/>
      <c r="AW35" s="99"/>
      <c r="AX35" s="99"/>
      <c r="AY35" s="99"/>
      <c r="AZ35" s="99">
        <v>317.15458060583933</v>
      </c>
      <c r="BA35" s="99">
        <v>350.32156970712686</v>
      </c>
      <c r="BB35" s="99">
        <v>318.53212372817336</v>
      </c>
      <c r="BC35" s="99">
        <v>327.08572467256386</v>
      </c>
      <c r="BD35" s="99"/>
      <c r="BE35" s="99">
        <v>422.74856125148784</v>
      </c>
      <c r="BF35" s="99"/>
      <c r="BG35" s="99"/>
      <c r="BH35" s="99"/>
      <c r="BI35" s="99">
        <v>405.63382198762019</v>
      </c>
      <c r="BJ35" s="99">
        <v>394.27985349369027</v>
      </c>
      <c r="BK35" s="99">
        <v>302.83861972633366</v>
      </c>
      <c r="BL35" s="99">
        <v>409.37339852597944</v>
      </c>
      <c r="BM35" s="99">
        <v>381.10097497144898</v>
      </c>
      <c r="BN35" s="99"/>
      <c r="BO35" s="99">
        <v>338.88004335939019</v>
      </c>
      <c r="BP35" s="99">
        <v>327.87824503079668</v>
      </c>
      <c r="BQ35" s="99"/>
      <c r="BR35" s="99">
        <v>360.52852529964639</v>
      </c>
      <c r="BS35" s="99">
        <v>444.33101154071244</v>
      </c>
      <c r="BT35" s="99">
        <v>412.56486756307953</v>
      </c>
      <c r="BU35" s="99">
        <v>421.14646948560221</v>
      </c>
      <c r="BV35" s="99"/>
      <c r="BW35" s="99"/>
      <c r="BX35" s="96"/>
      <c r="BY35" s="96"/>
    </row>
    <row r="36" spans="1:77">
      <c r="A36" s="76">
        <v>37</v>
      </c>
      <c r="B36" s="99"/>
      <c r="C36" s="99"/>
      <c r="D36" s="99"/>
      <c r="E36" s="99"/>
      <c r="F36" s="99"/>
      <c r="G36" s="99"/>
      <c r="H36" s="99"/>
      <c r="J36" s="99"/>
      <c r="K36" s="99"/>
      <c r="M36" s="99"/>
      <c r="N36" s="99"/>
      <c r="O36" s="99"/>
      <c r="Q36" s="99"/>
      <c r="R36" s="99"/>
      <c r="S36" s="99"/>
      <c r="T36" s="99"/>
      <c r="U36" s="99"/>
      <c r="V36" s="99"/>
      <c r="W36" s="99"/>
      <c r="X36" s="99"/>
      <c r="Y36" s="99"/>
      <c r="Z36" s="99"/>
      <c r="AB36" s="99"/>
      <c r="AC36" s="99"/>
      <c r="AD36" s="99"/>
      <c r="AE36" s="99"/>
      <c r="AF36" s="99"/>
      <c r="AG36" s="99"/>
      <c r="AI36" s="99"/>
      <c r="AJ36" s="99"/>
      <c r="AK36" s="99"/>
      <c r="AL36" s="99"/>
      <c r="AM36" s="99"/>
      <c r="AN36" s="99"/>
      <c r="AO36" s="99"/>
      <c r="AP36" s="99"/>
      <c r="AQ36" s="99"/>
      <c r="AR36" s="99"/>
      <c r="AS36" s="99"/>
      <c r="AT36" s="99"/>
      <c r="AU36" s="99"/>
      <c r="AV36" s="99"/>
      <c r="AW36" s="99"/>
      <c r="AX36" s="99"/>
      <c r="AY36" s="99"/>
      <c r="AZ36" s="99">
        <v>305.99639122984485</v>
      </c>
      <c r="BA36" s="99">
        <v>344.57035291506128</v>
      </c>
      <c r="BB36" s="99">
        <v>314.59290057175622</v>
      </c>
      <c r="BC36" s="99">
        <v>316.49614738212216</v>
      </c>
      <c r="BD36" s="99"/>
      <c r="BE36" s="99">
        <v>415.50934442398022</v>
      </c>
      <c r="BF36" s="99"/>
      <c r="BG36" s="99"/>
      <c r="BH36" s="99"/>
      <c r="BI36" s="99">
        <v>399.82902695818888</v>
      </c>
      <c r="BJ36" s="99">
        <v>380.84907468911769</v>
      </c>
      <c r="BK36" s="99"/>
      <c r="BL36" s="99">
        <v>396.44918492635929</v>
      </c>
      <c r="BM36" s="99">
        <v>377.10696767249289</v>
      </c>
      <c r="BN36" s="99">
        <v>441.11926897827976</v>
      </c>
      <c r="BO36" s="99">
        <v>326.32490398525141</v>
      </c>
      <c r="BP36" s="99">
        <v>316.94209132420326</v>
      </c>
      <c r="BQ36" s="99">
        <v>442.30278189657997</v>
      </c>
      <c r="BR36" s="99">
        <v>346.46307288253337</v>
      </c>
      <c r="BS36" s="99">
        <v>440.30145727704667</v>
      </c>
      <c r="BT36" s="99">
        <v>397.74691857415377</v>
      </c>
      <c r="BU36" s="99">
        <v>405.07273101870868</v>
      </c>
      <c r="BV36" s="99">
        <v>444.29621673155242</v>
      </c>
      <c r="BW36" s="99"/>
      <c r="BX36" s="96"/>
      <c r="BY36" s="96"/>
    </row>
    <row r="37" spans="1:77">
      <c r="A37" s="76">
        <v>38</v>
      </c>
      <c r="B37" s="99"/>
      <c r="C37" s="99"/>
      <c r="D37" s="99"/>
      <c r="E37" s="99"/>
      <c r="F37" s="99"/>
      <c r="G37" s="99"/>
      <c r="H37" s="99"/>
      <c r="J37" s="99"/>
      <c r="K37" s="99"/>
      <c r="M37" s="99"/>
      <c r="N37" s="99"/>
      <c r="O37" s="99"/>
      <c r="Q37" s="99"/>
      <c r="R37" s="99"/>
      <c r="S37" s="99"/>
      <c r="T37" s="99"/>
      <c r="U37" s="99"/>
      <c r="V37" s="99"/>
      <c r="W37" s="99"/>
      <c r="X37" s="99"/>
      <c r="Y37" s="99"/>
      <c r="Z37" s="99"/>
      <c r="AB37" s="99"/>
      <c r="AC37" s="99"/>
      <c r="AD37" s="99"/>
      <c r="AE37" s="99"/>
      <c r="AF37" s="99"/>
      <c r="AG37" s="99"/>
      <c r="AI37" s="99"/>
      <c r="AJ37" s="99"/>
      <c r="AK37" s="99"/>
      <c r="AL37" s="99"/>
      <c r="AM37" s="99"/>
      <c r="AN37" s="99"/>
      <c r="AO37" s="99"/>
      <c r="AP37" s="99"/>
      <c r="AQ37" s="99"/>
      <c r="AR37" s="99"/>
      <c r="AS37" s="99"/>
      <c r="AT37" s="99"/>
      <c r="AU37" s="99"/>
      <c r="AV37" s="99"/>
      <c r="AW37" s="99"/>
      <c r="AX37" s="99"/>
      <c r="AY37" s="99"/>
      <c r="AZ37" s="99"/>
      <c r="BA37" s="99">
        <v>338.81913612299576</v>
      </c>
      <c r="BB37" s="99">
        <v>310.65367741533902</v>
      </c>
      <c r="BC37" s="99">
        <v>306.58822992062755</v>
      </c>
      <c r="BD37" s="108"/>
      <c r="BE37" s="108">
        <v>408.27012759647266</v>
      </c>
      <c r="BF37" s="108"/>
      <c r="BG37" s="108"/>
      <c r="BH37" s="108"/>
      <c r="BI37" s="108">
        <v>394.02423192875756</v>
      </c>
      <c r="BJ37" s="108">
        <v>368.31808064240266</v>
      </c>
      <c r="BK37" s="108"/>
      <c r="BL37" s="108">
        <v>384.3387231469149</v>
      </c>
      <c r="BM37" s="108">
        <v>373.11296037353679</v>
      </c>
      <c r="BN37" s="108">
        <v>425.07155716059691</v>
      </c>
      <c r="BO37" s="108">
        <v>314.65738168051865</v>
      </c>
      <c r="BP37" s="108">
        <v>306.72710081092487</v>
      </c>
      <c r="BQ37" s="108">
        <v>428.06047014108725</v>
      </c>
      <c r="BR37" s="108">
        <v>333.41865101047307</v>
      </c>
      <c r="BS37" s="99">
        <v>436.27190301338089</v>
      </c>
      <c r="BT37" s="99">
        <v>383.95762754320248</v>
      </c>
      <c r="BU37" s="99">
        <v>390.15344759190589</v>
      </c>
      <c r="BV37" s="99">
        <v>426.4655057198201</v>
      </c>
      <c r="BW37" s="99">
        <v>446.29738296319766</v>
      </c>
      <c r="BX37" s="96"/>
      <c r="BY37" s="96"/>
    </row>
    <row r="38" spans="1:77">
      <c r="A38" s="90" t="s">
        <v>580</v>
      </c>
      <c r="B38" s="91" t="s">
        <v>581</v>
      </c>
      <c r="C38" s="91"/>
      <c r="D38" s="91"/>
      <c r="E38" s="91"/>
      <c r="F38" s="91"/>
      <c r="G38" s="91"/>
      <c r="H38" s="91"/>
      <c r="I38" s="91"/>
      <c r="J38" s="91"/>
      <c r="K38" s="91"/>
      <c r="L38" s="91"/>
      <c r="M38" s="91"/>
      <c r="N38" s="91"/>
      <c r="O38" s="91"/>
      <c r="P38" s="91"/>
      <c r="Q38" s="91"/>
      <c r="R38" s="91"/>
      <c r="S38" s="91"/>
      <c r="T38" s="91"/>
      <c r="U38" s="91"/>
      <c r="V38" s="91"/>
      <c r="W38" s="91"/>
      <c r="X38" s="91"/>
      <c r="Y38" s="91"/>
      <c r="Z38" s="91"/>
      <c r="AA38" s="91"/>
      <c r="AB38" s="91"/>
      <c r="AC38" s="91"/>
      <c r="AD38" s="91"/>
      <c r="AE38" s="91"/>
      <c r="AF38" s="91"/>
      <c r="AG38" s="91"/>
      <c r="AH38" s="91"/>
      <c r="AI38" s="91"/>
      <c r="AJ38" s="91"/>
      <c r="AK38" s="91"/>
      <c r="AL38" s="91"/>
      <c r="AM38" s="91"/>
      <c r="AN38" s="91"/>
      <c r="AO38" s="91"/>
      <c r="AP38" s="91"/>
      <c r="AQ38" s="91"/>
      <c r="AR38" s="94"/>
      <c r="AS38" s="91"/>
      <c r="AT38" s="91"/>
      <c r="AU38" s="91"/>
      <c r="AV38" s="91"/>
      <c r="AW38" s="94"/>
      <c r="AX38" s="91"/>
      <c r="AY38" s="91"/>
      <c r="AZ38" s="94"/>
      <c r="BA38" s="91"/>
      <c r="BB38" s="91"/>
      <c r="BC38" s="94"/>
      <c r="BE38" s="103"/>
      <c r="BF38" s="103"/>
      <c r="BG38" s="103"/>
      <c r="BH38" s="103"/>
      <c r="BI38" s="103"/>
      <c r="BJ38" s="103"/>
      <c r="BL38" s="130"/>
      <c r="BM38" s="103"/>
      <c r="BN38" s="103"/>
      <c r="BP38" s="103"/>
      <c r="BQ38" s="103"/>
      <c r="BR38" s="103"/>
      <c r="BS38" s="91"/>
      <c r="BT38" s="91"/>
      <c r="BU38" s="91"/>
      <c r="BV38" s="91"/>
      <c r="BW38" s="92"/>
      <c r="BX38" s="96"/>
      <c r="BY38" s="96"/>
    </row>
    <row r="39" spans="1:77" ht="14.25">
      <c r="A39" s="76" t="s">
        <v>586</v>
      </c>
      <c r="B39" s="120">
        <v>249.375</v>
      </c>
      <c r="C39" s="120">
        <v>240</v>
      </c>
      <c r="D39" s="120">
        <v>294.00000000000006</v>
      </c>
      <c r="E39" s="120">
        <v>273.75</v>
      </c>
      <c r="F39" s="120">
        <v>260.99999999999994</v>
      </c>
      <c r="G39" s="120">
        <v>357.75</v>
      </c>
      <c r="H39" s="120">
        <v>308.625</v>
      </c>
      <c r="I39" s="120">
        <v>240.75</v>
      </c>
      <c r="J39" s="120">
        <v>340.125</v>
      </c>
      <c r="K39" s="120">
        <v>397.95099294895556</v>
      </c>
      <c r="L39" s="120">
        <v>294.00000000000006</v>
      </c>
      <c r="M39" s="120">
        <v>412.5</v>
      </c>
      <c r="N39" s="120">
        <v>378.75</v>
      </c>
      <c r="O39" s="120">
        <v>345</v>
      </c>
      <c r="P39" s="120">
        <v>269.62500000000006</v>
      </c>
      <c r="Q39" s="120">
        <v>326.62499999999994</v>
      </c>
      <c r="R39" s="120">
        <v>292.12500000000006</v>
      </c>
      <c r="S39" s="120">
        <v>249.74999999999997</v>
      </c>
      <c r="T39" s="120">
        <v>502.5</v>
      </c>
      <c r="U39" s="120">
        <v>472.5</v>
      </c>
      <c r="V39" s="120">
        <v>420</v>
      </c>
      <c r="W39" s="120">
        <v>483.75</v>
      </c>
      <c r="X39" s="120">
        <v>393.75</v>
      </c>
      <c r="Y39" s="120">
        <v>324.00000000000006</v>
      </c>
      <c r="Z39" s="120">
        <v>461.25</v>
      </c>
      <c r="AA39" s="120">
        <v>279.74999999999994</v>
      </c>
      <c r="AB39" s="120">
        <v>382.5</v>
      </c>
      <c r="AC39" s="120">
        <v>573.75</v>
      </c>
      <c r="AD39" s="120">
        <v>540</v>
      </c>
      <c r="AE39" s="120">
        <v>498.75</v>
      </c>
      <c r="AF39" s="120">
        <v>356.21711653568155</v>
      </c>
      <c r="AG39" s="120">
        <v>487.5</v>
      </c>
      <c r="AH39" s="120">
        <v>262.87499999999994</v>
      </c>
      <c r="AI39" s="99">
        <v>663.75</v>
      </c>
      <c r="AJ39" s="99">
        <v>600</v>
      </c>
      <c r="AK39" s="120">
        <v>431.25</v>
      </c>
      <c r="AL39" s="120">
        <v>319.875</v>
      </c>
      <c r="AM39" s="120">
        <v>547.5</v>
      </c>
      <c r="AN39" s="120">
        <v>405</v>
      </c>
      <c r="AO39" s="99">
        <v>645</v>
      </c>
      <c r="AP39" s="120">
        <v>472.5</v>
      </c>
      <c r="AQ39" s="120">
        <v>750</v>
      </c>
      <c r="AR39" s="120">
        <v>611.25</v>
      </c>
      <c r="AS39" s="120">
        <v>562.5</v>
      </c>
      <c r="AT39" s="120">
        <v>366</v>
      </c>
      <c r="AU39" s="120">
        <v>446.25</v>
      </c>
      <c r="AV39" s="120">
        <v>521.25</v>
      </c>
      <c r="AW39" s="120">
        <v>735</v>
      </c>
      <c r="AX39" s="120">
        <v>915</v>
      </c>
      <c r="AY39" s="120">
        <v>840</v>
      </c>
      <c r="AZ39" s="120">
        <v>697.5</v>
      </c>
      <c r="BA39" s="120">
        <v>495</v>
      </c>
      <c r="BB39" s="120">
        <v>423.75</v>
      </c>
      <c r="BC39" s="120">
        <v>656.25</v>
      </c>
      <c r="BD39" s="120">
        <v>1061.25</v>
      </c>
      <c r="BE39" s="120">
        <v>573.60732375909777</v>
      </c>
      <c r="BF39" s="120">
        <v>828.75</v>
      </c>
      <c r="BG39" s="120">
        <v>1042.5</v>
      </c>
      <c r="BH39" s="120">
        <v>952.5</v>
      </c>
      <c r="BI39" s="120">
        <v>551.25</v>
      </c>
      <c r="BJ39" s="120">
        <v>791.25</v>
      </c>
      <c r="BK39" s="120">
        <v>1170</v>
      </c>
      <c r="BL39" s="120">
        <v>742.5</v>
      </c>
      <c r="BM39" s="120">
        <v>487.5</v>
      </c>
      <c r="BN39" s="120">
        <v>948.75</v>
      </c>
      <c r="BO39" s="120">
        <v>1143.75</v>
      </c>
      <c r="BP39" s="120">
        <v>1050</v>
      </c>
      <c r="BQ39" s="120">
        <v>862.5</v>
      </c>
      <c r="BR39" s="99">
        <v>1297.5</v>
      </c>
      <c r="BS39" s="120">
        <v>551.25</v>
      </c>
      <c r="BT39" s="99">
        <v>1286.25</v>
      </c>
      <c r="BU39" s="99">
        <v>1417.5</v>
      </c>
      <c r="BV39" s="99">
        <v>1556.25</v>
      </c>
      <c r="BW39" s="99">
        <v>1530</v>
      </c>
      <c r="BX39" s="96"/>
      <c r="BY39" s="96"/>
    </row>
    <row r="40" spans="1:77" ht="14.25">
      <c r="A40" s="76" t="s">
        <v>587</v>
      </c>
      <c r="B40" s="99">
        <v>151.20000000000002</v>
      </c>
      <c r="C40" s="99">
        <v>148.3125</v>
      </c>
      <c r="D40" s="99">
        <v>179.55000000000004</v>
      </c>
      <c r="E40" s="99">
        <v>169.83750000000001</v>
      </c>
      <c r="F40" s="99">
        <v>164.32500000000002</v>
      </c>
      <c r="G40" s="99">
        <v>214.19999999999996</v>
      </c>
      <c r="H40" s="99">
        <v>190.83750000000001</v>
      </c>
      <c r="I40" s="99">
        <v>151.46250000000001</v>
      </c>
      <c r="J40" s="99">
        <v>206.85</v>
      </c>
      <c r="K40" s="99">
        <v>244.125</v>
      </c>
      <c r="L40" s="99">
        <v>184.27500000000001</v>
      </c>
      <c r="M40" s="99">
        <v>248.0625</v>
      </c>
      <c r="N40" s="99">
        <v>233.36250000000004</v>
      </c>
      <c r="O40" s="99">
        <v>212.625</v>
      </c>
      <c r="P40" s="99">
        <v>168.52500000000001</v>
      </c>
      <c r="Q40" s="99">
        <v>204.22499999999999</v>
      </c>
      <c r="R40" s="99">
        <v>185.32499999999996</v>
      </c>
      <c r="S40" s="99">
        <v>157.5</v>
      </c>
      <c r="T40" s="99">
        <v>299.25</v>
      </c>
      <c r="U40" s="99">
        <v>288.75</v>
      </c>
      <c r="V40" s="99">
        <v>258.03749999999997</v>
      </c>
      <c r="W40" s="99">
        <v>291.375</v>
      </c>
      <c r="X40" s="99">
        <v>242.02500000000001</v>
      </c>
      <c r="Y40" s="99">
        <v>204.75</v>
      </c>
      <c r="Z40" s="99">
        <v>283.5</v>
      </c>
      <c r="AA40" s="99">
        <v>175.08750000000001</v>
      </c>
      <c r="AB40" s="99">
        <v>241.76249999999996</v>
      </c>
      <c r="AC40" s="99">
        <v>343.875</v>
      </c>
      <c r="AD40" s="99">
        <v>333.375</v>
      </c>
      <c r="AE40" s="99">
        <v>307.125</v>
      </c>
      <c r="AF40" s="99">
        <v>230.73750000000004</v>
      </c>
      <c r="AG40" s="99">
        <v>307.125</v>
      </c>
      <c r="AH40" s="99">
        <v>158.54999999999998</v>
      </c>
      <c r="AI40" s="99">
        <v>404.25</v>
      </c>
      <c r="AJ40" s="99">
        <v>367.5</v>
      </c>
      <c r="AK40" s="99">
        <v>270.375</v>
      </c>
      <c r="AL40" s="99">
        <v>198.71250000000001</v>
      </c>
      <c r="AM40" s="99">
        <v>333.375</v>
      </c>
      <c r="AN40" s="99">
        <v>255.67500000000004</v>
      </c>
      <c r="AO40" s="99">
        <v>396.375</v>
      </c>
      <c r="AP40" s="99">
        <v>294</v>
      </c>
      <c r="AQ40" s="99">
        <v>462</v>
      </c>
      <c r="AR40" s="99">
        <v>383.25</v>
      </c>
      <c r="AS40" s="99">
        <v>351.75</v>
      </c>
      <c r="AT40" s="99">
        <v>225.48750000000004</v>
      </c>
      <c r="AU40" s="99">
        <v>280.875</v>
      </c>
      <c r="AV40" s="99">
        <v>322.875</v>
      </c>
      <c r="AW40" s="99">
        <v>448.875</v>
      </c>
      <c r="AX40" s="99">
        <v>559.125</v>
      </c>
      <c r="AY40" s="99">
        <v>514.5</v>
      </c>
      <c r="AZ40" s="99">
        <v>435.75</v>
      </c>
      <c r="BA40" s="99">
        <v>309.75</v>
      </c>
      <c r="BB40" s="99">
        <v>258.5625</v>
      </c>
      <c r="BC40" s="99">
        <v>406.875</v>
      </c>
      <c r="BD40" s="99">
        <v>643.125</v>
      </c>
      <c r="BE40" s="99">
        <v>375.375</v>
      </c>
      <c r="BF40" s="99">
        <v>504</v>
      </c>
      <c r="BG40" s="99">
        <v>637.875</v>
      </c>
      <c r="BH40" s="99">
        <v>582.75</v>
      </c>
      <c r="BI40" s="99">
        <v>343.875</v>
      </c>
      <c r="BJ40" s="99">
        <v>493.5</v>
      </c>
      <c r="BK40" s="99">
        <v>706.125</v>
      </c>
      <c r="BL40" s="99">
        <v>459.375</v>
      </c>
      <c r="BM40" s="99">
        <v>294</v>
      </c>
      <c r="BN40" s="99">
        <v>595.875</v>
      </c>
      <c r="BO40" s="99">
        <v>700.875</v>
      </c>
      <c r="BP40" s="99">
        <v>643.125</v>
      </c>
      <c r="BQ40" s="99">
        <v>535.5</v>
      </c>
      <c r="BR40" s="99">
        <v>784.875</v>
      </c>
      <c r="BS40" s="99">
        <v>330.75</v>
      </c>
      <c r="BT40" s="99">
        <v>784.875</v>
      </c>
      <c r="BU40" s="99">
        <v>863.625</v>
      </c>
      <c r="BV40" s="99">
        <v>942.375</v>
      </c>
      <c r="BW40" s="99">
        <v>931.875</v>
      </c>
      <c r="BX40" s="96"/>
      <c r="BY40" s="96"/>
    </row>
    <row r="41" spans="1:77" ht="14.25">
      <c r="A41" s="76" t="s">
        <v>263</v>
      </c>
      <c r="B41" s="100">
        <v>4.3092853132638025</v>
      </c>
      <c r="C41" s="100">
        <v>5.3689456361975259</v>
      </c>
      <c r="D41" s="100">
        <v>4.4858953670860897</v>
      </c>
      <c r="E41" s="100">
        <v>5.5455556900198131</v>
      </c>
      <c r="F41" s="100">
        <v>6.6758600344824481</v>
      </c>
      <c r="G41" s="100">
        <v>4.450573356321633</v>
      </c>
      <c r="H41" s="100">
        <v>5.5455556900198131</v>
      </c>
      <c r="I41" s="100">
        <v>6.8877920990691939</v>
      </c>
      <c r="J41" s="100">
        <v>4.556539388615005</v>
      </c>
      <c r="K41" s="100">
        <v>6.0878892573227263</v>
      </c>
      <c r="L41" s="100">
        <v>6.7465040560113634</v>
      </c>
      <c r="M41" s="100">
        <v>4.5918613993794626</v>
      </c>
      <c r="N41" s="100">
        <v>5.8281317761354714</v>
      </c>
      <c r="O41" s="100">
        <v>5.6161997115487265</v>
      </c>
      <c r="P41" s="100">
        <v>6.9231141098336506</v>
      </c>
      <c r="Q41" s="100">
        <v>6.781826066775821</v>
      </c>
      <c r="R41" s="100">
        <v>8.7598586695854355</v>
      </c>
      <c r="S41" s="100">
        <v>9.0424347557010947</v>
      </c>
      <c r="T41" s="100">
        <v>4.7331494424372922</v>
      </c>
      <c r="U41" s="100">
        <v>6.1107078622511297</v>
      </c>
      <c r="V41" s="100">
        <v>5.8987757976643858</v>
      </c>
      <c r="W41" s="100">
        <v>4.7684714532017498</v>
      </c>
      <c r="X41" s="100">
        <v>5.6515217223131842</v>
      </c>
      <c r="Y41" s="100">
        <v>8.8658247018788057</v>
      </c>
      <c r="Z41" s="100">
        <v>5.9340978084288425</v>
      </c>
      <c r="AA41" s="100">
        <v>9.0777567664655532</v>
      </c>
      <c r="AB41" s="100">
        <v>8.6538926372920635</v>
      </c>
      <c r="AC41" s="100">
        <v>4.8744374854951209</v>
      </c>
      <c r="AD41" s="100">
        <v>6.2519959053089602</v>
      </c>
      <c r="AE41" s="100">
        <v>5.969419819193301</v>
      </c>
      <c r="AF41" s="100">
        <v>11.921609745366865</v>
      </c>
      <c r="AG41" s="100">
        <v>8.689214648056522</v>
      </c>
      <c r="AH41" s="100">
        <v>7.4882662820649699</v>
      </c>
      <c r="AI41" s="100">
        <v>6.6052160129535347</v>
      </c>
      <c r="AJ41" s="100">
        <v>6.3579619376023322</v>
      </c>
      <c r="AK41" s="100">
        <v>8.689214648056522</v>
      </c>
      <c r="AL41" s="100">
        <v>9.1484007879944667</v>
      </c>
      <c r="AM41" s="100">
        <v>6.0047418299577586</v>
      </c>
      <c r="AN41" s="100">
        <v>10.737891272395052</v>
      </c>
      <c r="AO41" s="100">
        <v>6.3932839483667898</v>
      </c>
      <c r="AP41" s="100">
        <v>8.7598586695854355</v>
      </c>
      <c r="AQ41" s="100">
        <v>6.781826066775821</v>
      </c>
      <c r="AR41" s="100">
        <v>9.2190448095233801</v>
      </c>
      <c r="AS41" s="100">
        <v>8.7245366588209787</v>
      </c>
      <c r="AT41" s="100">
        <v>9.1837227987589252</v>
      </c>
      <c r="AU41" s="100">
        <v>10.773213283159507</v>
      </c>
      <c r="AV41" s="100">
        <v>8.7598586695854355</v>
      </c>
      <c r="AW41" s="100">
        <v>6.4639279698957042</v>
      </c>
      <c r="AX41" s="100">
        <v>7.3116562282426818</v>
      </c>
      <c r="AY41" s="100">
        <v>6.8877920990691939</v>
      </c>
      <c r="AZ41" s="100">
        <v>9.2896888310522971</v>
      </c>
      <c r="BA41" s="100">
        <v>10.843857304688422</v>
      </c>
      <c r="BB41" s="100">
        <v>9.2896888310522971</v>
      </c>
      <c r="BC41" s="100">
        <v>8.795180680349894</v>
      </c>
      <c r="BD41" s="100">
        <v>7.3823002497715962</v>
      </c>
      <c r="BE41" s="100">
        <v>15.160900121906021</v>
      </c>
      <c r="BF41" s="100">
        <v>6.4992499806601609</v>
      </c>
      <c r="BG41" s="100">
        <v>7.4882662820649699</v>
      </c>
      <c r="BH41" s="100">
        <v>6.993758131362565</v>
      </c>
      <c r="BI41" s="100">
        <v>10.914501326217335</v>
      </c>
      <c r="BJ41" s="100">
        <v>9.3603328525812106</v>
      </c>
      <c r="BK41" s="100">
        <v>7.4176222605360538</v>
      </c>
      <c r="BL41" s="100">
        <v>8.8658247018788057</v>
      </c>
      <c r="BM41" s="100">
        <v>9.3603328525812106</v>
      </c>
      <c r="BN41" s="100">
        <v>10.20806111092819</v>
      </c>
      <c r="BO41" s="100">
        <v>7.594232314358341</v>
      </c>
      <c r="BP41" s="100">
        <v>7.0290801421270226</v>
      </c>
      <c r="BQ41" s="100">
        <v>9.3956548633456691</v>
      </c>
      <c r="BR41" s="100">
        <v>7.594232314358341</v>
      </c>
      <c r="BS41" s="100">
        <v>9.4662988848745844</v>
      </c>
      <c r="BT41" s="100">
        <v>7.7001983466517139</v>
      </c>
      <c r="BU41" s="100">
        <v>7.7355203574161706</v>
      </c>
      <c r="BV41" s="100">
        <v>8.194706497354117</v>
      </c>
      <c r="BW41" s="100">
        <v>7.8768084004740002</v>
      </c>
      <c r="BX41" s="96"/>
      <c r="BY41" s="96"/>
    </row>
    <row r="42" spans="1:77" ht="14.25">
      <c r="A42" s="76" t="s">
        <v>264</v>
      </c>
      <c r="B42" s="100">
        <v>12.3802877910733</v>
      </c>
      <c r="C42" s="100">
        <v>15.231065938343741</v>
      </c>
      <c r="D42" s="100">
        <v>13.080586794826784</v>
      </c>
      <c r="E42" s="100">
        <v>15.886564117112357</v>
      </c>
      <c r="F42" s="100">
        <v>20.016506089212402</v>
      </c>
      <c r="G42" s="100">
        <v>12.99728264894364</v>
      </c>
      <c r="H42" s="100">
        <v>16.495533357233416</v>
      </c>
      <c r="I42" s="100">
        <v>22.400659201522263</v>
      </c>
      <c r="J42" s="100">
        <v>13.696985030368687</v>
      </c>
      <c r="K42" s="100">
        <v>16.552859036584888</v>
      </c>
      <c r="L42" s="100">
        <v>21.078420215236108</v>
      </c>
      <c r="M42" s="100">
        <v>13.560427486762615</v>
      </c>
      <c r="N42" s="100">
        <v>16.957147337669479</v>
      </c>
      <c r="O42" s="100">
        <v>17.214132518392152</v>
      </c>
      <c r="P42" s="100">
        <v>23.860380381022793</v>
      </c>
      <c r="Q42" s="100">
        <v>22.236797873344145</v>
      </c>
      <c r="R42" s="100">
        <v>28.208194955056211</v>
      </c>
      <c r="S42" s="100">
        <v>33.676378264338354</v>
      </c>
      <c r="T42" s="100">
        <v>13.895173209016297</v>
      </c>
      <c r="U42" s="100">
        <v>17.401963736983994</v>
      </c>
      <c r="V42" s="100">
        <v>17.538400076801164</v>
      </c>
      <c r="W42" s="100">
        <v>14.31003240377528</v>
      </c>
      <c r="X42" s="100">
        <v>18.296695987837442</v>
      </c>
      <c r="Y42" s="100">
        <v>29.93153047650441</v>
      </c>
      <c r="Z42" s="100">
        <v>18.191786278618672</v>
      </c>
      <c r="AA42" s="100">
        <v>36.619478280257262</v>
      </c>
      <c r="AB42" s="100">
        <v>27.491037461797102</v>
      </c>
      <c r="AC42" s="100">
        <v>14.400046216771869</v>
      </c>
      <c r="AD42" s="100">
        <v>18.106844689591782</v>
      </c>
      <c r="AE42" s="100">
        <v>18.789781758573415</v>
      </c>
      <c r="AF42" s="100">
        <v>35.126626554911589</v>
      </c>
      <c r="AG42" s="100">
        <v>26.068379544449126</v>
      </c>
      <c r="AH42" s="100">
        <v>47.672175896981635</v>
      </c>
      <c r="AI42" s="100">
        <v>18.856055480142256</v>
      </c>
      <c r="AJ42" s="100">
        <v>18.761150114058925</v>
      </c>
      <c r="AK42" s="100">
        <v>29.270466676811811</v>
      </c>
      <c r="AL42" s="100">
        <v>40.61664028775175</v>
      </c>
      <c r="AM42" s="100">
        <v>19.59921741052505</v>
      </c>
      <c r="AN42" s="100">
        <v>37.39569557307059</v>
      </c>
      <c r="AO42" s="100">
        <v>19.242802418055636</v>
      </c>
      <c r="AP42" s="100">
        <v>31.019992181322507</v>
      </c>
      <c r="AQ42" s="100">
        <v>19.509654183101855</v>
      </c>
      <c r="AR42" s="100">
        <v>27.095294393648206</v>
      </c>
      <c r="AS42" s="100">
        <v>27.829602174059449</v>
      </c>
      <c r="AT42" s="100">
        <v>45.266874193480049</v>
      </c>
      <c r="AU42" s="100">
        <v>39.909078741688482</v>
      </c>
      <c r="AV42" s="100">
        <v>33.085358162193018</v>
      </c>
      <c r="AW42" s="100">
        <v>20.230565625481166</v>
      </c>
      <c r="AX42" s="100">
        <v>20.784356995026865</v>
      </c>
      <c r="AY42" s="100">
        <v>20.291485673038995</v>
      </c>
      <c r="AZ42" s="100">
        <v>28.548298348479904</v>
      </c>
      <c r="BA42" s="100">
        <v>43.054432335623282</v>
      </c>
      <c r="BB42" s="100">
        <v>51.223718318796017</v>
      </c>
      <c r="BC42" s="100">
        <v>30.192937985715101</v>
      </c>
      <c r="BD42" s="100">
        <v>20.933424490043016</v>
      </c>
      <c r="BE42" s="100">
        <v>42.54401745109741</v>
      </c>
      <c r="BF42" s="100">
        <v>21.311891461307468</v>
      </c>
      <c r="BG42" s="100">
        <v>21.564419463233264</v>
      </c>
      <c r="BH42" s="100">
        <v>21.210153433609886</v>
      </c>
      <c r="BI42" s="100">
        <v>46.639276955429459</v>
      </c>
      <c r="BJ42" s="100">
        <v>30.334960569552777</v>
      </c>
      <c r="BK42" s="100">
        <v>21.366965411822264</v>
      </c>
      <c r="BL42" s="100">
        <v>32.694981353418925</v>
      </c>
      <c r="BM42" s="100">
        <v>57.807915822841558</v>
      </c>
      <c r="BN42" s="100">
        <v>30.077803575718075</v>
      </c>
      <c r="BO42" s="100">
        <v>22.215754210653504</v>
      </c>
      <c r="BP42" s="100">
        <v>21.863149651947499</v>
      </c>
      <c r="BQ42" s="100">
        <v>31.812751428218714</v>
      </c>
      <c r="BR42" s="100">
        <v>22.018976988677981</v>
      </c>
      <c r="BS42" s="100">
        <v>64.186991440930399</v>
      </c>
      <c r="BT42" s="100">
        <v>23.103254784308191</v>
      </c>
      <c r="BU42" s="100">
        <v>22.613884068753052</v>
      </c>
      <c r="BV42" s="100">
        <v>23.472521779685348</v>
      </c>
      <c r="BW42" s="100">
        <v>23.235407520509181</v>
      </c>
      <c r="BX42" s="96"/>
      <c r="BY42" s="96"/>
    </row>
    <row r="43" spans="1:77" ht="14.25">
      <c r="A43" s="113" t="s">
        <v>267</v>
      </c>
      <c r="B43" s="76">
        <v>66.5</v>
      </c>
      <c r="C43" s="76">
        <v>64</v>
      </c>
      <c r="D43" s="76">
        <v>78.400000000000006</v>
      </c>
      <c r="E43" s="76">
        <v>73</v>
      </c>
      <c r="F43" s="76">
        <v>69.599999999999994</v>
      </c>
      <c r="G43" s="76">
        <v>95.4</v>
      </c>
      <c r="H43" s="76">
        <v>82.3</v>
      </c>
      <c r="I43" s="76">
        <v>64.2</v>
      </c>
      <c r="J43" s="76">
        <v>90.7</v>
      </c>
      <c r="K43" s="76">
        <v>107</v>
      </c>
      <c r="L43" s="76">
        <v>78.400000000000006</v>
      </c>
      <c r="M43" s="76">
        <v>110</v>
      </c>
      <c r="N43" s="76">
        <v>101</v>
      </c>
      <c r="O43" s="76">
        <v>92</v>
      </c>
      <c r="P43" s="76">
        <v>71.900000000000006</v>
      </c>
      <c r="Q43" s="76">
        <v>87.1</v>
      </c>
      <c r="R43" s="76">
        <v>77.900000000000006</v>
      </c>
      <c r="S43" s="76">
        <v>66.599999999999994</v>
      </c>
      <c r="T43" s="76">
        <v>134</v>
      </c>
      <c r="U43" s="76">
        <v>126</v>
      </c>
      <c r="V43" s="76">
        <v>112</v>
      </c>
      <c r="W43" s="76">
        <v>129</v>
      </c>
      <c r="X43" s="76">
        <v>105</v>
      </c>
      <c r="Y43" s="76">
        <v>86.4</v>
      </c>
      <c r="Z43" s="76">
        <v>123</v>
      </c>
      <c r="AA43" s="76">
        <v>74.599999999999994</v>
      </c>
      <c r="AB43" s="76">
        <v>102</v>
      </c>
      <c r="AC43" s="76">
        <v>153</v>
      </c>
      <c r="AD43" s="76">
        <v>144</v>
      </c>
      <c r="AE43" s="76">
        <v>133</v>
      </c>
      <c r="AF43" s="76">
        <v>96.8</v>
      </c>
      <c r="AG43" s="76">
        <v>130</v>
      </c>
      <c r="AH43" s="76">
        <v>70.099999999999994</v>
      </c>
      <c r="AI43" s="76">
        <v>177</v>
      </c>
      <c r="AJ43" s="76">
        <v>160</v>
      </c>
      <c r="AK43" s="76">
        <v>115</v>
      </c>
      <c r="AL43" s="76">
        <v>85.3</v>
      </c>
      <c r="AM43" s="76">
        <v>146</v>
      </c>
      <c r="AN43" s="76">
        <v>108</v>
      </c>
      <c r="AO43" s="76">
        <v>172</v>
      </c>
      <c r="AP43" s="76">
        <v>126</v>
      </c>
      <c r="AQ43" s="76">
        <v>200</v>
      </c>
      <c r="AR43" s="76">
        <v>163</v>
      </c>
      <c r="AS43" s="76">
        <v>150</v>
      </c>
      <c r="AT43" s="76">
        <v>97.6</v>
      </c>
      <c r="AU43" s="76">
        <v>119</v>
      </c>
      <c r="AV43" s="76">
        <v>139</v>
      </c>
      <c r="AW43" s="76">
        <v>196</v>
      </c>
      <c r="AX43" s="76">
        <v>244</v>
      </c>
      <c r="AY43" s="76">
        <v>224</v>
      </c>
      <c r="AZ43" s="76">
        <v>186</v>
      </c>
      <c r="BA43" s="76">
        <v>132</v>
      </c>
      <c r="BB43" s="76">
        <v>113</v>
      </c>
      <c r="BC43" s="76">
        <v>175</v>
      </c>
      <c r="BD43" s="76">
        <v>283</v>
      </c>
      <c r="BE43" s="76">
        <v>157</v>
      </c>
      <c r="BF43" s="76">
        <v>221</v>
      </c>
      <c r="BG43" s="76">
        <v>278</v>
      </c>
      <c r="BH43" s="76">
        <v>254</v>
      </c>
      <c r="BI43" s="76">
        <v>147</v>
      </c>
      <c r="BJ43" s="76">
        <v>211</v>
      </c>
      <c r="BK43" s="76">
        <v>312</v>
      </c>
      <c r="BL43" s="76">
        <v>198</v>
      </c>
      <c r="BM43" s="76">
        <v>130</v>
      </c>
      <c r="BN43" s="76">
        <v>253</v>
      </c>
      <c r="BO43" s="76">
        <v>305</v>
      </c>
      <c r="BP43" s="76">
        <v>280</v>
      </c>
      <c r="BQ43" s="76">
        <v>230</v>
      </c>
      <c r="BR43" s="76">
        <v>346</v>
      </c>
      <c r="BS43" s="76">
        <v>147</v>
      </c>
      <c r="BT43" s="76">
        <v>343</v>
      </c>
      <c r="BU43" s="76">
        <v>378</v>
      </c>
      <c r="BV43" s="76">
        <v>415</v>
      </c>
      <c r="BW43" s="76">
        <v>408</v>
      </c>
      <c r="BX43" s="96"/>
      <c r="BY43" s="96"/>
    </row>
    <row r="44" spans="1:77" ht="14.25">
      <c r="A44" s="113" t="s">
        <v>266</v>
      </c>
      <c r="B44" s="76">
        <v>57.6</v>
      </c>
      <c r="C44" s="76">
        <v>56.5</v>
      </c>
      <c r="D44" s="76">
        <v>68.400000000000006</v>
      </c>
      <c r="E44" s="76">
        <v>64.7</v>
      </c>
      <c r="F44" s="76">
        <v>62.6</v>
      </c>
      <c r="G44" s="76">
        <v>81.599999999999994</v>
      </c>
      <c r="H44" s="76">
        <v>72.7</v>
      </c>
      <c r="I44" s="76">
        <v>57.7</v>
      </c>
      <c r="J44" s="76">
        <v>78.8</v>
      </c>
      <c r="K44" s="76">
        <v>93</v>
      </c>
      <c r="L44" s="76">
        <v>70.2</v>
      </c>
      <c r="M44" s="76">
        <v>94.5</v>
      </c>
      <c r="N44" s="76">
        <v>88.9</v>
      </c>
      <c r="O44" s="76">
        <v>81</v>
      </c>
      <c r="P44" s="76">
        <v>64.2</v>
      </c>
      <c r="Q44" s="76">
        <v>77.8</v>
      </c>
      <c r="R44" s="76">
        <v>70.599999999999994</v>
      </c>
      <c r="S44" s="76">
        <v>60</v>
      </c>
      <c r="T44" s="76">
        <v>114</v>
      </c>
      <c r="U44" s="76">
        <v>110</v>
      </c>
      <c r="V44" s="76">
        <v>98.3</v>
      </c>
      <c r="W44" s="76">
        <v>111</v>
      </c>
      <c r="X44" s="76">
        <v>92.2</v>
      </c>
      <c r="Y44" s="76">
        <v>78</v>
      </c>
      <c r="Z44" s="76">
        <v>108</v>
      </c>
      <c r="AA44" s="76">
        <v>66.7</v>
      </c>
      <c r="AB44" s="76">
        <v>92.1</v>
      </c>
      <c r="AC44" s="76">
        <v>131</v>
      </c>
      <c r="AD44" s="76">
        <v>127</v>
      </c>
      <c r="AE44" s="76">
        <v>117</v>
      </c>
      <c r="AF44" s="76">
        <v>87.9</v>
      </c>
      <c r="AG44" s="76">
        <v>117</v>
      </c>
      <c r="AH44" s="76">
        <v>60.4</v>
      </c>
      <c r="AI44" s="76">
        <v>154</v>
      </c>
      <c r="AJ44" s="76">
        <v>140</v>
      </c>
      <c r="AK44" s="76">
        <v>103</v>
      </c>
      <c r="AL44" s="76">
        <v>75.7</v>
      </c>
      <c r="AM44" s="76">
        <v>127</v>
      </c>
      <c r="AN44" s="76">
        <v>97.4</v>
      </c>
      <c r="AO44" s="76">
        <v>151</v>
      </c>
      <c r="AP44" s="76">
        <v>112</v>
      </c>
      <c r="AQ44" s="76">
        <v>176</v>
      </c>
      <c r="AR44" s="76">
        <v>146</v>
      </c>
      <c r="AS44" s="76">
        <v>134</v>
      </c>
      <c r="AT44" s="76">
        <v>85.9</v>
      </c>
      <c r="AU44" s="76">
        <v>107</v>
      </c>
      <c r="AV44" s="76">
        <v>123</v>
      </c>
      <c r="AW44" s="76">
        <v>171</v>
      </c>
      <c r="AX44" s="76">
        <v>213</v>
      </c>
      <c r="AY44" s="76">
        <v>196</v>
      </c>
      <c r="AZ44" s="76">
        <v>166</v>
      </c>
      <c r="BA44" s="76">
        <v>118</v>
      </c>
      <c r="BB44" s="76">
        <v>98.5</v>
      </c>
      <c r="BC44" s="76">
        <v>155</v>
      </c>
      <c r="BD44" s="76">
        <v>245</v>
      </c>
      <c r="BE44" s="76">
        <v>143</v>
      </c>
      <c r="BF44" s="76">
        <v>192</v>
      </c>
      <c r="BG44" s="76">
        <v>243</v>
      </c>
      <c r="BH44" s="76">
        <v>222</v>
      </c>
      <c r="BI44" s="76">
        <v>131</v>
      </c>
      <c r="BJ44" s="76">
        <v>188</v>
      </c>
      <c r="BK44" s="76">
        <v>269</v>
      </c>
      <c r="BL44" s="76">
        <v>175</v>
      </c>
      <c r="BM44" s="76">
        <v>112</v>
      </c>
      <c r="BN44" s="76">
        <v>227</v>
      </c>
      <c r="BO44" s="76">
        <v>267</v>
      </c>
      <c r="BP44" s="76">
        <v>245</v>
      </c>
      <c r="BQ44" s="76">
        <v>204</v>
      </c>
      <c r="BR44" s="76">
        <v>299</v>
      </c>
      <c r="BS44" s="76">
        <v>126</v>
      </c>
      <c r="BT44" s="76">
        <v>299</v>
      </c>
      <c r="BU44" s="76">
        <v>329</v>
      </c>
      <c r="BV44" s="76">
        <v>359</v>
      </c>
      <c r="BW44" s="76">
        <v>355</v>
      </c>
      <c r="BX44" s="96"/>
      <c r="BY44" s="96"/>
    </row>
    <row r="45" spans="1:77" ht="14.25">
      <c r="A45" s="113" t="s">
        <v>265</v>
      </c>
      <c r="B45" s="76">
        <v>510</v>
      </c>
      <c r="C45" s="76">
        <v>448</v>
      </c>
      <c r="D45" s="76">
        <v>612</v>
      </c>
      <c r="E45" s="76">
        <v>518</v>
      </c>
      <c r="F45" s="76">
        <v>428</v>
      </c>
      <c r="G45" s="76">
        <v>843</v>
      </c>
      <c r="H45" s="76">
        <v>586</v>
      </c>
      <c r="I45" s="76">
        <v>348</v>
      </c>
      <c r="J45" s="76">
        <v>712</v>
      </c>
      <c r="K45" s="76">
        <v>959</v>
      </c>
      <c r="L45" s="76">
        <v>484</v>
      </c>
      <c r="M45" s="76">
        <v>984</v>
      </c>
      <c r="N45" s="76">
        <v>800</v>
      </c>
      <c r="O45" s="76">
        <v>659</v>
      </c>
      <c r="P45" s="76">
        <v>391</v>
      </c>
      <c r="Q45" s="76">
        <v>541</v>
      </c>
      <c r="R45" s="76">
        <v>425</v>
      </c>
      <c r="S45" s="76">
        <v>303</v>
      </c>
      <c r="T45" s="76">
        <v>1350</v>
      </c>
      <c r="U45" s="76">
        <v>1140</v>
      </c>
      <c r="V45" s="76">
        <v>890</v>
      </c>
      <c r="W45" s="76">
        <v>1170</v>
      </c>
      <c r="X45" s="76">
        <v>758</v>
      </c>
      <c r="Y45" s="76">
        <v>475</v>
      </c>
      <c r="Z45" s="76">
        <v>984</v>
      </c>
      <c r="AA45" s="76">
        <v>341</v>
      </c>
      <c r="AB45" s="76">
        <v>640</v>
      </c>
      <c r="AC45" s="76">
        <v>1550</v>
      </c>
      <c r="AD45" s="76">
        <v>1330</v>
      </c>
      <c r="AE45" s="76">
        <v>1070</v>
      </c>
      <c r="AF45" s="76">
        <v>533</v>
      </c>
      <c r="AG45" s="76">
        <v>954</v>
      </c>
      <c r="AH45" s="76">
        <v>272</v>
      </c>
      <c r="AI45" s="76">
        <v>1830</v>
      </c>
      <c r="AJ45" s="76">
        <v>1480</v>
      </c>
      <c r="AK45" s="76">
        <v>722</v>
      </c>
      <c r="AL45" s="76">
        <v>394</v>
      </c>
      <c r="AM45" s="76">
        <v>1170</v>
      </c>
      <c r="AN45" s="76">
        <v>597</v>
      </c>
      <c r="AO45" s="76">
        <v>1600</v>
      </c>
      <c r="AP45" s="76">
        <v>795</v>
      </c>
      <c r="AQ45" s="76">
        <v>2100</v>
      </c>
      <c r="AR45" s="76">
        <v>1330</v>
      </c>
      <c r="AS45" s="76">
        <v>1110</v>
      </c>
      <c r="AT45" s="76">
        <v>455</v>
      </c>
      <c r="AU45" s="76">
        <v>662</v>
      </c>
      <c r="AV45" s="76">
        <v>881</v>
      </c>
      <c r="AW45" s="76">
        <v>1830</v>
      </c>
      <c r="AX45" s="76">
        <v>2850</v>
      </c>
      <c r="AY45" s="76">
        <v>2370</v>
      </c>
      <c r="AZ45" s="76">
        <v>1530</v>
      </c>
      <c r="BA45" s="76">
        <v>740</v>
      </c>
      <c r="BB45" s="76">
        <v>534</v>
      </c>
      <c r="BC45" s="76">
        <v>1300</v>
      </c>
      <c r="BD45" s="76">
        <v>3610</v>
      </c>
      <c r="BE45" s="76">
        <v>999</v>
      </c>
      <c r="BF45" s="76">
        <v>2070</v>
      </c>
      <c r="BG45" s="76">
        <v>3270</v>
      </c>
      <c r="BH45" s="76">
        <v>2700</v>
      </c>
      <c r="BI45" s="76">
        <v>833</v>
      </c>
      <c r="BJ45" s="76">
        <v>1750</v>
      </c>
      <c r="BK45" s="76">
        <v>3990</v>
      </c>
      <c r="BL45" s="76">
        <v>1490</v>
      </c>
      <c r="BM45" s="76">
        <v>623</v>
      </c>
      <c r="BN45" s="76">
        <v>2420</v>
      </c>
      <c r="BO45" s="76">
        <v>3620</v>
      </c>
      <c r="BP45" s="76">
        <v>3000</v>
      </c>
      <c r="BQ45" s="76">
        <v>1910</v>
      </c>
      <c r="BR45" s="76">
        <v>4470</v>
      </c>
      <c r="BS45" s="76">
        <v>716</v>
      </c>
      <c r="BT45" s="76">
        <v>4080</v>
      </c>
      <c r="BU45" s="76">
        <v>4930</v>
      </c>
      <c r="BV45" s="76">
        <v>5900</v>
      </c>
      <c r="BW45" s="76">
        <v>5360</v>
      </c>
      <c r="BX45" s="96"/>
      <c r="BY45" s="96"/>
    </row>
    <row r="46" spans="1:77" ht="14.25">
      <c r="A46" s="107" t="s">
        <v>285</v>
      </c>
      <c r="B46" s="88">
        <v>159</v>
      </c>
      <c r="C46" s="88">
        <v>140</v>
      </c>
      <c r="D46" s="88">
        <v>169</v>
      </c>
      <c r="E46" s="88">
        <v>146</v>
      </c>
      <c r="F46" s="88">
        <v>125</v>
      </c>
      <c r="G46" s="88">
        <v>217</v>
      </c>
      <c r="H46" s="88">
        <v>167</v>
      </c>
      <c r="I46" s="88">
        <v>121</v>
      </c>
      <c r="J46" s="88">
        <v>195</v>
      </c>
      <c r="K46" s="88">
        <v>217</v>
      </c>
      <c r="L46" s="88">
        <v>141</v>
      </c>
      <c r="M46" s="88">
        <v>237</v>
      </c>
      <c r="N46" s="88">
        <v>192</v>
      </c>
      <c r="O46" s="88">
        <v>185</v>
      </c>
      <c r="P46" s="88">
        <v>135</v>
      </c>
      <c r="Q46" s="88">
        <v>155</v>
      </c>
      <c r="R46" s="88">
        <v>125</v>
      </c>
      <c r="S46" s="88">
        <v>112</v>
      </c>
      <c r="T46" s="88">
        <v>251</v>
      </c>
      <c r="U46" s="88">
        <v>234</v>
      </c>
      <c r="V46" s="88">
        <v>212</v>
      </c>
      <c r="W46" s="88">
        <v>256</v>
      </c>
      <c r="X46" s="88">
        <v>212</v>
      </c>
      <c r="Y46" s="88">
        <v>132</v>
      </c>
      <c r="Z46" s="88">
        <v>227</v>
      </c>
      <c r="AA46" s="88">
        <v>129</v>
      </c>
      <c r="AB46" s="88">
        <v>156</v>
      </c>
      <c r="AC46" s="88">
        <v>306</v>
      </c>
      <c r="AD46" s="88">
        <v>252</v>
      </c>
      <c r="AE46" s="88">
        <v>248</v>
      </c>
      <c r="AF46" s="88">
        <v>142</v>
      </c>
      <c r="AG46" s="88">
        <v>194</v>
      </c>
      <c r="AH46" s="88">
        <v>154</v>
      </c>
      <c r="AI46" s="88">
        <v>295</v>
      </c>
      <c r="AJ46" s="88">
        <v>273</v>
      </c>
      <c r="AK46" s="88">
        <v>175</v>
      </c>
      <c r="AL46" s="88">
        <v>147</v>
      </c>
      <c r="AM46" s="88">
        <v>274</v>
      </c>
      <c r="AN46" s="88">
        <v>158</v>
      </c>
      <c r="AO46" s="88">
        <v>290</v>
      </c>
      <c r="AP46" s="88">
        <v>191</v>
      </c>
      <c r="AQ46" s="88">
        <v>316</v>
      </c>
      <c r="AR46" s="88">
        <v>232</v>
      </c>
      <c r="AS46" s="88">
        <v>225</v>
      </c>
      <c r="AT46" s="88">
        <v>169</v>
      </c>
      <c r="AU46" s="88">
        <v>175</v>
      </c>
      <c r="AV46" s="88">
        <v>219</v>
      </c>
      <c r="AW46" s="88">
        <v>331</v>
      </c>
      <c r="AX46" s="88">
        <v>369</v>
      </c>
      <c r="AY46" s="88">
        <v>340</v>
      </c>
      <c r="AZ46" s="88">
        <v>265</v>
      </c>
      <c r="BA46" s="88">
        <v>194</v>
      </c>
      <c r="BB46" s="88">
        <v>197</v>
      </c>
      <c r="BC46" s="88">
        <v>264</v>
      </c>
      <c r="BD46" s="88">
        <v>375</v>
      </c>
      <c r="BE46" s="88">
        <v>185</v>
      </c>
      <c r="BF46" s="88">
        <v>376</v>
      </c>
      <c r="BG46" s="88">
        <v>396</v>
      </c>
      <c r="BH46" s="88">
        <v>376</v>
      </c>
      <c r="BI46" s="88">
        <v>210</v>
      </c>
      <c r="BJ46" s="88">
        <v>298</v>
      </c>
      <c r="BK46" s="88">
        <v>463</v>
      </c>
      <c r="BL46" s="88">
        <v>298</v>
      </c>
      <c r="BM46" s="88">
        <v>226</v>
      </c>
      <c r="BN46" s="88">
        <v>320</v>
      </c>
      <c r="BO46" s="88">
        <v>419</v>
      </c>
      <c r="BP46" s="88">
        <v>405</v>
      </c>
      <c r="BQ46" s="88">
        <v>332</v>
      </c>
      <c r="BR46" s="88">
        <v>488</v>
      </c>
      <c r="BS46" s="88">
        <v>257</v>
      </c>
      <c r="BT46" s="88">
        <v>467</v>
      </c>
      <c r="BU46" s="88">
        <v>509</v>
      </c>
      <c r="BV46" s="88">
        <v>488</v>
      </c>
      <c r="BW46" s="88">
        <v>529</v>
      </c>
      <c r="BX46" s="96"/>
      <c r="BY46" s="96"/>
    </row>
    <row r="99" spans="1:75" hidden="1">
      <c r="B99" s="96">
        <f t="array" ref="B99:BW99">TRANSPOSE(A103:A176)</f>
        <v>39</v>
      </c>
      <c r="C99" s="96">
        <v>42</v>
      </c>
      <c r="D99" s="96">
        <v>45</v>
      </c>
      <c r="E99" s="96">
        <v>46</v>
      </c>
      <c r="F99" s="96">
        <v>49</v>
      </c>
      <c r="G99" s="96">
        <v>50</v>
      </c>
      <c r="H99" s="96">
        <v>51</v>
      </c>
      <c r="I99" s="96">
        <v>52</v>
      </c>
      <c r="J99" s="96">
        <v>54</v>
      </c>
      <c r="K99" s="96">
        <v>55</v>
      </c>
      <c r="L99" s="96">
        <v>56</v>
      </c>
      <c r="M99" s="96">
        <v>59</v>
      </c>
      <c r="N99" s="96">
        <v>60</v>
      </c>
      <c r="O99" s="96">
        <v>61</v>
      </c>
      <c r="P99" s="96">
        <v>62</v>
      </c>
      <c r="Q99" s="96">
        <v>63</v>
      </c>
      <c r="R99" s="96">
        <v>64</v>
      </c>
      <c r="S99" s="96">
        <v>65</v>
      </c>
      <c r="T99" s="96">
        <v>66</v>
      </c>
      <c r="U99" s="96">
        <v>67</v>
      </c>
      <c r="V99" s="96">
        <v>68</v>
      </c>
      <c r="W99" s="96">
        <v>69</v>
      </c>
      <c r="X99" s="96">
        <v>70</v>
      </c>
      <c r="Y99" s="96">
        <v>71</v>
      </c>
      <c r="Z99" s="96">
        <v>73</v>
      </c>
      <c r="AA99" s="96">
        <v>74</v>
      </c>
      <c r="AB99" s="96">
        <v>75</v>
      </c>
      <c r="AC99" s="96">
        <v>76</v>
      </c>
      <c r="AD99" s="96">
        <v>77</v>
      </c>
      <c r="AE99" s="96">
        <v>78</v>
      </c>
      <c r="AF99" s="96">
        <v>79</v>
      </c>
      <c r="AG99" s="96">
        <v>80</v>
      </c>
      <c r="AH99" s="96">
        <v>81</v>
      </c>
      <c r="AI99" s="96">
        <v>82</v>
      </c>
      <c r="AJ99" s="96">
        <v>83</v>
      </c>
      <c r="AK99" s="96">
        <v>84</v>
      </c>
      <c r="AL99" s="96">
        <v>85</v>
      </c>
      <c r="AM99" s="96">
        <v>86</v>
      </c>
      <c r="AN99" s="96">
        <v>87</v>
      </c>
      <c r="AO99" s="96">
        <v>88</v>
      </c>
      <c r="AP99" s="96">
        <v>89</v>
      </c>
      <c r="AQ99" s="96">
        <v>90</v>
      </c>
      <c r="AR99" s="96">
        <v>91</v>
      </c>
      <c r="AS99" s="96">
        <v>92</v>
      </c>
      <c r="AT99" s="96">
        <v>93</v>
      </c>
      <c r="AU99" s="96">
        <v>94</v>
      </c>
      <c r="AV99" s="96">
        <v>95</v>
      </c>
      <c r="AW99" s="96">
        <v>96</v>
      </c>
      <c r="AX99" s="96">
        <v>97</v>
      </c>
      <c r="AY99" s="96">
        <v>98</v>
      </c>
      <c r="AZ99" s="96">
        <v>99</v>
      </c>
      <c r="BA99" s="96">
        <v>100</v>
      </c>
      <c r="BB99" s="96">
        <v>101</v>
      </c>
      <c r="BC99" s="96">
        <v>102</v>
      </c>
      <c r="BD99" s="96">
        <v>103</v>
      </c>
      <c r="BE99" s="96">
        <v>104</v>
      </c>
      <c r="BF99" s="96">
        <v>105</v>
      </c>
      <c r="BG99" s="96">
        <v>106</v>
      </c>
      <c r="BH99" s="96">
        <v>107</v>
      </c>
      <c r="BI99" s="96">
        <v>108</v>
      </c>
      <c r="BJ99" s="96">
        <v>109</v>
      </c>
      <c r="BK99" s="96">
        <v>110</v>
      </c>
      <c r="BL99" s="96">
        <v>112</v>
      </c>
      <c r="BM99" s="96">
        <v>113</v>
      </c>
      <c r="BN99" s="96">
        <v>114</v>
      </c>
      <c r="BO99" s="96">
        <v>115</v>
      </c>
      <c r="BP99" s="96">
        <v>116</v>
      </c>
      <c r="BQ99" s="96">
        <v>118</v>
      </c>
      <c r="BR99" s="96">
        <v>120</v>
      </c>
      <c r="BS99" s="96">
        <v>123</v>
      </c>
      <c r="BT99" s="96">
        <v>124</v>
      </c>
      <c r="BU99" s="96">
        <v>125</v>
      </c>
      <c r="BV99" s="96">
        <v>127</v>
      </c>
      <c r="BW99" s="96">
        <v>132</v>
      </c>
    </row>
    <row r="100" spans="1:75" hidden="1">
      <c r="B100" s="96" t="str">
        <f>B1&amp;B2</f>
        <v>W18x35</v>
      </c>
      <c r="C100" s="96" t="str">
        <f t="shared" ref="C100:BN100" si="0">C1&amp;C2</f>
        <v>W16x36</v>
      </c>
      <c r="D100" s="96" t="str">
        <f t="shared" si="0"/>
        <v>W18x40</v>
      </c>
      <c r="E100" s="96" t="str">
        <f t="shared" si="0"/>
        <v>W16x40</v>
      </c>
      <c r="F100" s="96" t="str">
        <f t="shared" si="0"/>
        <v>W14x43</v>
      </c>
      <c r="G100" s="96" t="str">
        <f t="shared" si="0"/>
        <v>W21x44</v>
      </c>
      <c r="H100" s="96" t="str">
        <f t="shared" si="0"/>
        <v>W16x45</v>
      </c>
      <c r="I100" s="96" t="str">
        <f t="shared" si="0"/>
        <v>W12x45</v>
      </c>
      <c r="J100" s="96" t="str">
        <f t="shared" si="0"/>
        <v>W18x46</v>
      </c>
      <c r="K100" s="96" t="str">
        <f t="shared" si="0"/>
        <v>W21x48f</v>
      </c>
      <c r="L100" s="96" t="str">
        <f t="shared" si="0"/>
        <v>W14x48</v>
      </c>
      <c r="M100" s="96" t="str">
        <f t="shared" si="0"/>
        <v>W21x50</v>
      </c>
      <c r="N100" s="96" t="str">
        <f t="shared" si="0"/>
        <v>W18x50</v>
      </c>
      <c r="O100" s="96" t="str">
        <f t="shared" si="0"/>
        <v>W16x50</v>
      </c>
      <c r="P100" s="96" t="str">
        <f t="shared" si="0"/>
        <v>W12x50</v>
      </c>
      <c r="Q100" s="96" t="str">
        <f t="shared" si="0"/>
        <v>W14x53</v>
      </c>
      <c r="R100" s="96" t="str">
        <f t="shared" si="0"/>
        <v>W12x53</v>
      </c>
      <c r="S100" s="96" t="str">
        <f t="shared" si="0"/>
        <v>W10x54</v>
      </c>
      <c r="T100" s="96" t="str">
        <f t="shared" si="0"/>
        <v>W24x55v</v>
      </c>
      <c r="U100" s="96" t="str">
        <f t="shared" si="0"/>
        <v>W21x55</v>
      </c>
      <c r="V100" s="96" t="str">
        <f t="shared" si="0"/>
        <v>W18x55</v>
      </c>
      <c r="W100" s="96" t="str">
        <f t="shared" si="0"/>
        <v>W21x57</v>
      </c>
      <c r="X100" s="96" t="str">
        <f t="shared" si="0"/>
        <v>W16x57</v>
      </c>
      <c r="Y100" s="96" t="str">
        <f t="shared" si="0"/>
        <v>W12x58</v>
      </c>
      <c r="Z100" s="96" t="str">
        <f t="shared" si="0"/>
        <v>W18x60</v>
      </c>
      <c r="AA100" s="96" t="str">
        <f t="shared" si="0"/>
        <v>W10x60</v>
      </c>
      <c r="AB100" s="96" t="str">
        <f t="shared" si="0"/>
        <v>W14x61</v>
      </c>
      <c r="AC100" s="96" t="str">
        <f t="shared" si="0"/>
        <v>W24x62</v>
      </c>
      <c r="AD100" s="96" t="str">
        <f t="shared" si="0"/>
        <v>W21x62</v>
      </c>
      <c r="AE100" s="96" t="str">
        <f t="shared" si="0"/>
        <v>W18x65</v>
      </c>
      <c r="AF100" s="96" t="str">
        <f t="shared" si="0"/>
        <v>W12x65f</v>
      </c>
      <c r="AG100" s="96" t="str">
        <f t="shared" si="0"/>
        <v>W16x67</v>
      </c>
      <c r="AH100" s="96" t="str">
        <f t="shared" si="0"/>
        <v>W8x67</v>
      </c>
      <c r="AI100" s="96" t="str">
        <f t="shared" si="0"/>
        <v>W24x68</v>
      </c>
      <c r="AJ100" s="96" t="str">
        <f t="shared" si="0"/>
        <v>W21x68</v>
      </c>
      <c r="AK100" s="96" t="str">
        <f t="shared" si="0"/>
        <v>W14x68</v>
      </c>
      <c r="AL100" s="96" t="str">
        <f t="shared" si="0"/>
        <v>W10x68</v>
      </c>
      <c r="AM100" s="96" t="str">
        <f t="shared" si="0"/>
        <v>W18x71</v>
      </c>
      <c r="AN100" s="96" t="str">
        <f t="shared" si="0"/>
        <v>W12x72</v>
      </c>
      <c r="AO100" s="96" t="str">
        <f t="shared" si="0"/>
        <v>W21x73</v>
      </c>
      <c r="AP100" s="96" t="str">
        <f t="shared" si="0"/>
        <v>W14x74</v>
      </c>
      <c r="AQ100" s="96" t="str">
        <f t="shared" si="0"/>
        <v>W24x76</v>
      </c>
      <c r="AR100" s="96" t="str">
        <f t="shared" si="0"/>
        <v>W18x76</v>
      </c>
      <c r="AS100" s="96" t="str">
        <f t="shared" si="0"/>
        <v>W16x77</v>
      </c>
      <c r="AT100" s="96" t="str">
        <f t="shared" si="0"/>
        <v>W10x77</v>
      </c>
      <c r="AU100" s="96" t="str">
        <f t="shared" si="0"/>
        <v>W12x79</v>
      </c>
      <c r="AV100" s="96" t="str">
        <f t="shared" si="0"/>
        <v>W14x82</v>
      </c>
      <c r="AW100" s="96" t="str">
        <f t="shared" si="0"/>
        <v>W21x83</v>
      </c>
      <c r="AX100" s="96" t="str">
        <f t="shared" si="0"/>
        <v>W27x84</v>
      </c>
      <c r="AY100" s="96" t="str">
        <f t="shared" si="0"/>
        <v>W24x84</v>
      </c>
      <c r="AZ100" s="96" t="str">
        <f t="shared" si="0"/>
        <v>W18x86</v>
      </c>
      <c r="BA100" s="96" t="str">
        <f t="shared" si="0"/>
        <v>W12x87</v>
      </c>
      <c r="BB100" s="96" t="str">
        <f t="shared" si="0"/>
        <v>W10x88</v>
      </c>
      <c r="BC100" s="96" t="str">
        <f t="shared" si="0"/>
        <v>W16x89</v>
      </c>
      <c r="BD100" s="96" t="str">
        <f t="shared" si="0"/>
        <v>W30x90v</v>
      </c>
      <c r="BE100" s="96" t="str">
        <f t="shared" si="0"/>
        <v>W14x90f</v>
      </c>
      <c r="BF100" s="96" t="str">
        <f t="shared" si="0"/>
        <v>W21x93</v>
      </c>
      <c r="BG100" s="96" t="str">
        <f t="shared" si="0"/>
        <v>W27x94</v>
      </c>
      <c r="BH100" s="96" t="str">
        <f t="shared" si="0"/>
        <v>W24x94</v>
      </c>
      <c r="BI100" s="96" t="str">
        <f t="shared" si="0"/>
        <v>W12x96</v>
      </c>
      <c r="BJ100" s="96" t="str">
        <f t="shared" si="0"/>
        <v>W18x97</v>
      </c>
      <c r="BK100" s="96" t="str">
        <f t="shared" si="0"/>
        <v>W30x99</v>
      </c>
      <c r="BL100" s="96" t="str">
        <f t="shared" si="0"/>
        <v>W16x100</v>
      </c>
      <c r="BM100" s="96" t="str">
        <f t="shared" si="0"/>
        <v>W10x100</v>
      </c>
      <c r="BN100" s="96" t="str">
        <f t="shared" si="0"/>
        <v>W21x101</v>
      </c>
      <c r="BO100" s="96" t="str">
        <f t="shared" ref="BO100:BW100" si="1">BO1&amp;BO2</f>
        <v>W27x102</v>
      </c>
      <c r="BP100" s="96" t="str">
        <f t="shared" si="1"/>
        <v>W24x103</v>
      </c>
      <c r="BQ100" s="96" t="str">
        <f t="shared" si="1"/>
        <v>W18x106</v>
      </c>
      <c r="BR100" s="96" t="str">
        <f t="shared" si="1"/>
        <v>W30x108</v>
      </c>
      <c r="BS100" s="96" t="str">
        <f t="shared" si="1"/>
        <v>W10x112</v>
      </c>
      <c r="BT100" s="96" t="str">
        <f t="shared" si="1"/>
        <v>W27x114</v>
      </c>
      <c r="BU100" s="96" t="str">
        <f t="shared" si="1"/>
        <v>W30x116</v>
      </c>
      <c r="BV100" s="96" t="str">
        <f t="shared" si="1"/>
        <v>W33x118v</v>
      </c>
      <c r="BW100" s="96" t="str">
        <f t="shared" si="1"/>
        <v>W30x124</v>
      </c>
    </row>
    <row r="101" spans="1:75" hidden="1"/>
    <row r="102" spans="1:75" hidden="1"/>
    <row r="103" spans="1:75" hidden="1">
      <c r="A103" s="96">
        <f>INDEX(All!$A$91:$G$363,MATCH(B103,All!$G$91:$G$363,0),1)</f>
        <v>39</v>
      </c>
      <c r="B103" s="96" t="str">
        <f t="array" ref="B103:B176">TRANSPOSE(B100:BW100)</f>
        <v>W18x35</v>
      </c>
    </row>
    <row r="104" spans="1:75" hidden="1">
      <c r="A104" s="96">
        <f>INDEX(All!$A$91:$G$363,MATCH(B104,All!$G$91:$G$363,0),1)</f>
        <v>42</v>
      </c>
      <c r="B104" s="96" t="str">
        <v>W16x36</v>
      </c>
    </row>
    <row r="105" spans="1:75" hidden="1">
      <c r="A105" s="96">
        <f>INDEX(All!$A$91:$G$363,MATCH(B105,All!$G$91:$G$363,0),1)</f>
        <v>45</v>
      </c>
      <c r="B105" s="96" t="str">
        <v>W18x40</v>
      </c>
    </row>
    <row r="106" spans="1:75" hidden="1">
      <c r="A106" s="96">
        <f>INDEX(All!$A$91:$G$363,MATCH(B106,All!$G$91:$G$363,0),1)</f>
        <v>46</v>
      </c>
      <c r="B106" s="96" t="str">
        <v>W16x40</v>
      </c>
    </row>
    <row r="107" spans="1:75" hidden="1">
      <c r="A107" s="96">
        <f>INDEX(All!$A$91:$G$363,MATCH(B107,All!$G$91:$G$363,0),1)</f>
        <v>49</v>
      </c>
      <c r="B107" s="96" t="str">
        <v>W14x43</v>
      </c>
    </row>
    <row r="108" spans="1:75" hidden="1">
      <c r="A108" s="96">
        <f>INDEX(All!$A$91:$G$363,MATCH(B108,All!$G$91:$G$363,0),1)</f>
        <v>50</v>
      </c>
      <c r="B108" s="96" t="str">
        <v>W21x44</v>
      </c>
    </row>
    <row r="109" spans="1:75" hidden="1">
      <c r="A109" s="96">
        <f>INDEX(All!$A$91:$G$363,MATCH(B109,All!$G$91:$G$363,0),1)</f>
        <v>51</v>
      </c>
      <c r="B109" s="96" t="str">
        <v>W16x45</v>
      </c>
    </row>
    <row r="110" spans="1:75" hidden="1">
      <c r="A110" s="96">
        <f>INDEX(All!$A$91:$G$363,MATCH(B110,All!$G$91:$G$363,0),1)</f>
        <v>52</v>
      </c>
      <c r="B110" s="96" t="str">
        <v>W12x45</v>
      </c>
    </row>
    <row r="111" spans="1:75" hidden="1">
      <c r="A111" s="96">
        <f>INDEX(All!$A$91:$G$363,MATCH(B111,All!$G$91:$G$363,0),1)</f>
        <v>54</v>
      </c>
      <c r="B111" s="96" t="str">
        <v>W18x46</v>
      </c>
    </row>
    <row r="112" spans="1:75" hidden="1">
      <c r="A112" s="96">
        <f>INDEX(All!$A$91:$G$363,MATCH(B112,All!$G$91:$G$363,0),1)</f>
        <v>55</v>
      </c>
      <c r="B112" s="96" t="str">
        <v>W21x48f</v>
      </c>
    </row>
    <row r="113" spans="1:2" hidden="1">
      <c r="A113" s="96">
        <f>INDEX(All!$A$91:$G$363,MATCH(B113,All!$G$91:$G$363,0),1)</f>
        <v>56</v>
      </c>
      <c r="B113" s="96" t="str">
        <v>W14x48</v>
      </c>
    </row>
    <row r="114" spans="1:2" hidden="1">
      <c r="A114" s="96">
        <f>INDEX(All!$A$91:$G$363,MATCH(B114,All!$G$91:$G$363,0),1)</f>
        <v>59</v>
      </c>
      <c r="B114" s="96" t="str">
        <v>W21x50</v>
      </c>
    </row>
    <row r="115" spans="1:2" hidden="1">
      <c r="A115" s="96">
        <f>INDEX(All!$A$91:$G$363,MATCH(B115,All!$G$91:$G$363,0),1)</f>
        <v>60</v>
      </c>
      <c r="B115" s="96" t="str">
        <v>W18x50</v>
      </c>
    </row>
    <row r="116" spans="1:2" hidden="1">
      <c r="A116" s="96">
        <f>INDEX(All!$A$91:$G$363,MATCH(B116,All!$G$91:$G$363,0),1)</f>
        <v>61</v>
      </c>
      <c r="B116" s="96" t="str">
        <v>W16x50</v>
      </c>
    </row>
    <row r="117" spans="1:2" hidden="1">
      <c r="A117" s="96">
        <f>INDEX(All!$A$91:$G$363,MATCH(B117,All!$G$91:$G$363,0),1)</f>
        <v>62</v>
      </c>
      <c r="B117" s="96" t="str">
        <v>W12x50</v>
      </c>
    </row>
    <row r="118" spans="1:2" hidden="1">
      <c r="A118" s="96">
        <f>INDEX(All!$A$91:$G$363,MATCH(B118,All!$G$91:$G$363,0),1)</f>
        <v>63</v>
      </c>
      <c r="B118" s="96" t="str">
        <v>W14x53</v>
      </c>
    </row>
    <row r="119" spans="1:2" hidden="1">
      <c r="A119" s="96">
        <f>INDEX(All!$A$91:$G$363,MATCH(B119,All!$G$91:$G$363,0),1)</f>
        <v>64</v>
      </c>
      <c r="B119" s="96" t="str">
        <v>W12x53</v>
      </c>
    </row>
    <row r="120" spans="1:2" hidden="1">
      <c r="A120" s="96">
        <f>INDEX(All!$A$91:$G$363,MATCH(B120,All!$G$91:$G$363,0),1)</f>
        <v>65</v>
      </c>
      <c r="B120" s="96" t="str">
        <v>W10x54</v>
      </c>
    </row>
    <row r="121" spans="1:2" hidden="1">
      <c r="A121" s="96">
        <f>INDEX(All!$A$91:$G$363,MATCH(B121,All!$G$91:$G$363,0),1)</f>
        <v>66</v>
      </c>
      <c r="B121" s="96" t="str">
        <v>W24x55v</v>
      </c>
    </row>
    <row r="122" spans="1:2" hidden="1">
      <c r="A122" s="96">
        <f>INDEX(All!$A$91:$G$363,MATCH(B122,All!$G$91:$G$363,0),1)</f>
        <v>67</v>
      </c>
      <c r="B122" s="96" t="str">
        <v>W21x55</v>
      </c>
    </row>
    <row r="123" spans="1:2" hidden="1">
      <c r="A123" s="96">
        <f>INDEX(All!$A$91:$G$363,MATCH(B123,All!$G$91:$G$363,0),1)</f>
        <v>68</v>
      </c>
      <c r="B123" s="96" t="str">
        <v>W18x55</v>
      </c>
    </row>
    <row r="124" spans="1:2" hidden="1">
      <c r="A124" s="96">
        <f>INDEX(All!$A$91:$G$363,MATCH(B124,All!$G$91:$G$363,0),1)</f>
        <v>69</v>
      </c>
      <c r="B124" s="96" t="str">
        <v>W21x57</v>
      </c>
    </row>
    <row r="125" spans="1:2" hidden="1">
      <c r="A125" s="96">
        <f>INDEX(All!$A$91:$G$363,MATCH(B125,All!$G$91:$G$363,0),1)</f>
        <v>70</v>
      </c>
      <c r="B125" s="96" t="str">
        <v>W16x57</v>
      </c>
    </row>
    <row r="126" spans="1:2" hidden="1">
      <c r="A126" s="96">
        <f>INDEX(All!$A$91:$G$363,MATCH(B126,All!$G$91:$G$363,0),1)</f>
        <v>71</v>
      </c>
      <c r="B126" s="96" t="str">
        <v>W12x58</v>
      </c>
    </row>
    <row r="127" spans="1:2" hidden="1">
      <c r="A127" s="96">
        <f>INDEX(All!$A$91:$G$363,MATCH(B127,All!$G$91:$G$363,0),1)</f>
        <v>73</v>
      </c>
      <c r="B127" s="96" t="str">
        <v>W18x60</v>
      </c>
    </row>
    <row r="128" spans="1:2" hidden="1">
      <c r="A128" s="96">
        <f>INDEX(All!$A$91:$G$363,MATCH(B128,All!$G$91:$G$363,0),1)</f>
        <v>74</v>
      </c>
      <c r="B128" s="96" t="str">
        <v>W10x60</v>
      </c>
    </row>
    <row r="129" spans="1:2" hidden="1">
      <c r="A129" s="96">
        <f>INDEX(All!$A$91:$G$363,MATCH(B129,All!$G$91:$G$363,0),1)</f>
        <v>75</v>
      </c>
      <c r="B129" s="96" t="str">
        <v>W14x61</v>
      </c>
    </row>
    <row r="130" spans="1:2" hidden="1">
      <c r="A130" s="96">
        <f>INDEX(All!$A$91:$G$363,MATCH(B130,All!$G$91:$G$363,0),1)</f>
        <v>76</v>
      </c>
      <c r="B130" s="96" t="str">
        <v>W24x62</v>
      </c>
    </row>
    <row r="131" spans="1:2" hidden="1">
      <c r="A131" s="96">
        <f>INDEX(All!$A$91:$G$363,MATCH(B131,All!$G$91:$G$363,0),1)</f>
        <v>77</v>
      </c>
      <c r="B131" s="96" t="str">
        <v>W21x62</v>
      </c>
    </row>
    <row r="132" spans="1:2" hidden="1">
      <c r="A132" s="96">
        <f>INDEX(All!$A$91:$G$363,MATCH(B132,All!$G$91:$G$363,0),1)</f>
        <v>78</v>
      </c>
      <c r="B132" s="96" t="str">
        <v>W18x65</v>
      </c>
    </row>
    <row r="133" spans="1:2" hidden="1">
      <c r="A133" s="96">
        <f>INDEX(All!$A$91:$G$363,MATCH(B133,All!$G$91:$G$363,0),1)</f>
        <v>79</v>
      </c>
      <c r="B133" s="96" t="str">
        <v>W12x65f</v>
      </c>
    </row>
    <row r="134" spans="1:2" hidden="1">
      <c r="A134" s="96">
        <f>INDEX(All!$A$91:$G$363,MATCH(B134,All!$G$91:$G$363,0),1)</f>
        <v>80</v>
      </c>
      <c r="B134" s="96" t="str">
        <v>W16x67</v>
      </c>
    </row>
    <row r="135" spans="1:2" hidden="1">
      <c r="A135" s="96">
        <f>INDEX(All!$A$91:$G$363,MATCH(B135,All!$G$91:$G$363,0),1)</f>
        <v>81</v>
      </c>
      <c r="B135" s="96" t="str">
        <v>W8x67</v>
      </c>
    </row>
    <row r="136" spans="1:2" hidden="1">
      <c r="A136" s="96">
        <f>INDEX(All!$A$91:$G$363,MATCH(B136,All!$G$91:$G$363,0),1)</f>
        <v>82</v>
      </c>
      <c r="B136" s="96" t="str">
        <v>W24x68</v>
      </c>
    </row>
    <row r="137" spans="1:2" hidden="1">
      <c r="A137" s="96">
        <f>INDEX(All!$A$91:$G$363,MATCH(B137,All!$G$91:$G$363,0),1)</f>
        <v>83</v>
      </c>
      <c r="B137" s="96" t="str">
        <v>W21x68</v>
      </c>
    </row>
    <row r="138" spans="1:2" hidden="1">
      <c r="A138" s="96">
        <f>INDEX(All!$A$91:$G$363,MATCH(B138,All!$G$91:$G$363,0),1)</f>
        <v>84</v>
      </c>
      <c r="B138" s="96" t="str">
        <v>W14x68</v>
      </c>
    </row>
    <row r="139" spans="1:2" hidden="1">
      <c r="A139" s="96">
        <f>INDEX(All!$A$91:$G$363,MATCH(B139,All!$G$91:$G$363,0),1)</f>
        <v>85</v>
      </c>
      <c r="B139" s="96" t="str">
        <v>W10x68</v>
      </c>
    </row>
    <row r="140" spans="1:2" hidden="1">
      <c r="A140" s="96">
        <f>INDEX(All!$A$91:$G$363,MATCH(B140,All!$G$91:$G$363,0),1)</f>
        <v>86</v>
      </c>
      <c r="B140" s="96" t="str">
        <v>W18x71</v>
      </c>
    </row>
    <row r="141" spans="1:2" hidden="1">
      <c r="A141" s="96">
        <f>INDEX(All!$A$91:$G$363,MATCH(B141,All!$G$91:$G$363,0),1)</f>
        <v>87</v>
      </c>
      <c r="B141" s="96" t="str">
        <v>W12x72</v>
      </c>
    </row>
    <row r="142" spans="1:2" hidden="1">
      <c r="A142" s="96">
        <f>INDEX(All!$A$91:$G$363,MATCH(B142,All!$G$91:$G$363,0),1)</f>
        <v>88</v>
      </c>
      <c r="B142" s="96" t="str">
        <v>W21x73</v>
      </c>
    </row>
    <row r="143" spans="1:2" hidden="1">
      <c r="A143" s="96">
        <f>INDEX(All!$A$91:$G$363,MATCH(B143,All!$G$91:$G$363,0),1)</f>
        <v>89</v>
      </c>
      <c r="B143" s="96" t="str">
        <v>W14x74</v>
      </c>
    </row>
    <row r="144" spans="1:2" hidden="1">
      <c r="A144" s="96">
        <f>INDEX(All!$A$91:$G$363,MATCH(B144,All!$G$91:$G$363,0),1)</f>
        <v>90</v>
      </c>
      <c r="B144" s="96" t="str">
        <v>W24x76</v>
      </c>
    </row>
    <row r="145" spans="1:2" hidden="1">
      <c r="A145" s="96">
        <f>INDEX(All!$A$91:$G$363,MATCH(B145,All!$G$91:$G$363,0),1)</f>
        <v>91</v>
      </c>
      <c r="B145" s="96" t="str">
        <v>W18x76</v>
      </c>
    </row>
    <row r="146" spans="1:2" hidden="1">
      <c r="A146" s="96">
        <f>INDEX(All!$A$91:$G$363,MATCH(B146,All!$G$91:$G$363,0),1)</f>
        <v>92</v>
      </c>
      <c r="B146" s="96" t="str">
        <v>W16x77</v>
      </c>
    </row>
    <row r="147" spans="1:2" hidden="1">
      <c r="A147" s="96">
        <f>INDEX(All!$A$91:$G$363,MATCH(B147,All!$G$91:$G$363,0),1)</f>
        <v>93</v>
      </c>
      <c r="B147" s="96" t="str">
        <v>W10x77</v>
      </c>
    </row>
    <row r="148" spans="1:2" hidden="1">
      <c r="A148" s="96">
        <f>INDEX(All!$A$91:$G$363,MATCH(B148,All!$G$91:$G$363,0),1)</f>
        <v>94</v>
      </c>
      <c r="B148" s="96" t="str">
        <v>W12x79</v>
      </c>
    </row>
    <row r="149" spans="1:2" hidden="1">
      <c r="A149" s="96">
        <f>INDEX(All!$A$91:$G$363,MATCH(B149,All!$G$91:$G$363,0),1)</f>
        <v>95</v>
      </c>
      <c r="B149" s="96" t="str">
        <v>W14x82</v>
      </c>
    </row>
    <row r="150" spans="1:2" hidden="1">
      <c r="A150" s="96">
        <f>INDEX(All!$A$91:$G$363,MATCH(B150,All!$G$91:$G$363,0),1)</f>
        <v>96</v>
      </c>
      <c r="B150" s="96" t="str">
        <v>W21x83</v>
      </c>
    </row>
    <row r="151" spans="1:2" hidden="1">
      <c r="A151" s="96">
        <f>INDEX(All!$A$91:$G$363,MATCH(B151,All!$G$91:$G$363,0),1)</f>
        <v>97</v>
      </c>
      <c r="B151" s="96" t="str">
        <v>W27x84</v>
      </c>
    </row>
    <row r="152" spans="1:2" hidden="1">
      <c r="A152" s="96">
        <f>INDEX(All!$A$91:$G$363,MATCH(B152,All!$G$91:$G$363,0),1)</f>
        <v>98</v>
      </c>
      <c r="B152" s="96" t="str">
        <v>W24x84</v>
      </c>
    </row>
    <row r="153" spans="1:2" hidden="1">
      <c r="A153" s="96">
        <f>INDEX(All!$A$91:$G$363,MATCH(B153,All!$G$91:$G$363,0),1)</f>
        <v>99</v>
      </c>
      <c r="B153" s="96" t="str">
        <v>W18x86</v>
      </c>
    </row>
    <row r="154" spans="1:2" hidden="1">
      <c r="A154" s="96">
        <f>INDEX(All!$A$91:$G$363,MATCH(B154,All!$G$91:$G$363,0),1)</f>
        <v>100</v>
      </c>
      <c r="B154" s="96" t="str">
        <v>W12x87</v>
      </c>
    </row>
    <row r="155" spans="1:2" hidden="1">
      <c r="A155" s="96">
        <f>INDEX(All!$A$91:$G$363,MATCH(B155,All!$G$91:$G$363,0),1)</f>
        <v>101</v>
      </c>
      <c r="B155" s="96" t="str">
        <v>W10x88</v>
      </c>
    </row>
    <row r="156" spans="1:2" hidden="1">
      <c r="A156" s="96">
        <f>INDEX(All!$A$91:$G$363,MATCH(B156,All!$G$91:$G$363,0),1)</f>
        <v>102</v>
      </c>
      <c r="B156" s="96" t="str">
        <v>W16x89</v>
      </c>
    </row>
    <row r="157" spans="1:2" hidden="1">
      <c r="A157" s="96">
        <f>INDEX(All!$A$91:$G$363,MATCH(B157,All!$G$91:$G$363,0),1)</f>
        <v>103</v>
      </c>
      <c r="B157" s="96" t="str">
        <v>W30x90v</v>
      </c>
    </row>
    <row r="158" spans="1:2" hidden="1">
      <c r="A158" s="96">
        <f>INDEX(All!$A$91:$G$363,MATCH(B158,All!$G$91:$G$363,0),1)</f>
        <v>104</v>
      </c>
      <c r="B158" s="96" t="str">
        <v>W14x90f</v>
      </c>
    </row>
    <row r="159" spans="1:2" hidden="1">
      <c r="A159" s="96">
        <f>INDEX(All!$A$91:$G$363,MATCH(B159,All!$G$91:$G$363,0),1)</f>
        <v>105</v>
      </c>
      <c r="B159" s="96" t="str">
        <v>W21x93</v>
      </c>
    </row>
    <row r="160" spans="1:2" hidden="1">
      <c r="A160" s="96">
        <f>INDEX(All!$A$91:$G$363,MATCH(B160,All!$G$91:$G$363,0),1)</f>
        <v>106</v>
      </c>
      <c r="B160" s="96" t="str">
        <v>W27x94</v>
      </c>
    </row>
    <row r="161" spans="1:2" hidden="1">
      <c r="A161" s="96">
        <f>INDEX(All!$A$91:$G$363,MATCH(B161,All!$G$91:$G$363,0),1)</f>
        <v>107</v>
      </c>
      <c r="B161" s="96" t="str">
        <v>W24x94</v>
      </c>
    </row>
    <row r="162" spans="1:2" hidden="1">
      <c r="A162" s="96">
        <f>INDEX(All!$A$91:$G$363,MATCH(B162,All!$G$91:$G$363,0),1)</f>
        <v>108</v>
      </c>
      <c r="B162" s="96" t="str">
        <v>W12x96</v>
      </c>
    </row>
    <row r="163" spans="1:2" hidden="1">
      <c r="A163" s="96">
        <f>INDEX(All!$A$91:$G$363,MATCH(B163,All!$G$91:$G$363,0),1)</f>
        <v>109</v>
      </c>
      <c r="B163" s="96" t="str">
        <v>W18x97</v>
      </c>
    </row>
    <row r="164" spans="1:2" hidden="1">
      <c r="A164" s="96">
        <f>INDEX(All!$A$91:$G$363,MATCH(B164,All!$G$91:$G$363,0),1)</f>
        <v>110</v>
      </c>
      <c r="B164" s="96" t="str">
        <v>W30x99</v>
      </c>
    </row>
    <row r="165" spans="1:2" hidden="1">
      <c r="A165" s="96">
        <f>INDEX(All!$A$91:$G$363,MATCH(B165,All!$G$91:$G$363,0),1)</f>
        <v>112</v>
      </c>
      <c r="B165" s="96" t="str">
        <v>W16x100</v>
      </c>
    </row>
    <row r="166" spans="1:2" hidden="1">
      <c r="A166" s="96">
        <f>INDEX(All!$A$91:$G$363,MATCH(B166,All!$G$91:$G$363,0),1)</f>
        <v>113</v>
      </c>
      <c r="B166" s="96" t="str">
        <v>W10x100</v>
      </c>
    </row>
    <row r="167" spans="1:2" hidden="1">
      <c r="A167" s="96">
        <f>INDEX(All!$A$91:$G$363,MATCH(B167,All!$G$91:$G$363,0),1)</f>
        <v>114</v>
      </c>
      <c r="B167" s="96" t="str">
        <v>W21x101</v>
      </c>
    </row>
    <row r="168" spans="1:2" hidden="1">
      <c r="A168" s="96">
        <f>INDEX(All!$A$91:$G$363,MATCH(B168,All!$G$91:$G$363,0),1)</f>
        <v>115</v>
      </c>
      <c r="B168" s="96" t="str">
        <v>W27x102</v>
      </c>
    </row>
    <row r="169" spans="1:2" hidden="1">
      <c r="A169" s="96">
        <f>INDEX(All!$A$91:$G$363,MATCH(B169,All!$G$91:$G$363,0),1)</f>
        <v>116</v>
      </c>
      <c r="B169" s="96" t="str">
        <v>W24x103</v>
      </c>
    </row>
    <row r="170" spans="1:2" hidden="1">
      <c r="A170" s="96">
        <f>INDEX(All!$A$91:$G$363,MATCH(B170,All!$G$91:$G$363,0),1)</f>
        <v>118</v>
      </c>
      <c r="B170" s="96" t="str">
        <v>W18x106</v>
      </c>
    </row>
    <row r="171" spans="1:2" hidden="1">
      <c r="A171" s="96">
        <f>INDEX(All!$A$91:$G$363,MATCH(B171,All!$G$91:$G$363,0),1)</f>
        <v>120</v>
      </c>
      <c r="B171" s="96" t="str">
        <v>W30x108</v>
      </c>
    </row>
    <row r="172" spans="1:2" hidden="1">
      <c r="A172" s="96">
        <f>INDEX(All!$A$91:$G$363,MATCH(B172,All!$G$91:$G$363,0),1)</f>
        <v>123</v>
      </c>
      <c r="B172" s="96" t="str">
        <v>W10x112</v>
      </c>
    </row>
    <row r="173" spans="1:2" hidden="1">
      <c r="A173" s="96">
        <f>INDEX(All!$A$91:$G$363,MATCH(B173,All!$G$91:$G$363,0),1)</f>
        <v>124</v>
      </c>
      <c r="B173" s="96" t="str">
        <v>W27x114</v>
      </c>
    </row>
    <row r="174" spans="1:2" hidden="1">
      <c r="A174" s="96">
        <f>INDEX(All!$A$91:$G$363,MATCH(B174,All!$G$91:$G$363,0),1)</f>
        <v>125</v>
      </c>
      <c r="B174" s="96" t="str">
        <v>W30x116</v>
      </c>
    </row>
    <row r="175" spans="1:2" hidden="1">
      <c r="A175" s="96">
        <f>INDEX(All!$A$91:$G$363,MATCH(B175,All!$G$91:$G$363,0),1)</f>
        <v>127</v>
      </c>
      <c r="B175" s="96" t="str">
        <v>W33x118v</v>
      </c>
    </row>
    <row r="176" spans="1:2" hidden="1">
      <c r="A176" s="96">
        <f>INDEX(All!$A$91:$G$363,MATCH(B176,All!$G$91:$G$363,0),1)</f>
        <v>132</v>
      </c>
      <c r="B176" s="96" t="str">
        <v>W30x124</v>
      </c>
    </row>
  </sheetData>
  <sheetProtection algorithmName="SHA-512" hashValue="QMgp51VH+Fns0mx3j3K4CFR4GLhru19s+GQ6hEh7xgAW2C0E0OzoUPZVI6sUBF+Gc8fozJiSxhR6WyU/ym2BrA==" saltValue="BrvNppvwr0n8Np2N+8aeaQ==" spinCount="100000" sheet="1" objects="1" scenarios="1"/>
  <conditionalFormatting sqref="A3:BW37 A39:BW46">
    <cfRule type="expression" dxfId="30" priority="7">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36" id="{7917BB82-3D4A-45B4-8D0B-AD700A24BC7C}">
            <xm:f>B99=All!$P$91</xm:f>
            <x14:dxf>
              <font>
                <b/>
                <i val="0"/>
                <color theme="0"/>
              </font>
              <fill>
                <patternFill>
                  <bgColor theme="9" tint="-0.24994659260841701"/>
                </patternFill>
              </fill>
            </x14:dxf>
          </x14:cfRule>
          <xm:sqref>B1:BW1</xm:sqref>
        </x14:conditionalFormatting>
        <x14:conditionalFormatting xmlns:xm="http://schemas.microsoft.com/office/excel/2006/main">
          <x14:cfRule type="expression" priority="337" id="{AEF7B3A7-D219-4E12-8854-940C587E45DE}">
            <xm:f>B99=All!$P$91</xm:f>
            <x14:dxf>
              <font>
                <b/>
                <i val="0"/>
                <color theme="0"/>
              </font>
              <fill>
                <patternFill>
                  <bgColor theme="9" tint="-0.24994659260841701"/>
                </patternFill>
              </fill>
            </x14:dxf>
          </x14:cfRule>
          <xm:sqref>B2:BW2</xm:sqref>
        </x14:conditionalFormatting>
        <x14:conditionalFormatting xmlns:xm="http://schemas.microsoft.com/office/excel/2006/main">
          <x14:cfRule type="cellIs" priority="2" operator="equal" id="{DDEB39B1-32E7-406D-AE84-C197B1DB3E23}">
            <xm:f>Chart!$C$4</xm:f>
            <x14:dxf>
              <font>
                <b/>
                <i val="0"/>
                <color theme="0"/>
              </font>
              <fill>
                <patternFill>
                  <bgColor theme="9" tint="-0.24994659260841701"/>
                </patternFill>
              </fill>
            </x14:dxf>
          </x14:cfRule>
          <xm:sqref>A4:A37</xm:sqref>
        </x14:conditionalFormatting>
        <x14:conditionalFormatting xmlns:xm="http://schemas.microsoft.com/office/excel/2006/main">
          <x14:cfRule type="expression" priority="1" id="{4323291B-A1F5-4031-8F3D-4ABF31A71096}">
            <xm:f>Chart!$C$4&lt;=4</xm:f>
            <x14:dxf>
              <font>
                <b/>
                <i val="0"/>
                <color theme="0"/>
              </font>
              <fill>
                <patternFill>
                  <bgColor theme="9" tint="-0.24994659260841701"/>
                </patternFill>
              </fill>
            </x14:dxf>
          </x14:cfRule>
          <xm:sqref>A3</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K162"/>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83203125" defaultRowHeight="12.75"/>
  <cols>
    <col min="1" max="1" width="6.33203125" style="96" bestFit="1" customWidth="1"/>
    <col min="2" max="18" width="6.1640625" style="96" bestFit="1" customWidth="1"/>
    <col min="19" max="19" width="5.6640625" style="96" bestFit="1" customWidth="1"/>
    <col min="20" max="33" width="6.1640625" style="96" bestFit="1" customWidth="1"/>
    <col min="34" max="34" width="5.6640625" style="96" bestFit="1" customWidth="1"/>
    <col min="35" max="42" width="6.1640625" style="96" bestFit="1" customWidth="1"/>
    <col min="43" max="43" width="5.6640625" style="96" bestFit="1" customWidth="1"/>
    <col min="44" max="58" width="6.1640625" style="96" bestFit="1" customWidth="1"/>
    <col min="59" max="59" width="6.6640625" style="96" bestFit="1" customWidth="1"/>
    <col min="60" max="61" width="6.1640625" style="96" bestFit="1" customWidth="1"/>
    <col min="64" max="16384" width="8.83203125" style="96"/>
  </cols>
  <sheetData>
    <row r="1" spans="1:63" ht="14.25">
      <c r="A1" s="109" t="s">
        <v>284</v>
      </c>
      <c r="B1" s="110" t="s">
        <v>435</v>
      </c>
      <c r="C1" s="110" t="s">
        <v>296</v>
      </c>
      <c r="D1" s="110" t="s">
        <v>294</v>
      </c>
      <c r="E1" s="110" t="s">
        <v>297</v>
      </c>
      <c r="F1" s="110" t="s">
        <v>435</v>
      </c>
      <c r="G1" s="110" t="s">
        <v>296</v>
      </c>
      <c r="H1" s="110" t="s">
        <v>294</v>
      </c>
      <c r="I1" s="110" t="s">
        <v>435</v>
      </c>
      <c r="J1" s="110" t="s">
        <v>297</v>
      </c>
      <c r="K1" s="110" t="s">
        <v>296</v>
      </c>
      <c r="L1" s="110" t="s">
        <v>293</v>
      </c>
      <c r="M1" s="110" t="s">
        <v>435</v>
      </c>
      <c r="N1" s="110" t="s">
        <v>297</v>
      </c>
      <c r="O1" s="110" t="s">
        <v>438</v>
      </c>
      <c r="P1" s="110" t="s">
        <v>294</v>
      </c>
      <c r="Q1" s="110" t="s">
        <v>293</v>
      </c>
      <c r="R1" s="110" t="s">
        <v>296</v>
      </c>
      <c r="S1" s="110" t="s">
        <v>488</v>
      </c>
      <c r="T1" s="110" t="s">
        <v>438</v>
      </c>
      <c r="U1" s="110" t="s">
        <v>293</v>
      </c>
      <c r="V1" s="110" t="s">
        <v>294</v>
      </c>
      <c r="W1" s="110" t="s">
        <v>435</v>
      </c>
      <c r="X1" s="110" t="s">
        <v>297</v>
      </c>
      <c r="Y1" s="110" t="s">
        <v>296</v>
      </c>
      <c r="Z1" s="110" t="s">
        <v>297</v>
      </c>
      <c r="AA1" s="110" t="s">
        <v>438</v>
      </c>
      <c r="AB1" s="110" t="s">
        <v>292</v>
      </c>
      <c r="AC1" s="110" t="s">
        <v>293</v>
      </c>
      <c r="AD1" s="110" t="s">
        <v>294</v>
      </c>
      <c r="AE1" s="110" t="s">
        <v>293</v>
      </c>
      <c r="AF1" s="110" t="s">
        <v>435</v>
      </c>
      <c r="AG1" s="110" t="s">
        <v>297</v>
      </c>
      <c r="AH1" s="110" t="s">
        <v>488</v>
      </c>
      <c r="AI1" s="110" t="s">
        <v>294</v>
      </c>
      <c r="AJ1" s="110" t="s">
        <v>438</v>
      </c>
      <c r="AK1" s="110" t="s">
        <v>296</v>
      </c>
      <c r="AL1" s="110" t="s">
        <v>292</v>
      </c>
      <c r="AM1" s="110" t="s">
        <v>293</v>
      </c>
      <c r="AN1" s="110" t="s">
        <v>294</v>
      </c>
      <c r="AO1" s="110" t="s">
        <v>297</v>
      </c>
      <c r="AP1" s="110" t="s">
        <v>435</v>
      </c>
      <c r="AQ1" s="110" t="s">
        <v>488</v>
      </c>
      <c r="AR1" s="110" t="s">
        <v>292</v>
      </c>
      <c r="AS1" s="110" t="s">
        <v>293</v>
      </c>
      <c r="AT1" s="110" t="s">
        <v>296</v>
      </c>
      <c r="AU1" s="110" t="s">
        <v>438</v>
      </c>
      <c r="AV1" s="110" t="s">
        <v>294</v>
      </c>
      <c r="AW1" s="110" t="s">
        <v>297</v>
      </c>
      <c r="AX1" s="110" t="s">
        <v>293</v>
      </c>
      <c r="AY1" s="110" t="s">
        <v>296</v>
      </c>
      <c r="AZ1" s="110" t="s">
        <v>292</v>
      </c>
      <c r="BA1" s="110" t="s">
        <v>294</v>
      </c>
      <c r="BB1" s="110" t="s">
        <v>435</v>
      </c>
      <c r="BC1" s="110" t="s">
        <v>438</v>
      </c>
      <c r="BD1" s="110" t="s">
        <v>293</v>
      </c>
      <c r="BE1" s="110" t="s">
        <v>291</v>
      </c>
      <c r="BF1" s="110" t="s">
        <v>292</v>
      </c>
      <c r="BG1" s="110" t="s">
        <v>289</v>
      </c>
      <c r="BH1" s="110" t="s">
        <v>293</v>
      </c>
      <c r="BI1" s="110" t="s">
        <v>292</v>
      </c>
      <c r="BJ1" s="96"/>
      <c r="BK1" s="96"/>
    </row>
    <row r="2" spans="1:63" ht="15.75">
      <c r="A2" s="107" t="s">
        <v>299</v>
      </c>
      <c r="B2" s="88" t="s">
        <v>479</v>
      </c>
      <c r="C2" s="88" t="s">
        <v>480</v>
      </c>
      <c r="D2" s="88" t="s">
        <v>473</v>
      </c>
      <c r="E2" s="88" t="s">
        <v>473</v>
      </c>
      <c r="F2" s="88" t="s">
        <v>474</v>
      </c>
      <c r="G2" s="88" t="s">
        <v>481</v>
      </c>
      <c r="H2" s="88" t="s">
        <v>475</v>
      </c>
      <c r="I2" s="88" t="s">
        <v>475</v>
      </c>
      <c r="J2" s="88" t="s">
        <v>475</v>
      </c>
      <c r="K2" s="88" t="s">
        <v>476</v>
      </c>
      <c r="L2" s="88" t="s">
        <v>463</v>
      </c>
      <c r="M2" s="88" t="s">
        <v>464</v>
      </c>
      <c r="N2" s="88" t="s">
        <v>464</v>
      </c>
      <c r="O2" s="88" t="s">
        <v>464</v>
      </c>
      <c r="P2" s="88" t="s">
        <v>465</v>
      </c>
      <c r="Q2" s="88" t="s">
        <v>558</v>
      </c>
      <c r="R2" s="88" t="s">
        <v>477</v>
      </c>
      <c r="S2" s="88" t="s">
        <v>477</v>
      </c>
      <c r="T2" s="88" t="s">
        <v>482</v>
      </c>
      <c r="U2" s="88" t="s">
        <v>466</v>
      </c>
      <c r="V2" s="88" t="s">
        <v>466</v>
      </c>
      <c r="W2" s="88" t="s">
        <v>466</v>
      </c>
      <c r="X2" s="88" t="s">
        <v>466</v>
      </c>
      <c r="Y2" s="88" t="s">
        <v>467</v>
      </c>
      <c r="Z2" s="88" t="s">
        <v>467</v>
      </c>
      <c r="AA2" s="88" t="s">
        <v>478</v>
      </c>
      <c r="AB2" s="88" t="s">
        <v>557</v>
      </c>
      <c r="AC2" s="88" t="s">
        <v>439</v>
      </c>
      <c r="AD2" s="88" t="s">
        <v>439</v>
      </c>
      <c r="AE2" s="88" t="s">
        <v>440</v>
      </c>
      <c r="AF2" s="88" t="s">
        <v>440</v>
      </c>
      <c r="AG2" s="88" t="s">
        <v>468</v>
      </c>
      <c r="AH2" s="88" t="s">
        <v>468</v>
      </c>
      <c r="AI2" s="88" t="s">
        <v>441</v>
      </c>
      <c r="AJ2" s="88" t="s">
        <v>441</v>
      </c>
      <c r="AK2" s="88" t="s">
        <v>469</v>
      </c>
      <c r="AL2" s="88" t="s">
        <v>442</v>
      </c>
      <c r="AM2" s="88" t="s">
        <v>442</v>
      </c>
      <c r="AN2" s="88" t="s">
        <v>443</v>
      </c>
      <c r="AO2" s="88" t="s">
        <v>559</v>
      </c>
      <c r="AP2" s="88" t="s">
        <v>444</v>
      </c>
      <c r="AQ2" s="88" t="s">
        <v>444</v>
      </c>
      <c r="AR2" s="88">
        <v>68</v>
      </c>
      <c r="AS2" s="88">
        <v>68</v>
      </c>
      <c r="AT2" s="88" t="s">
        <v>445</v>
      </c>
      <c r="AU2" s="88" t="s">
        <v>445</v>
      </c>
      <c r="AV2" s="88" t="s">
        <v>446</v>
      </c>
      <c r="AW2" s="88" t="s">
        <v>470</v>
      </c>
      <c r="AX2" s="88">
        <v>73</v>
      </c>
      <c r="AY2" s="88" t="s">
        <v>448</v>
      </c>
      <c r="AZ2" s="88">
        <v>76</v>
      </c>
      <c r="BA2" s="88">
        <v>76</v>
      </c>
      <c r="BB2" s="88" t="s">
        <v>450</v>
      </c>
      <c r="BC2" s="88" t="s">
        <v>450</v>
      </c>
      <c r="BD2" s="88">
        <v>83</v>
      </c>
      <c r="BE2" s="88">
        <v>84</v>
      </c>
      <c r="BF2" s="88">
        <v>84</v>
      </c>
      <c r="BG2" s="88" t="s">
        <v>554</v>
      </c>
      <c r="BH2" s="88">
        <v>93</v>
      </c>
      <c r="BI2" s="88">
        <v>94</v>
      </c>
      <c r="BJ2" s="96"/>
      <c r="BK2" s="96"/>
    </row>
    <row r="3" spans="1:63" ht="13.5" thickBot="1">
      <c r="A3" s="76" t="s">
        <v>583</v>
      </c>
      <c r="B3" s="102">
        <v>202.5</v>
      </c>
      <c r="C3" s="99">
        <v>204.75</v>
      </c>
      <c r="D3" s="102">
        <v>249.375</v>
      </c>
      <c r="E3" s="99">
        <v>192</v>
      </c>
      <c r="F3" s="99">
        <v>240.00000000000003</v>
      </c>
      <c r="G3" s="99">
        <v>230.625</v>
      </c>
      <c r="H3" s="102">
        <v>294</v>
      </c>
      <c r="I3" s="99">
        <v>273.75</v>
      </c>
      <c r="J3" s="99">
        <v>213.75</v>
      </c>
      <c r="K3" s="99">
        <v>260.99999999999994</v>
      </c>
      <c r="L3" s="99"/>
      <c r="M3" s="99"/>
      <c r="N3" s="99">
        <v>240.75</v>
      </c>
      <c r="O3" s="99">
        <v>205.875</v>
      </c>
      <c r="P3" s="99"/>
      <c r="Q3" s="99"/>
      <c r="R3" s="99">
        <v>294</v>
      </c>
      <c r="S3" s="99">
        <v>183.75</v>
      </c>
      <c r="T3" s="99">
        <v>226.5</v>
      </c>
      <c r="U3" s="99"/>
      <c r="V3" s="99"/>
      <c r="W3" s="99"/>
      <c r="X3" s="99">
        <v>269.62500000000006</v>
      </c>
      <c r="Y3" s="99"/>
      <c r="Z3" s="99">
        <v>292.12500000000006</v>
      </c>
      <c r="AA3" s="99">
        <v>249.74999999999994</v>
      </c>
      <c r="AB3" s="99"/>
      <c r="AC3" s="99"/>
      <c r="AD3" s="99"/>
      <c r="AE3" s="99"/>
      <c r="AF3" s="99"/>
      <c r="AG3" s="99"/>
      <c r="AH3" s="99">
        <v>224.25</v>
      </c>
      <c r="AI3" s="99"/>
      <c r="AJ3" s="99">
        <v>279.75</v>
      </c>
      <c r="AK3" s="99"/>
      <c r="AL3" s="99"/>
      <c r="AM3" s="99"/>
      <c r="AN3" s="99"/>
      <c r="AO3" s="99"/>
      <c r="AP3" s="99"/>
      <c r="AQ3" s="99">
        <v>262.875</v>
      </c>
      <c r="AR3" s="99"/>
      <c r="AS3" s="99"/>
      <c r="AT3" s="99"/>
      <c r="AU3" s="99"/>
      <c r="AV3" s="99"/>
      <c r="AW3" s="99"/>
      <c r="AX3" s="99"/>
      <c r="AY3" s="99"/>
      <c r="AZ3" s="99"/>
      <c r="BA3" s="99"/>
      <c r="BB3" s="99"/>
      <c r="BC3" s="99"/>
      <c r="BD3" s="99"/>
      <c r="BE3" s="99"/>
      <c r="BF3" s="99"/>
      <c r="BG3" s="99"/>
      <c r="BH3" s="99"/>
      <c r="BI3" s="99"/>
      <c r="BJ3" s="96"/>
      <c r="BK3" s="96"/>
    </row>
    <row r="4" spans="1:63" ht="13.5" thickBot="1">
      <c r="A4" s="76">
        <v>5</v>
      </c>
      <c r="B4" s="99">
        <v>193.6901021304239</v>
      </c>
      <c r="C4" s="102">
        <v>204.75</v>
      </c>
      <c r="D4" s="99">
        <v>240.97320424330604</v>
      </c>
      <c r="E4" s="102">
        <v>192</v>
      </c>
      <c r="F4" s="102">
        <v>240.00000000000003</v>
      </c>
      <c r="G4" s="102">
        <v>230.625</v>
      </c>
      <c r="H4" s="99">
        <v>287.1539979379499</v>
      </c>
      <c r="I4" s="102">
        <v>273.75</v>
      </c>
      <c r="J4" s="99">
        <v>213.75</v>
      </c>
      <c r="K4" s="99">
        <v>260.99999999999994</v>
      </c>
      <c r="L4" s="99"/>
      <c r="M4" s="99"/>
      <c r="N4" s="99">
        <v>240.75</v>
      </c>
      <c r="O4" s="99">
        <v>205.875</v>
      </c>
      <c r="P4" s="99"/>
      <c r="Q4" s="99"/>
      <c r="R4" s="99">
        <v>294</v>
      </c>
      <c r="S4" s="99">
        <v>183.75</v>
      </c>
      <c r="T4" s="99">
        <v>226.5</v>
      </c>
      <c r="U4" s="99"/>
      <c r="V4" s="99"/>
      <c r="W4" s="99"/>
      <c r="X4" s="99">
        <v>269.62500000000006</v>
      </c>
      <c r="Y4" s="99"/>
      <c r="Z4" s="99">
        <v>292.12500000000006</v>
      </c>
      <c r="AA4" s="99">
        <v>249.74999999999994</v>
      </c>
      <c r="AB4" s="99"/>
      <c r="AC4" s="99"/>
      <c r="AD4" s="99"/>
      <c r="AE4" s="99"/>
      <c r="AF4" s="99"/>
      <c r="AG4" s="99"/>
      <c r="AH4" s="99">
        <v>224.25</v>
      </c>
      <c r="AI4" s="99"/>
      <c r="AJ4" s="99">
        <v>279.75</v>
      </c>
      <c r="AK4" s="99"/>
      <c r="AL4" s="99"/>
      <c r="AM4" s="99"/>
      <c r="AN4" s="99"/>
      <c r="AO4" s="99"/>
      <c r="AP4" s="99"/>
      <c r="AQ4" s="99">
        <v>262.875</v>
      </c>
      <c r="AR4" s="99"/>
      <c r="AS4" s="99"/>
      <c r="AT4" s="99"/>
      <c r="AU4" s="99"/>
      <c r="AV4" s="99"/>
      <c r="AW4" s="99"/>
      <c r="AX4" s="99"/>
      <c r="AY4" s="99"/>
      <c r="AZ4" s="99"/>
      <c r="BA4" s="99"/>
      <c r="BB4" s="99"/>
      <c r="BC4" s="99"/>
      <c r="BD4" s="99"/>
      <c r="BE4" s="99"/>
      <c r="BF4" s="99"/>
      <c r="BG4" s="99"/>
      <c r="BH4" s="99"/>
      <c r="BI4" s="99"/>
      <c r="BJ4" s="96"/>
      <c r="BK4" s="96"/>
    </row>
    <row r="5" spans="1:63" ht="13.5" thickBot="1">
      <c r="A5" s="76">
        <v>6</v>
      </c>
      <c r="B5" s="99">
        <v>183.532548151388</v>
      </c>
      <c r="C5" s="99">
        <v>200.23003945597293</v>
      </c>
      <c r="D5" s="99">
        <v>228.80928776949457</v>
      </c>
      <c r="E5" s="99">
        <v>188.39879595852159</v>
      </c>
      <c r="F5" s="99">
        <v>234.13312804868673</v>
      </c>
      <c r="G5" s="99">
        <v>226.37400779753941</v>
      </c>
      <c r="H5" s="99">
        <v>273.83763853607599</v>
      </c>
      <c r="I5" s="99">
        <v>269.18347781855618</v>
      </c>
      <c r="J5" s="102">
        <v>213.75</v>
      </c>
      <c r="K5" s="102">
        <v>260.99999999999994</v>
      </c>
      <c r="L5" s="99"/>
      <c r="M5" s="99"/>
      <c r="N5" s="102">
        <v>240.75</v>
      </c>
      <c r="O5" s="99">
        <v>205.875</v>
      </c>
      <c r="P5" s="99"/>
      <c r="Q5" s="99"/>
      <c r="R5" s="102">
        <v>294</v>
      </c>
      <c r="S5" s="99">
        <v>183.75</v>
      </c>
      <c r="T5" s="99">
        <v>226.5</v>
      </c>
      <c r="U5" s="99"/>
      <c r="V5" s="99"/>
      <c r="W5" s="99"/>
      <c r="X5" s="102">
        <v>269.62500000000006</v>
      </c>
      <c r="Y5" s="99"/>
      <c r="Z5" s="99">
        <v>292.12500000000006</v>
      </c>
      <c r="AA5" s="99">
        <v>249.74999999999994</v>
      </c>
      <c r="AB5" s="99"/>
      <c r="AC5" s="99"/>
      <c r="AD5" s="99"/>
      <c r="AE5" s="99"/>
      <c r="AF5" s="99"/>
      <c r="AG5" s="99"/>
      <c r="AH5" s="99">
        <v>224.25</v>
      </c>
      <c r="AI5" s="99"/>
      <c r="AJ5" s="99">
        <v>279.75</v>
      </c>
      <c r="AK5" s="99"/>
      <c r="AL5" s="99"/>
      <c r="AM5" s="99"/>
      <c r="AN5" s="99"/>
      <c r="AO5" s="99"/>
      <c r="AP5" s="99"/>
      <c r="AQ5" s="99">
        <v>262.875</v>
      </c>
      <c r="AR5" s="99"/>
      <c r="AS5" s="99"/>
      <c r="AT5" s="99"/>
      <c r="AU5" s="99"/>
      <c r="AV5" s="99"/>
      <c r="AW5" s="99"/>
      <c r="AX5" s="99"/>
      <c r="AY5" s="99"/>
      <c r="AZ5" s="99"/>
      <c r="BA5" s="99"/>
      <c r="BB5" s="99"/>
      <c r="BC5" s="99"/>
      <c r="BD5" s="99"/>
      <c r="BE5" s="99"/>
      <c r="BF5" s="99"/>
      <c r="BG5" s="99"/>
      <c r="BH5" s="99"/>
      <c r="BI5" s="99"/>
      <c r="BJ5" s="96"/>
      <c r="BK5" s="96"/>
    </row>
    <row r="6" spans="1:63" ht="13.5" thickBot="1">
      <c r="A6" s="76">
        <v>7</v>
      </c>
      <c r="B6" s="99"/>
      <c r="C6" s="99">
        <v>192.64280582500271</v>
      </c>
      <c r="D6" s="99">
        <v>216.64537129568313</v>
      </c>
      <c r="E6" s="99">
        <v>181.97278314286135</v>
      </c>
      <c r="F6" s="99">
        <v>224.83619217780233</v>
      </c>
      <c r="G6" s="99">
        <v>218.27824190945873</v>
      </c>
      <c r="H6" s="99">
        <v>260.52127913420208</v>
      </c>
      <c r="I6" s="99">
        <v>259.13489302795114</v>
      </c>
      <c r="J6" s="99">
        <v>212.9393830868521</v>
      </c>
      <c r="K6" s="99">
        <v>258.65107094230274</v>
      </c>
      <c r="L6" s="99"/>
      <c r="M6" s="99">
        <v>292.97972981148234</v>
      </c>
      <c r="N6" s="99">
        <v>240.10416432770347</v>
      </c>
      <c r="O6" s="102">
        <v>205.875</v>
      </c>
      <c r="P6" s="99"/>
      <c r="Q6" s="99"/>
      <c r="R6" s="99">
        <v>292.05923770798438</v>
      </c>
      <c r="S6" s="102">
        <v>183.75</v>
      </c>
      <c r="T6" s="99">
        <v>226.5</v>
      </c>
      <c r="U6" s="99"/>
      <c r="V6" s="99"/>
      <c r="W6" s="99"/>
      <c r="X6" s="99">
        <v>269.16606150476957</v>
      </c>
      <c r="Y6" s="99"/>
      <c r="Z6" s="99">
        <v>292.12500000000006</v>
      </c>
      <c r="AA6" s="99">
        <v>249.74999999999994</v>
      </c>
      <c r="AB6" s="99"/>
      <c r="AC6" s="99"/>
      <c r="AD6" s="99"/>
      <c r="AE6" s="99"/>
      <c r="AF6" s="99"/>
      <c r="AG6" s="99"/>
      <c r="AH6" s="102">
        <v>224.25</v>
      </c>
      <c r="AI6" s="99"/>
      <c r="AJ6" s="99">
        <v>279.75</v>
      </c>
      <c r="AK6" s="99"/>
      <c r="AL6" s="99"/>
      <c r="AM6" s="99"/>
      <c r="AN6" s="99"/>
      <c r="AO6" s="99"/>
      <c r="AP6" s="99"/>
      <c r="AQ6" s="102">
        <v>262.875</v>
      </c>
      <c r="AR6" s="99"/>
      <c r="AS6" s="99"/>
      <c r="AT6" s="99"/>
      <c r="AU6" s="99"/>
      <c r="AV6" s="99"/>
      <c r="AW6" s="99"/>
      <c r="AX6" s="99"/>
      <c r="AY6" s="99"/>
      <c r="AZ6" s="99"/>
      <c r="BA6" s="99"/>
      <c r="BB6" s="99"/>
      <c r="BC6" s="99"/>
      <c r="BD6" s="99"/>
      <c r="BE6" s="99"/>
      <c r="BF6" s="99"/>
      <c r="BG6" s="99"/>
      <c r="BH6" s="99"/>
      <c r="BI6" s="99"/>
      <c r="BJ6" s="96"/>
      <c r="BK6" s="96"/>
    </row>
    <row r="7" spans="1:63" ht="13.5" thickBot="1">
      <c r="A7" s="76">
        <v>8</v>
      </c>
      <c r="B7" s="99"/>
      <c r="C7" s="99">
        <v>185.05557219403249</v>
      </c>
      <c r="D7" s="99">
        <v>204.48145482187167</v>
      </c>
      <c r="E7" s="99"/>
      <c r="F7" s="99">
        <v>215.53925630691796</v>
      </c>
      <c r="G7" s="99">
        <v>210.18247602137805</v>
      </c>
      <c r="H7" s="99">
        <v>247.20491973232816</v>
      </c>
      <c r="I7" s="99">
        <v>249.08630823734617</v>
      </c>
      <c r="J7" s="99">
        <v>207.44478945608856</v>
      </c>
      <c r="K7" s="99">
        <v>251.40442039753967</v>
      </c>
      <c r="L7" s="99">
        <v>298.13404990095125</v>
      </c>
      <c r="M7" s="99">
        <v>282.22285855751812</v>
      </c>
      <c r="N7" s="99">
        <v>234.34845847331113</v>
      </c>
      <c r="O7" s="99">
        <v>202.37924140047303</v>
      </c>
      <c r="P7" s="99">
        <v>289.91659321445456</v>
      </c>
      <c r="Q7" s="99"/>
      <c r="R7" s="99">
        <v>284.40324818216124</v>
      </c>
      <c r="S7" s="99">
        <v>182.10104055989075</v>
      </c>
      <c r="T7" s="102">
        <v>226.5</v>
      </c>
      <c r="U7" s="99"/>
      <c r="V7" s="99"/>
      <c r="W7" s="99"/>
      <c r="X7" s="99">
        <v>263.19697544440726</v>
      </c>
      <c r="Y7" s="99"/>
      <c r="Z7" s="102">
        <v>292.12500000000006</v>
      </c>
      <c r="AA7" s="99">
        <v>249.74999999999994</v>
      </c>
      <c r="AB7" s="99"/>
      <c r="AC7" s="99"/>
      <c r="AD7" s="99"/>
      <c r="AE7" s="99"/>
      <c r="AF7" s="99"/>
      <c r="AG7" s="99"/>
      <c r="AH7" s="99">
        <v>222.75740168718664</v>
      </c>
      <c r="AI7" s="99"/>
      <c r="AJ7" s="99">
        <v>279.75</v>
      </c>
      <c r="AK7" s="99"/>
      <c r="AL7" s="99"/>
      <c r="AM7" s="99"/>
      <c r="AN7" s="99"/>
      <c r="AO7" s="99"/>
      <c r="AP7" s="99"/>
      <c r="AQ7" s="99">
        <v>261.5464428577215</v>
      </c>
      <c r="AR7" s="99"/>
      <c r="AS7" s="99"/>
      <c r="AT7" s="99"/>
      <c r="AU7" s="99"/>
      <c r="AV7" s="99"/>
      <c r="AW7" s="99"/>
      <c r="AX7" s="99"/>
      <c r="AY7" s="99"/>
      <c r="AZ7" s="99"/>
      <c r="BA7" s="99"/>
      <c r="BB7" s="99"/>
      <c r="BC7" s="99"/>
      <c r="BD7" s="99"/>
      <c r="BE7" s="99"/>
      <c r="BF7" s="99"/>
      <c r="BG7" s="99"/>
      <c r="BH7" s="99"/>
      <c r="BI7" s="99"/>
      <c r="BJ7" s="96"/>
      <c r="BK7" s="96"/>
    </row>
    <row r="8" spans="1:63" ht="13.5" thickBot="1">
      <c r="A8" s="76">
        <v>9</v>
      </c>
      <c r="B8" s="99"/>
      <c r="C8" s="99"/>
      <c r="D8" s="99">
        <v>192.31753834806022</v>
      </c>
      <c r="E8" s="99"/>
      <c r="F8" s="99">
        <v>206.24232043603362</v>
      </c>
      <c r="G8" s="99">
        <v>202.08671013329737</v>
      </c>
      <c r="H8" s="99">
        <v>233.88856033045425</v>
      </c>
      <c r="I8" s="99">
        <v>239.03772344674121</v>
      </c>
      <c r="J8" s="99">
        <v>201.95019582532501</v>
      </c>
      <c r="K8" s="99">
        <v>244.1577698527766</v>
      </c>
      <c r="L8" s="99">
        <v>281.33811182874842</v>
      </c>
      <c r="M8" s="99">
        <v>271.46598730355396</v>
      </c>
      <c r="N8" s="99">
        <v>228.59275261891875</v>
      </c>
      <c r="O8" s="99">
        <v>198.49625525511237</v>
      </c>
      <c r="P8" s="99">
        <v>275.33579428806547</v>
      </c>
      <c r="Q8" s="99"/>
      <c r="R8" s="99">
        <v>276.74725865633809</v>
      </c>
      <c r="S8" s="99"/>
      <c r="T8" s="99">
        <v>226.39625334622528</v>
      </c>
      <c r="U8" s="99"/>
      <c r="V8" s="99"/>
      <c r="W8" s="99"/>
      <c r="X8" s="99">
        <v>257.22788938404494</v>
      </c>
      <c r="Y8" s="99"/>
      <c r="Z8" s="99">
        <v>290.80627053585374</v>
      </c>
      <c r="AA8" s="102">
        <v>249.74999999999994</v>
      </c>
      <c r="AB8" s="99"/>
      <c r="AC8" s="99"/>
      <c r="AD8" s="99"/>
      <c r="AE8" s="99"/>
      <c r="AF8" s="99"/>
      <c r="AG8" s="99"/>
      <c r="AH8" s="99">
        <v>220.19446321672379</v>
      </c>
      <c r="AI8" s="99"/>
      <c r="AJ8" s="102">
        <v>279.75</v>
      </c>
      <c r="AK8" s="99"/>
      <c r="AL8" s="99"/>
      <c r="AM8" s="99"/>
      <c r="AN8" s="99"/>
      <c r="AO8" s="99"/>
      <c r="AP8" s="99"/>
      <c r="AQ8" s="99">
        <v>258.95025445794283</v>
      </c>
      <c r="AR8" s="99"/>
      <c r="AS8" s="99"/>
      <c r="AT8" s="99"/>
      <c r="AU8" s="99"/>
      <c r="AV8" s="99"/>
      <c r="AW8" s="99"/>
      <c r="AX8" s="99"/>
      <c r="AY8" s="99"/>
      <c r="AZ8" s="99"/>
      <c r="BA8" s="99"/>
      <c r="BB8" s="99"/>
      <c r="BC8" s="99"/>
      <c r="BD8" s="99"/>
      <c r="BE8" s="99"/>
      <c r="BF8" s="99"/>
      <c r="BG8" s="99"/>
      <c r="BH8" s="99"/>
      <c r="BI8" s="99"/>
      <c r="BJ8" s="96"/>
      <c r="BK8" s="96"/>
    </row>
    <row r="9" spans="1:63">
      <c r="A9" s="107">
        <v>10</v>
      </c>
      <c r="B9" s="108"/>
      <c r="C9" s="108"/>
      <c r="D9" s="108">
        <v>180.15362187424878</v>
      </c>
      <c r="E9" s="108"/>
      <c r="F9" s="108">
        <v>196.94538456514928</v>
      </c>
      <c r="G9" s="108">
        <v>193.9909442452167</v>
      </c>
      <c r="H9" s="108">
        <v>220.57220092858034</v>
      </c>
      <c r="I9" s="108">
        <v>228.98913865613625</v>
      </c>
      <c r="J9" s="108">
        <v>196.45560219456149</v>
      </c>
      <c r="K9" s="108">
        <v>236.91111930801355</v>
      </c>
      <c r="L9" s="108">
        <v>264.54217375654559</v>
      </c>
      <c r="M9" s="108">
        <v>260.70911604958974</v>
      </c>
      <c r="N9" s="108">
        <v>222.83704676452635</v>
      </c>
      <c r="O9" s="108">
        <v>194.61326910975171</v>
      </c>
      <c r="P9" s="108">
        <v>260.75499536167632</v>
      </c>
      <c r="Q9" s="108"/>
      <c r="R9" s="108">
        <v>269.09126913051495</v>
      </c>
      <c r="S9" s="108"/>
      <c r="T9" s="108">
        <v>222.71850241119793</v>
      </c>
      <c r="U9" s="108"/>
      <c r="V9" s="108"/>
      <c r="W9" s="108">
        <v>294.96474174765655</v>
      </c>
      <c r="X9" s="108">
        <v>251.25880332368254</v>
      </c>
      <c r="Y9" s="108"/>
      <c r="Z9" s="108">
        <v>285.31479823548085</v>
      </c>
      <c r="AA9" s="108">
        <v>246.16407825119018</v>
      </c>
      <c r="AB9" s="108"/>
      <c r="AC9" s="108"/>
      <c r="AD9" s="108"/>
      <c r="AE9" s="108"/>
      <c r="AF9" s="108"/>
      <c r="AG9" s="108"/>
      <c r="AH9" s="108">
        <v>217.63152474626094</v>
      </c>
      <c r="AI9" s="108"/>
      <c r="AJ9" s="108">
        <v>276.24534316939975</v>
      </c>
      <c r="AK9" s="108"/>
      <c r="AL9" s="108"/>
      <c r="AM9" s="108"/>
      <c r="AN9" s="108"/>
      <c r="AO9" s="108"/>
      <c r="AP9" s="108"/>
      <c r="AQ9" s="108">
        <v>256.35406605816416</v>
      </c>
      <c r="AR9" s="108"/>
      <c r="AS9" s="108"/>
      <c r="AT9" s="108"/>
      <c r="AU9" s="108"/>
      <c r="AV9" s="108"/>
      <c r="AW9" s="108"/>
      <c r="AX9" s="108"/>
      <c r="AY9" s="108"/>
      <c r="AZ9" s="108"/>
      <c r="BA9" s="108"/>
      <c r="BB9" s="108"/>
      <c r="BC9" s="108"/>
      <c r="BD9" s="108"/>
      <c r="BE9" s="108"/>
      <c r="BF9" s="108"/>
      <c r="BG9" s="108"/>
      <c r="BH9" s="108"/>
      <c r="BI9" s="108"/>
      <c r="BJ9" s="96"/>
      <c r="BK9" s="96"/>
    </row>
    <row r="10" spans="1:63">
      <c r="A10" s="76">
        <v>11</v>
      </c>
      <c r="B10" s="99"/>
      <c r="C10" s="99"/>
      <c r="D10" s="99"/>
      <c r="E10" s="99"/>
      <c r="F10" s="99">
        <v>187.64844869426489</v>
      </c>
      <c r="G10" s="99">
        <v>185.89517835713599</v>
      </c>
      <c r="H10" s="99">
        <v>207.2558415267064</v>
      </c>
      <c r="I10" s="99">
        <v>218.94055386553129</v>
      </c>
      <c r="J10" s="99">
        <v>190.96100856379795</v>
      </c>
      <c r="K10" s="99">
        <v>229.66446876325048</v>
      </c>
      <c r="L10" s="99">
        <v>247.74623568434268</v>
      </c>
      <c r="M10" s="99">
        <v>249.95224479562552</v>
      </c>
      <c r="N10" s="99">
        <v>217.08134091013397</v>
      </c>
      <c r="O10" s="99">
        <v>190.73028296439105</v>
      </c>
      <c r="P10" s="99">
        <v>246.17419643528726</v>
      </c>
      <c r="Q10" s="99"/>
      <c r="R10" s="99">
        <v>261.43527960469186</v>
      </c>
      <c r="S10" s="99"/>
      <c r="T10" s="99">
        <v>219.04075147617056</v>
      </c>
      <c r="U10" s="99">
        <v>295.00760702740172</v>
      </c>
      <c r="V10" s="99"/>
      <c r="W10" s="99">
        <v>283.55106982830455</v>
      </c>
      <c r="X10" s="99">
        <v>245.28971726332023</v>
      </c>
      <c r="Y10" s="99">
        <v>293.21798406437654</v>
      </c>
      <c r="Z10" s="99">
        <v>279.82332593510796</v>
      </c>
      <c r="AA10" s="99">
        <v>242.41924543675856</v>
      </c>
      <c r="AB10" s="99"/>
      <c r="AC10" s="99"/>
      <c r="AD10" s="99"/>
      <c r="AE10" s="99"/>
      <c r="AF10" s="99"/>
      <c r="AG10" s="99"/>
      <c r="AH10" s="99">
        <v>215.06858627579808</v>
      </c>
      <c r="AI10" s="99"/>
      <c r="AJ10" s="99">
        <v>272.44519945116525</v>
      </c>
      <c r="AK10" s="99"/>
      <c r="AL10" s="99"/>
      <c r="AM10" s="99"/>
      <c r="AN10" s="99"/>
      <c r="AO10" s="99"/>
      <c r="AP10" s="99"/>
      <c r="AQ10" s="99">
        <v>253.75787765838555</v>
      </c>
      <c r="AR10" s="99"/>
      <c r="AS10" s="99"/>
      <c r="AT10" s="99"/>
      <c r="AU10" s="99"/>
      <c r="AV10" s="99"/>
      <c r="AW10" s="99"/>
      <c r="AX10" s="99"/>
      <c r="AY10" s="99"/>
      <c r="AZ10" s="99"/>
      <c r="BA10" s="99"/>
      <c r="BB10" s="99"/>
      <c r="BC10" s="99"/>
      <c r="BD10" s="99"/>
      <c r="BE10" s="99"/>
      <c r="BF10" s="99"/>
      <c r="BG10" s="99"/>
      <c r="BH10" s="99"/>
      <c r="BI10" s="99"/>
      <c r="BJ10" s="96"/>
      <c r="BK10" s="96"/>
    </row>
    <row r="11" spans="1:63">
      <c r="A11" s="76">
        <v>12</v>
      </c>
      <c r="B11" s="99"/>
      <c r="C11" s="99"/>
      <c r="D11" s="99"/>
      <c r="E11" s="99"/>
      <c r="F11" s="99"/>
      <c r="G11" s="99"/>
      <c r="H11" s="99">
        <v>193.93948212483247</v>
      </c>
      <c r="I11" s="99">
        <v>208.89196907492629</v>
      </c>
      <c r="J11" s="99">
        <v>185.4664149330344</v>
      </c>
      <c r="K11" s="99">
        <v>222.41781821848741</v>
      </c>
      <c r="L11" s="99">
        <v>230.95029761213985</v>
      </c>
      <c r="M11" s="99">
        <v>239.1953735416613</v>
      </c>
      <c r="N11" s="99">
        <v>211.3256350557416</v>
      </c>
      <c r="O11" s="99">
        <v>186.84729681903039</v>
      </c>
      <c r="P11" s="99">
        <v>231.59339750889814</v>
      </c>
      <c r="Q11" s="99"/>
      <c r="R11" s="99">
        <v>253.77929007886871</v>
      </c>
      <c r="S11" s="99"/>
      <c r="T11" s="99">
        <v>215.36300054114318</v>
      </c>
      <c r="U11" s="99">
        <v>276.67273628018961</v>
      </c>
      <c r="V11" s="99">
        <v>298.121800098964</v>
      </c>
      <c r="W11" s="99">
        <v>272.13739790895255</v>
      </c>
      <c r="X11" s="99">
        <v>239.32063120295791</v>
      </c>
      <c r="Y11" s="99">
        <v>285.29820255122098</v>
      </c>
      <c r="Z11" s="99">
        <v>274.33185363473501</v>
      </c>
      <c r="AA11" s="99">
        <v>238.67441262232691</v>
      </c>
      <c r="AB11" s="99"/>
      <c r="AC11" s="99"/>
      <c r="AD11" s="99"/>
      <c r="AE11" s="99"/>
      <c r="AF11" s="99"/>
      <c r="AG11" s="99"/>
      <c r="AH11" s="99">
        <v>212.50564780533523</v>
      </c>
      <c r="AI11" s="99"/>
      <c r="AJ11" s="99">
        <v>268.64505573293076</v>
      </c>
      <c r="AK11" s="99"/>
      <c r="AL11" s="99"/>
      <c r="AM11" s="99"/>
      <c r="AN11" s="99"/>
      <c r="AO11" s="99"/>
      <c r="AP11" s="99"/>
      <c r="AQ11" s="99">
        <v>251.16168925860691</v>
      </c>
      <c r="AR11" s="99"/>
      <c r="AS11" s="99"/>
      <c r="AT11" s="99"/>
      <c r="AU11" s="99"/>
      <c r="AV11" s="99"/>
      <c r="AW11" s="99"/>
      <c r="AX11" s="99"/>
      <c r="AY11" s="99"/>
      <c r="AZ11" s="99"/>
      <c r="BA11" s="99"/>
      <c r="BB11" s="99"/>
      <c r="BC11" s="99"/>
      <c r="BD11" s="99"/>
      <c r="BE11" s="99"/>
      <c r="BF11" s="99"/>
      <c r="BG11" s="99"/>
      <c r="BH11" s="99"/>
      <c r="BI11" s="99"/>
      <c r="BJ11" s="96"/>
      <c r="BK11" s="96"/>
    </row>
    <row r="12" spans="1:63" ht="13.5" thickBot="1">
      <c r="A12" s="76">
        <v>13</v>
      </c>
      <c r="B12" s="99"/>
      <c r="C12" s="99"/>
      <c r="D12" s="99"/>
      <c r="E12" s="99"/>
      <c r="F12" s="99"/>
      <c r="G12" s="99"/>
      <c r="H12" s="118">
        <v>180.62312272295856</v>
      </c>
      <c r="I12" s="99">
        <v>198.8433842843213</v>
      </c>
      <c r="J12" s="99"/>
      <c r="K12" s="99">
        <v>215.17116767372437</v>
      </c>
      <c r="L12" s="118">
        <v>213.82421467831668</v>
      </c>
      <c r="M12" s="99">
        <v>228.4385022876971</v>
      </c>
      <c r="N12" s="99">
        <v>205.56992920134923</v>
      </c>
      <c r="O12" s="99">
        <v>182.96431067366973</v>
      </c>
      <c r="P12" s="118">
        <v>217.01259858250904</v>
      </c>
      <c r="Q12" s="99">
        <v>296.34895101353771</v>
      </c>
      <c r="R12" s="99">
        <v>246.12330055304551</v>
      </c>
      <c r="S12" s="99"/>
      <c r="T12" s="99">
        <v>211.68524960611583</v>
      </c>
      <c r="U12" s="118">
        <v>258.33786553297745</v>
      </c>
      <c r="V12" s="99">
        <v>285.05797615190147</v>
      </c>
      <c r="W12" s="99">
        <v>260.72372598960061</v>
      </c>
      <c r="X12" s="99">
        <v>233.35154514259557</v>
      </c>
      <c r="Y12" s="99">
        <v>277.37842103806543</v>
      </c>
      <c r="Z12" s="99">
        <v>268.84038133436212</v>
      </c>
      <c r="AA12" s="99">
        <v>234.92957980789527</v>
      </c>
      <c r="AB12" s="118"/>
      <c r="AC12" s="99"/>
      <c r="AD12" s="99"/>
      <c r="AE12" s="99"/>
      <c r="AF12" s="99"/>
      <c r="AG12" s="99"/>
      <c r="AH12" s="99">
        <v>209.94270933487235</v>
      </c>
      <c r="AI12" s="99"/>
      <c r="AJ12" s="99">
        <v>264.84491201469621</v>
      </c>
      <c r="AK12" s="99"/>
      <c r="AL12" s="99"/>
      <c r="AM12" s="99"/>
      <c r="AN12" s="99"/>
      <c r="AO12" s="99"/>
      <c r="AP12" s="99"/>
      <c r="AQ12" s="99">
        <v>248.5655008588283</v>
      </c>
      <c r="AR12" s="99"/>
      <c r="AS12" s="99"/>
      <c r="AT12" s="99"/>
      <c r="AU12" s="99"/>
      <c r="AV12" s="99"/>
      <c r="AW12" s="99"/>
      <c r="AX12" s="99"/>
      <c r="AY12" s="99"/>
      <c r="AZ12" s="99"/>
      <c r="BA12" s="99"/>
      <c r="BB12" s="99"/>
      <c r="BC12" s="99"/>
      <c r="BD12" s="99"/>
      <c r="BE12" s="99"/>
      <c r="BF12" s="99"/>
      <c r="BG12" s="99"/>
      <c r="BH12" s="99"/>
      <c r="BI12" s="99"/>
      <c r="BJ12" s="96"/>
      <c r="BK12" s="96"/>
    </row>
    <row r="13" spans="1:63" ht="14.25" thickTop="1" thickBot="1">
      <c r="A13" s="76">
        <v>14</v>
      </c>
      <c r="B13" s="99"/>
      <c r="C13" s="99"/>
      <c r="D13" s="99"/>
      <c r="E13" s="99"/>
      <c r="F13" s="99"/>
      <c r="G13" s="99"/>
      <c r="H13" s="99"/>
      <c r="I13" s="99">
        <v>188.79479949371634</v>
      </c>
      <c r="J13" s="99"/>
      <c r="K13" s="99">
        <v>207.9245171289613</v>
      </c>
      <c r="L13" s="99">
        <v>188.11158448608657</v>
      </c>
      <c r="M13" s="99">
        <v>217.68163103373291</v>
      </c>
      <c r="N13" s="99">
        <v>199.81422334695685</v>
      </c>
      <c r="O13" s="99"/>
      <c r="P13" s="99">
        <v>199.64191061408988</v>
      </c>
      <c r="Q13" s="99">
        <v>281.64981702714209</v>
      </c>
      <c r="R13" s="99">
        <v>238.46731102722239</v>
      </c>
      <c r="S13" s="99"/>
      <c r="T13" s="99">
        <v>208.00749867108843</v>
      </c>
      <c r="U13" s="99">
        <v>234.82025514215388</v>
      </c>
      <c r="V13" s="99">
        <v>271.99415220483888</v>
      </c>
      <c r="W13" s="99">
        <v>249.31005407024861</v>
      </c>
      <c r="X13" s="99">
        <v>227.38245908223328</v>
      </c>
      <c r="Y13" s="99">
        <v>269.45863952490993</v>
      </c>
      <c r="Z13" s="99">
        <v>263.34890903398923</v>
      </c>
      <c r="AA13" s="99">
        <v>231.18474699346365</v>
      </c>
      <c r="AB13" s="99">
        <v>294.92525904967016</v>
      </c>
      <c r="AC13" s="99"/>
      <c r="AD13" s="99"/>
      <c r="AE13" s="118">
        <v>297.62580990261711</v>
      </c>
      <c r="AF13" s="99">
        <v>293.57954445036927</v>
      </c>
      <c r="AG13" s="99">
        <v>294.93615514945481</v>
      </c>
      <c r="AH13" s="99">
        <v>207.37977086440949</v>
      </c>
      <c r="AI13" s="99"/>
      <c r="AJ13" s="99">
        <v>261.04476829646171</v>
      </c>
      <c r="AK13" s="99"/>
      <c r="AL13" s="99"/>
      <c r="AM13" s="99"/>
      <c r="AN13" s="99"/>
      <c r="AO13" s="99"/>
      <c r="AP13" s="99"/>
      <c r="AQ13" s="99">
        <v>245.9693124590496</v>
      </c>
      <c r="AR13" s="99"/>
      <c r="AS13" s="99"/>
      <c r="AT13" s="99"/>
      <c r="AU13" s="99"/>
      <c r="AV13" s="99"/>
      <c r="AW13" s="99"/>
      <c r="AX13" s="99"/>
      <c r="AY13" s="99"/>
      <c r="AZ13" s="99"/>
      <c r="BA13" s="99"/>
      <c r="BB13" s="99"/>
      <c r="BC13" s="99"/>
      <c r="BD13" s="99"/>
      <c r="BE13" s="99"/>
      <c r="BF13" s="99"/>
      <c r="BG13" s="99"/>
      <c r="BH13" s="99"/>
      <c r="BI13" s="99"/>
      <c r="BJ13" s="96"/>
      <c r="BK13" s="96"/>
    </row>
    <row r="14" spans="1:63" ht="13.5" thickTop="1">
      <c r="A14" s="76">
        <v>15</v>
      </c>
      <c r="B14" s="99"/>
      <c r="C14" s="99"/>
      <c r="D14" s="99"/>
      <c r="E14" s="99"/>
      <c r="F14" s="99"/>
      <c r="G14" s="99"/>
      <c r="H14" s="99"/>
      <c r="I14" s="99"/>
      <c r="J14" s="99"/>
      <c r="K14" s="99">
        <v>200.67786658419826</v>
      </c>
      <c r="L14" s="99"/>
      <c r="M14" s="99">
        <v>206.92475977976869</v>
      </c>
      <c r="N14" s="99">
        <v>194.0585174925645</v>
      </c>
      <c r="O14" s="99"/>
      <c r="P14" s="99"/>
      <c r="Q14" s="99">
        <v>266.95068304074647</v>
      </c>
      <c r="R14" s="99">
        <v>230.81132150139928</v>
      </c>
      <c r="S14" s="99"/>
      <c r="T14" s="99">
        <v>204.32974773606105</v>
      </c>
      <c r="U14" s="99">
        <v>209.46906873327512</v>
      </c>
      <c r="V14" s="99">
        <v>258.93032825777635</v>
      </c>
      <c r="W14" s="99">
        <v>237.89638215089664</v>
      </c>
      <c r="X14" s="99">
        <v>221.41337302187097</v>
      </c>
      <c r="Y14" s="99">
        <v>261.53885801175431</v>
      </c>
      <c r="Z14" s="99">
        <v>257.85743673361634</v>
      </c>
      <c r="AA14" s="99">
        <v>227.439914179032</v>
      </c>
      <c r="AB14" s="99">
        <v>261.64043492087922</v>
      </c>
      <c r="AC14" s="99"/>
      <c r="AD14" s="99">
        <v>293.35871076930488</v>
      </c>
      <c r="AE14" s="99">
        <v>269.90317418278033</v>
      </c>
      <c r="AF14" s="99">
        <v>281.58089604789825</v>
      </c>
      <c r="AG14" s="99">
        <v>289.27529568071384</v>
      </c>
      <c r="AH14" s="99">
        <v>204.81683239394667</v>
      </c>
      <c r="AI14" s="99"/>
      <c r="AJ14" s="99">
        <v>257.24462457822722</v>
      </c>
      <c r="AK14" s="99"/>
      <c r="AL14" s="99"/>
      <c r="AM14" s="99"/>
      <c r="AN14" s="99"/>
      <c r="AO14" s="99"/>
      <c r="AP14" s="99"/>
      <c r="AQ14" s="99">
        <v>243.37312405927099</v>
      </c>
      <c r="AR14" s="99"/>
      <c r="AS14" s="99"/>
      <c r="AT14" s="99"/>
      <c r="AU14" s="99">
        <v>297.34452480356941</v>
      </c>
      <c r="AV14" s="99"/>
      <c r="AW14" s="99"/>
      <c r="AX14" s="99"/>
      <c r="AY14" s="99"/>
      <c r="AZ14" s="99"/>
      <c r="BA14" s="99"/>
      <c r="BB14" s="99"/>
      <c r="BC14" s="99"/>
      <c r="BD14" s="99"/>
      <c r="BE14" s="99"/>
      <c r="BF14" s="99"/>
      <c r="BG14" s="99"/>
      <c r="BH14" s="99"/>
      <c r="BI14" s="99"/>
      <c r="BJ14" s="96"/>
      <c r="BK14" s="96"/>
    </row>
    <row r="15" spans="1:63" ht="13.5" thickBot="1">
      <c r="A15" s="76">
        <v>16</v>
      </c>
      <c r="B15" s="99"/>
      <c r="C15" s="99"/>
      <c r="D15" s="99"/>
      <c r="E15" s="99"/>
      <c r="F15" s="99"/>
      <c r="G15" s="99"/>
      <c r="H15" s="99"/>
      <c r="I15" s="99"/>
      <c r="J15" s="99"/>
      <c r="K15" s="99">
        <v>193.43121603943518</v>
      </c>
      <c r="L15" s="99"/>
      <c r="M15" s="118">
        <v>196.1678885258045</v>
      </c>
      <c r="N15" s="99">
        <v>188.3028116381721</v>
      </c>
      <c r="O15" s="99"/>
      <c r="P15" s="99"/>
      <c r="Q15" s="118">
        <v>252.25154905435085</v>
      </c>
      <c r="R15" s="99">
        <v>223.15533197557613</v>
      </c>
      <c r="S15" s="99"/>
      <c r="T15" s="99">
        <v>200.6519968010337</v>
      </c>
      <c r="U15" s="99">
        <v>188.61162427920053</v>
      </c>
      <c r="V15" s="118">
        <v>245.86650431071371</v>
      </c>
      <c r="W15" s="99">
        <v>226.48271023154462</v>
      </c>
      <c r="X15" s="99">
        <v>215.44428696150865</v>
      </c>
      <c r="Y15" s="99">
        <v>253.61907649859876</v>
      </c>
      <c r="Z15" s="99">
        <v>252.36596443324342</v>
      </c>
      <c r="AA15" s="99">
        <v>223.69508136460038</v>
      </c>
      <c r="AB15" s="99">
        <v>234.31777434340464</v>
      </c>
      <c r="AC15" s="99"/>
      <c r="AD15" s="99">
        <v>279.44395749927821</v>
      </c>
      <c r="AE15" s="99">
        <v>243.85631882701605</v>
      </c>
      <c r="AF15" s="99">
        <v>269.58224764542723</v>
      </c>
      <c r="AG15" s="99">
        <v>283.61443621197293</v>
      </c>
      <c r="AH15" s="99">
        <v>202.25389392348379</v>
      </c>
      <c r="AI15" s="99"/>
      <c r="AJ15" s="99">
        <v>253.44448085999269</v>
      </c>
      <c r="AK15" s="99"/>
      <c r="AL15" s="99">
        <v>287.83721660387619</v>
      </c>
      <c r="AM15" s="99"/>
      <c r="AN15" s="99"/>
      <c r="AO15" s="99"/>
      <c r="AP15" s="99"/>
      <c r="AQ15" s="99">
        <v>240.77693565949235</v>
      </c>
      <c r="AR15" s="99"/>
      <c r="AS15" s="99"/>
      <c r="AT15" s="99"/>
      <c r="AU15" s="99">
        <v>293.49421407992901</v>
      </c>
      <c r="AV15" s="99"/>
      <c r="AW15" s="99"/>
      <c r="AX15" s="99"/>
      <c r="AY15" s="99"/>
      <c r="AZ15" s="99"/>
      <c r="BA15" s="99"/>
      <c r="BB15" s="99"/>
      <c r="BC15" s="99"/>
      <c r="BD15" s="99"/>
      <c r="BE15" s="99"/>
      <c r="BF15" s="99"/>
      <c r="BG15" s="99"/>
      <c r="BH15" s="99"/>
      <c r="BI15" s="99"/>
      <c r="BJ15" s="96"/>
      <c r="BK15" s="96"/>
    </row>
    <row r="16" spans="1:63" ht="14.25" thickTop="1" thickBot="1">
      <c r="A16" s="76">
        <v>17</v>
      </c>
      <c r="B16" s="99"/>
      <c r="C16" s="99"/>
      <c r="D16" s="99"/>
      <c r="E16" s="99"/>
      <c r="F16" s="99"/>
      <c r="G16" s="99"/>
      <c r="H16" s="99"/>
      <c r="I16" s="99"/>
      <c r="J16" s="99"/>
      <c r="K16" s="99">
        <v>186.18456549467214</v>
      </c>
      <c r="L16" s="99"/>
      <c r="M16" s="99">
        <v>182.02525657829617</v>
      </c>
      <c r="N16" s="99">
        <v>182.54710578377973</v>
      </c>
      <c r="O16" s="99"/>
      <c r="P16" s="99"/>
      <c r="Q16" s="99">
        <v>232.62961227677667</v>
      </c>
      <c r="R16" s="99">
        <v>215.49934244975302</v>
      </c>
      <c r="S16" s="99"/>
      <c r="T16" s="99">
        <v>196.97424586600633</v>
      </c>
      <c r="U16" s="99"/>
      <c r="V16" s="99">
        <v>232.13785150754643</v>
      </c>
      <c r="W16" s="118">
        <v>215.06903831219262</v>
      </c>
      <c r="X16" s="99">
        <v>209.47520090114631</v>
      </c>
      <c r="Y16" s="99">
        <v>245.69929498544323</v>
      </c>
      <c r="Z16" s="99">
        <v>246.87449213287053</v>
      </c>
      <c r="AA16" s="99">
        <v>219.95024855016874</v>
      </c>
      <c r="AB16" s="99">
        <v>211.59596081815337</v>
      </c>
      <c r="AC16" s="118">
        <v>295.29141908484172</v>
      </c>
      <c r="AD16" s="118">
        <v>265.5292042292516</v>
      </c>
      <c r="AE16" s="99">
        <v>222.09839138882822</v>
      </c>
      <c r="AF16" s="99">
        <v>257.58359924295632</v>
      </c>
      <c r="AG16" s="99">
        <v>277.95357674323202</v>
      </c>
      <c r="AH16" s="99">
        <v>199.69095545302093</v>
      </c>
      <c r="AI16" s="99"/>
      <c r="AJ16" s="99">
        <v>249.64433714175814</v>
      </c>
      <c r="AK16" s="99"/>
      <c r="AL16" s="99">
        <v>260.6205337449357</v>
      </c>
      <c r="AM16" s="99"/>
      <c r="AN16" s="99"/>
      <c r="AO16" s="99"/>
      <c r="AP16" s="99"/>
      <c r="AQ16" s="99">
        <v>238.18074725971371</v>
      </c>
      <c r="AR16" s="99"/>
      <c r="AS16" s="99"/>
      <c r="AT16" s="99"/>
      <c r="AU16" s="99">
        <v>289.64390335628855</v>
      </c>
      <c r="AV16" s="99"/>
      <c r="AW16" s="99"/>
      <c r="AX16" s="99"/>
      <c r="AY16" s="99"/>
      <c r="AZ16" s="99"/>
      <c r="BA16" s="99"/>
      <c r="BB16" s="99"/>
      <c r="BC16" s="99"/>
      <c r="BD16" s="99"/>
      <c r="BE16" s="99"/>
      <c r="BF16" s="99"/>
      <c r="BG16" s="99"/>
      <c r="BH16" s="99"/>
      <c r="BI16" s="99"/>
      <c r="BJ16" s="96"/>
      <c r="BK16" s="96"/>
    </row>
    <row r="17" spans="1:63" ht="14.25" thickTop="1" thickBot="1">
      <c r="A17" s="76">
        <v>18</v>
      </c>
      <c r="B17" s="99"/>
      <c r="C17" s="99"/>
      <c r="D17" s="99"/>
      <c r="E17" s="99"/>
      <c r="F17" s="99"/>
      <c r="G17" s="99"/>
      <c r="H17" s="99"/>
      <c r="I17" s="99"/>
      <c r="J17" s="99"/>
      <c r="K17" s="99"/>
      <c r="L17" s="99"/>
      <c r="M17" s="99"/>
      <c r="N17" s="99"/>
      <c r="O17" s="99"/>
      <c r="P17" s="99"/>
      <c r="Q17" s="99">
        <v>210.59810099623596</v>
      </c>
      <c r="R17" s="99">
        <v>207.84335292392984</v>
      </c>
      <c r="S17" s="99"/>
      <c r="T17" s="99">
        <v>193.29649493097895</v>
      </c>
      <c r="U17" s="99"/>
      <c r="V17" s="99">
        <v>211.993993765509</v>
      </c>
      <c r="W17" s="99">
        <v>198.97556029694519</v>
      </c>
      <c r="X17" s="99">
        <v>203.50611484078397</v>
      </c>
      <c r="Y17" s="99">
        <v>237.77951347228773</v>
      </c>
      <c r="Z17" s="99">
        <v>241.38301983249761</v>
      </c>
      <c r="AA17" s="99">
        <v>216.20541573573709</v>
      </c>
      <c r="AB17" s="99">
        <v>192.48136351442008</v>
      </c>
      <c r="AC17" s="99">
        <v>272.30943441808404</v>
      </c>
      <c r="AD17" s="99">
        <v>247.64684266357924</v>
      </c>
      <c r="AE17" s="99">
        <v>203.70695041707177</v>
      </c>
      <c r="AF17" s="118">
        <v>245.58495084048531</v>
      </c>
      <c r="AG17" s="99">
        <v>272.29271727449105</v>
      </c>
      <c r="AH17" s="99">
        <v>197.12801698255808</v>
      </c>
      <c r="AI17" s="118">
        <v>286.28111253254428</v>
      </c>
      <c r="AJ17" s="99">
        <v>245.84419342352362</v>
      </c>
      <c r="AK17" s="99"/>
      <c r="AL17" s="99">
        <v>237.69593346345061</v>
      </c>
      <c r="AM17" s="99"/>
      <c r="AN17" s="99"/>
      <c r="AO17" s="99"/>
      <c r="AP17" s="99"/>
      <c r="AQ17" s="99">
        <v>235.5845588599351</v>
      </c>
      <c r="AR17" s="99"/>
      <c r="AS17" s="99"/>
      <c r="AT17" s="99"/>
      <c r="AU17" s="99">
        <v>285.79359263264814</v>
      </c>
      <c r="AV17" s="99"/>
      <c r="AW17" s="99"/>
      <c r="AX17" s="99"/>
      <c r="AY17" s="99"/>
      <c r="AZ17" s="99"/>
      <c r="BA17" s="99"/>
      <c r="BB17" s="99"/>
      <c r="BC17" s="99"/>
      <c r="BD17" s="99"/>
      <c r="BE17" s="99"/>
      <c r="BF17" s="99"/>
      <c r="BG17" s="99"/>
      <c r="BH17" s="99"/>
      <c r="BI17" s="99"/>
      <c r="BJ17" s="96"/>
      <c r="BK17" s="96"/>
    </row>
    <row r="18" spans="1:63" ht="13.5" thickTop="1">
      <c r="A18" s="76">
        <v>19</v>
      </c>
      <c r="B18" s="99"/>
      <c r="C18" s="99"/>
      <c r="D18" s="99"/>
      <c r="E18" s="99"/>
      <c r="F18" s="99"/>
      <c r="G18" s="99"/>
      <c r="H18" s="99"/>
      <c r="I18" s="99"/>
      <c r="J18" s="99"/>
      <c r="K18" s="99"/>
      <c r="L18" s="99"/>
      <c r="M18" s="99"/>
      <c r="N18" s="99"/>
      <c r="O18" s="99"/>
      <c r="P18" s="99"/>
      <c r="Q18" s="99">
        <v>191.90902860630547</v>
      </c>
      <c r="R18" s="99">
        <v>200.18736339810673</v>
      </c>
      <c r="S18" s="99"/>
      <c r="T18" s="99">
        <v>189.6187439959516</v>
      </c>
      <c r="U18" s="99"/>
      <c r="V18" s="99">
        <v>194.83689467479118</v>
      </c>
      <c r="W18" s="99">
        <v>184.08980103522129</v>
      </c>
      <c r="X18" s="99">
        <v>197.53702878042165</v>
      </c>
      <c r="Y18" s="99">
        <v>229.85973195913215</v>
      </c>
      <c r="Z18" s="99">
        <v>235.89154753212472</v>
      </c>
      <c r="AA18" s="99">
        <v>212.46058292130547</v>
      </c>
      <c r="AB18" s="99"/>
      <c r="AC18" s="99">
        <v>248.71404228170664</v>
      </c>
      <c r="AD18" s="99">
        <v>228.13191299716814</v>
      </c>
      <c r="AE18" s="99">
        <v>187.99618957575728</v>
      </c>
      <c r="AF18" s="99">
        <v>229.53186798070601</v>
      </c>
      <c r="AG18" s="99">
        <v>266.63185780575014</v>
      </c>
      <c r="AH18" s="99">
        <v>194.56507851209523</v>
      </c>
      <c r="AI18" s="99">
        <v>265.58328351643962</v>
      </c>
      <c r="AJ18" s="99">
        <v>242.04404970528915</v>
      </c>
      <c r="AK18" s="99"/>
      <c r="AL18" s="99">
        <v>218.18511595309243</v>
      </c>
      <c r="AM18" s="99"/>
      <c r="AN18" s="99"/>
      <c r="AO18" s="99"/>
      <c r="AP18" s="99"/>
      <c r="AQ18" s="99">
        <v>232.9883704601564</v>
      </c>
      <c r="AR18" s="99"/>
      <c r="AS18" s="99"/>
      <c r="AT18" s="99"/>
      <c r="AU18" s="99">
        <v>281.94328190900774</v>
      </c>
      <c r="AV18" s="99"/>
      <c r="AW18" s="99"/>
      <c r="AX18" s="99"/>
      <c r="AY18" s="99"/>
      <c r="AZ18" s="99"/>
      <c r="BA18" s="99"/>
      <c r="BB18" s="99"/>
      <c r="BC18" s="99"/>
      <c r="BD18" s="99"/>
      <c r="BE18" s="99"/>
      <c r="BF18" s="99"/>
      <c r="BG18" s="99"/>
      <c r="BH18" s="99"/>
      <c r="BI18" s="99"/>
      <c r="BJ18" s="96"/>
      <c r="BK18" s="96"/>
    </row>
    <row r="19" spans="1:63">
      <c r="A19" s="107">
        <v>20</v>
      </c>
      <c r="B19" s="108"/>
      <c r="C19" s="108"/>
      <c r="D19" s="108"/>
      <c r="E19" s="108"/>
      <c r="F19" s="108"/>
      <c r="G19" s="108"/>
      <c r="H19" s="108"/>
      <c r="I19" s="108"/>
      <c r="J19" s="108"/>
      <c r="K19" s="108"/>
      <c r="L19" s="108"/>
      <c r="M19" s="108"/>
      <c r="N19" s="108"/>
      <c r="O19" s="108"/>
      <c r="P19" s="108"/>
      <c r="Q19" s="108"/>
      <c r="R19" s="108">
        <v>192.53137387228358</v>
      </c>
      <c r="S19" s="108"/>
      <c r="T19" s="108">
        <v>185.94099306092423</v>
      </c>
      <c r="U19" s="108"/>
      <c r="V19" s="108">
        <v>180.08617759351122</v>
      </c>
      <c r="W19" s="108"/>
      <c r="X19" s="108">
        <v>191.56794272005934</v>
      </c>
      <c r="Y19" s="108">
        <v>221.93995044597659</v>
      </c>
      <c r="Z19" s="108">
        <v>230.40007523175177</v>
      </c>
      <c r="AA19" s="108">
        <v>208.71575010687383</v>
      </c>
      <c r="AB19" s="108"/>
      <c r="AC19" s="108">
        <v>228.49686009956943</v>
      </c>
      <c r="AD19" s="108">
        <v>211.32680299862693</v>
      </c>
      <c r="AE19" s="108"/>
      <c r="AF19" s="108">
        <v>214.07442985834606</v>
      </c>
      <c r="AG19" s="108">
        <v>260.97099833700918</v>
      </c>
      <c r="AH19" s="108">
        <v>192.00214004163237</v>
      </c>
      <c r="AI19" s="108">
        <v>246.50185838047506</v>
      </c>
      <c r="AJ19" s="108">
        <v>238.24390598705463</v>
      </c>
      <c r="AK19" s="108">
        <v>297.73010520777973</v>
      </c>
      <c r="AL19" s="108">
        <v>201.42409440372981</v>
      </c>
      <c r="AM19" s="108">
        <v>283.53362007022633</v>
      </c>
      <c r="AN19" s="108">
        <v>280.70620973112926</v>
      </c>
      <c r="AO19" s="108"/>
      <c r="AP19" s="108"/>
      <c r="AQ19" s="108">
        <v>230.39218206037779</v>
      </c>
      <c r="AR19" s="108"/>
      <c r="AS19" s="108"/>
      <c r="AT19" s="108"/>
      <c r="AU19" s="108">
        <v>278.09297118536733</v>
      </c>
      <c r="AV19" s="108"/>
      <c r="AW19" s="108"/>
      <c r="AX19" s="108"/>
      <c r="AY19" s="108"/>
      <c r="AZ19" s="108"/>
      <c r="BA19" s="108"/>
      <c r="BB19" s="108"/>
      <c r="BC19" s="108"/>
      <c r="BD19" s="108"/>
      <c r="BE19" s="108"/>
      <c r="BF19" s="108"/>
      <c r="BG19" s="108"/>
      <c r="BH19" s="108"/>
      <c r="BI19" s="108"/>
      <c r="BJ19" s="96"/>
      <c r="BK19" s="96"/>
    </row>
    <row r="20" spans="1:63" ht="13.5" thickBot="1">
      <c r="A20" s="76">
        <v>21</v>
      </c>
      <c r="B20" s="99"/>
      <c r="C20" s="99"/>
      <c r="D20" s="99"/>
      <c r="E20" s="99"/>
      <c r="F20" s="99"/>
      <c r="G20" s="99"/>
      <c r="H20" s="99"/>
      <c r="I20" s="99"/>
      <c r="J20" s="99"/>
      <c r="K20" s="99"/>
      <c r="L20" s="99"/>
      <c r="M20" s="99"/>
      <c r="N20" s="99"/>
      <c r="O20" s="99"/>
      <c r="P20" s="99"/>
      <c r="Q20" s="99"/>
      <c r="R20" s="118">
        <v>184.87538434646044</v>
      </c>
      <c r="S20" s="99"/>
      <c r="T20" s="99">
        <v>182.26324212589685</v>
      </c>
      <c r="U20" s="99"/>
      <c r="V20" s="99"/>
      <c r="W20" s="99"/>
      <c r="X20" s="99">
        <v>185.59885665969702</v>
      </c>
      <c r="Y20" s="99">
        <v>214.02016893282106</v>
      </c>
      <c r="Z20" s="99">
        <v>224.90860293137891</v>
      </c>
      <c r="AA20" s="99">
        <v>204.97091729244221</v>
      </c>
      <c r="AB20" s="99"/>
      <c r="AC20" s="99">
        <v>211.03015269069263</v>
      </c>
      <c r="AD20" s="99">
        <v>196.73149108332458</v>
      </c>
      <c r="AE20" s="99"/>
      <c r="AF20" s="99">
        <v>200.56036655007378</v>
      </c>
      <c r="AG20" s="99">
        <v>255.31013886826827</v>
      </c>
      <c r="AH20" s="99">
        <v>189.43920157116952</v>
      </c>
      <c r="AI20" s="99">
        <v>229.90186778099749</v>
      </c>
      <c r="AJ20" s="99">
        <v>234.44376226882008</v>
      </c>
      <c r="AK20" s="99">
        <v>290.25882963437567</v>
      </c>
      <c r="AL20" s="99">
        <v>186.9034082265423</v>
      </c>
      <c r="AM20" s="99">
        <v>262.49477896951407</v>
      </c>
      <c r="AN20" s="99">
        <v>262.20013795354004</v>
      </c>
      <c r="AO20" s="99"/>
      <c r="AP20" s="99"/>
      <c r="AQ20" s="99">
        <v>227.79599366059915</v>
      </c>
      <c r="AR20" s="99"/>
      <c r="AS20" s="99"/>
      <c r="AT20" s="99"/>
      <c r="AU20" s="99">
        <v>274.24266046172693</v>
      </c>
      <c r="AV20" s="99"/>
      <c r="AW20" s="99"/>
      <c r="AX20" s="99"/>
      <c r="AY20" s="99"/>
      <c r="AZ20" s="99"/>
      <c r="BA20" s="99"/>
      <c r="BB20" s="99"/>
      <c r="BC20" s="99"/>
      <c r="BD20" s="99"/>
      <c r="BE20" s="99"/>
      <c r="BF20" s="99"/>
      <c r="BG20" s="99"/>
      <c r="BH20" s="99"/>
      <c r="BI20" s="99"/>
      <c r="BJ20" s="96"/>
      <c r="BK20" s="96"/>
    </row>
    <row r="21" spans="1:63" ht="14.25" thickTop="1" thickBot="1">
      <c r="A21" s="76">
        <v>22</v>
      </c>
      <c r="B21" s="99"/>
      <c r="C21" s="99"/>
      <c r="D21" s="99"/>
      <c r="E21" s="99"/>
      <c r="F21" s="99"/>
      <c r="G21" s="99"/>
      <c r="H21" s="99"/>
      <c r="I21" s="99"/>
      <c r="J21" s="99"/>
      <c r="K21" s="99"/>
      <c r="L21" s="99"/>
      <c r="M21" s="99"/>
      <c r="N21" s="99"/>
      <c r="O21" s="99"/>
      <c r="P21" s="99"/>
      <c r="Q21" s="99"/>
      <c r="R21" s="99"/>
      <c r="S21" s="99"/>
      <c r="T21" s="99"/>
      <c r="U21" s="99"/>
      <c r="V21" s="99"/>
      <c r="W21" s="99"/>
      <c r="X21" s="99"/>
      <c r="Y21" s="118">
        <v>206.10038741966551</v>
      </c>
      <c r="Z21" s="99">
        <v>219.41713063100599</v>
      </c>
      <c r="AA21" s="99">
        <v>201.22608447801056</v>
      </c>
      <c r="AB21" s="99"/>
      <c r="AC21" s="99">
        <v>195.82573827172109</v>
      </c>
      <c r="AD21" s="99">
        <v>183.95714633041749</v>
      </c>
      <c r="AE21" s="99"/>
      <c r="AF21" s="99">
        <v>188.65404241018018</v>
      </c>
      <c r="AG21" s="99">
        <v>249.6492793995273</v>
      </c>
      <c r="AH21" s="99">
        <v>186.87626310070667</v>
      </c>
      <c r="AI21" s="99">
        <v>215.34841080781641</v>
      </c>
      <c r="AJ21" s="99">
        <v>230.64361855058556</v>
      </c>
      <c r="AK21" s="99">
        <v>282.78755406097156</v>
      </c>
      <c r="AL21" s="99"/>
      <c r="AM21" s="99">
        <v>244.15571062375008</v>
      </c>
      <c r="AN21" s="99">
        <v>245.95090108035569</v>
      </c>
      <c r="AO21" s="99"/>
      <c r="AP21" s="99"/>
      <c r="AQ21" s="99">
        <v>225.19980526082051</v>
      </c>
      <c r="AR21" s="99"/>
      <c r="AS21" s="99">
        <v>287.09132945443395</v>
      </c>
      <c r="AT21" s="99"/>
      <c r="AU21" s="99">
        <v>270.39234973808652</v>
      </c>
      <c r="AV21" s="99">
        <v>284.69169639560414</v>
      </c>
      <c r="AW21" s="99"/>
      <c r="AX21" s="99"/>
      <c r="AY21" s="99"/>
      <c r="AZ21" s="99"/>
      <c r="BA21" s="99"/>
      <c r="BB21" s="99"/>
      <c r="BC21" s="99"/>
      <c r="BD21" s="99"/>
      <c r="BE21" s="99"/>
      <c r="BF21" s="99"/>
      <c r="BG21" s="99"/>
      <c r="BH21" s="99"/>
      <c r="BI21" s="99"/>
      <c r="BJ21" s="96"/>
      <c r="BK21" s="96"/>
    </row>
    <row r="22" spans="1:63" ht="13.5" thickTop="1">
      <c r="A22" s="76">
        <v>23</v>
      </c>
      <c r="B22" s="99"/>
      <c r="C22" s="99"/>
      <c r="D22" s="99"/>
      <c r="E22" s="99"/>
      <c r="F22" s="99"/>
      <c r="G22" s="99"/>
      <c r="H22" s="99"/>
      <c r="I22" s="99"/>
      <c r="J22" s="99"/>
      <c r="K22" s="99"/>
      <c r="L22" s="99"/>
      <c r="M22" s="99"/>
      <c r="N22" s="99"/>
      <c r="O22" s="99"/>
      <c r="P22" s="99"/>
      <c r="Q22" s="99"/>
      <c r="R22" s="99"/>
      <c r="S22" s="99"/>
      <c r="T22" s="99"/>
      <c r="U22" s="99"/>
      <c r="V22" s="99"/>
      <c r="W22" s="99"/>
      <c r="X22" s="99"/>
      <c r="Y22" s="99">
        <v>195.20719019861747</v>
      </c>
      <c r="Z22" s="99">
        <v>213.92565833063307</v>
      </c>
      <c r="AA22" s="99">
        <v>197.48125166357892</v>
      </c>
      <c r="AB22" s="99"/>
      <c r="AC22" s="99">
        <v>182.49937456189926</v>
      </c>
      <c r="AD22" s="99"/>
      <c r="AE22" s="99"/>
      <c r="AF22" s="99"/>
      <c r="AG22" s="99">
        <v>243.98841993078639</v>
      </c>
      <c r="AH22" s="99">
        <v>184.31332463024378</v>
      </c>
      <c r="AI22" s="99">
        <v>202.4990807406119</v>
      </c>
      <c r="AJ22" s="99">
        <v>226.84347483235106</v>
      </c>
      <c r="AK22" s="99">
        <v>275.31627848756744</v>
      </c>
      <c r="AL22" s="99"/>
      <c r="AM22" s="99">
        <v>228.0587618891692</v>
      </c>
      <c r="AN22" s="99">
        <v>231.58263895310404</v>
      </c>
      <c r="AO22" s="99">
        <v>296.31144301717694</v>
      </c>
      <c r="AP22" s="99"/>
      <c r="AQ22" s="99">
        <v>222.60361686104187</v>
      </c>
      <c r="AR22" s="99">
        <v>289.51783738626125</v>
      </c>
      <c r="AS22" s="99">
        <v>268.66507095213365</v>
      </c>
      <c r="AT22" s="99"/>
      <c r="AU22" s="99">
        <v>266.54203901444617</v>
      </c>
      <c r="AV22" s="99">
        <v>268.44424155522717</v>
      </c>
      <c r="AW22" s="99"/>
      <c r="AX22" s="99"/>
      <c r="AY22" s="99"/>
      <c r="AZ22" s="99"/>
      <c r="BA22" s="99"/>
      <c r="BB22" s="99"/>
      <c r="BC22" s="99"/>
      <c r="BD22" s="99"/>
      <c r="BE22" s="99"/>
      <c r="BF22" s="99"/>
      <c r="BG22" s="99"/>
      <c r="BH22" s="99"/>
      <c r="BI22" s="99"/>
      <c r="BJ22" s="96"/>
      <c r="BK22" s="96"/>
    </row>
    <row r="23" spans="1:63">
      <c r="A23" s="76">
        <v>24</v>
      </c>
      <c r="B23" s="99"/>
      <c r="C23" s="99"/>
      <c r="D23" s="99"/>
      <c r="E23" s="99"/>
      <c r="F23" s="99"/>
      <c r="G23" s="99"/>
      <c r="H23" s="99"/>
      <c r="I23" s="99"/>
      <c r="J23" s="99"/>
      <c r="K23" s="99"/>
      <c r="L23" s="99"/>
      <c r="M23" s="99"/>
      <c r="N23" s="99"/>
      <c r="O23" s="99"/>
      <c r="P23" s="99"/>
      <c r="Q23" s="99"/>
      <c r="R23" s="99"/>
      <c r="S23" s="99"/>
      <c r="T23" s="99"/>
      <c r="U23" s="99"/>
      <c r="V23" s="99"/>
      <c r="W23" s="99"/>
      <c r="X23" s="99"/>
      <c r="Y23" s="99">
        <v>184.72776882390724</v>
      </c>
      <c r="Z23" s="99">
        <v>208.43418603026018</v>
      </c>
      <c r="AA23" s="99">
        <v>193.7364188491473</v>
      </c>
      <c r="AB23" s="99"/>
      <c r="AC23" s="99"/>
      <c r="AD23" s="99"/>
      <c r="AE23" s="99"/>
      <c r="AF23" s="99"/>
      <c r="AG23" s="99">
        <v>238.32756046204545</v>
      </c>
      <c r="AH23" s="99">
        <v>181.75038615978093</v>
      </c>
      <c r="AI23" s="99">
        <v>191.08127214123238</v>
      </c>
      <c r="AJ23" s="99">
        <v>223.04333111411657</v>
      </c>
      <c r="AK23" s="99">
        <v>267.84500291416333</v>
      </c>
      <c r="AL23" s="99"/>
      <c r="AM23" s="99">
        <v>213.83978362674063</v>
      </c>
      <c r="AN23" s="99">
        <v>218.79599999651816</v>
      </c>
      <c r="AO23" s="99">
        <v>290.90400816955088</v>
      </c>
      <c r="AP23" s="99"/>
      <c r="AQ23" s="99">
        <v>220.00742846126323</v>
      </c>
      <c r="AR23" s="99">
        <v>270.24127523205334</v>
      </c>
      <c r="AS23" s="99">
        <v>252.3655190275193</v>
      </c>
      <c r="AT23" s="99"/>
      <c r="AU23" s="99">
        <v>262.69172829080577</v>
      </c>
      <c r="AV23" s="99">
        <v>253.95994244543132</v>
      </c>
      <c r="AW23" s="99"/>
      <c r="AX23" s="99">
        <v>285.13901777076359</v>
      </c>
      <c r="AY23" s="99"/>
      <c r="AZ23" s="99"/>
      <c r="BA23" s="99"/>
      <c r="BB23" s="99"/>
      <c r="BC23" s="99"/>
      <c r="BD23" s="99"/>
      <c r="BE23" s="99"/>
      <c r="BF23" s="99"/>
      <c r="BG23" s="99"/>
      <c r="BH23" s="99"/>
      <c r="BI23" s="99"/>
      <c r="BJ23" s="96"/>
      <c r="BK23" s="96"/>
    </row>
    <row r="24" spans="1:63">
      <c r="A24" s="76">
        <v>25</v>
      </c>
      <c r="B24" s="99"/>
      <c r="C24" s="99"/>
      <c r="D24" s="99"/>
      <c r="E24" s="99"/>
      <c r="F24" s="99"/>
      <c r="G24" s="99"/>
      <c r="H24" s="99"/>
      <c r="I24" s="99"/>
      <c r="J24" s="99"/>
      <c r="K24" s="99"/>
      <c r="L24" s="99"/>
      <c r="M24" s="99"/>
      <c r="N24" s="99"/>
      <c r="O24" s="99"/>
      <c r="P24" s="99"/>
      <c r="Q24" s="99"/>
      <c r="R24" s="99"/>
      <c r="S24" s="99"/>
      <c r="T24" s="99"/>
      <c r="U24" s="99"/>
      <c r="V24" s="99"/>
      <c r="W24" s="99"/>
      <c r="X24" s="99"/>
      <c r="Y24" s="99"/>
      <c r="Z24" s="99">
        <v>202.94271372988726</v>
      </c>
      <c r="AA24" s="99">
        <v>189.99158603471565</v>
      </c>
      <c r="AB24" s="99"/>
      <c r="AC24" s="99"/>
      <c r="AD24" s="99"/>
      <c r="AE24" s="99"/>
      <c r="AF24" s="99"/>
      <c r="AG24" s="99">
        <v>232.66670099330449</v>
      </c>
      <c r="AH24" s="99"/>
      <c r="AI24" s="99">
        <v>180.87572413122459</v>
      </c>
      <c r="AJ24" s="99">
        <v>219.24318739588202</v>
      </c>
      <c r="AK24" s="99">
        <v>260.37372734075927</v>
      </c>
      <c r="AL24" s="99"/>
      <c r="AM24" s="99">
        <v>201.20611523599152</v>
      </c>
      <c r="AN24" s="99">
        <v>207.350104554186</v>
      </c>
      <c r="AO24" s="99">
        <v>285.49657332192476</v>
      </c>
      <c r="AP24" s="99"/>
      <c r="AQ24" s="99">
        <v>217.41124006148459</v>
      </c>
      <c r="AR24" s="99">
        <v>253.16380862830314</v>
      </c>
      <c r="AS24" s="99">
        <v>237.86234808734034</v>
      </c>
      <c r="AT24" s="99"/>
      <c r="AU24" s="99">
        <v>258.84141756716537</v>
      </c>
      <c r="AV24" s="99">
        <v>240.97222095369497</v>
      </c>
      <c r="AW24" s="99"/>
      <c r="AX24" s="99">
        <v>269.06914521043626</v>
      </c>
      <c r="AY24" s="99"/>
      <c r="AZ24" s="99"/>
      <c r="BA24" s="99"/>
      <c r="BB24" s="99"/>
      <c r="BC24" s="99"/>
      <c r="BD24" s="99"/>
      <c r="BE24" s="99"/>
      <c r="BF24" s="99"/>
      <c r="BG24" s="99"/>
      <c r="BH24" s="99"/>
      <c r="BI24" s="99"/>
      <c r="BJ24" s="96"/>
      <c r="BK24" s="96"/>
    </row>
    <row r="25" spans="1:63" ht="13.5" thickBot="1">
      <c r="A25" s="76">
        <v>26</v>
      </c>
      <c r="B25" s="99"/>
      <c r="C25" s="99"/>
      <c r="D25" s="99"/>
      <c r="E25" s="99"/>
      <c r="F25" s="99"/>
      <c r="G25" s="99"/>
      <c r="H25" s="99"/>
      <c r="I25" s="99"/>
      <c r="J25" s="99"/>
      <c r="K25" s="99"/>
      <c r="L25" s="99"/>
      <c r="M25" s="99"/>
      <c r="N25" s="99"/>
      <c r="O25" s="99"/>
      <c r="P25" s="99"/>
      <c r="Q25" s="99"/>
      <c r="R25" s="99"/>
      <c r="S25" s="99"/>
      <c r="T25" s="99"/>
      <c r="U25" s="99"/>
      <c r="V25" s="99"/>
      <c r="W25" s="99"/>
      <c r="X25" s="99"/>
      <c r="Y25" s="99"/>
      <c r="Z25" s="99">
        <v>197.45124142951434</v>
      </c>
      <c r="AA25" s="99">
        <v>186.24675322028403</v>
      </c>
      <c r="AB25" s="99"/>
      <c r="AC25" s="99"/>
      <c r="AD25" s="99"/>
      <c r="AE25" s="99"/>
      <c r="AF25" s="99"/>
      <c r="AG25" s="99">
        <v>227.00584152456358</v>
      </c>
      <c r="AH25" s="99"/>
      <c r="AI25" s="99"/>
      <c r="AJ25" s="99">
        <v>215.44304367764749</v>
      </c>
      <c r="AK25" s="99">
        <v>252.9024517673551</v>
      </c>
      <c r="AL25" s="99"/>
      <c r="AM25" s="99">
        <v>189.92038237888357</v>
      </c>
      <c r="AN25" s="99">
        <v>197.04928186043011</v>
      </c>
      <c r="AO25" s="99">
        <v>280.08913847429869</v>
      </c>
      <c r="AP25" s="118"/>
      <c r="AQ25" s="99">
        <v>214.81505166170595</v>
      </c>
      <c r="AR25" s="99">
        <v>237.95424604226912</v>
      </c>
      <c r="AS25" s="99">
        <v>224.88760755579415</v>
      </c>
      <c r="AT25" s="99">
        <v>295.93886394263103</v>
      </c>
      <c r="AU25" s="99">
        <v>254.9911068435249</v>
      </c>
      <c r="AV25" s="99">
        <v>229.26437346924774</v>
      </c>
      <c r="AW25" s="99"/>
      <c r="AX25" s="99">
        <v>254.67681511215937</v>
      </c>
      <c r="AY25" s="99"/>
      <c r="AZ25" s="99">
        <v>292.08571891602475</v>
      </c>
      <c r="BA25" s="99"/>
      <c r="BB25" s="99"/>
      <c r="BC25" s="99"/>
      <c r="BD25" s="99"/>
      <c r="BE25" s="99"/>
      <c r="BF25" s="99"/>
      <c r="BG25" s="99"/>
      <c r="BH25" s="99"/>
      <c r="BI25" s="99"/>
      <c r="BJ25" s="96"/>
      <c r="BK25" s="96"/>
    </row>
    <row r="26" spans="1:63" ht="14.25" thickTop="1" thickBot="1">
      <c r="A26" s="76">
        <v>27</v>
      </c>
      <c r="B26" s="99"/>
      <c r="C26" s="99"/>
      <c r="D26" s="99"/>
      <c r="E26" s="99"/>
      <c r="F26" s="99"/>
      <c r="G26" s="99"/>
      <c r="H26" s="99"/>
      <c r="I26" s="99"/>
      <c r="J26" s="99"/>
      <c r="K26" s="99"/>
      <c r="L26" s="99"/>
      <c r="M26" s="99"/>
      <c r="N26" s="99"/>
      <c r="O26" s="99"/>
      <c r="P26" s="99"/>
      <c r="Q26" s="99"/>
      <c r="R26" s="99"/>
      <c r="S26" s="99"/>
      <c r="T26" s="99"/>
      <c r="U26" s="99"/>
      <c r="V26" s="99"/>
      <c r="W26" s="99"/>
      <c r="X26" s="99"/>
      <c r="Y26" s="99"/>
      <c r="Z26" s="99">
        <v>191.95976912914145</v>
      </c>
      <c r="AA26" s="99">
        <v>182.50192040585239</v>
      </c>
      <c r="AB26" s="99"/>
      <c r="AC26" s="99"/>
      <c r="AD26" s="99"/>
      <c r="AE26" s="99"/>
      <c r="AF26" s="99"/>
      <c r="AG26" s="99">
        <v>221.34498205582264</v>
      </c>
      <c r="AH26" s="99"/>
      <c r="AI26" s="99"/>
      <c r="AJ26" s="99">
        <v>211.642899959413</v>
      </c>
      <c r="AK26" s="118">
        <v>245.43117619395107</v>
      </c>
      <c r="AL26" s="99"/>
      <c r="AM26" s="99"/>
      <c r="AN26" s="99">
        <v>187.73319075876205</v>
      </c>
      <c r="AO26" s="99">
        <v>274.68170362667257</v>
      </c>
      <c r="AP26" s="99">
        <v>291.73095129875668</v>
      </c>
      <c r="AQ26" s="99">
        <v>212.21886326192731</v>
      </c>
      <c r="AR26" s="99">
        <v>224.34168469373699</v>
      </c>
      <c r="AS26" s="99">
        <v>213.22208854772089</v>
      </c>
      <c r="AT26" s="99">
        <v>288.12228408756533</v>
      </c>
      <c r="AU26" s="99">
        <v>251.14079611988456</v>
      </c>
      <c r="AV26" s="99">
        <v>218.65868235785567</v>
      </c>
      <c r="AW26" s="99"/>
      <c r="AX26" s="99">
        <v>241.72232858063376</v>
      </c>
      <c r="AY26" s="99"/>
      <c r="AZ26" s="99">
        <v>275.87914886449875</v>
      </c>
      <c r="BA26" s="99"/>
      <c r="BB26" s="99"/>
      <c r="BC26" s="99">
        <v>296.62109174295597</v>
      </c>
      <c r="BD26" s="99">
        <v>299.8946844914517</v>
      </c>
      <c r="BE26" s="99"/>
      <c r="BF26" s="99"/>
      <c r="BG26" s="99"/>
      <c r="BH26" s="99"/>
      <c r="BI26" s="99"/>
      <c r="BJ26" s="96"/>
      <c r="BK26" s="96"/>
    </row>
    <row r="27" spans="1:63" ht="14.25" thickTop="1" thickBot="1">
      <c r="A27" s="76">
        <v>28</v>
      </c>
      <c r="B27" s="99"/>
      <c r="C27" s="99"/>
      <c r="D27" s="99"/>
      <c r="E27" s="99"/>
      <c r="F27" s="99"/>
      <c r="G27" s="99"/>
      <c r="H27" s="99"/>
      <c r="I27" s="99"/>
      <c r="J27" s="99"/>
      <c r="K27" s="99"/>
      <c r="L27" s="99"/>
      <c r="M27" s="99"/>
      <c r="N27" s="99"/>
      <c r="O27" s="99"/>
      <c r="P27" s="99"/>
      <c r="Q27" s="99"/>
      <c r="R27" s="99"/>
      <c r="S27" s="99"/>
      <c r="T27" s="99"/>
      <c r="U27" s="99"/>
      <c r="V27" s="99"/>
      <c r="W27" s="99"/>
      <c r="X27" s="99"/>
      <c r="Y27" s="99"/>
      <c r="Z27" s="118">
        <v>186.46829682876856</v>
      </c>
      <c r="AA27" s="99"/>
      <c r="AB27" s="99"/>
      <c r="AC27" s="99"/>
      <c r="AD27" s="99"/>
      <c r="AE27" s="99"/>
      <c r="AF27" s="99"/>
      <c r="AG27" s="99">
        <v>215.6841225870817</v>
      </c>
      <c r="AH27" s="99"/>
      <c r="AI27" s="99"/>
      <c r="AJ27" s="99">
        <v>207.84275624117851</v>
      </c>
      <c r="AK27" s="99">
        <v>235.71804861421288</v>
      </c>
      <c r="AL27" s="99"/>
      <c r="AM27" s="99"/>
      <c r="AN27" s="99"/>
      <c r="AO27" s="99">
        <v>269.27426877904645</v>
      </c>
      <c r="AP27" s="99">
        <v>277.06837597451727</v>
      </c>
      <c r="AQ27" s="99">
        <v>209.62267486214867</v>
      </c>
      <c r="AR27" s="99">
        <v>212.10281287867153</v>
      </c>
      <c r="AS27" s="99">
        <v>202.68504153908188</v>
      </c>
      <c r="AT27" s="99">
        <v>280.30570423249958</v>
      </c>
      <c r="AU27" s="99">
        <v>247.29048539624409</v>
      </c>
      <c r="AV27" s="99">
        <v>209.00820895716879</v>
      </c>
      <c r="AW27" s="99"/>
      <c r="AX27" s="99">
        <v>230.00799845212853</v>
      </c>
      <c r="AY27" s="99"/>
      <c r="AZ27" s="99">
        <v>261.28933365884296</v>
      </c>
      <c r="BA27" s="99"/>
      <c r="BB27" s="99"/>
      <c r="BC27" s="99">
        <v>292.726961253551</v>
      </c>
      <c r="BD27" s="99">
        <v>285.85192083777719</v>
      </c>
      <c r="BE27" s="99"/>
      <c r="BF27" s="99"/>
      <c r="BG27" s="99"/>
      <c r="BH27" s="99"/>
      <c r="BI27" s="99"/>
      <c r="BJ27" s="96"/>
      <c r="BK27" s="96"/>
    </row>
    <row r="28" spans="1:63" ht="14.25" thickTop="1" thickBot="1">
      <c r="A28" s="76">
        <v>29</v>
      </c>
      <c r="B28" s="99"/>
      <c r="C28" s="99"/>
      <c r="D28" s="99"/>
      <c r="E28" s="99"/>
      <c r="F28" s="99"/>
      <c r="G28" s="99"/>
      <c r="H28" s="99"/>
      <c r="I28" s="99"/>
      <c r="J28" s="99"/>
      <c r="K28" s="99"/>
      <c r="L28" s="99"/>
      <c r="M28" s="99"/>
      <c r="N28" s="99"/>
      <c r="O28" s="99"/>
      <c r="P28" s="99"/>
      <c r="Q28" s="99"/>
      <c r="R28" s="99"/>
      <c r="S28" s="99"/>
      <c r="T28" s="99"/>
      <c r="U28" s="99"/>
      <c r="V28" s="99"/>
      <c r="W28" s="99"/>
      <c r="X28" s="99"/>
      <c r="Y28" s="99"/>
      <c r="Z28" s="99"/>
      <c r="AA28" s="99"/>
      <c r="AB28" s="99"/>
      <c r="AC28" s="99"/>
      <c r="AD28" s="99"/>
      <c r="AE28" s="99"/>
      <c r="AF28" s="99"/>
      <c r="AG28" s="118">
        <v>210.02326311834079</v>
      </c>
      <c r="AH28" s="99"/>
      <c r="AI28" s="99"/>
      <c r="AJ28" s="99">
        <v>204.04261252294395</v>
      </c>
      <c r="AK28" s="99">
        <v>225.04643717034341</v>
      </c>
      <c r="AL28" s="99"/>
      <c r="AM28" s="99"/>
      <c r="AN28" s="99"/>
      <c r="AO28" s="99">
        <v>263.86683393142033</v>
      </c>
      <c r="AP28" s="99">
        <v>263.77925531840054</v>
      </c>
      <c r="AQ28" s="99">
        <v>207.02648646237003</v>
      </c>
      <c r="AR28" s="99">
        <v>201.05222386294517</v>
      </c>
      <c r="AS28" s="99">
        <v>193.1263365689264</v>
      </c>
      <c r="AT28" s="118">
        <v>272.48912437743377</v>
      </c>
      <c r="AU28" s="99">
        <v>243.44017467260369</v>
      </c>
      <c r="AV28" s="99">
        <v>200.19053924936784</v>
      </c>
      <c r="AW28" s="99"/>
      <c r="AX28" s="99">
        <v>219.36958450477911</v>
      </c>
      <c r="AY28" s="99"/>
      <c r="AZ28" s="99">
        <v>248.09875822383023</v>
      </c>
      <c r="BA28" s="99"/>
      <c r="BB28" s="99"/>
      <c r="BC28" s="99">
        <v>288.83283076414602</v>
      </c>
      <c r="BD28" s="99">
        <v>273.07235765355773</v>
      </c>
      <c r="BE28" s="99"/>
      <c r="BF28" s="99">
        <v>299.50899890151669</v>
      </c>
      <c r="BG28" s="99"/>
      <c r="BH28" s="99"/>
      <c r="BI28" s="99"/>
      <c r="BJ28" s="96"/>
      <c r="BK28" s="96"/>
    </row>
    <row r="29" spans="1:63" ht="13.5" thickTop="1">
      <c r="A29" s="107">
        <v>30</v>
      </c>
      <c r="B29" s="108"/>
      <c r="C29" s="108"/>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08"/>
      <c r="AB29" s="108"/>
      <c r="AC29" s="108"/>
      <c r="AD29" s="108"/>
      <c r="AE29" s="108"/>
      <c r="AF29" s="108"/>
      <c r="AG29" s="108">
        <v>204.00559205679747</v>
      </c>
      <c r="AH29" s="108"/>
      <c r="AI29" s="108"/>
      <c r="AJ29" s="108">
        <v>200.24246880470943</v>
      </c>
      <c r="AK29" s="108">
        <v>215.30393772004788</v>
      </c>
      <c r="AL29" s="108"/>
      <c r="AM29" s="108"/>
      <c r="AN29" s="108"/>
      <c r="AO29" s="108">
        <v>258.45939908379427</v>
      </c>
      <c r="AP29" s="108">
        <v>251.68667503260028</v>
      </c>
      <c r="AQ29" s="108">
        <v>204.43029806259139</v>
      </c>
      <c r="AR29" s="108">
        <v>191.03495216165868</v>
      </c>
      <c r="AS29" s="108">
        <v>184.42042532486224</v>
      </c>
      <c r="AT29" s="108">
        <v>261.8730560279119</v>
      </c>
      <c r="AU29" s="108">
        <v>239.58986394896331</v>
      </c>
      <c r="AV29" s="108">
        <v>192.10296869782209</v>
      </c>
      <c r="AW29" s="108">
        <v>297.10235196764802</v>
      </c>
      <c r="AX29" s="108">
        <v>209.66969802625715</v>
      </c>
      <c r="AY29" s="108"/>
      <c r="AZ29" s="108">
        <v>236.12561301967207</v>
      </c>
      <c r="BA29" s="108"/>
      <c r="BB29" s="108"/>
      <c r="BC29" s="108">
        <v>284.93870027474105</v>
      </c>
      <c r="BD29" s="108">
        <v>261.39636970280935</v>
      </c>
      <c r="BE29" s="108"/>
      <c r="BF29" s="108">
        <v>285.48078495344822</v>
      </c>
      <c r="BG29" s="108"/>
      <c r="BH29" s="108"/>
      <c r="BI29" s="108"/>
      <c r="BJ29" s="96"/>
      <c r="BK29" s="96"/>
    </row>
    <row r="30" spans="1:63" ht="13.5" thickBot="1">
      <c r="A30" s="76">
        <v>31</v>
      </c>
      <c r="B30" s="99"/>
      <c r="C30" s="99"/>
      <c r="D30" s="99"/>
      <c r="E30" s="99"/>
      <c r="F30" s="99"/>
      <c r="G30" s="99"/>
      <c r="H30" s="99"/>
      <c r="I30" s="99"/>
      <c r="J30" s="99"/>
      <c r="K30" s="99"/>
      <c r="L30" s="99"/>
      <c r="M30" s="99"/>
      <c r="N30" s="99"/>
      <c r="O30" s="99"/>
      <c r="P30" s="99"/>
      <c r="Q30" s="99"/>
      <c r="R30" s="99"/>
      <c r="S30" s="99"/>
      <c r="T30" s="99"/>
      <c r="U30" s="99"/>
      <c r="V30" s="99"/>
      <c r="W30" s="99"/>
      <c r="X30" s="99"/>
      <c r="Y30" s="99"/>
      <c r="Z30" s="99"/>
      <c r="AA30" s="99"/>
      <c r="AB30" s="99"/>
      <c r="AC30" s="99"/>
      <c r="AD30" s="99"/>
      <c r="AE30" s="99"/>
      <c r="AF30" s="99"/>
      <c r="AG30" s="99">
        <v>195.8406034977713</v>
      </c>
      <c r="AH30" s="99"/>
      <c r="AI30" s="99"/>
      <c r="AJ30" s="99">
        <v>196.44232508647494</v>
      </c>
      <c r="AK30" s="99">
        <v>206.37681625429869</v>
      </c>
      <c r="AL30" s="99"/>
      <c r="AM30" s="99"/>
      <c r="AN30" s="99"/>
      <c r="AO30" s="99">
        <v>253.0519642361682</v>
      </c>
      <c r="AP30" s="99">
        <v>240.64177868207938</v>
      </c>
      <c r="AQ30" s="99">
        <v>201.83410966281278</v>
      </c>
      <c r="AR30" s="99">
        <v>181.92066825661485</v>
      </c>
      <c r="AS30" s="99"/>
      <c r="AT30" s="99">
        <v>251.32211363934528</v>
      </c>
      <c r="AU30" s="99">
        <v>235.73955322532291</v>
      </c>
      <c r="AV30" s="99">
        <v>184.65875969303045</v>
      </c>
      <c r="AW30" s="99">
        <v>291.50080285596005</v>
      </c>
      <c r="AX30" s="99">
        <v>200.79267524232239</v>
      </c>
      <c r="AY30" s="118">
        <v>294.16031370001383</v>
      </c>
      <c r="AZ30" s="99">
        <v>225.21698096470445</v>
      </c>
      <c r="BA30" s="99"/>
      <c r="BB30" s="99"/>
      <c r="BC30" s="99">
        <v>281.04456978533602</v>
      </c>
      <c r="BD30" s="99">
        <v>250.68946258588559</v>
      </c>
      <c r="BE30" s="99">
        <v>290.23201564543734</v>
      </c>
      <c r="BF30" s="99">
        <v>272.68184742176214</v>
      </c>
      <c r="BG30" s="99"/>
      <c r="BH30" s="99"/>
      <c r="BI30" s="99"/>
      <c r="BJ30" s="96"/>
      <c r="BK30" s="96"/>
    </row>
    <row r="31" spans="1:63" ht="13.5" thickTop="1">
      <c r="A31" s="76">
        <v>32</v>
      </c>
      <c r="B31" s="99"/>
      <c r="C31" s="99"/>
      <c r="D31" s="99"/>
      <c r="E31" s="99"/>
      <c r="F31" s="99"/>
      <c r="G31" s="99"/>
      <c r="H31" s="99"/>
      <c r="I31" s="99"/>
      <c r="J31" s="99"/>
      <c r="K31" s="99"/>
      <c r="L31" s="99"/>
      <c r="M31" s="99"/>
      <c r="N31" s="99"/>
      <c r="O31" s="99"/>
      <c r="P31" s="99"/>
      <c r="Q31" s="99"/>
      <c r="R31" s="99"/>
      <c r="S31" s="99"/>
      <c r="T31" s="99"/>
      <c r="U31" s="99"/>
      <c r="V31" s="99"/>
      <c r="W31" s="99"/>
      <c r="X31" s="99"/>
      <c r="Y31" s="99"/>
      <c r="Z31" s="99"/>
      <c r="AA31" s="99"/>
      <c r="AB31" s="99"/>
      <c r="AC31" s="99"/>
      <c r="AD31" s="99"/>
      <c r="AE31" s="99"/>
      <c r="AF31" s="99"/>
      <c r="AG31" s="99">
        <v>188.31671228253182</v>
      </c>
      <c r="AH31" s="99"/>
      <c r="AI31" s="99"/>
      <c r="AJ31" s="99">
        <v>192.64218136824044</v>
      </c>
      <c r="AK31" s="99">
        <v>198.1686985039606</v>
      </c>
      <c r="AL31" s="99"/>
      <c r="AM31" s="99"/>
      <c r="AN31" s="99"/>
      <c r="AO31" s="99">
        <v>247.64452938854205</v>
      </c>
      <c r="AP31" s="99">
        <v>230.51857472205629</v>
      </c>
      <c r="AQ31" s="99">
        <v>199.23792126303414</v>
      </c>
      <c r="AR31" s="99"/>
      <c r="AS31" s="99"/>
      <c r="AT31" s="99">
        <v>241.60375774700626</v>
      </c>
      <c r="AU31" s="99">
        <v>231.8892425016825</v>
      </c>
      <c r="AV31" s="99"/>
      <c r="AW31" s="99">
        <v>285.89925374427207</v>
      </c>
      <c r="AX31" s="99">
        <v>192.64055766844194</v>
      </c>
      <c r="AY31" s="99">
        <v>282.86070514784041</v>
      </c>
      <c r="AZ31" s="99">
        <v>215.24349272659262</v>
      </c>
      <c r="BA31" s="99"/>
      <c r="BB31" s="99">
        <v>292.0893198601517</v>
      </c>
      <c r="BC31" s="99">
        <v>277.15043929593105</v>
      </c>
      <c r="BD31" s="99">
        <v>240.83762841374516</v>
      </c>
      <c r="BE31" s="99">
        <v>276.43457649402495</v>
      </c>
      <c r="BF31" s="99">
        <v>260.96363099395131</v>
      </c>
      <c r="BG31" s="99"/>
      <c r="BH31" s="99">
        <v>296.48408811499399</v>
      </c>
      <c r="BI31" s="99"/>
      <c r="BJ31" s="96"/>
      <c r="BK31" s="96"/>
    </row>
    <row r="32" spans="1:63">
      <c r="A32" s="76">
        <v>33</v>
      </c>
      <c r="B32" s="99"/>
      <c r="C32" s="99"/>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c r="AF32" s="99"/>
      <c r="AG32" s="99">
        <v>181.36179987654839</v>
      </c>
      <c r="AH32" s="99"/>
      <c r="AI32" s="99"/>
      <c r="AJ32" s="99">
        <v>188.84203765000589</v>
      </c>
      <c r="AK32" s="99">
        <v>190.59745709241986</v>
      </c>
      <c r="AL32" s="99"/>
      <c r="AM32" s="99"/>
      <c r="AN32" s="99"/>
      <c r="AO32" s="99">
        <v>242.23709454091599</v>
      </c>
      <c r="AP32" s="99">
        <v>221.20983082417698</v>
      </c>
      <c r="AQ32" s="99">
        <v>196.64173286325547</v>
      </c>
      <c r="AR32" s="99"/>
      <c r="AS32" s="99"/>
      <c r="AT32" s="99">
        <v>232.62403504834504</v>
      </c>
      <c r="AU32" s="99">
        <v>228.0389317780421</v>
      </c>
      <c r="AV32" s="99"/>
      <c r="AW32" s="99">
        <v>280.29770463258421</v>
      </c>
      <c r="AX32" s="99">
        <v>185.12991468146265</v>
      </c>
      <c r="AY32" s="99">
        <v>272.54323371412875</v>
      </c>
      <c r="AZ32" s="99">
        <v>206.09509983458165</v>
      </c>
      <c r="BA32" s="99">
        <v>287.57209847332371</v>
      </c>
      <c r="BB32" s="99">
        <v>280.73800061620051</v>
      </c>
      <c r="BC32" s="99">
        <v>273.25630880652602</v>
      </c>
      <c r="BD32" s="99">
        <v>231.74367488883186</v>
      </c>
      <c r="BE32" s="99">
        <v>263.81448589075825</v>
      </c>
      <c r="BF32" s="99">
        <v>250.1997341932383</v>
      </c>
      <c r="BG32" s="99">
        <v>298.58155273051415</v>
      </c>
      <c r="BH32" s="99">
        <v>285.58310464099753</v>
      </c>
      <c r="BI32" s="99"/>
      <c r="BJ32" s="96"/>
      <c r="BK32" s="96"/>
    </row>
    <row r="33" spans="1:63">
      <c r="A33" s="76">
        <v>34</v>
      </c>
      <c r="B33" s="99"/>
      <c r="C33" s="99"/>
      <c r="D33" s="99"/>
      <c r="E33" s="99"/>
      <c r="F33" s="99"/>
      <c r="G33" s="99"/>
      <c r="H33" s="99"/>
      <c r="I33" s="99"/>
      <c r="J33" s="99"/>
      <c r="K33" s="99"/>
      <c r="L33" s="99"/>
      <c r="M33" s="99"/>
      <c r="N33" s="99"/>
      <c r="O33" s="99"/>
      <c r="P33" s="99"/>
      <c r="Q33" s="99"/>
      <c r="R33" s="99"/>
      <c r="S33" s="99"/>
      <c r="T33" s="99"/>
      <c r="U33" s="99"/>
      <c r="V33" s="99"/>
      <c r="W33" s="99"/>
      <c r="X33" s="99"/>
      <c r="Y33" s="99"/>
      <c r="Z33" s="99"/>
      <c r="AA33" s="99"/>
      <c r="AB33" s="99"/>
      <c r="AC33" s="99"/>
      <c r="AD33" s="99"/>
      <c r="AE33" s="99"/>
      <c r="AF33" s="99"/>
      <c r="AG33" s="99"/>
      <c r="AH33" s="99"/>
      <c r="AI33" s="99"/>
      <c r="AJ33" s="99">
        <v>185.04189393177137</v>
      </c>
      <c r="AK33" s="99">
        <v>183.59273223380487</v>
      </c>
      <c r="AL33" s="99"/>
      <c r="AM33" s="99"/>
      <c r="AN33" s="99"/>
      <c r="AO33" s="99">
        <v>236.82965969328984</v>
      </c>
      <c r="AP33" s="99">
        <v>212.62380316591816</v>
      </c>
      <c r="AQ33" s="99">
        <v>194.04554446347683</v>
      </c>
      <c r="AR33" s="99"/>
      <c r="AS33" s="99"/>
      <c r="AT33" s="99">
        <v>224.30236928137197</v>
      </c>
      <c r="AU33" s="99">
        <v>224.18862105440169</v>
      </c>
      <c r="AV33" s="99"/>
      <c r="AW33" s="99">
        <v>274.69615552089624</v>
      </c>
      <c r="AX33" s="99"/>
      <c r="AY33" s="99">
        <v>262.97044725971034</v>
      </c>
      <c r="AZ33" s="99">
        <v>197.67770643788671</v>
      </c>
      <c r="BA33" s="99">
        <v>275.83540624378594</v>
      </c>
      <c r="BB33" s="99">
        <v>270.24632314392625</v>
      </c>
      <c r="BC33" s="99">
        <v>269.36217831712105</v>
      </c>
      <c r="BD33" s="99">
        <v>223.32430149686604</v>
      </c>
      <c r="BE33" s="99">
        <v>252.2360529138646</v>
      </c>
      <c r="BF33" s="99">
        <v>240.28204645888161</v>
      </c>
      <c r="BG33" s="108">
        <v>284.88610770279087</v>
      </c>
      <c r="BH33" s="108">
        <v>275.47409741954044</v>
      </c>
      <c r="BI33" s="108">
        <v>298.63725570219299</v>
      </c>
      <c r="BJ33" s="96"/>
      <c r="BK33" s="96"/>
    </row>
    <row r="34" spans="1:63">
      <c r="A34" s="90" t="s">
        <v>580</v>
      </c>
      <c r="B34" s="91" t="s">
        <v>581</v>
      </c>
      <c r="C34" s="91"/>
      <c r="D34" s="91"/>
      <c r="E34" s="91"/>
      <c r="F34" s="91"/>
      <c r="G34" s="91"/>
      <c r="H34" s="91"/>
      <c r="I34" s="91"/>
      <c r="J34" s="91"/>
      <c r="K34" s="91"/>
      <c r="L34" s="91"/>
      <c r="M34" s="91"/>
      <c r="N34" s="91"/>
      <c r="O34" s="91"/>
      <c r="P34" s="91"/>
      <c r="Q34" s="91"/>
      <c r="R34" s="91"/>
      <c r="S34" s="91"/>
      <c r="T34" s="91"/>
      <c r="U34" s="91"/>
      <c r="V34" s="91"/>
      <c r="W34" s="91"/>
      <c r="X34" s="91"/>
      <c r="Y34" s="91"/>
      <c r="Z34" s="91"/>
      <c r="AA34" s="91"/>
      <c r="AB34" s="91"/>
      <c r="AC34" s="91"/>
      <c r="AD34" s="91"/>
      <c r="AE34" s="91"/>
      <c r="AF34" s="91"/>
      <c r="AG34" s="91"/>
      <c r="AH34" s="91"/>
      <c r="AI34" s="91"/>
      <c r="AJ34" s="91"/>
      <c r="AK34" s="91"/>
      <c r="AL34" s="91"/>
      <c r="AM34" s="91"/>
      <c r="AN34" s="91"/>
      <c r="AO34" s="91"/>
      <c r="AP34" s="91"/>
      <c r="AQ34" s="91"/>
      <c r="AR34" s="91"/>
      <c r="AS34" s="91"/>
      <c r="AT34" s="91"/>
      <c r="AU34" s="91"/>
      <c r="AV34" s="91"/>
      <c r="AW34" s="91"/>
      <c r="AX34" s="91"/>
      <c r="AY34" s="91"/>
      <c r="AZ34" s="91"/>
      <c r="BA34" s="94"/>
      <c r="BB34" s="91"/>
      <c r="BC34" s="91"/>
      <c r="BD34" s="94"/>
      <c r="BE34" s="91"/>
      <c r="BF34" s="91"/>
      <c r="BH34" s="103"/>
      <c r="BI34" s="91"/>
      <c r="BJ34" s="96"/>
      <c r="BK34" s="96"/>
    </row>
    <row r="35" spans="1:63" ht="14.25">
      <c r="A35" s="76" t="s">
        <v>586</v>
      </c>
      <c r="B35" s="120">
        <v>202.5</v>
      </c>
      <c r="C35" s="120">
        <v>204.75</v>
      </c>
      <c r="D35" s="120">
        <v>249.375</v>
      </c>
      <c r="E35" s="120">
        <v>192</v>
      </c>
      <c r="F35" s="120">
        <v>240</v>
      </c>
      <c r="G35" s="120">
        <v>230.625</v>
      </c>
      <c r="H35" s="120">
        <v>294.00000000000006</v>
      </c>
      <c r="I35" s="120">
        <v>273.75</v>
      </c>
      <c r="J35" s="120">
        <v>213.75</v>
      </c>
      <c r="K35" s="120">
        <v>260.99999999999994</v>
      </c>
      <c r="L35" s="120">
        <v>357.75</v>
      </c>
      <c r="M35" s="120">
        <v>308.625</v>
      </c>
      <c r="N35" s="120">
        <v>240.75</v>
      </c>
      <c r="O35" s="120">
        <v>205.875</v>
      </c>
      <c r="P35" s="120">
        <v>340.125</v>
      </c>
      <c r="Q35" s="120">
        <v>397.95099294895556</v>
      </c>
      <c r="R35" s="120">
        <v>294.00000000000006</v>
      </c>
      <c r="S35" s="120">
        <v>183.75</v>
      </c>
      <c r="T35" s="120">
        <v>226.5</v>
      </c>
      <c r="U35" s="120">
        <v>412.5</v>
      </c>
      <c r="V35" s="120">
        <v>378.75</v>
      </c>
      <c r="W35" s="120">
        <v>345</v>
      </c>
      <c r="X35" s="120">
        <v>269.62500000000006</v>
      </c>
      <c r="Y35" s="120">
        <v>326.62499999999994</v>
      </c>
      <c r="Z35" s="120">
        <v>292.12500000000006</v>
      </c>
      <c r="AA35" s="120">
        <v>249.74999999999997</v>
      </c>
      <c r="AB35" s="120">
        <v>502.5</v>
      </c>
      <c r="AC35" s="120">
        <v>472.5</v>
      </c>
      <c r="AD35" s="120">
        <v>420</v>
      </c>
      <c r="AE35" s="120">
        <v>483.75</v>
      </c>
      <c r="AF35" s="120">
        <v>393.75</v>
      </c>
      <c r="AG35" s="120">
        <v>324.00000000000006</v>
      </c>
      <c r="AH35" s="120">
        <v>224.25</v>
      </c>
      <c r="AI35" s="120">
        <v>461.25</v>
      </c>
      <c r="AJ35" s="120">
        <v>279.74999999999994</v>
      </c>
      <c r="AK35" s="120">
        <v>382.5</v>
      </c>
      <c r="AL35" s="120">
        <v>573.75</v>
      </c>
      <c r="AM35" s="120">
        <v>540</v>
      </c>
      <c r="AN35" s="120">
        <v>498.75</v>
      </c>
      <c r="AO35" s="120">
        <v>356.21711653568155</v>
      </c>
      <c r="AP35" s="120">
        <v>487.5</v>
      </c>
      <c r="AQ35" s="120">
        <v>262.87499999999994</v>
      </c>
      <c r="AR35" s="99">
        <v>663.75</v>
      </c>
      <c r="AS35" s="99">
        <v>600</v>
      </c>
      <c r="AT35" s="120">
        <v>431.25</v>
      </c>
      <c r="AU35" s="120">
        <v>319.875</v>
      </c>
      <c r="AV35" s="120">
        <v>547.5</v>
      </c>
      <c r="AW35" s="120">
        <v>405</v>
      </c>
      <c r="AX35" s="99">
        <v>645</v>
      </c>
      <c r="AY35" s="120">
        <v>472.5</v>
      </c>
      <c r="AZ35" s="120">
        <v>750</v>
      </c>
      <c r="BA35" s="120">
        <v>611.25</v>
      </c>
      <c r="BB35" s="120">
        <v>562.5</v>
      </c>
      <c r="BC35" s="120">
        <v>366</v>
      </c>
      <c r="BD35" s="120">
        <v>735</v>
      </c>
      <c r="BE35" s="120">
        <v>915</v>
      </c>
      <c r="BF35" s="120">
        <v>840</v>
      </c>
      <c r="BG35" s="120">
        <v>1061.25</v>
      </c>
      <c r="BH35" s="120">
        <v>828.75</v>
      </c>
      <c r="BI35" s="120">
        <v>952.5</v>
      </c>
      <c r="BJ35" s="96"/>
      <c r="BK35" s="96"/>
    </row>
    <row r="36" spans="1:63" ht="14.25">
      <c r="A36" s="76" t="s">
        <v>587</v>
      </c>
      <c r="B36" s="99">
        <v>123.90000000000002</v>
      </c>
      <c r="C36" s="99">
        <v>127.575</v>
      </c>
      <c r="D36" s="99">
        <v>151.20000000000002</v>
      </c>
      <c r="E36" s="99">
        <v>119.7</v>
      </c>
      <c r="F36" s="99">
        <v>148.3125</v>
      </c>
      <c r="G36" s="99">
        <v>143.32500000000002</v>
      </c>
      <c r="H36" s="99">
        <v>179.55000000000004</v>
      </c>
      <c r="I36" s="99">
        <v>169.83750000000001</v>
      </c>
      <c r="J36" s="99">
        <v>135.1875</v>
      </c>
      <c r="K36" s="99">
        <v>164.32500000000002</v>
      </c>
      <c r="L36" s="99">
        <v>214.19999999999996</v>
      </c>
      <c r="M36" s="99">
        <v>190.83750000000001</v>
      </c>
      <c r="N36" s="99">
        <v>151.46250000000001</v>
      </c>
      <c r="O36" s="99">
        <v>128.88750000000002</v>
      </c>
      <c r="P36" s="99">
        <v>206.85</v>
      </c>
      <c r="Q36" s="99">
        <v>244.125</v>
      </c>
      <c r="R36" s="99">
        <v>184.27500000000001</v>
      </c>
      <c r="S36" s="99">
        <v>113.40000000000002</v>
      </c>
      <c r="T36" s="99">
        <v>143.32500000000002</v>
      </c>
      <c r="U36" s="99">
        <v>248.0625</v>
      </c>
      <c r="V36" s="99">
        <v>233.36250000000004</v>
      </c>
      <c r="W36" s="99">
        <v>212.625</v>
      </c>
      <c r="X36" s="99">
        <v>168.52500000000001</v>
      </c>
      <c r="Y36" s="99">
        <v>204.22499999999999</v>
      </c>
      <c r="Z36" s="99">
        <v>185.32499999999996</v>
      </c>
      <c r="AA36" s="99">
        <v>157.5</v>
      </c>
      <c r="AB36" s="99">
        <v>299.25</v>
      </c>
      <c r="AC36" s="99">
        <v>288.75</v>
      </c>
      <c r="AD36" s="99">
        <v>258.03749999999997</v>
      </c>
      <c r="AE36" s="99">
        <v>291.375</v>
      </c>
      <c r="AF36" s="99">
        <v>242.02500000000001</v>
      </c>
      <c r="AG36" s="99">
        <v>204.75</v>
      </c>
      <c r="AH36" s="99">
        <v>136.5</v>
      </c>
      <c r="AI36" s="99">
        <v>283.5</v>
      </c>
      <c r="AJ36" s="99">
        <v>175.08750000000001</v>
      </c>
      <c r="AK36" s="99">
        <v>241.76249999999996</v>
      </c>
      <c r="AL36" s="99">
        <v>343.875</v>
      </c>
      <c r="AM36" s="99">
        <v>333.375</v>
      </c>
      <c r="AN36" s="99">
        <v>307.125</v>
      </c>
      <c r="AO36" s="99">
        <v>230.73750000000004</v>
      </c>
      <c r="AP36" s="99">
        <v>307.125</v>
      </c>
      <c r="AQ36" s="99">
        <v>158.54999999999998</v>
      </c>
      <c r="AR36" s="99">
        <v>404.25</v>
      </c>
      <c r="AS36" s="99">
        <v>367.5</v>
      </c>
      <c r="AT36" s="99">
        <v>270.375</v>
      </c>
      <c r="AU36" s="99">
        <v>198.71250000000001</v>
      </c>
      <c r="AV36" s="99">
        <v>333.375</v>
      </c>
      <c r="AW36" s="99">
        <v>255.67500000000004</v>
      </c>
      <c r="AX36" s="99">
        <v>396.375</v>
      </c>
      <c r="AY36" s="99">
        <v>294</v>
      </c>
      <c r="AZ36" s="99">
        <v>462</v>
      </c>
      <c r="BA36" s="99">
        <v>383.25</v>
      </c>
      <c r="BB36" s="99">
        <v>351.75</v>
      </c>
      <c r="BC36" s="99">
        <v>225.48750000000004</v>
      </c>
      <c r="BD36" s="99">
        <v>448.875</v>
      </c>
      <c r="BE36" s="99">
        <v>559.125</v>
      </c>
      <c r="BF36" s="99">
        <v>514.5</v>
      </c>
      <c r="BG36" s="99">
        <v>643.125</v>
      </c>
      <c r="BH36" s="99">
        <v>504</v>
      </c>
      <c r="BI36" s="99">
        <v>582.75</v>
      </c>
      <c r="BJ36" s="96"/>
      <c r="BK36" s="96"/>
    </row>
    <row r="37" spans="1:63" ht="14.25">
      <c r="A37" s="76" t="s">
        <v>263</v>
      </c>
      <c r="B37" s="100">
        <v>4.1326752594415153</v>
      </c>
      <c r="C37" s="100">
        <v>5.4042676469619826</v>
      </c>
      <c r="D37" s="100">
        <v>4.3092853132638025</v>
      </c>
      <c r="E37" s="100">
        <v>5.4395896577264393</v>
      </c>
      <c r="F37" s="100">
        <v>5.3689456361975259</v>
      </c>
      <c r="G37" s="100">
        <v>5.4749116684908978</v>
      </c>
      <c r="H37" s="100">
        <v>4.4858953670860897</v>
      </c>
      <c r="I37" s="100">
        <v>5.5455556900198131</v>
      </c>
      <c r="J37" s="100">
        <v>6.8524700883047354</v>
      </c>
      <c r="K37" s="100">
        <v>6.6758600344824481</v>
      </c>
      <c r="L37" s="100">
        <v>4.450573356321633</v>
      </c>
      <c r="M37" s="100">
        <v>5.5455556900198131</v>
      </c>
      <c r="N37" s="100">
        <v>6.8877920990691939</v>
      </c>
      <c r="O37" s="100">
        <v>7.0997241636559378</v>
      </c>
      <c r="P37" s="100">
        <v>4.556539388615005</v>
      </c>
      <c r="Q37" s="100">
        <v>6.0878892573227263</v>
      </c>
      <c r="R37" s="100">
        <v>6.7465040560113634</v>
      </c>
      <c r="S37" s="100">
        <v>7.3469782390071394</v>
      </c>
      <c r="T37" s="100">
        <v>8.9717907341721794</v>
      </c>
      <c r="U37" s="100">
        <v>4.5918613993794626</v>
      </c>
      <c r="V37" s="100">
        <v>5.8281317761354714</v>
      </c>
      <c r="W37" s="100">
        <v>5.6161997115487265</v>
      </c>
      <c r="X37" s="100">
        <v>6.9231141098336506</v>
      </c>
      <c r="Y37" s="100">
        <v>6.781826066775821</v>
      </c>
      <c r="Z37" s="100">
        <v>8.7598586695854355</v>
      </c>
      <c r="AA37" s="100">
        <v>9.0424347557010947</v>
      </c>
      <c r="AB37" s="100">
        <v>4.7331494424372922</v>
      </c>
      <c r="AC37" s="100">
        <v>6.1107078622511297</v>
      </c>
      <c r="AD37" s="100">
        <v>5.8987757976643858</v>
      </c>
      <c r="AE37" s="100">
        <v>4.7684714532017498</v>
      </c>
      <c r="AF37" s="100">
        <v>5.6515217223131842</v>
      </c>
      <c r="AG37" s="100">
        <v>8.8658247018788057</v>
      </c>
      <c r="AH37" s="100">
        <v>7.4176222605360538</v>
      </c>
      <c r="AI37" s="100">
        <v>5.9340978084288425</v>
      </c>
      <c r="AJ37" s="100">
        <v>9.0777567664655532</v>
      </c>
      <c r="AK37" s="100">
        <v>8.6538926372920635</v>
      </c>
      <c r="AL37" s="100">
        <v>4.8744374854951209</v>
      </c>
      <c r="AM37" s="100">
        <v>6.2519959053089602</v>
      </c>
      <c r="AN37" s="100">
        <v>5.969419819193301</v>
      </c>
      <c r="AO37" s="100">
        <v>11.921609745366865</v>
      </c>
      <c r="AP37" s="100">
        <v>8.689214648056522</v>
      </c>
      <c r="AQ37" s="100">
        <v>7.4882662820649699</v>
      </c>
      <c r="AR37" s="100">
        <v>6.6052160129535347</v>
      </c>
      <c r="AS37" s="100">
        <v>6.3579619376023322</v>
      </c>
      <c r="AT37" s="100">
        <v>8.689214648056522</v>
      </c>
      <c r="AU37" s="100">
        <v>9.1484007879944667</v>
      </c>
      <c r="AV37" s="100">
        <v>6.0047418299577586</v>
      </c>
      <c r="AW37" s="100">
        <v>10.737891272395052</v>
      </c>
      <c r="AX37" s="100">
        <v>6.3932839483667898</v>
      </c>
      <c r="AY37" s="100">
        <v>8.7598586695854355</v>
      </c>
      <c r="AZ37" s="100">
        <v>6.781826066775821</v>
      </c>
      <c r="BA37" s="100">
        <v>9.2190448095233801</v>
      </c>
      <c r="BB37" s="100">
        <v>8.7245366588209787</v>
      </c>
      <c r="BC37" s="100">
        <v>9.1837227987589252</v>
      </c>
      <c r="BD37" s="100">
        <v>6.4639279698957042</v>
      </c>
      <c r="BE37" s="100">
        <v>7.3116562282426818</v>
      </c>
      <c r="BF37" s="100">
        <v>6.8877920990691939</v>
      </c>
      <c r="BG37" s="100">
        <v>7.3823002497715962</v>
      </c>
      <c r="BH37" s="100">
        <v>6.4992499806601609</v>
      </c>
      <c r="BI37" s="100">
        <v>6.993758131362565</v>
      </c>
      <c r="BJ37" s="96"/>
      <c r="BK37" s="96"/>
    </row>
    <row r="38" spans="1:63" ht="14.25">
      <c r="A38" s="76" t="s">
        <v>264</v>
      </c>
      <c r="B38" s="100">
        <v>11.87075867619933</v>
      </c>
      <c r="C38" s="100">
        <v>15.575959169018262</v>
      </c>
      <c r="D38" s="100">
        <v>12.3802877910733</v>
      </c>
      <c r="E38" s="100">
        <v>16.690734352583636</v>
      </c>
      <c r="F38" s="100">
        <v>15.231065938343741</v>
      </c>
      <c r="G38" s="100">
        <v>16.258326259138947</v>
      </c>
      <c r="H38" s="100">
        <v>13.080586794826784</v>
      </c>
      <c r="I38" s="100">
        <v>15.886564117112357</v>
      </c>
      <c r="J38" s="100">
        <v>21.150615734624861</v>
      </c>
      <c r="K38" s="100">
        <v>20.016506089212402</v>
      </c>
      <c r="L38" s="100">
        <v>12.99728264894364</v>
      </c>
      <c r="M38" s="100">
        <v>16.495533357233416</v>
      </c>
      <c r="N38" s="100">
        <v>22.400659201522263</v>
      </c>
      <c r="O38" s="100">
        <v>26.92660407461921</v>
      </c>
      <c r="P38" s="100">
        <v>13.696985030368687</v>
      </c>
      <c r="Q38" s="100">
        <v>16.552859036584888</v>
      </c>
      <c r="R38" s="100">
        <v>21.078420215236108</v>
      </c>
      <c r="S38" s="100">
        <v>35.207021226361789</v>
      </c>
      <c r="T38" s="100">
        <v>31.587514710429147</v>
      </c>
      <c r="U38" s="100">
        <v>13.560427486762615</v>
      </c>
      <c r="V38" s="100">
        <v>16.957147337669479</v>
      </c>
      <c r="W38" s="100">
        <v>17.214132518392152</v>
      </c>
      <c r="X38" s="100">
        <v>23.860380381022793</v>
      </c>
      <c r="Y38" s="100">
        <v>22.236797873344145</v>
      </c>
      <c r="Z38" s="100">
        <v>28.208194955056211</v>
      </c>
      <c r="AA38" s="100">
        <v>33.676378264338354</v>
      </c>
      <c r="AB38" s="100">
        <v>13.895173209016297</v>
      </c>
      <c r="AC38" s="100">
        <v>17.401963736983994</v>
      </c>
      <c r="AD38" s="100">
        <v>17.538400076801164</v>
      </c>
      <c r="AE38" s="100">
        <v>14.31003240377528</v>
      </c>
      <c r="AF38" s="100">
        <v>18.296695987837442</v>
      </c>
      <c r="AG38" s="100">
        <v>29.93153047650441</v>
      </c>
      <c r="AH38" s="100">
        <v>41.655666213324622</v>
      </c>
      <c r="AI38" s="100">
        <v>18.191786278618672</v>
      </c>
      <c r="AJ38" s="100">
        <v>36.619478280257262</v>
      </c>
      <c r="AK38" s="100">
        <v>27.491037461797102</v>
      </c>
      <c r="AL38" s="100">
        <v>14.400046216771869</v>
      </c>
      <c r="AM38" s="100">
        <v>18.106844689591782</v>
      </c>
      <c r="AN38" s="100">
        <v>18.789781758573415</v>
      </c>
      <c r="AO38" s="100">
        <v>35.126626554911589</v>
      </c>
      <c r="AP38" s="100">
        <v>26.068379544449126</v>
      </c>
      <c r="AQ38" s="100">
        <v>47.672175896981635</v>
      </c>
      <c r="AR38" s="100">
        <v>18.856055480142256</v>
      </c>
      <c r="AS38" s="100">
        <v>18.761150114058925</v>
      </c>
      <c r="AT38" s="100">
        <v>29.270466676811811</v>
      </c>
      <c r="AU38" s="100">
        <v>40.61664028775175</v>
      </c>
      <c r="AV38" s="100">
        <v>19.59921741052505</v>
      </c>
      <c r="AW38" s="100">
        <v>37.39569557307059</v>
      </c>
      <c r="AX38" s="100">
        <v>19.242802418055636</v>
      </c>
      <c r="AY38" s="100">
        <v>31.019992181322507</v>
      </c>
      <c r="AZ38" s="100">
        <v>19.509654183101855</v>
      </c>
      <c r="BA38" s="100">
        <v>27.095294393648206</v>
      </c>
      <c r="BB38" s="100">
        <v>27.829602174059449</v>
      </c>
      <c r="BC38" s="100">
        <v>45.266874193480049</v>
      </c>
      <c r="BD38" s="100">
        <v>20.230565625481166</v>
      </c>
      <c r="BE38" s="100">
        <v>20.784356995026865</v>
      </c>
      <c r="BF38" s="100">
        <v>20.291485673038995</v>
      </c>
      <c r="BG38" s="100">
        <v>20.933424490043016</v>
      </c>
      <c r="BH38" s="100">
        <v>21.311891461307468</v>
      </c>
      <c r="BI38" s="100">
        <v>21.210153433609886</v>
      </c>
      <c r="BJ38" s="96"/>
      <c r="BK38" s="96"/>
    </row>
    <row r="39" spans="1:63" ht="14.25">
      <c r="A39" s="113" t="s">
        <v>267</v>
      </c>
      <c r="B39" s="76">
        <v>54</v>
      </c>
      <c r="C39" s="76">
        <v>54.6</v>
      </c>
      <c r="D39" s="76">
        <v>66.5</v>
      </c>
      <c r="E39" s="76">
        <v>51.2</v>
      </c>
      <c r="F39" s="76">
        <v>64</v>
      </c>
      <c r="G39" s="76">
        <v>61.5</v>
      </c>
      <c r="H39" s="76">
        <v>78.400000000000006</v>
      </c>
      <c r="I39" s="76">
        <v>73</v>
      </c>
      <c r="J39" s="76">
        <v>57</v>
      </c>
      <c r="K39" s="76">
        <v>69.599999999999994</v>
      </c>
      <c r="L39" s="76">
        <v>95.4</v>
      </c>
      <c r="M39" s="76">
        <v>82.3</v>
      </c>
      <c r="N39" s="76">
        <v>64.2</v>
      </c>
      <c r="O39" s="76">
        <v>54.9</v>
      </c>
      <c r="P39" s="76">
        <v>90.7</v>
      </c>
      <c r="Q39" s="76">
        <v>107</v>
      </c>
      <c r="R39" s="76">
        <v>78.400000000000006</v>
      </c>
      <c r="S39" s="76">
        <v>49</v>
      </c>
      <c r="T39" s="76">
        <v>60.4</v>
      </c>
      <c r="U39" s="76">
        <v>110</v>
      </c>
      <c r="V39" s="76">
        <v>101</v>
      </c>
      <c r="W39" s="76">
        <v>92</v>
      </c>
      <c r="X39" s="76">
        <v>71.900000000000006</v>
      </c>
      <c r="Y39" s="76">
        <v>87.1</v>
      </c>
      <c r="Z39" s="76">
        <v>77.900000000000006</v>
      </c>
      <c r="AA39" s="76">
        <v>66.599999999999994</v>
      </c>
      <c r="AB39" s="76">
        <v>134</v>
      </c>
      <c r="AC39" s="76">
        <v>126</v>
      </c>
      <c r="AD39" s="76">
        <v>112</v>
      </c>
      <c r="AE39" s="76">
        <v>129</v>
      </c>
      <c r="AF39" s="76">
        <v>105</v>
      </c>
      <c r="AG39" s="76">
        <v>86.4</v>
      </c>
      <c r="AH39" s="76">
        <v>59.8</v>
      </c>
      <c r="AI39" s="76">
        <v>123</v>
      </c>
      <c r="AJ39" s="76">
        <v>74.599999999999994</v>
      </c>
      <c r="AK39" s="76">
        <v>102</v>
      </c>
      <c r="AL39" s="76">
        <v>153</v>
      </c>
      <c r="AM39" s="76">
        <v>144</v>
      </c>
      <c r="AN39" s="76">
        <v>133</v>
      </c>
      <c r="AO39" s="76">
        <v>96.8</v>
      </c>
      <c r="AP39" s="76">
        <v>130</v>
      </c>
      <c r="AQ39" s="76">
        <v>70.099999999999994</v>
      </c>
      <c r="AR39" s="76">
        <v>177</v>
      </c>
      <c r="AS39" s="76">
        <v>160</v>
      </c>
      <c r="AT39" s="76">
        <v>115</v>
      </c>
      <c r="AU39" s="76">
        <v>85.3</v>
      </c>
      <c r="AV39" s="76">
        <v>146</v>
      </c>
      <c r="AW39" s="76">
        <v>108</v>
      </c>
      <c r="AX39" s="76">
        <v>172</v>
      </c>
      <c r="AY39" s="76">
        <v>126</v>
      </c>
      <c r="AZ39" s="76">
        <v>200</v>
      </c>
      <c r="BA39" s="76">
        <v>163</v>
      </c>
      <c r="BB39" s="76">
        <v>150</v>
      </c>
      <c r="BC39" s="76">
        <v>97.6</v>
      </c>
      <c r="BD39" s="76">
        <v>196</v>
      </c>
      <c r="BE39" s="76">
        <v>244</v>
      </c>
      <c r="BF39" s="76">
        <v>224</v>
      </c>
      <c r="BG39" s="76">
        <v>283</v>
      </c>
      <c r="BH39" s="76">
        <v>221</v>
      </c>
      <c r="BI39" s="76">
        <v>254</v>
      </c>
      <c r="BJ39" s="96"/>
      <c r="BK39" s="96"/>
    </row>
    <row r="40" spans="1:63" ht="14.25">
      <c r="A40" s="113" t="s">
        <v>266</v>
      </c>
      <c r="B40" s="76">
        <v>47.2</v>
      </c>
      <c r="C40" s="76">
        <v>48.6</v>
      </c>
      <c r="D40" s="76">
        <v>57.6</v>
      </c>
      <c r="E40" s="76">
        <v>45.6</v>
      </c>
      <c r="F40" s="76">
        <v>56.5</v>
      </c>
      <c r="G40" s="76">
        <v>54.6</v>
      </c>
      <c r="H40" s="76">
        <v>68.400000000000006</v>
      </c>
      <c r="I40" s="76">
        <v>64.7</v>
      </c>
      <c r="J40" s="76">
        <v>51.5</v>
      </c>
      <c r="K40" s="76">
        <v>62.6</v>
      </c>
      <c r="L40" s="76">
        <v>81.599999999999994</v>
      </c>
      <c r="M40" s="76">
        <v>72.7</v>
      </c>
      <c r="N40" s="76">
        <v>57.7</v>
      </c>
      <c r="O40" s="76">
        <v>49.1</v>
      </c>
      <c r="P40" s="76">
        <v>78.8</v>
      </c>
      <c r="Q40" s="76">
        <v>93</v>
      </c>
      <c r="R40" s="76">
        <v>70.2</v>
      </c>
      <c r="S40" s="76">
        <v>43.2</v>
      </c>
      <c r="T40" s="76">
        <v>54.6</v>
      </c>
      <c r="U40" s="76">
        <v>94.5</v>
      </c>
      <c r="V40" s="76">
        <v>88.9</v>
      </c>
      <c r="W40" s="76">
        <v>81</v>
      </c>
      <c r="X40" s="76">
        <v>64.2</v>
      </c>
      <c r="Y40" s="76">
        <v>77.8</v>
      </c>
      <c r="Z40" s="76">
        <v>70.599999999999994</v>
      </c>
      <c r="AA40" s="76">
        <v>60</v>
      </c>
      <c r="AB40" s="76">
        <v>114</v>
      </c>
      <c r="AC40" s="76">
        <v>110</v>
      </c>
      <c r="AD40" s="76">
        <v>98.3</v>
      </c>
      <c r="AE40" s="76">
        <v>111</v>
      </c>
      <c r="AF40" s="76">
        <v>92.2</v>
      </c>
      <c r="AG40" s="76">
        <v>78</v>
      </c>
      <c r="AH40" s="76">
        <v>52</v>
      </c>
      <c r="AI40" s="76">
        <v>108</v>
      </c>
      <c r="AJ40" s="76">
        <v>66.7</v>
      </c>
      <c r="AK40" s="76">
        <v>92.1</v>
      </c>
      <c r="AL40" s="76">
        <v>131</v>
      </c>
      <c r="AM40" s="76">
        <v>127</v>
      </c>
      <c r="AN40" s="76">
        <v>117</v>
      </c>
      <c r="AO40" s="76">
        <v>87.9</v>
      </c>
      <c r="AP40" s="76">
        <v>117</v>
      </c>
      <c r="AQ40" s="76">
        <v>60.4</v>
      </c>
      <c r="AR40" s="76">
        <v>154</v>
      </c>
      <c r="AS40" s="76">
        <v>140</v>
      </c>
      <c r="AT40" s="76">
        <v>103</v>
      </c>
      <c r="AU40" s="76">
        <v>75.7</v>
      </c>
      <c r="AV40" s="76">
        <v>127</v>
      </c>
      <c r="AW40" s="76">
        <v>97.4</v>
      </c>
      <c r="AX40" s="76">
        <v>151</v>
      </c>
      <c r="AY40" s="76">
        <v>112</v>
      </c>
      <c r="AZ40" s="76">
        <v>176</v>
      </c>
      <c r="BA40" s="76">
        <v>146</v>
      </c>
      <c r="BB40" s="76">
        <v>134</v>
      </c>
      <c r="BC40" s="76">
        <v>85.9</v>
      </c>
      <c r="BD40" s="76">
        <v>171</v>
      </c>
      <c r="BE40" s="76">
        <v>213</v>
      </c>
      <c r="BF40" s="76">
        <v>196</v>
      </c>
      <c r="BG40" s="76">
        <v>245</v>
      </c>
      <c r="BH40" s="76">
        <v>192</v>
      </c>
      <c r="BI40" s="76">
        <v>222</v>
      </c>
      <c r="BJ40" s="96"/>
      <c r="BK40" s="96"/>
    </row>
    <row r="41" spans="1:63" ht="14.25">
      <c r="A41" s="113" t="s">
        <v>265</v>
      </c>
      <c r="B41" s="76">
        <v>375</v>
      </c>
      <c r="C41" s="76">
        <v>340</v>
      </c>
      <c r="D41" s="76">
        <v>510</v>
      </c>
      <c r="E41" s="76">
        <v>285</v>
      </c>
      <c r="F41" s="76">
        <v>448</v>
      </c>
      <c r="G41" s="76">
        <v>385</v>
      </c>
      <c r="H41" s="76">
        <v>612</v>
      </c>
      <c r="I41" s="76">
        <v>518</v>
      </c>
      <c r="J41" s="76">
        <v>307</v>
      </c>
      <c r="K41" s="76">
        <v>428</v>
      </c>
      <c r="L41" s="76">
        <v>843</v>
      </c>
      <c r="M41" s="76">
        <v>586</v>
      </c>
      <c r="N41" s="76">
        <v>348</v>
      </c>
      <c r="O41" s="76">
        <v>248</v>
      </c>
      <c r="P41" s="76">
        <v>712</v>
      </c>
      <c r="Q41" s="76">
        <v>959</v>
      </c>
      <c r="R41" s="76">
        <v>484</v>
      </c>
      <c r="S41" s="76">
        <v>184</v>
      </c>
      <c r="T41" s="76">
        <v>272</v>
      </c>
      <c r="U41" s="76">
        <v>984</v>
      </c>
      <c r="V41" s="76">
        <v>800</v>
      </c>
      <c r="W41" s="76">
        <v>659</v>
      </c>
      <c r="X41" s="76">
        <v>391</v>
      </c>
      <c r="Y41" s="76">
        <v>541</v>
      </c>
      <c r="Z41" s="76">
        <v>425</v>
      </c>
      <c r="AA41" s="76">
        <v>303</v>
      </c>
      <c r="AB41" s="76">
        <v>1350</v>
      </c>
      <c r="AC41" s="76">
        <v>1140</v>
      </c>
      <c r="AD41" s="76">
        <v>890</v>
      </c>
      <c r="AE41" s="76">
        <v>1170</v>
      </c>
      <c r="AF41" s="76">
        <v>758</v>
      </c>
      <c r="AG41" s="76">
        <v>475</v>
      </c>
      <c r="AH41" s="76">
        <v>228</v>
      </c>
      <c r="AI41" s="76">
        <v>984</v>
      </c>
      <c r="AJ41" s="76">
        <v>341</v>
      </c>
      <c r="AK41" s="76">
        <v>640</v>
      </c>
      <c r="AL41" s="76">
        <v>1550</v>
      </c>
      <c r="AM41" s="76">
        <v>1330</v>
      </c>
      <c r="AN41" s="76">
        <v>1070</v>
      </c>
      <c r="AO41" s="76">
        <v>533</v>
      </c>
      <c r="AP41" s="76">
        <v>954</v>
      </c>
      <c r="AQ41" s="76">
        <v>272</v>
      </c>
      <c r="AR41" s="76">
        <v>1830</v>
      </c>
      <c r="AS41" s="76">
        <v>1480</v>
      </c>
      <c r="AT41" s="76">
        <v>722</v>
      </c>
      <c r="AU41" s="76">
        <v>394</v>
      </c>
      <c r="AV41" s="76">
        <v>1170</v>
      </c>
      <c r="AW41" s="76">
        <v>597</v>
      </c>
      <c r="AX41" s="76">
        <v>1600</v>
      </c>
      <c r="AY41" s="76">
        <v>795</v>
      </c>
      <c r="AZ41" s="76">
        <v>2100</v>
      </c>
      <c r="BA41" s="76">
        <v>1330</v>
      </c>
      <c r="BB41" s="76">
        <v>1110</v>
      </c>
      <c r="BC41" s="76">
        <v>455</v>
      </c>
      <c r="BD41" s="76">
        <v>1830</v>
      </c>
      <c r="BE41" s="76">
        <v>2850</v>
      </c>
      <c r="BF41" s="76">
        <v>2370</v>
      </c>
      <c r="BG41" s="76">
        <v>3610</v>
      </c>
      <c r="BH41" s="76">
        <v>2070</v>
      </c>
      <c r="BI41" s="76">
        <v>2700</v>
      </c>
      <c r="BJ41" s="96"/>
      <c r="BK41" s="96"/>
    </row>
    <row r="42" spans="1:63" ht="14.25">
      <c r="A42" s="107" t="s">
        <v>285</v>
      </c>
      <c r="B42" s="88">
        <v>131</v>
      </c>
      <c r="C42" s="88">
        <v>120</v>
      </c>
      <c r="D42" s="88">
        <v>159</v>
      </c>
      <c r="E42" s="88">
        <v>113</v>
      </c>
      <c r="F42" s="88">
        <v>140</v>
      </c>
      <c r="G42" s="88">
        <v>131</v>
      </c>
      <c r="H42" s="88">
        <v>169</v>
      </c>
      <c r="I42" s="88">
        <v>146</v>
      </c>
      <c r="J42" s="88">
        <v>106</v>
      </c>
      <c r="K42" s="88">
        <v>125</v>
      </c>
      <c r="L42" s="88">
        <v>217</v>
      </c>
      <c r="M42" s="88">
        <v>167</v>
      </c>
      <c r="N42" s="88">
        <v>121</v>
      </c>
      <c r="O42" s="88">
        <v>106</v>
      </c>
      <c r="P42" s="88">
        <v>195</v>
      </c>
      <c r="Q42" s="88">
        <v>217</v>
      </c>
      <c r="R42" s="88">
        <v>141</v>
      </c>
      <c r="S42" s="88">
        <v>102</v>
      </c>
      <c r="T42" s="88">
        <v>102</v>
      </c>
      <c r="U42" s="88">
        <v>237</v>
      </c>
      <c r="V42" s="88">
        <v>192</v>
      </c>
      <c r="W42" s="88">
        <v>185</v>
      </c>
      <c r="X42" s="88">
        <v>135</v>
      </c>
      <c r="Y42" s="88">
        <v>155</v>
      </c>
      <c r="Z42" s="88">
        <v>125</v>
      </c>
      <c r="AA42" s="88">
        <v>112</v>
      </c>
      <c r="AB42" s="88">
        <v>251</v>
      </c>
      <c r="AC42" s="88">
        <v>234</v>
      </c>
      <c r="AD42" s="88">
        <v>212</v>
      </c>
      <c r="AE42" s="88">
        <v>256</v>
      </c>
      <c r="AF42" s="88">
        <v>212</v>
      </c>
      <c r="AG42" s="88">
        <v>132</v>
      </c>
      <c r="AH42" s="88">
        <v>134</v>
      </c>
      <c r="AI42" s="88">
        <v>227</v>
      </c>
      <c r="AJ42" s="88">
        <v>129</v>
      </c>
      <c r="AK42" s="88">
        <v>156</v>
      </c>
      <c r="AL42" s="88">
        <v>306</v>
      </c>
      <c r="AM42" s="88">
        <v>252</v>
      </c>
      <c r="AN42" s="88">
        <v>248</v>
      </c>
      <c r="AO42" s="88">
        <v>142</v>
      </c>
      <c r="AP42" s="88">
        <v>194</v>
      </c>
      <c r="AQ42" s="88">
        <v>154</v>
      </c>
      <c r="AR42" s="88">
        <v>295</v>
      </c>
      <c r="AS42" s="88">
        <v>273</v>
      </c>
      <c r="AT42" s="88">
        <v>175</v>
      </c>
      <c r="AU42" s="88">
        <v>147</v>
      </c>
      <c r="AV42" s="88">
        <v>274</v>
      </c>
      <c r="AW42" s="88">
        <v>158</v>
      </c>
      <c r="AX42" s="88">
        <v>290</v>
      </c>
      <c r="AY42" s="88">
        <v>191</v>
      </c>
      <c r="AZ42" s="88">
        <v>316</v>
      </c>
      <c r="BA42" s="88">
        <v>232</v>
      </c>
      <c r="BB42" s="88">
        <v>225</v>
      </c>
      <c r="BC42" s="88">
        <v>169</v>
      </c>
      <c r="BD42" s="88">
        <v>331</v>
      </c>
      <c r="BE42" s="88">
        <v>369</v>
      </c>
      <c r="BF42" s="88">
        <v>340</v>
      </c>
      <c r="BG42" s="88">
        <v>375</v>
      </c>
      <c r="BH42" s="88">
        <v>376</v>
      </c>
      <c r="BI42" s="88">
        <v>376</v>
      </c>
      <c r="BJ42" s="96"/>
      <c r="BK42" s="96"/>
    </row>
    <row r="99" spans="1:61" hidden="1">
      <c r="B99" s="96">
        <f t="array" ref="B99:BI99">TRANSPOSE(A103:A162)</f>
        <v>35</v>
      </c>
      <c r="C99" s="96">
        <v>38</v>
      </c>
      <c r="D99" s="96">
        <v>39</v>
      </c>
      <c r="E99" s="96">
        <v>40</v>
      </c>
      <c r="F99" s="96">
        <v>42</v>
      </c>
      <c r="G99" s="96">
        <v>43</v>
      </c>
      <c r="H99" s="96">
        <v>45</v>
      </c>
      <c r="I99" s="96">
        <v>46</v>
      </c>
      <c r="J99" s="96">
        <v>47</v>
      </c>
      <c r="K99" s="96">
        <v>49</v>
      </c>
      <c r="L99" s="96">
        <v>50</v>
      </c>
      <c r="M99" s="96">
        <v>51</v>
      </c>
      <c r="N99" s="96">
        <v>52</v>
      </c>
      <c r="O99" s="96">
        <v>53</v>
      </c>
      <c r="P99" s="96">
        <v>54</v>
      </c>
      <c r="Q99" s="96">
        <v>55</v>
      </c>
      <c r="R99" s="96">
        <v>56</v>
      </c>
      <c r="S99" s="96">
        <v>57</v>
      </c>
      <c r="T99" s="96">
        <v>58</v>
      </c>
      <c r="U99" s="96">
        <v>59</v>
      </c>
      <c r="V99" s="96">
        <v>60</v>
      </c>
      <c r="W99" s="96">
        <v>61</v>
      </c>
      <c r="X99" s="96">
        <v>62</v>
      </c>
      <c r="Y99" s="96">
        <v>63</v>
      </c>
      <c r="Z99" s="96">
        <v>64</v>
      </c>
      <c r="AA99" s="96">
        <v>65</v>
      </c>
      <c r="AB99" s="96">
        <v>66</v>
      </c>
      <c r="AC99" s="96">
        <v>67</v>
      </c>
      <c r="AD99" s="96">
        <v>68</v>
      </c>
      <c r="AE99" s="96">
        <v>69</v>
      </c>
      <c r="AF99" s="96">
        <v>70</v>
      </c>
      <c r="AG99" s="96">
        <v>71</v>
      </c>
      <c r="AH99" s="96">
        <v>72</v>
      </c>
      <c r="AI99" s="96">
        <v>73</v>
      </c>
      <c r="AJ99" s="96">
        <v>74</v>
      </c>
      <c r="AK99" s="96">
        <v>75</v>
      </c>
      <c r="AL99" s="96">
        <v>76</v>
      </c>
      <c r="AM99" s="96">
        <v>77</v>
      </c>
      <c r="AN99" s="96">
        <v>78</v>
      </c>
      <c r="AO99" s="96">
        <v>79</v>
      </c>
      <c r="AP99" s="96">
        <v>80</v>
      </c>
      <c r="AQ99" s="96">
        <v>81</v>
      </c>
      <c r="AR99" s="96">
        <v>82</v>
      </c>
      <c r="AS99" s="96">
        <v>83</v>
      </c>
      <c r="AT99" s="96">
        <v>84</v>
      </c>
      <c r="AU99" s="96">
        <v>85</v>
      </c>
      <c r="AV99" s="96">
        <v>86</v>
      </c>
      <c r="AW99" s="96">
        <v>87</v>
      </c>
      <c r="AX99" s="96">
        <v>88</v>
      </c>
      <c r="AY99" s="96">
        <v>89</v>
      </c>
      <c r="AZ99" s="96">
        <v>90</v>
      </c>
      <c r="BA99" s="96">
        <v>91</v>
      </c>
      <c r="BB99" s="96">
        <v>92</v>
      </c>
      <c r="BC99" s="96">
        <v>93</v>
      </c>
      <c r="BD99" s="96">
        <v>96</v>
      </c>
      <c r="BE99" s="96">
        <v>97</v>
      </c>
      <c r="BF99" s="96">
        <v>98</v>
      </c>
      <c r="BG99" s="96">
        <v>103</v>
      </c>
      <c r="BH99" s="96">
        <v>105</v>
      </c>
      <c r="BI99" s="96">
        <v>107</v>
      </c>
    </row>
    <row r="100" spans="1:61" hidden="1">
      <c r="B100" s="96" t="str">
        <f>B1&amp;B2</f>
        <v>W16x31</v>
      </c>
      <c r="C100" s="96" t="str">
        <f t="shared" ref="C100:BI100" si="0">C1&amp;C2</f>
        <v>W14x34</v>
      </c>
      <c r="D100" s="96" t="str">
        <f t="shared" si="0"/>
        <v>W18x35</v>
      </c>
      <c r="E100" s="96" t="str">
        <f t="shared" si="0"/>
        <v>W12x35</v>
      </c>
      <c r="F100" s="96" t="str">
        <f t="shared" si="0"/>
        <v>W16x36</v>
      </c>
      <c r="G100" s="96" t="str">
        <f t="shared" si="0"/>
        <v>W14x38</v>
      </c>
      <c r="H100" s="96" t="str">
        <f t="shared" si="0"/>
        <v>W18x40</v>
      </c>
      <c r="I100" s="96" t="str">
        <f t="shared" si="0"/>
        <v>W16x40</v>
      </c>
      <c r="J100" s="96" t="str">
        <f t="shared" si="0"/>
        <v>W12x40</v>
      </c>
      <c r="K100" s="96" t="str">
        <f t="shared" si="0"/>
        <v>W14x43</v>
      </c>
      <c r="L100" s="96" t="str">
        <f t="shared" si="0"/>
        <v>W21x44</v>
      </c>
      <c r="M100" s="96" t="str">
        <f t="shared" si="0"/>
        <v>W16x45</v>
      </c>
      <c r="N100" s="96" t="str">
        <f t="shared" si="0"/>
        <v>W12x45</v>
      </c>
      <c r="O100" s="96" t="str">
        <f t="shared" si="0"/>
        <v>W10x45</v>
      </c>
      <c r="P100" s="96" t="str">
        <f t="shared" si="0"/>
        <v>W18x46</v>
      </c>
      <c r="Q100" s="96" t="str">
        <f t="shared" si="0"/>
        <v>W21x48f</v>
      </c>
      <c r="R100" s="96" t="str">
        <f t="shared" si="0"/>
        <v>W14x48</v>
      </c>
      <c r="S100" s="96" t="str">
        <f t="shared" si="0"/>
        <v>W8x48</v>
      </c>
      <c r="T100" s="96" t="str">
        <f t="shared" si="0"/>
        <v>W10x49</v>
      </c>
      <c r="U100" s="96" t="str">
        <f t="shared" si="0"/>
        <v>W21x50</v>
      </c>
      <c r="V100" s="96" t="str">
        <f t="shared" si="0"/>
        <v>W18x50</v>
      </c>
      <c r="W100" s="96" t="str">
        <f t="shared" si="0"/>
        <v>W16x50</v>
      </c>
      <c r="X100" s="96" t="str">
        <f t="shared" si="0"/>
        <v>W12x50</v>
      </c>
      <c r="Y100" s="96" t="str">
        <f t="shared" si="0"/>
        <v>W14x53</v>
      </c>
      <c r="Z100" s="96" t="str">
        <f t="shared" si="0"/>
        <v>W12x53</v>
      </c>
      <c r="AA100" s="96" t="str">
        <f t="shared" si="0"/>
        <v>W10x54</v>
      </c>
      <c r="AB100" s="96" t="str">
        <f t="shared" si="0"/>
        <v>W24x55v</v>
      </c>
      <c r="AC100" s="96" t="str">
        <f t="shared" si="0"/>
        <v>W21x55</v>
      </c>
      <c r="AD100" s="96" t="str">
        <f t="shared" si="0"/>
        <v>W18x55</v>
      </c>
      <c r="AE100" s="96" t="str">
        <f t="shared" si="0"/>
        <v>W21x57</v>
      </c>
      <c r="AF100" s="96" t="str">
        <f t="shared" si="0"/>
        <v>W16x57</v>
      </c>
      <c r="AG100" s="96" t="str">
        <f t="shared" si="0"/>
        <v>W12x58</v>
      </c>
      <c r="AH100" s="96" t="str">
        <f t="shared" si="0"/>
        <v>W8x58</v>
      </c>
      <c r="AI100" s="96" t="str">
        <f t="shared" si="0"/>
        <v>W18x60</v>
      </c>
      <c r="AJ100" s="96" t="str">
        <f t="shared" si="0"/>
        <v>W10x60</v>
      </c>
      <c r="AK100" s="96" t="str">
        <f t="shared" si="0"/>
        <v>W14x61</v>
      </c>
      <c r="AL100" s="96" t="str">
        <f t="shared" si="0"/>
        <v>W24x62</v>
      </c>
      <c r="AM100" s="96" t="str">
        <f t="shared" si="0"/>
        <v>W21x62</v>
      </c>
      <c r="AN100" s="96" t="str">
        <f t="shared" si="0"/>
        <v>W18x65</v>
      </c>
      <c r="AO100" s="96" t="str">
        <f t="shared" si="0"/>
        <v>W12x65f</v>
      </c>
      <c r="AP100" s="96" t="str">
        <f t="shared" si="0"/>
        <v>W16x67</v>
      </c>
      <c r="AQ100" s="96" t="str">
        <f t="shared" si="0"/>
        <v>W8x67</v>
      </c>
      <c r="AR100" s="96" t="str">
        <f t="shared" si="0"/>
        <v>W24x68</v>
      </c>
      <c r="AS100" s="96" t="str">
        <f t="shared" si="0"/>
        <v>W21x68</v>
      </c>
      <c r="AT100" s="96" t="str">
        <f t="shared" si="0"/>
        <v>W14x68</v>
      </c>
      <c r="AU100" s="96" t="str">
        <f t="shared" si="0"/>
        <v>W10x68</v>
      </c>
      <c r="AV100" s="96" t="str">
        <f t="shared" si="0"/>
        <v>W18x71</v>
      </c>
      <c r="AW100" s="96" t="str">
        <f t="shared" si="0"/>
        <v>W12x72</v>
      </c>
      <c r="AX100" s="96" t="str">
        <f t="shared" si="0"/>
        <v>W21x73</v>
      </c>
      <c r="AY100" s="96" t="str">
        <f t="shared" si="0"/>
        <v>W14x74</v>
      </c>
      <c r="AZ100" s="96" t="str">
        <f t="shared" si="0"/>
        <v>W24x76</v>
      </c>
      <c r="BA100" s="96" t="str">
        <f t="shared" si="0"/>
        <v>W18x76</v>
      </c>
      <c r="BB100" s="96" t="str">
        <f t="shared" si="0"/>
        <v>W16x77</v>
      </c>
      <c r="BC100" s="96" t="str">
        <f t="shared" si="0"/>
        <v>W10x77</v>
      </c>
      <c r="BD100" s="96" t="str">
        <f t="shared" si="0"/>
        <v>W21x83</v>
      </c>
      <c r="BE100" s="96" t="str">
        <f t="shared" si="0"/>
        <v>W27x84</v>
      </c>
      <c r="BF100" s="96" t="str">
        <f t="shared" si="0"/>
        <v>W24x84</v>
      </c>
      <c r="BG100" s="96" t="str">
        <f t="shared" si="0"/>
        <v>W30x90v</v>
      </c>
      <c r="BH100" s="96" t="str">
        <f t="shared" si="0"/>
        <v>W21x93</v>
      </c>
      <c r="BI100" s="96" t="str">
        <f t="shared" si="0"/>
        <v>W24x94</v>
      </c>
    </row>
    <row r="101" spans="1:61" hidden="1"/>
    <row r="102" spans="1:61" hidden="1"/>
    <row r="103" spans="1:61" hidden="1">
      <c r="A103" s="96">
        <f>INDEX(All!$A$91:$G$363,MATCH(B103,All!$G$91:$G$363,0),1)</f>
        <v>35</v>
      </c>
      <c r="B103" s="96" t="str">
        <f t="array" ref="B103:B162">TRANSPOSE(B100:BI100)</f>
        <v>W16x31</v>
      </c>
    </row>
    <row r="104" spans="1:61" hidden="1">
      <c r="A104" s="96">
        <f>INDEX(All!$A$91:$G$363,MATCH(B104,All!$G$91:$G$363,0),1)</f>
        <v>38</v>
      </c>
      <c r="B104" s="96" t="str">
        <v>W14x34</v>
      </c>
    </row>
    <row r="105" spans="1:61" hidden="1">
      <c r="A105" s="96">
        <f>INDEX(All!$A$91:$G$363,MATCH(B105,All!$G$91:$G$363,0),1)</f>
        <v>39</v>
      </c>
      <c r="B105" s="96" t="str">
        <v>W18x35</v>
      </c>
    </row>
    <row r="106" spans="1:61" hidden="1">
      <c r="A106" s="96">
        <f>INDEX(All!$A$91:$G$363,MATCH(B106,All!$G$91:$G$363,0),1)</f>
        <v>40</v>
      </c>
      <c r="B106" s="96" t="str">
        <v>W12x35</v>
      </c>
    </row>
    <row r="107" spans="1:61" hidden="1">
      <c r="A107" s="96">
        <f>INDEX(All!$A$91:$G$363,MATCH(B107,All!$G$91:$G$363,0),1)</f>
        <v>42</v>
      </c>
      <c r="B107" s="96" t="str">
        <v>W16x36</v>
      </c>
    </row>
    <row r="108" spans="1:61" hidden="1">
      <c r="A108" s="96">
        <f>INDEX(All!$A$91:$G$363,MATCH(B108,All!$G$91:$G$363,0),1)</f>
        <v>43</v>
      </c>
      <c r="B108" s="96" t="str">
        <v>W14x38</v>
      </c>
    </row>
    <row r="109" spans="1:61" hidden="1">
      <c r="A109" s="96">
        <f>INDEX(All!$A$91:$G$363,MATCH(B109,All!$G$91:$G$363,0),1)</f>
        <v>45</v>
      </c>
      <c r="B109" s="96" t="str">
        <v>W18x40</v>
      </c>
    </row>
    <row r="110" spans="1:61" hidden="1">
      <c r="A110" s="96">
        <f>INDEX(All!$A$91:$G$363,MATCH(B110,All!$G$91:$G$363,0),1)</f>
        <v>46</v>
      </c>
      <c r="B110" s="96" t="str">
        <v>W16x40</v>
      </c>
    </row>
    <row r="111" spans="1:61" hidden="1">
      <c r="A111" s="96">
        <f>INDEX(All!$A$91:$G$363,MATCH(B111,All!$G$91:$G$363,0),1)</f>
        <v>47</v>
      </c>
      <c r="B111" s="96" t="str">
        <v>W12x40</v>
      </c>
    </row>
    <row r="112" spans="1:61" hidden="1">
      <c r="A112" s="96">
        <f>INDEX(All!$A$91:$G$363,MATCH(B112,All!$G$91:$G$363,0),1)</f>
        <v>49</v>
      </c>
      <c r="B112" s="96" t="str">
        <v>W14x43</v>
      </c>
    </row>
    <row r="113" spans="1:2" hidden="1">
      <c r="A113" s="96">
        <f>INDEX(All!$A$91:$G$363,MATCH(B113,All!$G$91:$G$363,0),1)</f>
        <v>50</v>
      </c>
      <c r="B113" s="96" t="str">
        <v>W21x44</v>
      </c>
    </row>
    <row r="114" spans="1:2" hidden="1">
      <c r="A114" s="96">
        <f>INDEX(All!$A$91:$G$363,MATCH(B114,All!$G$91:$G$363,0),1)</f>
        <v>51</v>
      </c>
      <c r="B114" s="96" t="str">
        <v>W16x45</v>
      </c>
    </row>
    <row r="115" spans="1:2" hidden="1">
      <c r="A115" s="96">
        <f>INDEX(All!$A$91:$G$363,MATCH(B115,All!$G$91:$G$363,0),1)</f>
        <v>52</v>
      </c>
      <c r="B115" s="96" t="str">
        <v>W12x45</v>
      </c>
    </row>
    <row r="116" spans="1:2" hidden="1">
      <c r="A116" s="96">
        <f>INDEX(All!$A$91:$G$363,MATCH(B116,All!$G$91:$G$363,0),1)</f>
        <v>53</v>
      </c>
      <c r="B116" s="96" t="str">
        <v>W10x45</v>
      </c>
    </row>
    <row r="117" spans="1:2" hidden="1">
      <c r="A117" s="96">
        <f>INDEX(All!$A$91:$G$363,MATCH(B117,All!$G$91:$G$363,0),1)</f>
        <v>54</v>
      </c>
      <c r="B117" s="96" t="str">
        <v>W18x46</v>
      </c>
    </row>
    <row r="118" spans="1:2" hidden="1">
      <c r="A118" s="96">
        <f>INDEX(All!$A$91:$G$363,MATCH(B118,All!$G$91:$G$363,0),1)</f>
        <v>55</v>
      </c>
      <c r="B118" s="96" t="str">
        <v>W21x48f</v>
      </c>
    </row>
    <row r="119" spans="1:2" hidden="1">
      <c r="A119" s="96">
        <f>INDEX(All!$A$91:$G$363,MATCH(B119,All!$G$91:$G$363,0),1)</f>
        <v>56</v>
      </c>
      <c r="B119" s="96" t="str">
        <v>W14x48</v>
      </c>
    </row>
    <row r="120" spans="1:2" hidden="1">
      <c r="A120" s="96">
        <f>INDEX(All!$A$91:$G$363,MATCH(B120,All!$G$91:$G$363,0),1)</f>
        <v>57</v>
      </c>
      <c r="B120" s="96" t="str">
        <v>W8x48</v>
      </c>
    </row>
    <row r="121" spans="1:2" hidden="1">
      <c r="A121" s="96">
        <f>INDEX(All!$A$91:$G$363,MATCH(B121,All!$G$91:$G$363,0),1)</f>
        <v>58</v>
      </c>
      <c r="B121" s="96" t="str">
        <v>W10x49</v>
      </c>
    </row>
    <row r="122" spans="1:2" hidden="1">
      <c r="A122" s="96">
        <f>INDEX(All!$A$91:$G$363,MATCH(B122,All!$G$91:$G$363,0),1)</f>
        <v>59</v>
      </c>
      <c r="B122" s="96" t="str">
        <v>W21x50</v>
      </c>
    </row>
    <row r="123" spans="1:2" hidden="1">
      <c r="A123" s="96">
        <f>INDEX(All!$A$91:$G$363,MATCH(B123,All!$G$91:$G$363,0),1)</f>
        <v>60</v>
      </c>
      <c r="B123" s="96" t="str">
        <v>W18x50</v>
      </c>
    </row>
    <row r="124" spans="1:2" hidden="1">
      <c r="A124" s="96">
        <f>INDEX(All!$A$91:$G$363,MATCH(B124,All!$G$91:$G$363,0),1)</f>
        <v>61</v>
      </c>
      <c r="B124" s="96" t="str">
        <v>W16x50</v>
      </c>
    </row>
    <row r="125" spans="1:2" hidden="1">
      <c r="A125" s="96">
        <f>INDEX(All!$A$91:$G$363,MATCH(B125,All!$G$91:$G$363,0),1)</f>
        <v>62</v>
      </c>
      <c r="B125" s="96" t="str">
        <v>W12x50</v>
      </c>
    </row>
    <row r="126" spans="1:2" hidden="1">
      <c r="A126" s="96">
        <f>INDEX(All!$A$91:$G$363,MATCH(B126,All!$G$91:$G$363,0),1)</f>
        <v>63</v>
      </c>
      <c r="B126" s="96" t="str">
        <v>W14x53</v>
      </c>
    </row>
    <row r="127" spans="1:2" hidden="1">
      <c r="A127" s="96">
        <f>INDEX(All!$A$91:$G$363,MATCH(B127,All!$G$91:$G$363,0),1)</f>
        <v>64</v>
      </c>
      <c r="B127" s="96" t="str">
        <v>W12x53</v>
      </c>
    </row>
    <row r="128" spans="1:2" hidden="1">
      <c r="A128" s="96">
        <f>INDEX(All!$A$91:$G$363,MATCH(B128,All!$G$91:$G$363,0),1)</f>
        <v>65</v>
      </c>
      <c r="B128" s="96" t="str">
        <v>W10x54</v>
      </c>
    </row>
    <row r="129" spans="1:2" hidden="1">
      <c r="A129" s="96">
        <f>INDEX(All!$A$91:$G$363,MATCH(B129,All!$G$91:$G$363,0),1)</f>
        <v>66</v>
      </c>
      <c r="B129" s="96" t="str">
        <v>W24x55v</v>
      </c>
    </row>
    <row r="130" spans="1:2" hidden="1">
      <c r="A130" s="96">
        <f>INDEX(All!$A$91:$G$363,MATCH(B130,All!$G$91:$G$363,0),1)</f>
        <v>67</v>
      </c>
      <c r="B130" s="96" t="str">
        <v>W21x55</v>
      </c>
    </row>
    <row r="131" spans="1:2" hidden="1">
      <c r="A131" s="96">
        <f>INDEX(All!$A$91:$G$363,MATCH(B131,All!$G$91:$G$363,0),1)</f>
        <v>68</v>
      </c>
      <c r="B131" s="96" t="str">
        <v>W18x55</v>
      </c>
    </row>
    <row r="132" spans="1:2" hidden="1">
      <c r="A132" s="96">
        <f>INDEX(All!$A$91:$G$363,MATCH(B132,All!$G$91:$G$363,0),1)</f>
        <v>69</v>
      </c>
      <c r="B132" s="96" t="str">
        <v>W21x57</v>
      </c>
    </row>
    <row r="133" spans="1:2" hidden="1">
      <c r="A133" s="96">
        <f>INDEX(All!$A$91:$G$363,MATCH(B133,All!$G$91:$G$363,0),1)</f>
        <v>70</v>
      </c>
      <c r="B133" s="96" t="str">
        <v>W16x57</v>
      </c>
    </row>
    <row r="134" spans="1:2" hidden="1">
      <c r="A134" s="96">
        <f>INDEX(All!$A$91:$G$363,MATCH(B134,All!$G$91:$G$363,0),1)</f>
        <v>71</v>
      </c>
      <c r="B134" s="96" t="str">
        <v>W12x58</v>
      </c>
    </row>
    <row r="135" spans="1:2" hidden="1">
      <c r="A135" s="96">
        <f>INDEX(All!$A$91:$G$363,MATCH(B135,All!$G$91:$G$363,0),1)</f>
        <v>72</v>
      </c>
      <c r="B135" s="96" t="str">
        <v>W8x58</v>
      </c>
    </row>
    <row r="136" spans="1:2" hidden="1">
      <c r="A136" s="96">
        <f>INDEX(All!$A$91:$G$363,MATCH(B136,All!$G$91:$G$363,0),1)</f>
        <v>73</v>
      </c>
      <c r="B136" s="96" t="str">
        <v>W18x60</v>
      </c>
    </row>
    <row r="137" spans="1:2" hidden="1">
      <c r="A137" s="96">
        <f>INDEX(All!$A$91:$G$363,MATCH(B137,All!$G$91:$G$363,0),1)</f>
        <v>74</v>
      </c>
      <c r="B137" s="96" t="str">
        <v>W10x60</v>
      </c>
    </row>
    <row r="138" spans="1:2" hidden="1">
      <c r="A138" s="96">
        <f>INDEX(All!$A$91:$G$363,MATCH(B138,All!$G$91:$G$363,0),1)</f>
        <v>75</v>
      </c>
      <c r="B138" s="96" t="str">
        <v>W14x61</v>
      </c>
    </row>
    <row r="139" spans="1:2" hidden="1">
      <c r="A139" s="96">
        <f>INDEX(All!$A$91:$G$363,MATCH(B139,All!$G$91:$G$363,0),1)</f>
        <v>76</v>
      </c>
      <c r="B139" s="96" t="str">
        <v>W24x62</v>
      </c>
    </row>
    <row r="140" spans="1:2" hidden="1">
      <c r="A140" s="96">
        <f>INDEX(All!$A$91:$G$363,MATCH(B140,All!$G$91:$G$363,0),1)</f>
        <v>77</v>
      </c>
      <c r="B140" s="96" t="str">
        <v>W21x62</v>
      </c>
    </row>
    <row r="141" spans="1:2" hidden="1">
      <c r="A141" s="96">
        <f>INDEX(All!$A$91:$G$363,MATCH(B141,All!$G$91:$G$363,0),1)</f>
        <v>78</v>
      </c>
      <c r="B141" s="96" t="str">
        <v>W18x65</v>
      </c>
    </row>
    <row r="142" spans="1:2" hidden="1">
      <c r="A142" s="96">
        <f>INDEX(All!$A$91:$G$363,MATCH(B142,All!$G$91:$G$363,0),1)</f>
        <v>79</v>
      </c>
      <c r="B142" s="96" t="str">
        <v>W12x65f</v>
      </c>
    </row>
    <row r="143" spans="1:2" hidden="1">
      <c r="A143" s="96">
        <f>INDEX(All!$A$91:$G$363,MATCH(B143,All!$G$91:$G$363,0),1)</f>
        <v>80</v>
      </c>
      <c r="B143" s="96" t="str">
        <v>W16x67</v>
      </c>
    </row>
    <row r="144" spans="1:2" hidden="1">
      <c r="A144" s="96">
        <f>INDEX(All!$A$91:$G$363,MATCH(B144,All!$G$91:$G$363,0),1)</f>
        <v>81</v>
      </c>
      <c r="B144" s="96" t="str">
        <v>W8x67</v>
      </c>
    </row>
    <row r="145" spans="1:2" hidden="1">
      <c r="A145" s="96">
        <f>INDEX(All!$A$91:$G$363,MATCH(B145,All!$G$91:$G$363,0),1)</f>
        <v>82</v>
      </c>
      <c r="B145" s="96" t="str">
        <v>W24x68</v>
      </c>
    </row>
    <row r="146" spans="1:2" hidden="1">
      <c r="A146" s="96">
        <f>INDEX(All!$A$91:$G$363,MATCH(B146,All!$G$91:$G$363,0),1)</f>
        <v>83</v>
      </c>
      <c r="B146" s="96" t="str">
        <v>W21x68</v>
      </c>
    </row>
    <row r="147" spans="1:2" hidden="1">
      <c r="A147" s="96">
        <f>INDEX(All!$A$91:$G$363,MATCH(B147,All!$G$91:$G$363,0),1)</f>
        <v>84</v>
      </c>
      <c r="B147" s="96" t="str">
        <v>W14x68</v>
      </c>
    </row>
    <row r="148" spans="1:2" hidden="1">
      <c r="A148" s="96">
        <f>INDEX(All!$A$91:$G$363,MATCH(B148,All!$G$91:$G$363,0),1)</f>
        <v>85</v>
      </c>
      <c r="B148" s="96" t="str">
        <v>W10x68</v>
      </c>
    </row>
    <row r="149" spans="1:2" hidden="1">
      <c r="A149" s="96">
        <f>INDEX(All!$A$91:$G$363,MATCH(B149,All!$G$91:$G$363,0),1)</f>
        <v>86</v>
      </c>
      <c r="B149" s="96" t="str">
        <v>W18x71</v>
      </c>
    </row>
    <row r="150" spans="1:2" hidden="1">
      <c r="A150" s="96">
        <f>INDEX(All!$A$91:$G$363,MATCH(B150,All!$G$91:$G$363,0),1)</f>
        <v>87</v>
      </c>
      <c r="B150" s="96" t="str">
        <v>W12x72</v>
      </c>
    </row>
    <row r="151" spans="1:2" hidden="1">
      <c r="A151" s="96">
        <f>INDEX(All!$A$91:$G$363,MATCH(B151,All!$G$91:$G$363,0),1)</f>
        <v>88</v>
      </c>
      <c r="B151" s="96" t="str">
        <v>W21x73</v>
      </c>
    </row>
    <row r="152" spans="1:2" hidden="1">
      <c r="A152" s="96">
        <f>INDEX(All!$A$91:$G$363,MATCH(B152,All!$G$91:$G$363,0),1)</f>
        <v>89</v>
      </c>
      <c r="B152" s="96" t="str">
        <v>W14x74</v>
      </c>
    </row>
    <row r="153" spans="1:2" hidden="1">
      <c r="A153" s="96">
        <f>INDEX(All!$A$91:$G$363,MATCH(B153,All!$G$91:$G$363,0),1)</f>
        <v>90</v>
      </c>
      <c r="B153" s="96" t="str">
        <v>W24x76</v>
      </c>
    </row>
    <row r="154" spans="1:2" hidden="1">
      <c r="A154" s="96">
        <f>INDEX(All!$A$91:$G$363,MATCH(B154,All!$G$91:$G$363,0),1)</f>
        <v>91</v>
      </c>
      <c r="B154" s="96" t="str">
        <v>W18x76</v>
      </c>
    </row>
    <row r="155" spans="1:2" hidden="1">
      <c r="A155" s="96">
        <f>INDEX(All!$A$91:$G$363,MATCH(B155,All!$G$91:$G$363,0),1)</f>
        <v>92</v>
      </c>
      <c r="B155" s="96" t="str">
        <v>W16x77</v>
      </c>
    </row>
    <row r="156" spans="1:2" hidden="1">
      <c r="A156" s="96">
        <f>INDEX(All!$A$91:$G$363,MATCH(B156,All!$G$91:$G$363,0),1)</f>
        <v>93</v>
      </c>
      <c r="B156" s="96" t="str">
        <v>W10x77</v>
      </c>
    </row>
    <row r="157" spans="1:2" hidden="1">
      <c r="A157" s="96">
        <f>INDEX(All!$A$91:$G$363,MATCH(B157,All!$G$91:$G$363,0),1)</f>
        <v>96</v>
      </c>
      <c r="B157" s="96" t="str">
        <v>W21x83</v>
      </c>
    </row>
    <row r="158" spans="1:2" hidden="1">
      <c r="A158" s="96">
        <f>INDEX(All!$A$91:$G$363,MATCH(B158,All!$G$91:$G$363,0),1)</f>
        <v>97</v>
      </c>
      <c r="B158" s="96" t="str">
        <v>W27x84</v>
      </c>
    </row>
    <row r="159" spans="1:2" hidden="1">
      <c r="A159" s="96">
        <f>INDEX(All!$A$91:$G$363,MATCH(B159,All!$G$91:$G$363,0),1)</f>
        <v>98</v>
      </c>
      <c r="B159" s="96" t="str">
        <v>W24x84</v>
      </c>
    </row>
    <row r="160" spans="1:2" hidden="1">
      <c r="A160" s="96">
        <f>INDEX(All!$A$91:$G$363,MATCH(B160,All!$G$91:$G$363,0),1)</f>
        <v>103</v>
      </c>
      <c r="B160" s="96" t="str">
        <v>W30x90v</v>
      </c>
    </row>
    <row r="161" spans="1:2" hidden="1">
      <c r="A161" s="96">
        <f>INDEX(All!$A$91:$G$363,MATCH(B161,All!$G$91:$G$363,0),1)</f>
        <v>105</v>
      </c>
      <c r="B161" s="96" t="str">
        <v>W21x93</v>
      </c>
    </row>
    <row r="162" spans="1:2" hidden="1">
      <c r="A162" s="96">
        <f>INDEX(All!$A$91:$G$363,MATCH(B162,All!$G$91:$G$363,0),1)</f>
        <v>107</v>
      </c>
      <c r="B162" s="96" t="str">
        <v>W24x94</v>
      </c>
    </row>
  </sheetData>
  <sheetProtection algorithmName="SHA-512" hashValue="hi+dcbcdqBhlRjglLORrOXViCKGPWaVM//yfVLiMCqR0c3TWWwd4em+qV9VPmUDkUuIEPBTfRKicNo11gbYlWQ==" saltValue="OtgDwaqJrTPHbLVOm3TR5A==" spinCount="100000" sheet="1" objects="1" scenarios="1"/>
  <conditionalFormatting sqref="A3:BI33 A35:BI42">
    <cfRule type="expression" dxfId="25" priority="7">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38" id="{6A40690E-2C37-47B0-A0BF-EAF0D4AAC63F}">
            <xm:f>B99=All!$P$91</xm:f>
            <x14:dxf>
              <font>
                <b/>
                <i val="0"/>
                <color theme="0"/>
              </font>
              <fill>
                <patternFill>
                  <bgColor theme="9" tint="-0.24994659260841701"/>
                </patternFill>
              </fill>
            </x14:dxf>
          </x14:cfRule>
          <xm:sqref>B1:BI1</xm:sqref>
        </x14:conditionalFormatting>
        <x14:conditionalFormatting xmlns:xm="http://schemas.microsoft.com/office/excel/2006/main">
          <x14:cfRule type="expression" priority="339" id="{47BEB377-FCEF-4EC1-9B1C-85C4E2803458}">
            <xm:f>B99=All!$P$91</xm:f>
            <x14:dxf>
              <font>
                <b/>
                <i val="0"/>
                <color theme="0"/>
              </font>
              <fill>
                <patternFill>
                  <bgColor theme="9" tint="-0.24994659260841701"/>
                </patternFill>
              </fill>
            </x14:dxf>
          </x14:cfRule>
          <xm:sqref>B2:BI2</xm:sqref>
        </x14:conditionalFormatting>
        <x14:conditionalFormatting xmlns:xm="http://schemas.microsoft.com/office/excel/2006/main">
          <x14:cfRule type="cellIs" priority="2" operator="equal" id="{45E41AB7-E275-4A8B-91D8-47D05F2D2E6D}">
            <xm:f>Chart!$C$4</xm:f>
            <x14:dxf>
              <font>
                <b/>
                <i val="0"/>
                <color theme="0"/>
              </font>
              <fill>
                <patternFill>
                  <bgColor theme="9" tint="-0.24994659260841701"/>
                </patternFill>
              </fill>
            </x14:dxf>
          </x14:cfRule>
          <xm:sqref>A4:A33</xm:sqref>
        </x14:conditionalFormatting>
        <x14:conditionalFormatting xmlns:xm="http://schemas.microsoft.com/office/excel/2006/main">
          <x14:cfRule type="expression" priority="1" id="{318FBA88-9FCB-438B-BE55-624344BA54A4}">
            <xm:f>Chart!$C$4&lt;=4</xm:f>
            <x14:dxf>
              <font>
                <b/>
                <i val="0"/>
                <color theme="0"/>
              </font>
              <fill>
                <patternFill>
                  <bgColor theme="9" tint="-0.24994659260841701"/>
                </patternFill>
              </fill>
            </x14:dxf>
          </x14:cfRule>
          <xm:sqref>A3</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J163"/>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83203125" defaultRowHeight="12.75"/>
  <cols>
    <col min="1" max="1" width="6.33203125" style="96" bestFit="1" customWidth="1"/>
    <col min="2" max="13" width="6.1640625" style="96" bestFit="1" customWidth="1"/>
    <col min="14" max="14" width="5.6640625" style="96" bestFit="1" customWidth="1"/>
    <col min="15" max="20" width="6.1640625" style="96" bestFit="1" customWidth="1"/>
    <col min="21" max="21" width="5.6640625" style="96" bestFit="1" customWidth="1"/>
    <col min="22" max="29" width="6.1640625" style="96" bestFit="1" customWidth="1"/>
    <col min="30" max="30" width="5.6640625" style="96" bestFit="1" customWidth="1"/>
    <col min="31" max="44" width="6.1640625" style="96" bestFit="1" customWidth="1"/>
    <col min="45" max="45" width="5.6640625" style="96" bestFit="1" customWidth="1"/>
    <col min="46" max="53" width="6.1640625" style="96" bestFit="1" customWidth="1"/>
    <col min="54" max="54" width="5.6640625" style="96" bestFit="1" customWidth="1"/>
    <col min="55" max="62" width="6.1640625" style="96" bestFit="1" customWidth="1"/>
    <col min="63" max="16384" width="8.83203125" style="96"/>
  </cols>
  <sheetData>
    <row r="1" spans="1:62" ht="14.25">
      <c r="A1" s="109" t="s">
        <v>284</v>
      </c>
      <c r="B1" s="110" t="s">
        <v>296</v>
      </c>
      <c r="C1" s="110" t="s">
        <v>435</v>
      </c>
      <c r="D1" s="110" t="s">
        <v>296</v>
      </c>
      <c r="E1" s="110" t="s">
        <v>297</v>
      </c>
      <c r="F1" s="110" t="s">
        <v>296</v>
      </c>
      <c r="G1" s="110" t="s">
        <v>297</v>
      </c>
      <c r="H1" s="110" t="s">
        <v>438</v>
      </c>
      <c r="I1" s="110" t="s">
        <v>435</v>
      </c>
      <c r="J1" s="110" t="s">
        <v>438</v>
      </c>
      <c r="K1" s="110" t="s">
        <v>296</v>
      </c>
      <c r="L1" s="110" t="s">
        <v>294</v>
      </c>
      <c r="M1" s="110" t="s">
        <v>297</v>
      </c>
      <c r="N1" s="110" t="s">
        <v>488</v>
      </c>
      <c r="O1" s="110" t="s">
        <v>435</v>
      </c>
      <c r="P1" s="110" t="s">
        <v>296</v>
      </c>
      <c r="Q1" s="110" t="s">
        <v>438</v>
      </c>
      <c r="R1" s="110" t="s">
        <v>294</v>
      </c>
      <c r="S1" s="110" t="s">
        <v>435</v>
      </c>
      <c r="T1" s="110" t="s">
        <v>297</v>
      </c>
      <c r="U1" s="110" t="s">
        <v>488</v>
      </c>
      <c r="V1" s="110" t="s">
        <v>296</v>
      </c>
      <c r="W1" s="110" t="s">
        <v>293</v>
      </c>
      <c r="X1" s="110" t="s">
        <v>435</v>
      </c>
      <c r="Y1" s="110" t="s">
        <v>297</v>
      </c>
      <c r="Z1" s="110" t="s">
        <v>438</v>
      </c>
      <c r="AA1" s="110" t="s">
        <v>294</v>
      </c>
      <c r="AB1" s="110" t="s">
        <v>293</v>
      </c>
      <c r="AC1" s="110" t="s">
        <v>296</v>
      </c>
      <c r="AD1" s="110" t="s">
        <v>488</v>
      </c>
      <c r="AE1" s="110" t="s">
        <v>438</v>
      </c>
      <c r="AF1" s="110" t="s">
        <v>293</v>
      </c>
      <c r="AG1" s="110" t="s">
        <v>294</v>
      </c>
      <c r="AH1" s="110" t="s">
        <v>435</v>
      </c>
      <c r="AI1" s="110" t="s">
        <v>297</v>
      </c>
      <c r="AJ1" s="110" t="s">
        <v>296</v>
      </c>
      <c r="AK1" s="110" t="s">
        <v>297</v>
      </c>
      <c r="AL1" s="110" t="s">
        <v>438</v>
      </c>
      <c r="AM1" s="110" t="s">
        <v>292</v>
      </c>
      <c r="AN1" s="110" t="s">
        <v>293</v>
      </c>
      <c r="AO1" s="110" t="s">
        <v>294</v>
      </c>
      <c r="AP1" s="110" t="s">
        <v>293</v>
      </c>
      <c r="AQ1" s="110" t="s">
        <v>435</v>
      </c>
      <c r="AR1" s="110" t="s">
        <v>297</v>
      </c>
      <c r="AS1" s="110" t="s">
        <v>488</v>
      </c>
      <c r="AT1" s="110" t="s">
        <v>294</v>
      </c>
      <c r="AU1" s="110" t="s">
        <v>438</v>
      </c>
      <c r="AV1" s="110" t="s">
        <v>296</v>
      </c>
      <c r="AW1" s="110" t="s">
        <v>292</v>
      </c>
      <c r="AX1" s="110" t="s">
        <v>293</v>
      </c>
      <c r="AY1" s="110" t="s">
        <v>294</v>
      </c>
      <c r="AZ1" s="110" t="s">
        <v>297</v>
      </c>
      <c r="BA1" s="110" t="s">
        <v>435</v>
      </c>
      <c r="BB1" s="110" t="s">
        <v>488</v>
      </c>
      <c r="BC1" s="110" t="s">
        <v>292</v>
      </c>
      <c r="BD1" s="110" t="s">
        <v>293</v>
      </c>
      <c r="BE1" s="110" t="s">
        <v>296</v>
      </c>
      <c r="BF1" s="110" t="s">
        <v>438</v>
      </c>
      <c r="BG1" s="110" t="s">
        <v>294</v>
      </c>
      <c r="BH1" s="110" t="s">
        <v>293</v>
      </c>
      <c r="BI1" s="110" t="s">
        <v>292</v>
      </c>
      <c r="BJ1" s="110" t="s">
        <v>293</v>
      </c>
    </row>
    <row r="2" spans="1:62" ht="15.75">
      <c r="A2" s="107" t="s">
        <v>299</v>
      </c>
      <c r="B2" s="88" t="s">
        <v>483</v>
      </c>
      <c r="C2" s="88" t="s">
        <v>560</v>
      </c>
      <c r="D2" s="88" t="s">
        <v>484</v>
      </c>
      <c r="E2" s="88" t="s">
        <v>484</v>
      </c>
      <c r="F2" s="88" t="s">
        <v>485</v>
      </c>
      <c r="G2" s="88" t="s">
        <v>485</v>
      </c>
      <c r="H2" s="88" t="s">
        <v>485</v>
      </c>
      <c r="I2" s="88" t="s">
        <v>479</v>
      </c>
      <c r="J2" s="88" t="s">
        <v>486</v>
      </c>
      <c r="K2" s="88" t="s">
        <v>480</v>
      </c>
      <c r="L2" s="88" t="s">
        <v>473</v>
      </c>
      <c r="M2" s="88" t="s">
        <v>473</v>
      </c>
      <c r="N2" s="88" t="s">
        <v>473</v>
      </c>
      <c r="O2" s="88" t="s">
        <v>474</v>
      </c>
      <c r="P2" s="88" t="s">
        <v>481</v>
      </c>
      <c r="Q2" s="88" t="s">
        <v>487</v>
      </c>
      <c r="R2" s="88" t="s">
        <v>475</v>
      </c>
      <c r="S2" s="88" t="s">
        <v>475</v>
      </c>
      <c r="T2" s="88" t="s">
        <v>475</v>
      </c>
      <c r="U2" s="88" t="s">
        <v>475</v>
      </c>
      <c r="V2" s="88" t="s">
        <v>476</v>
      </c>
      <c r="W2" s="88" t="s">
        <v>463</v>
      </c>
      <c r="X2" s="88" t="s">
        <v>464</v>
      </c>
      <c r="Y2" s="88" t="s">
        <v>464</v>
      </c>
      <c r="Z2" s="88" t="s">
        <v>464</v>
      </c>
      <c r="AA2" s="88" t="s">
        <v>465</v>
      </c>
      <c r="AB2" s="88" t="s">
        <v>558</v>
      </c>
      <c r="AC2" s="88" t="s">
        <v>477</v>
      </c>
      <c r="AD2" s="88" t="s">
        <v>477</v>
      </c>
      <c r="AE2" s="88" t="s">
        <v>482</v>
      </c>
      <c r="AF2" s="88" t="s">
        <v>466</v>
      </c>
      <c r="AG2" s="88" t="s">
        <v>466</v>
      </c>
      <c r="AH2" s="88" t="s">
        <v>466</v>
      </c>
      <c r="AI2" s="88" t="s">
        <v>466</v>
      </c>
      <c r="AJ2" s="88" t="s">
        <v>467</v>
      </c>
      <c r="AK2" s="88" t="s">
        <v>467</v>
      </c>
      <c r="AL2" s="88" t="s">
        <v>478</v>
      </c>
      <c r="AM2" s="88" t="s">
        <v>557</v>
      </c>
      <c r="AN2" s="88" t="s">
        <v>439</v>
      </c>
      <c r="AO2" s="88" t="s">
        <v>439</v>
      </c>
      <c r="AP2" s="88" t="s">
        <v>440</v>
      </c>
      <c r="AQ2" s="88" t="s">
        <v>440</v>
      </c>
      <c r="AR2" s="88" t="s">
        <v>468</v>
      </c>
      <c r="AS2" s="88" t="s">
        <v>468</v>
      </c>
      <c r="AT2" s="88" t="s">
        <v>441</v>
      </c>
      <c r="AU2" s="88" t="s">
        <v>441</v>
      </c>
      <c r="AV2" s="88" t="s">
        <v>469</v>
      </c>
      <c r="AW2" s="88" t="s">
        <v>442</v>
      </c>
      <c r="AX2" s="88" t="s">
        <v>442</v>
      </c>
      <c r="AY2" s="88" t="s">
        <v>443</v>
      </c>
      <c r="AZ2" s="88" t="s">
        <v>559</v>
      </c>
      <c r="BA2" s="88" t="s">
        <v>444</v>
      </c>
      <c r="BB2" s="88" t="s">
        <v>444</v>
      </c>
      <c r="BC2" s="88">
        <v>68</v>
      </c>
      <c r="BD2" s="88">
        <v>68</v>
      </c>
      <c r="BE2" s="88" t="s">
        <v>445</v>
      </c>
      <c r="BF2" s="88" t="s">
        <v>445</v>
      </c>
      <c r="BG2" s="88" t="s">
        <v>446</v>
      </c>
      <c r="BH2" s="88">
        <v>73</v>
      </c>
      <c r="BI2" s="88">
        <v>76</v>
      </c>
      <c r="BJ2" s="88">
        <v>83</v>
      </c>
    </row>
    <row r="3" spans="1:62" ht="13.5" thickBot="1">
      <c r="A3" s="76" t="s">
        <v>584</v>
      </c>
      <c r="B3" s="102">
        <v>124.50000000000001</v>
      </c>
      <c r="C3" s="102">
        <v>165.75</v>
      </c>
      <c r="D3" s="102">
        <v>150.75000000000003</v>
      </c>
      <c r="E3" s="99">
        <v>139.50000000000003</v>
      </c>
      <c r="F3" s="99">
        <v>177.375</v>
      </c>
      <c r="G3" s="99">
        <v>161.625</v>
      </c>
      <c r="H3" s="99">
        <v>137.25</v>
      </c>
      <c r="I3" s="99">
        <v>202.5</v>
      </c>
      <c r="J3" s="99">
        <v>145.5</v>
      </c>
      <c r="K3" s="99">
        <v>204.75</v>
      </c>
      <c r="L3" s="99"/>
      <c r="M3" s="99">
        <v>192</v>
      </c>
      <c r="N3" s="99">
        <v>130.125</v>
      </c>
      <c r="O3" s="99">
        <v>240.00000000000003</v>
      </c>
      <c r="P3" s="99">
        <v>230.625</v>
      </c>
      <c r="Q3" s="99">
        <v>175.5</v>
      </c>
      <c r="R3" s="99"/>
      <c r="S3" s="99"/>
      <c r="T3" s="99">
        <v>213.75</v>
      </c>
      <c r="U3" s="99">
        <v>149.25</v>
      </c>
      <c r="V3" s="99"/>
      <c r="W3" s="99"/>
      <c r="X3" s="99"/>
      <c r="Y3" s="99"/>
      <c r="Z3" s="99">
        <v>205.875</v>
      </c>
      <c r="AA3" s="99"/>
      <c r="AB3" s="99"/>
      <c r="AC3" s="99"/>
      <c r="AD3" s="99">
        <v>183.75</v>
      </c>
      <c r="AE3" s="99">
        <v>226.5</v>
      </c>
      <c r="AF3" s="99"/>
      <c r="AG3" s="99"/>
      <c r="AH3" s="99"/>
      <c r="AI3" s="99"/>
      <c r="AJ3" s="99"/>
      <c r="AK3" s="99"/>
      <c r="AL3" s="99"/>
      <c r="AM3" s="99"/>
      <c r="AN3" s="99"/>
      <c r="AO3" s="99"/>
      <c r="AP3" s="99"/>
      <c r="AQ3" s="99"/>
      <c r="AR3" s="99"/>
      <c r="AS3" s="99">
        <v>223.25</v>
      </c>
      <c r="AT3" s="99"/>
      <c r="AU3" s="99"/>
      <c r="AV3" s="99"/>
      <c r="AW3" s="99"/>
      <c r="AX3" s="99"/>
      <c r="AY3" s="99"/>
      <c r="AZ3" s="99"/>
      <c r="BA3" s="99"/>
      <c r="BB3" s="99"/>
      <c r="BC3" s="99"/>
      <c r="BD3" s="99"/>
      <c r="BE3" s="99"/>
      <c r="BF3" s="99"/>
      <c r="BG3" s="99"/>
      <c r="BH3" s="99"/>
      <c r="BI3" s="99"/>
      <c r="BJ3" s="99"/>
    </row>
    <row r="4" spans="1:62" ht="13.5" thickBot="1">
      <c r="A4" s="76">
        <v>4</v>
      </c>
      <c r="B4" s="99">
        <v>122.16630209041158</v>
      </c>
      <c r="C4" s="99">
        <v>165.35640510628653</v>
      </c>
      <c r="D4" s="99">
        <v>149.26902776930643</v>
      </c>
      <c r="E4" s="99">
        <v>139.50000000000003</v>
      </c>
      <c r="F4" s="99">
        <v>177.375</v>
      </c>
      <c r="G4" s="99">
        <v>161.625</v>
      </c>
      <c r="H4" s="102">
        <v>137.25</v>
      </c>
      <c r="I4" s="102">
        <v>202.5</v>
      </c>
      <c r="J4" s="99">
        <v>145.5</v>
      </c>
      <c r="K4" s="99">
        <v>204.75</v>
      </c>
      <c r="L4" s="99"/>
      <c r="M4" s="99">
        <v>192</v>
      </c>
      <c r="N4" s="99">
        <v>130.125</v>
      </c>
      <c r="O4" s="99">
        <v>240.00000000000003</v>
      </c>
      <c r="P4" s="99">
        <v>230.625</v>
      </c>
      <c r="Q4" s="99">
        <v>175.5</v>
      </c>
      <c r="R4" s="99"/>
      <c r="S4" s="99"/>
      <c r="T4" s="99">
        <v>213.75</v>
      </c>
      <c r="U4" s="99">
        <v>149.25</v>
      </c>
      <c r="V4" s="99"/>
      <c r="W4" s="99"/>
      <c r="X4" s="99"/>
      <c r="Y4" s="99"/>
      <c r="Z4" s="99">
        <v>205.875</v>
      </c>
      <c r="AA4" s="99"/>
      <c r="AB4" s="99"/>
      <c r="AC4" s="99"/>
      <c r="AD4" s="99">
        <v>183.75</v>
      </c>
      <c r="AE4" s="99">
        <v>226.5</v>
      </c>
      <c r="AF4" s="99"/>
      <c r="AG4" s="99"/>
      <c r="AH4" s="99"/>
      <c r="AI4" s="99"/>
      <c r="AJ4" s="99"/>
      <c r="AK4" s="99"/>
      <c r="AL4" s="99"/>
      <c r="AM4" s="99"/>
      <c r="AN4" s="99"/>
      <c r="AO4" s="99"/>
      <c r="AP4" s="99"/>
      <c r="AQ4" s="99"/>
      <c r="AR4" s="99"/>
      <c r="AS4" s="99">
        <v>224.25</v>
      </c>
      <c r="AT4" s="99"/>
      <c r="AU4" s="99"/>
      <c r="AV4" s="99"/>
      <c r="AW4" s="99"/>
      <c r="AX4" s="99"/>
      <c r="AY4" s="99"/>
      <c r="AZ4" s="99"/>
      <c r="BA4" s="99"/>
      <c r="BB4" s="99"/>
      <c r="BC4" s="99"/>
      <c r="BD4" s="99"/>
      <c r="BE4" s="99"/>
      <c r="BF4" s="99"/>
      <c r="BG4" s="99"/>
      <c r="BH4" s="99"/>
      <c r="BI4" s="99"/>
      <c r="BJ4" s="99"/>
    </row>
    <row r="5" spans="1:62" ht="13.5" thickBot="1">
      <c r="A5" s="76">
        <v>5</v>
      </c>
      <c r="B5" s="99"/>
      <c r="C5" s="99">
        <v>156.39779043058564</v>
      </c>
      <c r="D5" s="99">
        <v>141.27340341124355</v>
      </c>
      <c r="E5" s="102">
        <v>139.50000000000003</v>
      </c>
      <c r="F5" s="102">
        <v>177.375</v>
      </c>
      <c r="G5" s="102">
        <v>161.625</v>
      </c>
      <c r="H5" s="99">
        <v>136.50705223955549</v>
      </c>
      <c r="I5" s="99">
        <v>193.6901021304239</v>
      </c>
      <c r="J5" s="99">
        <v>145.5</v>
      </c>
      <c r="K5" s="102">
        <v>204.75</v>
      </c>
      <c r="L5" s="99"/>
      <c r="M5" s="102">
        <v>192</v>
      </c>
      <c r="N5" s="99">
        <v>130.125</v>
      </c>
      <c r="O5" s="102">
        <v>240.00000000000003</v>
      </c>
      <c r="P5" s="102">
        <v>230.625</v>
      </c>
      <c r="Q5" s="99">
        <v>175.5</v>
      </c>
      <c r="R5" s="99"/>
      <c r="S5" s="99"/>
      <c r="T5" s="99">
        <v>213.75</v>
      </c>
      <c r="U5" s="99">
        <v>149.25</v>
      </c>
      <c r="V5" s="99"/>
      <c r="W5" s="99"/>
      <c r="X5" s="99"/>
      <c r="Y5" s="99"/>
      <c r="Z5" s="99">
        <v>205.875</v>
      </c>
      <c r="AA5" s="99"/>
      <c r="AB5" s="99"/>
      <c r="AC5" s="99"/>
      <c r="AD5" s="99">
        <v>183.75</v>
      </c>
      <c r="AE5" s="99">
        <v>226.5</v>
      </c>
      <c r="AF5" s="99"/>
      <c r="AG5" s="99"/>
      <c r="AH5" s="99"/>
      <c r="AI5" s="99"/>
      <c r="AJ5" s="99"/>
      <c r="AK5" s="99"/>
      <c r="AL5" s="99"/>
      <c r="AM5" s="99"/>
      <c r="AN5" s="99"/>
      <c r="AO5" s="99"/>
      <c r="AP5" s="99"/>
      <c r="AQ5" s="99"/>
      <c r="AR5" s="99"/>
      <c r="AS5" s="99">
        <v>224.25</v>
      </c>
      <c r="AT5" s="99"/>
      <c r="AU5" s="99"/>
      <c r="AV5" s="99"/>
      <c r="AW5" s="99"/>
      <c r="AX5" s="99"/>
      <c r="AY5" s="99"/>
      <c r="AZ5" s="99"/>
      <c r="BA5" s="99"/>
      <c r="BB5" s="99"/>
      <c r="BC5" s="99"/>
      <c r="BD5" s="99"/>
      <c r="BE5" s="99"/>
      <c r="BF5" s="99"/>
      <c r="BG5" s="99"/>
      <c r="BH5" s="99"/>
      <c r="BI5" s="99"/>
      <c r="BJ5" s="99"/>
    </row>
    <row r="6" spans="1:62" ht="13.5" thickBot="1">
      <c r="A6" s="76">
        <v>6</v>
      </c>
      <c r="B6" s="99"/>
      <c r="C6" s="99">
        <v>147.43917575488476</v>
      </c>
      <c r="D6" s="99">
        <v>133.27777905318064</v>
      </c>
      <c r="E6" s="99">
        <v>135.88788097046933</v>
      </c>
      <c r="F6" s="99">
        <v>172.22417061633533</v>
      </c>
      <c r="G6" s="99">
        <v>157.90906141434067</v>
      </c>
      <c r="H6" s="99">
        <v>131.88915776399449</v>
      </c>
      <c r="I6" s="99">
        <v>183.532548151388</v>
      </c>
      <c r="J6" s="102">
        <v>145.5</v>
      </c>
      <c r="K6" s="99">
        <v>200.23003945597293</v>
      </c>
      <c r="L6" s="99">
        <v>228.80928776949457</v>
      </c>
      <c r="M6" s="99">
        <v>188.39879595852159</v>
      </c>
      <c r="N6" s="99">
        <v>130.125</v>
      </c>
      <c r="O6" s="99">
        <v>234.13312804868673</v>
      </c>
      <c r="P6" s="99">
        <v>226.37400779753941</v>
      </c>
      <c r="Q6" s="102">
        <v>175.5</v>
      </c>
      <c r="R6" s="99"/>
      <c r="S6" s="99"/>
      <c r="T6" s="102">
        <v>213.75</v>
      </c>
      <c r="U6" s="99">
        <v>149.25</v>
      </c>
      <c r="V6" s="99"/>
      <c r="W6" s="99"/>
      <c r="X6" s="99"/>
      <c r="Y6" s="99"/>
      <c r="Z6" s="99">
        <v>205.875</v>
      </c>
      <c r="AA6" s="99"/>
      <c r="AB6" s="99"/>
      <c r="AC6" s="99"/>
      <c r="AD6" s="99">
        <v>183.75</v>
      </c>
      <c r="AE6" s="99">
        <v>226.5</v>
      </c>
      <c r="AF6" s="99"/>
      <c r="AG6" s="99"/>
      <c r="AH6" s="99"/>
      <c r="AI6" s="99"/>
      <c r="AJ6" s="99"/>
      <c r="AK6" s="99"/>
      <c r="AL6" s="99"/>
      <c r="AM6" s="99"/>
      <c r="AN6" s="99"/>
      <c r="AO6" s="99"/>
      <c r="AP6" s="99"/>
      <c r="AQ6" s="99"/>
      <c r="AR6" s="99"/>
      <c r="AS6" s="99">
        <v>224.25</v>
      </c>
      <c r="AT6" s="99"/>
      <c r="AU6" s="99"/>
      <c r="AV6" s="99"/>
      <c r="AW6" s="99"/>
      <c r="AX6" s="99"/>
      <c r="AY6" s="99"/>
      <c r="AZ6" s="99"/>
      <c r="BA6" s="99"/>
      <c r="BB6" s="99"/>
      <c r="BC6" s="99"/>
      <c r="BD6" s="99"/>
      <c r="BE6" s="99"/>
      <c r="BF6" s="99"/>
      <c r="BG6" s="99"/>
      <c r="BH6" s="99"/>
      <c r="BI6" s="99"/>
      <c r="BJ6" s="99"/>
    </row>
    <row r="7" spans="1:62" ht="13.5" thickBot="1">
      <c r="A7" s="76">
        <v>7</v>
      </c>
      <c r="B7" s="99"/>
      <c r="C7" s="99">
        <v>138.4805610791839</v>
      </c>
      <c r="D7" s="99">
        <v>125.28215469511773</v>
      </c>
      <c r="E7" s="99">
        <v>130.46734211676497</v>
      </c>
      <c r="F7" s="99">
        <v>165.23545034353191</v>
      </c>
      <c r="G7" s="99">
        <v>152.02060108697901</v>
      </c>
      <c r="H7" s="99">
        <v>127.27126328843349</v>
      </c>
      <c r="I7" s="99">
        <v>173.3749941723521</v>
      </c>
      <c r="J7" s="99">
        <v>144.97167207447382</v>
      </c>
      <c r="K7" s="99">
        <v>192.64280582500271</v>
      </c>
      <c r="L7" s="99">
        <v>216.64537129568313</v>
      </c>
      <c r="M7" s="99">
        <v>181.97278314286135</v>
      </c>
      <c r="N7" s="102">
        <v>130.125</v>
      </c>
      <c r="O7" s="99">
        <v>224.83619217780233</v>
      </c>
      <c r="P7" s="99">
        <v>218.27824190945873</v>
      </c>
      <c r="Q7" s="99">
        <v>175.47648784541914</v>
      </c>
      <c r="R7" s="99"/>
      <c r="S7" s="99"/>
      <c r="T7" s="99">
        <v>212.9393830868521</v>
      </c>
      <c r="U7" s="102">
        <v>149.25</v>
      </c>
      <c r="V7" s="99"/>
      <c r="W7" s="99"/>
      <c r="X7" s="99"/>
      <c r="Y7" s="99"/>
      <c r="Z7" s="102">
        <v>205.875</v>
      </c>
      <c r="AA7" s="99"/>
      <c r="AB7" s="99"/>
      <c r="AC7" s="99"/>
      <c r="AD7" s="102">
        <v>183.75</v>
      </c>
      <c r="AE7" s="99">
        <v>226.5</v>
      </c>
      <c r="AF7" s="99"/>
      <c r="AG7" s="99"/>
      <c r="AH7" s="99"/>
      <c r="AI7" s="99"/>
      <c r="AJ7" s="99"/>
      <c r="AK7" s="99"/>
      <c r="AL7" s="99"/>
      <c r="AM7" s="99"/>
      <c r="AN7" s="99"/>
      <c r="AO7" s="99"/>
      <c r="AP7" s="99"/>
      <c r="AQ7" s="99"/>
      <c r="AR7" s="99"/>
      <c r="AS7" s="102">
        <v>224.25</v>
      </c>
      <c r="AT7" s="99"/>
      <c r="AU7" s="99"/>
      <c r="AV7" s="99"/>
      <c r="AW7" s="99"/>
      <c r="AX7" s="99"/>
      <c r="AY7" s="99"/>
      <c r="AZ7" s="99"/>
      <c r="BA7" s="99"/>
      <c r="BB7" s="99"/>
      <c r="BC7" s="99"/>
      <c r="BD7" s="99"/>
      <c r="BE7" s="99"/>
      <c r="BF7" s="99"/>
      <c r="BG7" s="99"/>
      <c r="BH7" s="99"/>
      <c r="BI7" s="99"/>
      <c r="BJ7" s="99"/>
    </row>
    <row r="8" spans="1:62" ht="13.5" thickBot="1">
      <c r="A8" s="76">
        <v>8</v>
      </c>
      <c r="B8" s="99"/>
      <c r="C8" s="99">
        <v>129.52194640348301</v>
      </c>
      <c r="D8" s="99"/>
      <c r="E8" s="99">
        <v>125.04680326306062</v>
      </c>
      <c r="F8" s="99">
        <v>158.24673007072849</v>
      </c>
      <c r="G8" s="99">
        <v>146.13214075961736</v>
      </c>
      <c r="H8" s="99">
        <v>122.65336881287249</v>
      </c>
      <c r="I8" s="99">
        <v>163.21744019331624</v>
      </c>
      <c r="J8" s="99">
        <v>141.39051406078593</v>
      </c>
      <c r="K8" s="99">
        <v>185.05557219403249</v>
      </c>
      <c r="L8" s="99">
        <v>204.48145482187167</v>
      </c>
      <c r="M8" s="99">
        <v>175.5467703272011</v>
      </c>
      <c r="N8" s="99">
        <v>128.10936892618884</v>
      </c>
      <c r="O8" s="99">
        <v>215.53925630691796</v>
      </c>
      <c r="P8" s="99">
        <v>210.18247602137805</v>
      </c>
      <c r="Q8" s="99">
        <v>171.70964237868685</v>
      </c>
      <c r="R8" s="99"/>
      <c r="S8" s="99"/>
      <c r="T8" s="99">
        <v>207.44478945608856</v>
      </c>
      <c r="U8" s="99">
        <v>147.28713179367816</v>
      </c>
      <c r="V8" s="99"/>
      <c r="W8" s="99"/>
      <c r="X8" s="99"/>
      <c r="Y8" s="99">
        <v>234.34845847331113</v>
      </c>
      <c r="Z8" s="99">
        <v>202.37924140047303</v>
      </c>
      <c r="AA8" s="99"/>
      <c r="AB8" s="99"/>
      <c r="AC8" s="99"/>
      <c r="AD8" s="99">
        <v>182.10104055989075</v>
      </c>
      <c r="AE8" s="102">
        <v>226.5</v>
      </c>
      <c r="AF8" s="99"/>
      <c r="AG8" s="99"/>
      <c r="AH8" s="99"/>
      <c r="AI8" s="99"/>
      <c r="AJ8" s="99"/>
      <c r="AK8" s="99"/>
      <c r="AL8" s="99"/>
      <c r="AM8" s="99"/>
      <c r="AN8" s="99"/>
      <c r="AO8" s="99"/>
      <c r="AP8" s="99"/>
      <c r="AQ8" s="99"/>
      <c r="AR8" s="99"/>
      <c r="AS8" s="99">
        <v>222.75740168718664</v>
      </c>
      <c r="AT8" s="99"/>
      <c r="AU8" s="99"/>
      <c r="AV8" s="99"/>
      <c r="AW8" s="99"/>
      <c r="AX8" s="99"/>
      <c r="AY8" s="99"/>
      <c r="AZ8" s="99"/>
      <c r="BA8" s="99"/>
      <c r="BB8" s="99"/>
      <c r="BC8" s="99"/>
      <c r="BD8" s="99"/>
      <c r="BE8" s="99"/>
      <c r="BF8" s="99"/>
      <c r="BG8" s="99"/>
      <c r="BH8" s="99"/>
      <c r="BI8" s="99"/>
      <c r="BJ8" s="99"/>
    </row>
    <row r="9" spans="1:62">
      <c r="A9" s="76">
        <v>9</v>
      </c>
      <c r="B9" s="99"/>
      <c r="C9" s="99">
        <v>120.56333172778211</v>
      </c>
      <c r="D9" s="99"/>
      <c r="E9" s="99"/>
      <c r="F9" s="99">
        <v>151.25800979792504</v>
      </c>
      <c r="G9" s="99">
        <v>140.2436804322557</v>
      </c>
      <c r="H9" s="99"/>
      <c r="I9" s="99">
        <v>153.05988621428031</v>
      </c>
      <c r="J9" s="99">
        <v>137.80935604709799</v>
      </c>
      <c r="K9" s="99">
        <v>177.46833856306228</v>
      </c>
      <c r="L9" s="99">
        <v>192.31753834806022</v>
      </c>
      <c r="M9" s="99">
        <v>169.12075751154086</v>
      </c>
      <c r="N9" s="99">
        <v>125.67982001326496</v>
      </c>
      <c r="O9" s="99">
        <v>206.24232043603362</v>
      </c>
      <c r="P9" s="99">
        <v>202.08671013329737</v>
      </c>
      <c r="Q9" s="99">
        <v>167.94279691195456</v>
      </c>
      <c r="R9" s="99">
        <v>233.88856033045425</v>
      </c>
      <c r="S9" s="99">
        <v>239.03772344674121</v>
      </c>
      <c r="T9" s="99">
        <v>201.95019582532501</v>
      </c>
      <c r="U9" s="99">
        <v>144.81596979075198</v>
      </c>
      <c r="V9" s="99"/>
      <c r="W9" s="99"/>
      <c r="X9" s="99"/>
      <c r="Y9" s="99">
        <v>228.59275261891875</v>
      </c>
      <c r="Z9" s="99">
        <v>198.49625525511237</v>
      </c>
      <c r="AA9" s="99"/>
      <c r="AB9" s="99"/>
      <c r="AC9" s="99"/>
      <c r="AD9" s="99">
        <v>179.5759188279562</v>
      </c>
      <c r="AE9" s="99">
        <v>226.39625334622528</v>
      </c>
      <c r="AF9" s="99"/>
      <c r="AG9" s="99"/>
      <c r="AH9" s="99"/>
      <c r="AI9" s="99"/>
      <c r="AJ9" s="99"/>
      <c r="AK9" s="99"/>
      <c r="AL9" s="99"/>
      <c r="AM9" s="99"/>
      <c r="AN9" s="99"/>
      <c r="AO9" s="99"/>
      <c r="AP9" s="99"/>
      <c r="AQ9" s="99"/>
      <c r="AR9" s="99"/>
      <c r="AS9" s="99">
        <v>220.19446321672379</v>
      </c>
      <c r="AT9" s="99"/>
      <c r="AU9" s="99"/>
      <c r="AV9" s="99"/>
      <c r="AW9" s="99"/>
      <c r="AX9" s="99"/>
      <c r="AY9" s="99"/>
      <c r="AZ9" s="99"/>
      <c r="BA9" s="99"/>
      <c r="BB9" s="99"/>
      <c r="BC9" s="99"/>
      <c r="BD9" s="99"/>
      <c r="BE9" s="99"/>
      <c r="BF9" s="99"/>
      <c r="BG9" s="99"/>
      <c r="BH9" s="99"/>
      <c r="BI9" s="99"/>
      <c r="BJ9" s="99"/>
    </row>
    <row r="10" spans="1:62">
      <c r="A10" s="107">
        <v>10</v>
      </c>
      <c r="B10" s="108"/>
      <c r="C10" s="108"/>
      <c r="D10" s="108"/>
      <c r="E10" s="108"/>
      <c r="F10" s="108">
        <v>144.26928952512162</v>
      </c>
      <c r="G10" s="108">
        <v>134.35522010489404</v>
      </c>
      <c r="H10" s="108"/>
      <c r="I10" s="108">
        <v>142.90233223524442</v>
      </c>
      <c r="J10" s="108">
        <v>134.22819803341011</v>
      </c>
      <c r="K10" s="108">
        <v>169.88110493209209</v>
      </c>
      <c r="L10" s="108">
        <v>180.15362187424878</v>
      </c>
      <c r="M10" s="108">
        <v>162.69474469588062</v>
      </c>
      <c r="N10" s="108">
        <v>123.25027110034111</v>
      </c>
      <c r="O10" s="108">
        <v>196.94538456514928</v>
      </c>
      <c r="P10" s="108">
        <v>193.9909442452167</v>
      </c>
      <c r="Q10" s="108">
        <v>164.17595144522227</v>
      </c>
      <c r="R10" s="108">
        <v>220.57220092858034</v>
      </c>
      <c r="S10" s="108">
        <v>228.98913865613625</v>
      </c>
      <c r="T10" s="108">
        <v>196.45560219456149</v>
      </c>
      <c r="U10" s="108">
        <v>142.3448077878258</v>
      </c>
      <c r="V10" s="108">
        <v>236.91111930801355</v>
      </c>
      <c r="W10" s="108"/>
      <c r="X10" s="108"/>
      <c r="Y10" s="108">
        <v>222.83704676452635</v>
      </c>
      <c r="Z10" s="108">
        <v>194.61326910975171</v>
      </c>
      <c r="AA10" s="108"/>
      <c r="AB10" s="108"/>
      <c r="AC10" s="108"/>
      <c r="AD10" s="108">
        <v>177.05079709602165</v>
      </c>
      <c r="AE10" s="108">
        <v>222.71850241119793</v>
      </c>
      <c r="AF10" s="108"/>
      <c r="AG10" s="108"/>
      <c r="AH10" s="108"/>
      <c r="AI10" s="108"/>
      <c r="AJ10" s="108"/>
      <c r="AK10" s="108"/>
      <c r="AL10" s="108"/>
      <c r="AM10" s="108"/>
      <c r="AN10" s="108"/>
      <c r="AO10" s="108"/>
      <c r="AP10" s="108"/>
      <c r="AQ10" s="108"/>
      <c r="AR10" s="108"/>
      <c r="AS10" s="108">
        <v>217.63152474626094</v>
      </c>
      <c r="AT10" s="108"/>
      <c r="AU10" s="108"/>
      <c r="AV10" s="108"/>
      <c r="AW10" s="108"/>
      <c r="AX10" s="108"/>
      <c r="AY10" s="108"/>
      <c r="AZ10" s="108"/>
      <c r="BA10" s="108"/>
      <c r="BB10" s="108"/>
      <c r="BC10" s="108"/>
      <c r="BD10" s="108"/>
      <c r="BE10" s="108"/>
      <c r="BF10" s="108"/>
      <c r="BG10" s="108"/>
      <c r="BH10" s="108"/>
      <c r="BI10" s="108"/>
      <c r="BJ10" s="108"/>
    </row>
    <row r="11" spans="1:62" ht="13.5" thickBot="1">
      <c r="A11" s="76">
        <v>11</v>
      </c>
      <c r="B11" s="99"/>
      <c r="C11" s="99"/>
      <c r="D11" s="99"/>
      <c r="E11" s="99"/>
      <c r="F11" s="99">
        <v>137.2805692523182</v>
      </c>
      <c r="G11" s="99">
        <v>128.46675977753236</v>
      </c>
      <c r="H11" s="99"/>
      <c r="I11" s="118">
        <v>132.74477825620852</v>
      </c>
      <c r="J11" s="99">
        <v>130.6470400197222</v>
      </c>
      <c r="K11" s="99">
        <v>162.29387130112187</v>
      </c>
      <c r="L11" s="99">
        <v>167.98970540043734</v>
      </c>
      <c r="M11" s="99">
        <v>156.2687318802204</v>
      </c>
      <c r="N11" s="99">
        <v>120.82072218741725</v>
      </c>
      <c r="O11" s="99">
        <v>187.64844869426489</v>
      </c>
      <c r="P11" s="99">
        <v>185.89517835713599</v>
      </c>
      <c r="Q11" s="99">
        <v>160.40910597848998</v>
      </c>
      <c r="R11" s="99">
        <v>207.2558415267064</v>
      </c>
      <c r="S11" s="99">
        <v>218.94055386553129</v>
      </c>
      <c r="T11" s="99">
        <v>190.96100856379795</v>
      </c>
      <c r="U11" s="99">
        <v>139.87364578489962</v>
      </c>
      <c r="V11" s="99">
        <v>229.66446876325048</v>
      </c>
      <c r="W11" s="99"/>
      <c r="X11" s="99"/>
      <c r="Y11" s="99">
        <v>217.08134091013397</v>
      </c>
      <c r="Z11" s="99">
        <v>190.73028296439105</v>
      </c>
      <c r="AA11" s="99"/>
      <c r="AB11" s="99"/>
      <c r="AC11" s="99"/>
      <c r="AD11" s="99">
        <v>174.52567536408711</v>
      </c>
      <c r="AE11" s="99">
        <v>219.04075147617056</v>
      </c>
      <c r="AF11" s="99"/>
      <c r="AG11" s="99"/>
      <c r="AH11" s="99"/>
      <c r="AI11" s="99"/>
      <c r="AJ11" s="99"/>
      <c r="AK11" s="99"/>
      <c r="AL11" s="99"/>
      <c r="AM11" s="99"/>
      <c r="AN11" s="99"/>
      <c r="AO11" s="99"/>
      <c r="AP11" s="99"/>
      <c r="AQ11" s="99"/>
      <c r="AR11" s="99"/>
      <c r="AS11" s="99">
        <v>215.06858627579808</v>
      </c>
      <c r="AT11" s="99"/>
      <c r="AU11" s="99"/>
      <c r="AV11" s="99"/>
      <c r="AW11" s="99"/>
      <c r="AX11" s="99"/>
      <c r="AY11" s="99"/>
      <c r="AZ11" s="99"/>
      <c r="BA11" s="99"/>
      <c r="BB11" s="99"/>
      <c r="BC11" s="99"/>
      <c r="BD11" s="99"/>
      <c r="BE11" s="99"/>
      <c r="BF11" s="99"/>
      <c r="BG11" s="99"/>
      <c r="BH11" s="99"/>
      <c r="BI11" s="99"/>
      <c r="BJ11" s="99"/>
    </row>
    <row r="12" spans="1:62" ht="14.25" thickTop="1" thickBot="1">
      <c r="A12" s="76">
        <v>12</v>
      </c>
      <c r="B12" s="99"/>
      <c r="C12" s="99"/>
      <c r="D12" s="99"/>
      <c r="E12" s="99"/>
      <c r="F12" s="99">
        <v>130.29184897951475</v>
      </c>
      <c r="G12" s="99">
        <v>122.5782994501707</v>
      </c>
      <c r="H12" s="99"/>
      <c r="I12" s="99">
        <v>121.52494714615415</v>
      </c>
      <c r="J12" s="99">
        <v>127.0658820060343</v>
      </c>
      <c r="K12" s="99">
        <v>154.70663767015165</v>
      </c>
      <c r="L12" s="118">
        <v>155.8257889266259</v>
      </c>
      <c r="M12" s="99">
        <v>149.84271906456016</v>
      </c>
      <c r="N12" s="99"/>
      <c r="O12" s="99">
        <v>178.35151282338057</v>
      </c>
      <c r="P12" s="99">
        <v>177.79941246905531</v>
      </c>
      <c r="Q12" s="99">
        <v>156.64226051175768</v>
      </c>
      <c r="R12" s="99">
        <v>193.93948212483247</v>
      </c>
      <c r="S12" s="99">
        <v>208.89196907492629</v>
      </c>
      <c r="T12" s="99">
        <v>185.4664149330344</v>
      </c>
      <c r="U12" s="99">
        <v>137.40248378197344</v>
      </c>
      <c r="V12" s="99">
        <v>222.41781821848741</v>
      </c>
      <c r="W12" s="99">
        <v>230.95029761213985</v>
      </c>
      <c r="X12" s="99">
        <v>239.1953735416613</v>
      </c>
      <c r="Y12" s="99">
        <v>211.3256350557416</v>
      </c>
      <c r="Z12" s="99">
        <v>186.84729681903039</v>
      </c>
      <c r="AA12" s="99">
        <v>231.59339750889814</v>
      </c>
      <c r="AB12" s="99"/>
      <c r="AC12" s="99"/>
      <c r="AD12" s="99">
        <v>172.00055363215256</v>
      </c>
      <c r="AE12" s="99">
        <v>215.36300054114318</v>
      </c>
      <c r="AF12" s="99"/>
      <c r="AG12" s="99"/>
      <c r="AH12" s="99"/>
      <c r="AI12" s="99">
        <v>239.32063120295791</v>
      </c>
      <c r="AJ12" s="99"/>
      <c r="AK12" s="99"/>
      <c r="AL12" s="99">
        <v>238.67441262232691</v>
      </c>
      <c r="AM12" s="99"/>
      <c r="AN12" s="99"/>
      <c r="AO12" s="99"/>
      <c r="AP12" s="99"/>
      <c r="AQ12" s="99"/>
      <c r="AR12" s="99"/>
      <c r="AS12" s="99">
        <v>212.50564780533523</v>
      </c>
      <c r="AT12" s="99"/>
      <c r="AU12" s="99"/>
      <c r="AV12" s="99"/>
      <c r="AW12" s="99"/>
      <c r="AX12" s="99"/>
      <c r="AY12" s="99"/>
      <c r="AZ12" s="99"/>
      <c r="BA12" s="99"/>
      <c r="BB12" s="99"/>
      <c r="BC12" s="99"/>
      <c r="BD12" s="99"/>
      <c r="BE12" s="99"/>
      <c r="BF12" s="99"/>
      <c r="BG12" s="99"/>
      <c r="BH12" s="99"/>
      <c r="BI12" s="99"/>
      <c r="BJ12" s="99"/>
    </row>
    <row r="13" spans="1:62" ht="14.25" thickTop="1" thickBot="1">
      <c r="A13" s="76">
        <v>13</v>
      </c>
      <c r="B13" s="99"/>
      <c r="C13" s="99"/>
      <c r="D13" s="99"/>
      <c r="E13" s="99"/>
      <c r="F13" s="99">
        <v>123.30312870671133</v>
      </c>
      <c r="G13" s="99"/>
      <c r="H13" s="99"/>
      <c r="I13" s="99"/>
      <c r="J13" s="99">
        <v>123.48472399234637</v>
      </c>
      <c r="K13" s="99">
        <v>147.11940403918143</v>
      </c>
      <c r="L13" s="99">
        <v>138.86870990819881</v>
      </c>
      <c r="M13" s="99">
        <v>143.41670624889991</v>
      </c>
      <c r="N13" s="99"/>
      <c r="O13" s="99">
        <v>169.05457695249621</v>
      </c>
      <c r="P13" s="99">
        <v>169.70364658097463</v>
      </c>
      <c r="Q13" s="99">
        <v>152.87541504502539</v>
      </c>
      <c r="R13" s="118">
        <v>180.62312272295856</v>
      </c>
      <c r="S13" s="99">
        <v>198.8433842843213</v>
      </c>
      <c r="T13" s="99">
        <v>179.97182130227085</v>
      </c>
      <c r="U13" s="99">
        <v>134.93132177904724</v>
      </c>
      <c r="V13" s="99">
        <v>215.17116767372437</v>
      </c>
      <c r="W13" s="118">
        <v>213.82421467831668</v>
      </c>
      <c r="X13" s="99">
        <v>228.4385022876971</v>
      </c>
      <c r="Y13" s="99">
        <v>205.56992920134923</v>
      </c>
      <c r="Z13" s="99">
        <v>182.96431067366973</v>
      </c>
      <c r="AA13" s="118">
        <v>217.01259858250904</v>
      </c>
      <c r="AB13" s="99"/>
      <c r="AC13" s="99"/>
      <c r="AD13" s="99">
        <v>169.47543190021801</v>
      </c>
      <c r="AE13" s="99">
        <v>211.68524960611583</v>
      </c>
      <c r="AF13" s="118"/>
      <c r="AG13" s="99"/>
      <c r="AH13" s="99"/>
      <c r="AI13" s="99">
        <v>233.35154514259557</v>
      </c>
      <c r="AJ13" s="99"/>
      <c r="AK13" s="99"/>
      <c r="AL13" s="99">
        <v>234.92957980789527</v>
      </c>
      <c r="AM13" s="99"/>
      <c r="AN13" s="99"/>
      <c r="AO13" s="99"/>
      <c r="AP13" s="99"/>
      <c r="AQ13" s="99"/>
      <c r="AR13" s="99"/>
      <c r="AS13" s="99">
        <v>209.94270933487235</v>
      </c>
      <c r="AT13" s="99"/>
      <c r="AU13" s="99"/>
      <c r="AV13" s="99"/>
      <c r="AW13" s="99"/>
      <c r="AX13" s="99"/>
      <c r="AY13" s="99"/>
      <c r="AZ13" s="99"/>
      <c r="BA13" s="99"/>
      <c r="BB13" s="99"/>
      <c r="BC13" s="99"/>
      <c r="BD13" s="99"/>
      <c r="BE13" s="99"/>
      <c r="BF13" s="99"/>
      <c r="BG13" s="99"/>
      <c r="BH13" s="99"/>
      <c r="BI13" s="99"/>
      <c r="BJ13" s="99"/>
    </row>
    <row r="14" spans="1:62" ht="13.5" thickTop="1">
      <c r="A14" s="76">
        <v>14</v>
      </c>
      <c r="B14" s="99"/>
      <c r="C14" s="99"/>
      <c r="D14" s="99"/>
      <c r="E14" s="99"/>
      <c r="F14" s="99"/>
      <c r="G14" s="99"/>
      <c r="H14" s="99"/>
      <c r="I14" s="99"/>
      <c r="J14" s="99"/>
      <c r="K14" s="99">
        <v>139.53217040821121</v>
      </c>
      <c r="L14" s="99">
        <v>122.53986243806708</v>
      </c>
      <c r="M14" s="99">
        <v>136.9906934332397</v>
      </c>
      <c r="N14" s="99"/>
      <c r="O14" s="99">
        <v>159.75764108161184</v>
      </c>
      <c r="P14" s="99">
        <v>161.60788069289396</v>
      </c>
      <c r="Q14" s="99">
        <v>149.10856957829307</v>
      </c>
      <c r="R14" s="99">
        <v>160.4869691272601</v>
      </c>
      <c r="S14" s="99">
        <v>188.79479949371634</v>
      </c>
      <c r="T14" s="99">
        <v>174.47722767150731</v>
      </c>
      <c r="U14" s="99">
        <v>132.46015977612106</v>
      </c>
      <c r="V14" s="99">
        <v>207.9245171289613</v>
      </c>
      <c r="W14" s="99">
        <v>188.11158448608657</v>
      </c>
      <c r="X14" s="99">
        <v>217.68163103373291</v>
      </c>
      <c r="Y14" s="99">
        <v>199.81422334695685</v>
      </c>
      <c r="Z14" s="99">
        <v>179.08132452830907</v>
      </c>
      <c r="AA14" s="99">
        <v>199.64191061408988</v>
      </c>
      <c r="AB14" s="99"/>
      <c r="AC14" s="99">
        <v>238.46731102722239</v>
      </c>
      <c r="AD14" s="99">
        <v>166.95031016828347</v>
      </c>
      <c r="AE14" s="99">
        <v>208.00749867108843</v>
      </c>
      <c r="AF14" s="99">
        <v>234.82025514215388</v>
      </c>
      <c r="AG14" s="99"/>
      <c r="AH14" s="99"/>
      <c r="AI14" s="99">
        <v>227.38245908223328</v>
      </c>
      <c r="AJ14" s="99"/>
      <c r="AK14" s="99"/>
      <c r="AL14" s="99">
        <v>231.18474699346365</v>
      </c>
      <c r="AM14" s="99"/>
      <c r="AN14" s="99"/>
      <c r="AO14" s="99"/>
      <c r="AP14" s="99"/>
      <c r="AQ14" s="99"/>
      <c r="AR14" s="99"/>
      <c r="AS14" s="99">
        <v>207.37977086440949</v>
      </c>
      <c r="AT14" s="99"/>
      <c r="AU14" s="99"/>
      <c r="AV14" s="99"/>
      <c r="AW14" s="99"/>
      <c r="AX14" s="99"/>
      <c r="AY14" s="99"/>
      <c r="AZ14" s="99"/>
      <c r="BA14" s="99"/>
      <c r="BB14" s="99"/>
      <c r="BC14" s="99"/>
      <c r="BD14" s="99"/>
      <c r="BE14" s="99"/>
      <c r="BF14" s="99"/>
      <c r="BG14" s="99"/>
      <c r="BH14" s="99"/>
      <c r="BI14" s="99"/>
      <c r="BJ14" s="99"/>
    </row>
    <row r="15" spans="1:62" ht="13.5" thickBot="1">
      <c r="A15" s="76">
        <v>15</v>
      </c>
      <c r="B15" s="99"/>
      <c r="C15" s="99"/>
      <c r="D15" s="99"/>
      <c r="E15" s="99"/>
      <c r="F15" s="99"/>
      <c r="G15" s="99"/>
      <c r="H15" s="99"/>
      <c r="I15" s="99"/>
      <c r="J15" s="99"/>
      <c r="K15" s="118">
        <v>131.944936777241</v>
      </c>
      <c r="L15" s="99"/>
      <c r="M15" s="99">
        <v>130.56468061757946</v>
      </c>
      <c r="N15" s="99"/>
      <c r="O15" s="118">
        <v>150.4607052107275</v>
      </c>
      <c r="P15" s="99">
        <v>153.51211480481328</v>
      </c>
      <c r="Q15" s="99">
        <v>145.34172411156081</v>
      </c>
      <c r="R15" s="99">
        <v>143.70125106675798</v>
      </c>
      <c r="S15" s="118">
        <v>178.74621470311135</v>
      </c>
      <c r="T15" s="99">
        <v>168.98263404074379</v>
      </c>
      <c r="U15" s="99">
        <v>129.98899777319488</v>
      </c>
      <c r="V15" s="99">
        <v>200.67786658419826</v>
      </c>
      <c r="W15" s="99">
        <v>167.29718847193004</v>
      </c>
      <c r="X15" s="99">
        <v>206.92475977976869</v>
      </c>
      <c r="Y15" s="99">
        <v>194.0585174925645</v>
      </c>
      <c r="Z15" s="99">
        <v>175.19833838294841</v>
      </c>
      <c r="AA15" s="99">
        <v>179.46105522453726</v>
      </c>
      <c r="AB15" s="99"/>
      <c r="AC15" s="99">
        <v>230.81132150139928</v>
      </c>
      <c r="AD15" s="99">
        <v>164.42518843634892</v>
      </c>
      <c r="AE15" s="99">
        <v>204.32974773606105</v>
      </c>
      <c r="AF15" s="99">
        <v>209.46906873327512</v>
      </c>
      <c r="AG15" s="99"/>
      <c r="AH15" s="99">
        <v>237.89638215089664</v>
      </c>
      <c r="AI15" s="99">
        <v>221.41337302187097</v>
      </c>
      <c r="AJ15" s="99"/>
      <c r="AK15" s="99"/>
      <c r="AL15" s="99">
        <v>227.439914179032</v>
      </c>
      <c r="AM15" s="99"/>
      <c r="AN15" s="99"/>
      <c r="AO15" s="99"/>
      <c r="AP15" s="99"/>
      <c r="AQ15" s="99"/>
      <c r="AR15" s="99"/>
      <c r="AS15" s="99">
        <v>204.81683239394667</v>
      </c>
      <c r="AT15" s="99"/>
      <c r="AU15" s="99"/>
      <c r="AV15" s="99"/>
      <c r="AW15" s="99"/>
      <c r="AX15" s="99"/>
      <c r="AY15" s="99"/>
      <c r="AZ15" s="99"/>
      <c r="BA15" s="99"/>
      <c r="BB15" s="99"/>
      <c r="BC15" s="99"/>
      <c r="BD15" s="99"/>
      <c r="BE15" s="99"/>
      <c r="BF15" s="99"/>
      <c r="BG15" s="99"/>
      <c r="BH15" s="99"/>
      <c r="BI15" s="99"/>
      <c r="BJ15" s="99"/>
    </row>
    <row r="16" spans="1:62" ht="14.25" thickTop="1" thickBot="1">
      <c r="A16" s="76">
        <v>16</v>
      </c>
      <c r="B16" s="99"/>
      <c r="C16" s="99"/>
      <c r="D16" s="99"/>
      <c r="E16" s="99"/>
      <c r="F16" s="99"/>
      <c r="G16" s="99"/>
      <c r="H16" s="99"/>
      <c r="I16" s="99"/>
      <c r="J16" s="99"/>
      <c r="K16" s="99">
        <v>122.15142671317766</v>
      </c>
      <c r="L16" s="99"/>
      <c r="M16" s="118">
        <v>124.13866780191921</v>
      </c>
      <c r="N16" s="99"/>
      <c r="O16" s="99">
        <v>136.47579439673757</v>
      </c>
      <c r="P16" s="118">
        <v>145.41634891673257</v>
      </c>
      <c r="Q16" s="99">
        <v>141.57487864482849</v>
      </c>
      <c r="R16" s="99">
        <v>129.8633973968372</v>
      </c>
      <c r="S16" s="99">
        <v>167.70479410947215</v>
      </c>
      <c r="T16" s="99">
        <v>163.48804040998024</v>
      </c>
      <c r="U16" s="99">
        <v>127.5178357702687</v>
      </c>
      <c r="V16" s="99">
        <v>193.43121603943518</v>
      </c>
      <c r="W16" s="99">
        <v>150.19519059310906</v>
      </c>
      <c r="X16" s="118">
        <v>196.1678885258045</v>
      </c>
      <c r="Y16" s="99">
        <v>188.3028116381721</v>
      </c>
      <c r="Z16" s="99">
        <v>171.31535223758775</v>
      </c>
      <c r="AA16" s="99">
        <v>162.78289914928774</v>
      </c>
      <c r="AB16" s="118"/>
      <c r="AC16" s="99">
        <v>223.15533197557613</v>
      </c>
      <c r="AD16" s="99">
        <v>161.90006670441437</v>
      </c>
      <c r="AE16" s="99">
        <v>200.6519968010337</v>
      </c>
      <c r="AF16" s="99">
        <v>188.61162427920053</v>
      </c>
      <c r="AG16" s="118"/>
      <c r="AH16" s="99">
        <v>226.48271023154462</v>
      </c>
      <c r="AI16" s="99">
        <v>215.44428696150865</v>
      </c>
      <c r="AJ16" s="99"/>
      <c r="AK16" s="99"/>
      <c r="AL16" s="99">
        <v>223.69508136460038</v>
      </c>
      <c r="AM16" s="99">
        <v>234.31777434340464</v>
      </c>
      <c r="AN16" s="99"/>
      <c r="AO16" s="99"/>
      <c r="AP16" s="99"/>
      <c r="AQ16" s="99"/>
      <c r="AR16" s="99"/>
      <c r="AS16" s="99">
        <v>202.25389392348379</v>
      </c>
      <c r="AT16" s="99"/>
      <c r="AU16" s="99"/>
      <c r="AV16" s="99"/>
      <c r="AW16" s="99"/>
      <c r="AX16" s="99"/>
      <c r="AY16" s="99"/>
      <c r="AZ16" s="99"/>
      <c r="BA16" s="99"/>
      <c r="BB16" s="99"/>
      <c r="BC16" s="99"/>
      <c r="BD16" s="99"/>
      <c r="BE16" s="99"/>
      <c r="BF16" s="99"/>
      <c r="BG16" s="99"/>
      <c r="BH16" s="99"/>
      <c r="BI16" s="99"/>
      <c r="BJ16" s="99"/>
    </row>
    <row r="17" spans="1:62" ht="14.25" thickTop="1" thickBot="1">
      <c r="A17" s="76">
        <v>17</v>
      </c>
      <c r="B17" s="99"/>
      <c r="C17" s="99"/>
      <c r="D17" s="99"/>
      <c r="E17" s="99"/>
      <c r="F17" s="99"/>
      <c r="G17" s="99"/>
      <c r="H17" s="99"/>
      <c r="I17" s="99"/>
      <c r="J17" s="99"/>
      <c r="K17" s="99"/>
      <c r="L17" s="99"/>
      <c r="M17" s="99"/>
      <c r="N17" s="99"/>
      <c r="O17" s="99">
        <v>123.57990292659328</v>
      </c>
      <c r="P17" s="99">
        <v>133.91048182336149</v>
      </c>
      <c r="Q17" s="99">
        <v>137.8080331780962</v>
      </c>
      <c r="R17" s="99"/>
      <c r="S17" s="99">
        <v>152.31085766581026</v>
      </c>
      <c r="T17" s="99">
        <v>157.9934467792167</v>
      </c>
      <c r="U17" s="99">
        <v>125.04667376734251</v>
      </c>
      <c r="V17" s="99">
        <v>186.18456549467214</v>
      </c>
      <c r="W17" s="99">
        <v>135.95829459371834</v>
      </c>
      <c r="X17" s="99">
        <v>182.02525657829617</v>
      </c>
      <c r="Y17" s="99">
        <v>182.54710578377973</v>
      </c>
      <c r="Z17" s="99">
        <v>167.43236609222708</v>
      </c>
      <c r="AA17" s="99">
        <v>148.812558863232</v>
      </c>
      <c r="AB17" s="99">
        <v>232.62961227677667</v>
      </c>
      <c r="AC17" s="99">
        <v>215.49934244975302</v>
      </c>
      <c r="AD17" s="99">
        <v>159.3749449724798</v>
      </c>
      <c r="AE17" s="99">
        <v>196.97424586600633</v>
      </c>
      <c r="AF17" s="99">
        <v>171.22318106603367</v>
      </c>
      <c r="AG17" s="99">
        <v>232.13785150754643</v>
      </c>
      <c r="AH17" s="118">
        <v>215.06903831219262</v>
      </c>
      <c r="AI17" s="99">
        <v>209.47520090114631</v>
      </c>
      <c r="AJ17" s="99"/>
      <c r="AK17" s="99"/>
      <c r="AL17" s="99">
        <v>219.95024855016874</v>
      </c>
      <c r="AM17" s="99">
        <v>211.59596081815337</v>
      </c>
      <c r="AN17" s="99"/>
      <c r="AO17" s="99"/>
      <c r="AP17" s="99">
        <v>222.09839138882822</v>
      </c>
      <c r="AQ17" s="99"/>
      <c r="AR17" s="99"/>
      <c r="AS17" s="99">
        <v>199.69095545302093</v>
      </c>
      <c r="AT17" s="99"/>
      <c r="AU17" s="99"/>
      <c r="AV17" s="99"/>
      <c r="AW17" s="99"/>
      <c r="AX17" s="99"/>
      <c r="AY17" s="99"/>
      <c r="AZ17" s="99"/>
      <c r="BA17" s="99"/>
      <c r="BB17" s="99">
        <v>238.18074725971371</v>
      </c>
      <c r="BC17" s="99"/>
      <c r="BD17" s="99"/>
      <c r="BE17" s="99"/>
      <c r="BF17" s="99"/>
      <c r="BG17" s="99"/>
      <c r="BH17" s="99"/>
      <c r="BI17" s="99"/>
      <c r="BJ17" s="99"/>
    </row>
    <row r="18" spans="1:62" ht="14.25" thickTop="1" thickBot="1">
      <c r="A18" s="76">
        <v>18</v>
      </c>
      <c r="B18" s="99"/>
      <c r="C18" s="99"/>
      <c r="D18" s="99"/>
      <c r="E18" s="99"/>
      <c r="F18" s="99"/>
      <c r="G18" s="99"/>
      <c r="H18" s="99"/>
      <c r="I18" s="99"/>
      <c r="J18" s="99"/>
      <c r="K18" s="99"/>
      <c r="L18" s="99"/>
      <c r="M18" s="99"/>
      <c r="N18" s="99"/>
      <c r="O18" s="99"/>
      <c r="P18" s="99">
        <v>123.09736050169396</v>
      </c>
      <c r="Q18" s="99">
        <v>134.0411877113639</v>
      </c>
      <c r="R18" s="99"/>
      <c r="S18" s="99">
        <v>139.32259409303265</v>
      </c>
      <c r="T18" s="99">
        <v>152.49885314845318</v>
      </c>
      <c r="U18" s="99">
        <v>122.57551176441633</v>
      </c>
      <c r="V18" s="99">
        <v>178.9379149499091</v>
      </c>
      <c r="W18" s="99">
        <v>123.96812360747514</v>
      </c>
      <c r="X18" s="99">
        <v>166.97481715451258</v>
      </c>
      <c r="Y18" s="99">
        <v>176.79139992938735</v>
      </c>
      <c r="Z18" s="99">
        <v>163.54937994686642</v>
      </c>
      <c r="AA18" s="99">
        <v>136.97001886867136</v>
      </c>
      <c r="AB18" s="99">
        <v>210.59810099623596</v>
      </c>
      <c r="AC18" s="99">
        <v>207.84335292392984</v>
      </c>
      <c r="AD18" s="99">
        <v>156.84982324054525</v>
      </c>
      <c r="AE18" s="99">
        <v>193.29649493097895</v>
      </c>
      <c r="AF18" s="99">
        <v>156.55595108512617</v>
      </c>
      <c r="AG18" s="99">
        <v>211.993993765509</v>
      </c>
      <c r="AH18" s="99">
        <v>198.97556029694519</v>
      </c>
      <c r="AI18" s="99">
        <v>203.50611484078397</v>
      </c>
      <c r="AJ18" s="99">
        <v>237.77951347228773</v>
      </c>
      <c r="AK18" s="99"/>
      <c r="AL18" s="99">
        <v>216.20541573573709</v>
      </c>
      <c r="AM18" s="99">
        <v>192.48136351442008</v>
      </c>
      <c r="AN18" s="99"/>
      <c r="AO18" s="99"/>
      <c r="AP18" s="99">
        <v>203.70695041707177</v>
      </c>
      <c r="AQ18" s="118"/>
      <c r="AR18" s="99"/>
      <c r="AS18" s="99">
        <v>197.12801698255808</v>
      </c>
      <c r="AT18" s="99"/>
      <c r="AU18" s="99"/>
      <c r="AV18" s="99"/>
      <c r="AW18" s="99">
        <v>237.69593346345061</v>
      </c>
      <c r="AX18" s="99"/>
      <c r="AY18" s="99"/>
      <c r="AZ18" s="99"/>
      <c r="BA18" s="99"/>
      <c r="BB18" s="99">
        <v>235.5845588599351</v>
      </c>
      <c r="BC18" s="99"/>
      <c r="BD18" s="99"/>
      <c r="BE18" s="99"/>
      <c r="BF18" s="99"/>
      <c r="BG18" s="99"/>
      <c r="BH18" s="99"/>
      <c r="BI18" s="99"/>
      <c r="BJ18" s="99"/>
    </row>
    <row r="19" spans="1:62" ht="13.5" thickTop="1">
      <c r="A19" s="76">
        <v>19</v>
      </c>
      <c r="B19" s="99"/>
      <c r="C19" s="99"/>
      <c r="D19" s="99"/>
      <c r="E19" s="99"/>
      <c r="F19" s="99"/>
      <c r="G19" s="99"/>
      <c r="H19" s="99"/>
      <c r="I19" s="99"/>
      <c r="J19" s="99"/>
      <c r="K19" s="99"/>
      <c r="L19" s="99"/>
      <c r="M19" s="99"/>
      <c r="N19" s="99"/>
      <c r="O19" s="99"/>
      <c r="P19" s="99"/>
      <c r="Q19" s="99">
        <v>130.27434224463161</v>
      </c>
      <c r="R19" s="99"/>
      <c r="S19" s="99">
        <v>128.24865314206781</v>
      </c>
      <c r="T19" s="99">
        <v>147.00425951768963</v>
      </c>
      <c r="U19" s="99">
        <v>120.10434976149014</v>
      </c>
      <c r="V19" s="99">
        <v>171.69126440514603</v>
      </c>
      <c r="W19" s="99"/>
      <c r="X19" s="99">
        <v>154.11675220994846</v>
      </c>
      <c r="Y19" s="99">
        <v>171.03569407499498</v>
      </c>
      <c r="Z19" s="99">
        <v>159.66639380150576</v>
      </c>
      <c r="AA19" s="99">
        <v>126.82399624597618</v>
      </c>
      <c r="AB19" s="99">
        <v>191.90902860630547</v>
      </c>
      <c r="AC19" s="99">
        <v>200.18736339810673</v>
      </c>
      <c r="AD19" s="99">
        <v>154.3247015086107</v>
      </c>
      <c r="AE19" s="99">
        <v>189.6187439959516</v>
      </c>
      <c r="AF19" s="99">
        <v>144.05395436138448</v>
      </c>
      <c r="AG19" s="99">
        <v>194.83689467479118</v>
      </c>
      <c r="AH19" s="99">
        <v>184.08980103522129</v>
      </c>
      <c r="AI19" s="99">
        <v>197.53702878042165</v>
      </c>
      <c r="AJ19" s="99">
        <v>229.85973195913215</v>
      </c>
      <c r="AK19" s="99">
        <v>235.89154753212472</v>
      </c>
      <c r="AL19" s="99">
        <v>212.46058292130547</v>
      </c>
      <c r="AM19" s="99">
        <v>176.23506550659195</v>
      </c>
      <c r="AN19" s="99"/>
      <c r="AO19" s="99">
        <v>228.13191299716814</v>
      </c>
      <c r="AP19" s="99">
        <v>187.99618957575728</v>
      </c>
      <c r="AQ19" s="99">
        <v>229.53186798070601</v>
      </c>
      <c r="AR19" s="99"/>
      <c r="AS19" s="99">
        <v>194.56507851209523</v>
      </c>
      <c r="AT19" s="99"/>
      <c r="AU19" s="99"/>
      <c r="AV19" s="99"/>
      <c r="AW19" s="99">
        <v>218.18511595309243</v>
      </c>
      <c r="AX19" s="99"/>
      <c r="AY19" s="99"/>
      <c r="AZ19" s="99"/>
      <c r="BA19" s="99"/>
      <c r="BB19" s="99">
        <v>232.9883704601564</v>
      </c>
      <c r="BC19" s="99"/>
      <c r="BD19" s="99"/>
      <c r="BE19" s="99"/>
      <c r="BF19" s="99"/>
      <c r="BG19" s="99"/>
      <c r="BH19" s="99"/>
      <c r="BI19" s="99"/>
      <c r="BJ19" s="99"/>
    </row>
    <row r="20" spans="1:62" ht="13.5" thickBot="1">
      <c r="A20" s="107">
        <v>20</v>
      </c>
      <c r="B20" s="108"/>
      <c r="C20" s="108"/>
      <c r="D20" s="108"/>
      <c r="E20" s="108"/>
      <c r="F20" s="108"/>
      <c r="G20" s="108"/>
      <c r="H20" s="108"/>
      <c r="I20" s="108"/>
      <c r="J20" s="108"/>
      <c r="K20" s="108"/>
      <c r="L20" s="108"/>
      <c r="M20" s="108"/>
      <c r="N20" s="108"/>
      <c r="O20" s="108"/>
      <c r="P20" s="108"/>
      <c r="Q20" s="108">
        <v>126.50749677789933</v>
      </c>
      <c r="R20" s="108"/>
      <c r="S20" s="108"/>
      <c r="T20" s="108">
        <v>141.50966588692606</v>
      </c>
      <c r="U20" s="108"/>
      <c r="V20" s="118">
        <v>164.44461386038299</v>
      </c>
      <c r="W20" s="108"/>
      <c r="X20" s="108">
        <v>143.02713751495381</v>
      </c>
      <c r="Y20" s="108">
        <v>165.27998822060263</v>
      </c>
      <c r="Z20" s="108">
        <v>155.7834076561451</v>
      </c>
      <c r="AA20" s="108"/>
      <c r="AB20" s="108">
        <v>175.91057500936688</v>
      </c>
      <c r="AC20" s="108">
        <v>192.53137387228358</v>
      </c>
      <c r="AD20" s="108">
        <v>151.79957977667615</v>
      </c>
      <c r="AE20" s="108">
        <v>185.94099306092423</v>
      </c>
      <c r="AF20" s="108">
        <v>133.29690073876085</v>
      </c>
      <c r="AG20" s="108">
        <v>180.08617759351122</v>
      </c>
      <c r="AH20" s="108">
        <v>171.22443156483826</v>
      </c>
      <c r="AI20" s="108">
        <v>191.56794272005934</v>
      </c>
      <c r="AJ20" s="108">
        <v>221.93995044597659</v>
      </c>
      <c r="AK20" s="108">
        <v>230.40007523175177</v>
      </c>
      <c r="AL20" s="108">
        <v>208.71575010687383</v>
      </c>
      <c r="AM20" s="108">
        <v>162.29839488066267</v>
      </c>
      <c r="AN20" s="108">
        <v>228.49686009956943</v>
      </c>
      <c r="AO20" s="108">
        <v>211.32680299862693</v>
      </c>
      <c r="AP20" s="108">
        <v>174.4476644303256</v>
      </c>
      <c r="AQ20" s="108">
        <v>214.07442985834606</v>
      </c>
      <c r="AR20" s="108"/>
      <c r="AS20" s="108">
        <v>192.00214004163237</v>
      </c>
      <c r="AT20" s="108"/>
      <c r="AU20" s="108">
        <v>238.24390598705463</v>
      </c>
      <c r="AV20" s="108"/>
      <c r="AW20" s="108">
        <v>201.42409440372981</v>
      </c>
      <c r="AX20" s="108"/>
      <c r="AY20" s="108"/>
      <c r="AZ20" s="108"/>
      <c r="BA20" s="108"/>
      <c r="BB20" s="108">
        <v>230.39218206037779</v>
      </c>
      <c r="BC20" s="108"/>
      <c r="BD20" s="108"/>
      <c r="BE20" s="108"/>
      <c r="BF20" s="108"/>
      <c r="BG20" s="108"/>
      <c r="BH20" s="108"/>
      <c r="BI20" s="108"/>
      <c r="BJ20" s="108"/>
    </row>
    <row r="21" spans="1:62" ht="14.25" thickTop="1" thickBot="1">
      <c r="A21" s="76">
        <v>21</v>
      </c>
      <c r="B21" s="99"/>
      <c r="C21" s="99"/>
      <c r="D21" s="99"/>
      <c r="E21" s="99"/>
      <c r="F21" s="99"/>
      <c r="G21" s="99"/>
      <c r="H21" s="99"/>
      <c r="I21" s="99"/>
      <c r="J21" s="99"/>
      <c r="K21" s="99"/>
      <c r="L21" s="99"/>
      <c r="M21" s="99"/>
      <c r="N21" s="99"/>
      <c r="O21" s="99"/>
      <c r="P21" s="99"/>
      <c r="Q21" s="99">
        <v>122.74065131116704</v>
      </c>
      <c r="R21" s="99"/>
      <c r="S21" s="99"/>
      <c r="T21" s="118">
        <v>136.01507225616254</v>
      </c>
      <c r="U21" s="99"/>
      <c r="V21" s="99">
        <v>153.19332122567062</v>
      </c>
      <c r="W21" s="99"/>
      <c r="X21" s="99">
        <v>133.38067826248636</v>
      </c>
      <c r="Y21" s="99">
        <v>159.52428236621023</v>
      </c>
      <c r="Z21" s="99">
        <v>151.90042151078444</v>
      </c>
      <c r="AA21" s="99"/>
      <c r="AB21" s="99">
        <v>162.10246982259568</v>
      </c>
      <c r="AC21" s="118">
        <v>184.87538434646044</v>
      </c>
      <c r="AD21" s="99">
        <v>149.27445804474161</v>
      </c>
      <c r="AE21" s="99">
        <v>182.26324212589685</v>
      </c>
      <c r="AF21" s="99">
        <v>123.96231946048709</v>
      </c>
      <c r="AG21" s="99">
        <v>167.29654320747645</v>
      </c>
      <c r="AH21" s="99">
        <v>160.00964478031344</v>
      </c>
      <c r="AI21" s="99">
        <v>185.59885665969702</v>
      </c>
      <c r="AJ21" s="99">
        <v>214.02016893282106</v>
      </c>
      <c r="AK21" s="99">
        <v>224.90860293137891</v>
      </c>
      <c r="AL21" s="99">
        <v>204.97091729244221</v>
      </c>
      <c r="AM21" s="99">
        <v>150.24266161915273</v>
      </c>
      <c r="AN21" s="99">
        <v>211.03015269069263</v>
      </c>
      <c r="AO21" s="99">
        <v>196.73149108332458</v>
      </c>
      <c r="AP21" s="99">
        <v>162.66355436988457</v>
      </c>
      <c r="AQ21" s="99">
        <v>200.56036655007378</v>
      </c>
      <c r="AR21" s="99"/>
      <c r="AS21" s="99">
        <v>189.43920157116952</v>
      </c>
      <c r="AT21" s="99">
        <v>229.90186778099749</v>
      </c>
      <c r="AU21" s="99">
        <v>234.44376226882008</v>
      </c>
      <c r="AV21" s="99"/>
      <c r="AW21" s="99">
        <v>186.9034082265423</v>
      </c>
      <c r="AX21" s="99"/>
      <c r="AY21" s="99"/>
      <c r="AZ21" s="99"/>
      <c r="BA21" s="99"/>
      <c r="BB21" s="99">
        <v>227.79599366059915</v>
      </c>
      <c r="BC21" s="99"/>
      <c r="BD21" s="99"/>
      <c r="BE21" s="99"/>
      <c r="BF21" s="99"/>
      <c r="BG21" s="99"/>
      <c r="BH21" s="99"/>
      <c r="BI21" s="99"/>
      <c r="BJ21" s="99"/>
    </row>
    <row r="22" spans="1:62" ht="14.25" thickTop="1" thickBot="1">
      <c r="A22" s="76">
        <v>22</v>
      </c>
      <c r="B22" s="99"/>
      <c r="C22" s="99"/>
      <c r="D22" s="99"/>
      <c r="E22" s="99"/>
      <c r="F22" s="99"/>
      <c r="G22" s="99"/>
      <c r="H22" s="99"/>
      <c r="I22" s="99"/>
      <c r="J22" s="99"/>
      <c r="K22" s="99"/>
      <c r="L22" s="99"/>
      <c r="M22" s="99"/>
      <c r="N22" s="99"/>
      <c r="O22" s="99"/>
      <c r="P22" s="99"/>
      <c r="Q22" s="99"/>
      <c r="R22" s="99"/>
      <c r="S22" s="99"/>
      <c r="T22" s="99">
        <v>127.93028844194765</v>
      </c>
      <c r="U22" s="99"/>
      <c r="V22" s="99">
        <v>143.41524489401846</v>
      </c>
      <c r="W22" s="99"/>
      <c r="X22" s="99">
        <v>124.92437746573181</v>
      </c>
      <c r="Y22" s="118">
        <v>153.76857651181786</v>
      </c>
      <c r="Z22" s="99">
        <v>148.01743536542378</v>
      </c>
      <c r="AA22" s="99"/>
      <c r="AB22" s="99">
        <v>150.09561958951227</v>
      </c>
      <c r="AC22" s="99">
        <v>173.60087284884037</v>
      </c>
      <c r="AD22" s="99">
        <v>146.74933631280706</v>
      </c>
      <c r="AE22" s="99">
        <v>178.58549119086945</v>
      </c>
      <c r="AF22" s="99"/>
      <c r="AG22" s="99">
        <v>156.12173824821829</v>
      </c>
      <c r="AH22" s="99">
        <v>150.15772456286589</v>
      </c>
      <c r="AI22" s="99">
        <v>179.62977059933471</v>
      </c>
      <c r="AJ22" s="118">
        <v>206.10038741966551</v>
      </c>
      <c r="AK22" s="99">
        <v>219.41713063100599</v>
      </c>
      <c r="AL22" s="99">
        <v>201.22608447801056</v>
      </c>
      <c r="AM22" s="99">
        <v>139.73450985727388</v>
      </c>
      <c r="AN22" s="99">
        <v>195.82573827172109</v>
      </c>
      <c r="AO22" s="99">
        <v>183.95714633041749</v>
      </c>
      <c r="AP22" s="99">
        <v>152.33445980289366</v>
      </c>
      <c r="AQ22" s="99">
        <v>188.65404241018018</v>
      </c>
      <c r="AR22" s="99"/>
      <c r="AS22" s="99">
        <v>186.87626310070667</v>
      </c>
      <c r="AT22" s="99">
        <v>215.34841080781641</v>
      </c>
      <c r="AU22" s="99">
        <v>230.64361855058556</v>
      </c>
      <c r="AV22" s="99"/>
      <c r="AW22" s="99">
        <v>174.22691415446971</v>
      </c>
      <c r="AX22" s="99"/>
      <c r="AY22" s="99"/>
      <c r="AZ22" s="99"/>
      <c r="BA22" s="99"/>
      <c r="BB22" s="99">
        <v>225.19980526082051</v>
      </c>
      <c r="BC22" s="99"/>
      <c r="BD22" s="99"/>
      <c r="BE22" s="99"/>
      <c r="BF22" s="99"/>
      <c r="BG22" s="99"/>
      <c r="BH22" s="99"/>
      <c r="BI22" s="99"/>
      <c r="BJ22" s="99"/>
    </row>
    <row r="23" spans="1:62" ht="14.25" thickTop="1" thickBot="1">
      <c r="A23" s="76">
        <v>23</v>
      </c>
      <c r="B23" s="99"/>
      <c r="C23" s="99"/>
      <c r="D23" s="99"/>
      <c r="E23" s="99"/>
      <c r="F23" s="99"/>
      <c r="G23" s="99"/>
      <c r="H23" s="99"/>
      <c r="I23" s="99"/>
      <c r="J23" s="99"/>
      <c r="K23" s="99"/>
      <c r="L23" s="99"/>
      <c r="M23" s="99"/>
      <c r="N23" s="99"/>
      <c r="O23" s="99"/>
      <c r="P23" s="99"/>
      <c r="Q23" s="99"/>
      <c r="R23" s="99"/>
      <c r="S23" s="99"/>
      <c r="T23" s="99">
        <v>120.43705871707209</v>
      </c>
      <c r="U23" s="99"/>
      <c r="V23" s="99">
        <v>134.78700172190881</v>
      </c>
      <c r="W23" s="99"/>
      <c r="X23" s="99"/>
      <c r="Y23" s="99">
        <v>146.17834149747537</v>
      </c>
      <c r="Z23" s="99">
        <v>144.13444922006312</v>
      </c>
      <c r="AA23" s="99"/>
      <c r="AB23" s="99">
        <v>139.5837440139039</v>
      </c>
      <c r="AC23" s="99">
        <v>163.47330482685354</v>
      </c>
      <c r="AD23" s="99">
        <v>144.22421458087251</v>
      </c>
      <c r="AE23" s="99">
        <v>174.90774025584207</v>
      </c>
      <c r="AF23" s="99"/>
      <c r="AG23" s="99">
        <v>146.28924917248284</v>
      </c>
      <c r="AH23" s="99">
        <v>141.44204957677036</v>
      </c>
      <c r="AI23" s="118">
        <v>173.66068453897236</v>
      </c>
      <c r="AJ23" s="99">
        <v>195.20719019861747</v>
      </c>
      <c r="AK23" s="99">
        <v>213.92565833063307</v>
      </c>
      <c r="AL23" s="99">
        <v>197.48125166357892</v>
      </c>
      <c r="AM23" s="99">
        <v>130.511578654441</v>
      </c>
      <c r="AN23" s="99">
        <v>182.49937456189926</v>
      </c>
      <c r="AO23" s="99">
        <v>172.69770567677992</v>
      </c>
      <c r="AP23" s="99">
        <v>143.21679258197889</v>
      </c>
      <c r="AQ23" s="99">
        <v>178.09085004944276</v>
      </c>
      <c r="AR23" s="99"/>
      <c r="AS23" s="99">
        <v>184.31332463024378</v>
      </c>
      <c r="AT23" s="99">
        <v>202.4990807406119</v>
      </c>
      <c r="AU23" s="99">
        <v>226.84347483235106</v>
      </c>
      <c r="AV23" s="99"/>
      <c r="AW23" s="99">
        <v>163.0828412559965</v>
      </c>
      <c r="AX23" s="99">
        <v>228.0587618891692</v>
      </c>
      <c r="AY23" s="99">
        <v>231.58263895310404</v>
      </c>
      <c r="AZ23" s="99"/>
      <c r="BA23" s="99"/>
      <c r="BB23" s="99">
        <v>222.60361686104187</v>
      </c>
      <c r="BC23" s="99"/>
      <c r="BD23" s="99"/>
      <c r="BE23" s="99"/>
      <c r="BF23" s="99"/>
      <c r="BG23" s="99"/>
      <c r="BH23" s="99"/>
      <c r="BI23" s="99"/>
      <c r="BJ23" s="99"/>
    </row>
    <row r="24" spans="1:62" ht="13.5" thickTop="1">
      <c r="A24" s="76">
        <v>24</v>
      </c>
      <c r="B24" s="99"/>
      <c r="C24" s="99"/>
      <c r="D24" s="99"/>
      <c r="E24" s="99"/>
      <c r="F24" s="99"/>
      <c r="G24" s="99"/>
      <c r="H24" s="99"/>
      <c r="I24" s="99"/>
      <c r="J24" s="99"/>
      <c r="K24" s="99"/>
      <c r="L24" s="99"/>
      <c r="M24" s="99"/>
      <c r="N24" s="99"/>
      <c r="O24" s="99"/>
      <c r="P24" s="99"/>
      <c r="Q24" s="99"/>
      <c r="R24" s="99"/>
      <c r="S24" s="99"/>
      <c r="T24" s="99"/>
      <c r="U24" s="99"/>
      <c r="V24" s="99">
        <v>127.12432448085174</v>
      </c>
      <c r="W24" s="99"/>
      <c r="X24" s="99"/>
      <c r="Y24" s="99">
        <v>138.32415359618952</v>
      </c>
      <c r="Z24" s="99">
        <v>140.25146307470249</v>
      </c>
      <c r="AA24" s="99"/>
      <c r="AB24" s="99">
        <v>130.32310598281475</v>
      </c>
      <c r="AC24" s="99">
        <v>154.45964350416079</v>
      </c>
      <c r="AD24" s="99">
        <v>141.69909284893797</v>
      </c>
      <c r="AE24" s="99">
        <v>171.22998932081472</v>
      </c>
      <c r="AF24" s="99"/>
      <c r="AG24" s="99">
        <v>137.58222357100328</v>
      </c>
      <c r="AH24" s="99">
        <v>133.68210327124635</v>
      </c>
      <c r="AI24" s="99">
        <v>167.16441935199623</v>
      </c>
      <c r="AJ24" s="99">
        <v>184.72776882390724</v>
      </c>
      <c r="AK24" s="99">
        <v>208.43418603026018</v>
      </c>
      <c r="AL24" s="99">
        <v>193.7364188491473</v>
      </c>
      <c r="AM24" s="99">
        <v>122.36511039604049</v>
      </c>
      <c r="AN24" s="99">
        <v>170.74530870316948</v>
      </c>
      <c r="AO24" s="99">
        <v>162.70957287853034</v>
      </c>
      <c r="AP24" s="99">
        <v>135.11662994016277</v>
      </c>
      <c r="AQ24" s="99">
        <v>168.65979345157947</v>
      </c>
      <c r="AR24" s="99">
        <v>238.32756046204545</v>
      </c>
      <c r="AS24" s="99">
        <v>181.75038615978093</v>
      </c>
      <c r="AT24" s="99">
        <v>191.08127214123238</v>
      </c>
      <c r="AU24" s="99">
        <v>223.04333111411657</v>
      </c>
      <c r="AV24" s="99"/>
      <c r="AW24" s="99">
        <v>153.22311111328605</v>
      </c>
      <c r="AX24" s="99">
        <v>213.83978362674063</v>
      </c>
      <c r="AY24" s="99">
        <v>218.79599999651816</v>
      </c>
      <c r="AZ24" s="99"/>
      <c r="BA24" s="99"/>
      <c r="BB24" s="99">
        <v>220.00742846126323</v>
      </c>
      <c r="BC24" s="99"/>
      <c r="BD24" s="99"/>
      <c r="BE24" s="99"/>
      <c r="BF24" s="99"/>
      <c r="BG24" s="99"/>
      <c r="BH24" s="99"/>
      <c r="BI24" s="99"/>
      <c r="BJ24" s="99"/>
    </row>
    <row r="25" spans="1:62">
      <c r="A25" s="76">
        <v>25</v>
      </c>
      <c r="B25" s="99"/>
      <c r="C25" s="99"/>
      <c r="D25" s="99"/>
      <c r="E25" s="99"/>
      <c r="F25" s="99"/>
      <c r="G25" s="99"/>
      <c r="H25" s="99"/>
      <c r="I25" s="99"/>
      <c r="J25" s="99"/>
      <c r="K25" s="99"/>
      <c r="L25" s="99"/>
      <c r="M25" s="99"/>
      <c r="N25" s="99"/>
      <c r="O25" s="99"/>
      <c r="P25" s="99"/>
      <c r="Q25" s="99"/>
      <c r="R25" s="99"/>
      <c r="S25" s="99"/>
      <c r="T25" s="99"/>
      <c r="U25" s="99"/>
      <c r="V25" s="99">
        <v>120.27902475775009</v>
      </c>
      <c r="W25" s="99"/>
      <c r="X25" s="99"/>
      <c r="Y25" s="99">
        <v>131.27922573631551</v>
      </c>
      <c r="Z25" s="99">
        <v>136.3684769293418</v>
      </c>
      <c r="AA25" s="99"/>
      <c r="AB25" s="99">
        <v>122.11779977830794</v>
      </c>
      <c r="AC25" s="99">
        <v>146.39031016325941</v>
      </c>
      <c r="AD25" s="99">
        <v>139.17397111700339</v>
      </c>
      <c r="AE25" s="99">
        <v>167.55223838578738</v>
      </c>
      <c r="AF25" s="99"/>
      <c r="AG25" s="99">
        <v>129.82635434423031</v>
      </c>
      <c r="AH25" s="99">
        <v>126.73260562556816</v>
      </c>
      <c r="AI25" s="99">
        <v>158.87384532825763</v>
      </c>
      <c r="AJ25" s="99">
        <v>175.32747145900444</v>
      </c>
      <c r="AK25" s="99">
        <v>202.94271372988726</v>
      </c>
      <c r="AL25" s="99">
        <v>189.99158603471565</v>
      </c>
      <c r="AM25" s="99"/>
      <c r="AN25" s="99">
        <v>160.31780688846908</v>
      </c>
      <c r="AO25" s="99">
        <v>153.79689335677003</v>
      </c>
      <c r="AP25" s="99">
        <v>127.87800519419909</v>
      </c>
      <c r="AQ25" s="99">
        <v>160.19086287412404</v>
      </c>
      <c r="AR25" s="99">
        <v>232.66670099330449</v>
      </c>
      <c r="AS25" s="99">
        <v>179.18744768931811</v>
      </c>
      <c r="AT25" s="99">
        <v>180.87572413122459</v>
      </c>
      <c r="AU25" s="99">
        <v>219.24318739588202</v>
      </c>
      <c r="AV25" s="99"/>
      <c r="AW25" s="99">
        <v>144.44833338510554</v>
      </c>
      <c r="AX25" s="99">
        <v>201.20611523599152</v>
      </c>
      <c r="AY25" s="99">
        <v>207.350104554186</v>
      </c>
      <c r="AZ25" s="99"/>
      <c r="BA25" s="99"/>
      <c r="BB25" s="99">
        <v>217.41124006148459</v>
      </c>
      <c r="BC25" s="99"/>
      <c r="BD25" s="99">
        <v>237.86234808734034</v>
      </c>
      <c r="BE25" s="99"/>
      <c r="BF25" s="99"/>
      <c r="BG25" s="99"/>
      <c r="BH25" s="99"/>
      <c r="BI25" s="99"/>
      <c r="BJ25" s="99"/>
    </row>
    <row r="26" spans="1:62" ht="13.5" thickBot="1">
      <c r="A26" s="76">
        <v>26</v>
      </c>
      <c r="B26" s="99"/>
      <c r="C26" s="99"/>
      <c r="D26" s="99"/>
      <c r="E26" s="99"/>
      <c r="F26" s="99"/>
      <c r="G26" s="99"/>
      <c r="H26" s="99"/>
      <c r="I26" s="99"/>
      <c r="J26" s="99"/>
      <c r="K26" s="99"/>
      <c r="L26" s="99"/>
      <c r="M26" s="99"/>
      <c r="N26" s="99"/>
      <c r="O26" s="99"/>
      <c r="P26" s="99"/>
      <c r="Q26" s="99"/>
      <c r="R26" s="99"/>
      <c r="S26" s="99"/>
      <c r="T26" s="99"/>
      <c r="U26" s="99"/>
      <c r="V26" s="99"/>
      <c r="W26" s="99"/>
      <c r="X26" s="99"/>
      <c r="Y26" s="99">
        <v>124.92656034387613</v>
      </c>
      <c r="Z26" s="118">
        <v>132.48549078398113</v>
      </c>
      <c r="AA26" s="99"/>
      <c r="AB26" s="99"/>
      <c r="AC26" s="99">
        <v>139.1275478070522</v>
      </c>
      <c r="AD26" s="99">
        <v>136.64884938506887</v>
      </c>
      <c r="AE26" s="99">
        <v>163.87448745075997</v>
      </c>
      <c r="AF26" s="99"/>
      <c r="AG26" s="99">
        <v>122.88022975817653</v>
      </c>
      <c r="AH26" s="99">
        <v>120.47552164659861</v>
      </c>
      <c r="AI26" s="99">
        <v>151.38237418789598</v>
      </c>
      <c r="AJ26" s="99">
        <v>166.85033642791996</v>
      </c>
      <c r="AK26" s="99">
        <v>197.45124142951434</v>
      </c>
      <c r="AL26" s="99">
        <v>186.24675322028403</v>
      </c>
      <c r="AM26" s="99"/>
      <c r="AN26" s="99">
        <v>151.01755935112612</v>
      </c>
      <c r="AO26" s="99">
        <v>145.80072248190518</v>
      </c>
      <c r="AP26" s="99">
        <v>121.37429595929638</v>
      </c>
      <c r="AQ26" s="99">
        <v>152.54575286654796</v>
      </c>
      <c r="AR26" s="99">
        <v>227.00584152456358</v>
      </c>
      <c r="AS26" s="99">
        <v>176.6245092188552</v>
      </c>
      <c r="AT26" s="99">
        <v>171.70441732301228</v>
      </c>
      <c r="AU26" s="99">
        <v>215.44304367764749</v>
      </c>
      <c r="AV26" s="99"/>
      <c r="AW26" s="99">
        <v>136.59676517660174</v>
      </c>
      <c r="AX26" s="99">
        <v>189.92038237888357</v>
      </c>
      <c r="AY26" s="99">
        <v>197.04928186043011</v>
      </c>
      <c r="AZ26" s="99"/>
      <c r="BA26" s="99"/>
      <c r="BB26" s="99">
        <v>214.81505166170595</v>
      </c>
      <c r="BC26" s="99">
        <v>237.95424604226912</v>
      </c>
      <c r="BD26" s="99">
        <v>224.88760755579415</v>
      </c>
      <c r="BE26" s="99"/>
      <c r="BF26" s="99"/>
      <c r="BG26" s="99">
        <v>229.26437346924774</v>
      </c>
      <c r="BH26" s="99"/>
      <c r="BI26" s="99"/>
      <c r="BJ26" s="99"/>
    </row>
    <row r="27" spans="1:62" ht="14.25" thickTop="1" thickBot="1">
      <c r="A27" s="76">
        <v>27</v>
      </c>
      <c r="B27" s="99"/>
      <c r="C27" s="99"/>
      <c r="D27" s="99"/>
      <c r="E27" s="99"/>
      <c r="F27" s="99"/>
      <c r="G27" s="99"/>
      <c r="H27" s="99"/>
      <c r="I27" s="99"/>
      <c r="J27" s="99"/>
      <c r="K27" s="99"/>
      <c r="L27" s="99"/>
      <c r="M27" s="99"/>
      <c r="N27" s="99"/>
      <c r="O27" s="99"/>
      <c r="P27" s="99"/>
      <c r="Q27" s="99"/>
      <c r="R27" s="99"/>
      <c r="S27" s="99"/>
      <c r="T27" s="99"/>
      <c r="U27" s="99"/>
      <c r="V27" s="99"/>
      <c r="W27" s="99"/>
      <c r="X27" s="99"/>
      <c r="Y27" s="99"/>
      <c r="Z27" s="99">
        <v>128.39412563314787</v>
      </c>
      <c r="AA27" s="99"/>
      <c r="AB27" s="99"/>
      <c r="AC27" s="99">
        <v>132.55846760360762</v>
      </c>
      <c r="AD27" s="99">
        <v>134.1237276531343</v>
      </c>
      <c r="AE27" s="99">
        <v>160.19673651573262</v>
      </c>
      <c r="AF27" s="99"/>
      <c r="AG27" s="99"/>
      <c r="AH27" s="99"/>
      <c r="AI27" s="99">
        <v>144.58052475304882</v>
      </c>
      <c r="AJ27" s="99">
        <v>159.16843441207661</v>
      </c>
      <c r="AK27" s="99">
        <v>191.95976912914145</v>
      </c>
      <c r="AL27" s="99">
        <v>182.50192040585239</v>
      </c>
      <c r="AM27" s="99"/>
      <c r="AN27" s="99">
        <v>142.68154409155844</v>
      </c>
      <c r="AO27" s="99">
        <v>138.59095482547613</v>
      </c>
      <c r="AP27" s="99"/>
      <c r="AQ27" s="99">
        <v>145.61094901438312</v>
      </c>
      <c r="AR27" s="99">
        <v>221.34498205582264</v>
      </c>
      <c r="AS27" s="99">
        <v>174.06157074839237</v>
      </c>
      <c r="AT27" s="99">
        <v>163.42155742048081</v>
      </c>
      <c r="AU27" s="99">
        <v>211.642899959413</v>
      </c>
      <c r="AV27" s="118"/>
      <c r="AW27" s="99">
        <v>129.53608201063375</v>
      </c>
      <c r="AX27" s="99">
        <v>179.78841853581324</v>
      </c>
      <c r="AY27" s="99">
        <v>187.73319075876205</v>
      </c>
      <c r="AZ27" s="99"/>
      <c r="BA27" s="99"/>
      <c r="BB27" s="99">
        <v>212.21886326192731</v>
      </c>
      <c r="BC27" s="99">
        <v>224.34168469373699</v>
      </c>
      <c r="BD27" s="99">
        <v>213.22208854772089</v>
      </c>
      <c r="BE27" s="99"/>
      <c r="BF27" s="99"/>
      <c r="BG27" s="99">
        <v>218.65868235785567</v>
      </c>
      <c r="BH27" s="99"/>
      <c r="BI27" s="99"/>
      <c r="BJ27" s="99"/>
    </row>
    <row r="28" spans="1:62" ht="14.25" thickTop="1" thickBot="1">
      <c r="A28" s="76">
        <v>28</v>
      </c>
      <c r="B28" s="99"/>
      <c r="C28" s="99"/>
      <c r="D28" s="99"/>
      <c r="E28" s="99"/>
      <c r="F28" s="99"/>
      <c r="G28" s="99"/>
      <c r="H28" s="99"/>
      <c r="I28" s="99"/>
      <c r="J28" s="99"/>
      <c r="K28" s="99"/>
      <c r="L28" s="99"/>
      <c r="M28" s="99"/>
      <c r="N28" s="99"/>
      <c r="O28" s="99"/>
      <c r="P28" s="99"/>
      <c r="Q28" s="99"/>
      <c r="R28" s="99"/>
      <c r="S28" s="99"/>
      <c r="T28" s="99"/>
      <c r="U28" s="99"/>
      <c r="V28" s="99"/>
      <c r="W28" s="99"/>
      <c r="X28" s="99"/>
      <c r="Y28" s="99"/>
      <c r="Z28" s="99">
        <v>123.10070621632225</v>
      </c>
      <c r="AA28" s="99"/>
      <c r="AB28" s="99"/>
      <c r="AC28" s="99">
        <v>126.58980760428345</v>
      </c>
      <c r="AD28" s="99">
        <v>131.59860592119975</v>
      </c>
      <c r="AE28" s="99">
        <v>156.51898558070528</v>
      </c>
      <c r="AF28" s="99"/>
      <c r="AG28" s="99"/>
      <c r="AH28" s="99"/>
      <c r="AI28" s="99">
        <v>138.37764027449694</v>
      </c>
      <c r="AJ28" s="99">
        <v>152.17596943380133</v>
      </c>
      <c r="AK28" s="118">
        <v>186.46829682876856</v>
      </c>
      <c r="AL28" s="99">
        <v>178.75708759142074</v>
      </c>
      <c r="AM28" s="99"/>
      <c r="AN28" s="99">
        <v>135.17537948114878</v>
      </c>
      <c r="AO28" s="99">
        <v>132.06023919877404</v>
      </c>
      <c r="AP28" s="99"/>
      <c r="AQ28" s="99">
        <v>139.29251697580224</v>
      </c>
      <c r="AR28" s="99">
        <v>215.6841225870817</v>
      </c>
      <c r="AS28" s="99">
        <v>171.49863227792952</v>
      </c>
      <c r="AT28" s="99">
        <v>155.90677837115507</v>
      </c>
      <c r="AU28" s="99">
        <v>207.84275624117851</v>
      </c>
      <c r="AV28" s="99">
        <v>235.71804861421288</v>
      </c>
      <c r="AW28" s="99">
        <v>123.15717159548312</v>
      </c>
      <c r="AX28" s="99">
        <v>170.65015381312739</v>
      </c>
      <c r="AY28" s="99">
        <v>179.26937310291257</v>
      </c>
      <c r="AZ28" s="99"/>
      <c r="BA28" s="99"/>
      <c r="BB28" s="99">
        <v>209.62267486214867</v>
      </c>
      <c r="BC28" s="99">
        <v>212.10281287867153</v>
      </c>
      <c r="BD28" s="99">
        <v>202.68504153908188</v>
      </c>
      <c r="BE28" s="99"/>
      <c r="BF28" s="99"/>
      <c r="BG28" s="99">
        <v>209.00820895716879</v>
      </c>
      <c r="BH28" s="99">
        <v>230.00799845212853</v>
      </c>
      <c r="BI28" s="99"/>
      <c r="BJ28" s="99"/>
    </row>
    <row r="29" spans="1:62" ht="14.25" thickTop="1" thickBot="1">
      <c r="A29" s="76">
        <v>29</v>
      </c>
      <c r="B29" s="99"/>
      <c r="C29" s="99"/>
      <c r="D29" s="99"/>
      <c r="E29" s="99"/>
      <c r="F29" s="99"/>
      <c r="G29" s="99"/>
      <c r="H29" s="99"/>
      <c r="I29" s="99"/>
      <c r="J29" s="99"/>
      <c r="K29" s="99"/>
      <c r="L29" s="99"/>
      <c r="M29" s="99"/>
      <c r="N29" s="99"/>
      <c r="O29" s="99"/>
      <c r="P29" s="99"/>
      <c r="Q29" s="99"/>
      <c r="R29" s="99"/>
      <c r="S29" s="99"/>
      <c r="T29" s="99"/>
      <c r="U29" s="99"/>
      <c r="V29" s="99"/>
      <c r="W29" s="99"/>
      <c r="X29" s="99"/>
      <c r="Y29" s="99"/>
      <c r="Z29" s="99"/>
      <c r="AA29" s="99"/>
      <c r="AB29" s="99"/>
      <c r="AC29" s="99">
        <v>121.1439385709553</v>
      </c>
      <c r="AD29" s="99">
        <v>129.0734841892652</v>
      </c>
      <c r="AE29" s="99">
        <v>152.84123464567787</v>
      </c>
      <c r="AF29" s="99"/>
      <c r="AG29" s="99"/>
      <c r="AH29" s="99"/>
      <c r="AI29" s="99">
        <v>132.69807608088476</v>
      </c>
      <c r="AJ29" s="99">
        <v>145.78478330142761</v>
      </c>
      <c r="AK29" s="99">
        <v>178.60189262395144</v>
      </c>
      <c r="AL29" s="99">
        <v>175.01225477698912</v>
      </c>
      <c r="AM29" s="99"/>
      <c r="AN29" s="99">
        <v>128.38749140637771</v>
      </c>
      <c r="AO29" s="99">
        <v>126.11934063601554</v>
      </c>
      <c r="AP29" s="99"/>
      <c r="AQ29" s="99">
        <v>133.51213095903935</v>
      </c>
      <c r="AR29" s="118">
        <v>210.02326311834079</v>
      </c>
      <c r="AS29" s="99">
        <v>168.93569380746663</v>
      </c>
      <c r="AT29" s="99">
        <v>149.05996243108351</v>
      </c>
      <c r="AU29" s="99">
        <v>204.04261252294395</v>
      </c>
      <c r="AV29" s="99">
        <v>225.04643717034341</v>
      </c>
      <c r="AW29" s="99"/>
      <c r="AX29" s="99">
        <v>162.37266684935381</v>
      </c>
      <c r="AY29" s="99">
        <v>171.54757898874016</v>
      </c>
      <c r="AZ29" s="99"/>
      <c r="BA29" s="99"/>
      <c r="BB29" s="99">
        <v>207.02648646237003</v>
      </c>
      <c r="BC29" s="99">
        <v>201.05222386294517</v>
      </c>
      <c r="BD29" s="99">
        <v>193.1263365689264</v>
      </c>
      <c r="BE29" s="99"/>
      <c r="BF29" s="99"/>
      <c r="BG29" s="99">
        <v>200.19053924936784</v>
      </c>
      <c r="BH29" s="99">
        <v>219.36958450477911</v>
      </c>
      <c r="BI29" s="99"/>
      <c r="BJ29" s="99"/>
    </row>
    <row r="30" spans="1:62" ht="13.5" thickTop="1">
      <c r="A30" s="107">
        <v>30</v>
      </c>
      <c r="B30" s="108"/>
      <c r="C30" s="108"/>
      <c r="D30" s="108"/>
      <c r="E30" s="108"/>
      <c r="F30" s="108"/>
      <c r="G30" s="108"/>
      <c r="H30" s="108"/>
      <c r="I30" s="108"/>
      <c r="J30" s="108"/>
      <c r="K30" s="108"/>
      <c r="L30" s="108"/>
      <c r="M30" s="108"/>
      <c r="N30" s="108"/>
      <c r="O30" s="108"/>
      <c r="P30" s="108"/>
      <c r="Q30" s="108"/>
      <c r="R30" s="108"/>
      <c r="S30" s="108"/>
      <c r="T30" s="108"/>
      <c r="U30" s="108"/>
      <c r="V30" s="108"/>
      <c r="W30" s="108"/>
      <c r="X30" s="108"/>
      <c r="Y30" s="108"/>
      <c r="Z30" s="108"/>
      <c r="AA30" s="108"/>
      <c r="AB30" s="108"/>
      <c r="AC30" s="108"/>
      <c r="AD30" s="108">
        <v>126.54836245733065</v>
      </c>
      <c r="AE30" s="108">
        <v>149.1634837106505</v>
      </c>
      <c r="AF30" s="108"/>
      <c r="AG30" s="108"/>
      <c r="AH30" s="108"/>
      <c r="AI30" s="108">
        <v>127.47826353235378</v>
      </c>
      <c r="AJ30" s="108">
        <v>139.92089440275831</v>
      </c>
      <c r="AK30" s="108">
        <v>170.95274594184605</v>
      </c>
      <c r="AL30" s="108">
        <v>171.26742196255748</v>
      </c>
      <c r="AM30" s="108"/>
      <c r="AN30" s="108">
        <v>122.22461937074246</v>
      </c>
      <c r="AO30" s="108">
        <v>120.69356942210544</v>
      </c>
      <c r="AP30" s="108"/>
      <c r="AQ30" s="108">
        <v>128.20401560529615</v>
      </c>
      <c r="AR30" s="108">
        <v>204.00559205679747</v>
      </c>
      <c r="AS30" s="108">
        <v>166.37275533700381</v>
      </c>
      <c r="AT30" s="108">
        <v>142.79725235060906</v>
      </c>
      <c r="AU30" s="108">
        <v>200.24246880470943</v>
      </c>
      <c r="AV30" s="108">
        <v>215.30393772004788</v>
      </c>
      <c r="AW30" s="108"/>
      <c r="AX30" s="108">
        <v>154.84483269832378</v>
      </c>
      <c r="AY30" s="108">
        <v>164.47539808815586</v>
      </c>
      <c r="AZ30" s="108"/>
      <c r="BA30" s="108"/>
      <c r="BB30" s="108">
        <v>204.43029806259139</v>
      </c>
      <c r="BC30" s="108">
        <v>191.03495216165868</v>
      </c>
      <c r="BD30" s="108">
        <v>184.42042532486224</v>
      </c>
      <c r="BE30" s="108"/>
      <c r="BF30" s="108">
        <v>239.58986394896331</v>
      </c>
      <c r="BG30" s="108">
        <v>192.10296869782209</v>
      </c>
      <c r="BH30" s="108">
        <v>209.66969802625715</v>
      </c>
      <c r="BI30" s="108">
        <v>236.12561301967207</v>
      </c>
      <c r="BJ30" s="108"/>
    </row>
    <row r="31" spans="1:62" ht="13.5" thickBot="1">
      <c r="A31" s="76">
        <v>31</v>
      </c>
      <c r="B31" s="99"/>
      <c r="C31" s="99"/>
      <c r="D31" s="99"/>
      <c r="E31" s="99"/>
      <c r="F31" s="99"/>
      <c r="G31" s="99"/>
      <c r="H31" s="99"/>
      <c r="I31" s="99"/>
      <c r="J31" s="99"/>
      <c r="K31" s="99"/>
      <c r="L31" s="99"/>
      <c r="M31" s="99"/>
      <c r="N31" s="99"/>
      <c r="O31" s="99"/>
      <c r="P31" s="99"/>
      <c r="Q31" s="99"/>
      <c r="R31" s="99"/>
      <c r="S31" s="99"/>
      <c r="T31" s="99"/>
      <c r="U31" s="99"/>
      <c r="V31" s="99"/>
      <c r="W31" s="99"/>
      <c r="X31" s="99"/>
      <c r="Y31" s="99"/>
      <c r="Z31" s="99"/>
      <c r="AA31" s="99"/>
      <c r="AB31" s="99"/>
      <c r="AC31" s="99"/>
      <c r="AD31" s="99">
        <v>124.02324072539608</v>
      </c>
      <c r="AE31" s="118">
        <v>145.48573277562315</v>
      </c>
      <c r="AF31" s="99"/>
      <c r="AG31" s="99"/>
      <c r="AH31" s="99"/>
      <c r="AI31" s="99">
        <v>122.66442704915086</v>
      </c>
      <c r="AJ31" s="99">
        <v>134.52180738211663</v>
      </c>
      <c r="AK31" s="99">
        <v>163.93917279990004</v>
      </c>
      <c r="AL31" s="99">
        <v>167.52258914812586</v>
      </c>
      <c r="AM31" s="99"/>
      <c r="AN31" s="99"/>
      <c r="AO31" s="99"/>
      <c r="AP31" s="99"/>
      <c r="AQ31" s="99">
        <v>123.31256859436802</v>
      </c>
      <c r="AR31" s="99">
        <v>195.8406034977713</v>
      </c>
      <c r="AS31" s="99">
        <v>163.80981686654093</v>
      </c>
      <c r="AT31" s="99">
        <v>137.04795231619875</v>
      </c>
      <c r="AU31" s="99">
        <v>196.44232508647494</v>
      </c>
      <c r="AV31" s="99">
        <v>206.37681625429869</v>
      </c>
      <c r="AW31" s="99"/>
      <c r="AX31" s="99">
        <v>147.97316144494286</v>
      </c>
      <c r="AY31" s="99">
        <v>157.97486455592033</v>
      </c>
      <c r="AZ31" s="99"/>
      <c r="BA31" s="99"/>
      <c r="BB31" s="99">
        <v>201.83410966281278</v>
      </c>
      <c r="BC31" s="99">
        <v>181.92066825661485</v>
      </c>
      <c r="BD31" s="99">
        <v>176.46164736600352</v>
      </c>
      <c r="BE31" s="99"/>
      <c r="BF31" s="99">
        <v>235.73955322532291</v>
      </c>
      <c r="BG31" s="99">
        <v>184.65875969303045</v>
      </c>
      <c r="BH31" s="99">
        <v>200.79267524232239</v>
      </c>
      <c r="BI31" s="99">
        <v>225.21698096470445</v>
      </c>
      <c r="BJ31" s="99"/>
    </row>
    <row r="32" spans="1:62" ht="13.5" thickTop="1">
      <c r="A32" s="76">
        <v>32</v>
      </c>
      <c r="B32" s="99"/>
      <c r="C32" s="99"/>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v>121.49811899346156</v>
      </c>
      <c r="AE32" s="99">
        <v>140.99304488881214</v>
      </c>
      <c r="AF32" s="99"/>
      <c r="AG32" s="99"/>
      <c r="AH32" s="99"/>
      <c r="AI32" s="99"/>
      <c r="AJ32" s="99">
        <v>129.53440335403801</v>
      </c>
      <c r="AK32" s="99">
        <v>157.48635320791843</v>
      </c>
      <c r="AL32" s="99">
        <v>163.77775633369421</v>
      </c>
      <c r="AM32" s="99"/>
      <c r="AN32" s="99"/>
      <c r="AO32" s="99"/>
      <c r="AP32" s="99"/>
      <c r="AQ32" s="99"/>
      <c r="AR32" s="99">
        <v>188.31671228253182</v>
      </c>
      <c r="AS32" s="99">
        <v>161.24687839607807</v>
      </c>
      <c r="AT32" s="99">
        <v>131.75209836391198</v>
      </c>
      <c r="AU32" s="99">
        <v>192.64218136824044</v>
      </c>
      <c r="AV32" s="99">
        <v>198.1686985039606</v>
      </c>
      <c r="AW32" s="99"/>
      <c r="AX32" s="99">
        <v>141.67853443749704</v>
      </c>
      <c r="AY32" s="99">
        <v>151.9797951951025</v>
      </c>
      <c r="AZ32" s="99"/>
      <c r="BA32" s="99">
        <v>230.51857472205629</v>
      </c>
      <c r="BB32" s="99">
        <v>199.23792126303414</v>
      </c>
      <c r="BC32" s="99">
        <v>173.59912381473313</v>
      </c>
      <c r="BD32" s="99">
        <v>169.16054942595895</v>
      </c>
      <c r="BE32" s="99"/>
      <c r="BF32" s="99">
        <v>231.8892425016825</v>
      </c>
      <c r="BG32" s="99">
        <v>177.78420676739401</v>
      </c>
      <c r="BH32" s="99">
        <v>192.64055766844194</v>
      </c>
      <c r="BI32" s="99">
        <v>215.24349272659262</v>
      </c>
      <c r="BJ32" s="99"/>
    </row>
    <row r="33" spans="1:62" ht="13.5" thickBot="1">
      <c r="A33" s="76">
        <v>33</v>
      </c>
      <c r="B33" s="99"/>
      <c r="C33" s="99"/>
      <c r="D33" s="99"/>
      <c r="E33" s="99"/>
      <c r="F33" s="99"/>
      <c r="G33" s="99"/>
      <c r="H33" s="99"/>
      <c r="I33" s="99"/>
      <c r="J33" s="99"/>
      <c r="K33" s="99"/>
      <c r="L33" s="99"/>
      <c r="M33" s="99"/>
      <c r="N33" s="99"/>
      <c r="O33" s="99"/>
      <c r="P33" s="99"/>
      <c r="Q33" s="99"/>
      <c r="R33" s="99"/>
      <c r="S33" s="99"/>
      <c r="T33" s="99"/>
      <c r="U33" s="99"/>
      <c r="V33" s="99"/>
      <c r="W33" s="99"/>
      <c r="X33" s="99"/>
      <c r="Y33" s="99"/>
      <c r="Z33" s="99"/>
      <c r="AA33" s="99"/>
      <c r="AB33" s="99"/>
      <c r="AC33" s="99"/>
      <c r="AD33" s="99"/>
      <c r="AE33" s="99">
        <v>135.87690982604866</v>
      </c>
      <c r="AF33" s="99"/>
      <c r="AG33" s="99"/>
      <c r="AH33" s="99"/>
      <c r="AI33" s="99"/>
      <c r="AJ33" s="99">
        <v>124.91327157372406</v>
      </c>
      <c r="AK33" s="99">
        <v>151.53050623337694</v>
      </c>
      <c r="AL33" s="118">
        <v>160.03292351926257</v>
      </c>
      <c r="AM33" s="99"/>
      <c r="AN33" s="99"/>
      <c r="AO33" s="99"/>
      <c r="AP33" s="99"/>
      <c r="AQ33" s="99"/>
      <c r="AR33" s="99">
        <v>181.36179987654839</v>
      </c>
      <c r="AS33" s="99">
        <v>158.68393992561522</v>
      </c>
      <c r="AT33" s="99">
        <v>126.85853796480484</v>
      </c>
      <c r="AU33" s="99">
        <v>188.84203765000589</v>
      </c>
      <c r="AV33" s="99">
        <v>190.59745709241986</v>
      </c>
      <c r="AW33" s="99"/>
      <c r="AX33" s="99">
        <v>135.89362371459654</v>
      </c>
      <c r="AY33" s="99">
        <v>146.43368524516265</v>
      </c>
      <c r="AZ33" s="99"/>
      <c r="BA33" s="99">
        <v>221.20983082417698</v>
      </c>
      <c r="BB33" s="99">
        <v>196.64173286325547</v>
      </c>
      <c r="BC33" s="99">
        <v>165.97654895958723</v>
      </c>
      <c r="BD33" s="99">
        <v>162.44097564826868</v>
      </c>
      <c r="BE33" s="99">
        <v>232.62403504834504</v>
      </c>
      <c r="BF33" s="99">
        <v>228.0389317780421</v>
      </c>
      <c r="BG33" s="99">
        <v>171.4163160604501</v>
      </c>
      <c r="BH33" s="99">
        <v>185.12991468146265</v>
      </c>
      <c r="BI33" s="99">
        <v>206.09509983458165</v>
      </c>
      <c r="BJ33" s="99">
        <v>231.74367488883186</v>
      </c>
    </row>
    <row r="34" spans="1:62" ht="13.5" thickTop="1">
      <c r="A34" s="76">
        <v>34</v>
      </c>
      <c r="B34" s="99"/>
      <c r="C34" s="99"/>
      <c r="D34" s="99"/>
      <c r="E34" s="99"/>
      <c r="F34" s="99"/>
      <c r="G34" s="99"/>
      <c r="H34" s="99"/>
      <c r="I34" s="99"/>
      <c r="J34" s="99"/>
      <c r="K34" s="99"/>
      <c r="L34" s="99"/>
      <c r="M34" s="99"/>
      <c r="N34" s="99"/>
      <c r="O34" s="99"/>
      <c r="P34" s="99"/>
      <c r="Q34" s="99"/>
      <c r="R34" s="99"/>
      <c r="S34" s="99"/>
      <c r="T34" s="99"/>
      <c r="U34" s="99"/>
      <c r="V34" s="99"/>
      <c r="W34" s="99"/>
      <c r="X34" s="99"/>
      <c r="Y34" s="99"/>
      <c r="Z34" s="99"/>
      <c r="AA34" s="99"/>
      <c r="AB34" s="99"/>
      <c r="AC34" s="99"/>
      <c r="AD34" s="99"/>
      <c r="AE34" s="99">
        <v>131.12843816189371</v>
      </c>
      <c r="AF34" s="99"/>
      <c r="AG34" s="99"/>
      <c r="AH34" s="99"/>
      <c r="AI34" s="99"/>
      <c r="AJ34" s="99">
        <v>120.61937986885751</v>
      </c>
      <c r="AK34" s="99">
        <v>146.01697034717833</v>
      </c>
      <c r="AL34" s="99">
        <v>155.64944331733562</v>
      </c>
      <c r="AM34" s="99"/>
      <c r="AN34" s="99"/>
      <c r="AO34" s="99"/>
      <c r="AP34" s="99"/>
      <c r="AQ34" s="99"/>
      <c r="AR34" s="99">
        <v>174.91399808614935</v>
      </c>
      <c r="AS34" s="99">
        <v>156.12100145515237</v>
      </c>
      <c r="AT34" s="99">
        <v>122.32340036683529</v>
      </c>
      <c r="AU34" s="99">
        <v>185.04189393177137</v>
      </c>
      <c r="AV34" s="99">
        <v>183.59273223380487</v>
      </c>
      <c r="AW34" s="99"/>
      <c r="AX34" s="99">
        <v>130.56083611260337</v>
      </c>
      <c r="AY34" s="99">
        <v>141.28803207393184</v>
      </c>
      <c r="AZ34" s="99">
        <v>236.82965969328984</v>
      </c>
      <c r="BA34" s="99">
        <v>212.62380316591816</v>
      </c>
      <c r="BB34" s="99">
        <v>194.04554446347683</v>
      </c>
      <c r="BC34" s="99">
        <v>158.97278093390315</v>
      </c>
      <c r="BD34" s="99">
        <v>156.23774976863157</v>
      </c>
      <c r="BE34" s="99">
        <v>224.30236928137197</v>
      </c>
      <c r="BF34" s="99">
        <v>224.18862105440169</v>
      </c>
      <c r="BG34" s="99">
        <v>165.50095613687483</v>
      </c>
      <c r="BH34" s="99">
        <v>178.18931267936361</v>
      </c>
      <c r="BI34" s="99">
        <v>197.67770643788671</v>
      </c>
      <c r="BJ34" s="99">
        <v>223.32430149686604</v>
      </c>
    </row>
    <row r="35" spans="1:62">
      <c r="A35" s="90" t="s">
        <v>580</v>
      </c>
      <c r="B35" s="91" t="s">
        <v>581</v>
      </c>
      <c r="C35" s="91"/>
      <c r="D35" s="91"/>
      <c r="E35" s="91"/>
      <c r="F35" s="91"/>
      <c r="G35" s="91"/>
      <c r="H35" s="91"/>
      <c r="I35" s="91"/>
      <c r="J35" s="91"/>
      <c r="K35" s="91"/>
      <c r="L35" s="91"/>
      <c r="M35" s="91"/>
      <c r="N35" s="91"/>
      <c r="O35" s="91"/>
      <c r="P35" s="91"/>
      <c r="Q35" s="91"/>
      <c r="R35" s="91"/>
      <c r="S35" s="91"/>
      <c r="T35" s="91"/>
      <c r="U35" s="91"/>
      <c r="V35" s="91"/>
      <c r="W35" s="91"/>
      <c r="X35" s="91"/>
      <c r="Y35" s="91"/>
      <c r="Z35" s="91"/>
      <c r="AA35" s="91"/>
      <c r="AB35" s="91"/>
      <c r="AC35" s="91"/>
      <c r="AD35" s="91"/>
      <c r="AE35" s="91"/>
      <c r="AF35" s="91"/>
      <c r="AG35" s="91"/>
      <c r="AH35" s="91"/>
      <c r="AI35" s="91"/>
      <c r="AJ35" s="91"/>
      <c r="AK35" s="91"/>
      <c r="AL35" s="91"/>
      <c r="AM35" s="91"/>
      <c r="AN35" s="91"/>
      <c r="AO35" s="91"/>
      <c r="AP35" s="91"/>
      <c r="AQ35" s="91"/>
      <c r="AR35" s="91"/>
      <c r="AS35" s="91"/>
      <c r="AT35" s="91"/>
      <c r="AU35" s="91"/>
      <c r="AV35" s="91"/>
      <c r="AW35" s="91"/>
      <c r="AX35" s="91"/>
      <c r="AY35" s="91"/>
      <c r="AZ35" s="91"/>
      <c r="BA35" s="91"/>
      <c r="BB35" s="91"/>
      <c r="BC35" s="91"/>
      <c r="BD35" s="91"/>
      <c r="BE35" s="91"/>
      <c r="BF35" s="91"/>
      <c r="BG35" s="91"/>
      <c r="BH35" s="91"/>
      <c r="BI35" s="91"/>
      <c r="BJ35" s="92"/>
    </row>
    <row r="36" spans="1:62" ht="14.25">
      <c r="A36" s="76" t="s">
        <v>586</v>
      </c>
      <c r="B36" s="120">
        <v>124.50000000000001</v>
      </c>
      <c r="C36" s="120">
        <v>165.75000000000003</v>
      </c>
      <c r="D36" s="120">
        <v>150.75000000000003</v>
      </c>
      <c r="E36" s="120">
        <v>139.50000000000003</v>
      </c>
      <c r="F36" s="120">
        <v>177.375</v>
      </c>
      <c r="G36" s="120">
        <v>161.625</v>
      </c>
      <c r="H36" s="120">
        <v>137.25</v>
      </c>
      <c r="I36" s="120">
        <v>202.5</v>
      </c>
      <c r="J36" s="120">
        <v>145.49999999999997</v>
      </c>
      <c r="K36" s="120">
        <v>204.75</v>
      </c>
      <c r="L36" s="120">
        <v>249.375</v>
      </c>
      <c r="M36" s="120">
        <v>192</v>
      </c>
      <c r="N36" s="120">
        <v>130.12500000000003</v>
      </c>
      <c r="O36" s="120">
        <v>240</v>
      </c>
      <c r="P36" s="120">
        <v>230.625</v>
      </c>
      <c r="Q36" s="120">
        <v>175.5</v>
      </c>
      <c r="R36" s="120">
        <v>294.00000000000006</v>
      </c>
      <c r="S36" s="120">
        <v>273.75</v>
      </c>
      <c r="T36" s="120">
        <v>213.75</v>
      </c>
      <c r="U36" s="120">
        <v>149.24999999999997</v>
      </c>
      <c r="V36" s="120">
        <v>260.99999999999994</v>
      </c>
      <c r="W36" s="120">
        <v>357.75</v>
      </c>
      <c r="X36" s="120">
        <v>308.625</v>
      </c>
      <c r="Y36" s="120">
        <v>240.75</v>
      </c>
      <c r="Z36" s="120">
        <v>205.875</v>
      </c>
      <c r="AA36" s="120">
        <v>340.125</v>
      </c>
      <c r="AB36" s="120">
        <v>397.95099294895556</v>
      </c>
      <c r="AC36" s="120">
        <v>294.00000000000006</v>
      </c>
      <c r="AD36" s="120">
        <v>183.75</v>
      </c>
      <c r="AE36" s="120">
        <v>226.5</v>
      </c>
      <c r="AF36" s="120">
        <v>412.5</v>
      </c>
      <c r="AG36" s="120">
        <v>378.75</v>
      </c>
      <c r="AH36" s="120">
        <v>345</v>
      </c>
      <c r="AI36" s="120">
        <v>269.62500000000006</v>
      </c>
      <c r="AJ36" s="120">
        <v>326.62499999999994</v>
      </c>
      <c r="AK36" s="120">
        <v>292.12500000000006</v>
      </c>
      <c r="AL36" s="120">
        <v>249.74999999999997</v>
      </c>
      <c r="AM36" s="120">
        <v>502.5</v>
      </c>
      <c r="AN36" s="120">
        <v>472.5</v>
      </c>
      <c r="AO36" s="120">
        <v>420</v>
      </c>
      <c r="AP36" s="120">
        <v>483.75</v>
      </c>
      <c r="AQ36" s="120">
        <v>393.75</v>
      </c>
      <c r="AR36" s="120">
        <v>324.00000000000006</v>
      </c>
      <c r="AS36" s="120">
        <v>224.25</v>
      </c>
      <c r="AT36" s="120">
        <v>461.25</v>
      </c>
      <c r="AU36" s="120">
        <v>279.74999999999994</v>
      </c>
      <c r="AV36" s="120">
        <v>382.5</v>
      </c>
      <c r="AW36" s="120">
        <v>573.75</v>
      </c>
      <c r="AX36" s="120">
        <v>540</v>
      </c>
      <c r="AY36" s="120">
        <v>498.75</v>
      </c>
      <c r="AZ36" s="120">
        <v>356.21711653568155</v>
      </c>
      <c r="BA36" s="120">
        <v>487.5</v>
      </c>
      <c r="BB36" s="120">
        <v>262.87499999999994</v>
      </c>
      <c r="BC36" s="99">
        <v>663.75</v>
      </c>
      <c r="BD36" s="99">
        <v>600</v>
      </c>
      <c r="BE36" s="120">
        <v>431.25</v>
      </c>
      <c r="BF36" s="120">
        <v>319.875</v>
      </c>
      <c r="BG36" s="120">
        <v>547.5</v>
      </c>
      <c r="BH36" s="99">
        <v>645</v>
      </c>
      <c r="BI36" s="120">
        <v>750</v>
      </c>
      <c r="BJ36" s="120">
        <v>735</v>
      </c>
    </row>
    <row r="37" spans="1:62" ht="14.25">
      <c r="A37" s="76" t="s">
        <v>587</v>
      </c>
      <c r="B37" s="99">
        <v>76.125</v>
      </c>
      <c r="C37" s="99">
        <v>100.8</v>
      </c>
      <c r="D37" s="99">
        <v>92.66249999999998</v>
      </c>
      <c r="E37" s="99">
        <v>87.674999999999997</v>
      </c>
      <c r="F37" s="99">
        <v>110.25</v>
      </c>
      <c r="G37" s="99">
        <v>101.325</v>
      </c>
      <c r="H37" s="99">
        <v>85.05</v>
      </c>
      <c r="I37" s="99">
        <v>123.90000000000002</v>
      </c>
      <c r="J37" s="99">
        <v>91.875</v>
      </c>
      <c r="K37" s="99">
        <v>127.575</v>
      </c>
      <c r="L37" s="99">
        <v>151.20000000000002</v>
      </c>
      <c r="M37" s="99">
        <v>119.7</v>
      </c>
      <c r="N37" s="99">
        <v>81.899999999999991</v>
      </c>
      <c r="O37" s="99">
        <v>148.3125</v>
      </c>
      <c r="P37" s="99">
        <v>143.32500000000002</v>
      </c>
      <c r="Q37" s="99">
        <v>110.5125</v>
      </c>
      <c r="R37" s="99">
        <v>179.55000000000004</v>
      </c>
      <c r="S37" s="99">
        <v>169.83750000000001</v>
      </c>
      <c r="T37" s="99">
        <v>135.1875</v>
      </c>
      <c r="U37" s="99">
        <v>93.1875</v>
      </c>
      <c r="V37" s="99">
        <v>164.32500000000002</v>
      </c>
      <c r="W37" s="99">
        <v>214.19999999999996</v>
      </c>
      <c r="X37" s="99">
        <v>190.83750000000001</v>
      </c>
      <c r="Y37" s="99">
        <v>151.46250000000001</v>
      </c>
      <c r="Z37" s="99">
        <v>128.88750000000002</v>
      </c>
      <c r="AA37" s="99">
        <v>206.85</v>
      </c>
      <c r="AB37" s="99">
        <v>244.125</v>
      </c>
      <c r="AC37" s="99">
        <v>184.27500000000001</v>
      </c>
      <c r="AD37" s="99">
        <v>113.40000000000002</v>
      </c>
      <c r="AE37" s="99">
        <v>143.32500000000002</v>
      </c>
      <c r="AF37" s="99">
        <v>248.0625</v>
      </c>
      <c r="AG37" s="99">
        <v>233.36250000000004</v>
      </c>
      <c r="AH37" s="99">
        <v>212.625</v>
      </c>
      <c r="AI37" s="99">
        <v>168.52500000000001</v>
      </c>
      <c r="AJ37" s="99">
        <v>204.22499999999999</v>
      </c>
      <c r="AK37" s="99">
        <v>185.32499999999996</v>
      </c>
      <c r="AL37" s="99">
        <v>157.5</v>
      </c>
      <c r="AM37" s="99">
        <v>299.25</v>
      </c>
      <c r="AN37" s="99">
        <v>288.75</v>
      </c>
      <c r="AO37" s="99">
        <v>258.03749999999997</v>
      </c>
      <c r="AP37" s="99">
        <v>291.375</v>
      </c>
      <c r="AQ37" s="99">
        <v>242.02500000000001</v>
      </c>
      <c r="AR37" s="99">
        <v>204.75</v>
      </c>
      <c r="AS37" s="99">
        <v>136.5</v>
      </c>
      <c r="AT37" s="99">
        <v>283.5</v>
      </c>
      <c r="AU37" s="99">
        <v>175.08750000000001</v>
      </c>
      <c r="AV37" s="99">
        <v>241.76249999999996</v>
      </c>
      <c r="AW37" s="99">
        <v>343.875</v>
      </c>
      <c r="AX37" s="99">
        <v>333.375</v>
      </c>
      <c r="AY37" s="99">
        <v>307.125</v>
      </c>
      <c r="AZ37" s="99">
        <v>230.73750000000004</v>
      </c>
      <c r="BA37" s="99">
        <v>307.125</v>
      </c>
      <c r="BB37" s="99">
        <v>158.54999999999998</v>
      </c>
      <c r="BC37" s="99">
        <v>404.25</v>
      </c>
      <c r="BD37" s="99">
        <v>367.5</v>
      </c>
      <c r="BE37" s="99">
        <v>270.375</v>
      </c>
      <c r="BF37" s="99">
        <v>198.71250000000001</v>
      </c>
      <c r="BG37" s="99">
        <v>333.375</v>
      </c>
      <c r="BH37" s="99">
        <v>396.375</v>
      </c>
      <c r="BI37" s="99">
        <v>462</v>
      </c>
      <c r="BJ37" s="99">
        <v>448.875</v>
      </c>
    </row>
    <row r="38" spans="1:62" ht="14.25">
      <c r="A38" s="76" t="s">
        <v>263</v>
      </c>
      <c r="B38" s="100">
        <v>3.6734891195035697</v>
      </c>
      <c r="C38" s="100">
        <v>3.9560652056192294</v>
      </c>
      <c r="D38" s="100">
        <v>3.8147771625613998</v>
      </c>
      <c r="E38" s="100">
        <v>5.3336236254330673</v>
      </c>
      <c r="F38" s="100">
        <v>5.2629796039041521</v>
      </c>
      <c r="G38" s="100">
        <v>5.3689456361975259</v>
      </c>
      <c r="H38" s="100">
        <v>4.8391154747306642</v>
      </c>
      <c r="I38" s="100">
        <v>4.1326752594415153</v>
      </c>
      <c r="J38" s="100">
        <v>6.8524700883047354</v>
      </c>
      <c r="K38" s="100">
        <v>5.4042676469619826</v>
      </c>
      <c r="L38" s="100">
        <v>4.3092853132638025</v>
      </c>
      <c r="M38" s="100">
        <v>5.4395896577264393</v>
      </c>
      <c r="N38" s="100">
        <v>7.1703681851848513</v>
      </c>
      <c r="O38" s="100">
        <v>5.3689456361975259</v>
      </c>
      <c r="P38" s="100">
        <v>5.4749116684908978</v>
      </c>
      <c r="Q38" s="100">
        <v>6.993758131362565</v>
      </c>
      <c r="R38" s="100">
        <v>4.4858953670860897</v>
      </c>
      <c r="S38" s="100">
        <v>5.5455556900198131</v>
      </c>
      <c r="T38" s="100">
        <v>6.8524700883047354</v>
      </c>
      <c r="U38" s="100">
        <v>7.2056901959493098</v>
      </c>
      <c r="V38" s="100">
        <v>6.6758600344824481</v>
      </c>
      <c r="W38" s="100">
        <v>4.450573356321633</v>
      </c>
      <c r="X38" s="100">
        <v>5.5455556900198131</v>
      </c>
      <c r="Y38" s="100">
        <v>6.8877920990691939</v>
      </c>
      <c r="Z38" s="100">
        <v>7.0997241636559378</v>
      </c>
      <c r="AA38" s="100">
        <v>4.556539388615005</v>
      </c>
      <c r="AB38" s="100">
        <v>6.0878892573227263</v>
      </c>
      <c r="AC38" s="100">
        <v>6.7465040560113634</v>
      </c>
      <c r="AD38" s="100">
        <v>7.3469782390071394</v>
      </c>
      <c r="AE38" s="100">
        <v>8.9717907341721794</v>
      </c>
      <c r="AF38" s="100">
        <v>4.5918613993794626</v>
      </c>
      <c r="AG38" s="100">
        <v>5.8281317761354714</v>
      </c>
      <c r="AH38" s="100">
        <v>5.6161997115487265</v>
      </c>
      <c r="AI38" s="100">
        <v>6.9231141098336506</v>
      </c>
      <c r="AJ38" s="100">
        <v>6.781826066775821</v>
      </c>
      <c r="AK38" s="100">
        <v>8.7598586695854355</v>
      </c>
      <c r="AL38" s="100">
        <v>9.0424347557010947</v>
      </c>
      <c r="AM38" s="100">
        <v>4.7331494424372922</v>
      </c>
      <c r="AN38" s="100">
        <v>6.1107078622511297</v>
      </c>
      <c r="AO38" s="100">
        <v>5.8987757976643858</v>
      </c>
      <c r="AP38" s="100">
        <v>4.7684714532017498</v>
      </c>
      <c r="AQ38" s="100">
        <v>5.6515217223131842</v>
      </c>
      <c r="AR38" s="100">
        <v>8.8658247018788057</v>
      </c>
      <c r="AS38" s="100">
        <v>7.4176222605360538</v>
      </c>
      <c r="AT38" s="100">
        <v>5.9340978084288425</v>
      </c>
      <c r="AU38" s="100">
        <v>9.0777567664655532</v>
      </c>
      <c r="AV38" s="100">
        <v>8.6538926372920635</v>
      </c>
      <c r="AW38" s="100">
        <v>4.8744374854951209</v>
      </c>
      <c r="AX38" s="100">
        <v>6.2519959053089602</v>
      </c>
      <c r="AY38" s="100">
        <v>5.969419819193301</v>
      </c>
      <c r="AZ38" s="100">
        <v>11.921609745366865</v>
      </c>
      <c r="BA38" s="100">
        <v>8.689214648056522</v>
      </c>
      <c r="BB38" s="100">
        <v>7.4882662820649699</v>
      </c>
      <c r="BC38" s="100">
        <v>6.6052160129535347</v>
      </c>
      <c r="BD38" s="100">
        <v>6.3579619376023322</v>
      </c>
      <c r="BE38" s="100">
        <v>8.689214648056522</v>
      </c>
      <c r="BF38" s="100">
        <v>9.1484007879944667</v>
      </c>
      <c r="BG38" s="100">
        <v>6.0047418299577586</v>
      </c>
      <c r="BH38" s="100">
        <v>6.3932839483667898</v>
      </c>
      <c r="BI38" s="100">
        <v>6.781826066775821</v>
      </c>
      <c r="BJ38" s="100">
        <v>6.4639279698957042</v>
      </c>
    </row>
    <row r="39" spans="1:62" ht="14.25">
      <c r="A39" s="76" t="s">
        <v>264</v>
      </c>
      <c r="B39" s="100">
        <v>10.441701825663275</v>
      </c>
      <c r="C39" s="100">
        <v>11.206070072573572</v>
      </c>
      <c r="D39" s="100">
        <v>11.079688243760929</v>
      </c>
      <c r="E39" s="100">
        <v>14.894481207808525</v>
      </c>
      <c r="F39" s="100">
        <v>14.867742332957222</v>
      </c>
      <c r="G39" s="100">
        <v>15.609313516372671</v>
      </c>
      <c r="H39" s="100">
        <v>16.142968405163547</v>
      </c>
      <c r="I39" s="100">
        <v>11.87075867619933</v>
      </c>
      <c r="J39" s="100">
        <v>21.826676698299163</v>
      </c>
      <c r="K39" s="100">
        <v>15.575959169018262</v>
      </c>
      <c r="L39" s="100">
        <v>12.3802877910733</v>
      </c>
      <c r="M39" s="100">
        <v>16.690734352583636</v>
      </c>
      <c r="N39" s="100">
        <v>27.019731885363797</v>
      </c>
      <c r="O39" s="100">
        <v>15.231065938343741</v>
      </c>
      <c r="P39" s="100">
        <v>16.258326259138947</v>
      </c>
      <c r="Q39" s="100">
        <v>24.24625775577007</v>
      </c>
      <c r="R39" s="100">
        <v>13.080586794826784</v>
      </c>
      <c r="S39" s="100">
        <v>15.886564117112357</v>
      </c>
      <c r="T39" s="100">
        <v>21.150615734624861</v>
      </c>
      <c r="U39" s="100">
        <v>29.892385739832921</v>
      </c>
      <c r="V39" s="100">
        <v>20.016506089212402</v>
      </c>
      <c r="W39" s="100">
        <v>12.99728264894364</v>
      </c>
      <c r="X39" s="100">
        <v>16.495533357233416</v>
      </c>
      <c r="Y39" s="100">
        <v>22.400659201522263</v>
      </c>
      <c r="Z39" s="100">
        <v>26.92660407461921</v>
      </c>
      <c r="AA39" s="100">
        <v>13.696985030368687</v>
      </c>
      <c r="AB39" s="100">
        <v>16.552859036584888</v>
      </c>
      <c r="AC39" s="100">
        <v>21.078420215236108</v>
      </c>
      <c r="AD39" s="100">
        <v>35.207021226361789</v>
      </c>
      <c r="AE39" s="100">
        <v>31.587514710429147</v>
      </c>
      <c r="AF39" s="100">
        <v>13.560427486762615</v>
      </c>
      <c r="AG39" s="100">
        <v>16.957147337669479</v>
      </c>
      <c r="AH39" s="100">
        <v>17.214132518392152</v>
      </c>
      <c r="AI39" s="100">
        <v>23.860380381022793</v>
      </c>
      <c r="AJ39" s="100">
        <v>22.236797873344145</v>
      </c>
      <c r="AK39" s="100">
        <v>28.208194955056211</v>
      </c>
      <c r="AL39" s="100">
        <v>33.676378264338354</v>
      </c>
      <c r="AM39" s="100">
        <v>13.895173209016297</v>
      </c>
      <c r="AN39" s="100">
        <v>17.401963736983994</v>
      </c>
      <c r="AO39" s="100">
        <v>17.538400076801164</v>
      </c>
      <c r="AP39" s="100">
        <v>14.31003240377528</v>
      </c>
      <c r="AQ39" s="100">
        <v>18.296695987837442</v>
      </c>
      <c r="AR39" s="100">
        <v>29.93153047650441</v>
      </c>
      <c r="AS39" s="100">
        <v>41.655666213324622</v>
      </c>
      <c r="AT39" s="100">
        <v>18.191786278618672</v>
      </c>
      <c r="AU39" s="100">
        <v>36.619478280257262</v>
      </c>
      <c r="AV39" s="100">
        <v>27.491037461797102</v>
      </c>
      <c r="AW39" s="100">
        <v>14.400046216771869</v>
      </c>
      <c r="AX39" s="100">
        <v>18.106844689591782</v>
      </c>
      <c r="AY39" s="100">
        <v>18.789781758573415</v>
      </c>
      <c r="AZ39" s="100">
        <v>35.126626554911589</v>
      </c>
      <c r="BA39" s="100">
        <v>26.068379544449126</v>
      </c>
      <c r="BB39" s="100">
        <v>47.672175896981635</v>
      </c>
      <c r="BC39" s="100">
        <v>18.856055480142256</v>
      </c>
      <c r="BD39" s="100">
        <v>18.761150114058925</v>
      </c>
      <c r="BE39" s="100">
        <v>29.270466676811811</v>
      </c>
      <c r="BF39" s="100">
        <v>40.61664028775175</v>
      </c>
      <c r="BG39" s="100">
        <v>19.59921741052505</v>
      </c>
      <c r="BH39" s="100">
        <v>19.242802418055636</v>
      </c>
      <c r="BI39" s="100">
        <v>19.509654183101855</v>
      </c>
      <c r="BJ39" s="100">
        <v>20.230565625481166</v>
      </c>
    </row>
    <row r="40" spans="1:62" ht="14.25">
      <c r="A40" s="113" t="s">
        <v>267</v>
      </c>
      <c r="B40" s="76">
        <v>33.200000000000003</v>
      </c>
      <c r="C40" s="76">
        <v>44.2</v>
      </c>
      <c r="D40" s="76">
        <v>40.200000000000003</v>
      </c>
      <c r="E40" s="76">
        <v>37.200000000000003</v>
      </c>
      <c r="F40" s="76">
        <v>47.3</v>
      </c>
      <c r="G40" s="76">
        <v>43.1</v>
      </c>
      <c r="H40" s="76">
        <v>36.6</v>
      </c>
      <c r="I40" s="76">
        <v>54</v>
      </c>
      <c r="J40" s="76">
        <v>38.799999999999997</v>
      </c>
      <c r="K40" s="76">
        <v>54.6</v>
      </c>
      <c r="L40" s="76">
        <v>66.5</v>
      </c>
      <c r="M40" s="76">
        <v>51.2</v>
      </c>
      <c r="N40" s="76">
        <v>34.700000000000003</v>
      </c>
      <c r="O40" s="76">
        <v>64</v>
      </c>
      <c r="P40" s="76">
        <v>61.5</v>
      </c>
      <c r="Q40" s="76">
        <v>46.8</v>
      </c>
      <c r="R40" s="76">
        <v>78.400000000000006</v>
      </c>
      <c r="S40" s="76">
        <v>73</v>
      </c>
      <c r="T40" s="76">
        <v>57</v>
      </c>
      <c r="U40" s="76">
        <v>39.799999999999997</v>
      </c>
      <c r="V40" s="76">
        <v>69.599999999999994</v>
      </c>
      <c r="W40" s="76">
        <v>95.4</v>
      </c>
      <c r="X40" s="76">
        <v>82.3</v>
      </c>
      <c r="Y40" s="76">
        <v>64.2</v>
      </c>
      <c r="Z40" s="76">
        <v>54.9</v>
      </c>
      <c r="AA40" s="76">
        <v>90.7</v>
      </c>
      <c r="AB40" s="76">
        <v>107</v>
      </c>
      <c r="AC40" s="76">
        <v>78.400000000000006</v>
      </c>
      <c r="AD40" s="76">
        <v>49</v>
      </c>
      <c r="AE40" s="76">
        <v>60.4</v>
      </c>
      <c r="AF40" s="76">
        <v>110</v>
      </c>
      <c r="AG40" s="76">
        <v>101</v>
      </c>
      <c r="AH40" s="76">
        <v>92</v>
      </c>
      <c r="AI40" s="76">
        <v>71.900000000000006</v>
      </c>
      <c r="AJ40" s="76">
        <v>87.1</v>
      </c>
      <c r="AK40" s="76">
        <v>77.900000000000006</v>
      </c>
      <c r="AL40" s="76">
        <v>66.599999999999994</v>
      </c>
      <c r="AM40" s="76">
        <v>134</v>
      </c>
      <c r="AN40" s="76">
        <v>126</v>
      </c>
      <c r="AO40" s="76">
        <v>112</v>
      </c>
      <c r="AP40" s="76">
        <v>129</v>
      </c>
      <c r="AQ40" s="76">
        <v>105</v>
      </c>
      <c r="AR40" s="76">
        <v>86.4</v>
      </c>
      <c r="AS40" s="76">
        <v>59.8</v>
      </c>
      <c r="AT40" s="76">
        <v>123</v>
      </c>
      <c r="AU40" s="76">
        <v>74.599999999999994</v>
      </c>
      <c r="AV40" s="76">
        <v>102</v>
      </c>
      <c r="AW40" s="76">
        <v>153</v>
      </c>
      <c r="AX40" s="76">
        <v>144</v>
      </c>
      <c r="AY40" s="76">
        <v>133</v>
      </c>
      <c r="AZ40" s="76">
        <v>96.8</v>
      </c>
      <c r="BA40" s="76">
        <v>130</v>
      </c>
      <c r="BB40" s="76">
        <v>70.099999999999994</v>
      </c>
      <c r="BC40" s="76">
        <v>177</v>
      </c>
      <c r="BD40" s="76">
        <v>160</v>
      </c>
      <c r="BE40" s="76">
        <v>115</v>
      </c>
      <c r="BF40" s="76">
        <v>85.3</v>
      </c>
      <c r="BG40" s="76">
        <v>146</v>
      </c>
      <c r="BH40" s="76">
        <v>172</v>
      </c>
      <c r="BI40" s="76">
        <v>200</v>
      </c>
      <c r="BJ40" s="76">
        <v>196</v>
      </c>
    </row>
    <row r="41" spans="1:62" ht="14.25">
      <c r="A41" s="113" t="s">
        <v>266</v>
      </c>
      <c r="B41" s="76">
        <v>29</v>
      </c>
      <c r="C41" s="76">
        <v>38.4</v>
      </c>
      <c r="D41" s="76">
        <v>35.299999999999997</v>
      </c>
      <c r="E41" s="76">
        <v>33.4</v>
      </c>
      <c r="F41" s="76">
        <v>42</v>
      </c>
      <c r="G41" s="76">
        <v>38.6</v>
      </c>
      <c r="H41" s="76">
        <v>32.4</v>
      </c>
      <c r="I41" s="76">
        <v>47.2</v>
      </c>
      <c r="J41" s="76">
        <v>35</v>
      </c>
      <c r="K41" s="76">
        <v>48.6</v>
      </c>
      <c r="L41" s="76">
        <v>57.6</v>
      </c>
      <c r="M41" s="76">
        <v>45.6</v>
      </c>
      <c r="N41" s="76">
        <v>31.2</v>
      </c>
      <c r="O41" s="76">
        <v>56.5</v>
      </c>
      <c r="P41" s="76">
        <v>54.6</v>
      </c>
      <c r="Q41" s="76">
        <v>42.1</v>
      </c>
      <c r="R41" s="76">
        <v>68.400000000000006</v>
      </c>
      <c r="S41" s="76">
        <v>64.7</v>
      </c>
      <c r="T41" s="76">
        <v>51.5</v>
      </c>
      <c r="U41" s="76">
        <v>35.5</v>
      </c>
      <c r="V41" s="76">
        <v>62.6</v>
      </c>
      <c r="W41" s="76">
        <v>81.599999999999994</v>
      </c>
      <c r="X41" s="76">
        <v>72.7</v>
      </c>
      <c r="Y41" s="76">
        <v>57.7</v>
      </c>
      <c r="Z41" s="76">
        <v>49.1</v>
      </c>
      <c r="AA41" s="76">
        <v>78.8</v>
      </c>
      <c r="AB41" s="76">
        <v>93</v>
      </c>
      <c r="AC41" s="76">
        <v>70.2</v>
      </c>
      <c r="AD41" s="76">
        <v>43.2</v>
      </c>
      <c r="AE41" s="76">
        <v>54.6</v>
      </c>
      <c r="AF41" s="76">
        <v>94.5</v>
      </c>
      <c r="AG41" s="76">
        <v>88.9</v>
      </c>
      <c r="AH41" s="76">
        <v>81</v>
      </c>
      <c r="AI41" s="76">
        <v>64.2</v>
      </c>
      <c r="AJ41" s="76">
        <v>77.8</v>
      </c>
      <c r="AK41" s="76">
        <v>70.599999999999994</v>
      </c>
      <c r="AL41" s="76">
        <v>60</v>
      </c>
      <c r="AM41" s="76">
        <v>114</v>
      </c>
      <c r="AN41" s="76">
        <v>110</v>
      </c>
      <c r="AO41" s="76">
        <v>98.3</v>
      </c>
      <c r="AP41" s="76">
        <v>111</v>
      </c>
      <c r="AQ41" s="76">
        <v>92.2</v>
      </c>
      <c r="AR41" s="76">
        <v>78</v>
      </c>
      <c r="AS41" s="76">
        <v>52</v>
      </c>
      <c r="AT41" s="76">
        <v>108</v>
      </c>
      <c r="AU41" s="76">
        <v>66.7</v>
      </c>
      <c r="AV41" s="76">
        <v>92.1</v>
      </c>
      <c r="AW41" s="76">
        <v>131</v>
      </c>
      <c r="AX41" s="76">
        <v>127</v>
      </c>
      <c r="AY41" s="76">
        <v>117</v>
      </c>
      <c r="AZ41" s="76">
        <v>87.9</v>
      </c>
      <c r="BA41" s="76">
        <v>117</v>
      </c>
      <c r="BB41" s="76">
        <v>60.4</v>
      </c>
      <c r="BC41" s="76">
        <v>154</v>
      </c>
      <c r="BD41" s="76">
        <v>140</v>
      </c>
      <c r="BE41" s="76">
        <v>103</v>
      </c>
      <c r="BF41" s="76">
        <v>75.7</v>
      </c>
      <c r="BG41" s="76">
        <v>127</v>
      </c>
      <c r="BH41" s="76">
        <v>151</v>
      </c>
      <c r="BI41" s="76">
        <v>176</v>
      </c>
      <c r="BJ41" s="76">
        <v>171</v>
      </c>
    </row>
    <row r="42" spans="1:62" ht="14.25">
      <c r="A42" s="113" t="s">
        <v>265</v>
      </c>
      <c r="B42" s="76">
        <v>199</v>
      </c>
      <c r="C42" s="76">
        <v>301</v>
      </c>
      <c r="D42" s="76">
        <v>245</v>
      </c>
      <c r="E42" s="76">
        <v>204</v>
      </c>
      <c r="F42" s="76">
        <v>291</v>
      </c>
      <c r="G42" s="76">
        <v>238</v>
      </c>
      <c r="H42" s="76">
        <v>170</v>
      </c>
      <c r="I42" s="76">
        <v>375</v>
      </c>
      <c r="J42" s="76">
        <v>171</v>
      </c>
      <c r="K42" s="76">
        <v>340</v>
      </c>
      <c r="L42" s="76">
        <v>510</v>
      </c>
      <c r="M42" s="76">
        <v>285</v>
      </c>
      <c r="N42" s="76">
        <v>127</v>
      </c>
      <c r="O42" s="76">
        <v>448</v>
      </c>
      <c r="P42" s="76">
        <v>385</v>
      </c>
      <c r="Q42" s="76">
        <v>209</v>
      </c>
      <c r="R42" s="76">
        <v>612</v>
      </c>
      <c r="S42" s="76">
        <v>518</v>
      </c>
      <c r="T42" s="76">
        <v>307</v>
      </c>
      <c r="U42" s="76">
        <v>146</v>
      </c>
      <c r="V42" s="76">
        <v>428</v>
      </c>
      <c r="W42" s="76">
        <v>843</v>
      </c>
      <c r="X42" s="76">
        <v>586</v>
      </c>
      <c r="Y42" s="76">
        <v>348</v>
      </c>
      <c r="Z42" s="76">
        <v>248</v>
      </c>
      <c r="AA42" s="76">
        <v>712</v>
      </c>
      <c r="AB42" s="76">
        <v>959</v>
      </c>
      <c r="AC42" s="76">
        <v>484</v>
      </c>
      <c r="AD42" s="76">
        <v>184</v>
      </c>
      <c r="AE42" s="76">
        <v>272</v>
      </c>
      <c r="AF42" s="76">
        <v>984</v>
      </c>
      <c r="AG42" s="76">
        <v>800</v>
      </c>
      <c r="AH42" s="76">
        <v>659</v>
      </c>
      <c r="AI42" s="76">
        <v>391</v>
      </c>
      <c r="AJ42" s="76">
        <v>541</v>
      </c>
      <c r="AK42" s="76">
        <v>425</v>
      </c>
      <c r="AL42" s="76">
        <v>303</v>
      </c>
      <c r="AM42" s="76">
        <v>1350</v>
      </c>
      <c r="AN42" s="76">
        <v>1140</v>
      </c>
      <c r="AO42" s="76">
        <v>890</v>
      </c>
      <c r="AP42" s="76">
        <v>1170</v>
      </c>
      <c r="AQ42" s="76">
        <v>758</v>
      </c>
      <c r="AR42" s="76">
        <v>475</v>
      </c>
      <c r="AS42" s="76">
        <v>228</v>
      </c>
      <c r="AT42" s="76">
        <v>984</v>
      </c>
      <c r="AU42" s="76">
        <v>341</v>
      </c>
      <c r="AV42" s="76">
        <v>640</v>
      </c>
      <c r="AW42" s="76">
        <v>1550</v>
      </c>
      <c r="AX42" s="76">
        <v>1330</v>
      </c>
      <c r="AY42" s="76">
        <v>1070</v>
      </c>
      <c r="AZ42" s="76">
        <v>533</v>
      </c>
      <c r="BA42" s="76">
        <v>954</v>
      </c>
      <c r="BB42" s="76">
        <v>272</v>
      </c>
      <c r="BC42" s="76">
        <v>1830</v>
      </c>
      <c r="BD42" s="76">
        <v>1480</v>
      </c>
      <c r="BE42" s="76">
        <v>722</v>
      </c>
      <c r="BF42" s="76">
        <v>394</v>
      </c>
      <c r="BG42" s="76">
        <v>1170</v>
      </c>
      <c r="BH42" s="76">
        <v>1600</v>
      </c>
      <c r="BI42" s="76">
        <v>2100</v>
      </c>
      <c r="BJ42" s="76">
        <v>1830</v>
      </c>
    </row>
    <row r="43" spans="1:62" ht="14.25">
      <c r="A43" s="107" t="s">
        <v>285</v>
      </c>
      <c r="B43" s="88">
        <v>94.8</v>
      </c>
      <c r="C43" s="88">
        <v>106</v>
      </c>
      <c r="D43" s="88">
        <v>106</v>
      </c>
      <c r="E43" s="88">
        <v>84.3</v>
      </c>
      <c r="F43" s="88">
        <v>112</v>
      </c>
      <c r="G43" s="88">
        <v>96.3</v>
      </c>
      <c r="H43" s="88">
        <v>94.2</v>
      </c>
      <c r="I43" s="88">
        <v>131</v>
      </c>
      <c r="J43" s="88">
        <v>84.7</v>
      </c>
      <c r="K43" s="88">
        <v>120</v>
      </c>
      <c r="L43" s="88">
        <v>159</v>
      </c>
      <c r="M43" s="88">
        <v>113</v>
      </c>
      <c r="N43" s="88">
        <v>75.5</v>
      </c>
      <c r="O43" s="88">
        <v>140</v>
      </c>
      <c r="P43" s="88">
        <v>131</v>
      </c>
      <c r="Q43" s="88">
        <v>93.7</v>
      </c>
      <c r="R43" s="88">
        <v>169</v>
      </c>
      <c r="S43" s="88">
        <v>146</v>
      </c>
      <c r="T43" s="88">
        <v>106</v>
      </c>
      <c r="U43" s="88">
        <v>89.1</v>
      </c>
      <c r="V43" s="88">
        <v>125</v>
      </c>
      <c r="W43" s="88">
        <v>217</v>
      </c>
      <c r="X43" s="88">
        <v>167</v>
      </c>
      <c r="Y43" s="88">
        <v>121</v>
      </c>
      <c r="Z43" s="88">
        <v>106</v>
      </c>
      <c r="AA43" s="88">
        <v>195</v>
      </c>
      <c r="AB43" s="88">
        <v>217</v>
      </c>
      <c r="AC43" s="88">
        <v>141</v>
      </c>
      <c r="AD43" s="88">
        <v>102</v>
      </c>
      <c r="AE43" s="88">
        <v>102</v>
      </c>
      <c r="AF43" s="88">
        <v>237</v>
      </c>
      <c r="AG43" s="88">
        <v>192</v>
      </c>
      <c r="AH43" s="88">
        <v>185</v>
      </c>
      <c r="AI43" s="88">
        <v>135</v>
      </c>
      <c r="AJ43" s="88">
        <v>155</v>
      </c>
      <c r="AK43" s="88">
        <v>125</v>
      </c>
      <c r="AL43" s="88">
        <v>112</v>
      </c>
      <c r="AM43" s="88">
        <v>251</v>
      </c>
      <c r="AN43" s="88">
        <v>234</v>
      </c>
      <c r="AO43" s="88">
        <v>212</v>
      </c>
      <c r="AP43" s="88">
        <v>256</v>
      </c>
      <c r="AQ43" s="88">
        <v>212</v>
      </c>
      <c r="AR43" s="88">
        <v>132</v>
      </c>
      <c r="AS43" s="88">
        <v>134</v>
      </c>
      <c r="AT43" s="88">
        <v>227</v>
      </c>
      <c r="AU43" s="88">
        <v>129</v>
      </c>
      <c r="AV43" s="88">
        <v>156</v>
      </c>
      <c r="AW43" s="88">
        <v>306</v>
      </c>
      <c r="AX43" s="88">
        <v>252</v>
      </c>
      <c r="AY43" s="88">
        <v>248</v>
      </c>
      <c r="AZ43" s="88">
        <v>142</v>
      </c>
      <c r="BA43" s="88">
        <v>194</v>
      </c>
      <c r="BB43" s="88">
        <v>154</v>
      </c>
      <c r="BC43" s="88">
        <v>295</v>
      </c>
      <c r="BD43" s="88">
        <v>273</v>
      </c>
      <c r="BE43" s="88">
        <v>175</v>
      </c>
      <c r="BF43" s="88">
        <v>147</v>
      </c>
      <c r="BG43" s="88">
        <v>274</v>
      </c>
      <c r="BH43" s="88">
        <v>290</v>
      </c>
      <c r="BI43" s="88">
        <v>316</v>
      </c>
      <c r="BJ43" s="88">
        <v>331</v>
      </c>
    </row>
    <row r="99" spans="1:62" hidden="1">
      <c r="B99" s="96">
        <f t="array" ref="B99:BJ99">TRANSPOSE(A103:A163)</f>
        <v>22</v>
      </c>
      <c r="C99" s="96">
        <v>27</v>
      </c>
      <c r="D99" s="96">
        <v>28</v>
      </c>
      <c r="E99" s="96">
        <v>29</v>
      </c>
      <c r="F99" s="96">
        <v>32</v>
      </c>
      <c r="G99" s="96">
        <v>33</v>
      </c>
      <c r="H99" s="96">
        <v>34</v>
      </c>
      <c r="I99" s="96">
        <v>35</v>
      </c>
      <c r="J99" s="96">
        <v>37</v>
      </c>
      <c r="K99" s="96">
        <v>38</v>
      </c>
      <c r="L99" s="96">
        <v>39</v>
      </c>
      <c r="M99" s="96">
        <v>40</v>
      </c>
      <c r="N99" s="96">
        <v>41</v>
      </c>
      <c r="O99" s="96">
        <v>42</v>
      </c>
      <c r="P99" s="96">
        <v>43</v>
      </c>
      <c r="Q99" s="96">
        <v>44</v>
      </c>
      <c r="R99" s="96">
        <v>45</v>
      </c>
      <c r="S99" s="96">
        <v>46</v>
      </c>
      <c r="T99" s="96">
        <v>47</v>
      </c>
      <c r="U99" s="96">
        <v>48</v>
      </c>
      <c r="V99" s="96">
        <v>49</v>
      </c>
      <c r="W99" s="96">
        <v>50</v>
      </c>
      <c r="X99" s="96">
        <v>51</v>
      </c>
      <c r="Y99" s="96">
        <v>52</v>
      </c>
      <c r="Z99" s="96">
        <v>53</v>
      </c>
      <c r="AA99" s="96">
        <v>54</v>
      </c>
      <c r="AB99" s="96">
        <v>55</v>
      </c>
      <c r="AC99" s="96">
        <v>56</v>
      </c>
      <c r="AD99" s="96">
        <v>57</v>
      </c>
      <c r="AE99" s="96">
        <v>58</v>
      </c>
      <c r="AF99" s="96">
        <v>59</v>
      </c>
      <c r="AG99" s="96">
        <v>60</v>
      </c>
      <c r="AH99" s="96">
        <v>61</v>
      </c>
      <c r="AI99" s="96">
        <v>62</v>
      </c>
      <c r="AJ99" s="96">
        <v>63</v>
      </c>
      <c r="AK99" s="96">
        <v>64</v>
      </c>
      <c r="AL99" s="96">
        <v>65</v>
      </c>
      <c r="AM99" s="96">
        <v>66</v>
      </c>
      <c r="AN99" s="96">
        <v>67</v>
      </c>
      <c r="AO99" s="96">
        <v>68</v>
      </c>
      <c r="AP99" s="96">
        <v>69</v>
      </c>
      <c r="AQ99" s="96">
        <v>70</v>
      </c>
      <c r="AR99" s="96">
        <v>71</v>
      </c>
      <c r="AS99" s="96">
        <v>72</v>
      </c>
      <c r="AT99" s="96">
        <v>73</v>
      </c>
      <c r="AU99" s="96">
        <v>74</v>
      </c>
      <c r="AV99" s="96">
        <v>75</v>
      </c>
      <c r="AW99" s="96">
        <v>76</v>
      </c>
      <c r="AX99" s="96">
        <v>77</v>
      </c>
      <c r="AY99" s="96">
        <v>78</v>
      </c>
      <c r="AZ99" s="96">
        <v>79</v>
      </c>
      <c r="BA99" s="96">
        <v>80</v>
      </c>
      <c r="BB99" s="96">
        <v>81</v>
      </c>
      <c r="BC99" s="96">
        <v>82</v>
      </c>
      <c r="BD99" s="96">
        <v>83</v>
      </c>
      <c r="BE99" s="96">
        <v>84</v>
      </c>
      <c r="BF99" s="96">
        <v>85</v>
      </c>
      <c r="BG99" s="96">
        <v>86</v>
      </c>
      <c r="BH99" s="96">
        <v>88</v>
      </c>
      <c r="BI99" s="96">
        <v>90</v>
      </c>
      <c r="BJ99" s="96">
        <v>96</v>
      </c>
    </row>
    <row r="100" spans="1:62" hidden="1">
      <c r="B100" s="96" t="str">
        <f>B1&amp;B2</f>
        <v>W14x22</v>
      </c>
      <c r="C100" s="96" t="str">
        <f t="shared" ref="C100:BJ100" si="0">C1&amp;C2</f>
        <v>W16x26v</v>
      </c>
      <c r="D100" s="96" t="str">
        <f t="shared" si="0"/>
        <v>W14x26</v>
      </c>
      <c r="E100" s="96" t="str">
        <f t="shared" si="0"/>
        <v>W12x26</v>
      </c>
      <c r="F100" s="96" t="str">
        <f t="shared" si="0"/>
        <v>W14x30</v>
      </c>
      <c r="G100" s="96" t="str">
        <f t="shared" si="0"/>
        <v>W12x30</v>
      </c>
      <c r="H100" s="96" t="str">
        <f t="shared" si="0"/>
        <v>W10x30</v>
      </c>
      <c r="I100" s="96" t="str">
        <f t="shared" si="0"/>
        <v>W16x31</v>
      </c>
      <c r="J100" s="96" t="str">
        <f t="shared" si="0"/>
        <v>W10x33</v>
      </c>
      <c r="K100" s="96" t="str">
        <f t="shared" si="0"/>
        <v>W14x34</v>
      </c>
      <c r="L100" s="96" t="str">
        <f t="shared" si="0"/>
        <v>W18x35</v>
      </c>
      <c r="M100" s="96" t="str">
        <f t="shared" si="0"/>
        <v>W12x35</v>
      </c>
      <c r="N100" s="96" t="str">
        <f t="shared" si="0"/>
        <v>W8x35</v>
      </c>
      <c r="O100" s="96" t="str">
        <f t="shared" si="0"/>
        <v>W16x36</v>
      </c>
      <c r="P100" s="96" t="str">
        <f t="shared" si="0"/>
        <v>W14x38</v>
      </c>
      <c r="Q100" s="96" t="str">
        <f t="shared" si="0"/>
        <v>W10x39</v>
      </c>
      <c r="R100" s="96" t="str">
        <f t="shared" si="0"/>
        <v>W18x40</v>
      </c>
      <c r="S100" s="96" t="str">
        <f t="shared" si="0"/>
        <v>W16x40</v>
      </c>
      <c r="T100" s="96" t="str">
        <f t="shared" si="0"/>
        <v>W12x40</v>
      </c>
      <c r="U100" s="96" t="str">
        <f t="shared" si="0"/>
        <v>W8x40</v>
      </c>
      <c r="V100" s="96" t="str">
        <f t="shared" si="0"/>
        <v>W14x43</v>
      </c>
      <c r="W100" s="96" t="str">
        <f t="shared" si="0"/>
        <v>W21x44</v>
      </c>
      <c r="X100" s="96" t="str">
        <f t="shared" si="0"/>
        <v>W16x45</v>
      </c>
      <c r="Y100" s="96" t="str">
        <f t="shared" si="0"/>
        <v>W12x45</v>
      </c>
      <c r="Z100" s="96" t="str">
        <f t="shared" si="0"/>
        <v>W10x45</v>
      </c>
      <c r="AA100" s="96" t="str">
        <f t="shared" si="0"/>
        <v>W18x46</v>
      </c>
      <c r="AB100" s="96" t="str">
        <f t="shared" si="0"/>
        <v>W21x48f</v>
      </c>
      <c r="AC100" s="96" t="str">
        <f t="shared" si="0"/>
        <v>W14x48</v>
      </c>
      <c r="AD100" s="96" t="str">
        <f t="shared" si="0"/>
        <v>W8x48</v>
      </c>
      <c r="AE100" s="96" t="str">
        <f t="shared" si="0"/>
        <v>W10x49</v>
      </c>
      <c r="AF100" s="96" t="str">
        <f t="shared" si="0"/>
        <v>W21x50</v>
      </c>
      <c r="AG100" s="96" t="str">
        <f t="shared" si="0"/>
        <v>W18x50</v>
      </c>
      <c r="AH100" s="96" t="str">
        <f t="shared" si="0"/>
        <v>W16x50</v>
      </c>
      <c r="AI100" s="96" t="str">
        <f t="shared" si="0"/>
        <v>W12x50</v>
      </c>
      <c r="AJ100" s="96" t="str">
        <f t="shared" si="0"/>
        <v>W14x53</v>
      </c>
      <c r="AK100" s="96" t="str">
        <f t="shared" si="0"/>
        <v>W12x53</v>
      </c>
      <c r="AL100" s="96" t="str">
        <f t="shared" si="0"/>
        <v>W10x54</v>
      </c>
      <c r="AM100" s="96" t="str">
        <f t="shared" si="0"/>
        <v>W24x55v</v>
      </c>
      <c r="AN100" s="96" t="str">
        <f t="shared" si="0"/>
        <v>W21x55</v>
      </c>
      <c r="AO100" s="96" t="str">
        <f t="shared" si="0"/>
        <v>W18x55</v>
      </c>
      <c r="AP100" s="96" t="str">
        <f t="shared" si="0"/>
        <v>W21x57</v>
      </c>
      <c r="AQ100" s="96" t="str">
        <f t="shared" si="0"/>
        <v>W16x57</v>
      </c>
      <c r="AR100" s="96" t="str">
        <f t="shared" si="0"/>
        <v>W12x58</v>
      </c>
      <c r="AS100" s="96" t="str">
        <f t="shared" si="0"/>
        <v>W8x58</v>
      </c>
      <c r="AT100" s="96" t="str">
        <f t="shared" si="0"/>
        <v>W18x60</v>
      </c>
      <c r="AU100" s="96" t="str">
        <f t="shared" si="0"/>
        <v>W10x60</v>
      </c>
      <c r="AV100" s="96" t="str">
        <f t="shared" si="0"/>
        <v>W14x61</v>
      </c>
      <c r="AW100" s="96" t="str">
        <f t="shared" si="0"/>
        <v>W24x62</v>
      </c>
      <c r="AX100" s="96" t="str">
        <f t="shared" si="0"/>
        <v>W21x62</v>
      </c>
      <c r="AY100" s="96" t="str">
        <f t="shared" si="0"/>
        <v>W18x65</v>
      </c>
      <c r="AZ100" s="96" t="str">
        <f t="shared" si="0"/>
        <v>W12x65f</v>
      </c>
      <c r="BA100" s="96" t="str">
        <f t="shared" si="0"/>
        <v>W16x67</v>
      </c>
      <c r="BB100" s="96" t="str">
        <f t="shared" si="0"/>
        <v>W8x67</v>
      </c>
      <c r="BC100" s="96" t="str">
        <f t="shared" si="0"/>
        <v>W24x68</v>
      </c>
      <c r="BD100" s="96" t="str">
        <f t="shared" si="0"/>
        <v>W21x68</v>
      </c>
      <c r="BE100" s="96" t="str">
        <f t="shared" si="0"/>
        <v>W14x68</v>
      </c>
      <c r="BF100" s="96" t="str">
        <f t="shared" si="0"/>
        <v>W10x68</v>
      </c>
      <c r="BG100" s="96" t="str">
        <f t="shared" si="0"/>
        <v>W18x71</v>
      </c>
      <c r="BH100" s="96" t="str">
        <f t="shared" si="0"/>
        <v>W21x73</v>
      </c>
      <c r="BI100" s="96" t="str">
        <f t="shared" si="0"/>
        <v>W24x76</v>
      </c>
      <c r="BJ100" s="96" t="str">
        <f t="shared" si="0"/>
        <v>W21x83</v>
      </c>
    </row>
    <row r="101" spans="1:62" hidden="1"/>
    <row r="102" spans="1:62" hidden="1"/>
    <row r="103" spans="1:62" hidden="1">
      <c r="A103" s="96">
        <f>INDEX(All!$A$91:$G$363,MATCH(B103,All!$G$91:$G$363,0),1)</f>
        <v>22</v>
      </c>
      <c r="B103" s="96" t="str">
        <f t="array" ref="B103:B163">TRANSPOSE(B100:BJ100)</f>
        <v>W14x22</v>
      </c>
    </row>
    <row r="104" spans="1:62" hidden="1">
      <c r="A104" s="96">
        <f>INDEX(All!$A$91:$G$363,MATCH(B104,All!$G$91:$G$363,0),1)</f>
        <v>27</v>
      </c>
      <c r="B104" s="96" t="str">
        <v>W16x26v</v>
      </c>
    </row>
    <row r="105" spans="1:62" hidden="1">
      <c r="A105" s="96">
        <f>INDEX(All!$A$91:$G$363,MATCH(B105,All!$G$91:$G$363,0),1)</f>
        <v>28</v>
      </c>
      <c r="B105" s="96" t="str">
        <v>W14x26</v>
      </c>
    </row>
    <row r="106" spans="1:62" hidden="1">
      <c r="A106" s="96">
        <f>INDEX(All!$A$91:$G$363,MATCH(B106,All!$G$91:$G$363,0),1)</f>
        <v>29</v>
      </c>
      <c r="B106" s="96" t="str">
        <v>W12x26</v>
      </c>
    </row>
    <row r="107" spans="1:62" hidden="1">
      <c r="A107" s="96">
        <f>INDEX(All!$A$91:$G$363,MATCH(B107,All!$G$91:$G$363,0),1)</f>
        <v>32</v>
      </c>
      <c r="B107" s="96" t="str">
        <v>W14x30</v>
      </c>
    </row>
    <row r="108" spans="1:62" hidden="1">
      <c r="A108" s="96">
        <f>INDEX(All!$A$91:$G$363,MATCH(B108,All!$G$91:$G$363,0),1)</f>
        <v>33</v>
      </c>
      <c r="B108" s="96" t="str">
        <v>W12x30</v>
      </c>
    </row>
    <row r="109" spans="1:62" hidden="1">
      <c r="A109" s="96">
        <f>INDEX(All!$A$91:$G$363,MATCH(B109,All!$G$91:$G$363,0),1)</f>
        <v>34</v>
      </c>
      <c r="B109" s="96" t="str">
        <v>W10x30</v>
      </c>
    </row>
    <row r="110" spans="1:62" hidden="1">
      <c r="A110" s="96">
        <f>INDEX(All!$A$91:$G$363,MATCH(B110,All!$G$91:$G$363,0),1)</f>
        <v>35</v>
      </c>
      <c r="B110" s="96" t="str">
        <v>W16x31</v>
      </c>
    </row>
    <row r="111" spans="1:62" hidden="1">
      <c r="A111" s="96">
        <f>INDEX(All!$A$91:$G$363,MATCH(B111,All!$G$91:$G$363,0),1)</f>
        <v>37</v>
      </c>
      <c r="B111" s="96" t="str">
        <v>W10x33</v>
      </c>
    </row>
    <row r="112" spans="1:62" hidden="1">
      <c r="A112" s="96">
        <f>INDEX(All!$A$91:$G$363,MATCH(B112,All!$G$91:$G$363,0),1)</f>
        <v>38</v>
      </c>
      <c r="B112" s="96" t="str">
        <v>W14x34</v>
      </c>
    </row>
    <row r="113" spans="1:2" hidden="1">
      <c r="A113" s="96">
        <f>INDEX(All!$A$91:$G$363,MATCH(B113,All!$G$91:$G$363,0),1)</f>
        <v>39</v>
      </c>
      <c r="B113" s="96" t="str">
        <v>W18x35</v>
      </c>
    </row>
    <row r="114" spans="1:2" hidden="1">
      <c r="A114" s="96">
        <f>INDEX(All!$A$91:$G$363,MATCH(B114,All!$G$91:$G$363,0),1)</f>
        <v>40</v>
      </c>
      <c r="B114" s="96" t="str">
        <v>W12x35</v>
      </c>
    </row>
    <row r="115" spans="1:2" hidden="1">
      <c r="A115" s="96">
        <f>INDEX(All!$A$91:$G$363,MATCH(B115,All!$G$91:$G$363,0),1)</f>
        <v>41</v>
      </c>
      <c r="B115" s="96" t="str">
        <v>W8x35</v>
      </c>
    </row>
    <row r="116" spans="1:2" hidden="1">
      <c r="A116" s="96">
        <f>INDEX(All!$A$91:$G$363,MATCH(B116,All!$G$91:$G$363,0),1)</f>
        <v>42</v>
      </c>
      <c r="B116" s="96" t="str">
        <v>W16x36</v>
      </c>
    </row>
    <row r="117" spans="1:2" hidden="1">
      <c r="A117" s="96">
        <f>INDEX(All!$A$91:$G$363,MATCH(B117,All!$G$91:$G$363,0),1)</f>
        <v>43</v>
      </c>
      <c r="B117" s="96" t="str">
        <v>W14x38</v>
      </c>
    </row>
    <row r="118" spans="1:2" hidden="1">
      <c r="A118" s="96">
        <f>INDEX(All!$A$91:$G$363,MATCH(B118,All!$G$91:$G$363,0),1)</f>
        <v>44</v>
      </c>
      <c r="B118" s="96" t="str">
        <v>W10x39</v>
      </c>
    </row>
    <row r="119" spans="1:2" hidden="1">
      <c r="A119" s="96">
        <f>INDEX(All!$A$91:$G$363,MATCH(B119,All!$G$91:$G$363,0),1)</f>
        <v>45</v>
      </c>
      <c r="B119" s="96" t="str">
        <v>W18x40</v>
      </c>
    </row>
    <row r="120" spans="1:2" hidden="1">
      <c r="A120" s="96">
        <f>INDEX(All!$A$91:$G$363,MATCH(B120,All!$G$91:$G$363,0),1)</f>
        <v>46</v>
      </c>
      <c r="B120" s="96" t="str">
        <v>W16x40</v>
      </c>
    </row>
    <row r="121" spans="1:2" hidden="1">
      <c r="A121" s="96">
        <f>INDEX(All!$A$91:$G$363,MATCH(B121,All!$G$91:$G$363,0),1)</f>
        <v>47</v>
      </c>
      <c r="B121" s="96" t="str">
        <v>W12x40</v>
      </c>
    </row>
    <row r="122" spans="1:2" hidden="1">
      <c r="A122" s="96">
        <f>INDEX(All!$A$91:$G$363,MATCH(B122,All!$G$91:$G$363,0),1)</f>
        <v>48</v>
      </c>
      <c r="B122" s="96" t="str">
        <v>W8x40</v>
      </c>
    </row>
    <row r="123" spans="1:2" hidden="1">
      <c r="A123" s="96">
        <f>INDEX(All!$A$91:$G$363,MATCH(B123,All!$G$91:$G$363,0),1)</f>
        <v>49</v>
      </c>
      <c r="B123" s="96" t="str">
        <v>W14x43</v>
      </c>
    </row>
    <row r="124" spans="1:2" hidden="1">
      <c r="A124" s="96">
        <f>INDEX(All!$A$91:$G$363,MATCH(B124,All!$G$91:$G$363,0),1)</f>
        <v>50</v>
      </c>
      <c r="B124" s="96" t="str">
        <v>W21x44</v>
      </c>
    </row>
    <row r="125" spans="1:2" hidden="1">
      <c r="A125" s="96">
        <f>INDEX(All!$A$91:$G$363,MATCH(B125,All!$G$91:$G$363,0),1)</f>
        <v>51</v>
      </c>
      <c r="B125" s="96" t="str">
        <v>W16x45</v>
      </c>
    </row>
    <row r="126" spans="1:2" hidden="1">
      <c r="A126" s="96">
        <f>INDEX(All!$A$91:$G$363,MATCH(B126,All!$G$91:$G$363,0),1)</f>
        <v>52</v>
      </c>
      <c r="B126" s="96" t="str">
        <v>W12x45</v>
      </c>
    </row>
    <row r="127" spans="1:2" hidden="1">
      <c r="A127" s="96">
        <f>INDEX(All!$A$91:$G$363,MATCH(B127,All!$G$91:$G$363,0),1)</f>
        <v>53</v>
      </c>
      <c r="B127" s="96" t="str">
        <v>W10x45</v>
      </c>
    </row>
    <row r="128" spans="1:2" hidden="1">
      <c r="A128" s="96">
        <f>INDEX(All!$A$91:$G$363,MATCH(B128,All!$G$91:$G$363,0),1)</f>
        <v>54</v>
      </c>
      <c r="B128" s="96" t="str">
        <v>W18x46</v>
      </c>
    </row>
    <row r="129" spans="1:2" hidden="1">
      <c r="A129" s="96">
        <f>INDEX(All!$A$91:$G$363,MATCH(B129,All!$G$91:$G$363,0),1)</f>
        <v>55</v>
      </c>
      <c r="B129" s="96" t="str">
        <v>W21x48f</v>
      </c>
    </row>
    <row r="130" spans="1:2" hidden="1">
      <c r="A130" s="96">
        <f>INDEX(All!$A$91:$G$363,MATCH(B130,All!$G$91:$G$363,0),1)</f>
        <v>56</v>
      </c>
      <c r="B130" s="96" t="str">
        <v>W14x48</v>
      </c>
    </row>
    <row r="131" spans="1:2" hidden="1">
      <c r="A131" s="96">
        <f>INDEX(All!$A$91:$G$363,MATCH(B131,All!$G$91:$G$363,0),1)</f>
        <v>57</v>
      </c>
      <c r="B131" s="96" t="str">
        <v>W8x48</v>
      </c>
    </row>
    <row r="132" spans="1:2" hidden="1">
      <c r="A132" s="96">
        <f>INDEX(All!$A$91:$G$363,MATCH(B132,All!$G$91:$G$363,0),1)</f>
        <v>58</v>
      </c>
      <c r="B132" s="96" t="str">
        <v>W10x49</v>
      </c>
    </row>
    <row r="133" spans="1:2" hidden="1">
      <c r="A133" s="96">
        <f>INDEX(All!$A$91:$G$363,MATCH(B133,All!$G$91:$G$363,0),1)</f>
        <v>59</v>
      </c>
      <c r="B133" s="96" t="str">
        <v>W21x50</v>
      </c>
    </row>
    <row r="134" spans="1:2" hidden="1">
      <c r="A134" s="96">
        <f>INDEX(All!$A$91:$G$363,MATCH(B134,All!$G$91:$G$363,0),1)</f>
        <v>60</v>
      </c>
      <c r="B134" s="96" t="str">
        <v>W18x50</v>
      </c>
    </row>
    <row r="135" spans="1:2" hidden="1">
      <c r="A135" s="96">
        <f>INDEX(All!$A$91:$G$363,MATCH(B135,All!$G$91:$G$363,0),1)</f>
        <v>61</v>
      </c>
      <c r="B135" s="96" t="str">
        <v>W16x50</v>
      </c>
    </row>
    <row r="136" spans="1:2" hidden="1">
      <c r="A136" s="96">
        <f>INDEX(All!$A$91:$G$363,MATCH(B136,All!$G$91:$G$363,0),1)</f>
        <v>62</v>
      </c>
      <c r="B136" s="96" t="str">
        <v>W12x50</v>
      </c>
    </row>
    <row r="137" spans="1:2" hidden="1">
      <c r="A137" s="96">
        <f>INDEX(All!$A$91:$G$363,MATCH(B137,All!$G$91:$G$363,0),1)</f>
        <v>63</v>
      </c>
      <c r="B137" s="96" t="str">
        <v>W14x53</v>
      </c>
    </row>
    <row r="138" spans="1:2" hidden="1">
      <c r="A138" s="96">
        <f>INDEX(All!$A$91:$G$363,MATCH(B138,All!$G$91:$G$363,0),1)</f>
        <v>64</v>
      </c>
      <c r="B138" s="96" t="str">
        <v>W12x53</v>
      </c>
    </row>
    <row r="139" spans="1:2" hidden="1">
      <c r="A139" s="96">
        <f>INDEX(All!$A$91:$G$363,MATCH(B139,All!$G$91:$G$363,0),1)</f>
        <v>65</v>
      </c>
      <c r="B139" s="96" t="str">
        <v>W10x54</v>
      </c>
    </row>
    <row r="140" spans="1:2" hidden="1">
      <c r="A140" s="96">
        <f>INDEX(All!$A$91:$G$363,MATCH(B140,All!$G$91:$G$363,0),1)</f>
        <v>66</v>
      </c>
      <c r="B140" s="96" t="str">
        <v>W24x55v</v>
      </c>
    </row>
    <row r="141" spans="1:2" hidden="1">
      <c r="A141" s="96">
        <f>INDEX(All!$A$91:$G$363,MATCH(B141,All!$G$91:$G$363,0),1)</f>
        <v>67</v>
      </c>
      <c r="B141" s="96" t="str">
        <v>W21x55</v>
      </c>
    </row>
    <row r="142" spans="1:2" hidden="1">
      <c r="A142" s="96">
        <f>INDEX(All!$A$91:$G$363,MATCH(B142,All!$G$91:$G$363,0),1)</f>
        <v>68</v>
      </c>
      <c r="B142" s="96" t="str">
        <v>W18x55</v>
      </c>
    </row>
    <row r="143" spans="1:2" hidden="1">
      <c r="A143" s="96">
        <f>INDEX(All!$A$91:$G$363,MATCH(B143,All!$G$91:$G$363,0),1)</f>
        <v>69</v>
      </c>
      <c r="B143" s="96" t="str">
        <v>W21x57</v>
      </c>
    </row>
    <row r="144" spans="1:2" hidden="1">
      <c r="A144" s="96">
        <f>INDEX(All!$A$91:$G$363,MATCH(B144,All!$G$91:$G$363,0),1)</f>
        <v>70</v>
      </c>
      <c r="B144" s="96" t="str">
        <v>W16x57</v>
      </c>
    </row>
    <row r="145" spans="1:2" hidden="1">
      <c r="A145" s="96">
        <f>INDEX(All!$A$91:$G$363,MATCH(B145,All!$G$91:$G$363,0),1)</f>
        <v>71</v>
      </c>
      <c r="B145" s="96" t="str">
        <v>W12x58</v>
      </c>
    </row>
    <row r="146" spans="1:2" hidden="1">
      <c r="A146" s="96">
        <f>INDEX(All!$A$91:$G$363,MATCH(B146,All!$G$91:$G$363,0),1)</f>
        <v>72</v>
      </c>
      <c r="B146" s="96" t="str">
        <v>W8x58</v>
      </c>
    </row>
    <row r="147" spans="1:2" hidden="1">
      <c r="A147" s="96">
        <f>INDEX(All!$A$91:$G$363,MATCH(B147,All!$G$91:$G$363,0),1)</f>
        <v>73</v>
      </c>
      <c r="B147" s="96" t="str">
        <v>W18x60</v>
      </c>
    </row>
    <row r="148" spans="1:2" hidden="1">
      <c r="A148" s="96">
        <f>INDEX(All!$A$91:$G$363,MATCH(B148,All!$G$91:$G$363,0),1)</f>
        <v>74</v>
      </c>
      <c r="B148" s="96" t="str">
        <v>W10x60</v>
      </c>
    </row>
    <row r="149" spans="1:2" hidden="1">
      <c r="A149" s="96">
        <f>INDEX(All!$A$91:$G$363,MATCH(B149,All!$G$91:$G$363,0),1)</f>
        <v>75</v>
      </c>
      <c r="B149" s="96" t="str">
        <v>W14x61</v>
      </c>
    </row>
    <row r="150" spans="1:2" hidden="1">
      <c r="A150" s="96">
        <f>INDEX(All!$A$91:$G$363,MATCH(B150,All!$G$91:$G$363,0),1)</f>
        <v>76</v>
      </c>
      <c r="B150" s="96" t="str">
        <v>W24x62</v>
      </c>
    </row>
    <row r="151" spans="1:2" hidden="1">
      <c r="A151" s="96">
        <f>INDEX(All!$A$91:$G$363,MATCH(B151,All!$G$91:$G$363,0),1)</f>
        <v>77</v>
      </c>
      <c r="B151" s="96" t="str">
        <v>W21x62</v>
      </c>
    </row>
    <row r="152" spans="1:2" hidden="1">
      <c r="A152" s="96">
        <f>INDEX(All!$A$91:$G$363,MATCH(B152,All!$G$91:$G$363,0),1)</f>
        <v>78</v>
      </c>
      <c r="B152" s="96" t="str">
        <v>W18x65</v>
      </c>
    </row>
    <row r="153" spans="1:2" hidden="1">
      <c r="A153" s="96">
        <f>INDEX(All!$A$91:$G$363,MATCH(B153,All!$G$91:$G$363,0),1)</f>
        <v>79</v>
      </c>
      <c r="B153" s="96" t="str">
        <v>W12x65f</v>
      </c>
    </row>
    <row r="154" spans="1:2" hidden="1">
      <c r="A154" s="96">
        <f>INDEX(All!$A$91:$G$363,MATCH(B154,All!$G$91:$G$363,0),1)</f>
        <v>80</v>
      </c>
      <c r="B154" s="96" t="str">
        <v>W16x67</v>
      </c>
    </row>
    <row r="155" spans="1:2" hidden="1">
      <c r="A155" s="96">
        <f>INDEX(All!$A$91:$G$363,MATCH(B155,All!$G$91:$G$363,0),1)</f>
        <v>81</v>
      </c>
      <c r="B155" s="96" t="str">
        <v>W8x67</v>
      </c>
    </row>
    <row r="156" spans="1:2" hidden="1">
      <c r="A156" s="96">
        <f>INDEX(All!$A$91:$G$363,MATCH(B156,All!$G$91:$G$363,0),1)</f>
        <v>82</v>
      </c>
      <c r="B156" s="96" t="str">
        <v>W24x68</v>
      </c>
    </row>
    <row r="157" spans="1:2" hidden="1">
      <c r="A157" s="96">
        <f>INDEX(All!$A$91:$G$363,MATCH(B157,All!$G$91:$G$363,0),1)</f>
        <v>83</v>
      </c>
      <c r="B157" s="96" t="str">
        <v>W21x68</v>
      </c>
    </row>
    <row r="158" spans="1:2" hidden="1">
      <c r="A158" s="96">
        <f>INDEX(All!$A$91:$G$363,MATCH(B158,All!$G$91:$G$363,0),1)</f>
        <v>84</v>
      </c>
      <c r="B158" s="96" t="str">
        <v>W14x68</v>
      </c>
    </row>
    <row r="159" spans="1:2" hidden="1">
      <c r="A159" s="96">
        <f>INDEX(All!$A$91:$G$363,MATCH(B159,All!$G$91:$G$363,0),1)</f>
        <v>85</v>
      </c>
      <c r="B159" s="96" t="str">
        <v>W10x68</v>
      </c>
    </row>
    <row r="160" spans="1:2" hidden="1">
      <c r="A160" s="96">
        <f>INDEX(All!$A$91:$G$363,MATCH(B160,All!$G$91:$G$363,0),1)</f>
        <v>86</v>
      </c>
      <c r="B160" s="96" t="str">
        <v>W18x71</v>
      </c>
    </row>
    <row r="161" spans="1:2" hidden="1">
      <c r="A161" s="96">
        <f>INDEX(All!$A$91:$G$363,MATCH(B161,All!$G$91:$G$363,0),1)</f>
        <v>88</v>
      </c>
      <c r="B161" s="96" t="str">
        <v>W21x73</v>
      </c>
    </row>
    <row r="162" spans="1:2" hidden="1">
      <c r="A162" s="96">
        <f>INDEX(All!$A$91:$G$363,MATCH(B162,All!$G$91:$G$363,0),1)</f>
        <v>90</v>
      </c>
      <c r="B162" s="96" t="str">
        <v>W24x76</v>
      </c>
    </row>
    <row r="163" spans="1:2" hidden="1">
      <c r="A163" s="96">
        <f>INDEX(All!$A$91:$G$363,MATCH(B163,All!$G$91:$G$363,0),1)</f>
        <v>96</v>
      </c>
      <c r="B163" s="96" t="str">
        <v>W21x83</v>
      </c>
    </row>
  </sheetData>
  <sheetProtection algorithmName="SHA-512" hashValue="G+x98rLHZGwIIrBAkBkiou+2dF89upwaWo/t8kH+I/2ApoIARf3qqVki6YdxFwTPYrb2dJq6JnHfGAb3EXX5tw==" saltValue="/lVQxGzSfp3DytALJnJ0rw==" spinCount="100000" sheet="1" objects="1" scenarios="1"/>
  <conditionalFormatting sqref="A3:BJ34 A36:BJ43">
    <cfRule type="expression" dxfId="20" priority="7">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40" id="{8C2CABDD-0834-4E2B-8CEB-A362B9DCCF14}">
            <xm:f>B99=All!$P$91</xm:f>
            <x14:dxf>
              <font>
                <b/>
                <i val="0"/>
                <color theme="0"/>
              </font>
              <fill>
                <patternFill>
                  <bgColor theme="9" tint="-0.24994659260841701"/>
                </patternFill>
              </fill>
            </x14:dxf>
          </x14:cfRule>
          <xm:sqref>B1:BJ1</xm:sqref>
        </x14:conditionalFormatting>
        <x14:conditionalFormatting xmlns:xm="http://schemas.microsoft.com/office/excel/2006/main">
          <x14:cfRule type="expression" priority="341" id="{A84D32E6-F878-4C76-A9E8-D693C1A4A686}">
            <xm:f>B99=All!$P$91</xm:f>
            <x14:dxf>
              <font>
                <b/>
                <i val="0"/>
                <color theme="0"/>
              </font>
              <fill>
                <patternFill>
                  <bgColor theme="9" tint="-0.24994659260841701"/>
                </patternFill>
              </fill>
            </x14:dxf>
          </x14:cfRule>
          <xm:sqref>B2:BJ2</xm:sqref>
        </x14:conditionalFormatting>
        <x14:conditionalFormatting xmlns:xm="http://schemas.microsoft.com/office/excel/2006/main">
          <x14:cfRule type="cellIs" priority="2" operator="equal" id="{420EB382-E4B9-4B01-8D5C-9C2C40706E69}">
            <xm:f>Chart!$C$4</xm:f>
            <x14:dxf>
              <font>
                <b/>
                <i val="0"/>
                <color theme="0"/>
              </font>
              <fill>
                <patternFill>
                  <bgColor theme="9" tint="-0.24994659260841701"/>
                </patternFill>
              </fill>
            </x14:dxf>
          </x14:cfRule>
          <xm:sqref>A4:A34</xm:sqref>
        </x14:conditionalFormatting>
        <x14:conditionalFormatting xmlns:xm="http://schemas.microsoft.com/office/excel/2006/main">
          <x14:cfRule type="expression" priority="1" id="{AAA24183-E231-4BAE-844D-459100B9BA99}">
            <xm:f>Chart!$C$4&lt;=3</xm:f>
            <x14:dxf>
              <font>
                <b/>
                <i val="0"/>
                <color theme="0"/>
              </font>
              <fill>
                <patternFill>
                  <bgColor theme="9" tint="-0.24994659260841701"/>
                </patternFill>
              </fill>
            </x14:dxf>
          </x14:cfRule>
          <xm:sqref>A3</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R169"/>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9.1640625" defaultRowHeight="12.75"/>
  <cols>
    <col min="1" max="1" width="6.33203125" style="96" bestFit="1" customWidth="1"/>
    <col min="2" max="5" width="6.1640625" style="96" bestFit="1" customWidth="1"/>
    <col min="6" max="6" width="5.6640625" style="96" bestFit="1" customWidth="1"/>
    <col min="7" max="8" width="6.1640625" style="96" bestFit="1" customWidth="1"/>
    <col min="9" max="9" width="5.6640625" style="96" bestFit="1" customWidth="1"/>
    <col min="10" max="12" width="6.1640625" style="96" bestFit="1" customWidth="1"/>
    <col min="13" max="14" width="5.6640625" style="96" bestFit="1" customWidth="1"/>
    <col min="15" max="18" width="6.1640625" style="96" bestFit="1" customWidth="1"/>
    <col min="19" max="19" width="5.6640625" style="96" bestFit="1" customWidth="1"/>
    <col min="20" max="23" width="6.1640625" style="96" bestFit="1" customWidth="1"/>
    <col min="24" max="24" width="5.6640625" style="96" bestFit="1" customWidth="1"/>
    <col min="25" max="28" width="6.1640625" style="96" bestFit="1" customWidth="1"/>
    <col min="29" max="29" width="5.6640625" style="96" bestFit="1" customWidth="1"/>
    <col min="30" max="35" width="6.1640625" style="96" bestFit="1" customWidth="1"/>
    <col min="36" max="36" width="5.6640625" style="96" bestFit="1" customWidth="1"/>
    <col min="37" max="44" width="6.1640625" style="96" bestFit="1" customWidth="1"/>
    <col min="45" max="45" width="5.6640625" style="96" bestFit="1" customWidth="1"/>
    <col min="46" max="59" width="6.1640625" style="96" bestFit="1" customWidth="1"/>
    <col min="60" max="60" width="5.6640625" style="96" bestFit="1" customWidth="1"/>
    <col min="61" max="68" width="6.1640625" style="96" bestFit="1" customWidth="1"/>
    <col min="71" max="16384" width="9.1640625" style="96"/>
  </cols>
  <sheetData>
    <row r="1" spans="1:70" ht="14.25">
      <c r="A1" s="109" t="s">
        <v>284</v>
      </c>
      <c r="B1" s="110" t="s">
        <v>297</v>
      </c>
      <c r="C1" s="110" t="s">
        <v>438</v>
      </c>
      <c r="D1" s="110" t="s">
        <v>297</v>
      </c>
      <c r="E1" s="110" t="s">
        <v>438</v>
      </c>
      <c r="F1" s="110" t="s">
        <v>488</v>
      </c>
      <c r="G1" s="110" t="s">
        <v>297</v>
      </c>
      <c r="H1" s="110" t="s">
        <v>438</v>
      </c>
      <c r="I1" s="110" t="s">
        <v>488</v>
      </c>
      <c r="J1" s="110" t="s">
        <v>296</v>
      </c>
      <c r="K1" s="110" t="s">
        <v>297</v>
      </c>
      <c r="L1" s="110" t="s">
        <v>438</v>
      </c>
      <c r="M1" s="110" t="s">
        <v>488</v>
      </c>
      <c r="N1" s="110" t="s">
        <v>489</v>
      </c>
      <c r="O1" s="110" t="s">
        <v>435</v>
      </c>
      <c r="P1" s="110" t="s">
        <v>296</v>
      </c>
      <c r="Q1" s="110" t="s">
        <v>297</v>
      </c>
      <c r="R1" s="110" t="s">
        <v>438</v>
      </c>
      <c r="S1" s="110" t="s">
        <v>488</v>
      </c>
      <c r="T1" s="110" t="s">
        <v>296</v>
      </c>
      <c r="U1" s="110" t="s">
        <v>297</v>
      </c>
      <c r="V1" s="110" t="s">
        <v>438</v>
      </c>
      <c r="W1" s="110" t="s">
        <v>435</v>
      </c>
      <c r="X1" s="110" t="s">
        <v>488</v>
      </c>
      <c r="Y1" s="110" t="s">
        <v>438</v>
      </c>
      <c r="Z1" s="110" t="s">
        <v>296</v>
      </c>
      <c r="AA1" s="110" t="s">
        <v>294</v>
      </c>
      <c r="AB1" s="110" t="s">
        <v>297</v>
      </c>
      <c r="AC1" s="110" t="s">
        <v>488</v>
      </c>
      <c r="AD1" s="110" t="s">
        <v>435</v>
      </c>
      <c r="AE1" s="110" t="s">
        <v>296</v>
      </c>
      <c r="AF1" s="110" t="s">
        <v>438</v>
      </c>
      <c r="AG1" s="110" t="s">
        <v>294</v>
      </c>
      <c r="AH1" s="110" t="s">
        <v>435</v>
      </c>
      <c r="AI1" s="110" t="s">
        <v>297</v>
      </c>
      <c r="AJ1" s="110" t="s">
        <v>488</v>
      </c>
      <c r="AK1" s="110" t="s">
        <v>296</v>
      </c>
      <c r="AL1" s="110" t="s">
        <v>293</v>
      </c>
      <c r="AM1" s="110" t="s">
        <v>435</v>
      </c>
      <c r="AN1" s="110" t="s">
        <v>297</v>
      </c>
      <c r="AO1" s="110" t="s">
        <v>438</v>
      </c>
      <c r="AP1" s="110" t="s">
        <v>294</v>
      </c>
      <c r="AQ1" s="110" t="s">
        <v>293</v>
      </c>
      <c r="AR1" s="110" t="s">
        <v>296</v>
      </c>
      <c r="AS1" s="110" t="s">
        <v>488</v>
      </c>
      <c r="AT1" s="110" t="s">
        <v>438</v>
      </c>
      <c r="AU1" s="110" t="s">
        <v>293</v>
      </c>
      <c r="AV1" s="110" t="s">
        <v>294</v>
      </c>
      <c r="AW1" s="110" t="s">
        <v>435</v>
      </c>
      <c r="AX1" s="110" t="s">
        <v>297</v>
      </c>
      <c r="AY1" s="110" t="s">
        <v>296</v>
      </c>
      <c r="AZ1" s="110" t="s">
        <v>297</v>
      </c>
      <c r="BA1" s="110" t="s">
        <v>438</v>
      </c>
      <c r="BB1" s="110" t="s">
        <v>292</v>
      </c>
      <c r="BC1" s="110" t="s">
        <v>293</v>
      </c>
      <c r="BD1" s="110" t="s">
        <v>294</v>
      </c>
      <c r="BE1" s="110" t="s">
        <v>293</v>
      </c>
      <c r="BF1" s="110" t="s">
        <v>435</v>
      </c>
      <c r="BG1" s="110" t="s">
        <v>297</v>
      </c>
      <c r="BH1" s="110" t="s">
        <v>488</v>
      </c>
      <c r="BI1" s="110" t="s">
        <v>294</v>
      </c>
      <c r="BJ1" s="110" t="s">
        <v>292</v>
      </c>
      <c r="BK1" s="110" t="s">
        <v>293</v>
      </c>
      <c r="BL1" s="110" t="s">
        <v>294</v>
      </c>
      <c r="BM1" s="110" t="s">
        <v>292</v>
      </c>
      <c r="BN1" s="110" t="s">
        <v>293</v>
      </c>
      <c r="BO1" s="110" t="s">
        <v>294</v>
      </c>
      <c r="BP1" s="110" t="s">
        <v>293</v>
      </c>
      <c r="BQ1" s="96"/>
      <c r="BR1" s="96"/>
    </row>
    <row r="2" spans="1:70" ht="15.75">
      <c r="A2" s="107" t="s">
        <v>299</v>
      </c>
      <c r="B2" s="107" t="s">
        <v>562</v>
      </c>
      <c r="C2" s="107" t="s">
        <v>490</v>
      </c>
      <c r="D2" s="107" t="s">
        <v>491</v>
      </c>
      <c r="E2" s="107" t="s">
        <v>492</v>
      </c>
      <c r="F2" s="107" t="s">
        <v>493</v>
      </c>
      <c r="G2" s="107" t="s">
        <v>494</v>
      </c>
      <c r="H2" s="107" t="s">
        <v>494</v>
      </c>
      <c r="I2" s="107" t="s">
        <v>495</v>
      </c>
      <c r="J2" s="107" t="s">
        <v>483</v>
      </c>
      <c r="K2" s="107" t="s">
        <v>483</v>
      </c>
      <c r="L2" s="107" t="s">
        <v>483</v>
      </c>
      <c r="M2" s="107" t="s">
        <v>496</v>
      </c>
      <c r="N2" s="107" t="s">
        <v>497</v>
      </c>
      <c r="O2" s="107" t="s">
        <v>560</v>
      </c>
      <c r="P2" s="107" t="s">
        <v>484</v>
      </c>
      <c r="Q2" s="107" t="s">
        <v>484</v>
      </c>
      <c r="R2" s="107" t="s">
        <v>484</v>
      </c>
      <c r="S2" s="107" t="s">
        <v>498</v>
      </c>
      <c r="T2" s="107" t="s">
        <v>485</v>
      </c>
      <c r="U2" s="107" t="s">
        <v>485</v>
      </c>
      <c r="V2" s="107" t="s">
        <v>485</v>
      </c>
      <c r="W2" s="107" t="s">
        <v>479</v>
      </c>
      <c r="X2" s="107" t="s">
        <v>561</v>
      </c>
      <c r="Y2" s="107" t="s">
        <v>486</v>
      </c>
      <c r="Z2" s="107" t="s">
        <v>480</v>
      </c>
      <c r="AA2" s="107" t="s">
        <v>473</v>
      </c>
      <c r="AB2" s="107" t="s">
        <v>473</v>
      </c>
      <c r="AC2" s="107" t="s">
        <v>473</v>
      </c>
      <c r="AD2" s="107" t="s">
        <v>474</v>
      </c>
      <c r="AE2" s="107" t="s">
        <v>481</v>
      </c>
      <c r="AF2" s="107" t="s">
        <v>487</v>
      </c>
      <c r="AG2" s="107" t="s">
        <v>475</v>
      </c>
      <c r="AH2" s="107" t="s">
        <v>475</v>
      </c>
      <c r="AI2" s="107" t="s">
        <v>475</v>
      </c>
      <c r="AJ2" s="107" t="s">
        <v>475</v>
      </c>
      <c r="AK2" s="107" t="s">
        <v>476</v>
      </c>
      <c r="AL2" s="107" t="s">
        <v>463</v>
      </c>
      <c r="AM2" s="107" t="s">
        <v>464</v>
      </c>
      <c r="AN2" s="107" t="s">
        <v>464</v>
      </c>
      <c r="AO2" s="107" t="s">
        <v>464</v>
      </c>
      <c r="AP2" s="107" t="s">
        <v>465</v>
      </c>
      <c r="AQ2" s="107" t="s">
        <v>558</v>
      </c>
      <c r="AR2" s="107" t="s">
        <v>477</v>
      </c>
      <c r="AS2" s="107" t="s">
        <v>477</v>
      </c>
      <c r="AT2" s="107" t="s">
        <v>482</v>
      </c>
      <c r="AU2" s="107" t="s">
        <v>466</v>
      </c>
      <c r="AV2" s="107" t="s">
        <v>466</v>
      </c>
      <c r="AW2" s="107" t="s">
        <v>466</v>
      </c>
      <c r="AX2" s="107" t="s">
        <v>466</v>
      </c>
      <c r="AY2" s="107" t="s">
        <v>467</v>
      </c>
      <c r="AZ2" s="107" t="s">
        <v>467</v>
      </c>
      <c r="BA2" s="107" t="s">
        <v>478</v>
      </c>
      <c r="BB2" s="107" t="s">
        <v>557</v>
      </c>
      <c r="BC2" s="107" t="s">
        <v>439</v>
      </c>
      <c r="BD2" s="107" t="s">
        <v>439</v>
      </c>
      <c r="BE2" s="107" t="s">
        <v>440</v>
      </c>
      <c r="BF2" s="107" t="s">
        <v>440</v>
      </c>
      <c r="BG2" s="107" t="s">
        <v>468</v>
      </c>
      <c r="BH2" s="107" t="s">
        <v>468</v>
      </c>
      <c r="BI2" s="107" t="s">
        <v>441</v>
      </c>
      <c r="BJ2" s="107" t="s">
        <v>442</v>
      </c>
      <c r="BK2" s="107" t="s">
        <v>442</v>
      </c>
      <c r="BL2" s="107" t="s">
        <v>443</v>
      </c>
      <c r="BM2" s="107">
        <v>68</v>
      </c>
      <c r="BN2" s="107">
        <v>68</v>
      </c>
      <c r="BO2" s="107" t="s">
        <v>446</v>
      </c>
      <c r="BP2" s="107">
        <v>73</v>
      </c>
      <c r="BQ2" s="96"/>
      <c r="BR2" s="96"/>
    </row>
    <row r="3" spans="1:70" ht="13.5" thickBot="1">
      <c r="A3" s="76" t="s">
        <v>585</v>
      </c>
      <c r="B3" s="102">
        <v>65.249999999999986</v>
      </c>
      <c r="C3" s="102">
        <v>60.000000000000007</v>
      </c>
      <c r="D3" s="102">
        <v>75.375000000000014</v>
      </c>
      <c r="E3" s="102">
        <v>70.125</v>
      </c>
      <c r="F3" s="99">
        <v>63.75</v>
      </c>
      <c r="G3" s="102">
        <v>92.625</v>
      </c>
      <c r="H3" s="99">
        <v>81</v>
      </c>
      <c r="I3" s="99">
        <v>76.499999999999986</v>
      </c>
      <c r="J3" s="99">
        <v>124.50000000000001</v>
      </c>
      <c r="K3" s="99">
        <v>109.875</v>
      </c>
      <c r="L3" s="99">
        <v>97.5</v>
      </c>
      <c r="M3" s="99">
        <v>86.625</v>
      </c>
      <c r="N3" s="99">
        <v>70.874999999999986</v>
      </c>
      <c r="O3" s="99">
        <v>165.75</v>
      </c>
      <c r="P3" s="99">
        <v>150.75000000000003</v>
      </c>
      <c r="Q3" s="99">
        <v>139.50000000000003</v>
      </c>
      <c r="R3" s="99">
        <v>117.375</v>
      </c>
      <c r="S3" s="99">
        <v>102</v>
      </c>
      <c r="T3" s="99">
        <v>177.375</v>
      </c>
      <c r="U3" s="99">
        <v>161.625</v>
      </c>
      <c r="V3" s="99">
        <v>137.25</v>
      </c>
      <c r="W3" s="99"/>
      <c r="X3" s="99">
        <v>113.87737485068963</v>
      </c>
      <c r="Y3" s="99">
        <v>145.5</v>
      </c>
      <c r="Z3" s="99"/>
      <c r="AA3" s="99"/>
      <c r="AB3" s="99"/>
      <c r="AC3" s="99">
        <v>130.125</v>
      </c>
      <c r="AD3" s="99"/>
      <c r="AE3" s="99"/>
      <c r="AF3" s="99">
        <v>175.5</v>
      </c>
      <c r="AG3" s="99"/>
      <c r="AH3" s="99"/>
      <c r="AI3" s="99"/>
      <c r="AJ3" s="99">
        <v>149.25</v>
      </c>
      <c r="AK3" s="99"/>
      <c r="AL3" s="99"/>
      <c r="AM3" s="99"/>
      <c r="AN3" s="99"/>
      <c r="AO3" s="99"/>
      <c r="AP3" s="99"/>
      <c r="AQ3" s="99"/>
      <c r="AR3" s="99"/>
      <c r="AS3" s="99"/>
      <c r="AT3" s="99"/>
      <c r="AU3" s="99"/>
      <c r="AV3" s="99"/>
      <c r="AW3" s="99"/>
      <c r="AX3" s="99"/>
      <c r="AY3" s="99"/>
      <c r="AZ3" s="99"/>
      <c r="BA3" s="99"/>
      <c r="BB3" s="99"/>
      <c r="BC3" s="99"/>
      <c r="BD3" s="99"/>
      <c r="BE3" s="99"/>
      <c r="BF3" s="99"/>
      <c r="BG3" s="99"/>
      <c r="BH3" s="99"/>
      <c r="BI3" s="99"/>
      <c r="BJ3" s="99"/>
      <c r="BK3" s="99"/>
      <c r="BL3" s="99"/>
      <c r="BM3" s="99"/>
      <c r="BN3" s="99"/>
      <c r="BO3" s="99"/>
      <c r="BP3" s="99"/>
      <c r="BQ3" s="96"/>
      <c r="BR3" s="96"/>
    </row>
    <row r="4" spans="1:70" ht="13.5" thickBot="1">
      <c r="A4" s="76">
        <v>3</v>
      </c>
      <c r="B4" s="99">
        <v>63.497221786127518</v>
      </c>
      <c r="C4" s="99"/>
      <c r="D4" s="99">
        <v>73.828309329274262</v>
      </c>
      <c r="E4" s="99">
        <v>70.0562705620153</v>
      </c>
      <c r="F4" s="99">
        <v>63.75</v>
      </c>
      <c r="G4" s="99">
        <v>92.004756642167024</v>
      </c>
      <c r="H4" s="102">
        <v>81</v>
      </c>
      <c r="I4" s="99">
        <v>76.499999999999986</v>
      </c>
      <c r="J4" s="102">
        <v>124.50000000000001</v>
      </c>
      <c r="K4" s="102">
        <v>109.84213131827069</v>
      </c>
      <c r="L4" s="99">
        <v>97.5</v>
      </c>
      <c r="M4" s="99">
        <v>86.625</v>
      </c>
      <c r="N4" s="99">
        <v>70.874999999999986</v>
      </c>
      <c r="O4" s="102">
        <v>165.75</v>
      </c>
      <c r="P4" s="102">
        <v>150.75000000000003</v>
      </c>
      <c r="Q4" s="99">
        <v>139.50000000000003</v>
      </c>
      <c r="R4" s="99">
        <v>117.375</v>
      </c>
      <c r="S4" s="99">
        <v>102</v>
      </c>
      <c r="T4" s="99">
        <v>177.375</v>
      </c>
      <c r="U4" s="99">
        <v>161.625</v>
      </c>
      <c r="V4" s="99">
        <v>137.25</v>
      </c>
      <c r="W4" s="99"/>
      <c r="X4" s="99">
        <v>113.87737485068963</v>
      </c>
      <c r="Y4" s="99">
        <v>145.5</v>
      </c>
      <c r="Z4" s="99"/>
      <c r="AA4" s="99"/>
      <c r="AB4" s="99"/>
      <c r="AC4" s="99">
        <v>130.125</v>
      </c>
      <c r="AD4" s="99"/>
      <c r="AE4" s="99"/>
      <c r="AF4" s="99">
        <v>175.5</v>
      </c>
      <c r="AG4" s="99"/>
      <c r="AH4" s="99"/>
      <c r="AI4" s="99"/>
      <c r="AJ4" s="99">
        <v>149.25</v>
      </c>
      <c r="AK4" s="99"/>
      <c r="AL4" s="99"/>
      <c r="AM4" s="99"/>
      <c r="AN4" s="99"/>
      <c r="AO4" s="99"/>
      <c r="AP4" s="99"/>
      <c r="AQ4" s="99"/>
      <c r="AR4" s="99"/>
      <c r="AS4" s="99"/>
      <c r="AT4" s="99"/>
      <c r="AU4" s="99"/>
      <c r="AV4" s="99"/>
      <c r="AW4" s="99"/>
      <c r="AX4" s="99"/>
      <c r="AY4" s="99"/>
      <c r="AZ4" s="99"/>
      <c r="BA4" s="99"/>
      <c r="BB4" s="99"/>
      <c r="BC4" s="99"/>
      <c r="BD4" s="99"/>
      <c r="BE4" s="99"/>
      <c r="BF4" s="99"/>
      <c r="BG4" s="99"/>
      <c r="BH4" s="99"/>
      <c r="BI4" s="99"/>
      <c r="BJ4" s="99"/>
      <c r="BK4" s="99"/>
      <c r="BL4" s="99"/>
      <c r="BM4" s="99"/>
      <c r="BN4" s="99"/>
      <c r="BO4" s="99"/>
      <c r="BP4" s="99"/>
      <c r="BQ4" s="96"/>
      <c r="BR4" s="96"/>
    </row>
    <row r="5" spans="1:70" ht="13.5" thickBot="1">
      <c r="A5" s="76">
        <v>4</v>
      </c>
      <c r="B5" s="99"/>
      <c r="C5" s="99"/>
      <c r="D5" s="99">
        <v>68.091508445198755</v>
      </c>
      <c r="E5" s="99">
        <v>65.561239063074197</v>
      </c>
      <c r="F5" s="102">
        <v>63.75</v>
      </c>
      <c r="G5" s="99">
        <v>85.579409468527814</v>
      </c>
      <c r="H5" s="99">
        <v>76.649926198386964</v>
      </c>
      <c r="I5" s="102">
        <v>76.499999999999986</v>
      </c>
      <c r="J5" s="99">
        <v>122.16630209041158</v>
      </c>
      <c r="K5" s="99">
        <v>102.8390906129931</v>
      </c>
      <c r="L5" s="102">
        <v>97.5</v>
      </c>
      <c r="M5" s="99">
        <v>86.625</v>
      </c>
      <c r="N5" s="99">
        <v>70.874999999999986</v>
      </c>
      <c r="O5" s="99">
        <v>165.35640510628653</v>
      </c>
      <c r="P5" s="99">
        <v>149.26902776930643</v>
      </c>
      <c r="Q5" s="99">
        <v>139.50000000000003</v>
      </c>
      <c r="R5" s="102">
        <v>117.375</v>
      </c>
      <c r="S5" s="99">
        <v>102</v>
      </c>
      <c r="T5" s="99">
        <v>177.375</v>
      </c>
      <c r="U5" s="99">
        <v>161.625</v>
      </c>
      <c r="V5" s="102">
        <v>137.25</v>
      </c>
      <c r="W5" s="99"/>
      <c r="X5" s="99">
        <v>113.87737485068963</v>
      </c>
      <c r="Y5" s="99">
        <v>145.5</v>
      </c>
      <c r="Z5" s="99"/>
      <c r="AA5" s="99"/>
      <c r="AB5" s="99"/>
      <c r="AC5" s="99">
        <v>130.125</v>
      </c>
      <c r="AD5" s="99"/>
      <c r="AE5" s="99"/>
      <c r="AF5" s="99">
        <v>175.5</v>
      </c>
      <c r="AG5" s="99"/>
      <c r="AH5" s="99"/>
      <c r="AI5" s="99"/>
      <c r="AJ5" s="99">
        <v>149.25</v>
      </c>
      <c r="AK5" s="99"/>
      <c r="AL5" s="99"/>
      <c r="AM5" s="99"/>
      <c r="AN5" s="99"/>
      <c r="AO5" s="99"/>
      <c r="AP5" s="99"/>
      <c r="AQ5" s="99"/>
      <c r="AR5" s="99"/>
      <c r="AS5" s="99"/>
      <c r="AT5" s="99"/>
      <c r="AU5" s="99"/>
      <c r="AV5" s="99"/>
      <c r="AW5" s="99"/>
      <c r="AX5" s="99"/>
      <c r="AY5" s="99"/>
      <c r="AZ5" s="99"/>
      <c r="BA5" s="99"/>
      <c r="BB5" s="99"/>
      <c r="BC5" s="99"/>
      <c r="BD5" s="99"/>
      <c r="BE5" s="99"/>
      <c r="BF5" s="99"/>
      <c r="BG5" s="99"/>
      <c r="BH5" s="99"/>
      <c r="BI5" s="99"/>
      <c r="BJ5" s="99"/>
      <c r="BK5" s="99"/>
      <c r="BL5" s="99"/>
      <c r="BM5" s="99"/>
      <c r="BN5" s="99"/>
      <c r="BO5" s="99"/>
      <c r="BP5" s="99"/>
      <c r="BQ5" s="96"/>
      <c r="BR5" s="96"/>
    </row>
    <row r="6" spans="1:70" ht="13.5" thickBot="1">
      <c r="A6" s="76">
        <v>5</v>
      </c>
      <c r="B6" s="99"/>
      <c r="C6" s="99"/>
      <c r="D6" s="99">
        <v>62.354707561123234</v>
      </c>
      <c r="E6" s="99">
        <v>61.066207564133073</v>
      </c>
      <c r="F6" s="99">
        <v>62.043899342192439</v>
      </c>
      <c r="G6" s="99">
        <v>79.15406229488859</v>
      </c>
      <c r="H6" s="99">
        <v>71.884582522603878</v>
      </c>
      <c r="I6" s="99">
        <v>74.967953249446566</v>
      </c>
      <c r="J6" s="99">
        <v>115.01892033688391</v>
      </c>
      <c r="K6" s="99">
        <v>95.83604990771552</v>
      </c>
      <c r="L6" s="99">
        <v>96.285418056639202</v>
      </c>
      <c r="M6" s="102">
        <v>86.625</v>
      </c>
      <c r="N6" s="102">
        <v>70.874999999999986</v>
      </c>
      <c r="O6" s="99">
        <v>156.39779043058564</v>
      </c>
      <c r="P6" s="99">
        <v>141.27340341124355</v>
      </c>
      <c r="Q6" s="102">
        <v>139.50000000000003</v>
      </c>
      <c r="R6" s="99">
        <v>116.52033351242679</v>
      </c>
      <c r="S6" s="102">
        <v>102</v>
      </c>
      <c r="T6" s="102">
        <v>177.375</v>
      </c>
      <c r="U6" s="102">
        <v>161.625</v>
      </c>
      <c r="V6" s="99">
        <v>136.50705223955549</v>
      </c>
      <c r="W6" s="99"/>
      <c r="X6" s="99">
        <v>113.87737485068963</v>
      </c>
      <c r="Y6" s="99">
        <v>145.5</v>
      </c>
      <c r="Z6" s="99"/>
      <c r="AA6" s="99"/>
      <c r="AB6" s="99"/>
      <c r="AC6" s="99">
        <v>130.125</v>
      </c>
      <c r="AD6" s="99"/>
      <c r="AE6" s="99"/>
      <c r="AF6" s="99">
        <v>175.5</v>
      </c>
      <c r="AG6" s="99"/>
      <c r="AH6" s="99"/>
      <c r="AI6" s="99"/>
      <c r="AJ6" s="99">
        <v>149.25</v>
      </c>
      <c r="AK6" s="99"/>
      <c r="AL6" s="99"/>
      <c r="AM6" s="99"/>
      <c r="AN6" s="99"/>
      <c r="AO6" s="99"/>
      <c r="AP6" s="99"/>
      <c r="AQ6" s="99"/>
      <c r="AR6" s="99"/>
      <c r="AS6" s="99"/>
      <c r="AT6" s="99"/>
      <c r="AU6" s="99"/>
      <c r="AV6" s="99"/>
      <c r="AW6" s="99"/>
      <c r="AX6" s="99"/>
      <c r="AY6" s="99"/>
      <c r="AZ6" s="99"/>
      <c r="BA6" s="99"/>
      <c r="BB6" s="99"/>
      <c r="BC6" s="99"/>
      <c r="BD6" s="99"/>
      <c r="BE6" s="99"/>
      <c r="BF6" s="99"/>
      <c r="BG6" s="99"/>
      <c r="BH6" s="99"/>
      <c r="BI6" s="99"/>
      <c r="BJ6" s="99"/>
      <c r="BK6" s="99"/>
      <c r="BL6" s="99"/>
      <c r="BM6" s="99"/>
      <c r="BN6" s="99"/>
      <c r="BO6" s="99"/>
      <c r="BP6" s="99"/>
      <c r="BQ6" s="96"/>
      <c r="BR6" s="96"/>
    </row>
    <row r="7" spans="1:70" ht="13.5" thickBot="1">
      <c r="A7" s="76">
        <v>6</v>
      </c>
      <c r="B7" s="99"/>
      <c r="C7" s="99"/>
      <c r="D7" s="99"/>
      <c r="E7" s="99"/>
      <c r="F7" s="99"/>
      <c r="G7" s="99">
        <v>72.72871512124938</v>
      </c>
      <c r="H7" s="99">
        <v>67.119238846820778</v>
      </c>
      <c r="I7" s="99">
        <v>72.179506842303837</v>
      </c>
      <c r="J7" s="99">
        <v>107.87153858335624</v>
      </c>
      <c r="K7" s="99">
        <v>88.833009202437935</v>
      </c>
      <c r="L7" s="99">
        <v>92.265920356749561</v>
      </c>
      <c r="M7" s="99">
        <v>85.876529279045201</v>
      </c>
      <c r="N7" s="99">
        <v>69.947722901119661</v>
      </c>
      <c r="O7" s="99">
        <v>147.43917575488476</v>
      </c>
      <c r="P7" s="99">
        <v>133.27777905318064</v>
      </c>
      <c r="Q7" s="99">
        <v>135.88788097046933</v>
      </c>
      <c r="R7" s="99">
        <v>112.16438031713676</v>
      </c>
      <c r="S7" s="99">
        <v>101.30541391087729</v>
      </c>
      <c r="T7" s="99">
        <v>172.22417061633533</v>
      </c>
      <c r="U7" s="99">
        <v>157.90906141434067</v>
      </c>
      <c r="V7" s="99">
        <v>131.88915776399449</v>
      </c>
      <c r="W7" s="99"/>
      <c r="X7" s="99">
        <v>113.87737485068963</v>
      </c>
      <c r="Y7" s="102">
        <v>145.5</v>
      </c>
      <c r="Z7" s="99"/>
      <c r="AA7" s="99"/>
      <c r="AB7" s="99"/>
      <c r="AC7" s="99">
        <v>130.125</v>
      </c>
      <c r="AD7" s="99"/>
      <c r="AE7" s="99"/>
      <c r="AF7" s="102">
        <v>175.5</v>
      </c>
      <c r="AG7" s="99"/>
      <c r="AH7" s="99"/>
      <c r="AI7" s="99"/>
      <c r="AJ7" s="99">
        <v>149.25</v>
      </c>
      <c r="AK7" s="99"/>
      <c r="AL7" s="99"/>
      <c r="AM7" s="99"/>
      <c r="AN7" s="99"/>
      <c r="AO7" s="99"/>
      <c r="AP7" s="99"/>
      <c r="AQ7" s="99"/>
      <c r="AR7" s="99"/>
      <c r="AS7" s="99"/>
      <c r="AT7" s="99"/>
      <c r="AU7" s="99"/>
      <c r="AV7" s="99"/>
      <c r="AW7" s="99"/>
      <c r="AX7" s="99"/>
      <c r="AY7" s="99"/>
      <c r="AZ7" s="99"/>
      <c r="BA7" s="99"/>
      <c r="BB7" s="99"/>
      <c r="BC7" s="99"/>
      <c r="BD7" s="99"/>
      <c r="BE7" s="99"/>
      <c r="BF7" s="99"/>
      <c r="BG7" s="99"/>
      <c r="BH7" s="99"/>
      <c r="BI7" s="99"/>
      <c r="BJ7" s="99"/>
      <c r="BK7" s="99"/>
      <c r="BL7" s="99"/>
      <c r="BM7" s="99"/>
      <c r="BN7" s="99"/>
      <c r="BO7" s="99"/>
      <c r="BP7" s="99"/>
      <c r="BQ7" s="96"/>
      <c r="BR7" s="96"/>
    </row>
    <row r="8" spans="1:70" ht="13.5" thickBot="1">
      <c r="A8" s="76">
        <v>7</v>
      </c>
      <c r="B8" s="99"/>
      <c r="C8" s="99"/>
      <c r="D8" s="99"/>
      <c r="E8" s="99"/>
      <c r="F8" s="99"/>
      <c r="G8" s="99">
        <v>66.30336794761017</v>
      </c>
      <c r="H8" s="99">
        <v>62.353895171037678</v>
      </c>
      <c r="I8" s="99">
        <v>69.391060435161123</v>
      </c>
      <c r="J8" s="99">
        <v>100.72415682982856</v>
      </c>
      <c r="K8" s="99">
        <v>81.829968497160337</v>
      </c>
      <c r="L8" s="99">
        <v>88.24642265685992</v>
      </c>
      <c r="M8" s="99">
        <v>83.486442284106147</v>
      </c>
      <c r="N8" s="99">
        <v>68.478313683674529</v>
      </c>
      <c r="O8" s="99">
        <v>138.4805610791839</v>
      </c>
      <c r="P8" s="99">
        <v>125.28215469511773</v>
      </c>
      <c r="Q8" s="99">
        <v>130.46734211676497</v>
      </c>
      <c r="R8" s="99">
        <v>107.80842712184672</v>
      </c>
      <c r="S8" s="99">
        <v>98.805412295785061</v>
      </c>
      <c r="T8" s="99">
        <v>165.23545034353191</v>
      </c>
      <c r="U8" s="99">
        <v>152.02060108697901</v>
      </c>
      <c r="V8" s="99">
        <v>127.27126328843349</v>
      </c>
      <c r="W8" s="99">
        <v>173.3749941723521</v>
      </c>
      <c r="X8" s="102">
        <v>113.87737485068963</v>
      </c>
      <c r="Y8" s="99">
        <v>144.97167207447382</v>
      </c>
      <c r="Z8" s="99"/>
      <c r="AA8" s="99"/>
      <c r="AB8" s="99"/>
      <c r="AC8" s="102">
        <v>130.125</v>
      </c>
      <c r="AD8" s="99"/>
      <c r="AE8" s="99"/>
      <c r="AF8" s="99">
        <v>175.47648784541914</v>
      </c>
      <c r="AG8" s="99"/>
      <c r="AH8" s="99"/>
      <c r="AI8" s="99"/>
      <c r="AJ8" s="102">
        <v>149.25</v>
      </c>
      <c r="AK8" s="99"/>
      <c r="AL8" s="99"/>
      <c r="AM8" s="99"/>
      <c r="AN8" s="99"/>
      <c r="AO8" s="99"/>
      <c r="AP8" s="99"/>
      <c r="AQ8" s="99"/>
      <c r="AR8" s="99"/>
      <c r="AS8" s="99"/>
      <c r="AT8" s="99"/>
      <c r="AU8" s="99"/>
      <c r="AV8" s="99"/>
      <c r="AW8" s="99"/>
      <c r="AX8" s="99"/>
      <c r="AY8" s="99"/>
      <c r="AZ8" s="99"/>
      <c r="BA8" s="99"/>
      <c r="BB8" s="99"/>
      <c r="BC8" s="99"/>
      <c r="BD8" s="99"/>
      <c r="BE8" s="99"/>
      <c r="BF8" s="99"/>
      <c r="BG8" s="99"/>
      <c r="BH8" s="99"/>
      <c r="BI8" s="99"/>
      <c r="BJ8" s="99"/>
      <c r="BK8" s="99"/>
      <c r="BL8" s="99"/>
      <c r="BM8" s="99"/>
      <c r="BN8" s="99"/>
      <c r="BO8" s="99"/>
      <c r="BP8" s="99"/>
      <c r="BQ8" s="96"/>
      <c r="BR8" s="96"/>
    </row>
    <row r="9" spans="1:70">
      <c r="A9" s="76">
        <v>8</v>
      </c>
      <c r="B9" s="99"/>
      <c r="C9" s="99"/>
      <c r="D9" s="99"/>
      <c r="E9" s="99"/>
      <c r="F9" s="99"/>
      <c r="G9" s="99"/>
      <c r="H9" s="99"/>
      <c r="I9" s="99">
        <v>66.602614028018394</v>
      </c>
      <c r="J9" s="99">
        <v>93.576775076300891</v>
      </c>
      <c r="K9" s="99">
        <v>74.826927791882767</v>
      </c>
      <c r="L9" s="99">
        <v>84.226924956970265</v>
      </c>
      <c r="M9" s="99">
        <v>81.096355289167093</v>
      </c>
      <c r="N9" s="99">
        <v>67.008904466229396</v>
      </c>
      <c r="O9" s="99">
        <v>129.52194640348301</v>
      </c>
      <c r="P9" s="99">
        <v>117.28653033705483</v>
      </c>
      <c r="Q9" s="99">
        <v>125.04680326306062</v>
      </c>
      <c r="R9" s="99">
        <v>103.45247392655666</v>
      </c>
      <c r="S9" s="99">
        <v>96.305410680692816</v>
      </c>
      <c r="T9" s="99">
        <v>158.24673007072849</v>
      </c>
      <c r="U9" s="99">
        <v>146.13214075961736</v>
      </c>
      <c r="V9" s="99">
        <v>122.65336881287249</v>
      </c>
      <c r="W9" s="99">
        <v>163.21744019331624</v>
      </c>
      <c r="X9" s="99">
        <v>111.94903566199241</v>
      </c>
      <c r="Y9" s="99">
        <v>141.39051406078593</v>
      </c>
      <c r="Z9" s="99"/>
      <c r="AA9" s="99"/>
      <c r="AB9" s="99">
        <v>175.5467703272011</v>
      </c>
      <c r="AC9" s="99">
        <v>128.10936892618884</v>
      </c>
      <c r="AD9" s="99"/>
      <c r="AE9" s="99"/>
      <c r="AF9" s="99">
        <v>171.70964237868685</v>
      </c>
      <c r="AG9" s="99"/>
      <c r="AH9" s="99"/>
      <c r="AI9" s="99"/>
      <c r="AJ9" s="99">
        <v>147.28713179367816</v>
      </c>
      <c r="AK9" s="99"/>
      <c r="AL9" s="99"/>
      <c r="AM9" s="99"/>
      <c r="AN9" s="99"/>
      <c r="AO9" s="99"/>
      <c r="AP9" s="99"/>
      <c r="AQ9" s="99"/>
      <c r="AR9" s="99"/>
      <c r="AS9" s="99"/>
      <c r="AT9" s="99"/>
      <c r="AU9" s="99"/>
      <c r="AV9" s="99"/>
      <c r="AW9" s="99"/>
      <c r="AX9" s="99"/>
      <c r="AY9" s="99"/>
      <c r="AZ9" s="99"/>
      <c r="BA9" s="99"/>
      <c r="BB9" s="99"/>
      <c r="BC9" s="99"/>
      <c r="BD9" s="99"/>
      <c r="BE9" s="99"/>
      <c r="BF9" s="99"/>
      <c r="BG9" s="99"/>
      <c r="BH9" s="99"/>
      <c r="BI9" s="99"/>
      <c r="BJ9" s="99"/>
      <c r="BK9" s="99"/>
      <c r="BL9" s="99"/>
      <c r="BM9" s="99"/>
      <c r="BN9" s="99"/>
      <c r="BO9" s="99"/>
      <c r="BP9" s="99"/>
      <c r="BQ9" s="96"/>
      <c r="BR9" s="96"/>
    </row>
    <row r="10" spans="1:70" ht="13.5" thickBot="1">
      <c r="A10" s="76">
        <v>9</v>
      </c>
      <c r="B10" s="99"/>
      <c r="C10" s="99"/>
      <c r="D10" s="99"/>
      <c r="E10" s="99"/>
      <c r="F10" s="99"/>
      <c r="G10" s="99"/>
      <c r="H10" s="99"/>
      <c r="I10" s="99">
        <v>63.814167620875665</v>
      </c>
      <c r="J10" s="99">
        <v>86.429393322773223</v>
      </c>
      <c r="K10" s="118">
        <v>67.823887086605154</v>
      </c>
      <c r="L10" s="99">
        <v>80.207427257080624</v>
      </c>
      <c r="M10" s="99">
        <v>78.706268294228025</v>
      </c>
      <c r="N10" s="99">
        <v>65.539495248784235</v>
      </c>
      <c r="O10" s="99">
        <v>120.56333172778211</v>
      </c>
      <c r="P10" s="99">
        <v>109.29090597899193</v>
      </c>
      <c r="Q10" s="99">
        <v>119.62626440935627</v>
      </c>
      <c r="R10" s="99">
        <v>99.096520731266637</v>
      </c>
      <c r="S10" s="99">
        <v>93.805409065600585</v>
      </c>
      <c r="T10" s="99">
        <v>151.25800979792504</v>
      </c>
      <c r="U10" s="99">
        <v>140.2436804322557</v>
      </c>
      <c r="V10" s="99">
        <v>118.0354743373115</v>
      </c>
      <c r="W10" s="99">
        <v>153.05988621428031</v>
      </c>
      <c r="X10" s="99">
        <v>109.57785204807725</v>
      </c>
      <c r="Y10" s="99">
        <v>137.80935604709799</v>
      </c>
      <c r="Z10" s="99">
        <v>177.46833856306228</v>
      </c>
      <c r="AA10" s="99"/>
      <c r="AB10" s="99">
        <v>169.12075751154086</v>
      </c>
      <c r="AC10" s="99">
        <v>125.67982001326496</v>
      </c>
      <c r="AD10" s="99"/>
      <c r="AE10" s="99"/>
      <c r="AF10" s="99">
        <v>167.94279691195456</v>
      </c>
      <c r="AG10" s="99"/>
      <c r="AH10" s="99"/>
      <c r="AI10" s="99"/>
      <c r="AJ10" s="99">
        <v>144.81596979075198</v>
      </c>
      <c r="AK10" s="99"/>
      <c r="AL10" s="99"/>
      <c r="AM10" s="99"/>
      <c r="AN10" s="99"/>
      <c r="AO10" s="99"/>
      <c r="AP10" s="99"/>
      <c r="AQ10" s="99"/>
      <c r="AR10" s="99"/>
      <c r="AS10" s="99">
        <v>179.5759188279562</v>
      </c>
      <c r="AT10" s="99"/>
      <c r="AU10" s="99"/>
      <c r="AV10" s="99"/>
      <c r="AW10" s="99"/>
      <c r="AX10" s="99"/>
      <c r="AY10" s="99"/>
      <c r="AZ10" s="99"/>
      <c r="BA10" s="99"/>
      <c r="BB10" s="99"/>
      <c r="BC10" s="99"/>
      <c r="BD10" s="99"/>
      <c r="BE10" s="99"/>
      <c r="BF10" s="99"/>
      <c r="BG10" s="99"/>
      <c r="BH10" s="99"/>
      <c r="BI10" s="99"/>
      <c r="BJ10" s="99"/>
      <c r="BK10" s="99"/>
      <c r="BL10" s="99"/>
      <c r="BM10" s="99"/>
      <c r="BN10" s="99"/>
      <c r="BO10" s="99"/>
      <c r="BP10" s="99"/>
      <c r="BQ10" s="96"/>
      <c r="BR10" s="96"/>
    </row>
    <row r="11" spans="1:70" ht="14.25" thickTop="1" thickBot="1">
      <c r="A11" s="107">
        <v>10</v>
      </c>
      <c r="B11" s="108"/>
      <c r="C11" s="108"/>
      <c r="D11" s="108"/>
      <c r="E11" s="108"/>
      <c r="F11" s="108"/>
      <c r="G11" s="108"/>
      <c r="H11" s="108"/>
      <c r="I11" s="108">
        <v>61.02572121373295</v>
      </c>
      <c r="J11" s="118">
        <v>79.282011569245554</v>
      </c>
      <c r="K11" s="108"/>
      <c r="L11" s="108">
        <v>76.187929557190969</v>
      </c>
      <c r="M11" s="108">
        <v>76.316181299288957</v>
      </c>
      <c r="N11" s="108">
        <v>64.070086031339102</v>
      </c>
      <c r="O11" s="108">
        <v>111.60471705208124</v>
      </c>
      <c r="P11" s="108">
        <v>101.29528162092903</v>
      </c>
      <c r="Q11" s="108">
        <v>114.20572555565191</v>
      </c>
      <c r="R11" s="108">
        <v>94.740567535976581</v>
      </c>
      <c r="S11" s="108">
        <v>91.305407450508341</v>
      </c>
      <c r="T11" s="108">
        <v>144.26928952512162</v>
      </c>
      <c r="U11" s="108">
        <v>134.35522010489404</v>
      </c>
      <c r="V11" s="108">
        <v>113.4175798617505</v>
      </c>
      <c r="W11" s="108">
        <v>142.90233223524442</v>
      </c>
      <c r="X11" s="108">
        <v>107.20666843416207</v>
      </c>
      <c r="Y11" s="108">
        <v>134.22819803341011</v>
      </c>
      <c r="Z11" s="108">
        <v>169.88110493209209</v>
      </c>
      <c r="AA11" s="108"/>
      <c r="AB11" s="108">
        <v>162.69474469588062</v>
      </c>
      <c r="AC11" s="108">
        <v>123.25027110034111</v>
      </c>
      <c r="AD11" s="108"/>
      <c r="AE11" s="108"/>
      <c r="AF11" s="108">
        <v>164.17595144522227</v>
      </c>
      <c r="AG11" s="108"/>
      <c r="AH11" s="108"/>
      <c r="AI11" s="108"/>
      <c r="AJ11" s="108">
        <v>142.3448077878258</v>
      </c>
      <c r="AK11" s="108"/>
      <c r="AL11" s="108"/>
      <c r="AM11" s="108"/>
      <c r="AN11" s="108"/>
      <c r="AO11" s="108"/>
      <c r="AP11" s="108"/>
      <c r="AQ11" s="108"/>
      <c r="AR11" s="108"/>
      <c r="AS11" s="108">
        <v>177.05079709602165</v>
      </c>
      <c r="AT11" s="108"/>
      <c r="AU11" s="108"/>
      <c r="AV11" s="108"/>
      <c r="AW11" s="108"/>
      <c r="AX11" s="108"/>
      <c r="AY11" s="108"/>
      <c r="AZ11" s="108"/>
      <c r="BA11" s="108"/>
      <c r="BB11" s="108"/>
      <c r="BC11" s="108"/>
      <c r="BD11" s="108"/>
      <c r="BE11" s="108"/>
      <c r="BF11" s="108"/>
      <c r="BG11" s="108"/>
      <c r="BH11" s="108"/>
      <c r="BI11" s="108"/>
      <c r="BJ11" s="108"/>
      <c r="BK11" s="108"/>
      <c r="BL11" s="108"/>
      <c r="BM11" s="108"/>
      <c r="BN11" s="108"/>
      <c r="BO11" s="108"/>
      <c r="BP11" s="108"/>
      <c r="BQ11" s="96"/>
      <c r="BR11" s="96"/>
    </row>
    <row r="12" spans="1:70" ht="14.25" thickTop="1" thickBot="1">
      <c r="A12" s="76">
        <v>11</v>
      </c>
      <c r="B12" s="99"/>
      <c r="C12" s="99"/>
      <c r="D12" s="99"/>
      <c r="E12" s="99"/>
      <c r="F12" s="99"/>
      <c r="G12" s="99"/>
      <c r="H12" s="99"/>
      <c r="I12" s="99"/>
      <c r="J12" s="99">
        <v>69.57952460380821</v>
      </c>
      <c r="K12" s="99"/>
      <c r="L12" s="99">
        <v>72.168431857301314</v>
      </c>
      <c r="M12" s="99">
        <v>73.926094304349888</v>
      </c>
      <c r="N12" s="99">
        <v>62.600676813893969</v>
      </c>
      <c r="O12" s="118">
        <v>102.64610237638036</v>
      </c>
      <c r="P12" s="118">
        <v>93.299657262866134</v>
      </c>
      <c r="Q12" s="99">
        <v>108.78518670194757</v>
      </c>
      <c r="R12" s="99">
        <v>90.384614340686539</v>
      </c>
      <c r="S12" s="99">
        <v>88.805405835416096</v>
      </c>
      <c r="T12" s="99">
        <v>137.2805692523182</v>
      </c>
      <c r="U12" s="99">
        <v>128.46675977753236</v>
      </c>
      <c r="V12" s="99">
        <v>108.79968538618949</v>
      </c>
      <c r="W12" s="118">
        <v>132.74477825620852</v>
      </c>
      <c r="X12" s="99">
        <v>104.8354848202469</v>
      </c>
      <c r="Y12" s="99">
        <v>130.6470400197222</v>
      </c>
      <c r="Z12" s="99">
        <v>162.29387130112187</v>
      </c>
      <c r="AA12" s="99">
        <v>167.98970540043734</v>
      </c>
      <c r="AB12" s="99">
        <v>156.2687318802204</v>
      </c>
      <c r="AC12" s="99">
        <v>120.82072218741725</v>
      </c>
      <c r="AD12" s="99"/>
      <c r="AE12" s="99"/>
      <c r="AF12" s="99">
        <v>160.40910597848998</v>
      </c>
      <c r="AG12" s="99"/>
      <c r="AH12" s="99"/>
      <c r="AI12" s="99"/>
      <c r="AJ12" s="99">
        <v>139.87364578489962</v>
      </c>
      <c r="AK12" s="99"/>
      <c r="AL12" s="99"/>
      <c r="AM12" s="99"/>
      <c r="AN12" s="99"/>
      <c r="AO12" s="99"/>
      <c r="AP12" s="99"/>
      <c r="AQ12" s="99"/>
      <c r="AR12" s="99"/>
      <c r="AS12" s="99">
        <v>174.52567536408711</v>
      </c>
      <c r="AT12" s="99"/>
      <c r="AU12" s="99"/>
      <c r="AV12" s="99"/>
      <c r="AW12" s="99"/>
      <c r="AX12" s="99"/>
      <c r="AY12" s="99"/>
      <c r="AZ12" s="99"/>
      <c r="BA12" s="99"/>
      <c r="BB12" s="99"/>
      <c r="BC12" s="99"/>
      <c r="BD12" s="99"/>
      <c r="BE12" s="99"/>
      <c r="BF12" s="99"/>
      <c r="BG12" s="99"/>
      <c r="BH12" s="99"/>
      <c r="BI12" s="99"/>
      <c r="BJ12" s="99"/>
      <c r="BK12" s="99"/>
      <c r="BL12" s="99"/>
      <c r="BM12" s="99"/>
      <c r="BN12" s="99"/>
      <c r="BO12" s="99"/>
      <c r="BP12" s="99"/>
      <c r="BQ12" s="96"/>
      <c r="BR12" s="96"/>
    </row>
    <row r="13" spans="1:70" ht="14.25" thickTop="1" thickBot="1">
      <c r="A13" s="76">
        <v>12</v>
      </c>
      <c r="B13" s="99"/>
      <c r="C13" s="99"/>
      <c r="D13" s="99"/>
      <c r="E13" s="99"/>
      <c r="F13" s="99"/>
      <c r="G13" s="99"/>
      <c r="H13" s="99"/>
      <c r="I13" s="99"/>
      <c r="J13" s="99">
        <v>60.168868432936272</v>
      </c>
      <c r="K13" s="99"/>
      <c r="L13" s="99">
        <v>68.148934157411674</v>
      </c>
      <c r="M13" s="99">
        <v>71.536007309410834</v>
      </c>
      <c r="N13" s="99">
        <v>61.131267596448836</v>
      </c>
      <c r="O13" s="99">
        <v>89.352378504306387</v>
      </c>
      <c r="P13" s="99">
        <v>81.440578993130444</v>
      </c>
      <c r="Q13" s="99">
        <v>103.36464784824322</v>
      </c>
      <c r="R13" s="99">
        <v>86.028661145396484</v>
      </c>
      <c r="S13" s="99">
        <v>86.305404220323851</v>
      </c>
      <c r="T13" s="99">
        <v>130.29184897951475</v>
      </c>
      <c r="U13" s="99">
        <v>122.5782994501707</v>
      </c>
      <c r="V13" s="99">
        <v>104.18179091062851</v>
      </c>
      <c r="W13" s="99">
        <v>121.52494714615415</v>
      </c>
      <c r="X13" s="99">
        <v>102.46430120633174</v>
      </c>
      <c r="Y13" s="99">
        <v>127.0658820060343</v>
      </c>
      <c r="Z13" s="99">
        <v>154.70663767015165</v>
      </c>
      <c r="AA13" s="118">
        <v>155.8257889266259</v>
      </c>
      <c r="AB13" s="99">
        <v>149.84271906456016</v>
      </c>
      <c r="AC13" s="99">
        <v>118.3911732744934</v>
      </c>
      <c r="AD13" s="99">
        <v>178.35151282338057</v>
      </c>
      <c r="AE13" s="99">
        <v>177.79941246905531</v>
      </c>
      <c r="AF13" s="99">
        <v>156.64226051175768</v>
      </c>
      <c r="AG13" s="99"/>
      <c r="AH13" s="99"/>
      <c r="AI13" s="99"/>
      <c r="AJ13" s="99">
        <v>137.40248378197344</v>
      </c>
      <c r="AK13" s="99"/>
      <c r="AL13" s="99"/>
      <c r="AM13" s="99"/>
      <c r="AN13" s="99"/>
      <c r="AO13" s="99"/>
      <c r="AP13" s="99"/>
      <c r="AQ13" s="99"/>
      <c r="AR13" s="99"/>
      <c r="AS13" s="99">
        <v>172.00055363215256</v>
      </c>
      <c r="AT13" s="99"/>
      <c r="AU13" s="99"/>
      <c r="AV13" s="99"/>
      <c r="AW13" s="99"/>
      <c r="AX13" s="99"/>
      <c r="AY13" s="99"/>
      <c r="AZ13" s="99"/>
      <c r="BA13" s="99"/>
      <c r="BB13" s="99"/>
      <c r="BC13" s="99"/>
      <c r="BD13" s="99"/>
      <c r="BE13" s="99"/>
      <c r="BF13" s="99"/>
      <c r="BG13" s="99"/>
      <c r="BH13" s="99"/>
      <c r="BI13" s="99"/>
      <c r="BJ13" s="99"/>
      <c r="BK13" s="99"/>
      <c r="BL13" s="99"/>
      <c r="BM13" s="99"/>
      <c r="BN13" s="99"/>
      <c r="BO13" s="99"/>
      <c r="BP13" s="99"/>
      <c r="BQ13" s="96"/>
      <c r="BR13" s="96"/>
    </row>
    <row r="14" spans="1:70" ht="14.25" thickTop="1" thickBot="1">
      <c r="A14" s="76">
        <v>13</v>
      </c>
      <c r="B14" s="99"/>
      <c r="C14" s="99"/>
      <c r="D14" s="99"/>
      <c r="E14" s="99"/>
      <c r="F14" s="99"/>
      <c r="G14" s="99"/>
      <c r="H14" s="99"/>
      <c r="I14" s="99"/>
      <c r="J14" s="99"/>
      <c r="K14" s="99"/>
      <c r="L14" s="118">
        <v>64.129436457522019</v>
      </c>
      <c r="M14" s="99">
        <v>69.14592031447178</v>
      </c>
      <c r="N14" s="99"/>
      <c r="O14" s="99">
        <v>77.91587794498362</v>
      </c>
      <c r="P14" s="99">
        <v>71.8607615106108</v>
      </c>
      <c r="Q14" s="99">
        <v>97.94410899453888</v>
      </c>
      <c r="R14" s="99">
        <v>81.672707950106457</v>
      </c>
      <c r="S14" s="99">
        <v>83.80540260523162</v>
      </c>
      <c r="T14" s="99">
        <v>123.30312870671133</v>
      </c>
      <c r="U14" s="99">
        <v>116.68983912280905</v>
      </c>
      <c r="V14" s="99">
        <v>99.563896435067505</v>
      </c>
      <c r="W14" s="99">
        <v>106.51673434244411</v>
      </c>
      <c r="X14" s="99">
        <v>100.09311759241658</v>
      </c>
      <c r="Y14" s="99">
        <v>123.48472399234637</v>
      </c>
      <c r="Z14" s="99">
        <v>147.11940403918143</v>
      </c>
      <c r="AA14" s="99">
        <v>138.86870990819881</v>
      </c>
      <c r="AB14" s="99">
        <v>143.41670624889991</v>
      </c>
      <c r="AC14" s="99">
        <v>115.96162436156953</v>
      </c>
      <c r="AD14" s="99">
        <v>169.05457695249621</v>
      </c>
      <c r="AE14" s="99">
        <v>169.70364658097463</v>
      </c>
      <c r="AF14" s="99">
        <v>152.87541504502539</v>
      </c>
      <c r="AG14" s="118"/>
      <c r="AH14" s="99"/>
      <c r="AI14" s="99">
        <v>179.97182130227085</v>
      </c>
      <c r="AJ14" s="99">
        <v>134.93132177904724</v>
      </c>
      <c r="AK14" s="99"/>
      <c r="AL14" s="99"/>
      <c r="AM14" s="99"/>
      <c r="AN14" s="99"/>
      <c r="AO14" s="99"/>
      <c r="AP14" s="99"/>
      <c r="AQ14" s="99"/>
      <c r="AR14" s="99"/>
      <c r="AS14" s="99">
        <v>169.47543190021801</v>
      </c>
      <c r="AT14" s="99"/>
      <c r="AU14" s="99"/>
      <c r="AV14" s="99"/>
      <c r="AW14" s="99"/>
      <c r="AX14" s="99"/>
      <c r="AY14" s="99"/>
      <c r="AZ14" s="99"/>
      <c r="BA14" s="99"/>
      <c r="BB14" s="99"/>
      <c r="BC14" s="99"/>
      <c r="BD14" s="99"/>
      <c r="BE14" s="99"/>
      <c r="BF14" s="99"/>
      <c r="BG14" s="99"/>
      <c r="BH14" s="99"/>
      <c r="BI14" s="99"/>
      <c r="BJ14" s="99"/>
      <c r="BK14" s="99"/>
      <c r="BL14" s="99"/>
      <c r="BM14" s="99"/>
      <c r="BN14" s="99"/>
      <c r="BO14" s="99"/>
      <c r="BP14" s="99"/>
      <c r="BQ14" s="96"/>
      <c r="BR14" s="96"/>
    </row>
    <row r="15" spans="1:70" ht="14.25" thickTop="1" thickBot="1">
      <c r="A15" s="76">
        <v>14</v>
      </c>
      <c r="B15" s="99"/>
      <c r="C15" s="99"/>
      <c r="D15" s="99"/>
      <c r="E15" s="99"/>
      <c r="F15" s="99"/>
      <c r="G15" s="99"/>
      <c r="H15" s="99"/>
      <c r="I15" s="99"/>
      <c r="J15" s="99"/>
      <c r="K15" s="99"/>
      <c r="L15" s="99"/>
      <c r="M15" s="99">
        <v>66.755833319532712</v>
      </c>
      <c r="N15" s="99"/>
      <c r="O15" s="99">
        <v>68.802864216409347</v>
      </c>
      <c r="P15" s="99">
        <v>64.180292367787786</v>
      </c>
      <c r="Q15" s="118">
        <v>92.523570140834508</v>
      </c>
      <c r="R15" s="118">
        <v>77.316754754816415</v>
      </c>
      <c r="S15" s="99">
        <v>81.30540099013939</v>
      </c>
      <c r="T15" s="118">
        <v>116.31440843390789</v>
      </c>
      <c r="U15" s="99">
        <v>110.80137879544738</v>
      </c>
      <c r="V15" s="99">
        <v>94.946001959506503</v>
      </c>
      <c r="W15" s="99">
        <v>94.530347284468647</v>
      </c>
      <c r="X15" s="99">
        <v>97.721933978501397</v>
      </c>
      <c r="Y15" s="99">
        <v>119.90356597865845</v>
      </c>
      <c r="Z15" s="99">
        <v>139.53217040821121</v>
      </c>
      <c r="AA15" s="99">
        <v>122.53986243806708</v>
      </c>
      <c r="AB15" s="99">
        <v>136.9906934332397</v>
      </c>
      <c r="AC15" s="99">
        <v>113.53207544864568</v>
      </c>
      <c r="AD15" s="99">
        <v>159.75764108161184</v>
      </c>
      <c r="AE15" s="99">
        <v>161.60788069289396</v>
      </c>
      <c r="AF15" s="99">
        <v>149.10856957829307</v>
      </c>
      <c r="AG15" s="99">
        <v>160.4869691272601</v>
      </c>
      <c r="AH15" s="99"/>
      <c r="AI15" s="99">
        <v>174.47722767150731</v>
      </c>
      <c r="AJ15" s="99">
        <v>132.46015977612106</v>
      </c>
      <c r="AK15" s="99"/>
      <c r="AL15" s="99"/>
      <c r="AM15" s="99"/>
      <c r="AN15" s="99"/>
      <c r="AO15" s="99">
        <v>179.08132452830907</v>
      </c>
      <c r="AP15" s="99"/>
      <c r="AQ15" s="99"/>
      <c r="AR15" s="99"/>
      <c r="AS15" s="99">
        <v>166.95031016828347</v>
      </c>
      <c r="AT15" s="99"/>
      <c r="AU15" s="99"/>
      <c r="AV15" s="99"/>
      <c r="AW15" s="99"/>
      <c r="AX15" s="99"/>
      <c r="AY15" s="99"/>
      <c r="AZ15" s="99"/>
      <c r="BA15" s="99"/>
      <c r="BB15" s="99"/>
      <c r="BC15" s="99"/>
      <c r="BD15" s="99"/>
      <c r="BE15" s="99"/>
      <c r="BF15" s="99"/>
      <c r="BG15" s="99"/>
      <c r="BH15" s="99"/>
      <c r="BI15" s="99"/>
      <c r="BJ15" s="99"/>
      <c r="BK15" s="99"/>
      <c r="BL15" s="99"/>
      <c r="BM15" s="99"/>
      <c r="BN15" s="99"/>
      <c r="BO15" s="99"/>
      <c r="BP15" s="99"/>
      <c r="BQ15" s="96"/>
      <c r="BR15" s="96"/>
    </row>
    <row r="16" spans="1:70" ht="14.25" thickTop="1" thickBot="1">
      <c r="A16" s="76">
        <v>15</v>
      </c>
      <c r="B16" s="99"/>
      <c r="C16" s="99"/>
      <c r="D16" s="99"/>
      <c r="E16" s="99"/>
      <c r="F16" s="99"/>
      <c r="G16" s="99"/>
      <c r="H16" s="99"/>
      <c r="I16" s="99"/>
      <c r="J16" s="99"/>
      <c r="K16" s="99"/>
      <c r="L16" s="99"/>
      <c r="M16" s="99">
        <v>64.365746324593658</v>
      </c>
      <c r="N16" s="99"/>
      <c r="O16" s="99">
        <v>61.414828465693297</v>
      </c>
      <c r="P16" s="99"/>
      <c r="Q16" s="99">
        <v>86.572978481655568</v>
      </c>
      <c r="R16" s="99">
        <v>72.731523489526651</v>
      </c>
      <c r="S16" s="99">
        <v>78.805399375047145</v>
      </c>
      <c r="T16" s="99">
        <v>108.51174585357073</v>
      </c>
      <c r="U16" s="118">
        <v>104.91291846808572</v>
      </c>
      <c r="V16" s="99">
        <v>90.328107483945516</v>
      </c>
      <c r="W16" s="99">
        <v>84.788407322823929</v>
      </c>
      <c r="X16" s="99">
        <v>95.350750364586233</v>
      </c>
      <c r="Y16" s="99">
        <v>116.32240796497057</v>
      </c>
      <c r="Z16" s="118">
        <v>131.944936777241</v>
      </c>
      <c r="AA16" s="99">
        <v>109.30592946906562</v>
      </c>
      <c r="AB16" s="99">
        <v>130.56468061757946</v>
      </c>
      <c r="AC16" s="99">
        <v>111.10252653572182</v>
      </c>
      <c r="AD16" s="118">
        <v>150.4607052107275</v>
      </c>
      <c r="AE16" s="99">
        <v>153.51211480481328</v>
      </c>
      <c r="AF16" s="99">
        <v>145.34172411156081</v>
      </c>
      <c r="AG16" s="99">
        <v>143.70125106675798</v>
      </c>
      <c r="AH16" s="118">
        <v>178.74621470311135</v>
      </c>
      <c r="AI16" s="99">
        <v>168.98263404074379</v>
      </c>
      <c r="AJ16" s="99">
        <v>129.98899777319488</v>
      </c>
      <c r="AK16" s="99"/>
      <c r="AL16" s="99">
        <v>167.29718847193004</v>
      </c>
      <c r="AM16" s="99"/>
      <c r="AN16" s="99"/>
      <c r="AO16" s="99">
        <v>175.19833838294841</v>
      </c>
      <c r="AP16" s="99">
        <v>179.46105522453726</v>
      </c>
      <c r="AQ16" s="99"/>
      <c r="AR16" s="99"/>
      <c r="AS16" s="99">
        <v>164.42518843634892</v>
      </c>
      <c r="AT16" s="99"/>
      <c r="AU16" s="99"/>
      <c r="AV16" s="99"/>
      <c r="AW16" s="99"/>
      <c r="AX16" s="99"/>
      <c r="AY16" s="99"/>
      <c r="AZ16" s="99"/>
      <c r="BA16" s="99"/>
      <c r="BB16" s="99"/>
      <c r="BC16" s="99"/>
      <c r="BD16" s="99"/>
      <c r="BE16" s="99"/>
      <c r="BF16" s="99"/>
      <c r="BG16" s="99"/>
      <c r="BH16" s="99"/>
      <c r="BI16" s="99"/>
      <c r="BJ16" s="99"/>
      <c r="BK16" s="99"/>
      <c r="BL16" s="99"/>
      <c r="BM16" s="99"/>
      <c r="BN16" s="99"/>
      <c r="BO16" s="99"/>
      <c r="BP16" s="99"/>
      <c r="BQ16" s="96"/>
      <c r="BR16" s="96"/>
    </row>
    <row r="17" spans="1:70" ht="14.25" thickTop="1" thickBot="1">
      <c r="A17" s="76">
        <v>16</v>
      </c>
      <c r="B17" s="99"/>
      <c r="C17" s="99"/>
      <c r="D17" s="99"/>
      <c r="E17" s="99"/>
      <c r="F17" s="99"/>
      <c r="G17" s="99"/>
      <c r="H17" s="99"/>
      <c r="I17" s="99"/>
      <c r="J17" s="99"/>
      <c r="K17" s="99"/>
      <c r="L17" s="99"/>
      <c r="M17" s="99">
        <v>61.975659329654583</v>
      </c>
      <c r="N17" s="99"/>
      <c r="O17" s="99"/>
      <c r="P17" s="99"/>
      <c r="Q17" s="99">
        <v>78.081354638463139</v>
      </c>
      <c r="R17" s="99">
        <v>66.49841993417995</v>
      </c>
      <c r="S17" s="99">
        <v>76.3053977599549</v>
      </c>
      <c r="T17" s="99">
        <v>97.656170457602968</v>
      </c>
      <c r="U17" s="99">
        <v>97.458760764537416</v>
      </c>
      <c r="V17" s="118">
        <v>85.7102130083845</v>
      </c>
      <c r="W17" s="99">
        <v>76.749000660180826</v>
      </c>
      <c r="X17" s="99">
        <v>92.979566750671069</v>
      </c>
      <c r="Y17" s="99">
        <v>112.74124995128265</v>
      </c>
      <c r="Z17" s="99">
        <v>122.15142671317766</v>
      </c>
      <c r="AA17" s="99">
        <v>98.418055018497853</v>
      </c>
      <c r="AB17" s="118">
        <v>124.13866780191921</v>
      </c>
      <c r="AC17" s="99">
        <v>108.67297762279797</v>
      </c>
      <c r="AD17" s="99">
        <v>136.47579439673757</v>
      </c>
      <c r="AE17" s="118">
        <v>145.41634891673257</v>
      </c>
      <c r="AF17" s="99">
        <v>141.57487864482849</v>
      </c>
      <c r="AG17" s="99">
        <v>129.8633973968372</v>
      </c>
      <c r="AH17" s="99">
        <v>167.70479410947215</v>
      </c>
      <c r="AI17" s="99">
        <v>163.48804040998024</v>
      </c>
      <c r="AJ17" s="99">
        <v>127.5178357702687</v>
      </c>
      <c r="AK17" s="99"/>
      <c r="AL17" s="99">
        <v>150.19519059310906</v>
      </c>
      <c r="AM17" s="99"/>
      <c r="AN17" s="99"/>
      <c r="AO17" s="99">
        <v>171.31535223758775</v>
      </c>
      <c r="AP17" s="99">
        <v>162.78289914928774</v>
      </c>
      <c r="AQ17" s="99"/>
      <c r="AR17" s="99"/>
      <c r="AS17" s="99">
        <v>161.90006670441437</v>
      </c>
      <c r="AT17" s="99"/>
      <c r="AU17" s="99"/>
      <c r="AV17" s="99"/>
      <c r="AW17" s="99"/>
      <c r="AX17" s="99"/>
      <c r="AY17" s="99"/>
      <c r="AZ17" s="99"/>
      <c r="BA17" s="99"/>
      <c r="BB17" s="99"/>
      <c r="BC17" s="99"/>
      <c r="BD17" s="99"/>
      <c r="BE17" s="99"/>
      <c r="BF17" s="99"/>
      <c r="BG17" s="99"/>
      <c r="BH17" s="99"/>
      <c r="BI17" s="99"/>
      <c r="BJ17" s="99"/>
      <c r="BK17" s="99"/>
      <c r="BL17" s="99"/>
      <c r="BM17" s="99"/>
      <c r="BN17" s="99"/>
      <c r="BO17" s="99"/>
      <c r="BP17" s="99"/>
      <c r="BQ17" s="96"/>
      <c r="BR17" s="96"/>
    </row>
    <row r="18" spans="1:70" ht="13.5" thickTop="1">
      <c r="A18" s="76">
        <v>17</v>
      </c>
      <c r="B18" s="99"/>
      <c r="C18" s="99"/>
      <c r="D18" s="99"/>
      <c r="E18" s="99"/>
      <c r="F18" s="99"/>
      <c r="G18" s="99"/>
      <c r="H18" s="99"/>
      <c r="I18" s="99"/>
      <c r="J18" s="99"/>
      <c r="K18" s="99"/>
      <c r="L18" s="99"/>
      <c r="M18" s="99"/>
      <c r="N18" s="99"/>
      <c r="O18" s="99"/>
      <c r="P18" s="99"/>
      <c r="Q18" s="99">
        <v>70.995537760230462</v>
      </c>
      <c r="R18" s="99">
        <v>61.239345660739666</v>
      </c>
      <c r="S18" s="99">
        <v>73.805396144862655</v>
      </c>
      <c r="T18" s="99">
        <v>88.608564355495972</v>
      </c>
      <c r="U18" s="99">
        <v>88.951317430825171</v>
      </c>
      <c r="V18" s="99">
        <v>79.441041697761293</v>
      </c>
      <c r="W18" s="99">
        <v>70.025044494815859</v>
      </c>
      <c r="X18" s="99">
        <v>90.608383136755904</v>
      </c>
      <c r="Y18" s="99">
        <v>109.16009193759474</v>
      </c>
      <c r="Z18" s="99">
        <v>111.18499873218741</v>
      </c>
      <c r="AA18" s="99">
        <v>89.341242190805971</v>
      </c>
      <c r="AB18" s="99">
        <v>116.48828139748746</v>
      </c>
      <c r="AC18" s="99">
        <v>106.24342870987411</v>
      </c>
      <c r="AD18" s="99">
        <v>123.57990292659328</v>
      </c>
      <c r="AE18" s="99">
        <v>133.91048182336149</v>
      </c>
      <c r="AF18" s="99">
        <v>137.8080331780962</v>
      </c>
      <c r="AG18" s="99">
        <v>118.30240882671274</v>
      </c>
      <c r="AH18" s="99">
        <v>152.31085766581026</v>
      </c>
      <c r="AI18" s="99">
        <v>157.9934467792167</v>
      </c>
      <c r="AJ18" s="99">
        <v>125.04667376734251</v>
      </c>
      <c r="AK18" s="99"/>
      <c r="AL18" s="99">
        <v>135.95829459371834</v>
      </c>
      <c r="AM18" s="99"/>
      <c r="AN18" s="99"/>
      <c r="AO18" s="99">
        <v>167.43236609222708</v>
      </c>
      <c r="AP18" s="99">
        <v>148.812558863232</v>
      </c>
      <c r="AQ18" s="99"/>
      <c r="AR18" s="99"/>
      <c r="AS18" s="99">
        <v>159.3749449724798</v>
      </c>
      <c r="AT18" s="99"/>
      <c r="AU18" s="99">
        <v>171.22318106603367</v>
      </c>
      <c r="AV18" s="99"/>
      <c r="AW18" s="99"/>
      <c r="AX18" s="99"/>
      <c r="AY18" s="99"/>
      <c r="AZ18" s="99"/>
      <c r="BA18" s="99"/>
      <c r="BB18" s="99"/>
      <c r="BC18" s="99"/>
      <c r="BD18" s="99"/>
      <c r="BE18" s="99"/>
      <c r="BF18" s="99"/>
      <c r="BG18" s="99"/>
      <c r="BH18" s="99"/>
      <c r="BI18" s="99"/>
      <c r="BJ18" s="99"/>
      <c r="BK18" s="99"/>
      <c r="BL18" s="99"/>
      <c r="BM18" s="99"/>
      <c r="BN18" s="99"/>
      <c r="BO18" s="99"/>
      <c r="BP18" s="99"/>
      <c r="BQ18" s="96"/>
      <c r="BR18" s="96"/>
    </row>
    <row r="19" spans="1:70">
      <c r="A19" s="76">
        <v>18</v>
      </c>
      <c r="B19" s="99"/>
      <c r="C19" s="99"/>
      <c r="D19" s="99"/>
      <c r="E19" s="99"/>
      <c r="F19" s="99"/>
      <c r="G19" s="99"/>
      <c r="H19" s="99"/>
      <c r="I19" s="99"/>
      <c r="J19" s="99"/>
      <c r="K19" s="99"/>
      <c r="L19" s="99"/>
      <c r="M19" s="99"/>
      <c r="N19" s="99"/>
      <c r="O19" s="99"/>
      <c r="P19" s="99"/>
      <c r="Q19" s="99">
        <v>65.012782856335448</v>
      </c>
      <c r="R19" s="99"/>
      <c r="S19" s="99">
        <v>71.305394529770425</v>
      </c>
      <c r="T19" s="99">
        <v>80.979094136353311</v>
      </c>
      <c r="U19" s="99">
        <v>81.748966655428077</v>
      </c>
      <c r="V19" s="99">
        <v>73.836960908169758</v>
      </c>
      <c r="W19" s="99">
        <v>64.334101214893053</v>
      </c>
      <c r="X19" s="99">
        <v>88.237199522840726</v>
      </c>
      <c r="Y19" s="99">
        <v>105.57893392390683</v>
      </c>
      <c r="Z19" s="99">
        <v>101.91921601207973</v>
      </c>
      <c r="AA19" s="99">
        <v>81.685085041658894</v>
      </c>
      <c r="AB19" s="99">
        <v>107.47819906906876</v>
      </c>
      <c r="AC19" s="99">
        <v>103.81387979695025</v>
      </c>
      <c r="AD19" s="99">
        <v>112.71730997065514</v>
      </c>
      <c r="AE19" s="99">
        <v>123.09736050169396</v>
      </c>
      <c r="AF19" s="99">
        <v>134.0411877113639</v>
      </c>
      <c r="AG19" s="99">
        <v>108.52868235371695</v>
      </c>
      <c r="AH19" s="99">
        <v>139.32259409303265</v>
      </c>
      <c r="AI19" s="99">
        <v>152.49885314845318</v>
      </c>
      <c r="AJ19" s="99">
        <v>122.57551176441633</v>
      </c>
      <c r="AK19" s="99">
        <v>178.9379149499091</v>
      </c>
      <c r="AL19" s="99">
        <v>123.96812360747514</v>
      </c>
      <c r="AM19" s="99">
        <v>166.97481715451258</v>
      </c>
      <c r="AN19" s="99">
        <v>176.79139992938735</v>
      </c>
      <c r="AO19" s="99">
        <v>163.54937994686642</v>
      </c>
      <c r="AP19" s="99">
        <v>136.97001886867136</v>
      </c>
      <c r="AQ19" s="99"/>
      <c r="AR19" s="99"/>
      <c r="AS19" s="99">
        <v>156.84982324054525</v>
      </c>
      <c r="AT19" s="99"/>
      <c r="AU19" s="99">
        <v>156.55595108512617</v>
      </c>
      <c r="AV19" s="99"/>
      <c r="AW19" s="99"/>
      <c r="AX19" s="99"/>
      <c r="AY19" s="99"/>
      <c r="AZ19" s="99"/>
      <c r="BA19" s="99"/>
      <c r="BB19" s="99"/>
      <c r="BC19" s="99"/>
      <c r="BD19" s="99"/>
      <c r="BE19" s="99"/>
      <c r="BF19" s="99"/>
      <c r="BG19" s="99"/>
      <c r="BH19" s="99"/>
      <c r="BI19" s="99"/>
      <c r="BJ19" s="99"/>
      <c r="BK19" s="99"/>
      <c r="BL19" s="99"/>
      <c r="BM19" s="99"/>
      <c r="BN19" s="99"/>
      <c r="BO19" s="99"/>
      <c r="BP19" s="99"/>
      <c r="BQ19" s="96"/>
      <c r="BR19" s="96"/>
    </row>
    <row r="20" spans="1:70">
      <c r="A20" s="76">
        <v>19</v>
      </c>
      <c r="B20" s="99"/>
      <c r="C20" s="124"/>
      <c r="D20" s="99"/>
      <c r="E20" s="99"/>
      <c r="F20" s="99"/>
      <c r="G20" s="99"/>
      <c r="H20" s="99"/>
      <c r="I20" s="99"/>
      <c r="J20" s="99"/>
      <c r="K20" s="99"/>
      <c r="L20" s="99"/>
      <c r="M20" s="99"/>
      <c r="N20" s="99"/>
      <c r="O20" s="99"/>
      <c r="P20" s="99"/>
      <c r="Q20" s="99"/>
      <c r="R20" s="99"/>
      <c r="S20" s="99">
        <v>68.805392914678194</v>
      </c>
      <c r="T20" s="99">
        <v>74.477914631401731</v>
      </c>
      <c r="U20" s="99">
        <v>75.586534849871313</v>
      </c>
      <c r="V20" s="99">
        <v>68.981750741009037</v>
      </c>
      <c r="W20" s="99"/>
      <c r="X20" s="99">
        <v>85.866015908925561</v>
      </c>
      <c r="Y20" s="99">
        <v>101.99777591021893</v>
      </c>
      <c r="Z20" s="99">
        <v>94.007408869930444</v>
      </c>
      <c r="AA20" s="99">
        <v>75.159316653718889</v>
      </c>
      <c r="AB20" s="99">
        <v>99.740888579613184</v>
      </c>
      <c r="AC20" s="99">
        <v>101.3843308840264</v>
      </c>
      <c r="AD20" s="99">
        <v>103.4719507708943</v>
      </c>
      <c r="AE20" s="99">
        <v>113.84362189055479</v>
      </c>
      <c r="AF20" s="99">
        <v>130.27434224463161</v>
      </c>
      <c r="AG20" s="99">
        <v>100.17821290348775</v>
      </c>
      <c r="AH20" s="99">
        <v>128.24865314206781</v>
      </c>
      <c r="AI20" s="99">
        <v>147.00425951768963</v>
      </c>
      <c r="AJ20" s="99">
        <v>120.10434976149014</v>
      </c>
      <c r="AK20" s="99">
        <v>171.69126440514603</v>
      </c>
      <c r="AL20" s="99">
        <v>113.76486814035133</v>
      </c>
      <c r="AM20" s="99">
        <v>154.11675220994846</v>
      </c>
      <c r="AN20" s="99">
        <v>171.03569407499498</v>
      </c>
      <c r="AO20" s="99">
        <v>159.66639380150576</v>
      </c>
      <c r="AP20" s="99">
        <v>126.82399624597618</v>
      </c>
      <c r="AQ20" s="99"/>
      <c r="AR20" s="99"/>
      <c r="AS20" s="99">
        <v>154.3247015086107</v>
      </c>
      <c r="AT20" s="99"/>
      <c r="AU20" s="99">
        <v>144.05395436138448</v>
      </c>
      <c r="AV20" s="99"/>
      <c r="AW20" s="99"/>
      <c r="AX20" s="99"/>
      <c r="AY20" s="99"/>
      <c r="AZ20" s="99"/>
      <c r="BA20" s="99"/>
      <c r="BB20" s="99">
        <v>176.23506550659195</v>
      </c>
      <c r="BC20" s="99"/>
      <c r="BD20" s="99"/>
      <c r="BE20" s="99"/>
      <c r="BF20" s="99"/>
      <c r="BG20" s="99"/>
      <c r="BH20" s="99"/>
      <c r="BI20" s="99"/>
      <c r="BJ20" s="99"/>
      <c r="BK20" s="99"/>
      <c r="BL20" s="99"/>
      <c r="BM20" s="99"/>
      <c r="BN20" s="99"/>
      <c r="BO20" s="99"/>
      <c r="BP20" s="99"/>
      <c r="BQ20" s="96"/>
      <c r="BR20" s="96"/>
    </row>
    <row r="21" spans="1:70" ht="13.5" thickBot="1">
      <c r="A21" s="107">
        <v>20</v>
      </c>
      <c r="B21" s="108"/>
      <c r="C21" s="121"/>
      <c r="D21" s="108"/>
      <c r="E21" s="108"/>
      <c r="F21" s="108"/>
      <c r="G21" s="108"/>
      <c r="H21" s="108"/>
      <c r="I21" s="108"/>
      <c r="J21" s="108"/>
      <c r="K21" s="108"/>
      <c r="L21" s="108"/>
      <c r="M21" s="108"/>
      <c r="N21" s="108"/>
      <c r="O21" s="108"/>
      <c r="P21" s="108"/>
      <c r="Q21" s="108"/>
      <c r="R21" s="108"/>
      <c r="S21" s="108">
        <v>66.305391299585935</v>
      </c>
      <c r="T21" s="108">
        <v>68.885917261918266</v>
      </c>
      <c r="U21" s="108">
        <v>70.263538609234161</v>
      </c>
      <c r="V21" s="108">
        <v>64.736308999644947</v>
      </c>
      <c r="W21" s="108"/>
      <c r="X21" s="108">
        <v>83.494832295010397</v>
      </c>
      <c r="Y21" s="108">
        <v>98.416617896531008</v>
      </c>
      <c r="Z21" s="108">
        <v>87.18751192963164</v>
      </c>
      <c r="AA21" s="108">
        <v>69.544511160078116</v>
      </c>
      <c r="AB21" s="108">
        <v>93.03308514675895</v>
      </c>
      <c r="AC21" s="108">
        <v>98.954781971102548</v>
      </c>
      <c r="AD21" s="108">
        <v>95.529284802512507</v>
      </c>
      <c r="AE21" s="108">
        <v>105.84876587135777</v>
      </c>
      <c r="AF21" s="108">
        <v>126.50749677789933</v>
      </c>
      <c r="AG21" s="108">
        <v>92.975823978747954</v>
      </c>
      <c r="AH21" s="108">
        <v>118.71760282661121</v>
      </c>
      <c r="AI21" s="108">
        <v>141.50966588692606</v>
      </c>
      <c r="AJ21" s="108">
        <v>117.63318775856396</v>
      </c>
      <c r="AK21" s="118">
        <v>164.44461386038299</v>
      </c>
      <c r="AL21" s="108">
        <v>105.00091333467731</v>
      </c>
      <c r="AM21" s="108">
        <v>143.02713751495381</v>
      </c>
      <c r="AN21" s="108">
        <v>165.27998822060263</v>
      </c>
      <c r="AO21" s="108">
        <v>155.7834076561451</v>
      </c>
      <c r="AP21" s="108">
        <v>118.04837209726026</v>
      </c>
      <c r="AQ21" s="108">
        <v>175.91057500936688</v>
      </c>
      <c r="AR21" s="108"/>
      <c r="AS21" s="108">
        <v>151.79957977667615</v>
      </c>
      <c r="AT21" s="108"/>
      <c r="AU21" s="108">
        <v>133.29690073876085</v>
      </c>
      <c r="AV21" s="108"/>
      <c r="AW21" s="108">
        <v>171.22443156483826</v>
      </c>
      <c r="AX21" s="108"/>
      <c r="AY21" s="108"/>
      <c r="AZ21" s="108"/>
      <c r="BA21" s="108"/>
      <c r="BB21" s="108">
        <v>162.29839488066267</v>
      </c>
      <c r="BC21" s="108"/>
      <c r="BD21" s="108"/>
      <c r="BE21" s="108">
        <v>174.4476644303256</v>
      </c>
      <c r="BF21" s="108"/>
      <c r="BG21" s="108"/>
      <c r="BH21" s="108"/>
      <c r="BI21" s="108"/>
      <c r="BJ21" s="108"/>
      <c r="BK21" s="108"/>
      <c r="BL21" s="108"/>
      <c r="BM21" s="108"/>
      <c r="BN21" s="108"/>
      <c r="BO21" s="108"/>
      <c r="BP21" s="108"/>
      <c r="BQ21" s="96"/>
      <c r="BR21" s="96"/>
    </row>
    <row r="22" spans="1:70" ht="14.25" thickTop="1" thickBot="1">
      <c r="A22" s="76">
        <v>21</v>
      </c>
      <c r="B22" s="99"/>
      <c r="C22" s="124"/>
      <c r="D22" s="99"/>
      <c r="E22" s="99"/>
      <c r="F22" s="99"/>
      <c r="G22" s="99"/>
      <c r="H22" s="99"/>
      <c r="I22" s="99"/>
      <c r="J22" s="99"/>
      <c r="K22" s="99"/>
      <c r="L22" s="99"/>
      <c r="M22" s="99"/>
      <c r="N22" s="99"/>
      <c r="O22" s="99"/>
      <c r="P22" s="99"/>
      <c r="Q22" s="99"/>
      <c r="R22" s="99"/>
      <c r="S22" s="118">
        <v>63.805389684493697</v>
      </c>
      <c r="T22" s="99">
        <v>64.034989567469765</v>
      </c>
      <c r="U22" s="99">
        <v>65.626112622392441</v>
      </c>
      <c r="V22" s="99">
        <v>60.993391115575804</v>
      </c>
      <c r="W22" s="99"/>
      <c r="X22" s="99">
        <v>81.123648681095233</v>
      </c>
      <c r="Y22" s="118">
        <v>94.835459882843097</v>
      </c>
      <c r="Z22" s="99">
        <v>81.258439836852318</v>
      </c>
      <c r="AA22" s="99">
        <v>64.672312464966922</v>
      </c>
      <c r="AB22" s="99">
        <v>87.167952041366206</v>
      </c>
      <c r="AC22" s="99">
        <v>96.525233058178685</v>
      </c>
      <c r="AD22" s="99">
        <v>88.647973292816133</v>
      </c>
      <c r="AE22" s="99">
        <v>98.882160485802657</v>
      </c>
      <c r="AF22" s="99">
        <v>122.74065131116704</v>
      </c>
      <c r="AG22" s="99">
        <v>86.710360097472446</v>
      </c>
      <c r="AH22" s="99">
        <v>110.44445807413358</v>
      </c>
      <c r="AI22" s="118">
        <v>136.01507225616254</v>
      </c>
      <c r="AJ22" s="99">
        <v>115.16202575563779</v>
      </c>
      <c r="AK22" s="99">
        <v>153.19332122567062</v>
      </c>
      <c r="AL22" s="99">
        <v>97.409541392460198</v>
      </c>
      <c r="AM22" s="99">
        <v>133.38067826248636</v>
      </c>
      <c r="AN22" s="99">
        <v>159.52428236621023</v>
      </c>
      <c r="AO22" s="99">
        <v>151.90042151078444</v>
      </c>
      <c r="AP22" s="99">
        <v>110.39280606697666</v>
      </c>
      <c r="AQ22" s="99">
        <v>162.10246982259568</v>
      </c>
      <c r="AR22" s="118"/>
      <c r="AS22" s="99">
        <v>149.27445804474161</v>
      </c>
      <c r="AT22" s="99"/>
      <c r="AU22" s="99">
        <v>123.96231946048709</v>
      </c>
      <c r="AV22" s="99">
        <v>167.29654320747645</v>
      </c>
      <c r="AW22" s="99">
        <v>160.00964478031344</v>
      </c>
      <c r="AX22" s="99"/>
      <c r="AY22" s="99"/>
      <c r="AZ22" s="99"/>
      <c r="BA22" s="99"/>
      <c r="BB22" s="99">
        <v>150.24266161915273</v>
      </c>
      <c r="BC22" s="99"/>
      <c r="BD22" s="99"/>
      <c r="BE22" s="99">
        <v>162.66355436988457</v>
      </c>
      <c r="BF22" s="99"/>
      <c r="BG22" s="99"/>
      <c r="BH22" s="99"/>
      <c r="BI22" s="99"/>
      <c r="BJ22" s="99"/>
      <c r="BK22" s="99"/>
      <c r="BL22" s="99"/>
      <c r="BM22" s="99"/>
      <c r="BN22" s="99"/>
      <c r="BO22" s="99"/>
      <c r="BP22" s="99"/>
      <c r="BQ22" s="96"/>
      <c r="BR22" s="96"/>
    </row>
    <row r="23" spans="1:70" ht="14.25" thickTop="1" thickBot="1">
      <c r="A23" s="76">
        <v>22</v>
      </c>
      <c r="B23" s="99"/>
      <c r="C23" s="124"/>
      <c r="D23" s="99"/>
      <c r="E23" s="99"/>
      <c r="F23" s="99"/>
      <c r="G23" s="99"/>
      <c r="H23" s="99"/>
      <c r="I23" s="99"/>
      <c r="J23" s="99"/>
      <c r="K23" s="99"/>
      <c r="L23" s="99"/>
      <c r="M23" s="99"/>
      <c r="N23" s="99"/>
      <c r="O23" s="99"/>
      <c r="P23" s="99"/>
      <c r="Q23" s="99"/>
      <c r="R23" s="99"/>
      <c r="S23" s="99">
        <v>60.353337530459591</v>
      </c>
      <c r="T23" s="99"/>
      <c r="U23" s="99">
        <v>61.554560301668459</v>
      </c>
      <c r="V23" s="99"/>
      <c r="W23" s="99"/>
      <c r="X23" s="99">
        <v>78.752465067180069</v>
      </c>
      <c r="Y23" s="99">
        <v>90.829782092360588</v>
      </c>
      <c r="Z23" s="99">
        <v>76.063809172467444</v>
      </c>
      <c r="AA23" s="99">
        <v>60.411808421836156</v>
      </c>
      <c r="AB23" s="99">
        <v>82.00000958232981</v>
      </c>
      <c r="AC23" s="99">
        <v>94.095684145254836</v>
      </c>
      <c r="AD23" s="99">
        <v>82.640357600490162</v>
      </c>
      <c r="AE23" s="99">
        <v>92.764383091196919</v>
      </c>
      <c r="AF23" s="99">
        <v>118.97380584443475</v>
      </c>
      <c r="AG23" s="99">
        <v>81.217594561263653</v>
      </c>
      <c r="AH23" s="99">
        <v>103.20761388992618</v>
      </c>
      <c r="AI23" s="99">
        <v>127.93028844194765</v>
      </c>
      <c r="AJ23" s="99">
        <v>112.69086375271158</v>
      </c>
      <c r="AK23" s="99">
        <v>143.41524489401846</v>
      </c>
      <c r="AL23" s="99">
        <v>90.783359034360771</v>
      </c>
      <c r="AM23" s="99">
        <v>124.92437746573181</v>
      </c>
      <c r="AN23" s="118">
        <v>153.76857651181786</v>
      </c>
      <c r="AO23" s="99">
        <v>148.01743536542378</v>
      </c>
      <c r="AP23" s="99">
        <v>103.66249674099032</v>
      </c>
      <c r="AQ23" s="99">
        <v>150.09561958951227</v>
      </c>
      <c r="AR23" s="99">
        <v>173.60087284884037</v>
      </c>
      <c r="AS23" s="99">
        <v>146.74933631280706</v>
      </c>
      <c r="AT23" s="99">
        <v>178.58549119086945</v>
      </c>
      <c r="AU23" s="99">
        <v>115.79945997970293</v>
      </c>
      <c r="AV23" s="99">
        <v>156.12173824821829</v>
      </c>
      <c r="AW23" s="99">
        <v>150.15772456286589</v>
      </c>
      <c r="AX23" s="99">
        <v>179.62977059933471</v>
      </c>
      <c r="AY23" s="99"/>
      <c r="AZ23" s="99"/>
      <c r="BA23" s="99"/>
      <c r="BB23" s="99">
        <v>139.73450985727388</v>
      </c>
      <c r="BC23" s="99"/>
      <c r="BD23" s="99"/>
      <c r="BE23" s="99">
        <v>152.33445980289366</v>
      </c>
      <c r="BF23" s="99"/>
      <c r="BG23" s="99"/>
      <c r="BH23" s="99"/>
      <c r="BI23" s="99"/>
      <c r="BJ23" s="99">
        <v>174.22691415446971</v>
      </c>
      <c r="BK23" s="99"/>
      <c r="BL23" s="99"/>
      <c r="BM23" s="99"/>
      <c r="BN23" s="99"/>
      <c r="BO23" s="99"/>
      <c r="BP23" s="99"/>
      <c r="BQ23" s="96"/>
      <c r="BR23" s="96"/>
    </row>
    <row r="24" spans="1:70" ht="14.25" thickTop="1" thickBot="1">
      <c r="A24" s="76">
        <v>23</v>
      </c>
      <c r="B24" s="99"/>
      <c r="C24" s="124"/>
      <c r="D24" s="99"/>
      <c r="E24" s="99"/>
      <c r="F24" s="99"/>
      <c r="G24" s="99"/>
      <c r="H24" s="99"/>
      <c r="I24" s="99"/>
      <c r="J24" s="99"/>
      <c r="K24" s="99"/>
      <c r="L24" s="99"/>
      <c r="M24" s="99"/>
      <c r="N24" s="99"/>
      <c r="O24" s="99"/>
      <c r="P24" s="99"/>
      <c r="Q24" s="99"/>
      <c r="R24" s="99"/>
      <c r="S24" s="99"/>
      <c r="T24" s="99"/>
      <c r="U24" s="99"/>
      <c r="V24" s="99"/>
      <c r="W24" s="99"/>
      <c r="X24" s="99">
        <v>76.38128145326489</v>
      </c>
      <c r="Y24" s="99">
        <v>85.641690429102979</v>
      </c>
      <c r="Z24" s="99">
        <v>71.480509001485743</v>
      </c>
      <c r="AA24" s="99"/>
      <c r="AB24" s="99">
        <v>77.414560115366683</v>
      </c>
      <c r="AC24" s="99">
        <v>91.666135232330973</v>
      </c>
      <c r="AD24" s="99">
        <v>77.358747348093729</v>
      </c>
      <c r="AE24" s="99">
        <v>87.354122925779578</v>
      </c>
      <c r="AF24" s="99">
        <v>115.20696037770246</v>
      </c>
      <c r="AG24" s="99">
        <v>76.368229245121356</v>
      </c>
      <c r="AH24" s="99">
        <v>96.832646388981559</v>
      </c>
      <c r="AI24" s="99">
        <v>120.43705871707209</v>
      </c>
      <c r="AJ24" s="99">
        <v>110.2197017497854</v>
      </c>
      <c r="AK24" s="99">
        <v>134.78700172190881</v>
      </c>
      <c r="AL24" s="99">
        <v>84.959144823412529</v>
      </c>
      <c r="AM24" s="99">
        <v>117.45904878967275</v>
      </c>
      <c r="AN24" s="99">
        <v>146.17834149747537</v>
      </c>
      <c r="AO24" s="99">
        <v>144.13444922006312</v>
      </c>
      <c r="AP24" s="99">
        <v>97.703976493639018</v>
      </c>
      <c r="AQ24" s="99">
        <v>139.5837440139039</v>
      </c>
      <c r="AR24" s="99">
        <v>163.47330482685354</v>
      </c>
      <c r="AS24" s="99">
        <v>144.22421458087251</v>
      </c>
      <c r="AT24" s="99">
        <v>174.90774025584207</v>
      </c>
      <c r="AU24" s="99">
        <v>108.61096290411251</v>
      </c>
      <c r="AV24" s="99">
        <v>146.28924917248284</v>
      </c>
      <c r="AW24" s="99">
        <v>141.44204957677036</v>
      </c>
      <c r="AX24" s="118">
        <v>173.66068453897236</v>
      </c>
      <c r="AY24" s="99"/>
      <c r="AZ24" s="99"/>
      <c r="BA24" s="99"/>
      <c r="BB24" s="99">
        <v>130.511578654441</v>
      </c>
      <c r="BC24" s="99"/>
      <c r="BD24" s="99">
        <v>172.69770567677992</v>
      </c>
      <c r="BE24" s="99">
        <v>143.21679258197889</v>
      </c>
      <c r="BF24" s="99">
        <v>178.09085004944276</v>
      </c>
      <c r="BG24" s="99"/>
      <c r="BH24" s="99"/>
      <c r="BI24" s="99"/>
      <c r="BJ24" s="99">
        <v>163.0828412559965</v>
      </c>
      <c r="BK24" s="99"/>
      <c r="BL24" s="99"/>
      <c r="BM24" s="99"/>
      <c r="BN24" s="99"/>
      <c r="BO24" s="99"/>
      <c r="BP24" s="99"/>
      <c r="BQ24" s="96"/>
      <c r="BR24" s="96"/>
    </row>
    <row r="25" spans="1:70" ht="14.25" thickTop="1" thickBot="1">
      <c r="A25" s="76">
        <v>24</v>
      </c>
      <c r="B25" s="99"/>
      <c r="C25" s="124"/>
      <c r="D25" s="99"/>
      <c r="E25" s="99"/>
      <c r="F25" s="99"/>
      <c r="G25" s="99"/>
      <c r="H25" s="99"/>
      <c r="I25" s="99"/>
      <c r="J25" s="99"/>
      <c r="K25" s="99"/>
      <c r="L25" s="99"/>
      <c r="M25" s="99"/>
      <c r="N25" s="99"/>
      <c r="O25" s="99"/>
      <c r="P25" s="99"/>
      <c r="Q25" s="99"/>
      <c r="R25" s="99"/>
      <c r="S25" s="99"/>
      <c r="T25" s="99"/>
      <c r="U25" s="99"/>
      <c r="V25" s="99"/>
      <c r="W25" s="99"/>
      <c r="X25" s="118">
        <v>74.010097839349726</v>
      </c>
      <c r="Y25" s="99">
        <v>81.016907152616469</v>
      </c>
      <c r="Z25" s="99">
        <v>67.4105383663412</v>
      </c>
      <c r="AA25" s="99"/>
      <c r="AB25" s="99">
        <v>73.320140239055988</v>
      </c>
      <c r="AC25" s="99">
        <v>89.236586319407124</v>
      </c>
      <c r="AD25" s="99">
        <v>72.685623983859017</v>
      </c>
      <c r="AE25" s="99">
        <v>82.538829963348164</v>
      </c>
      <c r="AF25" s="118">
        <v>111.44011491097017</v>
      </c>
      <c r="AG25" s="99">
        <v>72.059325119611316</v>
      </c>
      <c r="AH25" s="99">
        <v>91.18074188546143</v>
      </c>
      <c r="AI25" s="99">
        <v>113.76993405937503</v>
      </c>
      <c r="AJ25" s="99">
        <v>107.74853974685922</v>
      </c>
      <c r="AK25" s="99">
        <v>127.12432448085174</v>
      </c>
      <c r="AL25" s="99">
        <v>79.807023129324406</v>
      </c>
      <c r="AM25" s="99">
        <v>110.82611457420445</v>
      </c>
      <c r="AN25" s="99">
        <v>138.32415359618952</v>
      </c>
      <c r="AO25" s="99">
        <v>140.25146307470249</v>
      </c>
      <c r="AP25" s="99">
        <v>92.394970709816917</v>
      </c>
      <c r="AQ25" s="99">
        <v>130.32310598281475</v>
      </c>
      <c r="AR25" s="99">
        <v>154.45964350416079</v>
      </c>
      <c r="AS25" s="99">
        <v>141.69909284893797</v>
      </c>
      <c r="AT25" s="99">
        <v>171.22998932081472</v>
      </c>
      <c r="AU25" s="99">
        <v>102.23976711262902</v>
      </c>
      <c r="AV25" s="99">
        <v>137.58222357100328</v>
      </c>
      <c r="AW25" s="99">
        <v>133.68210327124635</v>
      </c>
      <c r="AX25" s="99">
        <v>167.16441935199623</v>
      </c>
      <c r="AY25" s="99"/>
      <c r="AZ25" s="99"/>
      <c r="BA25" s="99"/>
      <c r="BB25" s="99">
        <v>122.36511039604049</v>
      </c>
      <c r="BC25" s="99">
        <v>170.74530870316948</v>
      </c>
      <c r="BD25" s="99">
        <v>162.70957287853034</v>
      </c>
      <c r="BE25" s="99">
        <v>135.11662994016277</v>
      </c>
      <c r="BF25" s="99">
        <v>168.65979345157947</v>
      </c>
      <c r="BG25" s="99"/>
      <c r="BH25" s="99"/>
      <c r="BI25" s="99"/>
      <c r="BJ25" s="99">
        <v>153.22311111328605</v>
      </c>
      <c r="BK25" s="99"/>
      <c r="BL25" s="99"/>
      <c r="BM25" s="99"/>
      <c r="BN25" s="99"/>
      <c r="BO25" s="99"/>
      <c r="BP25" s="99"/>
      <c r="BQ25" s="96"/>
      <c r="BR25" s="96"/>
    </row>
    <row r="26" spans="1:70" ht="13.5" thickTop="1">
      <c r="A26" s="76">
        <v>25</v>
      </c>
      <c r="B26" s="99"/>
      <c r="C26" s="124"/>
      <c r="D26" s="99"/>
      <c r="E26" s="99"/>
      <c r="F26" s="99"/>
      <c r="G26" s="99"/>
      <c r="H26" s="99"/>
      <c r="I26" s="99"/>
      <c r="J26" s="99"/>
      <c r="K26" s="99"/>
      <c r="L26" s="99"/>
      <c r="M26" s="99"/>
      <c r="N26" s="99"/>
      <c r="O26" s="99"/>
      <c r="P26" s="99"/>
      <c r="Q26" s="99"/>
      <c r="R26" s="99"/>
      <c r="S26" s="99"/>
      <c r="T26" s="99"/>
      <c r="U26" s="99"/>
      <c r="V26" s="99"/>
      <c r="W26" s="99"/>
      <c r="X26" s="99">
        <v>71.319214595557995</v>
      </c>
      <c r="Y26" s="99">
        <v>76.87023931397556</v>
      </c>
      <c r="Z26" s="99">
        <v>63.775086428676467</v>
      </c>
      <c r="AA26" s="99"/>
      <c r="AB26" s="99">
        <v>69.643049623530544</v>
      </c>
      <c r="AC26" s="99">
        <v>86.807037406483261</v>
      </c>
      <c r="AD26" s="99">
        <v>68.526532918848929</v>
      </c>
      <c r="AE26" s="99">
        <v>78.227934769976343</v>
      </c>
      <c r="AF26" s="99">
        <v>106.34797746501339</v>
      </c>
      <c r="AG26" s="99">
        <v>68.208087696888626</v>
      </c>
      <c r="AH26" s="99">
        <v>86.140303467735066</v>
      </c>
      <c r="AI26" s="99">
        <v>107.80300505252997</v>
      </c>
      <c r="AJ26" s="99">
        <v>105.27737774393303</v>
      </c>
      <c r="AK26" s="99">
        <v>120.27902475775009</v>
      </c>
      <c r="AL26" s="99">
        <v>75.222609061898169</v>
      </c>
      <c r="AM26" s="99">
        <v>104.89803174301908</v>
      </c>
      <c r="AN26" s="99">
        <v>131.27922573631551</v>
      </c>
      <c r="AO26" s="99">
        <v>136.3684769293418</v>
      </c>
      <c r="AP26" s="99">
        <v>87.637045894758458</v>
      </c>
      <c r="AQ26" s="99">
        <v>122.11779977830794</v>
      </c>
      <c r="AR26" s="99">
        <v>146.39031016325941</v>
      </c>
      <c r="AS26" s="99">
        <v>139.17397111700339</v>
      </c>
      <c r="AT26" s="99">
        <v>167.55223838578738</v>
      </c>
      <c r="AU26" s="99">
        <v>96.559611958969938</v>
      </c>
      <c r="AV26" s="99">
        <v>129.82635434423031</v>
      </c>
      <c r="AW26" s="99">
        <v>126.73260562556816</v>
      </c>
      <c r="AX26" s="99">
        <v>158.87384532825763</v>
      </c>
      <c r="AY26" s="99">
        <v>175.32747145900444</v>
      </c>
      <c r="AZ26" s="99"/>
      <c r="BA26" s="99"/>
      <c r="BB26" s="99">
        <v>115.12733017189602</v>
      </c>
      <c r="BC26" s="99">
        <v>160.31780688846908</v>
      </c>
      <c r="BD26" s="99">
        <v>153.79689335677003</v>
      </c>
      <c r="BE26" s="99">
        <v>127.87800519419909</v>
      </c>
      <c r="BF26" s="99">
        <v>160.19086287412404</v>
      </c>
      <c r="BG26" s="99"/>
      <c r="BH26" s="99">
        <v>179.18744768931811</v>
      </c>
      <c r="BI26" s="99"/>
      <c r="BJ26" s="99">
        <v>144.44833338510554</v>
      </c>
      <c r="BK26" s="99"/>
      <c r="BL26" s="99"/>
      <c r="BM26" s="99"/>
      <c r="BN26" s="99"/>
      <c r="BO26" s="99"/>
      <c r="BP26" s="99"/>
      <c r="BQ26" s="96"/>
      <c r="BR26" s="96"/>
    </row>
    <row r="27" spans="1:70" ht="13.5" thickBot="1">
      <c r="A27" s="76">
        <v>26</v>
      </c>
      <c r="B27" s="99"/>
      <c r="C27" s="124"/>
      <c r="D27" s="99"/>
      <c r="E27" s="99"/>
      <c r="F27" s="99"/>
      <c r="G27" s="99"/>
      <c r="H27" s="99"/>
      <c r="I27" s="99"/>
      <c r="J27" s="99"/>
      <c r="K27" s="99"/>
      <c r="L27" s="99"/>
      <c r="M27" s="99"/>
      <c r="N27" s="99"/>
      <c r="O27" s="99"/>
      <c r="P27" s="99"/>
      <c r="Q27" s="99"/>
      <c r="R27" s="99"/>
      <c r="S27" s="99"/>
      <c r="T27" s="99"/>
      <c r="U27" s="99"/>
      <c r="V27" s="99"/>
      <c r="W27" s="99"/>
      <c r="X27" s="99">
        <v>68.004887761815823</v>
      </c>
      <c r="Y27" s="99">
        <v>73.132434910030568</v>
      </c>
      <c r="Z27" s="99">
        <v>60.510178392641116</v>
      </c>
      <c r="AA27" s="99"/>
      <c r="AB27" s="99">
        <v>66.323328599762306</v>
      </c>
      <c r="AC27" s="99">
        <v>84.377488493559397</v>
      </c>
      <c r="AD27" s="99">
        <v>64.804853415570065</v>
      </c>
      <c r="AE27" s="99">
        <v>74.347862867254022</v>
      </c>
      <c r="AF27" s="99">
        <v>101.38783106910587</v>
      </c>
      <c r="AG27" s="99">
        <v>64.747296523879626</v>
      </c>
      <c r="AH27" s="99">
        <v>81.620776425889389</v>
      </c>
      <c r="AI27" s="99">
        <v>102.43400044881355</v>
      </c>
      <c r="AJ27" s="99">
        <v>102.80621574100684</v>
      </c>
      <c r="AK27" s="99">
        <v>114.13080698774297</v>
      </c>
      <c r="AL27" s="99">
        <v>71.121228412791012</v>
      </c>
      <c r="AM27" s="99">
        <v>99.571250473002848</v>
      </c>
      <c r="AN27" s="99">
        <v>124.92656034387613</v>
      </c>
      <c r="AO27" s="118">
        <v>132.48549078398113</v>
      </c>
      <c r="AP27" s="99">
        <v>83.350204077723419</v>
      </c>
      <c r="AQ27" s="99">
        <v>114.80892174712515</v>
      </c>
      <c r="AR27" s="99">
        <v>139.1275478070522</v>
      </c>
      <c r="AS27" s="99">
        <v>136.64884938506887</v>
      </c>
      <c r="AT27" s="99">
        <v>163.87448745075997</v>
      </c>
      <c r="AU27" s="99">
        <v>91.468050013758599</v>
      </c>
      <c r="AV27" s="99">
        <v>122.88022975817653</v>
      </c>
      <c r="AW27" s="99">
        <v>120.47552164659861</v>
      </c>
      <c r="AX27" s="99">
        <v>151.38237418789598</v>
      </c>
      <c r="AY27" s="99">
        <v>166.85033642791996</v>
      </c>
      <c r="AZ27" s="99"/>
      <c r="BA27" s="99"/>
      <c r="BB27" s="99">
        <v>108.66215758285466</v>
      </c>
      <c r="BC27" s="99">
        <v>151.01755935112612</v>
      </c>
      <c r="BD27" s="99">
        <v>145.80072248190518</v>
      </c>
      <c r="BE27" s="99">
        <v>121.37429595929638</v>
      </c>
      <c r="BF27" s="99">
        <v>152.54575286654796</v>
      </c>
      <c r="BG27" s="99"/>
      <c r="BH27" s="99">
        <v>176.6245092188552</v>
      </c>
      <c r="BI27" s="99">
        <v>171.70441732301228</v>
      </c>
      <c r="BJ27" s="99">
        <v>136.59676517660174</v>
      </c>
      <c r="BK27" s="99"/>
      <c r="BL27" s="99"/>
      <c r="BM27" s="99"/>
      <c r="BN27" s="99"/>
      <c r="BO27" s="99"/>
      <c r="BP27" s="99"/>
      <c r="BQ27" s="96"/>
      <c r="BR27" s="96"/>
    </row>
    <row r="28" spans="1:70" ht="14.25" thickTop="1" thickBot="1">
      <c r="A28" s="76">
        <v>27</v>
      </c>
      <c r="B28" s="99"/>
      <c r="C28" s="124"/>
      <c r="D28" s="99"/>
      <c r="E28" s="99"/>
      <c r="F28" s="99"/>
      <c r="G28" s="99"/>
      <c r="H28" s="99"/>
      <c r="I28" s="99"/>
      <c r="J28" s="99"/>
      <c r="K28" s="99"/>
      <c r="L28" s="99"/>
      <c r="M28" s="99"/>
      <c r="N28" s="99"/>
      <c r="O28" s="99"/>
      <c r="P28" s="99"/>
      <c r="Q28" s="99"/>
      <c r="R28" s="99"/>
      <c r="S28" s="99"/>
      <c r="T28" s="99"/>
      <c r="U28" s="99"/>
      <c r="V28" s="99"/>
      <c r="W28" s="99"/>
      <c r="X28" s="99">
        <v>64.992129486025974</v>
      </c>
      <c r="Y28" s="99">
        <v>69.746702527219369</v>
      </c>
      <c r="Z28" s="99"/>
      <c r="AA28" s="99"/>
      <c r="AB28" s="99">
        <v>63.311762245535299</v>
      </c>
      <c r="AC28" s="118">
        <v>81.947939580635548</v>
      </c>
      <c r="AD28" s="99">
        <v>61.457900395639314</v>
      </c>
      <c r="AE28" s="99">
        <v>70.838321093346266</v>
      </c>
      <c r="AF28" s="99">
        <v>96.880337004401795</v>
      </c>
      <c r="AG28" s="99">
        <v>61.62190028525572</v>
      </c>
      <c r="AH28" s="99">
        <v>77.548047244513768</v>
      </c>
      <c r="AI28" s="99">
        <v>97.579121245819906</v>
      </c>
      <c r="AJ28" s="99">
        <v>100.33505373808066</v>
      </c>
      <c r="AK28" s="99">
        <v>108.58116982430631</v>
      </c>
      <c r="AL28" s="99">
        <v>67.433609458047869</v>
      </c>
      <c r="AM28" s="99">
        <v>94.760968574222815</v>
      </c>
      <c r="AN28" s="99">
        <v>119.17019223470254</v>
      </c>
      <c r="AO28" s="99">
        <v>128.39412563314787</v>
      </c>
      <c r="AP28" s="99">
        <v>79.468856600841818</v>
      </c>
      <c r="AQ28" s="99">
        <v>108.26649536023427</v>
      </c>
      <c r="AR28" s="99">
        <v>132.55846760360762</v>
      </c>
      <c r="AS28" s="99">
        <v>134.1237276531343</v>
      </c>
      <c r="AT28" s="99">
        <v>160.19673651573262</v>
      </c>
      <c r="AU28" s="99">
        <v>86.881240288838299</v>
      </c>
      <c r="AV28" s="99">
        <v>116.62814172571548</v>
      </c>
      <c r="AW28" s="99">
        <v>114.81410889259696</v>
      </c>
      <c r="AX28" s="99">
        <v>144.58052475304882</v>
      </c>
      <c r="AY28" s="99">
        <v>159.16843441207661</v>
      </c>
      <c r="AZ28" s="99"/>
      <c r="BA28" s="99"/>
      <c r="BB28" s="99">
        <v>102.85828255281804</v>
      </c>
      <c r="BC28" s="99">
        <v>142.68154409155844</v>
      </c>
      <c r="BD28" s="99">
        <v>138.59095482547613</v>
      </c>
      <c r="BE28" s="99">
        <v>115.50180850997394</v>
      </c>
      <c r="BF28" s="99">
        <v>145.61094901438312</v>
      </c>
      <c r="BG28" s="99"/>
      <c r="BH28" s="99">
        <v>174.06157074839237</v>
      </c>
      <c r="BI28" s="99">
        <v>163.42155742048081</v>
      </c>
      <c r="BJ28" s="99">
        <v>129.53608201063375</v>
      </c>
      <c r="BK28" s="99">
        <v>179.78841853581324</v>
      </c>
      <c r="BL28" s="99"/>
      <c r="BM28" s="99"/>
      <c r="BN28" s="99"/>
      <c r="BO28" s="99"/>
      <c r="BP28" s="99"/>
      <c r="BQ28" s="96"/>
      <c r="BR28" s="96"/>
    </row>
    <row r="29" spans="1:70" ht="14.25" thickTop="1" thickBot="1">
      <c r="A29" s="76">
        <v>28</v>
      </c>
      <c r="B29" s="99"/>
      <c r="C29" s="124"/>
      <c r="D29" s="99"/>
      <c r="E29" s="99"/>
      <c r="F29" s="99"/>
      <c r="G29" s="99"/>
      <c r="H29" s="99"/>
      <c r="I29" s="99"/>
      <c r="J29" s="99"/>
      <c r="K29" s="99"/>
      <c r="L29" s="99"/>
      <c r="M29" s="99"/>
      <c r="N29" s="99"/>
      <c r="O29" s="99"/>
      <c r="P29" s="99"/>
      <c r="Q29" s="99"/>
      <c r="R29" s="99"/>
      <c r="S29" s="99"/>
      <c r="T29" s="99"/>
      <c r="U29" s="99"/>
      <c r="V29" s="99"/>
      <c r="W29" s="99"/>
      <c r="X29" s="99">
        <v>62.241604147270401</v>
      </c>
      <c r="Y29" s="99">
        <v>66.666088094331442</v>
      </c>
      <c r="Z29" s="99"/>
      <c r="AA29" s="99"/>
      <c r="AB29" s="99">
        <v>60.567622159153338</v>
      </c>
      <c r="AC29" s="99">
        <v>78.532573352695493</v>
      </c>
      <c r="AD29" s="99"/>
      <c r="AE29" s="99">
        <v>67.649498428889473</v>
      </c>
      <c r="AF29" s="99">
        <v>92.766334088774499</v>
      </c>
      <c r="AG29" s="99"/>
      <c r="AH29" s="99">
        <v>73.860974440348016</v>
      </c>
      <c r="AI29" s="99">
        <v>93.169146788039384</v>
      </c>
      <c r="AJ29" s="99">
        <v>97.863891735154468</v>
      </c>
      <c r="AK29" s="99">
        <v>103.54880857745762</v>
      </c>
      <c r="AL29" s="99">
        <v>64.102633701551184</v>
      </c>
      <c r="AM29" s="99">
        <v>90.397177141484022</v>
      </c>
      <c r="AN29" s="99">
        <v>113.9307623598752</v>
      </c>
      <c r="AO29" s="99">
        <v>123.10070621632225</v>
      </c>
      <c r="AP29" s="99">
        <v>75.938789436662674</v>
      </c>
      <c r="AQ29" s="99">
        <v>102.38337836502656</v>
      </c>
      <c r="AR29" s="99">
        <v>126.58980760428345</v>
      </c>
      <c r="AS29" s="99">
        <v>131.59860592119975</v>
      </c>
      <c r="AT29" s="99">
        <v>156.51898558070528</v>
      </c>
      <c r="AU29" s="99">
        <v>82.730022185930579</v>
      </c>
      <c r="AV29" s="99">
        <v>110.97466249298436</v>
      </c>
      <c r="AW29" s="99">
        <v>109.66843082589121</v>
      </c>
      <c r="AX29" s="99">
        <v>138.37764027449694</v>
      </c>
      <c r="AY29" s="99">
        <v>152.17596943380133</v>
      </c>
      <c r="AZ29" s="118"/>
      <c r="BA29" s="99">
        <v>178.75708759142074</v>
      </c>
      <c r="BB29" s="99">
        <v>97.623942137266837</v>
      </c>
      <c r="BC29" s="99">
        <v>135.17537948114878</v>
      </c>
      <c r="BD29" s="99">
        <v>132.06023919877404</v>
      </c>
      <c r="BE29" s="99">
        <v>110.17494138316054</v>
      </c>
      <c r="BF29" s="99">
        <v>139.29251697580224</v>
      </c>
      <c r="BG29" s="99"/>
      <c r="BH29" s="99">
        <v>171.49863227792952</v>
      </c>
      <c r="BI29" s="99">
        <v>155.90677837115507</v>
      </c>
      <c r="BJ29" s="99">
        <v>123.15717159548312</v>
      </c>
      <c r="BK29" s="99">
        <v>170.65015381312739</v>
      </c>
      <c r="BL29" s="99">
        <v>179.26937310291257</v>
      </c>
      <c r="BM29" s="99"/>
      <c r="BN29" s="99"/>
      <c r="BO29" s="99"/>
      <c r="BP29" s="99"/>
      <c r="BQ29" s="96"/>
      <c r="BR29" s="96"/>
    </row>
    <row r="30" spans="1:70" ht="14.25" thickTop="1" thickBot="1">
      <c r="A30" s="76">
        <v>29</v>
      </c>
      <c r="B30" s="99"/>
      <c r="C30" s="124"/>
      <c r="D30" s="99"/>
      <c r="E30" s="99"/>
      <c r="F30" s="99"/>
      <c r="G30" s="99"/>
      <c r="H30" s="99"/>
      <c r="I30" s="99"/>
      <c r="J30" s="99"/>
      <c r="K30" s="99"/>
      <c r="L30" s="99"/>
      <c r="M30" s="99"/>
      <c r="N30" s="99"/>
      <c r="O30" s="99"/>
      <c r="P30" s="99"/>
      <c r="Q30" s="99"/>
      <c r="R30" s="99"/>
      <c r="S30" s="99"/>
      <c r="T30" s="99"/>
      <c r="U30" s="99"/>
      <c r="V30" s="99"/>
      <c r="W30" s="99"/>
      <c r="X30" s="99"/>
      <c r="Y30" s="99">
        <v>63.851475784318474</v>
      </c>
      <c r="Z30" s="99"/>
      <c r="AA30" s="99"/>
      <c r="AB30" s="99"/>
      <c r="AC30" s="99">
        <v>75.426297651888774</v>
      </c>
      <c r="AD30" s="99"/>
      <c r="AE30" s="99">
        <v>64.739932858276475</v>
      </c>
      <c r="AF30" s="99">
        <v>88.996423716939091</v>
      </c>
      <c r="AG30" s="99"/>
      <c r="AH30" s="99">
        <v>70.508744181002413</v>
      </c>
      <c r="AI30" s="99">
        <v>89.146467362893986</v>
      </c>
      <c r="AJ30" s="118">
        <v>95.39272973222829</v>
      </c>
      <c r="AK30" s="99">
        <v>98.96611124159007</v>
      </c>
      <c r="AL30" s="99">
        <v>61.080858475330395</v>
      </c>
      <c r="AM30" s="99">
        <v>86.421646892563103</v>
      </c>
      <c r="AN30" s="99">
        <v>109.14214463314529</v>
      </c>
      <c r="AO30" s="99">
        <v>118.23846200360146</v>
      </c>
      <c r="AP30" s="99">
        <v>72.714850576975948</v>
      </c>
      <c r="AQ30" s="99">
        <v>97.070615062077465</v>
      </c>
      <c r="AR30" s="99">
        <v>121.1439385709553</v>
      </c>
      <c r="AS30" s="99">
        <v>129.0734841892652</v>
      </c>
      <c r="AT30" s="99">
        <v>152.84123464567787</v>
      </c>
      <c r="AU30" s="99">
        <v>78.956922752093703</v>
      </c>
      <c r="AV30" s="99">
        <v>105.84051015771151</v>
      </c>
      <c r="AW30" s="99">
        <v>104.97193773181988</v>
      </c>
      <c r="AX30" s="99">
        <v>132.69807608088476</v>
      </c>
      <c r="AY30" s="99">
        <v>145.78478330142761</v>
      </c>
      <c r="AZ30" s="99">
        <v>178.60189262395144</v>
      </c>
      <c r="BA30" s="99">
        <v>175.01225477698912</v>
      </c>
      <c r="BB30" s="99">
        <v>92.882937347816707</v>
      </c>
      <c r="BC30" s="99">
        <v>128.38749140637771</v>
      </c>
      <c r="BD30" s="99">
        <v>126.11934063601554</v>
      </c>
      <c r="BE30" s="99">
        <v>105.32249947011968</v>
      </c>
      <c r="BF30" s="99">
        <v>133.51213095903935</v>
      </c>
      <c r="BG30" s="99"/>
      <c r="BH30" s="99">
        <v>168.93569380746663</v>
      </c>
      <c r="BI30" s="99">
        <v>149.05996243108351</v>
      </c>
      <c r="BJ30" s="99">
        <v>117.36940197334638</v>
      </c>
      <c r="BK30" s="99">
        <v>162.37266684935381</v>
      </c>
      <c r="BL30" s="99">
        <v>171.54757898874016</v>
      </c>
      <c r="BM30" s="99"/>
      <c r="BN30" s="99"/>
      <c r="BO30" s="99"/>
      <c r="BP30" s="99"/>
      <c r="BQ30" s="96"/>
      <c r="BR30" s="96"/>
    </row>
    <row r="31" spans="1:70" ht="13.5" thickTop="1">
      <c r="A31" s="107">
        <v>30</v>
      </c>
      <c r="B31" s="108"/>
      <c r="C31" s="121"/>
      <c r="D31" s="108"/>
      <c r="E31" s="108"/>
      <c r="F31" s="108"/>
      <c r="G31" s="108"/>
      <c r="H31" s="108"/>
      <c r="I31" s="108"/>
      <c r="J31" s="108"/>
      <c r="K31" s="108"/>
      <c r="L31" s="108"/>
      <c r="M31" s="108"/>
      <c r="N31" s="108"/>
      <c r="O31" s="108"/>
      <c r="P31" s="108"/>
      <c r="Q31" s="108"/>
      <c r="R31" s="108"/>
      <c r="S31" s="108"/>
      <c r="T31" s="108"/>
      <c r="U31" s="108"/>
      <c r="V31" s="108"/>
      <c r="W31" s="108"/>
      <c r="X31" s="108"/>
      <c r="Y31" s="108">
        <v>61.270048929501378</v>
      </c>
      <c r="Z31" s="108"/>
      <c r="AA31" s="108"/>
      <c r="AB31" s="108"/>
      <c r="AC31" s="108">
        <v>72.563208573526381</v>
      </c>
      <c r="AD31" s="108"/>
      <c r="AE31" s="108">
        <v>62.074869191118161</v>
      </c>
      <c r="AF31" s="108">
        <v>85.529064109329838</v>
      </c>
      <c r="AG31" s="108"/>
      <c r="AH31" s="108">
        <v>67.448834182549817</v>
      </c>
      <c r="AI31" s="108">
        <v>85.462799775367856</v>
      </c>
      <c r="AJ31" s="108">
        <v>92.758687974986131</v>
      </c>
      <c r="AK31" s="108">
        <v>94.776460866317052</v>
      </c>
      <c r="AL31" s="108"/>
      <c r="AM31" s="108">
        <v>82.785608067290852</v>
      </c>
      <c r="AN31" s="108">
        <v>104.74884888159869</v>
      </c>
      <c r="AO31" s="108">
        <v>113.75636372199322</v>
      </c>
      <c r="AP31" s="108">
        <v>69.759169628826044</v>
      </c>
      <c r="AQ31" s="108">
        <v>92.253855005925502</v>
      </c>
      <c r="AR31" s="108">
        <v>116.15578909710086</v>
      </c>
      <c r="AS31" s="108">
        <v>126.54836245733065</v>
      </c>
      <c r="AT31" s="108">
        <v>149.1634837106505</v>
      </c>
      <c r="AU31" s="108">
        <v>75.513852280164087</v>
      </c>
      <c r="AV31" s="108">
        <v>101.15936485032148</v>
      </c>
      <c r="AW31" s="108">
        <v>100.66883455148714</v>
      </c>
      <c r="AX31" s="108">
        <v>127.47826353235378</v>
      </c>
      <c r="AY31" s="108">
        <v>139.92089440275831</v>
      </c>
      <c r="AZ31" s="108">
        <v>170.95274594184605</v>
      </c>
      <c r="BA31" s="108">
        <v>171.26742196255748</v>
      </c>
      <c r="BB31" s="108">
        <v>88.571564889771082</v>
      </c>
      <c r="BC31" s="108">
        <v>122.22461937074246</v>
      </c>
      <c r="BD31" s="108">
        <v>120.69356942210544</v>
      </c>
      <c r="BE31" s="108">
        <v>100.88485636649433</v>
      </c>
      <c r="BF31" s="108">
        <v>128.20401560529615</v>
      </c>
      <c r="BG31" s="108"/>
      <c r="BH31" s="108">
        <v>166.37275533700381</v>
      </c>
      <c r="BI31" s="108">
        <v>142.79725235060906</v>
      </c>
      <c r="BJ31" s="108">
        <v>112.09697731256455</v>
      </c>
      <c r="BK31" s="108">
        <v>154.84483269832378</v>
      </c>
      <c r="BL31" s="108">
        <v>164.47539808815586</v>
      </c>
      <c r="BM31" s="108"/>
      <c r="BN31" s="108"/>
      <c r="BO31" s="108"/>
      <c r="BP31" s="108"/>
      <c r="BQ31" s="96"/>
      <c r="BR31" s="96"/>
    </row>
    <row r="32" spans="1:70" ht="13.5" thickBot="1">
      <c r="A32" s="76">
        <v>31</v>
      </c>
      <c r="B32" s="99"/>
      <c r="C32" s="124"/>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v>69.915573392151288</v>
      </c>
      <c r="AD32" s="99"/>
      <c r="AE32" s="99"/>
      <c r="AF32" s="99">
        <v>82.32908809857868</v>
      </c>
      <c r="AG32" s="99"/>
      <c r="AH32" s="99">
        <v>64.645431226590418</v>
      </c>
      <c r="AI32" s="99">
        <v>82.077412026776159</v>
      </c>
      <c r="AJ32" s="99">
        <v>89.442063153563893</v>
      </c>
      <c r="AK32" s="99">
        <v>90.932139117635799</v>
      </c>
      <c r="AL32" s="99"/>
      <c r="AM32" s="99">
        <v>79.447947400165916</v>
      </c>
      <c r="AN32" s="99">
        <v>100.70400223073489</v>
      </c>
      <c r="AO32" s="99">
        <v>109.61110688286522</v>
      </c>
      <c r="AP32" s="99">
        <v>67.039774078891071</v>
      </c>
      <c r="AQ32" s="99">
        <v>87.870567512062891</v>
      </c>
      <c r="AR32" s="99">
        <v>111.57045596697215</v>
      </c>
      <c r="AS32" s="99">
        <v>124.02324072539608</v>
      </c>
      <c r="AT32" s="118">
        <v>145.48573277562315</v>
      </c>
      <c r="AU32" s="99">
        <v>72.360313258577079</v>
      </c>
      <c r="AV32" s="99">
        <v>96.875393975845711</v>
      </c>
      <c r="AW32" s="99">
        <v>96.71203525700146</v>
      </c>
      <c r="AX32" s="99">
        <v>122.66442704915086</v>
      </c>
      <c r="AY32" s="99">
        <v>134.52180738211663</v>
      </c>
      <c r="AZ32" s="99">
        <v>163.93917279990004</v>
      </c>
      <c r="BA32" s="99">
        <v>167.52258914812586</v>
      </c>
      <c r="BB32" s="99">
        <v>84.636231505530503</v>
      </c>
      <c r="BC32" s="99">
        <v>116.60832170665851</v>
      </c>
      <c r="BD32" s="99">
        <v>115.72000579984461</v>
      </c>
      <c r="BE32" s="99">
        <v>96.811749136282273</v>
      </c>
      <c r="BF32" s="99">
        <v>123.31256859436802</v>
      </c>
      <c r="BG32" s="99"/>
      <c r="BH32" s="99">
        <v>163.80981686654093</v>
      </c>
      <c r="BI32" s="99">
        <v>137.04795231619875</v>
      </c>
      <c r="BJ32" s="99">
        <v>107.27610502202185</v>
      </c>
      <c r="BK32" s="99">
        <v>147.97316144494286</v>
      </c>
      <c r="BL32" s="99">
        <v>157.97486455592033</v>
      </c>
      <c r="BM32" s="99"/>
      <c r="BN32" s="99">
        <v>176.46164736600352</v>
      </c>
      <c r="BO32" s="99"/>
      <c r="BP32" s="99"/>
      <c r="BQ32" s="96"/>
      <c r="BR32" s="96"/>
    </row>
    <row r="33" spans="1:70" ht="13.5" thickTop="1">
      <c r="A33" s="76">
        <v>32</v>
      </c>
      <c r="B33" s="99"/>
      <c r="C33" s="124"/>
      <c r="D33" s="99"/>
      <c r="E33" s="99"/>
      <c r="F33" s="99"/>
      <c r="G33" s="99"/>
      <c r="H33" s="99"/>
      <c r="I33" s="99"/>
      <c r="J33" s="99"/>
      <c r="K33" s="99"/>
      <c r="L33" s="99"/>
      <c r="M33" s="99"/>
      <c r="N33" s="99"/>
      <c r="O33" s="99"/>
      <c r="P33" s="99"/>
      <c r="Q33" s="99"/>
      <c r="R33" s="99"/>
      <c r="S33" s="99"/>
      <c r="T33" s="99"/>
      <c r="U33" s="99"/>
      <c r="V33" s="99"/>
      <c r="W33" s="99"/>
      <c r="X33" s="99"/>
      <c r="Y33" s="99"/>
      <c r="Z33" s="99"/>
      <c r="AA33" s="99"/>
      <c r="AB33" s="99"/>
      <c r="AC33" s="99">
        <v>67.459714658219426</v>
      </c>
      <c r="AD33" s="99"/>
      <c r="AE33" s="99"/>
      <c r="AF33" s="99">
        <v>79.366539909160522</v>
      </c>
      <c r="AG33" s="99"/>
      <c r="AH33" s="99">
        <v>62.068190468626163</v>
      </c>
      <c r="AI33" s="99">
        <v>78.955731437605408</v>
      </c>
      <c r="AJ33" s="99">
        <v>86.360737229352267</v>
      </c>
      <c r="AK33" s="99">
        <v>87.392682724997073</v>
      </c>
      <c r="AL33" s="99"/>
      <c r="AM33" s="99">
        <v>76.37379459240681</v>
      </c>
      <c r="AN33" s="99">
        <v>96.967766097317067</v>
      </c>
      <c r="AO33" s="99">
        <v>105.76571428989422</v>
      </c>
      <c r="AP33" s="99">
        <v>64.529504290604947</v>
      </c>
      <c r="AQ33" s="99">
        <v>83.867856215924931</v>
      </c>
      <c r="AR33" s="99">
        <v>107.34133060642201</v>
      </c>
      <c r="AS33" s="99">
        <v>121.49811899346156</v>
      </c>
      <c r="AT33" s="99">
        <v>140.99304488881214</v>
      </c>
      <c r="AU33" s="99">
        <v>69.461996133357204</v>
      </c>
      <c r="AV33" s="99">
        <v>92.941311800070707</v>
      </c>
      <c r="AW33" s="99">
        <v>93.061558973294566</v>
      </c>
      <c r="AX33" s="99">
        <v>118.21079297470283</v>
      </c>
      <c r="AY33" s="99">
        <v>129.53440335403801</v>
      </c>
      <c r="AZ33" s="99">
        <v>157.48635320791843</v>
      </c>
      <c r="BA33" s="99">
        <v>163.77775633369421</v>
      </c>
      <c r="BB33" s="99">
        <v>81.031582893883083</v>
      </c>
      <c r="BC33" s="99">
        <v>111.47223406825863</v>
      </c>
      <c r="BD33" s="99">
        <v>111.14532415741614</v>
      </c>
      <c r="BE33" s="99">
        <v>93.060549464109656</v>
      </c>
      <c r="BF33" s="99">
        <v>118.79049588695779</v>
      </c>
      <c r="BG33" s="99"/>
      <c r="BH33" s="99">
        <v>161.24687839607807</v>
      </c>
      <c r="BI33" s="99">
        <v>131.75209836391198</v>
      </c>
      <c r="BJ33" s="99">
        <v>102.85277434594452</v>
      </c>
      <c r="BK33" s="99">
        <v>141.67853443749704</v>
      </c>
      <c r="BL33" s="99">
        <v>151.9797951951025</v>
      </c>
      <c r="BM33" s="99">
        <v>173.59912381473313</v>
      </c>
      <c r="BN33" s="99">
        <v>169.16054942595895</v>
      </c>
      <c r="BO33" s="99">
        <v>177.78420676739401</v>
      </c>
      <c r="BP33" s="99"/>
      <c r="BQ33" s="96"/>
      <c r="BR33" s="96"/>
    </row>
    <row r="34" spans="1:70" ht="13.5" thickBot="1">
      <c r="A34" s="76">
        <v>33</v>
      </c>
      <c r="B34" s="99"/>
      <c r="C34" s="124"/>
      <c r="D34" s="99"/>
      <c r="E34" s="99"/>
      <c r="F34" s="99"/>
      <c r="G34" s="99"/>
      <c r="H34" s="99"/>
      <c r="I34" s="99"/>
      <c r="J34" s="99"/>
      <c r="K34" s="99"/>
      <c r="L34" s="99"/>
      <c r="M34" s="99"/>
      <c r="N34" s="99"/>
      <c r="O34" s="99"/>
      <c r="P34" s="99"/>
      <c r="Q34" s="99"/>
      <c r="R34" s="99"/>
      <c r="S34" s="99"/>
      <c r="T34" s="99"/>
      <c r="U34" s="99"/>
      <c r="V34" s="99"/>
      <c r="W34" s="99"/>
      <c r="X34" s="99"/>
      <c r="Y34" s="99"/>
      <c r="Z34" s="99"/>
      <c r="AA34" s="99"/>
      <c r="AB34" s="99"/>
      <c r="AC34" s="99">
        <v>65.175300018825496</v>
      </c>
      <c r="AD34" s="99"/>
      <c r="AE34" s="99"/>
      <c r="AF34" s="99">
        <v>76.61575456085923</v>
      </c>
      <c r="AG34" s="99"/>
      <c r="AH34" s="99"/>
      <c r="AI34" s="99">
        <v>76.068244372126671</v>
      </c>
      <c r="AJ34" s="99">
        <v>83.490206450486497</v>
      </c>
      <c r="AK34" s="99">
        <v>84.123584393217513</v>
      </c>
      <c r="AL34" s="99"/>
      <c r="AM34" s="99">
        <v>73.533405023766804</v>
      </c>
      <c r="AN34" s="99">
        <v>93.506084430757028</v>
      </c>
      <c r="AO34" s="99">
        <v>102.18842857039705</v>
      </c>
      <c r="AP34" s="99">
        <v>62.205155667994944</v>
      </c>
      <c r="AQ34" s="99">
        <v>80.200730469758625</v>
      </c>
      <c r="AR34" s="99">
        <v>103.42861800471572</v>
      </c>
      <c r="AS34" s="99">
        <v>118.97299726152698</v>
      </c>
      <c r="AT34" s="99">
        <v>135.87690982604866</v>
      </c>
      <c r="AU34" s="99">
        <v>66.789669349105722</v>
      </c>
      <c r="AV34" s="99">
        <v>89.316845600835379</v>
      </c>
      <c r="AW34" s="99">
        <v>89.683262027685359</v>
      </c>
      <c r="AX34" s="99">
        <v>114.07817248227572</v>
      </c>
      <c r="AY34" s="99">
        <v>124.91327157372406</v>
      </c>
      <c r="AZ34" s="99">
        <v>151.53050623337694</v>
      </c>
      <c r="BA34" s="118">
        <v>160.03292351926257</v>
      </c>
      <c r="BB34" s="99">
        <v>77.719024286487908</v>
      </c>
      <c r="BC34" s="99">
        <v>106.75990136061073</v>
      </c>
      <c r="BD34" s="99">
        <v>106.92407323800354</v>
      </c>
      <c r="BE34" s="99">
        <v>89.594897135638632</v>
      </c>
      <c r="BF34" s="99">
        <v>114.59733680236326</v>
      </c>
      <c r="BG34" s="99"/>
      <c r="BH34" s="99">
        <v>158.68393992561522</v>
      </c>
      <c r="BI34" s="99">
        <v>126.85853796480484</v>
      </c>
      <c r="BJ34" s="99">
        <v>98.781000270306791</v>
      </c>
      <c r="BK34" s="99">
        <v>135.89362371459654</v>
      </c>
      <c r="BL34" s="99">
        <v>146.43368524516265</v>
      </c>
      <c r="BM34" s="99">
        <v>165.97654895958723</v>
      </c>
      <c r="BN34" s="99">
        <v>162.44097564826868</v>
      </c>
      <c r="BO34" s="99">
        <v>171.4163160604501</v>
      </c>
      <c r="BP34" s="99"/>
      <c r="BQ34" s="96"/>
      <c r="BR34" s="96"/>
    </row>
    <row r="35" spans="1:70" ht="13.5" thickTop="1">
      <c r="A35" s="76">
        <v>34</v>
      </c>
      <c r="B35" s="99"/>
      <c r="C35" s="124"/>
      <c r="D35" s="99"/>
      <c r="E35" s="99"/>
      <c r="F35" s="99"/>
      <c r="G35" s="99"/>
      <c r="H35" s="99"/>
      <c r="I35" s="99"/>
      <c r="J35" s="99"/>
      <c r="K35" s="99"/>
      <c r="L35" s="99"/>
      <c r="M35" s="99"/>
      <c r="N35" s="99"/>
      <c r="O35" s="99"/>
      <c r="P35" s="99"/>
      <c r="Q35" s="99"/>
      <c r="R35" s="99"/>
      <c r="S35" s="99"/>
      <c r="T35" s="99"/>
      <c r="U35" s="99"/>
      <c r="V35" s="99"/>
      <c r="W35" s="99"/>
      <c r="X35" s="99"/>
      <c r="Y35" s="99"/>
      <c r="Z35" s="99"/>
      <c r="AA35" s="99"/>
      <c r="AB35" s="99"/>
      <c r="AC35" s="99">
        <v>63.044774960898373</v>
      </c>
      <c r="AD35" s="99"/>
      <c r="AE35" s="99"/>
      <c r="AF35" s="99">
        <v>74.054623514095454</v>
      </c>
      <c r="AG35" s="99"/>
      <c r="AH35" s="99"/>
      <c r="AI35" s="99">
        <v>73.389619731584432</v>
      </c>
      <c r="AJ35" s="99">
        <v>80.809268083156653</v>
      </c>
      <c r="AK35" s="99">
        <v>81.095258080920672</v>
      </c>
      <c r="AL35" s="99"/>
      <c r="AM35" s="99">
        <v>70.901269810998755</v>
      </c>
      <c r="AN35" s="99">
        <v>90.289686144581637</v>
      </c>
      <c r="AO35" s="99">
        <v>98.851827505974157</v>
      </c>
      <c r="AP35" s="99">
        <v>60.046795137516852</v>
      </c>
      <c r="AQ35" s="99">
        <v>76.830727689929375</v>
      </c>
      <c r="AR35" s="99">
        <v>99.798156806518861</v>
      </c>
      <c r="AS35" s="99">
        <v>116.44787552959245</v>
      </c>
      <c r="AT35" s="99">
        <v>131.12843816189371</v>
      </c>
      <c r="AU35" s="99">
        <v>64.318295288911401</v>
      </c>
      <c r="AV35" s="99">
        <v>85.967513947612247</v>
      </c>
      <c r="AW35" s="99">
        <v>86.547827777592488</v>
      </c>
      <c r="AX35" s="99">
        <v>110.23283156123919</v>
      </c>
      <c r="AY35" s="99">
        <v>120.61937986885751</v>
      </c>
      <c r="AZ35" s="99">
        <v>146.01697034717833</v>
      </c>
      <c r="BA35" s="99">
        <v>155.64944331733562</v>
      </c>
      <c r="BB35" s="99">
        <v>74.665541811897057</v>
      </c>
      <c r="BC35" s="99">
        <v>102.42305013978665</v>
      </c>
      <c r="BD35" s="99">
        <v>103.0173063719639</v>
      </c>
      <c r="BE35" s="99">
        <v>86.38361158592032</v>
      </c>
      <c r="BF35" s="99">
        <v>110.6982882637779</v>
      </c>
      <c r="BG35" s="99">
        <v>174.91399808614935</v>
      </c>
      <c r="BH35" s="99">
        <v>156.12100145515237</v>
      </c>
      <c r="BI35" s="99">
        <v>122.32340036683529</v>
      </c>
      <c r="BJ35" s="99">
        <v>95.021424701147012</v>
      </c>
      <c r="BK35" s="99">
        <v>130.56083611260337</v>
      </c>
      <c r="BL35" s="99">
        <v>141.28803207393184</v>
      </c>
      <c r="BM35" s="99">
        <v>158.97278093390315</v>
      </c>
      <c r="BN35" s="99">
        <v>156.23774976863157</v>
      </c>
      <c r="BO35" s="99">
        <v>165.50095613687483</v>
      </c>
      <c r="BP35" s="99">
        <v>178.18931267936361</v>
      </c>
      <c r="BQ35" s="96"/>
      <c r="BR35" s="96"/>
    </row>
    <row r="36" spans="1:70">
      <c r="A36" s="90" t="s">
        <v>580</v>
      </c>
      <c r="B36" s="91"/>
      <c r="C36" s="91"/>
      <c r="D36" s="91"/>
      <c r="E36" s="91"/>
      <c r="F36" s="91"/>
      <c r="G36" s="91"/>
      <c r="H36" s="91"/>
      <c r="I36" s="91"/>
      <c r="J36" s="91"/>
      <c r="K36" s="91"/>
      <c r="L36" s="91"/>
      <c r="M36" s="91"/>
      <c r="N36" s="91"/>
      <c r="O36" s="91"/>
      <c r="P36" s="91"/>
      <c r="Q36" s="91"/>
      <c r="R36" s="91"/>
      <c r="S36" s="91"/>
      <c r="T36" s="91"/>
      <c r="U36" s="91"/>
      <c r="V36" s="91"/>
      <c r="W36" s="91"/>
      <c r="X36" s="91"/>
      <c r="Y36" s="91"/>
      <c r="Z36" s="91"/>
      <c r="AA36" s="91"/>
      <c r="AB36" s="91"/>
      <c r="AC36" s="91"/>
      <c r="AD36" s="91"/>
      <c r="AE36" s="91"/>
      <c r="AF36" s="91"/>
      <c r="AG36" s="91"/>
      <c r="AH36" s="91"/>
      <c r="AI36" s="91"/>
      <c r="AJ36" s="91"/>
      <c r="AK36" s="91"/>
      <c r="AL36" s="91"/>
      <c r="AM36" s="91"/>
      <c r="AN36" s="91"/>
      <c r="AO36" s="91"/>
      <c r="AP36" s="91"/>
      <c r="AQ36" s="91"/>
      <c r="AR36" s="91"/>
      <c r="AS36" s="91"/>
      <c r="AT36" s="91"/>
      <c r="AU36" s="91"/>
      <c r="AV36" s="91"/>
      <c r="AW36" s="91"/>
      <c r="AX36" s="91"/>
      <c r="AY36" s="91"/>
      <c r="AZ36" s="91"/>
      <c r="BA36" s="91"/>
      <c r="BB36" s="91"/>
      <c r="BC36" s="91"/>
      <c r="BD36" s="91"/>
      <c r="BE36" s="91"/>
      <c r="BF36" s="91"/>
      <c r="BG36" s="91"/>
      <c r="BH36" s="91"/>
      <c r="BI36" s="91"/>
      <c r="BJ36" s="91"/>
      <c r="BK36" s="91"/>
      <c r="BL36" s="91"/>
      <c r="BM36" s="91"/>
      <c r="BN36" s="91"/>
      <c r="BO36" s="91"/>
      <c r="BP36" s="92"/>
      <c r="BQ36" s="96"/>
      <c r="BR36" s="96"/>
    </row>
    <row r="37" spans="1:70" ht="14.25">
      <c r="A37" s="76" t="s">
        <v>586</v>
      </c>
      <c r="B37" s="120">
        <v>65.249999999999986</v>
      </c>
      <c r="C37" s="120">
        <v>60</v>
      </c>
      <c r="D37" s="120">
        <v>75.375000000000014</v>
      </c>
      <c r="E37" s="120">
        <v>70.125</v>
      </c>
      <c r="F37" s="120">
        <v>63.75</v>
      </c>
      <c r="G37" s="120">
        <v>92.625</v>
      </c>
      <c r="H37" s="120">
        <v>81.000000000000014</v>
      </c>
      <c r="I37" s="120">
        <v>76.499999999999986</v>
      </c>
      <c r="J37" s="120">
        <v>124.50000000000001</v>
      </c>
      <c r="K37" s="120">
        <v>109.875</v>
      </c>
      <c r="L37" s="120">
        <v>97.5</v>
      </c>
      <c r="M37" s="120">
        <v>86.625</v>
      </c>
      <c r="N37" s="120">
        <v>70.874999999999986</v>
      </c>
      <c r="O37" s="120">
        <v>165.75000000000003</v>
      </c>
      <c r="P37" s="120">
        <v>150.75000000000003</v>
      </c>
      <c r="Q37" s="120">
        <v>139.50000000000003</v>
      </c>
      <c r="R37" s="120">
        <v>117.375</v>
      </c>
      <c r="S37" s="120">
        <v>102</v>
      </c>
      <c r="T37" s="120">
        <v>177.375</v>
      </c>
      <c r="U37" s="120">
        <v>161.625</v>
      </c>
      <c r="V37" s="120">
        <v>137.25</v>
      </c>
      <c r="W37" s="120">
        <v>202.5</v>
      </c>
      <c r="X37" s="120">
        <v>113.87737485068963</v>
      </c>
      <c r="Y37" s="120">
        <v>145.49999999999997</v>
      </c>
      <c r="Z37" s="120">
        <v>204.75</v>
      </c>
      <c r="AA37" s="120">
        <v>249.375</v>
      </c>
      <c r="AB37" s="120">
        <v>192</v>
      </c>
      <c r="AC37" s="120">
        <v>130.12500000000003</v>
      </c>
      <c r="AD37" s="120">
        <v>240</v>
      </c>
      <c r="AE37" s="120">
        <v>230.625</v>
      </c>
      <c r="AF37" s="120">
        <v>175.5</v>
      </c>
      <c r="AG37" s="120">
        <v>294.00000000000006</v>
      </c>
      <c r="AH37" s="120">
        <v>273.75</v>
      </c>
      <c r="AI37" s="120">
        <v>213.75</v>
      </c>
      <c r="AJ37" s="120">
        <v>149.24999999999997</v>
      </c>
      <c r="AK37" s="120">
        <v>260.99999999999994</v>
      </c>
      <c r="AL37" s="120">
        <v>357.75</v>
      </c>
      <c r="AM37" s="120">
        <v>308.625</v>
      </c>
      <c r="AN37" s="120">
        <v>240.75</v>
      </c>
      <c r="AO37" s="120">
        <v>205.875</v>
      </c>
      <c r="AP37" s="120">
        <v>340.125</v>
      </c>
      <c r="AQ37" s="120">
        <v>397.95099294895556</v>
      </c>
      <c r="AR37" s="120">
        <v>294.00000000000006</v>
      </c>
      <c r="AS37" s="120">
        <v>183.75</v>
      </c>
      <c r="AT37" s="120">
        <v>226.5</v>
      </c>
      <c r="AU37" s="120">
        <v>412.5</v>
      </c>
      <c r="AV37" s="120">
        <v>378.75</v>
      </c>
      <c r="AW37" s="120">
        <v>345</v>
      </c>
      <c r="AX37" s="120">
        <v>269.62500000000006</v>
      </c>
      <c r="AY37" s="120">
        <v>326.62499999999994</v>
      </c>
      <c r="AZ37" s="120">
        <v>292.12500000000006</v>
      </c>
      <c r="BA37" s="120">
        <v>249.74999999999997</v>
      </c>
      <c r="BB37" s="120">
        <v>502.5</v>
      </c>
      <c r="BC37" s="120">
        <v>472.5</v>
      </c>
      <c r="BD37" s="120">
        <v>420</v>
      </c>
      <c r="BE37" s="120">
        <v>483.75</v>
      </c>
      <c r="BF37" s="120">
        <v>393.75</v>
      </c>
      <c r="BG37" s="120">
        <v>324.00000000000006</v>
      </c>
      <c r="BH37" s="120">
        <v>224.25</v>
      </c>
      <c r="BI37" s="120">
        <v>461.25</v>
      </c>
      <c r="BJ37" s="120">
        <v>573.75</v>
      </c>
      <c r="BK37" s="120">
        <v>540</v>
      </c>
      <c r="BL37" s="120">
        <v>498.75</v>
      </c>
      <c r="BM37" s="99">
        <v>663.75</v>
      </c>
      <c r="BN37" s="99">
        <v>600</v>
      </c>
      <c r="BO37" s="120">
        <v>547.5</v>
      </c>
      <c r="BP37" s="99">
        <v>645</v>
      </c>
      <c r="BQ37" s="96"/>
      <c r="BR37" s="96"/>
    </row>
    <row r="38" spans="1:70" ht="14.25">
      <c r="A38" s="76" t="s">
        <v>587</v>
      </c>
      <c r="B38" s="99">
        <v>39.112500000000004</v>
      </c>
      <c r="C38" s="99">
        <v>36.225000000000001</v>
      </c>
      <c r="D38" s="99">
        <v>44.88750000000001</v>
      </c>
      <c r="E38" s="99">
        <v>42.524999999999999</v>
      </c>
      <c r="F38" s="99">
        <v>39.9</v>
      </c>
      <c r="G38" s="99">
        <v>55.912500000000001</v>
      </c>
      <c r="H38" s="99">
        <v>49.35</v>
      </c>
      <c r="I38" s="99">
        <v>47.774999999999999</v>
      </c>
      <c r="J38" s="99">
        <v>76.125</v>
      </c>
      <c r="K38" s="99">
        <v>66.674999999999997</v>
      </c>
      <c r="L38" s="99">
        <v>60.9</v>
      </c>
      <c r="M38" s="99">
        <v>54.86249999999999</v>
      </c>
      <c r="N38" s="99">
        <v>43.837499999999999</v>
      </c>
      <c r="O38" s="99">
        <v>100.8</v>
      </c>
      <c r="P38" s="99">
        <v>92.66249999999998</v>
      </c>
      <c r="Q38" s="99">
        <v>87.674999999999997</v>
      </c>
      <c r="R38" s="99">
        <v>73.237499999999997</v>
      </c>
      <c r="S38" s="99">
        <v>63.787500000000001</v>
      </c>
      <c r="T38" s="99">
        <v>110.25</v>
      </c>
      <c r="U38" s="99">
        <v>101.325</v>
      </c>
      <c r="V38" s="99">
        <v>85.05</v>
      </c>
      <c r="W38" s="99">
        <v>123.90000000000002</v>
      </c>
      <c r="X38" s="99">
        <v>72.1875</v>
      </c>
      <c r="Y38" s="99">
        <v>91.875</v>
      </c>
      <c r="Z38" s="99">
        <v>127.575</v>
      </c>
      <c r="AA38" s="99">
        <v>151.20000000000002</v>
      </c>
      <c r="AB38" s="99">
        <v>119.7</v>
      </c>
      <c r="AC38" s="99">
        <v>81.899999999999991</v>
      </c>
      <c r="AD38" s="99">
        <v>148.3125</v>
      </c>
      <c r="AE38" s="99">
        <v>143.32500000000002</v>
      </c>
      <c r="AF38" s="99">
        <v>110.5125</v>
      </c>
      <c r="AG38" s="99">
        <v>179.55000000000004</v>
      </c>
      <c r="AH38" s="99">
        <v>169.83750000000001</v>
      </c>
      <c r="AI38" s="99">
        <v>135.1875</v>
      </c>
      <c r="AJ38" s="99">
        <v>93.1875</v>
      </c>
      <c r="AK38" s="99">
        <v>164.32500000000002</v>
      </c>
      <c r="AL38" s="99">
        <v>214.19999999999996</v>
      </c>
      <c r="AM38" s="99">
        <v>190.83750000000001</v>
      </c>
      <c r="AN38" s="99">
        <v>151.46250000000001</v>
      </c>
      <c r="AO38" s="99">
        <v>128.88750000000002</v>
      </c>
      <c r="AP38" s="99">
        <v>206.85</v>
      </c>
      <c r="AQ38" s="99">
        <v>244.125</v>
      </c>
      <c r="AR38" s="99">
        <v>184.27500000000001</v>
      </c>
      <c r="AS38" s="99">
        <v>113.40000000000002</v>
      </c>
      <c r="AT38" s="99">
        <v>143.32500000000002</v>
      </c>
      <c r="AU38" s="99">
        <v>248.0625</v>
      </c>
      <c r="AV38" s="99">
        <v>233.36250000000004</v>
      </c>
      <c r="AW38" s="99">
        <v>212.625</v>
      </c>
      <c r="AX38" s="99">
        <v>168.52500000000001</v>
      </c>
      <c r="AY38" s="99">
        <v>204.22499999999999</v>
      </c>
      <c r="AZ38" s="99">
        <v>185.32499999999996</v>
      </c>
      <c r="BA38" s="99">
        <v>157.5</v>
      </c>
      <c r="BB38" s="99">
        <v>299.25</v>
      </c>
      <c r="BC38" s="99">
        <v>288.75</v>
      </c>
      <c r="BD38" s="99">
        <v>258.03749999999997</v>
      </c>
      <c r="BE38" s="99">
        <v>291.375</v>
      </c>
      <c r="BF38" s="99">
        <v>242.02500000000001</v>
      </c>
      <c r="BG38" s="99">
        <v>204.75</v>
      </c>
      <c r="BH38" s="99">
        <v>136.5</v>
      </c>
      <c r="BI38" s="99">
        <v>283.5</v>
      </c>
      <c r="BJ38" s="99">
        <v>343.875</v>
      </c>
      <c r="BK38" s="99">
        <v>333.375</v>
      </c>
      <c r="BL38" s="99">
        <v>307.125</v>
      </c>
      <c r="BM38" s="99">
        <v>404.25</v>
      </c>
      <c r="BN38" s="99">
        <v>367.5</v>
      </c>
      <c r="BO38" s="99">
        <v>333.375</v>
      </c>
      <c r="BP38" s="99">
        <v>396.375</v>
      </c>
      <c r="BQ38" s="96"/>
      <c r="BR38" s="96"/>
    </row>
    <row r="39" spans="1:70" ht="14.25">
      <c r="A39" s="76" t="s">
        <v>263</v>
      </c>
      <c r="B39" s="100">
        <v>2.6597474105636425</v>
      </c>
      <c r="C39" s="100">
        <v>2.8610828719210502</v>
      </c>
      <c r="D39" s="100">
        <v>2.7303914320925577</v>
      </c>
      <c r="E39" s="100">
        <v>2.9847099095966505</v>
      </c>
      <c r="F39" s="100">
        <v>4.344607324028261</v>
      </c>
      <c r="G39" s="100">
        <v>2.9034692848383981</v>
      </c>
      <c r="H39" s="100">
        <v>3.0871437408135769</v>
      </c>
      <c r="I39" s="100">
        <v>4.450573356321633</v>
      </c>
      <c r="J39" s="100">
        <v>3.6734891195035697</v>
      </c>
      <c r="K39" s="100">
        <v>2.9953065128259877</v>
      </c>
      <c r="L39" s="100">
        <v>4.6978274316728346</v>
      </c>
      <c r="M39" s="100">
        <v>5.6868437330776418</v>
      </c>
      <c r="N39" s="100">
        <v>5.3689456361975259</v>
      </c>
      <c r="O39" s="100">
        <v>3.9560652056192294</v>
      </c>
      <c r="P39" s="100">
        <v>3.8147771625613998</v>
      </c>
      <c r="Q39" s="100">
        <v>5.3336236254330673</v>
      </c>
      <c r="R39" s="100">
        <v>4.8037934639662074</v>
      </c>
      <c r="S39" s="100">
        <v>5.7221657438421003</v>
      </c>
      <c r="T39" s="100">
        <v>5.2629796039041521</v>
      </c>
      <c r="U39" s="100">
        <v>5.3689456361975259</v>
      </c>
      <c r="V39" s="100">
        <v>4.8391154747306642</v>
      </c>
      <c r="W39" s="100">
        <v>4.1326752594415153</v>
      </c>
      <c r="X39" s="100">
        <v>7.1867609166237179</v>
      </c>
      <c r="Y39" s="100">
        <v>6.8524700883047354</v>
      </c>
      <c r="Z39" s="100">
        <v>5.4042676469619826</v>
      </c>
      <c r="AA39" s="100">
        <v>4.3092853132638025</v>
      </c>
      <c r="AB39" s="100">
        <v>5.4395896577264393</v>
      </c>
      <c r="AC39" s="100">
        <v>7.1703681851848513</v>
      </c>
      <c r="AD39" s="100">
        <v>5.3689456361975259</v>
      </c>
      <c r="AE39" s="100">
        <v>5.4749116684908978</v>
      </c>
      <c r="AF39" s="100">
        <v>6.993758131362565</v>
      </c>
      <c r="AG39" s="100">
        <v>4.4858953670860897</v>
      </c>
      <c r="AH39" s="100">
        <v>5.5455556900198131</v>
      </c>
      <c r="AI39" s="100">
        <v>6.8524700883047354</v>
      </c>
      <c r="AJ39" s="100">
        <v>7.2056901959493098</v>
      </c>
      <c r="AK39" s="100">
        <v>6.6758600344824481</v>
      </c>
      <c r="AL39" s="100">
        <v>4.450573356321633</v>
      </c>
      <c r="AM39" s="100">
        <v>5.5455556900198131</v>
      </c>
      <c r="AN39" s="100">
        <v>6.8877920990691939</v>
      </c>
      <c r="AO39" s="100">
        <v>7.0997241636559378</v>
      </c>
      <c r="AP39" s="100">
        <v>4.556539388615005</v>
      </c>
      <c r="AQ39" s="100">
        <v>6.0878892573227263</v>
      </c>
      <c r="AR39" s="100">
        <v>6.7465040560113634</v>
      </c>
      <c r="AS39" s="100">
        <v>7.3469782390071394</v>
      </c>
      <c r="AT39" s="100">
        <v>8.9717907341721794</v>
      </c>
      <c r="AU39" s="100">
        <v>4.5918613993794626</v>
      </c>
      <c r="AV39" s="100">
        <v>5.8281317761354714</v>
      </c>
      <c r="AW39" s="100">
        <v>5.6161997115487265</v>
      </c>
      <c r="AX39" s="100">
        <v>6.9231141098336506</v>
      </c>
      <c r="AY39" s="100">
        <v>6.781826066775821</v>
      </c>
      <c r="AZ39" s="100">
        <v>8.7598586695854355</v>
      </c>
      <c r="BA39" s="100">
        <v>9.0424347557010947</v>
      </c>
      <c r="BB39" s="100">
        <v>4.7331494424372922</v>
      </c>
      <c r="BC39" s="100">
        <v>6.1107078622511297</v>
      </c>
      <c r="BD39" s="100">
        <v>5.8987757976643858</v>
      </c>
      <c r="BE39" s="100">
        <v>4.7684714532017498</v>
      </c>
      <c r="BF39" s="100">
        <v>5.6515217223131842</v>
      </c>
      <c r="BG39" s="100">
        <v>8.8658247018788057</v>
      </c>
      <c r="BH39" s="100">
        <v>7.4176222605360538</v>
      </c>
      <c r="BI39" s="100">
        <v>5.9340978084288425</v>
      </c>
      <c r="BJ39" s="100">
        <v>4.8744374854951209</v>
      </c>
      <c r="BK39" s="100">
        <v>6.2519959053089602</v>
      </c>
      <c r="BL39" s="100">
        <v>5.969419819193301</v>
      </c>
      <c r="BM39" s="100">
        <v>6.6052160129535347</v>
      </c>
      <c r="BN39" s="100">
        <v>6.3579619376023322</v>
      </c>
      <c r="BO39" s="100">
        <v>6.0047418299577586</v>
      </c>
      <c r="BP39" s="100">
        <v>6.3932839483667898</v>
      </c>
      <c r="BQ39" s="96"/>
      <c r="BR39" s="96"/>
    </row>
    <row r="40" spans="1:70" ht="14.25">
      <c r="A40" s="76" t="s">
        <v>264</v>
      </c>
      <c r="B40" s="100">
        <v>7.7336078602234037</v>
      </c>
      <c r="C40" s="100">
        <v>8.5993123801999065</v>
      </c>
      <c r="D40" s="100">
        <v>8.0447644800797491</v>
      </c>
      <c r="E40" s="100">
        <v>9.1248226110319397</v>
      </c>
      <c r="F40" s="100">
        <v>13.506502462157352</v>
      </c>
      <c r="G40" s="100">
        <v>8.6171683283107221</v>
      </c>
      <c r="H40" s="100">
        <v>9.7288472890469393</v>
      </c>
      <c r="I40" s="100">
        <v>14.752008566415569</v>
      </c>
      <c r="J40" s="100">
        <v>10.441701825663275</v>
      </c>
      <c r="K40" s="100">
        <v>9.1640554631846349</v>
      </c>
      <c r="L40" s="100">
        <v>13.803442792767534</v>
      </c>
      <c r="M40" s="100">
        <v>18.976108963697342</v>
      </c>
      <c r="N40" s="100">
        <v>23.769197709619323</v>
      </c>
      <c r="O40" s="100">
        <v>11.206070072573572</v>
      </c>
      <c r="P40" s="100">
        <v>11.079688243760929</v>
      </c>
      <c r="Q40" s="100">
        <v>14.894481207808525</v>
      </c>
      <c r="R40" s="100">
        <v>14.9364780960519</v>
      </c>
      <c r="S40" s="100">
        <v>21.007155869174525</v>
      </c>
      <c r="T40" s="100">
        <v>14.867742332957222</v>
      </c>
      <c r="U40" s="100">
        <v>15.609313516372671</v>
      </c>
      <c r="V40" s="100">
        <v>16.142968405163547</v>
      </c>
      <c r="W40" s="100">
        <v>11.87075867619933</v>
      </c>
      <c r="X40" s="100">
        <v>24.768644751361265</v>
      </c>
      <c r="Y40" s="100">
        <v>21.826676698299163</v>
      </c>
      <c r="Z40" s="100">
        <v>15.575959169018262</v>
      </c>
      <c r="AA40" s="100">
        <v>12.3802877910733</v>
      </c>
      <c r="AB40" s="100">
        <v>16.690734352583636</v>
      </c>
      <c r="AC40" s="100">
        <v>27.019731885363797</v>
      </c>
      <c r="AD40" s="100">
        <v>15.231065938343741</v>
      </c>
      <c r="AE40" s="100">
        <v>16.258326259138947</v>
      </c>
      <c r="AF40" s="100">
        <v>24.24625775577007</v>
      </c>
      <c r="AG40" s="100">
        <v>13.080586794826784</v>
      </c>
      <c r="AH40" s="100">
        <v>15.886564117112357</v>
      </c>
      <c r="AI40" s="100">
        <v>21.150615734624861</v>
      </c>
      <c r="AJ40" s="100">
        <v>29.892385739832921</v>
      </c>
      <c r="AK40" s="100">
        <v>20.016506089212402</v>
      </c>
      <c r="AL40" s="100">
        <v>12.99728264894364</v>
      </c>
      <c r="AM40" s="100">
        <v>16.495533357233416</v>
      </c>
      <c r="AN40" s="100">
        <v>22.400659201522263</v>
      </c>
      <c r="AO40" s="100">
        <v>26.92660407461921</v>
      </c>
      <c r="AP40" s="100">
        <v>13.696985030368687</v>
      </c>
      <c r="AQ40" s="100">
        <v>16.552859036584888</v>
      </c>
      <c r="AR40" s="100">
        <v>21.078420215236108</v>
      </c>
      <c r="AS40" s="100">
        <v>35.207021226361789</v>
      </c>
      <c r="AT40" s="100">
        <v>31.587514710429147</v>
      </c>
      <c r="AU40" s="100">
        <v>13.560427486762615</v>
      </c>
      <c r="AV40" s="100">
        <v>16.957147337669479</v>
      </c>
      <c r="AW40" s="100">
        <v>17.214132518392152</v>
      </c>
      <c r="AX40" s="100">
        <v>23.860380381022793</v>
      </c>
      <c r="AY40" s="100">
        <v>22.236797873344145</v>
      </c>
      <c r="AZ40" s="100">
        <v>28.208194955056211</v>
      </c>
      <c r="BA40" s="100">
        <v>33.676378264338354</v>
      </c>
      <c r="BB40" s="100">
        <v>13.895173209016297</v>
      </c>
      <c r="BC40" s="100">
        <v>17.401963736983994</v>
      </c>
      <c r="BD40" s="100">
        <v>17.538400076801164</v>
      </c>
      <c r="BE40" s="100">
        <v>14.31003240377528</v>
      </c>
      <c r="BF40" s="100">
        <v>18.296695987837442</v>
      </c>
      <c r="BG40" s="100">
        <v>29.93153047650441</v>
      </c>
      <c r="BH40" s="100">
        <v>41.655666213324622</v>
      </c>
      <c r="BI40" s="100">
        <v>18.191786278618672</v>
      </c>
      <c r="BJ40" s="100">
        <v>14.400046216771869</v>
      </c>
      <c r="BK40" s="100">
        <v>18.106844689591782</v>
      </c>
      <c r="BL40" s="100">
        <v>18.789781758573415</v>
      </c>
      <c r="BM40" s="100">
        <v>18.856055480142256</v>
      </c>
      <c r="BN40" s="100">
        <v>18.761150114058925</v>
      </c>
      <c r="BO40" s="100">
        <v>19.59921741052505</v>
      </c>
      <c r="BP40" s="100">
        <v>19.242802418055636</v>
      </c>
      <c r="BQ40" s="96"/>
      <c r="BR40" s="96"/>
    </row>
    <row r="41" spans="1:70" ht="14.25">
      <c r="A41" s="113" t="s">
        <v>267</v>
      </c>
      <c r="B41" s="76">
        <v>17.399999999999999</v>
      </c>
      <c r="C41" s="76">
        <v>16</v>
      </c>
      <c r="D41" s="76">
        <v>20.100000000000001</v>
      </c>
      <c r="E41" s="76">
        <v>18.7</v>
      </c>
      <c r="F41" s="76">
        <v>17</v>
      </c>
      <c r="G41" s="76">
        <v>24.7</v>
      </c>
      <c r="H41" s="76">
        <v>21.6</v>
      </c>
      <c r="I41" s="76">
        <v>20.399999999999999</v>
      </c>
      <c r="J41" s="76">
        <v>33.200000000000003</v>
      </c>
      <c r="K41" s="76">
        <v>29.3</v>
      </c>
      <c r="L41" s="76">
        <v>26</v>
      </c>
      <c r="M41" s="76">
        <v>23.1</v>
      </c>
      <c r="N41" s="76">
        <v>18.899999999999999</v>
      </c>
      <c r="O41" s="76">
        <v>44.2</v>
      </c>
      <c r="P41" s="76">
        <v>40.200000000000003</v>
      </c>
      <c r="Q41" s="76">
        <v>37.200000000000003</v>
      </c>
      <c r="R41" s="76">
        <v>31.3</v>
      </c>
      <c r="S41" s="76">
        <v>27.2</v>
      </c>
      <c r="T41" s="76">
        <v>47.3</v>
      </c>
      <c r="U41" s="76">
        <v>43.1</v>
      </c>
      <c r="V41" s="76">
        <v>36.6</v>
      </c>
      <c r="W41" s="76">
        <v>54</v>
      </c>
      <c r="X41" s="76">
        <v>30.4</v>
      </c>
      <c r="Y41" s="76">
        <v>38.799999999999997</v>
      </c>
      <c r="Z41" s="76">
        <v>54.6</v>
      </c>
      <c r="AA41" s="76">
        <v>66.5</v>
      </c>
      <c r="AB41" s="76">
        <v>51.2</v>
      </c>
      <c r="AC41" s="76">
        <v>34.700000000000003</v>
      </c>
      <c r="AD41" s="76">
        <v>64</v>
      </c>
      <c r="AE41" s="76">
        <v>61.5</v>
      </c>
      <c r="AF41" s="76">
        <v>46.8</v>
      </c>
      <c r="AG41" s="76">
        <v>78.400000000000006</v>
      </c>
      <c r="AH41" s="76">
        <v>73</v>
      </c>
      <c r="AI41" s="76">
        <v>57</v>
      </c>
      <c r="AJ41" s="76">
        <v>39.799999999999997</v>
      </c>
      <c r="AK41" s="76">
        <v>69.599999999999994</v>
      </c>
      <c r="AL41" s="76">
        <v>95.4</v>
      </c>
      <c r="AM41" s="76">
        <v>82.3</v>
      </c>
      <c r="AN41" s="76">
        <v>64.2</v>
      </c>
      <c r="AO41" s="76">
        <v>54.9</v>
      </c>
      <c r="AP41" s="76">
        <v>90.7</v>
      </c>
      <c r="AQ41" s="76">
        <v>107</v>
      </c>
      <c r="AR41" s="76">
        <v>78.400000000000006</v>
      </c>
      <c r="AS41" s="76">
        <v>49</v>
      </c>
      <c r="AT41" s="76">
        <v>60.4</v>
      </c>
      <c r="AU41" s="76">
        <v>110</v>
      </c>
      <c r="AV41" s="76">
        <v>101</v>
      </c>
      <c r="AW41" s="76">
        <v>92</v>
      </c>
      <c r="AX41" s="76">
        <v>71.900000000000006</v>
      </c>
      <c r="AY41" s="76">
        <v>87.1</v>
      </c>
      <c r="AZ41" s="76">
        <v>77.900000000000006</v>
      </c>
      <c r="BA41" s="76">
        <v>66.599999999999994</v>
      </c>
      <c r="BB41" s="76">
        <v>134</v>
      </c>
      <c r="BC41" s="76">
        <v>126</v>
      </c>
      <c r="BD41" s="76">
        <v>112</v>
      </c>
      <c r="BE41" s="76">
        <v>129</v>
      </c>
      <c r="BF41" s="76">
        <v>105</v>
      </c>
      <c r="BG41" s="76">
        <v>86.4</v>
      </c>
      <c r="BH41" s="76">
        <v>59.8</v>
      </c>
      <c r="BI41" s="76">
        <v>123</v>
      </c>
      <c r="BJ41" s="76">
        <v>153</v>
      </c>
      <c r="BK41" s="76">
        <v>144</v>
      </c>
      <c r="BL41" s="76">
        <v>133</v>
      </c>
      <c r="BM41" s="76">
        <v>177</v>
      </c>
      <c r="BN41" s="76">
        <v>160</v>
      </c>
      <c r="BO41" s="76">
        <v>146</v>
      </c>
      <c r="BP41" s="76">
        <v>172</v>
      </c>
      <c r="BQ41" s="96"/>
      <c r="BR41" s="96"/>
    </row>
    <row r="42" spans="1:70" ht="14.25">
      <c r="A42" s="113" t="s">
        <v>266</v>
      </c>
      <c r="B42" s="76">
        <v>14.9</v>
      </c>
      <c r="C42" s="76">
        <v>13.8</v>
      </c>
      <c r="D42" s="76">
        <v>17.100000000000001</v>
      </c>
      <c r="E42" s="76">
        <v>16.2</v>
      </c>
      <c r="F42" s="76">
        <v>15.2</v>
      </c>
      <c r="G42" s="76">
        <v>21.3</v>
      </c>
      <c r="H42" s="76">
        <v>18.8</v>
      </c>
      <c r="I42" s="76">
        <v>18.2</v>
      </c>
      <c r="J42" s="76">
        <v>29</v>
      </c>
      <c r="K42" s="76">
        <v>25.4</v>
      </c>
      <c r="L42" s="76">
        <v>23.2</v>
      </c>
      <c r="M42" s="76">
        <v>20.9</v>
      </c>
      <c r="N42" s="76">
        <v>16.7</v>
      </c>
      <c r="O42" s="76">
        <v>38.4</v>
      </c>
      <c r="P42" s="76">
        <v>35.299999999999997</v>
      </c>
      <c r="Q42" s="76">
        <v>33.4</v>
      </c>
      <c r="R42" s="76">
        <v>27.9</v>
      </c>
      <c r="S42" s="76">
        <v>24.3</v>
      </c>
      <c r="T42" s="76">
        <v>42</v>
      </c>
      <c r="U42" s="76">
        <v>38.6</v>
      </c>
      <c r="V42" s="76">
        <v>32.4</v>
      </c>
      <c r="W42" s="76">
        <v>47.2</v>
      </c>
      <c r="X42" s="76">
        <v>27.5</v>
      </c>
      <c r="Y42" s="76">
        <v>35</v>
      </c>
      <c r="Z42" s="76">
        <v>48.6</v>
      </c>
      <c r="AA42" s="76">
        <v>57.6</v>
      </c>
      <c r="AB42" s="76">
        <v>45.6</v>
      </c>
      <c r="AC42" s="76">
        <v>31.2</v>
      </c>
      <c r="AD42" s="76">
        <v>56.5</v>
      </c>
      <c r="AE42" s="76">
        <v>54.6</v>
      </c>
      <c r="AF42" s="76">
        <v>42.1</v>
      </c>
      <c r="AG42" s="76">
        <v>68.400000000000006</v>
      </c>
      <c r="AH42" s="76">
        <v>64.7</v>
      </c>
      <c r="AI42" s="76">
        <v>51.5</v>
      </c>
      <c r="AJ42" s="76">
        <v>35.5</v>
      </c>
      <c r="AK42" s="76">
        <v>62.6</v>
      </c>
      <c r="AL42" s="76">
        <v>81.599999999999994</v>
      </c>
      <c r="AM42" s="76">
        <v>72.7</v>
      </c>
      <c r="AN42" s="76">
        <v>57.7</v>
      </c>
      <c r="AO42" s="76">
        <v>49.1</v>
      </c>
      <c r="AP42" s="76">
        <v>78.8</v>
      </c>
      <c r="AQ42" s="76">
        <v>93</v>
      </c>
      <c r="AR42" s="76">
        <v>70.2</v>
      </c>
      <c r="AS42" s="76">
        <v>43.2</v>
      </c>
      <c r="AT42" s="76">
        <v>54.6</v>
      </c>
      <c r="AU42" s="76">
        <v>94.5</v>
      </c>
      <c r="AV42" s="76">
        <v>88.9</v>
      </c>
      <c r="AW42" s="76">
        <v>81</v>
      </c>
      <c r="AX42" s="76">
        <v>64.2</v>
      </c>
      <c r="AY42" s="76">
        <v>77.8</v>
      </c>
      <c r="AZ42" s="76">
        <v>70.599999999999994</v>
      </c>
      <c r="BA42" s="76">
        <v>60</v>
      </c>
      <c r="BB42" s="76">
        <v>114</v>
      </c>
      <c r="BC42" s="76">
        <v>110</v>
      </c>
      <c r="BD42" s="76">
        <v>98.3</v>
      </c>
      <c r="BE42" s="76">
        <v>111</v>
      </c>
      <c r="BF42" s="76">
        <v>92.2</v>
      </c>
      <c r="BG42" s="76">
        <v>78</v>
      </c>
      <c r="BH42" s="76">
        <v>52</v>
      </c>
      <c r="BI42" s="76">
        <v>108</v>
      </c>
      <c r="BJ42" s="76">
        <v>131</v>
      </c>
      <c r="BK42" s="76">
        <v>127</v>
      </c>
      <c r="BL42" s="76">
        <v>117</v>
      </c>
      <c r="BM42" s="76">
        <v>154</v>
      </c>
      <c r="BN42" s="76">
        <v>140</v>
      </c>
      <c r="BO42" s="76">
        <v>127</v>
      </c>
      <c r="BP42" s="76">
        <v>151</v>
      </c>
      <c r="BQ42" s="96"/>
      <c r="BR42" s="96"/>
    </row>
    <row r="43" spans="1:70" ht="14.25">
      <c r="A43" s="113" t="s">
        <v>265</v>
      </c>
      <c r="B43" s="76">
        <v>88.6</v>
      </c>
      <c r="C43" s="76">
        <v>68.900000000000006</v>
      </c>
      <c r="D43" s="76">
        <v>103</v>
      </c>
      <c r="E43" s="76">
        <v>81.900000000000006</v>
      </c>
      <c r="F43" s="76">
        <v>61.9</v>
      </c>
      <c r="G43" s="76">
        <v>130</v>
      </c>
      <c r="H43" s="76">
        <v>96.3</v>
      </c>
      <c r="I43" s="76">
        <v>75.3</v>
      </c>
      <c r="J43" s="76">
        <v>199</v>
      </c>
      <c r="K43" s="76">
        <v>156</v>
      </c>
      <c r="L43" s="76">
        <v>118</v>
      </c>
      <c r="M43" s="76">
        <v>82.7</v>
      </c>
      <c r="N43" s="76">
        <v>53.4</v>
      </c>
      <c r="O43" s="76">
        <v>301</v>
      </c>
      <c r="P43" s="76">
        <v>245</v>
      </c>
      <c r="Q43" s="76">
        <v>204</v>
      </c>
      <c r="R43" s="76">
        <v>144</v>
      </c>
      <c r="S43" s="76">
        <v>98</v>
      </c>
      <c r="T43" s="76">
        <v>291</v>
      </c>
      <c r="U43" s="76">
        <v>238</v>
      </c>
      <c r="V43" s="76">
        <v>170</v>
      </c>
      <c r="W43" s="76">
        <v>375</v>
      </c>
      <c r="X43" s="76">
        <v>110</v>
      </c>
      <c r="Y43" s="76">
        <v>171</v>
      </c>
      <c r="Z43" s="76">
        <v>340</v>
      </c>
      <c r="AA43" s="76">
        <v>510</v>
      </c>
      <c r="AB43" s="76">
        <v>285</v>
      </c>
      <c r="AC43" s="76">
        <v>127</v>
      </c>
      <c r="AD43" s="76">
        <v>448</v>
      </c>
      <c r="AE43" s="76">
        <v>385</v>
      </c>
      <c r="AF43" s="76">
        <v>209</v>
      </c>
      <c r="AG43" s="76">
        <v>612</v>
      </c>
      <c r="AH43" s="76">
        <v>518</v>
      </c>
      <c r="AI43" s="76">
        <v>307</v>
      </c>
      <c r="AJ43" s="76">
        <v>146</v>
      </c>
      <c r="AK43" s="76">
        <v>428</v>
      </c>
      <c r="AL43" s="76">
        <v>843</v>
      </c>
      <c r="AM43" s="76">
        <v>586</v>
      </c>
      <c r="AN43" s="76">
        <v>348</v>
      </c>
      <c r="AO43" s="76">
        <v>248</v>
      </c>
      <c r="AP43" s="76">
        <v>712</v>
      </c>
      <c r="AQ43" s="76">
        <v>959</v>
      </c>
      <c r="AR43" s="76">
        <v>484</v>
      </c>
      <c r="AS43" s="76">
        <v>184</v>
      </c>
      <c r="AT43" s="76">
        <v>272</v>
      </c>
      <c r="AU43" s="76">
        <v>984</v>
      </c>
      <c r="AV43" s="76">
        <v>800</v>
      </c>
      <c r="AW43" s="76">
        <v>659</v>
      </c>
      <c r="AX43" s="76">
        <v>391</v>
      </c>
      <c r="AY43" s="76">
        <v>541</v>
      </c>
      <c r="AZ43" s="76">
        <v>425</v>
      </c>
      <c r="BA43" s="76">
        <v>303</v>
      </c>
      <c r="BB43" s="76">
        <v>1350</v>
      </c>
      <c r="BC43" s="76">
        <v>1140</v>
      </c>
      <c r="BD43" s="76">
        <v>890</v>
      </c>
      <c r="BE43" s="76">
        <v>1170</v>
      </c>
      <c r="BF43" s="76">
        <v>758</v>
      </c>
      <c r="BG43" s="76">
        <v>475</v>
      </c>
      <c r="BH43" s="76">
        <v>228</v>
      </c>
      <c r="BI43" s="76">
        <v>984</v>
      </c>
      <c r="BJ43" s="76">
        <v>1550</v>
      </c>
      <c r="BK43" s="76">
        <v>1330</v>
      </c>
      <c r="BL43" s="76">
        <v>1070</v>
      </c>
      <c r="BM43" s="76">
        <v>1830</v>
      </c>
      <c r="BN43" s="76">
        <v>1480</v>
      </c>
      <c r="BO43" s="76">
        <v>1170</v>
      </c>
      <c r="BP43" s="76">
        <v>1600</v>
      </c>
      <c r="BQ43" s="96"/>
      <c r="BR43" s="96"/>
    </row>
    <row r="44" spans="1:70" ht="14.25">
      <c r="A44" s="107" t="s">
        <v>285</v>
      </c>
      <c r="B44" s="88">
        <v>64.3</v>
      </c>
      <c r="C44" s="88">
        <v>69</v>
      </c>
      <c r="D44" s="88">
        <v>79.099999999999994</v>
      </c>
      <c r="E44" s="88">
        <v>72.8</v>
      </c>
      <c r="F44" s="88">
        <v>56.2</v>
      </c>
      <c r="G44" s="88">
        <v>85.7</v>
      </c>
      <c r="H44" s="88">
        <v>76.8</v>
      </c>
      <c r="I44" s="88">
        <v>62.1</v>
      </c>
      <c r="J44" s="88">
        <v>94.8</v>
      </c>
      <c r="K44" s="89">
        <v>96</v>
      </c>
      <c r="L44" s="88">
        <v>73.2</v>
      </c>
      <c r="M44" s="88">
        <v>58.3</v>
      </c>
      <c r="N44" s="88">
        <v>61.2</v>
      </c>
      <c r="O44" s="88">
        <v>106</v>
      </c>
      <c r="P44" s="88">
        <v>106</v>
      </c>
      <c r="Q44" s="88">
        <v>84.3</v>
      </c>
      <c r="R44" s="88">
        <v>80.599999999999994</v>
      </c>
      <c r="S44" s="88">
        <v>68.900000000000006</v>
      </c>
      <c r="T44" s="88">
        <v>112</v>
      </c>
      <c r="U44" s="88">
        <v>96.3</v>
      </c>
      <c r="V44" s="88">
        <v>94.2</v>
      </c>
      <c r="W44" s="88">
        <v>131</v>
      </c>
      <c r="X44" s="88">
        <v>68.400000000000006</v>
      </c>
      <c r="Y44" s="88">
        <v>84.7</v>
      </c>
      <c r="Z44" s="88">
        <v>120</v>
      </c>
      <c r="AA44" s="88">
        <v>159</v>
      </c>
      <c r="AB44" s="88">
        <v>113</v>
      </c>
      <c r="AC44" s="88">
        <v>75.5</v>
      </c>
      <c r="AD44" s="88">
        <v>140</v>
      </c>
      <c r="AE44" s="88">
        <v>131</v>
      </c>
      <c r="AF44" s="88">
        <v>93.7</v>
      </c>
      <c r="AG44" s="88">
        <v>169</v>
      </c>
      <c r="AH44" s="88">
        <v>146</v>
      </c>
      <c r="AI44" s="88">
        <v>106</v>
      </c>
      <c r="AJ44" s="88">
        <v>89.1</v>
      </c>
      <c r="AK44" s="88">
        <v>125</v>
      </c>
      <c r="AL44" s="88">
        <v>217</v>
      </c>
      <c r="AM44" s="88">
        <v>167</v>
      </c>
      <c r="AN44" s="88">
        <v>121</v>
      </c>
      <c r="AO44" s="88">
        <v>106</v>
      </c>
      <c r="AP44" s="88">
        <v>195</v>
      </c>
      <c r="AQ44" s="88">
        <v>217</v>
      </c>
      <c r="AR44" s="88">
        <v>141</v>
      </c>
      <c r="AS44" s="88">
        <v>102</v>
      </c>
      <c r="AT44" s="88">
        <v>102</v>
      </c>
      <c r="AU44" s="88">
        <v>237</v>
      </c>
      <c r="AV44" s="88">
        <v>192</v>
      </c>
      <c r="AW44" s="88">
        <v>185</v>
      </c>
      <c r="AX44" s="88">
        <v>135</v>
      </c>
      <c r="AY44" s="88">
        <v>155</v>
      </c>
      <c r="AZ44" s="88">
        <v>125</v>
      </c>
      <c r="BA44" s="88">
        <v>112</v>
      </c>
      <c r="BB44" s="88">
        <v>251</v>
      </c>
      <c r="BC44" s="88">
        <v>234</v>
      </c>
      <c r="BD44" s="88">
        <v>212</v>
      </c>
      <c r="BE44" s="88">
        <v>256</v>
      </c>
      <c r="BF44" s="88">
        <v>212</v>
      </c>
      <c r="BG44" s="88">
        <v>132</v>
      </c>
      <c r="BH44" s="88">
        <v>134</v>
      </c>
      <c r="BI44" s="88">
        <v>227</v>
      </c>
      <c r="BJ44" s="88">
        <v>306</v>
      </c>
      <c r="BK44" s="88">
        <v>252</v>
      </c>
      <c r="BL44" s="88">
        <v>248</v>
      </c>
      <c r="BM44" s="88">
        <v>295</v>
      </c>
      <c r="BN44" s="88">
        <v>273</v>
      </c>
      <c r="BO44" s="88">
        <v>274</v>
      </c>
      <c r="BP44" s="88">
        <v>290</v>
      </c>
      <c r="BQ44" s="96"/>
      <c r="BR44" s="96"/>
    </row>
    <row r="99" spans="1:68" hidden="1">
      <c r="B99" s="96">
        <f t="array" ref="B99:BP99">TRANSPOSE(A103:A169)</f>
        <v>8</v>
      </c>
      <c r="C99" s="96">
        <v>9</v>
      </c>
      <c r="D99" s="96">
        <v>12</v>
      </c>
      <c r="E99" s="96">
        <v>15</v>
      </c>
      <c r="F99" s="96">
        <v>16</v>
      </c>
      <c r="G99" s="96">
        <v>17</v>
      </c>
      <c r="H99" s="96">
        <v>18</v>
      </c>
      <c r="I99" s="96">
        <v>21</v>
      </c>
      <c r="J99" s="96">
        <v>22</v>
      </c>
      <c r="K99" s="96">
        <v>23</v>
      </c>
      <c r="L99" s="96">
        <v>24</v>
      </c>
      <c r="M99" s="96">
        <v>25</v>
      </c>
      <c r="N99" s="96">
        <v>26</v>
      </c>
      <c r="O99" s="96">
        <v>27</v>
      </c>
      <c r="P99" s="96">
        <v>28</v>
      </c>
      <c r="Q99" s="96">
        <v>29</v>
      </c>
      <c r="R99" s="96">
        <v>30</v>
      </c>
      <c r="S99" s="96">
        <v>31</v>
      </c>
      <c r="T99" s="96">
        <v>32</v>
      </c>
      <c r="U99" s="96">
        <v>33</v>
      </c>
      <c r="V99" s="96">
        <v>34</v>
      </c>
      <c r="W99" s="96">
        <v>35</v>
      </c>
      <c r="X99" s="96">
        <v>36</v>
      </c>
      <c r="Y99" s="96">
        <v>37</v>
      </c>
      <c r="Z99" s="96">
        <v>38</v>
      </c>
      <c r="AA99" s="96">
        <v>39</v>
      </c>
      <c r="AB99" s="96">
        <v>40</v>
      </c>
      <c r="AC99" s="96">
        <v>41</v>
      </c>
      <c r="AD99" s="96">
        <v>42</v>
      </c>
      <c r="AE99" s="96">
        <v>43</v>
      </c>
      <c r="AF99" s="96">
        <v>44</v>
      </c>
      <c r="AG99" s="96">
        <v>45</v>
      </c>
      <c r="AH99" s="96">
        <v>46</v>
      </c>
      <c r="AI99" s="96">
        <v>47</v>
      </c>
      <c r="AJ99" s="96">
        <v>48</v>
      </c>
      <c r="AK99" s="96">
        <v>49</v>
      </c>
      <c r="AL99" s="96">
        <v>50</v>
      </c>
      <c r="AM99" s="96">
        <v>51</v>
      </c>
      <c r="AN99" s="96">
        <v>52</v>
      </c>
      <c r="AO99" s="96">
        <v>53</v>
      </c>
      <c r="AP99" s="96">
        <v>54</v>
      </c>
      <c r="AQ99" s="96">
        <v>55</v>
      </c>
      <c r="AR99" s="96">
        <v>56</v>
      </c>
      <c r="AS99" s="96">
        <v>57</v>
      </c>
      <c r="AT99" s="96">
        <v>58</v>
      </c>
      <c r="AU99" s="96">
        <v>59</v>
      </c>
      <c r="AV99" s="96">
        <v>60</v>
      </c>
      <c r="AW99" s="96">
        <v>61</v>
      </c>
      <c r="AX99" s="96">
        <v>62</v>
      </c>
      <c r="AY99" s="96">
        <v>63</v>
      </c>
      <c r="AZ99" s="96">
        <v>64</v>
      </c>
      <c r="BA99" s="96">
        <v>65</v>
      </c>
      <c r="BB99" s="96">
        <v>66</v>
      </c>
      <c r="BC99" s="96">
        <v>67</v>
      </c>
      <c r="BD99" s="96">
        <v>68</v>
      </c>
      <c r="BE99" s="96">
        <v>69</v>
      </c>
      <c r="BF99" s="96">
        <v>70</v>
      </c>
      <c r="BG99" s="96">
        <v>71</v>
      </c>
      <c r="BH99" s="96">
        <v>72</v>
      </c>
      <c r="BI99" s="96">
        <v>73</v>
      </c>
      <c r="BJ99" s="96">
        <v>76</v>
      </c>
      <c r="BK99" s="96">
        <v>77</v>
      </c>
      <c r="BL99" s="96">
        <v>78</v>
      </c>
      <c r="BM99" s="96">
        <v>82</v>
      </c>
      <c r="BN99" s="96">
        <v>83</v>
      </c>
      <c r="BO99" s="96">
        <v>86</v>
      </c>
      <c r="BP99" s="96">
        <v>88</v>
      </c>
    </row>
    <row r="100" spans="1:68" hidden="1">
      <c r="B100" s="96" t="str">
        <f>B1&amp;B2</f>
        <v>W12x14v</v>
      </c>
      <c r="C100" s="96" t="str">
        <f t="shared" ref="C100:BN100" si="0">C1&amp;C2</f>
        <v>W10x15</v>
      </c>
      <c r="D100" s="96" t="str">
        <f t="shared" si="0"/>
        <v>W12x16</v>
      </c>
      <c r="E100" s="96" t="str">
        <f t="shared" si="0"/>
        <v>W10x17</v>
      </c>
      <c r="F100" s="96" t="str">
        <f t="shared" si="0"/>
        <v>W8x18</v>
      </c>
      <c r="G100" s="96" t="str">
        <f t="shared" si="0"/>
        <v>W12x19</v>
      </c>
      <c r="H100" s="96" t="str">
        <f t="shared" si="0"/>
        <v>W10x19</v>
      </c>
      <c r="I100" s="96" t="str">
        <f t="shared" si="0"/>
        <v>W8x21</v>
      </c>
      <c r="J100" s="96" t="str">
        <f t="shared" si="0"/>
        <v>W14x22</v>
      </c>
      <c r="K100" s="96" t="str">
        <f t="shared" si="0"/>
        <v>W12x22</v>
      </c>
      <c r="L100" s="96" t="str">
        <f t="shared" si="0"/>
        <v>W10x22</v>
      </c>
      <c r="M100" s="96" t="str">
        <f t="shared" si="0"/>
        <v>W8x24</v>
      </c>
      <c r="N100" s="96" t="str">
        <f t="shared" si="0"/>
        <v>W6x25</v>
      </c>
      <c r="O100" s="96" t="str">
        <f t="shared" si="0"/>
        <v>W16x26v</v>
      </c>
      <c r="P100" s="96" t="str">
        <f t="shared" si="0"/>
        <v>W14x26</v>
      </c>
      <c r="Q100" s="96" t="str">
        <f t="shared" si="0"/>
        <v>W12x26</v>
      </c>
      <c r="R100" s="96" t="str">
        <f t="shared" si="0"/>
        <v>W10x26</v>
      </c>
      <c r="S100" s="96" t="str">
        <f t="shared" si="0"/>
        <v>W8x28</v>
      </c>
      <c r="T100" s="96" t="str">
        <f t="shared" si="0"/>
        <v>W14x30</v>
      </c>
      <c r="U100" s="96" t="str">
        <f t="shared" si="0"/>
        <v>W12x30</v>
      </c>
      <c r="V100" s="96" t="str">
        <f t="shared" si="0"/>
        <v>W10x30</v>
      </c>
      <c r="W100" s="96" t="str">
        <f t="shared" si="0"/>
        <v>W16x31</v>
      </c>
      <c r="X100" s="96" t="str">
        <f t="shared" si="0"/>
        <v>W8x31f</v>
      </c>
      <c r="Y100" s="96" t="str">
        <f t="shared" si="0"/>
        <v>W10x33</v>
      </c>
      <c r="Z100" s="96" t="str">
        <f t="shared" si="0"/>
        <v>W14x34</v>
      </c>
      <c r="AA100" s="96" t="str">
        <f t="shared" si="0"/>
        <v>W18x35</v>
      </c>
      <c r="AB100" s="96" t="str">
        <f t="shared" si="0"/>
        <v>W12x35</v>
      </c>
      <c r="AC100" s="96" t="str">
        <f t="shared" si="0"/>
        <v>W8x35</v>
      </c>
      <c r="AD100" s="96" t="str">
        <f t="shared" si="0"/>
        <v>W16x36</v>
      </c>
      <c r="AE100" s="96" t="str">
        <f t="shared" si="0"/>
        <v>W14x38</v>
      </c>
      <c r="AF100" s="96" t="str">
        <f t="shared" si="0"/>
        <v>W10x39</v>
      </c>
      <c r="AG100" s="96" t="str">
        <f t="shared" si="0"/>
        <v>W18x40</v>
      </c>
      <c r="AH100" s="96" t="str">
        <f t="shared" si="0"/>
        <v>W16x40</v>
      </c>
      <c r="AI100" s="96" t="str">
        <f t="shared" si="0"/>
        <v>W12x40</v>
      </c>
      <c r="AJ100" s="96" t="str">
        <f t="shared" si="0"/>
        <v>W8x40</v>
      </c>
      <c r="AK100" s="96" t="str">
        <f t="shared" si="0"/>
        <v>W14x43</v>
      </c>
      <c r="AL100" s="96" t="str">
        <f t="shared" si="0"/>
        <v>W21x44</v>
      </c>
      <c r="AM100" s="96" t="str">
        <f t="shared" si="0"/>
        <v>W16x45</v>
      </c>
      <c r="AN100" s="96" t="str">
        <f t="shared" si="0"/>
        <v>W12x45</v>
      </c>
      <c r="AO100" s="96" t="str">
        <f t="shared" si="0"/>
        <v>W10x45</v>
      </c>
      <c r="AP100" s="96" t="str">
        <f t="shared" si="0"/>
        <v>W18x46</v>
      </c>
      <c r="AQ100" s="96" t="str">
        <f t="shared" si="0"/>
        <v>W21x48f</v>
      </c>
      <c r="AR100" s="96" t="str">
        <f t="shared" si="0"/>
        <v>W14x48</v>
      </c>
      <c r="AS100" s="96" t="str">
        <f t="shared" si="0"/>
        <v>W8x48</v>
      </c>
      <c r="AT100" s="96" t="str">
        <f t="shared" si="0"/>
        <v>W10x49</v>
      </c>
      <c r="AU100" s="96" t="str">
        <f t="shared" si="0"/>
        <v>W21x50</v>
      </c>
      <c r="AV100" s="96" t="str">
        <f t="shared" si="0"/>
        <v>W18x50</v>
      </c>
      <c r="AW100" s="96" t="str">
        <f t="shared" si="0"/>
        <v>W16x50</v>
      </c>
      <c r="AX100" s="96" t="str">
        <f t="shared" si="0"/>
        <v>W12x50</v>
      </c>
      <c r="AY100" s="96" t="str">
        <f t="shared" si="0"/>
        <v>W14x53</v>
      </c>
      <c r="AZ100" s="96" t="str">
        <f t="shared" si="0"/>
        <v>W12x53</v>
      </c>
      <c r="BA100" s="96" t="str">
        <f t="shared" si="0"/>
        <v>W10x54</v>
      </c>
      <c r="BB100" s="96" t="str">
        <f t="shared" si="0"/>
        <v>W24x55v</v>
      </c>
      <c r="BC100" s="96" t="str">
        <f t="shared" si="0"/>
        <v>W21x55</v>
      </c>
      <c r="BD100" s="96" t="str">
        <f t="shared" si="0"/>
        <v>W18x55</v>
      </c>
      <c r="BE100" s="96" t="str">
        <f t="shared" si="0"/>
        <v>W21x57</v>
      </c>
      <c r="BF100" s="96" t="str">
        <f t="shared" si="0"/>
        <v>W16x57</v>
      </c>
      <c r="BG100" s="96" t="str">
        <f t="shared" si="0"/>
        <v>W12x58</v>
      </c>
      <c r="BH100" s="96" t="str">
        <f t="shared" si="0"/>
        <v>W8x58</v>
      </c>
      <c r="BI100" s="96" t="str">
        <f t="shared" si="0"/>
        <v>W18x60</v>
      </c>
      <c r="BJ100" s="96" t="str">
        <f t="shared" si="0"/>
        <v>W24x62</v>
      </c>
      <c r="BK100" s="96" t="str">
        <f t="shared" si="0"/>
        <v>W21x62</v>
      </c>
      <c r="BL100" s="96" t="str">
        <f t="shared" si="0"/>
        <v>W18x65</v>
      </c>
      <c r="BM100" s="96" t="str">
        <f t="shared" si="0"/>
        <v>W24x68</v>
      </c>
      <c r="BN100" s="96" t="str">
        <f t="shared" si="0"/>
        <v>W21x68</v>
      </c>
      <c r="BO100" s="96" t="str">
        <f>BO1&amp;BO2</f>
        <v>W18x71</v>
      </c>
      <c r="BP100" s="96" t="str">
        <f>BP1&amp;BP2</f>
        <v>W21x73</v>
      </c>
    </row>
    <row r="101" spans="1:68" hidden="1"/>
    <row r="102" spans="1:68" hidden="1"/>
    <row r="103" spans="1:68" hidden="1">
      <c r="A103" s="96">
        <f>INDEX(All!$A$91:$G$363,MATCH(B103,All!$G$91:$G$363,0),1)</f>
        <v>8</v>
      </c>
      <c r="B103" s="96" t="str">
        <f t="array" ref="B103:B169">TRANSPOSE(B100:BP100)</f>
        <v>W12x14v</v>
      </c>
    </row>
    <row r="104" spans="1:68" hidden="1">
      <c r="A104" s="96">
        <f>INDEX(All!$A$91:$G$363,MATCH(B104,All!$G$91:$G$363,0),1)</f>
        <v>9</v>
      </c>
      <c r="B104" s="96" t="str">
        <v>W10x15</v>
      </c>
    </row>
    <row r="105" spans="1:68" hidden="1">
      <c r="A105" s="96">
        <f>INDEX(All!$A$91:$G$363,MATCH(B105,All!$G$91:$G$363,0),1)</f>
        <v>12</v>
      </c>
      <c r="B105" s="96" t="str">
        <v>W12x16</v>
      </c>
    </row>
    <row r="106" spans="1:68" hidden="1">
      <c r="A106" s="96">
        <f>INDEX(All!$A$91:$G$363,MATCH(B106,All!$G$91:$G$363,0),1)</f>
        <v>15</v>
      </c>
      <c r="B106" s="96" t="str">
        <v>W10x17</v>
      </c>
    </row>
    <row r="107" spans="1:68" hidden="1">
      <c r="A107" s="96">
        <f>INDEX(All!$A$91:$G$363,MATCH(B107,All!$G$91:$G$363,0),1)</f>
        <v>16</v>
      </c>
      <c r="B107" s="96" t="str">
        <v>W8x18</v>
      </c>
    </row>
    <row r="108" spans="1:68" hidden="1">
      <c r="A108" s="96">
        <f>INDEX(All!$A$91:$G$363,MATCH(B108,All!$G$91:$G$363,0),1)</f>
        <v>17</v>
      </c>
      <c r="B108" s="96" t="str">
        <v>W12x19</v>
      </c>
    </row>
    <row r="109" spans="1:68" hidden="1">
      <c r="A109" s="96">
        <f>INDEX(All!$A$91:$G$363,MATCH(B109,All!$G$91:$G$363,0),1)</f>
        <v>18</v>
      </c>
      <c r="B109" s="96" t="str">
        <v>W10x19</v>
      </c>
    </row>
    <row r="110" spans="1:68" hidden="1">
      <c r="A110" s="96">
        <f>INDEX(All!$A$91:$G$363,MATCH(B110,All!$G$91:$G$363,0),1)</f>
        <v>21</v>
      </c>
      <c r="B110" s="96" t="str">
        <v>W8x21</v>
      </c>
    </row>
    <row r="111" spans="1:68" hidden="1">
      <c r="A111" s="96">
        <f>INDEX(All!$A$91:$G$363,MATCH(B111,All!$G$91:$G$363,0),1)</f>
        <v>22</v>
      </c>
      <c r="B111" s="96" t="str">
        <v>W14x22</v>
      </c>
    </row>
    <row r="112" spans="1:68" hidden="1">
      <c r="A112" s="96">
        <f>INDEX(All!$A$91:$G$363,MATCH(B112,All!$G$91:$G$363,0),1)</f>
        <v>23</v>
      </c>
      <c r="B112" s="96" t="str">
        <v>W12x22</v>
      </c>
    </row>
    <row r="113" spans="1:2" hidden="1">
      <c r="A113" s="96">
        <f>INDEX(All!$A$91:$G$363,MATCH(B113,All!$G$91:$G$363,0),1)</f>
        <v>24</v>
      </c>
      <c r="B113" s="96" t="str">
        <v>W10x22</v>
      </c>
    </row>
    <row r="114" spans="1:2" hidden="1">
      <c r="A114" s="96">
        <f>INDEX(All!$A$91:$G$363,MATCH(B114,All!$G$91:$G$363,0),1)</f>
        <v>25</v>
      </c>
      <c r="B114" s="96" t="str">
        <v>W8x24</v>
      </c>
    </row>
    <row r="115" spans="1:2" hidden="1">
      <c r="A115" s="96">
        <f>INDEX(All!$A$91:$G$363,MATCH(B115,All!$G$91:$G$363,0),1)</f>
        <v>26</v>
      </c>
      <c r="B115" s="96" t="str">
        <v>W6x25</v>
      </c>
    </row>
    <row r="116" spans="1:2" hidden="1">
      <c r="A116" s="96">
        <f>INDEX(All!$A$91:$G$363,MATCH(B116,All!$G$91:$G$363,0),1)</f>
        <v>27</v>
      </c>
      <c r="B116" s="96" t="str">
        <v>W16x26v</v>
      </c>
    </row>
    <row r="117" spans="1:2" hidden="1">
      <c r="A117" s="96">
        <f>INDEX(All!$A$91:$G$363,MATCH(B117,All!$G$91:$G$363,0),1)</f>
        <v>28</v>
      </c>
      <c r="B117" s="96" t="str">
        <v>W14x26</v>
      </c>
    </row>
    <row r="118" spans="1:2" hidden="1">
      <c r="A118" s="96">
        <f>INDEX(All!$A$91:$G$363,MATCH(B118,All!$G$91:$G$363,0),1)</f>
        <v>29</v>
      </c>
      <c r="B118" s="96" t="str">
        <v>W12x26</v>
      </c>
    </row>
    <row r="119" spans="1:2" hidden="1">
      <c r="A119" s="96">
        <f>INDEX(All!$A$91:$G$363,MATCH(B119,All!$G$91:$G$363,0),1)</f>
        <v>30</v>
      </c>
      <c r="B119" s="96" t="str">
        <v>W10x26</v>
      </c>
    </row>
    <row r="120" spans="1:2" hidden="1">
      <c r="A120" s="96">
        <f>INDEX(All!$A$91:$G$363,MATCH(B120,All!$G$91:$G$363,0),1)</f>
        <v>31</v>
      </c>
      <c r="B120" s="96" t="str">
        <v>W8x28</v>
      </c>
    </row>
    <row r="121" spans="1:2" hidden="1">
      <c r="A121" s="96">
        <f>INDEX(All!$A$91:$G$363,MATCH(B121,All!$G$91:$G$363,0),1)</f>
        <v>32</v>
      </c>
      <c r="B121" s="96" t="str">
        <v>W14x30</v>
      </c>
    </row>
    <row r="122" spans="1:2" hidden="1">
      <c r="A122" s="96">
        <f>INDEX(All!$A$91:$G$363,MATCH(B122,All!$G$91:$G$363,0),1)</f>
        <v>33</v>
      </c>
      <c r="B122" s="96" t="str">
        <v>W12x30</v>
      </c>
    </row>
    <row r="123" spans="1:2" hidden="1">
      <c r="A123" s="96">
        <f>INDEX(All!$A$91:$G$363,MATCH(B123,All!$G$91:$G$363,0),1)</f>
        <v>34</v>
      </c>
      <c r="B123" s="96" t="str">
        <v>W10x30</v>
      </c>
    </row>
    <row r="124" spans="1:2" hidden="1">
      <c r="A124" s="96">
        <f>INDEX(All!$A$91:$G$363,MATCH(B124,All!$G$91:$G$363,0),1)</f>
        <v>35</v>
      </c>
      <c r="B124" s="96" t="str">
        <v>W16x31</v>
      </c>
    </row>
    <row r="125" spans="1:2" hidden="1">
      <c r="A125" s="96">
        <f>INDEX(All!$A$91:$G$363,MATCH(B125,All!$G$91:$G$363,0),1)</f>
        <v>36</v>
      </c>
      <c r="B125" s="96" t="str">
        <v>W8x31f</v>
      </c>
    </row>
    <row r="126" spans="1:2" hidden="1">
      <c r="A126" s="96">
        <f>INDEX(All!$A$91:$G$363,MATCH(B126,All!$G$91:$G$363,0),1)</f>
        <v>37</v>
      </c>
      <c r="B126" s="96" t="str">
        <v>W10x33</v>
      </c>
    </row>
    <row r="127" spans="1:2" hidden="1">
      <c r="A127" s="96">
        <f>INDEX(All!$A$91:$G$363,MATCH(B127,All!$G$91:$G$363,0),1)</f>
        <v>38</v>
      </c>
      <c r="B127" s="96" t="str">
        <v>W14x34</v>
      </c>
    </row>
    <row r="128" spans="1:2" hidden="1">
      <c r="A128" s="96">
        <f>INDEX(All!$A$91:$G$363,MATCH(B128,All!$G$91:$G$363,0),1)</f>
        <v>39</v>
      </c>
      <c r="B128" s="96" t="str">
        <v>W18x35</v>
      </c>
    </row>
    <row r="129" spans="1:2" hidden="1">
      <c r="A129" s="96">
        <f>INDEX(All!$A$91:$G$363,MATCH(B129,All!$G$91:$G$363,0),1)</f>
        <v>40</v>
      </c>
      <c r="B129" s="96" t="str">
        <v>W12x35</v>
      </c>
    </row>
    <row r="130" spans="1:2" hidden="1">
      <c r="A130" s="96">
        <f>INDEX(All!$A$91:$G$363,MATCH(B130,All!$G$91:$G$363,0),1)</f>
        <v>41</v>
      </c>
      <c r="B130" s="96" t="str">
        <v>W8x35</v>
      </c>
    </row>
    <row r="131" spans="1:2" hidden="1">
      <c r="A131" s="96">
        <f>INDEX(All!$A$91:$G$363,MATCH(B131,All!$G$91:$G$363,0),1)</f>
        <v>42</v>
      </c>
      <c r="B131" s="96" t="str">
        <v>W16x36</v>
      </c>
    </row>
    <row r="132" spans="1:2" hidden="1">
      <c r="A132" s="96">
        <f>INDEX(All!$A$91:$G$363,MATCH(B132,All!$G$91:$G$363,0),1)</f>
        <v>43</v>
      </c>
      <c r="B132" s="96" t="str">
        <v>W14x38</v>
      </c>
    </row>
    <row r="133" spans="1:2" hidden="1">
      <c r="A133" s="96">
        <f>INDEX(All!$A$91:$G$363,MATCH(B133,All!$G$91:$G$363,0),1)</f>
        <v>44</v>
      </c>
      <c r="B133" s="96" t="str">
        <v>W10x39</v>
      </c>
    </row>
    <row r="134" spans="1:2" hidden="1">
      <c r="A134" s="96">
        <f>INDEX(All!$A$91:$G$363,MATCH(B134,All!$G$91:$G$363,0),1)</f>
        <v>45</v>
      </c>
      <c r="B134" s="96" t="str">
        <v>W18x40</v>
      </c>
    </row>
    <row r="135" spans="1:2" hidden="1">
      <c r="A135" s="96">
        <f>INDEX(All!$A$91:$G$363,MATCH(B135,All!$G$91:$G$363,0),1)</f>
        <v>46</v>
      </c>
      <c r="B135" s="96" t="str">
        <v>W16x40</v>
      </c>
    </row>
    <row r="136" spans="1:2" hidden="1">
      <c r="A136" s="96">
        <f>INDEX(All!$A$91:$G$363,MATCH(B136,All!$G$91:$G$363,0),1)</f>
        <v>47</v>
      </c>
      <c r="B136" s="96" t="str">
        <v>W12x40</v>
      </c>
    </row>
    <row r="137" spans="1:2" hidden="1">
      <c r="A137" s="96">
        <f>INDEX(All!$A$91:$G$363,MATCH(B137,All!$G$91:$G$363,0),1)</f>
        <v>48</v>
      </c>
      <c r="B137" s="96" t="str">
        <v>W8x40</v>
      </c>
    </row>
    <row r="138" spans="1:2" hidden="1">
      <c r="A138" s="96">
        <f>INDEX(All!$A$91:$G$363,MATCH(B138,All!$G$91:$G$363,0),1)</f>
        <v>49</v>
      </c>
      <c r="B138" s="96" t="str">
        <v>W14x43</v>
      </c>
    </row>
    <row r="139" spans="1:2" hidden="1">
      <c r="A139" s="96">
        <f>INDEX(All!$A$91:$G$363,MATCH(B139,All!$G$91:$G$363,0),1)</f>
        <v>50</v>
      </c>
      <c r="B139" s="96" t="str">
        <v>W21x44</v>
      </c>
    </row>
    <row r="140" spans="1:2" hidden="1">
      <c r="A140" s="96">
        <f>INDEX(All!$A$91:$G$363,MATCH(B140,All!$G$91:$G$363,0),1)</f>
        <v>51</v>
      </c>
      <c r="B140" s="96" t="str">
        <v>W16x45</v>
      </c>
    </row>
    <row r="141" spans="1:2" hidden="1">
      <c r="A141" s="96">
        <f>INDEX(All!$A$91:$G$363,MATCH(B141,All!$G$91:$G$363,0),1)</f>
        <v>52</v>
      </c>
      <c r="B141" s="96" t="str">
        <v>W12x45</v>
      </c>
    </row>
    <row r="142" spans="1:2" hidden="1">
      <c r="A142" s="96">
        <f>INDEX(All!$A$91:$G$363,MATCH(B142,All!$G$91:$G$363,0),1)</f>
        <v>53</v>
      </c>
      <c r="B142" s="96" t="str">
        <v>W10x45</v>
      </c>
    </row>
    <row r="143" spans="1:2" hidden="1">
      <c r="A143" s="96">
        <f>INDEX(All!$A$91:$G$363,MATCH(B143,All!$G$91:$G$363,0),1)</f>
        <v>54</v>
      </c>
      <c r="B143" s="96" t="str">
        <v>W18x46</v>
      </c>
    </row>
    <row r="144" spans="1:2" hidden="1">
      <c r="A144" s="96">
        <f>INDEX(All!$A$91:$G$363,MATCH(B144,All!$G$91:$G$363,0),1)</f>
        <v>55</v>
      </c>
      <c r="B144" s="96" t="str">
        <v>W21x48f</v>
      </c>
    </row>
    <row r="145" spans="1:2" hidden="1">
      <c r="A145" s="96">
        <f>INDEX(All!$A$91:$G$363,MATCH(B145,All!$G$91:$G$363,0),1)</f>
        <v>56</v>
      </c>
      <c r="B145" s="96" t="str">
        <v>W14x48</v>
      </c>
    </row>
    <row r="146" spans="1:2" hidden="1">
      <c r="A146" s="96">
        <f>INDEX(All!$A$91:$G$363,MATCH(B146,All!$G$91:$G$363,0),1)</f>
        <v>57</v>
      </c>
      <c r="B146" s="96" t="str">
        <v>W8x48</v>
      </c>
    </row>
    <row r="147" spans="1:2" hidden="1">
      <c r="A147" s="96">
        <f>INDEX(All!$A$91:$G$363,MATCH(B147,All!$G$91:$G$363,0),1)</f>
        <v>58</v>
      </c>
      <c r="B147" s="96" t="str">
        <v>W10x49</v>
      </c>
    </row>
    <row r="148" spans="1:2" hidden="1">
      <c r="A148" s="96">
        <f>INDEX(All!$A$91:$G$363,MATCH(B148,All!$G$91:$G$363,0),1)</f>
        <v>59</v>
      </c>
      <c r="B148" s="96" t="str">
        <v>W21x50</v>
      </c>
    </row>
    <row r="149" spans="1:2" hidden="1">
      <c r="A149" s="96">
        <f>INDEX(All!$A$91:$G$363,MATCH(B149,All!$G$91:$G$363,0),1)</f>
        <v>60</v>
      </c>
      <c r="B149" s="96" t="str">
        <v>W18x50</v>
      </c>
    </row>
    <row r="150" spans="1:2" hidden="1">
      <c r="A150" s="96">
        <f>INDEX(All!$A$91:$G$363,MATCH(B150,All!$G$91:$G$363,0),1)</f>
        <v>61</v>
      </c>
      <c r="B150" s="96" t="str">
        <v>W16x50</v>
      </c>
    </row>
    <row r="151" spans="1:2" hidden="1">
      <c r="A151" s="96">
        <f>INDEX(All!$A$91:$G$363,MATCH(B151,All!$G$91:$G$363,0),1)</f>
        <v>62</v>
      </c>
      <c r="B151" s="96" t="str">
        <v>W12x50</v>
      </c>
    </row>
    <row r="152" spans="1:2" hidden="1">
      <c r="A152" s="96">
        <f>INDEX(All!$A$91:$G$363,MATCH(B152,All!$G$91:$G$363,0),1)</f>
        <v>63</v>
      </c>
      <c r="B152" s="96" t="str">
        <v>W14x53</v>
      </c>
    </row>
    <row r="153" spans="1:2" hidden="1">
      <c r="A153" s="96">
        <f>INDEX(All!$A$91:$G$363,MATCH(B153,All!$G$91:$G$363,0),1)</f>
        <v>64</v>
      </c>
      <c r="B153" s="96" t="str">
        <v>W12x53</v>
      </c>
    </row>
    <row r="154" spans="1:2" hidden="1">
      <c r="A154" s="96">
        <f>INDEX(All!$A$91:$G$363,MATCH(B154,All!$G$91:$G$363,0),1)</f>
        <v>65</v>
      </c>
      <c r="B154" s="96" t="str">
        <v>W10x54</v>
      </c>
    </row>
    <row r="155" spans="1:2" hidden="1">
      <c r="A155" s="96">
        <f>INDEX(All!$A$91:$G$363,MATCH(B155,All!$G$91:$G$363,0),1)</f>
        <v>66</v>
      </c>
      <c r="B155" s="96" t="str">
        <v>W24x55v</v>
      </c>
    </row>
    <row r="156" spans="1:2" hidden="1">
      <c r="A156" s="96">
        <f>INDEX(All!$A$91:$G$363,MATCH(B156,All!$G$91:$G$363,0),1)</f>
        <v>67</v>
      </c>
      <c r="B156" s="96" t="str">
        <v>W21x55</v>
      </c>
    </row>
    <row r="157" spans="1:2" hidden="1">
      <c r="A157" s="96">
        <f>INDEX(All!$A$91:$G$363,MATCH(B157,All!$G$91:$G$363,0),1)</f>
        <v>68</v>
      </c>
      <c r="B157" s="96" t="str">
        <v>W18x55</v>
      </c>
    </row>
    <row r="158" spans="1:2" hidden="1">
      <c r="A158" s="96">
        <f>INDEX(All!$A$91:$G$363,MATCH(B158,All!$G$91:$G$363,0),1)</f>
        <v>69</v>
      </c>
      <c r="B158" s="96" t="str">
        <v>W21x57</v>
      </c>
    </row>
    <row r="159" spans="1:2" hidden="1">
      <c r="A159" s="96">
        <f>INDEX(All!$A$91:$G$363,MATCH(B159,All!$G$91:$G$363,0),1)</f>
        <v>70</v>
      </c>
      <c r="B159" s="96" t="str">
        <v>W16x57</v>
      </c>
    </row>
    <row r="160" spans="1:2" hidden="1">
      <c r="A160" s="96">
        <f>INDEX(All!$A$91:$G$363,MATCH(B160,All!$G$91:$G$363,0),1)</f>
        <v>71</v>
      </c>
      <c r="B160" s="96" t="str">
        <v>W12x58</v>
      </c>
    </row>
    <row r="161" spans="1:2" hidden="1">
      <c r="A161" s="96">
        <f>INDEX(All!$A$91:$G$363,MATCH(B161,All!$G$91:$G$363,0),1)</f>
        <v>72</v>
      </c>
      <c r="B161" s="96" t="str">
        <v>W8x58</v>
      </c>
    </row>
    <row r="162" spans="1:2" hidden="1">
      <c r="A162" s="96">
        <f>INDEX(All!$A$91:$G$363,MATCH(B162,All!$G$91:$G$363,0),1)</f>
        <v>73</v>
      </c>
      <c r="B162" s="96" t="str">
        <v>W18x60</v>
      </c>
    </row>
    <row r="163" spans="1:2" hidden="1">
      <c r="A163" s="96">
        <f>INDEX(All!$A$91:$G$363,MATCH(B163,All!$G$91:$G$363,0),1)</f>
        <v>76</v>
      </c>
      <c r="B163" s="96" t="str">
        <v>W24x62</v>
      </c>
    </row>
    <row r="164" spans="1:2" hidden="1">
      <c r="A164" s="96">
        <f>INDEX(All!$A$91:$G$363,MATCH(B164,All!$G$91:$G$363,0),1)</f>
        <v>77</v>
      </c>
      <c r="B164" s="96" t="str">
        <v>W21x62</v>
      </c>
    </row>
    <row r="165" spans="1:2" hidden="1">
      <c r="A165" s="96">
        <f>INDEX(All!$A$91:$G$363,MATCH(B165,All!$G$91:$G$363,0),1)</f>
        <v>78</v>
      </c>
      <c r="B165" s="96" t="str">
        <v>W18x65</v>
      </c>
    </row>
    <row r="166" spans="1:2" hidden="1">
      <c r="A166" s="96">
        <f>INDEX(All!$A$91:$G$363,MATCH(B166,All!$G$91:$G$363,0),1)</f>
        <v>82</v>
      </c>
      <c r="B166" s="96" t="str">
        <v>W24x68</v>
      </c>
    </row>
    <row r="167" spans="1:2" hidden="1">
      <c r="A167" s="96">
        <f>INDEX(All!$A$91:$G$363,MATCH(B167,All!$G$91:$G$363,0),1)</f>
        <v>83</v>
      </c>
      <c r="B167" s="96" t="str">
        <v>W21x68</v>
      </c>
    </row>
    <row r="168" spans="1:2" hidden="1">
      <c r="A168" s="96">
        <f>INDEX(All!$A$91:$G$363,MATCH(B168,All!$G$91:$G$363,0),1)</f>
        <v>86</v>
      </c>
      <c r="B168" s="96" t="str">
        <v>W18x71</v>
      </c>
    </row>
    <row r="169" spans="1:2" hidden="1">
      <c r="A169" s="96">
        <f>INDEX(All!$A$91:$G$363,MATCH(B169,All!$G$91:$G$363,0),1)</f>
        <v>88</v>
      </c>
      <c r="B169" s="96" t="str">
        <v>W21x73</v>
      </c>
    </row>
  </sheetData>
  <sheetProtection algorithmName="SHA-512" hashValue="drg+nPE/wN7P+IJ1KAdPATTyNkCotSHr7USdX2Ei14u5GJHz1IARMfsD8Jb7p9dO+Yaup1TE+w3xd9FbGQ9BDQ==" saltValue="tp9HR+V8t45Nb9k4fP8Dvg==" spinCount="100000" sheet="1" objects="1" scenarios="1"/>
  <conditionalFormatting sqref="A3:BP35 A37:BP44">
    <cfRule type="expression" dxfId="15" priority="7">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42" id="{B84A90A9-9231-4142-AA7D-95FBEF7FCACC}">
            <xm:f>B99=All!$P$91</xm:f>
            <x14:dxf>
              <font>
                <b/>
                <i val="0"/>
                <color theme="0"/>
              </font>
              <fill>
                <patternFill>
                  <bgColor theme="9" tint="-0.24994659260841701"/>
                </patternFill>
              </fill>
            </x14:dxf>
          </x14:cfRule>
          <xm:sqref>B1:BP1</xm:sqref>
        </x14:conditionalFormatting>
        <x14:conditionalFormatting xmlns:xm="http://schemas.microsoft.com/office/excel/2006/main">
          <x14:cfRule type="expression" priority="343" id="{3E304369-FF02-4E81-A926-1AEC2FABD680}">
            <xm:f>B99=All!$P$91</xm:f>
            <x14:dxf>
              <font>
                <b/>
                <i val="0"/>
                <color theme="0"/>
              </font>
              <fill>
                <patternFill>
                  <bgColor theme="9" tint="-0.24994659260841701"/>
                </patternFill>
              </fill>
            </x14:dxf>
          </x14:cfRule>
          <xm:sqref>B2:BP2</xm:sqref>
        </x14:conditionalFormatting>
        <x14:conditionalFormatting xmlns:xm="http://schemas.microsoft.com/office/excel/2006/main">
          <x14:cfRule type="cellIs" priority="2" operator="equal" id="{5ED602E3-1E99-48C7-93B1-56CE2ED40365}">
            <xm:f>Chart!$C$4</xm:f>
            <x14:dxf>
              <font>
                <b/>
                <i val="0"/>
                <color theme="0"/>
              </font>
              <fill>
                <patternFill>
                  <bgColor theme="9" tint="-0.24994659260841701"/>
                </patternFill>
              </fill>
            </x14:dxf>
          </x14:cfRule>
          <xm:sqref>A4:A35</xm:sqref>
        </x14:conditionalFormatting>
        <x14:conditionalFormatting xmlns:xm="http://schemas.microsoft.com/office/excel/2006/main">
          <x14:cfRule type="expression" priority="1" id="{8677FEC5-9023-4668-BE49-2942FACFACF6}">
            <xm:f>Chart!$C$4&lt;=2</xm:f>
            <x14:dxf>
              <font>
                <b/>
                <i val="0"/>
                <color theme="0"/>
              </font>
              <fill>
                <patternFill>
                  <bgColor theme="9" tint="-0.24994659260841701"/>
                </patternFill>
              </fill>
            </x14:dxf>
          </x14:cfRule>
          <xm:sqref>A3</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P169"/>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83203125" defaultRowHeight="12.75"/>
  <cols>
    <col min="1" max="1" width="6.33203125" style="96" bestFit="1" customWidth="1"/>
    <col min="2" max="2" width="7.33203125" style="96" bestFit="1" customWidth="1"/>
    <col min="3" max="4" width="5.1640625" style="96" bestFit="1" customWidth="1"/>
    <col min="5" max="5" width="6.1640625" style="96" bestFit="1" customWidth="1"/>
    <col min="6" max="6" width="5.6640625" style="96" bestFit="1" customWidth="1"/>
    <col min="7" max="7" width="5.1640625" style="96" bestFit="1" customWidth="1"/>
    <col min="8" max="8" width="5.6640625" style="96" bestFit="1" customWidth="1"/>
    <col min="9" max="10" width="6.1640625" style="96" bestFit="1" customWidth="1"/>
    <col min="11" max="12" width="5.6640625" style="96" bestFit="1" customWidth="1"/>
    <col min="13" max="13" width="6.1640625" style="96" bestFit="1" customWidth="1"/>
    <col min="14" max="15" width="5.6640625" style="96" bestFit="1" customWidth="1"/>
    <col min="16" max="16" width="6.1640625" style="96" bestFit="1" customWidth="1"/>
    <col min="17" max="17" width="5.6640625" style="96" bestFit="1" customWidth="1"/>
    <col min="18" max="19" width="6.1640625" style="96" bestFit="1" customWidth="1"/>
    <col min="20" max="22" width="5.6640625" style="96" bestFit="1" customWidth="1"/>
    <col min="23" max="25" width="6.1640625" style="96" bestFit="1" customWidth="1"/>
    <col min="26" max="27" width="5.6640625" style="96" bestFit="1" customWidth="1"/>
    <col min="28" max="31" width="6.1640625" style="96" bestFit="1" customWidth="1"/>
    <col min="32" max="32" width="5.6640625" style="96" bestFit="1" customWidth="1"/>
    <col min="33" max="36" width="6.1640625" style="96" bestFit="1" customWidth="1"/>
    <col min="37" max="37" width="5.6640625" style="96" bestFit="1" customWidth="1"/>
    <col min="38" max="41" width="6.1640625" style="96" bestFit="1" customWidth="1"/>
    <col min="42" max="42" width="5.6640625" style="96" bestFit="1" customWidth="1"/>
    <col min="43" max="48" width="6.1640625" style="96" bestFit="1" customWidth="1"/>
    <col min="49" max="49" width="5.6640625" style="96" bestFit="1" customWidth="1"/>
    <col min="50" max="57" width="6.1640625" style="96" bestFit="1" customWidth="1"/>
    <col min="58" max="58" width="5.6640625" style="96" bestFit="1" customWidth="1"/>
    <col min="59" max="68" width="6.1640625" style="96" bestFit="1" customWidth="1"/>
    <col min="69" max="16384" width="8.83203125" style="96"/>
  </cols>
  <sheetData>
    <row r="1" spans="1:68" ht="14.25">
      <c r="A1" s="109" t="s">
        <v>284</v>
      </c>
      <c r="B1" s="110" t="s">
        <v>489</v>
      </c>
      <c r="C1" s="110" t="s">
        <v>489</v>
      </c>
      <c r="D1" s="110" t="s">
        <v>488</v>
      </c>
      <c r="E1" s="110" t="s">
        <v>438</v>
      </c>
      <c r="F1" s="110" t="s">
        <v>489</v>
      </c>
      <c r="G1" s="110" t="s">
        <v>488</v>
      </c>
      <c r="H1" s="110" t="s">
        <v>499</v>
      </c>
      <c r="I1" s="110" t="s">
        <v>297</v>
      </c>
      <c r="J1" s="110" t="s">
        <v>438</v>
      </c>
      <c r="K1" s="110" t="s">
        <v>488</v>
      </c>
      <c r="L1" s="110" t="s">
        <v>489</v>
      </c>
      <c r="M1" s="110" t="s">
        <v>297</v>
      </c>
      <c r="N1" s="110" t="s">
        <v>489</v>
      </c>
      <c r="O1" s="110" t="s">
        <v>500</v>
      </c>
      <c r="P1" s="110" t="s">
        <v>438</v>
      </c>
      <c r="Q1" s="110" t="s">
        <v>488</v>
      </c>
      <c r="R1" s="110" t="s">
        <v>297</v>
      </c>
      <c r="S1" s="110" t="s">
        <v>438</v>
      </c>
      <c r="T1" s="110" t="s">
        <v>500</v>
      </c>
      <c r="U1" s="110" t="s">
        <v>489</v>
      </c>
      <c r="V1" s="110" t="s">
        <v>488</v>
      </c>
      <c r="W1" s="110" t="s">
        <v>296</v>
      </c>
      <c r="X1" s="110" t="s">
        <v>297</v>
      </c>
      <c r="Y1" s="110" t="s">
        <v>438</v>
      </c>
      <c r="Z1" s="110" t="s">
        <v>488</v>
      </c>
      <c r="AA1" s="110" t="s">
        <v>489</v>
      </c>
      <c r="AB1" s="110" t="s">
        <v>435</v>
      </c>
      <c r="AC1" s="110" t="s">
        <v>296</v>
      </c>
      <c r="AD1" s="110" t="s">
        <v>297</v>
      </c>
      <c r="AE1" s="110" t="s">
        <v>438</v>
      </c>
      <c r="AF1" s="110" t="s">
        <v>488</v>
      </c>
      <c r="AG1" s="110" t="s">
        <v>296</v>
      </c>
      <c r="AH1" s="110" t="s">
        <v>297</v>
      </c>
      <c r="AI1" s="110" t="s">
        <v>438</v>
      </c>
      <c r="AJ1" s="110" t="s">
        <v>435</v>
      </c>
      <c r="AK1" s="110" t="s">
        <v>488</v>
      </c>
      <c r="AL1" s="110" t="s">
        <v>438</v>
      </c>
      <c r="AM1" s="110" t="s">
        <v>296</v>
      </c>
      <c r="AN1" s="110" t="s">
        <v>294</v>
      </c>
      <c r="AO1" s="110" t="s">
        <v>297</v>
      </c>
      <c r="AP1" s="110" t="s">
        <v>488</v>
      </c>
      <c r="AQ1" s="110" t="s">
        <v>435</v>
      </c>
      <c r="AR1" s="110" t="s">
        <v>296</v>
      </c>
      <c r="AS1" s="110" t="s">
        <v>438</v>
      </c>
      <c r="AT1" s="110" t="s">
        <v>294</v>
      </c>
      <c r="AU1" s="110" t="s">
        <v>435</v>
      </c>
      <c r="AV1" s="110" t="s">
        <v>297</v>
      </c>
      <c r="AW1" s="110" t="s">
        <v>488</v>
      </c>
      <c r="AX1" s="110" t="s">
        <v>296</v>
      </c>
      <c r="AY1" s="110" t="s">
        <v>293</v>
      </c>
      <c r="AZ1" s="110" t="s">
        <v>435</v>
      </c>
      <c r="BA1" s="110" t="s">
        <v>297</v>
      </c>
      <c r="BB1" s="110" t="s">
        <v>438</v>
      </c>
      <c r="BC1" s="110" t="s">
        <v>294</v>
      </c>
      <c r="BD1" s="110" t="s">
        <v>293</v>
      </c>
      <c r="BE1" s="110" t="s">
        <v>296</v>
      </c>
      <c r="BF1" s="110" t="s">
        <v>488</v>
      </c>
      <c r="BG1" s="110" t="s">
        <v>293</v>
      </c>
      <c r="BH1" s="110" t="s">
        <v>294</v>
      </c>
      <c r="BI1" s="110" t="s">
        <v>435</v>
      </c>
      <c r="BJ1" s="110" t="s">
        <v>297</v>
      </c>
      <c r="BK1" s="110" t="s">
        <v>292</v>
      </c>
      <c r="BL1" s="110" t="s">
        <v>293</v>
      </c>
      <c r="BM1" s="110" t="s">
        <v>294</v>
      </c>
      <c r="BN1" s="110" t="s">
        <v>293</v>
      </c>
      <c r="BO1" s="110" t="s">
        <v>435</v>
      </c>
      <c r="BP1" s="110" t="s">
        <v>292</v>
      </c>
    </row>
    <row r="2" spans="1:68" ht="15.75">
      <c r="A2" s="107" t="s">
        <v>299</v>
      </c>
      <c r="B2" s="107" t="s">
        <v>566</v>
      </c>
      <c r="C2" s="107" t="s">
        <v>565</v>
      </c>
      <c r="D2" s="107" t="s">
        <v>564</v>
      </c>
      <c r="E2" s="107" t="s">
        <v>563</v>
      </c>
      <c r="F2" s="107" t="s">
        <v>501</v>
      </c>
      <c r="G2" s="107" t="s">
        <v>502</v>
      </c>
      <c r="H2" s="107" t="s">
        <v>502</v>
      </c>
      <c r="I2" s="107" t="s">
        <v>562</v>
      </c>
      <c r="J2" s="107" t="s">
        <v>490</v>
      </c>
      <c r="K2" s="107" t="s">
        <v>490</v>
      </c>
      <c r="L2" s="107" t="s">
        <v>332</v>
      </c>
      <c r="M2" s="107" t="s">
        <v>491</v>
      </c>
      <c r="N2" s="107" t="s">
        <v>491</v>
      </c>
      <c r="O2" s="107" t="s">
        <v>491</v>
      </c>
      <c r="P2" s="107" t="s">
        <v>492</v>
      </c>
      <c r="Q2" s="107" t="s">
        <v>493</v>
      </c>
      <c r="R2" s="107" t="s">
        <v>494</v>
      </c>
      <c r="S2" s="107" t="s">
        <v>494</v>
      </c>
      <c r="T2" s="107" t="s">
        <v>494</v>
      </c>
      <c r="U2" s="107" t="s">
        <v>503</v>
      </c>
      <c r="V2" s="107" t="s">
        <v>495</v>
      </c>
      <c r="W2" s="107" t="s">
        <v>483</v>
      </c>
      <c r="X2" s="107" t="s">
        <v>483</v>
      </c>
      <c r="Y2" s="107" t="s">
        <v>483</v>
      </c>
      <c r="Z2" s="107" t="s">
        <v>496</v>
      </c>
      <c r="AA2" s="107" t="s">
        <v>497</v>
      </c>
      <c r="AB2" s="107" t="s">
        <v>560</v>
      </c>
      <c r="AC2" s="107" t="s">
        <v>484</v>
      </c>
      <c r="AD2" s="107" t="s">
        <v>484</v>
      </c>
      <c r="AE2" s="107" t="s">
        <v>484</v>
      </c>
      <c r="AF2" s="107" t="s">
        <v>498</v>
      </c>
      <c r="AG2" s="107" t="s">
        <v>485</v>
      </c>
      <c r="AH2" s="107" t="s">
        <v>485</v>
      </c>
      <c r="AI2" s="107" t="s">
        <v>485</v>
      </c>
      <c r="AJ2" s="107" t="s">
        <v>479</v>
      </c>
      <c r="AK2" s="107" t="s">
        <v>561</v>
      </c>
      <c r="AL2" s="107" t="s">
        <v>486</v>
      </c>
      <c r="AM2" s="107" t="s">
        <v>480</v>
      </c>
      <c r="AN2" s="107" t="s">
        <v>473</v>
      </c>
      <c r="AO2" s="107" t="s">
        <v>473</v>
      </c>
      <c r="AP2" s="107" t="s">
        <v>473</v>
      </c>
      <c r="AQ2" s="107" t="s">
        <v>474</v>
      </c>
      <c r="AR2" s="107" t="s">
        <v>481</v>
      </c>
      <c r="AS2" s="107" t="s">
        <v>487</v>
      </c>
      <c r="AT2" s="107" t="s">
        <v>475</v>
      </c>
      <c r="AU2" s="107" t="s">
        <v>475</v>
      </c>
      <c r="AV2" s="107" t="s">
        <v>475</v>
      </c>
      <c r="AW2" s="107" t="s">
        <v>475</v>
      </c>
      <c r="AX2" s="107" t="s">
        <v>476</v>
      </c>
      <c r="AY2" s="107" t="s">
        <v>463</v>
      </c>
      <c r="AZ2" s="107" t="s">
        <v>464</v>
      </c>
      <c r="BA2" s="107" t="s">
        <v>464</v>
      </c>
      <c r="BB2" s="107" t="s">
        <v>464</v>
      </c>
      <c r="BC2" s="107" t="s">
        <v>465</v>
      </c>
      <c r="BD2" s="107" t="s">
        <v>558</v>
      </c>
      <c r="BE2" s="107" t="s">
        <v>477</v>
      </c>
      <c r="BF2" s="107" t="s">
        <v>477</v>
      </c>
      <c r="BG2" s="107" t="s">
        <v>466</v>
      </c>
      <c r="BH2" s="107" t="s">
        <v>466</v>
      </c>
      <c r="BI2" s="107" t="s">
        <v>466</v>
      </c>
      <c r="BJ2" s="107" t="s">
        <v>466</v>
      </c>
      <c r="BK2" s="107" t="s">
        <v>557</v>
      </c>
      <c r="BL2" s="107" t="s">
        <v>439</v>
      </c>
      <c r="BM2" s="107" t="s">
        <v>439</v>
      </c>
      <c r="BN2" s="107" t="s">
        <v>440</v>
      </c>
      <c r="BO2" s="107" t="s">
        <v>440</v>
      </c>
      <c r="BP2" s="107" t="s">
        <v>442</v>
      </c>
    </row>
    <row r="3" spans="1:68" ht="13.5" thickBot="1">
      <c r="A3" s="76" t="s">
        <v>585</v>
      </c>
      <c r="B3" s="99">
        <v>21.487500000000001</v>
      </c>
      <c r="C3" s="99">
        <v>23.355936039396848</v>
      </c>
      <c r="D3" s="99">
        <v>32.870947735351798</v>
      </c>
      <c r="E3" s="102">
        <v>46.904300848952857</v>
      </c>
      <c r="F3" s="99">
        <v>31.125000000000004</v>
      </c>
      <c r="G3" s="102">
        <v>42.75</v>
      </c>
      <c r="H3" s="99">
        <v>23.55</v>
      </c>
      <c r="I3" s="102">
        <v>65.249999999999986</v>
      </c>
      <c r="J3" s="102">
        <v>60.000000000000007</v>
      </c>
      <c r="K3" s="99">
        <v>51</v>
      </c>
      <c r="L3" s="99">
        <v>38.123910160524701</v>
      </c>
      <c r="M3" s="102">
        <v>75.375000000000014</v>
      </c>
      <c r="N3" s="99">
        <v>43.875</v>
      </c>
      <c r="O3" s="99">
        <v>36.112500000000004</v>
      </c>
      <c r="P3" s="102">
        <v>70.125</v>
      </c>
      <c r="Q3" s="99">
        <v>63.75</v>
      </c>
      <c r="R3" s="102">
        <v>92.625</v>
      </c>
      <c r="S3" s="99">
        <v>81</v>
      </c>
      <c r="T3" s="99">
        <v>43.5</v>
      </c>
      <c r="U3" s="99">
        <v>56.25</v>
      </c>
      <c r="V3" s="99">
        <v>76.499999999999986</v>
      </c>
      <c r="W3" s="99"/>
      <c r="X3" s="99">
        <v>109.875</v>
      </c>
      <c r="Y3" s="99">
        <v>97.5</v>
      </c>
      <c r="Z3" s="99">
        <v>86.625</v>
      </c>
      <c r="AA3" s="99">
        <v>70.874999999999986</v>
      </c>
      <c r="AB3" s="99"/>
      <c r="AC3" s="99"/>
      <c r="AD3" s="99"/>
      <c r="AE3" s="99">
        <v>117.375</v>
      </c>
      <c r="AF3" s="99">
        <v>102</v>
      </c>
      <c r="AG3" s="99"/>
      <c r="AH3" s="99"/>
      <c r="AI3" s="99"/>
      <c r="AJ3" s="99"/>
      <c r="AK3" s="99">
        <v>113.87737485068963</v>
      </c>
      <c r="AL3" s="99"/>
      <c r="AM3" s="99"/>
      <c r="AN3" s="99"/>
      <c r="AO3" s="99"/>
      <c r="AP3" s="99"/>
      <c r="AQ3" s="99"/>
      <c r="AR3" s="99"/>
      <c r="AS3" s="99"/>
      <c r="AT3" s="99"/>
      <c r="AU3" s="99"/>
      <c r="AV3" s="99"/>
      <c r="AW3" s="99"/>
      <c r="AX3" s="99"/>
      <c r="AY3" s="99"/>
      <c r="AZ3" s="99"/>
      <c r="BA3" s="99"/>
      <c r="BB3" s="99"/>
      <c r="BC3" s="99"/>
      <c r="BD3" s="99"/>
      <c r="BE3" s="99"/>
      <c r="BF3" s="99"/>
      <c r="BG3" s="99"/>
      <c r="BH3" s="99"/>
      <c r="BI3" s="99"/>
      <c r="BJ3" s="99"/>
      <c r="BK3" s="99"/>
      <c r="BL3" s="99"/>
      <c r="BM3" s="99"/>
      <c r="BN3" s="99"/>
      <c r="BO3" s="99"/>
      <c r="BP3" s="99"/>
    </row>
    <row r="4" spans="1:68" ht="13.5" thickBot="1">
      <c r="A4" s="76">
        <v>3</v>
      </c>
      <c r="B4" s="102">
        <v>21.487500000000001</v>
      </c>
      <c r="C4" s="102">
        <v>23.355936039396848</v>
      </c>
      <c r="D4" s="102">
        <v>32.870947735351798</v>
      </c>
      <c r="E4" s="99">
        <v>46.447738980751325</v>
      </c>
      <c r="F4" s="102">
        <v>31.125000000000004</v>
      </c>
      <c r="G4" s="99">
        <v>42.690763610525238</v>
      </c>
      <c r="H4" s="102">
        <v>23.55</v>
      </c>
      <c r="I4" s="99">
        <v>63.497221786127518</v>
      </c>
      <c r="J4" s="99">
        <v>59.42442965808322</v>
      </c>
      <c r="K4" s="102">
        <v>51</v>
      </c>
      <c r="L4" s="99">
        <v>38.123910160524701</v>
      </c>
      <c r="M4" s="99">
        <v>73.828309329274262</v>
      </c>
      <c r="N4" s="102">
        <v>43.875</v>
      </c>
      <c r="O4" s="99">
        <v>36.112500000000004</v>
      </c>
      <c r="P4" s="99">
        <v>70.0562705620153</v>
      </c>
      <c r="Q4" s="99">
        <v>63.75</v>
      </c>
      <c r="R4" s="99">
        <v>92.004756642167024</v>
      </c>
      <c r="S4" s="102">
        <v>81</v>
      </c>
      <c r="T4" s="99">
        <v>43.5</v>
      </c>
      <c r="U4" s="99">
        <v>56.25</v>
      </c>
      <c r="V4" s="99">
        <v>76.499999999999986</v>
      </c>
      <c r="W4" s="99"/>
      <c r="X4" s="102">
        <v>109.84213131827069</v>
      </c>
      <c r="Y4" s="99">
        <v>97.5</v>
      </c>
      <c r="Z4" s="99">
        <v>86.625</v>
      </c>
      <c r="AA4" s="99">
        <v>70.874999999999986</v>
      </c>
      <c r="AB4" s="99"/>
      <c r="AC4" s="99"/>
      <c r="AD4" s="99"/>
      <c r="AE4" s="99">
        <v>117.375</v>
      </c>
      <c r="AF4" s="99">
        <v>102</v>
      </c>
      <c r="AG4" s="99"/>
      <c r="AH4" s="99"/>
      <c r="AI4" s="99"/>
      <c r="AJ4" s="99"/>
      <c r="AK4" s="99">
        <v>113.87737485068963</v>
      </c>
      <c r="AL4" s="99"/>
      <c r="AM4" s="99"/>
      <c r="AN4" s="99"/>
      <c r="AO4" s="99"/>
      <c r="AP4" s="99"/>
      <c r="AQ4" s="99"/>
      <c r="AR4" s="99"/>
      <c r="AS4" s="99"/>
      <c r="AT4" s="99"/>
      <c r="AU4" s="99"/>
      <c r="AV4" s="99"/>
      <c r="AW4" s="99"/>
      <c r="AX4" s="99"/>
      <c r="AY4" s="99"/>
      <c r="AZ4" s="99"/>
      <c r="BA4" s="99"/>
      <c r="BB4" s="99"/>
      <c r="BC4" s="99"/>
      <c r="BD4" s="99"/>
      <c r="BE4" s="99"/>
      <c r="BF4" s="99"/>
      <c r="BG4" s="99"/>
      <c r="BH4" s="99"/>
      <c r="BI4" s="99"/>
      <c r="BJ4" s="99"/>
      <c r="BK4" s="99"/>
      <c r="BL4" s="99"/>
      <c r="BM4" s="99"/>
      <c r="BN4" s="99"/>
      <c r="BO4" s="99"/>
      <c r="BP4" s="99"/>
    </row>
    <row r="5" spans="1:68" ht="13.5" thickBot="1">
      <c r="A5" s="76">
        <v>4</v>
      </c>
      <c r="B5" s="99">
        <v>20.391880217150586</v>
      </c>
      <c r="C5" s="99">
        <v>22.287470429199612</v>
      </c>
      <c r="D5" s="99">
        <v>30.91171740237186</v>
      </c>
      <c r="E5" s="99">
        <v>42.917004844004616</v>
      </c>
      <c r="F5" s="99">
        <v>29.997632191626145</v>
      </c>
      <c r="G5" s="99">
        <v>40.040898518498167</v>
      </c>
      <c r="H5" s="99">
        <v>23.275292542180303</v>
      </c>
      <c r="I5" s="99">
        <v>58.345818774688233</v>
      </c>
      <c r="J5" s="99">
        <v>55.281165613712304</v>
      </c>
      <c r="K5" s="99">
        <v>48.398518717121242</v>
      </c>
      <c r="L5" s="99">
        <v>38.123910160524701</v>
      </c>
      <c r="M5" s="99">
        <v>68.091508445198755</v>
      </c>
      <c r="N5" s="99">
        <v>42.939045948677418</v>
      </c>
      <c r="O5" s="102">
        <v>36.112500000000004</v>
      </c>
      <c r="P5" s="99">
        <v>65.561239063074197</v>
      </c>
      <c r="Q5" s="102">
        <v>63.75</v>
      </c>
      <c r="R5" s="99">
        <v>85.579409468527814</v>
      </c>
      <c r="S5" s="99">
        <v>76.649926198386964</v>
      </c>
      <c r="T5" s="102">
        <v>43.5</v>
      </c>
      <c r="U5" s="99">
        <v>56.25</v>
      </c>
      <c r="V5" s="102">
        <v>76.499999999999986</v>
      </c>
      <c r="W5" s="99"/>
      <c r="X5" s="99">
        <v>102.8390906129931</v>
      </c>
      <c r="Y5" s="102">
        <v>97.5</v>
      </c>
      <c r="Z5" s="99">
        <v>86.625</v>
      </c>
      <c r="AA5" s="99">
        <v>70.874999999999986</v>
      </c>
      <c r="AB5" s="99"/>
      <c r="AC5" s="99"/>
      <c r="AD5" s="99"/>
      <c r="AE5" s="102">
        <v>117.375</v>
      </c>
      <c r="AF5" s="99">
        <v>102</v>
      </c>
      <c r="AG5" s="99"/>
      <c r="AH5" s="99"/>
      <c r="AI5" s="99"/>
      <c r="AJ5" s="99"/>
      <c r="AK5" s="99">
        <v>113.87737485068963</v>
      </c>
      <c r="AL5" s="99"/>
      <c r="AM5" s="99"/>
      <c r="AN5" s="99"/>
      <c r="AO5" s="99"/>
      <c r="AP5" s="99"/>
      <c r="AQ5" s="99"/>
      <c r="AR5" s="99"/>
      <c r="AS5" s="99"/>
      <c r="AT5" s="99"/>
      <c r="AU5" s="99"/>
      <c r="AV5" s="99"/>
      <c r="AW5" s="99"/>
      <c r="AX5" s="99"/>
      <c r="AY5" s="99"/>
      <c r="AZ5" s="99"/>
      <c r="BA5" s="99"/>
      <c r="BB5" s="99"/>
      <c r="BC5" s="99"/>
      <c r="BD5" s="99"/>
      <c r="BE5" s="99"/>
      <c r="BF5" s="99"/>
      <c r="BG5" s="99"/>
      <c r="BH5" s="99"/>
      <c r="BI5" s="99"/>
      <c r="BJ5" s="99"/>
      <c r="BK5" s="99"/>
      <c r="BL5" s="99"/>
      <c r="BM5" s="99"/>
      <c r="BN5" s="99"/>
      <c r="BO5" s="99"/>
      <c r="BP5" s="99"/>
    </row>
    <row r="6" spans="1:68" ht="13.5" thickBot="1">
      <c r="A6" s="76">
        <v>5</v>
      </c>
      <c r="B6" s="99">
        <v>19.112460302466193</v>
      </c>
      <c r="C6" s="99">
        <v>20.94930047725617</v>
      </c>
      <c r="D6" s="99">
        <v>28.628115838702914</v>
      </c>
      <c r="E6" s="99">
        <v>39.386270707257893</v>
      </c>
      <c r="F6" s="99">
        <v>28.509238808898939</v>
      </c>
      <c r="G6" s="99">
        <v>37.39103342647109</v>
      </c>
      <c r="H6" s="99">
        <v>22.688058489283144</v>
      </c>
      <c r="I6" s="99">
        <v>53.194415763248955</v>
      </c>
      <c r="J6" s="99">
        <v>51.137901569341381</v>
      </c>
      <c r="K6" s="99">
        <v>45.526466752116171</v>
      </c>
      <c r="L6" s="102">
        <v>38.123910160524701</v>
      </c>
      <c r="M6" s="99">
        <v>62.354707561123234</v>
      </c>
      <c r="N6" s="99">
        <v>41.337376508269706</v>
      </c>
      <c r="O6" s="99">
        <v>35.623223189181658</v>
      </c>
      <c r="P6" s="99">
        <v>61.066207564133073</v>
      </c>
      <c r="Q6" s="99">
        <v>62.043899342192439</v>
      </c>
      <c r="R6" s="99">
        <v>79.15406229488859</v>
      </c>
      <c r="S6" s="99">
        <v>71.884582522603878</v>
      </c>
      <c r="T6" s="99">
        <v>43.067280375070368</v>
      </c>
      <c r="U6" s="102">
        <v>56.25</v>
      </c>
      <c r="V6" s="99">
        <v>74.967953249446566</v>
      </c>
      <c r="W6" s="99">
        <v>115.01892033688391</v>
      </c>
      <c r="X6" s="99">
        <v>95.83604990771552</v>
      </c>
      <c r="Y6" s="99">
        <v>96.285418056639202</v>
      </c>
      <c r="Z6" s="102">
        <v>86.625</v>
      </c>
      <c r="AA6" s="102">
        <v>70.874999999999986</v>
      </c>
      <c r="AB6" s="99"/>
      <c r="AC6" s="99"/>
      <c r="AD6" s="99"/>
      <c r="AE6" s="99">
        <v>116.52033351242679</v>
      </c>
      <c r="AF6" s="102">
        <v>102</v>
      </c>
      <c r="AG6" s="99"/>
      <c r="AH6" s="99"/>
      <c r="AI6" s="99"/>
      <c r="AJ6" s="99"/>
      <c r="AK6" s="99">
        <v>113.87737485068963</v>
      </c>
      <c r="AL6" s="99"/>
      <c r="AM6" s="99"/>
      <c r="AN6" s="99"/>
      <c r="AO6" s="99"/>
      <c r="AP6" s="99"/>
      <c r="AQ6" s="99"/>
      <c r="AR6" s="99"/>
      <c r="AS6" s="99"/>
      <c r="AT6" s="99"/>
      <c r="AU6" s="99"/>
      <c r="AV6" s="99"/>
      <c r="AW6" s="99"/>
      <c r="AX6" s="99"/>
      <c r="AY6" s="99"/>
      <c r="AZ6" s="99"/>
      <c r="BA6" s="99"/>
      <c r="BB6" s="99"/>
      <c r="BC6" s="99"/>
      <c r="BD6" s="99"/>
      <c r="BE6" s="99"/>
      <c r="BF6" s="99"/>
      <c r="BG6" s="99"/>
      <c r="BH6" s="99"/>
      <c r="BI6" s="99"/>
      <c r="BJ6" s="99"/>
      <c r="BK6" s="99"/>
      <c r="BL6" s="99"/>
      <c r="BM6" s="99"/>
      <c r="BN6" s="99"/>
      <c r="BO6" s="99"/>
      <c r="BP6" s="99"/>
    </row>
    <row r="7" spans="1:68">
      <c r="A7" s="76">
        <v>6</v>
      </c>
      <c r="B7" s="99">
        <v>17.833040387781804</v>
      </c>
      <c r="C7" s="99">
        <v>19.611130525312724</v>
      </c>
      <c r="D7" s="99">
        <v>26.344514275033962</v>
      </c>
      <c r="E7" s="99">
        <v>35.855536570511184</v>
      </c>
      <c r="F7" s="99">
        <v>27.020845426171739</v>
      </c>
      <c r="G7" s="99">
        <v>34.741168334444012</v>
      </c>
      <c r="H7" s="99">
        <v>22.100824436385984</v>
      </c>
      <c r="I7" s="99">
        <v>48.043012751809663</v>
      </c>
      <c r="J7" s="99">
        <v>46.994637524970464</v>
      </c>
      <c r="K7" s="99">
        <v>42.654414787111087</v>
      </c>
      <c r="L7" s="99">
        <v>38.123910160524701</v>
      </c>
      <c r="M7" s="99">
        <v>56.617906677047714</v>
      </c>
      <c r="N7" s="99">
        <v>39.735707067862002</v>
      </c>
      <c r="O7" s="99">
        <v>34.732700648187503</v>
      </c>
      <c r="P7" s="99">
        <v>56.57117606519197</v>
      </c>
      <c r="Q7" s="99">
        <v>59.440726129617296</v>
      </c>
      <c r="R7" s="99">
        <v>72.72871512124938</v>
      </c>
      <c r="S7" s="99">
        <v>67.119238846820778</v>
      </c>
      <c r="T7" s="99">
        <v>42.163488957188548</v>
      </c>
      <c r="U7" s="99">
        <v>55.228761867670045</v>
      </c>
      <c r="V7" s="99">
        <v>72.179506842303837</v>
      </c>
      <c r="W7" s="99">
        <v>107.87153858335624</v>
      </c>
      <c r="X7" s="99">
        <v>88.833009202437935</v>
      </c>
      <c r="Y7" s="99">
        <v>92.265920356749561</v>
      </c>
      <c r="Z7" s="99">
        <v>85.876529279045201</v>
      </c>
      <c r="AA7" s="99">
        <v>69.947722901119661</v>
      </c>
      <c r="AB7" s="99"/>
      <c r="AC7" s="99"/>
      <c r="AD7" s="99"/>
      <c r="AE7" s="99">
        <v>112.16438031713676</v>
      </c>
      <c r="AF7" s="99">
        <v>101.30541391087729</v>
      </c>
      <c r="AG7" s="99"/>
      <c r="AH7" s="99"/>
      <c r="AI7" s="99"/>
      <c r="AJ7" s="99"/>
      <c r="AK7" s="99">
        <v>113.87737485068963</v>
      </c>
      <c r="AL7" s="99"/>
      <c r="AM7" s="99"/>
      <c r="AN7" s="99"/>
      <c r="AO7" s="99"/>
      <c r="AP7" s="99"/>
      <c r="AQ7" s="99"/>
      <c r="AR7" s="99"/>
      <c r="AS7" s="99"/>
      <c r="AT7" s="99"/>
      <c r="AU7" s="99"/>
      <c r="AV7" s="99"/>
      <c r="AW7" s="99"/>
      <c r="AX7" s="99"/>
      <c r="AY7" s="99"/>
      <c r="AZ7" s="99"/>
      <c r="BA7" s="99"/>
      <c r="BB7" s="99"/>
      <c r="BC7" s="99"/>
      <c r="BD7" s="99"/>
      <c r="BE7" s="99"/>
      <c r="BF7" s="99"/>
      <c r="BG7" s="99"/>
      <c r="BH7" s="99"/>
      <c r="BI7" s="99"/>
      <c r="BJ7" s="99"/>
      <c r="BK7" s="99"/>
      <c r="BL7" s="99"/>
      <c r="BM7" s="99"/>
      <c r="BN7" s="99"/>
      <c r="BO7" s="99"/>
      <c r="BP7" s="99"/>
    </row>
    <row r="8" spans="1:68" ht="13.5" thickBot="1">
      <c r="A8" s="76">
        <v>7</v>
      </c>
      <c r="B8" s="99">
        <v>16.553620473097414</v>
      </c>
      <c r="C8" s="99">
        <v>18.272960573369279</v>
      </c>
      <c r="D8" s="99">
        <v>24.060912711365017</v>
      </c>
      <c r="E8" s="99">
        <v>32.324802433764468</v>
      </c>
      <c r="F8" s="99">
        <v>25.532452043444533</v>
      </c>
      <c r="G8" s="99">
        <v>32.091303242416934</v>
      </c>
      <c r="H8" s="99">
        <v>21.513590383488822</v>
      </c>
      <c r="I8" s="118">
        <v>42.891609740370377</v>
      </c>
      <c r="J8" s="99">
        <v>42.851373480599541</v>
      </c>
      <c r="K8" s="99">
        <v>39.782362822106016</v>
      </c>
      <c r="L8" s="99">
        <v>38.016717497515103</v>
      </c>
      <c r="M8" s="99">
        <v>50.8811057929722</v>
      </c>
      <c r="N8" s="99">
        <v>38.134037627454298</v>
      </c>
      <c r="O8" s="99">
        <v>33.842178107193348</v>
      </c>
      <c r="P8" s="99">
        <v>52.076144566250854</v>
      </c>
      <c r="Q8" s="99">
        <v>56.837552917042167</v>
      </c>
      <c r="R8" s="99">
        <v>66.30336794761017</v>
      </c>
      <c r="S8" s="99">
        <v>62.353895171037678</v>
      </c>
      <c r="T8" s="99">
        <v>41.259697539306728</v>
      </c>
      <c r="U8" s="99">
        <v>53.773381388423758</v>
      </c>
      <c r="V8" s="99">
        <v>69.391060435161123</v>
      </c>
      <c r="W8" s="99">
        <v>100.72415682982856</v>
      </c>
      <c r="X8" s="99">
        <v>81.829968497160337</v>
      </c>
      <c r="Y8" s="99">
        <v>88.24642265685992</v>
      </c>
      <c r="Z8" s="99">
        <v>83.486442284106147</v>
      </c>
      <c r="AA8" s="99">
        <v>68.478313683674529</v>
      </c>
      <c r="AB8" s="99"/>
      <c r="AC8" s="99"/>
      <c r="AD8" s="99"/>
      <c r="AE8" s="99">
        <v>107.80842712184672</v>
      </c>
      <c r="AF8" s="99">
        <v>98.805412295785061</v>
      </c>
      <c r="AG8" s="99"/>
      <c r="AH8" s="99"/>
      <c r="AI8" s="99"/>
      <c r="AJ8" s="99"/>
      <c r="AK8" s="102">
        <v>113.87737485068963</v>
      </c>
      <c r="AL8" s="99"/>
      <c r="AM8" s="99"/>
      <c r="AN8" s="99"/>
      <c r="AO8" s="99"/>
      <c r="AP8" s="99"/>
      <c r="AQ8" s="99"/>
      <c r="AR8" s="99"/>
      <c r="AS8" s="99"/>
      <c r="AT8" s="99"/>
      <c r="AU8" s="99"/>
      <c r="AV8" s="99"/>
      <c r="AW8" s="99"/>
      <c r="AX8" s="99"/>
      <c r="AY8" s="99"/>
      <c r="AZ8" s="99"/>
      <c r="BA8" s="99"/>
      <c r="BB8" s="99"/>
      <c r="BC8" s="99"/>
      <c r="BD8" s="99"/>
      <c r="BE8" s="99"/>
      <c r="BF8" s="99"/>
      <c r="BG8" s="99"/>
      <c r="BH8" s="99"/>
      <c r="BI8" s="99"/>
      <c r="BJ8" s="99"/>
      <c r="BK8" s="99"/>
      <c r="BL8" s="99"/>
      <c r="BM8" s="99"/>
      <c r="BN8" s="99"/>
      <c r="BO8" s="99"/>
      <c r="BP8" s="99"/>
    </row>
    <row r="9" spans="1:68" ht="14.25" thickTop="1" thickBot="1">
      <c r="A9" s="76">
        <v>8</v>
      </c>
      <c r="B9" s="99">
        <v>15.274200558413023</v>
      </c>
      <c r="C9" s="99">
        <v>16.934790621425837</v>
      </c>
      <c r="D9" s="118">
        <v>21.777311147696068</v>
      </c>
      <c r="E9" s="118">
        <v>28.794068297017759</v>
      </c>
      <c r="F9" s="99">
        <v>24.044058660717329</v>
      </c>
      <c r="G9" s="99">
        <v>29.44143815038986</v>
      </c>
      <c r="H9" s="99">
        <v>20.926356330591663</v>
      </c>
      <c r="I9" s="99">
        <v>36.788370798617656</v>
      </c>
      <c r="J9" s="118">
        <v>38.708109436228632</v>
      </c>
      <c r="K9" s="99">
        <v>36.910310857100939</v>
      </c>
      <c r="L9" s="99">
        <v>36.694632982149876</v>
      </c>
      <c r="M9" s="118">
        <v>45.144304908896686</v>
      </c>
      <c r="N9" s="99">
        <v>36.532368187046593</v>
      </c>
      <c r="O9" s="99">
        <v>32.951655566199193</v>
      </c>
      <c r="P9" s="99">
        <v>47.581113067309751</v>
      </c>
      <c r="Q9" s="99">
        <v>54.234379704467031</v>
      </c>
      <c r="R9" s="118">
        <v>59.878020773970938</v>
      </c>
      <c r="S9" s="99">
        <v>57.588551495254585</v>
      </c>
      <c r="T9" s="99">
        <v>40.355906121424901</v>
      </c>
      <c r="U9" s="99">
        <v>52.318000909177456</v>
      </c>
      <c r="V9" s="99">
        <v>66.602614028018394</v>
      </c>
      <c r="W9" s="99">
        <v>93.576775076300891</v>
      </c>
      <c r="X9" s="99">
        <v>74.826927791882767</v>
      </c>
      <c r="Y9" s="99">
        <v>84.226924956970265</v>
      </c>
      <c r="Z9" s="99">
        <v>81.096355289167093</v>
      </c>
      <c r="AA9" s="99">
        <v>67.008904466229396</v>
      </c>
      <c r="AB9" s="99"/>
      <c r="AC9" s="99">
        <v>117.28653033705483</v>
      </c>
      <c r="AD9" s="99"/>
      <c r="AE9" s="99">
        <v>103.45247392655666</v>
      </c>
      <c r="AF9" s="99">
        <v>96.305410680692816</v>
      </c>
      <c r="AG9" s="99"/>
      <c r="AH9" s="99"/>
      <c r="AI9" s="99"/>
      <c r="AJ9" s="99"/>
      <c r="AK9" s="99">
        <v>111.94903566199241</v>
      </c>
      <c r="AL9" s="99"/>
      <c r="AM9" s="99"/>
      <c r="AN9" s="99"/>
      <c r="AO9" s="99"/>
      <c r="AP9" s="99"/>
      <c r="AQ9" s="99"/>
      <c r="AR9" s="99"/>
      <c r="AS9" s="99"/>
      <c r="AT9" s="99"/>
      <c r="AU9" s="99"/>
      <c r="AV9" s="99"/>
      <c r="AW9" s="99"/>
      <c r="AX9" s="99"/>
      <c r="AY9" s="99"/>
      <c r="AZ9" s="99"/>
      <c r="BA9" s="99"/>
      <c r="BB9" s="99"/>
      <c r="BC9" s="99"/>
      <c r="BD9" s="99"/>
      <c r="BE9" s="99"/>
      <c r="BF9" s="99"/>
      <c r="BG9" s="99"/>
      <c r="BH9" s="99"/>
      <c r="BI9" s="99"/>
      <c r="BJ9" s="99"/>
      <c r="BK9" s="99"/>
      <c r="BL9" s="99"/>
      <c r="BM9" s="99"/>
      <c r="BN9" s="99"/>
      <c r="BO9" s="99"/>
      <c r="BP9" s="99"/>
    </row>
    <row r="10" spans="1:68" ht="14.25" thickTop="1" thickBot="1">
      <c r="A10" s="76">
        <v>9</v>
      </c>
      <c r="B10" s="118">
        <v>13.994780643728634</v>
      </c>
      <c r="C10" s="118">
        <v>15.596620669482391</v>
      </c>
      <c r="D10" s="99">
        <v>18.868284746034842</v>
      </c>
      <c r="E10" s="99">
        <v>23.656758170613148</v>
      </c>
      <c r="F10" s="99">
        <v>22.555665277990123</v>
      </c>
      <c r="G10" s="118">
        <v>26.791573058362786</v>
      </c>
      <c r="H10" s="99">
        <v>20.339122277694504</v>
      </c>
      <c r="I10" s="99">
        <v>29.977161621369707</v>
      </c>
      <c r="J10" s="99">
        <v>33.63495379289612</v>
      </c>
      <c r="K10" s="99">
        <v>34.038258892095868</v>
      </c>
      <c r="L10" s="99">
        <v>35.37254846678465</v>
      </c>
      <c r="M10" s="99">
        <v>37.049190220244377</v>
      </c>
      <c r="N10" s="99">
        <v>34.930698746638889</v>
      </c>
      <c r="O10" s="99">
        <v>32.061133025205045</v>
      </c>
      <c r="P10" s="118">
        <v>43.086081568368641</v>
      </c>
      <c r="Q10" s="99">
        <v>51.631206491891895</v>
      </c>
      <c r="R10" s="99">
        <v>52.030482042023657</v>
      </c>
      <c r="S10" s="118">
        <v>52.823207819471484</v>
      </c>
      <c r="T10" s="99">
        <v>39.452114703543074</v>
      </c>
      <c r="U10" s="99">
        <v>50.862620429931155</v>
      </c>
      <c r="V10" s="99">
        <v>63.814167620875665</v>
      </c>
      <c r="W10" s="99">
        <v>86.429393322773223</v>
      </c>
      <c r="X10" s="118">
        <v>67.823887086605154</v>
      </c>
      <c r="Y10" s="99">
        <v>80.207427257080624</v>
      </c>
      <c r="Z10" s="99">
        <v>78.706268294228025</v>
      </c>
      <c r="AA10" s="99">
        <v>65.539495248784235</v>
      </c>
      <c r="AB10" s="99"/>
      <c r="AC10" s="99">
        <v>109.29090597899193</v>
      </c>
      <c r="AD10" s="99">
        <v>119.62626440935627</v>
      </c>
      <c r="AE10" s="99">
        <v>99.096520731266637</v>
      </c>
      <c r="AF10" s="99">
        <v>93.805409065600585</v>
      </c>
      <c r="AG10" s="99"/>
      <c r="AH10" s="99"/>
      <c r="AI10" s="99">
        <v>118.0354743373115</v>
      </c>
      <c r="AJ10" s="99"/>
      <c r="AK10" s="99">
        <v>109.57785204807725</v>
      </c>
      <c r="AL10" s="99"/>
      <c r="AM10" s="99"/>
      <c r="AN10" s="99"/>
      <c r="AO10" s="99"/>
      <c r="AP10" s="99"/>
      <c r="AQ10" s="99"/>
      <c r="AR10" s="99"/>
      <c r="AS10" s="99"/>
      <c r="AT10" s="99"/>
      <c r="AU10" s="99"/>
      <c r="AV10" s="99"/>
      <c r="AW10" s="99"/>
      <c r="AX10" s="99"/>
      <c r="AY10" s="99"/>
      <c r="AZ10" s="99"/>
      <c r="BA10" s="99"/>
      <c r="BB10" s="99"/>
      <c r="BC10" s="99"/>
      <c r="BD10" s="99"/>
      <c r="BE10" s="99"/>
      <c r="BF10" s="99"/>
      <c r="BG10" s="99"/>
      <c r="BH10" s="99"/>
      <c r="BI10" s="99"/>
      <c r="BJ10" s="99"/>
      <c r="BK10" s="99"/>
      <c r="BL10" s="99"/>
      <c r="BM10" s="99"/>
      <c r="BN10" s="99"/>
      <c r="BO10" s="99"/>
      <c r="BP10" s="99"/>
    </row>
    <row r="11" spans="1:68" ht="14.25" thickTop="1" thickBot="1">
      <c r="A11" s="107">
        <v>10</v>
      </c>
      <c r="B11" s="108">
        <v>12.352389500798772</v>
      </c>
      <c r="C11" s="108">
        <v>14.05332781909433</v>
      </c>
      <c r="D11" s="108">
        <v>15.959505194226546</v>
      </c>
      <c r="E11" s="108">
        <v>19.886406794882493</v>
      </c>
      <c r="F11" s="108">
        <v>21.067271895262923</v>
      </c>
      <c r="G11" s="108">
        <v>23.32715353794217</v>
      </c>
      <c r="H11" s="108">
        <v>19.751888224797341</v>
      </c>
      <c r="I11" s="108">
        <v>25.079531045852878</v>
      </c>
      <c r="J11" s="108">
        <v>28.521387384616318</v>
      </c>
      <c r="K11" s="118">
        <v>31.166206927090784</v>
      </c>
      <c r="L11" s="108">
        <v>34.050463951419431</v>
      </c>
      <c r="M11" s="108">
        <v>31.135182533914886</v>
      </c>
      <c r="N11" s="108">
        <v>33.329029306231178</v>
      </c>
      <c r="O11" s="108">
        <v>31.170610484210883</v>
      </c>
      <c r="P11" s="108">
        <v>36.97216982966345</v>
      </c>
      <c r="Q11" s="108">
        <v>49.028033279316766</v>
      </c>
      <c r="R11" s="108">
        <v>44.00059625484851</v>
      </c>
      <c r="S11" s="108">
        <v>47.374495642757296</v>
      </c>
      <c r="T11" s="108">
        <v>38.548323285661255</v>
      </c>
      <c r="U11" s="108">
        <v>49.407239950684861</v>
      </c>
      <c r="V11" s="108">
        <v>61.02572121373295</v>
      </c>
      <c r="W11" s="118">
        <v>79.282011569245554</v>
      </c>
      <c r="X11" s="108">
        <v>58.317059164083794</v>
      </c>
      <c r="Y11" s="108">
        <v>76.187929557190969</v>
      </c>
      <c r="Z11" s="108">
        <v>76.316181299288957</v>
      </c>
      <c r="AA11" s="108">
        <v>64.070086031339102</v>
      </c>
      <c r="AB11" s="108">
        <v>111.60471705208124</v>
      </c>
      <c r="AC11" s="108">
        <v>101.29528162092903</v>
      </c>
      <c r="AD11" s="108">
        <v>114.20572555565191</v>
      </c>
      <c r="AE11" s="108">
        <v>94.740567535976581</v>
      </c>
      <c r="AF11" s="108">
        <v>91.305407450508341</v>
      </c>
      <c r="AG11" s="108"/>
      <c r="AH11" s="108"/>
      <c r="AI11" s="108">
        <v>113.4175798617505</v>
      </c>
      <c r="AJ11" s="108"/>
      <c r="AK11" s="108">
        <v>107.20666843416207</v>
      </c>
      <c r="AL11" s="108"/>
      <c r="AM11" s="108"/>
      <c r="AN11" s="108"/>
      <c r="AO11" s="108"/>
      <c r="AP11" s="108"/>
      <c r="AQ11" s="108"/>
      <c r="AR11" s="108"/>
      <c r="AS11" s="108"/>
      <c r="AT11" s="108"/>
      <c r="AU11" s="108"/>
      <c r="AV11" s="108"/>
      <c r="AW11" s="108"/>
      <c r="AX11" s="108"/>
      <c r="AY11" s="108"/>
      <c r="AZ11" s="108"/>
      <c r="BA11" s="108"/>
      <c r="BB11" s="108"/>
      <c r="BC11" s="108"/>
      <c r="BD11" s="108"/>
      <c r="BE11" s="108"/>
      <c r="BF11" s="108"/>
      <c r="BG11" s="108"/>
      <c r="BH11" s="108"/>
      <c r="BI11" s="108"/>
      <c r="BJ11" s="108"/>
      <c r="BK11" s="108"/>
      <c r="BL11" s="108"/>
      <c r="BM11" s="108"/>
      <c r="BN11" s="108"/>
      <c r="BO11" s="108"/>
      <c r="BP11" s="108"/>
    </row>
    <row r="12" spans="1:68" ht="14.25" thickTop="1" thickBot="1">
      <c r="A12" s="76">
        <v>11</v>
      </c>
      <c r="B12" s="99">
        <v>10.773973093424232</v>
      </c>
      <c r="C12" s="99">
        <v>12.280389839997879</v>
      </c>
      <c r="D12" s="99">
        <v>13.780997079800528</v>
      </c>
      <c r="E12" s="99">
        <v>17.072363421914016</v>
      </c>
      <c r="F12" s="119">
        <v>19.578878512535717</v>
      </c>
      <c r="G12" s="99">
        <v>20.352219351698196</v>
      </c>
      <c r="H12" s="99">
        <v>19.164654171900178</v>
      </c>
      <c r="I12" s="99">
        <v>21.432238776256298</v>
      </c>
      <c r="J12" s="99">
        <v>24.685481882567327</v>
      </c>
      <c r="K12" s="99">
        <v>27.385311336359091</v>
      </c>
      <c r="L12" s="99">
        <v>32.728379436054205</v>
      </c>
      <c r="M12" s="99">
        <v>26.721852975446097</v>
      </c>
      <c r="N12" s="99">
        <v>31.72735986582347</v>
      </c>
      <c r="O12" s="99">
        <v>30.280087943216731</v>
      </c>
      <c r="P12" s="99">
        <v>32.142468446713814</v>
      </c>
      <c r="Q12" s="99">
        <v>46.424860066741637</v>
      </c>
      <c r="R12" s="99">
        <v>37.987405504318922</v>
      </c>
      <c r="S12" s="99">
        <v>41.383790434088006</v>
      </c>
      <c r="T12" s="99">
        <v>37.644531867779428</v>
      </c>
      <c r="U12" s="99">
        <v>47.95185947143856</v>
      </c>
      <c r="V12" s="99">
        <v>58.237274806590207</v>
      </c>
      <c r="W12" s="99">
        <v>69.57952460380821</v>
      </c>
      <c r="X12" s="99">
        <v>50.666038458762451</v>
      </c>
      <c r="Y12" s="99">
        <v>72.168431857301314</v>
      </c>
      <c r="Z12" s="99">
        <v>73.926094304349888</v>
      </c>
      <c r="AA12" s="99">
        <v>62.600676813893969</v>
      </c>
      <c r="AB12" s="118">
        <v>102.64610237638036</v>
      </c>
      <c r="AC12" s="118">
        <v>93.299657262866134</v>
      </c>
      <c r="AD12" s="99">
        <v>108.78518670194757</v>
      </c>
      <c r="AE12" s="99">
        <v>90.384614340686539</v>
      </c>
      <c r="AF12" s="99">
        <v>88.805405835416096</v>
      </c>
      <c r="AG12" s="99"/>
      <c r="AH12" s="99"/>
      <c r="AI12" s="99">
        <v>108.79968538618949</v>
      </c>
      <c r="AJ12" s="99"/>
      <c r="AK12" s="99">
        <v>104.8354848202469</v>
      </c>
      <c r="AL12" s="99"/>
      <c r="AM12" s="99"/>
      <c r="AN12" s="99"/>
      <c r="AO12" s="99"/>
      <c r="AP12" s="99"/>
      <c r="AQ12" s="99"/>
      <c r="AR12" s="99"/>
      <c r="AS12" s="99"/>
      <c r="AT12" s="99"/>
      <c r="AU12" s="99"/>
      <c r="AV12" s="99"/>
      <c r="AW12" s="99"/>
      <c r="AX12" s="99"/>
      <c r="AY12" s="99"/>
      <c r="AZ12" s="99"/>
      <c r="BA12" s="99"/>
      <c r="BB12" s="99"/>
      <c r="BC12" s="99"/>
      <c r="BD12" s="99"/>
      <c r="BE12" s="99"/>
      <c r="BF12" s="99"/>
      <c r="BG12" s="99"/>
      <c r="BH12" s="99"/>
      <c r="BI12" s="99"/>
      <c r="BJ12" s="99"/>
      <c r="BK12" s="99"/>
      <c r="BL12" s="99"/>
      <c r="BM12" s="99"/>
      <c r="BN12" s="99"/>
      <c r="BO12" s="99"/>
      <c r="BP12" s="99"/>
    </row>
    <row r="13" spans="1:68" ht="13.5" thickTop="1">
      <c r="A13" s="76">
        <v>12</v>
      </c>
      <c r="B13" s="99">
        <v>9.5463688457037943</v>
      </c>
      <c r="C13" s="99">
        <v>10.898997933751744</v>
      </c>
      <c r="D13" s="99">
        <v>12.100675775043362</v>
      </c>
      <c r="E13" s="99">
        <v>14.909999573229475</v>
      </c>
      <c r="F13" s="99">
        <v>17.694077499510083</v>
      </c>
      <c r="G13" s="99">
        <v>18.037846319502652</v>
      </c>
      <c r="H13" s="99">
        <v>18.577420119003023</v>
      </c>
      <c r="I13" s="99">
        <v>18.636558951805764</v>
      </c>
      <c r="J13" s="99">
        <v>21.721718807336895</v>
      </c>
      <c r="K13" s="99">
        <v>24.375971342579302</v>
      </c>
      <c r="L13" s="99">
        <v>31.406294920688982</v>
      </c>
      <c r="M13" s="99">
        <v>23.33112590322634</v>
      </c>
      <c r="N13" s="99">
        <v>30.125690425415765</v>
      </c>
      <c r="O13" s="99">
        <v>29.389565402222576</v>
      </c>
      <c r="P13" s="99">
        <v>28.397327879370877</v>
      </c>
      <c r="Q13" s="99">
        <v>43.821686854166501</v>
      </c>
      <c r="R13" s="99">
        <v>33.349932128598688</v>
      </c>
      <c r="S13" s="99">
        <v>36.717680636212258</v>
      </c>
      <c r="T13" s="99">
        <v>36.740740449897601</v>
      </c>
      <c r="U13" s="99">
        <v>46.496478992192266</v>
      </c>
      <c r="V13" s="99">
        <v>55.448828399447493</v>
      </c>
      <c r="W13" s="99">
        <v>60.168868432936272</v>
      </c>
      <c r="X13" s="99">
        <v>44.736453344604342</v>
      </c>
      <c r="Y13" s="99">
        <v>68.148934157411674</v>
      </c>
      <c r="Z13" s="99">
        <v>71.536007309410834</v>
      </c>
      <c r="AA13" s="99">
        <v>61.131267596448836</v>
      </c>
      <c r="AB13" s="99">
        <v>89.352378504306387</v>
      </c>
      <c r="AC13" s="99">
        <v>81.440578993130444</v>
      </c>
      <c r="AD13" s="99">
        <v>103.36464784824322</v>
      </c>
      <c r="AE13" s="99">
        <v>86.028661145396484</v>
      </c>
      <c r="AF13" s="99">
        <v>86.305404220323851</v>
      </c>
      <c r="AG13" s="99"/>
      <c r="AH13" s="99"/>
      <c r="AI13" s="99">
        <v>104.18179091062851</v>
      </c>
      <c r="AJ13" s="99"/>
      <c r="AK13" s="99">
        <v>102.46430120633174</v>
      </c>
      <c r="AL13" s="99"/>
      <c r="AM13" s="99"/>
      <c r="AN13" s="99"/>
      <c r="AO13" s="99"/>
      <c r="AP13" s="99">
        <v>118.3911732744934</v>
      </c>
      <c r="AQ13" s="99"/>
      <c r="AR13" s="99"/>
      <c r="AS13" s="99"/>
      <c r="AT13" s="99"/>
      <c r="AU13" s="99"/>
      <c r="AV13" s="99"/>
      <c r="AW13" s="99"/>
      <c r="AX13" s="99"/>
      <c r="AY13" s="99"/>
      <c r="AZ13" s="99"/>
      <c r="BA13" s="99"/>
      <c r="BB13" s="99"/>
      <c r="BC13" s="99"/>
      <c r="BD13" s="99"/>
      <c r="BE13" s="99"/>
      <c r="BF13" s="99"/>
      <c r="BG13" s="99"/>
      <c r="BH13" s="99"/>
      <c r="BI13" s="99"/>
      <c r="BJ13" s="99"/>
      <c r="BK13" s="99"/>
      <c r="BL13" s="99"/>
      <c r="BM13" s="99"/>
      <c r="BN13" s="99"/>
      <c r="BO13" s="99"/>
      <c r="BP13" s="99"/>
    </row>
    <row r="14" spans="1:68" ht="13.5" thickBot="1">
      <c r="A14" s="76">
        <v>13</v>
      </c>
      <c r="B14" s="99">
        <v>8.5676529378180639</v>
      </c>
      <c r="C14" s="99">
        <v>9.7957059288969006</v>
      </c>
      <c r="D14" s="99">
        <v>10.772275861049083</v>
      </c>
      <c r="E14" s="99">
        <v>13.20732064386946</v>
      </c>
      <c r="F14" s="99">
        <v>16.024684398881934</v>
      </c>
      <c r="G14" s="99">
        <v>16.192195154315055</v>
      </c>
      <c r="H14" s="99">
        <v>17.99018606610586</v>
      </c>
      <c r="I14" s="99">
        <v>16.441151299271073</v>
      </c>
      <c r="J14" s="99">
        <v>19.37451592457862</v>
      </c>
      <c r="K14" s="99">
        <v>21.964283588382454</v>
      </c>
      <c r="L14" s="99">
        <v>30.084210405323759</v>
      </c>
      <c r="M14" s="99">
        <v>20.661687904821189</v>
      </c>
      <c r="N14" s="99">
        <v>28.524020985008061</v>
      </c>
      <c r="O14" s="99">
        <v>28.499042861228425</v>
      </c>
      <c r="P14" s="99">
        <v>25.420330494998623</v>
      </c>
      <c r="Q14" s="118">
        <v>41.218513641591372</v>
      </c>
      <c r="R14" s="99">
        <v>29.684217187971271</v>
      </c>
      <c r="S14" s="99">
        <v>32.992178299071092</v>
      </c>
      <c r="T14" s="99">
        <v>35.836949032015781</v>
      </c>
      <c r="U14" s="99">
        <v>45.041098512945965</v>
      </c>
      <c r="V14" s="99">
        <v>52.660381992304764</v>
      </c>
      <c r="W14" s="99">
        <v>52.799966544948099</v>
      </c>
      <c r="X14" s="99">
        <v>40.025711010165992</v>
      </c>
      <c r="Y14" s="118">
        <v>64.129436457522019</v>
      </c>
      <c r="Z14" s="99">
        <v>69.14592031447178</v>
      </c>
      <c r="AA14" s="99">
        <v>59.661858379003696</v>
      </c>
      <c r="AB14" s="99">
        <v>77.91587794498362</v>
      </c>
      <c r="AC14" s="99">
        <v>71.8607615106108</v>
      </c>
      <c r="AD14" s="99">
        <v>97.94410899453888</v>
      </c>
      <c r="AE14" s="99">
        <v>81.672707950106457</v>
      </c>
      <c r="AF14" s="99">
        <v>83.80540260523162</v>
      </c>
      <c r="AG14" s="99"/>
      <c r="AH14" s="99">
        <v>116.68983912280905</v>
      </c>
      <c r="AI14" s="99">
        <v>99.563896435067505</v>
      </c>
      <c r="AJ14" s="99">
        <v>106.51673434244411</v>
      </c>
      <c r="AK14" s="99">
        <v>100.09311759241658</v>
      </c>
      <c r="AL14" s="99"/>
      <c r="AM14" s="99"/>
      <c r="AN14" s="99"/>
      <c r="AO14" s="99"/>
      <c r="AP14" s="99">
        <v>115.96162436156953</v>
      </c>
      <c r="AQ14" s="99"/>
      <c r="AR14" s="99"/>
      <c r="AS14" s="99"/>
      <c r="AT14" s="99"/>
      <c r="AU14" s="99"/>
      <c r="AV14" s="99"/>
      <c r="AW14" s="99"/>
      <c r="AX14" s="99"/>
      <c r="AY14" s="99"/>
      <c r="AZ14" s="99"/>
      <c r="BA14" s="99"/>
      <c r="BB14" s="99"/>
      <c r="BC14" s="99"/>
      <c r="BD14" s="99"/>
      <c r="BE14" s="99"/>
      <c r="BF14" s="99"/>
      <c r="BG14" s="99"/>
      <c r="BH14" s="99"/>
      <c r="BI14" s="99"/>
      <c r="BJ14" s="99"/>
      <c r="BK14" s="99"/>
      <c r="BL14" s="99"/>
      <c r="BM14" s="99"/>
      <c r="BN14" s="99"/>
      <c r="BO14" s="99"/>
      <c r="BP14" s="99"/>
    </row>
    <row r="15" spans="1:68" ht="14.25" thickTop="1" thickBot="1">
      <c r="A15" s="76">
        <v>14</v>
      </c>
      <c r="B15" s="99">
        <v>7.7709067759589283</v>
      </c>
      <c r="C15" s="99">
        <v>8.8959922291097211</v>
      </c>
      <c r="D15" s="99">
        <v>9.6999017456128485</v>
      </c>
      <c r="E15" s="99">
        <v>11.838467818175722</v>
      </c>
      <c r="F15" s="99">
        <v>14.648922790393952</v>
      </c>
      <c r="G15" s="99">
        <v>14.68930367359525</v>
      </c>
      <c r="H15" s="99">
        <v>17.402952013208697</v>
      </c>
      <c r="I15" s="99">
        <v>14.681241674804868</v>
      </c>
      <c r="J15" s="99">
        <v>17.47627842782963</v>
      </c>
      <c r="K15" s="99">
        <v>19.99119833974791</v>
      </c>
      <c r="L15" s="99">
        <v>28.762125889958529</v>
      </c>
      <c r="M15" s="99">
        <v>18.516017912234464</v>
      </c>
      <c r="N15" s="118">
        <v>26.922351544600353</v>
      </c>
      <c r="O15" s="99">
        <v>27.60852032023427</v>
      </c>
      <c r="P15" s="99">
        <v>23.003871746765501</v>
      </c>
      <c r="Q15" s="99">
        <v>37.907932119083391</v>
      </c>
      <c r="R15" s="99">
        <v>26.725416896952208</v>
      </c>
      <c r="S15" s="99">
        <v>29.95507105775317</v>
      </c>
      <c r="T15" s="99">
        <v>34.933157614133954</v>
      </c>
      <c r="U15" s="99">
        <v>43.585718033699663</v>
      </c>
      <c r="V15" s="118">
        <v>49.871935585162049</v>
      </c>
      <c r="W15" s="99">
        <v>46.911217854310699</v>
      </c>
      <c r="X15" s="99">
        <v>36.204090720955953</v>
      </c>
      <c r="Y15" s="99">
        <v>59.543051563364997</v>
      </c>
      <c r="Z15" s="99">
        <v>66.755833319532712</v>
      </c>
      <c r="AA15" s="99">
        <v>58.192449161558564</v>
      </c>
      <c r="AB15" s="99">
        <v>68.802864216409347</v>
      </c>
      <c r="AC15" s="99">
        <v>64.180292367787786</v>
      </c>
      <c r="AD15" s="118">
        <v>92.523570140834508</v>
      </c>
      <c r="AE15" s="118">
        <v>77.316754754816415</v>
      </c>
      <c r="AF15" s="99">
        <v>81.30540099013939</v>
      </c>
      <c r="AG15" s="118">
        <v>116.31440843390789</v>
      </c>
      <c r="AH15" s="99">
        <v>110.80137879544738</v>
      </c>
      <c r="AI15" s="99">
        <v>94.946001959506503</v>
      </c>
      <c r="AJ15" s="99">
        <v>94.530347284468647</v>
      </c>
      <c r="AK15" s="99">
        <v>97.721933978501397</v>
      </c>
      <c r="AL15" s="99">
        <v>119.90356597865845</v>
      </c>
      <c r="AM15" s="99"/>
      <c r="AN15" s="99"/>
      <c r="AO15" s="99"/>
      <c r="AP15" s="99">
        <v>113.53207544864568</v>
      </c>
      <c r="AQ15" s="99"/>
      <c r="AR15" s="99"/>
      <c r="AS15" s="99"/>
      <c r="AT15" s="99"/>
      <c r="AU15" s="99"/>
      <c r="AV15" s="99"/>
      <c r="AW15" s="99"/>
      <c r="AX15" s="99"/>
      <c r="AY15" s="99"/>
      <c r="AZ15" s="99"/>
      <c r="BA15" s="99"/>
      <c r="BB15" s="99"/>
      <c r="BC15" s="99"/>
      <c r="BD15" s="99"/>
      <c r="BE15" s="99"/>
      <c r="BF15" s="99"/>
      <c r="BG15" s="99"/>
      <c r="BH15" s="99"/>
      <c r="BI15" s="99"/>
      <c r="BJ15" s="99"/>
      <c r="BK15" s="99"/>
      <c r="BL15" s="99"/>
      <c r="BM15" s="99"/>
      <c r="BN15" s="99"/>
      <c r="BO15" s="99"/>
      <c r="BP15" s="99"/>
    </row>
    <row r="16" spans="1:68" ht="14.25" thickTop="1" thickBot="1">
      <c r="A16" s="76">
        <v>15</v>
      </c>
      <c r="B16" s="99">
        <v>7.1106726356902312</v>
      </c>
      <c r="C16" s="99">
        <v>8.1492013279791884</v>
      </c>
      <c r="D16" s="99">
        <v>8.8185450755503965</v>
      </c>
      <c r="E16" s="99">
        <v>10.718152894875489</v>
      </c>
      <c r="F16" s="99">
        <v>13.495773445604025</v>
      </c>
      <c r="G16" s="99">
        <v>13.44359783180972</v>
      </c>
      <c r="H16" s="99">
        <v>16.815717960311538</v>
      </c>
      <c r="I16" s="99">
        <v>13.245175823333811</v>
      </c>
      <c r="J16" s="99">
        <v>15.913359499954652</v>
      </c>
      <c r="K16" s="99">
        <v>18.348444861821203</v>
      </c>
      <c r="L16" s="99">
        <v>27.44004137459331</v>
      </c>
      <c r="M16" s="99">
        <v>16.760266905000375</v>
      </c>
      <c r="N16" s="99">
        <v>24.941007171876901</v>
      </c>
      <c r="O16" s="99">
        <v>26.717997779240111</v>
      </c>
      <c r="P16" s="99">
        <v>21.007055059840404</v>
      </c>
      <c r="Q16" s="99">
        <v>34.476722372419921</v>
      </c>
      <c r="R16" s="99">
        <v>24.293995088653329</v>
      </c>
      <c r="S16" s="99">
        <v>27.434941163437909</v>
      </c>
      <c r="T16" s="99">
        <v>34.029366196252127</v>
      </c>
      <c r="U16" s="99">
        <v>42.130337554453369</v>
      </c>
      <c r="V16" s="99">
        <v>46.709372708047994</v>
      </c>
      <c r="W16" s="99">
        <v>42.122017640129471</v>
      </c>
      <c r="X16" s="99">
        <v>33.04785200328552</v>
      </c>
      <c r="Y16" s="99">
        <v>53.71034934339955</v>
      </c>
      <c r="Z16" s="99">
        <v>64.365746324593658</v>
      </c>
      <c r="AA16" s="99">
        <v>56.723039944113424</v>
      </c>
      <c r="AB16" s="99">
        <v>61.414828465693297</v>
      </c>
      <c r="AC16" s="99">
        <v>57.912279253359181</v>
      </c>
      <c r="AD16" s="99">
        <v>86.572978481655568</v>
      </c>
      <c r="AE16" s="99">
        <v>72.731523489526651</v>
      </c>
      <c r="AF16" s="99">
        <v>78.805399375047145</v>
      </c>
      <c r="AG16" s="99">
        <v>108.51174585357073</v>
      </c>
      <c r="AH16" s="118">
        <v>104.91291846808572</v>
      </c>
      <c r="AI16" s="99">
        <v>90.328107483945516</v>
      </c>
      <c r="AJ16" s="99">
        <v>84.788407322823929</v>
      </c>
      <c r="AK16" s="99">
        <v>95.350750364586233</v>
      </c>
      <c r="AL16" s="99">
        <v>116.32240796497057</v>
      </c>
      <c r="AM16" s="99"/>
      <c r="AN16" s="99">
        <v>109.30592946906562</v>
      </c>
      <c r="AO16" s="99"/>
      <c r="AP16" s="99">
        <v>111.10252653572182</v>
      </c>
      <c r="AQ16" s="99"/>
      <c r="AR16" s="99"/>
      <c r="AS16" s="99"/>
      <c r="AT16" s="99"/>
      <c r="AU16" s="99"/>
      <c r="AV16" s="99"/>
      <c r="AW16" s="99"/>
      <c r="AX16" s="99"/>
      <c r="AY16" s="99"/>
      <c r="AZ16" s="99"/>
      <c r="BA16" s="99"/>
      <c r="BB16" s="99"/>
      <c r="BC16" s="99"/>
      <c r="BD16" s="99"/>
      <c r="BE16" s="99"/>
      <c r="BF16" s="99"/>
      <c r="BG16" s="99"/>
      <c r="BH16" s="99"/>
      <c r="BI16" s="99"/>
      <c r="BJ16" s="99"/>
      <c r="BK16" s="99"/>
      <c r="BL16" s="99"/>
      <c r="BM16" s="99"/>
      <c r="BN16" s="99"/>
      <c r="BO16" s="99"/>
      <c r="BP16" s="99"/>
    </row>
    <row r="17" spans="1:68" ht="14.25" thickTop="1" thickBot="1">
      <c r="A17" s="76">
        <v>16</v>
      </c>
      <c r="B17" s="99">
        <v>6.5551528699283308</v>
      </c>
      <c r="C17" s="99">
        <v>7.5198721048737553</v>
      </c>
      <c r="D17" s="99">
        <v>8.0828534845929969</v>
      </c>
      <c r="E17" s="99">
        <v>9.7869136106341514</v>
      </c>
      <c r="F17" s="99">
        <v>12.515192902290858</v>
      </c>
      <c r="G17" s="99">
        <v>12.395211825674968</v>
      </c>
      <c r="H17" s="99">
        <v>16.228483907414379</v>
      </c>
      <c r="I17" s="99">
        <v>12.055124008541407</v>
      </c>
      <c r="J17" s="99">
        <v>14.606441630342017</v>
      </c>
      <c r="K17" s="99">
        <v>16.960100909781186</v>
      </c>
      <c r="L17" s="118">
        <v>26.117956859228084</v>
      </c>
      <c r="M17" s="99">
        <v>15.301118136908464</v>
      </c>
      <c r="N17" s="99">
        <v>23.212517317797221</v>
      </c>
      <c r="O17" s="99">
        <v>25.82747523824596</v>
      </c>
      <c r="P17" s="99">
        <v>19.331434782453595</v>
      </c>
      <c r="Q17" s="99">
        <v>31.611396034359771</v>
      </c>
      <c r="R17" s="99">
        <v>22.264703922197054</v>
      </c>
      <c r="S17" s="99">
        <v>25.31180651991528</v>
      </c>
      <c r="T17" s="99">
        <v>33.1255747783703</v>
      </c>
      <c r="U17" s="99">
        <v>40.674957075207068</v>
      </c>
      <c r="V17" s="99">
        <v>42.990556533807613</v>
      </c>
      <c r="W17" s="99">
        <v>38.167053605098708</v>
      </c>
      <c r="X17" s="99">
        <v>30.40069545548798</v>
      </c>
      <c r="Y17" s="99">
        <v>48.877464550811474</v>
      </c>
      <c r="Z17" s="99">
        <v>61.975659329654583</v>
      </c>
      <c r="AA17" s="99">
        <v>55.253630726668284</v>
      </c>
      <c r="AB17" s="99">
        <v>55.334463712136333</v>
      </c>
      <c r="AC17" s="99">
        <v>52.717327579392283</v>
      </c>
      <c r="AD17" s="99">
        <v>78.081354638463139</v>
      </c>
      <c r="AE17" s="99">
        <v>66.49841993417995</v>
      </c>
      <c r="AF17" s="99">
        <v>76.3053977599549</v>
      </c>
      <c r="AG17" s="99">
        <v>97.656170457602968</v>
      </c>
      <c r="AH17" s="99">
        <v>97.458760764537416</v>
      </c>
      <c r="AI17" s="118">
        <v>85.7102130083845</v>
      </c>
      <c r="AJ17" s="99">
        <v>76.749000660180826</v>
      </c>
      <c r="AK17" s="99">
        <v>92.979566750671069</v>
      </c>
      <c r="AL17" s="99">
        <v>112.74124995128265</v>
      </c>
      <c r="AM17" s="99"/>
      <c r="AN17" s="99">
        <v>98.418055018497853</v>
      </c>
      <c r="AO17" s="118"/>
      <c r="AP17" s="99">
        <v>108.67297762279797</v>
      </c>
      <c r="AQ17" s="99"/>
      <c r="AR17" s="99"/>
      <c r="AS17" s="99"/>
      <c r="AT17" s="99"/>
      <c r="AU17" s="99"/>
      <c r="AV17" s="99"/>
      <c r="AW17" s="99"/>
      <c r="AX17" s="99"/>
      <c r="AY17" s="99"/>
      <c r="AZ17" s="99"/>
      <c r="BA17" s="99"/>
      <c r="BB17" s="99"/>
      <c r="BC17" s="99"/>
      <c r="BD17" s="99"/>
      <c r="BE17" s="99"/>
      <c r="BF17" s="99"/>
      <c r="BG17" s="99"/>
      <c r="BH17" s="99"/>
      <c r="BI17" s="99"/>
      <c r="BJ17" s="99"/>
      <c r="BK17" s="99"/>
      <c r="BL17" s="99"/>
      <c r="BM17" s="99"/>
      <c r="BN17" s="99"/>
      <c r="BO17" s="99"/>
      <c r="BP17" s="99"/>
    </row>
    <row r="18" spans="1:68" ht="13.5" thickTop="1">
      <c r="A18" s="76">
        <v>17</v>
      </c>
      <c r="B18" s="99">
        <v>6.0815304689144192</v>
      </c>
      <c r="C18" s="99">
        <v>6.9825362246035922</v>
      </c>
      <c r="D18" s="99">
        <v>7.4603883048586193</v>
      </c>
      <c r="E18" s="99">
        <v>9.0022577530739625</v>
      </c>
      <c r="F18" s="99">
        <v>11.670986928110819</v>
      </c>
      <c r="G18" s="99">
        <v>11.501182201804143</v>
      </c>
      <c r="H18" s="99">
        <v>15.641249854517216</v>
      </c>
      <c r="I18" s="99">
        <v>11.055488108545724</v>
      </c>
      <c r="J18" s="99">
        <v>13.498761664310857</v>
      </c>
      <c r="K18" s="99">
        <v>15.771536961673528</v>
      </c>
      <c r="L18" s="99">
        <v>24.417218387887761</v>
      </c>
      <c r="M18" s="99">
        <v>14.071888710503254</v>
      </c>
      <c r="N18" s="99">
        <v>21.713833018559416</v>
      </c>
      <c r="O18" s="99">
        <v>24.936952697251805</v>
      </c>
      <c r="P18" s="99">
        <v>17.90646252432305</v>
      </c>
      <c r="Q18" s="99">
        <v>29.186061237210776</v>
      </c>
      <c r="R18" s="99">
        <v>20.547962229284369</v>
      </c>
      <c r="S18" s="99">
        <v>23.499510013748406</v>
      </c>
      <c r="T18" s="99">
        <v>32.22178336048848</v>
      </c>
      <c r="U18" s="99">
        <v>39.219576595960774</v>
      </c>
      <c r="V18" s="99">
        <v>39.827314631808115</v>
      </c>
      <c r="W18" s="99">
        <v>34.856818767832756</v>
      </c>
      <c r="X18" s="99">
        <v>28.150639064083574</v>
      </c>
      <c r="Y18" s="99">
        <v>44.818395241533516</v>
      </c>
      <c r="Z18" s="99">
        <v>59.585572334715529</v>
      </c>
      <c r="AA18" s="99">
        <v>53.784221509223151</v>
      </c>
      <c r="AB18" s="99">
        <v>50.263646692203984</v>
      </c>
      <c r="AC18" s="99">
        <v>48.352986294836306</v>
      </c>
      <c r="AD18" s="99">
        <v>70.995537760230462</v>
      </c>
      <c r="AE18" s="99">
        <v>61.239345660739666</v>
      </c>
      <c r="AF18" s="99">
        <v>73.805396144862655</v>
      </c>
      <c r="AG18" s="99">
        <v>88.608564355495972</v>
      </c>
      <c r="AH18" s="99">
        <v>88.951317430825171</v>
      </c>
      <c r="AI18" s="99">
        <v>79.441041697761293</v>
      </c>
      <c r="AJ18" s="99">
        <v>70.025044494815859</v>
      </c>
      <c r="AK18" s="99">
        <v>90.608383136755904</v>
      </c>
      <c r="AL18" s="99">
        <v>109.16009193759474</v>
      </c>
      <c r="AM18" s="99">
        <v>111.18499873218741</v>
      </c>
      <c r="AN18" s="99">
        <v>89.341242190805971</v>
      </c>
      <c r="AO18" s="99">
        <v>116.48828139748746</v>
      </c>
      <c r="AP18" s="99">
        <v>106.24342870987411</v>
      </c>
      <c r="AQ18" s="99"/>
      <c r="AR18" s="99"/>
      <c r="AS18" s="99"/>
      <c r="AT18" s="99">
        <v>118.30240882671274</v>
      </c>
      <c r="AU18" s="99"/>
      <c r="AV18" s="99"/>
      <c r="AW18" s="99"/>
      <c r="AX18" s="99"/>
      <c r="AY18" s="99"/>
      <c r="AZ18" s="99"/>
      <c r="BA18" s="99"/>
      <c r="BB18" s="99"/>
      <c r="BC18" s="99"/>
      <c r="BD18" s="99"/>
      <c r="BE18" s="99"/>
      <c r="BF18" s="99"/>
      <c r="BG18" s="99"/>
      <c r="BH18" s="99"/>
      <c r="BI18" s="99"/>
      <c r="BJ18" s="99"/>
      <c r="BK18" s="99"/>
      <c r="BL18" s="99"/>
      <c r="BM18" s="99"/>
      <c r="BN18" s="99"/>
      <c r="BO18" s="99"/>
      <c r="BP18" s="99"/>
    </row>
    <row r="19" spans="1:68" ht="13.5" thickBot="1">
      <c r="A19" s="76">
        <v>18</v>
      </c>
      <c r="B19" s="99">
        <v>5.6730616551883708</v>
      </c>
      <c r="C19" s="99">
        <v>6.518486172623831</v>
      </c>
      <c r="D19" s="99">
        <v>6.927433499493838</v>
      </c>
      <c r="E19" s="99">
        <v>8.3331555778950754</v>
      </c>
      <c r="F19" s="99">
        <v>10.93637453612677</v>
      </c>
      <c r="G19" s="99">
        <v>10.729976611830081</v>
      </c>
      <c r="H19" s="99">
        <v>15.054015801620057</v>
      </c>
      <c r="I19" s="99">
        <v>10.205689244939277</v>
      </c>
      <c r="J19" s="99">
        <v>12.548792675149777</v>
      </c>
      <c r="K19" s="99">
        <v>14.742545115768857</v>
      </c>
      <c r="L19" s="99">
        <v>22.660919043719769</v>
      </c>
      <c r="M19" s="99">
        <v>13.023885775732255</v>
      </c>
      <c r="N19" s="99">
        <v>20.401456243503326</v>
      </c>
      <c r="O19" s="99">
        <v>24.046430156257653</v>
      </c>
      <c r="P19" s="99">
        <v>16.680444282096083</v>
      </c>
      <c r="Q19" s="99">
        <v>27.108664408365286</v>
      </c>
      <c r="R19" s="99">
        <v>19.078279955156905</v>
      </c>
      <c r="S19" s="99">
        <v>21.93477742462046</v>
      </c>
      <c r="T19" s="99">
        <v>31.317991942606653</v>
      </c>
      <c r="U19" s="99">
        <v>37.764196116714473</v>
      </c>
      <c r="V19" s="99">
        <v>37.105149358234087</v>
      </c>
      <c r="W19" s="99">
        <v>32.053036443914074</v>
      </c>
      <c r="X19" s="99">
        <v>26.215650004342162</v>
      </c>
      <c r="Y19" s="99">
        <v>41.368194116775364</v>
      </c>
      <c r="Z19" s="118">
        <v>57.195485339776468</v>
      </c>
      <c r="AA19" s="99">
        <v>52.314812291778011</v>
      </c>
      <c r="AB19" s="99">
        <v>45.984831695809753</v>
      </c>
      <c r="AC19" s="99">
        <v>44.642296764116047</v>
      </c>
      <c r="AD19" s="99">
        <v>65.012782856335448</v>
      </c>
      <c r="AE19" s="99">
        <v>56.748780966600854</v>
      </c>
      <c r="AF19" s="99">
        <v>71.305394529770425</v>
      </c>
      <c r="AG19" s="99">
        <v>80.979094136353311</v>
      </c>
      <c r="AH19" s="99">
        <v>81.748966655428077</v>
      </c>
      <c r="AI19" s="99">
        <v>73.836960908169758</v>
      </c>
      <c r="AJ19" s="99">
        <v>64.334101214893053</v>
      </c>
      <c r="AK19" s="99">
        <v>88.237199522840726</v>
      </c>
      <c r="AL19" s="99">
        <v>105.57893392390683</v>
      </c>
      <c r="AM19" s="99">
        <v>101.91921601207973</v>
      </c>
      <c r="AN19" s="99">
        <v>81.685085041658894</v>
      </c>
      <c r="AO19" s="99">
        <v>107.47819906906876</v>
      </c>
      <c r="AP19" s="99">
        <v>103.81387979695025</v>
      </c>
      <c r="AQ19" s="99">
        <v>112.71730997065514</v>
      </c>
      <c r="AR19" s="99"/>
      <c r="AS19" s="99"/>
      <c r="AT19" s="99">
        <v>108.52868235371695</v>
      </c>
      <c r="AU19" s="99"/>
      <c r="AV19" s="99"/>
      <c r="AW19" s="99"/>
      <c r="AX19" s="99"/>
      <c r="AY19" s="99"/>
      <c r="AZ19" s="99"/>
      <c r="BA19" s="99"/>
      <c r="BB19" s="99"/>
      <c r="BC19" s="99"/>
      <c r="BD19" s="99"/>
      <c r="BE19" s="99"/>
      <c r="BF19" s="99"/>
      <c r="BG19" s="99"/>
      <c r="BH19" s="99"/>
      <c r="BI19" s="99"/>
      <c r="BJ19" s="99"/>
      <c r="BK19" s="99"/>
      <c r="BL19" s="99"/>
      <c r="BM19" s="99"/>
      <c r="BN19" s="99"/>
      <c r="BO19" s="99"/>
      <c r="BP19" s="99"/>
    </row>
    <row r="20" spans="1:68" ht="13.5" thickTop="1">
      <c r="A20" s="76">
        <v>19</v>
      </c>
      <c r="B20" s="124"/>
      <c r="C20" s="124"/>
      <c r="D20" s="124"/>
      <c r="E20" s="124"/>
      <c r="F20" s="124"/>
      <c r="G20" s="124"/>
      <c r="H20" s="124"/>
      <c r="I20" s="99"/>
      <c r="J20" s="124"/>
      <c r="K20" s="124"/>
      <c r="L20" s="124"/>
      <c r="M20" s="99"/>
      <c r="N20" s="124"/>
      <c r="O20" s="124"/>
      <c r="P20" s="99"/>
      <c r="Q20" s="99"/>
      <c r="R20" s="99"/>
      <c r="S20" s="99"/>
      <c r="T20" s="124"/>
      <c r="U20" s="124"/>
      <c r="V20" s="99"/>
      <c r="W20" s="99"/>
      <c r="X20" s="99"/>
      <c r="Y20" s="99"/>
      <c r="Z20" s="99"/>
      <c r="AA20" s="99"/>
      <c r="AB20" s="99"/>
      <c r="AC20" s="99"/>
      <c r="AD20" s="99"/>
      <c r="AE20" s="99"/>
      <c r="AF20" s="99">
        <v>68.805392914678194</v>
      </c>
      <c r="AG20" s="99">
        <v>74.477914631401731</v>
      </c>
      <c r="AH20" s="99">
        <v>75.586534849871313</v>
      </c>
      <c r="AI20" s="99">
        <v>68.981750741009037</v>
      </c>
      <c r="AJ20" s="99"/>
      <c r="AK20" s="99">
        <v>85.866015908925561</v>
      </c>
      <c r="AL20" s="99">
        <v>101.99777591021893</v>
      </c>
      <c r="AM20" s="99">
        <v>94.007408869930444</v>
      </c>
      <c r="AN20" s="99">
        <v>75.159316653718889</v>
      </c>
      <c r="AO20" s="99">
        <v>99.740888579613184</v>
      </c>
      <c r="AP20" s="99">
        <v>101.3843308840264</v>
      </c>
      <c r="AQ20" s="99">
        <v>103.4719507708943</v>
      </c>
      <c r="AR20" s="99">
        <v>113.84362189055479</v>
      </c>
      <c r="AS20" s="99"/>
      <c r="AT20" s="99">
        <v>100.17821290348775</v>
      </c>
      <c r="AU20" s="99"/>
      <c r="AV20" s="99"/>
      <c r="AW20" s="99"/>
      <c r="AX20" s="99"/>
      <c r="AY20" s="99">
        <v>113.76486814035133</v>
      </c>
      <c r="AZ20" s="99"/>
      <c r="BA20" s="99"/>
      <c r="BB20" s="99"/>
      <c r="BC20" s="99"/>
      <c r="BD20" s="99"/>
      <c r="BE20" s="99"/>
      <c r="BF20" s="99"/>
      <c r="BG20" s="99"/>
      <c r="BH20" s="99"/>
      <c r="BI20" s="99"/>
      <c r="BJ20" s="99"/>
      <c r="BK20" s="99"/>
      <c r="BL20" s="99"/>
      <c r="BM20" s="99"/>
      <c r="BN20" s="99"/>
      <c r="BO20" s="99"/>
      <c r="BP20" s="99"/>
    </row>
    <row r="21" spans="1:68">
      <c r="A21" s="107">
        <v>20</v>
      </c>
      <c r="B21" s="121"/>
      <c r="C21" s="121"/>
      <c r="D21" s="121"/>
      <c r="E21" s="121"/>
      <c r="F21" s="121"/>
      <c r="G21" s="121"/>
      <c r="H21" s="121"/>
      <c r="I21" s="108"/>
      <c r="J21" s="121"/>
      <c r="K21" s="121"/>
      <c r="L21" s="121"/>
      <c r="M21" s="108"/>
      <c r="N21" s="121"/>
      <c r="O21" s="121"/>
      <c r="P21" s="108"/>
      <c r="Q21" s="108"/>
      <c r="R21" s="108"/>
      <c r="S21" s="108"/>
      <c r="T21" s="121"/>
      <c r="U21" s="121"/>
      <c r="V21" s="108"/>
      <c r="W21" s="108"/>
      <c r="X21" s="108"/>
      <c r="Y21" s="108"/>
      <c r="Z21" s="108"/>
      <c r="AA21" s="108"/>
      <c r="AB21" s="108"/>
      <c r="AC21" s="108"/>
      <c r="AD21" s="108"/>
      <c r="AE21" s="108"/>
      <c r="AF21" s="108">
        <v>66.305391299585935</v>
      </c>
      <c r="AG21" s="108">
        <v>68.885917261918266</v>
      </c>
      <c r="AH21" s="108">
        <v>70.263538609234161</v>
      </c>
      <c r="AI21" s="108">
        <v>64.736308999644947</v>
      </c>
      <c r="AJ21" s="108"/>
      <c r="AK21" s="108">
        <v>83.494832295010397</v>
      </c>
      <c r="AL21" s="108">
        <v>98.416617896531008</v>
      </c>
      <c r="AM21" s="108">
        <v>87.18751192963164</v>
      </c>
      <c r="AN21" s="108">
        <v>69.544511160078116</v>
      </c>
      <c r="AO21" s="108">
        <v>93.03308514675895</v>
      </c>
      <c r="AP21" s="108">
        <v>98.954781971102548</v>
      </c>
      <c r="AQ21" s="108">
        <v>95.529284802512507</v>
      </c>
      <c r="AR21" s="108">
        <v>105.84876587135777</v>
      </c>
      <c r="AS21" s="108"/>
      <c r="AT21" s="108">
        <v>92.975823978747954</v>
      </c>
      <c r="AU21" s="108">
        <v>118.71760282661121</v>
      </c>
      <c r="AV21" s="108"/>
      <c r="AW21" s="108">
        <v>117.63318775856396</v>
      </c>
      <c r="AX21" s="108"/>
      <c r="AY21" s="108">
        <v>105.00091333467731</v>
      </c>
      <c r="AZ21" s="108"/>
      <c r="BA21" s="108"/>
      <c r="BB21" s="108"/>
      <c r="BC21" s="108">
        <v>118.04837209726026</v>
      </c>
      <c r="BD21" s="108"/>
      <c r="BE21" s="108"/>
      <c r="BF21" s="108"/>
      <c r="BG21" s="108"/>
      <c r="BH21" s="108"/>
      <c r="BI21" s="108"/>
      <c r="BJ21" s="108"/>
      <c r="BK21" s="108"/>
      <c r="BL21" s="108"/>
      <c r="BM21" s="108"/>
      <c r="BN21" s="108"/>
      <c r="BO21" s="108"/>
      <c r="BP21" s="108"/>
    </row>
    <row r="22" spans="1:68" ht="13.5" thickBot="1">
      <c r="A22" s="76">
        <v>21</v>
      </c>
      <c r="B22" s="124"/>
      <c r="C22" s="124"/>
      <c r="D22" s="124"/>
      <c r="E22" s="124"/>
      <c r="F22" s="124"/>
      <c r="G22" s="124"/>
      <c r="H22" s="124"/>
      <c r="I22" s="99"/>
      <c r="J22" s="124"/>
      <c r="K22" s="124"/>
      <c r="L22" s="124"/>
      <c r="M22" s="99"/>
      <c r="N22" s="124"/>
      <c r="O22" s="124"/>
      <c r="P22" s="99"/>
      <c r="Q22" s="99"/>
      <c r="R22" s="99"/>
      <c r="S22" s="99"/>
      <c r="T22" s="124"/>
      <c r="U22" s="124"/>
      <c r="V22" s="99"/>
      <c r="W22" s="99"/>
      <c r="X22" s="99"/>
      <c r="Y22" s="99"/>
      <c r="Z22" s="99"/>
      <c r="AA22" s="99"/>
      <c r="AB22" s="99"/>
      <c r="AC22" s="99"/>
      <c r="AD22" s="99"/>
      <c r="AE22" s="99"/>
      <c r="AF22" s="118">
        <v>63.805389684493697</v>
      </c>
      <c r="AG22" s="99">
        <v>64.034989567469765</v>
      </c>
      <c r="AH22" s="99">
        <v>65.626112622392441</v>
      </c>
      <c r="AI22" s="99">
        <v>60.993391115575804</v>
      </c>
      <c r="AJ22" s="99"/>
      <c r="AK22" s="99">
        <v>81.123648681095233</v>
      </c>
      <c r="AL22" s="118">
        <v>94.835459882843097</v>
      </c>
      <c r="AM22" s="99">
        <v>81.258439836852318</v>
      </c>
      <c r="AN22" s="99">
        <v>64.672312464966922</v>
      </c>
      <c r="AO22" s="99">
        <v>87.167952041366206</v>
      </c>
      <c r="AP22" s="99">
        <v>96.525233058178685</v>
      </c>
      <c r="AQ22" s="99">
        <v>88.647973292816133</v>
      </c>
      <c r="AR22" s="99">
        <v>98.882160485802657</v>
      </c>
      <c r="AS22" s="99"/>
      <c r="AT22" s="99">
        <v>86.710360097472446</v>
      </c>
      <c r="AU22" s="99">
        <v>110.44445807413358</v>
      </c>
      <c r="AV22" s="99"/>
      <c r="AW22" s="99">
        <v>115.16202575563779</v>
      </c>
      <c r="AX22" s="99"/>
      <c r="AY22" s="99">
        <v>97.409541392460198</v>
      </c>
      <c r="AZ22" s="99"/>
      <c r="BA22" s="99"/>
      <c r="BB22" s="99"/>
      <c r="BC22" s="99">
        <v>110.39280606697666</v>
      </c>
      <c r="BD22" s="99"/>
      <c r="BE22" s="99"/>
      <c r="BF22" s="99"/>
      <c r="BG22" s="99"/>
      <c r="BH22" s="99"/>
      <c r="BI22" s="99"/>
      <c r="BJ22" s="99"/>
      <c r="BK22" s="99"/>
      <c r="BL22" s="99"/>
      <c r="BM22" s="99"/>
      <c r="BN22" s="99"/>
      <c r="BO22" s="99"/>
      <c r="BP22" s="99"/>
    </row>
    <row r="23" spans="1:68" ht="13.5" thickTop="1">
      <c r="A23" s="76">
        <v>22</v>
      </c>
      <c r="B23" s="124"/>
      <c r="C23" s="124"/>
      <c r="D23" s="124"/>
      <c r="E23" s="124"/>
      <c r="F23" s="124"/>
      <c r="G23" s="124"/>
      <c r="H23" s="124"/>
      <c r="I23" s="99"/>
      <c r="J23" s="124"/>
      <c r="K23" s="124"/>
      <c r="L23" s="124"/>
      <c r="M23" s="99"/>
      <c r="N23" s="124"/>
      <c r="O23" s="124"/>
      <c r="P23" s="99"/>
      <c r="Q23" s="99"/>
      <c r="R23" s="99"/>
      <c r="S23" s="99"/>
      <c r="T23" s="124"/>
      <c r="U23" s="124"/>
      <c r="V23" s="99"/>
      <c r="W23" s="99"/>
      <c r="X23" s="99"/>
      <c r="Y23" s="99"/>
      <c r="Z23" s="99"/>
      <c r="AA23" s="99"/>
      <c r="AB23" s="99"/>
      <c r="AC23" s="99"/>
      <c r="AD23" s="99"/>
      <c r="AE23" s="99"/>
      <c r="AF23" s="99">
        <v>60.353337530459591</v>
      </c>
      <c r="AG23" s="99"/>
      <c r="AH23" s="99">
        <v>61.554560301668459</v>
      </c>
      <c r="AI23" s="99"/>
      <c r="AJ23" s="99"/>
      <c r="AK23" s="99">
        <v>78.752465067180069</v>
      </c>
      <c r="AL23" s="99">
        <v>90.829782092360588</v>
      </c>
      <c r="AM23" s="99">
        <v>76.063809172467444</v>
      </c>
      <c r="AN23" s="99">
        <v>60.411808421836156</v>
      </c>
      <c r="AO23" s="99">
        <v>82.00000958232981</v>
      </c>
      <c r="AP23" s="99">
        <v>94.095684145254836</v>
      </c>
      <c r="AQ23" s="99">
        <v>82.640357600490162</v>
      </c>
      <c r="AR23" s="99">
        <v>92.764383091196919</v>
      </c>
      <c r="AS23" s="99">
        <v>118.97380584443475</v>
      </c>
      <c r="AT23" s="99">
        <v>81.217594561263653</v>
      </c>
      <c r="AU23" s="99">
        <v>103.20761388992618</v>
      </c>
      <c r="AV23" s="99"/>
      <c r="AW23" s="99">
        <v>112.69086375271158</v>
      </c>
      <c r="AX23" s="99"/>
      <c r="AY23" s="99">
        <v>90.783359034360771</v>
      </c>
      <c r="AZ23" s="99"/>
      <c r="BA23" s="99"/>
      <c r="BB23" s="99"/>
      <c r="BC23" s="99">
        <v>103.66249674099032</v>
      </c>
      <c r="BD23" s="99"/>
      <c r="BE23" s="99"/>
      <c r="BF23" s="99"/>
      <c r="BG23" s="99">
        <v>115.79945997970293</v>
      </c>
      <c r="BH23" s="99"/>
      <c r="BI23" s="99"/>
      <c r="BJ23" s="99"/>
      <c r="BK23" s="99"/>
      <c r="BL23" s="99"/>
      <c r="BM23" s="99"/>
      <c r="BN23" s="99"/>
      <c r="BO23" s="99"/>
      <c r="BP23" s="99"/>
    </row>
    <row r="24" spans="1:68">
      <c r="A24" s="76">
        <v>23</v>
      </c>
      <c r="B24" s="124"/>
      <c r="C24" s="124"/>
      <c r="D24" s="124"/>
      <c r="E24" s="124"/>
      <c r="F24" s="124"/>
      <c r="G24" s="124"/>
      <c r="H24" s="124"/>
      <c r="I24" s="99"/>
      <c r="J24" s="124"/>
      <c r="K24" s="124"/>
      <c r="L24" s="124"/>
      <c r="M24" s="99"/>
      <c r="N24" s="124"/>
      <c r="O24" s="124"/>
      <c r="P24" s="99"/>
      <c r="Q24" s="99"/>
      <c r="R24" s="99"/>
      <c r="S24" s="99"/>
      <c r="T24" s="124"/>
      <c r="U24" s="124"/>
      <c r="V24" s="99"/>
      <c r="W24" s="99"/>
      <c r="X24" s="99"/>
      <c r="Y24" s="99"/>
      <c r="Z24" s="99"/>
      <c r="AA24" s="99"/>
      <c r="AB24" s="99"/>
      <c r="AC24" s="99"/>
      <c r="AD24" s="99"/>
      <c r="AE24" s="99"/>
      <c r="AF24" s="99"/>
      <c r="AG24" s="99"/>
      <c r="AH24" s="99"/>
      <c r="AI24" s="99"/>
      <c r="AJ24" s="99"/>
      <c r="AK24" s="99">
        <v>76.38128145326489</v>
      </c>
      <c r="AL24" s="99">
        <v>85.641690429102979</v>
      </c>
      <c r="AM24" s="99">
        <v>71.480509001485743</v>
      </c>
      <c r="AN24" s="99"/>
      <c r="AO24" s="99">
        <v>77.414560115366683</v>
      </c>
      <c r="AP24" s="99">
        <v>91.666135232330973</v>
      </c>
      <c r="AQ24" s="99">
        <v>77.358747348093729</v>
      </c>
      <c r="AR24" s="99">
        <v>87.354122925779578</v>
      </c>
      <c r="AS24" s="99">
        <v>115.20696037770246</v>
      </c>
      <c r="AT24" s="99">
        <v>76.368229245121356</v>
      </c>
      <c r="AU24" s="99">
        <v>96.832646388981559</v>
      </c>
      <c r="AV24" s="99"/>
      <c r="AW24" s="99">
        <v>110.2197017497854</v>
      </c>
      <c r="AX24" s="99"/>
      <c r="AY24" s="99">
        <v>84.959144823412529</v>
      </c>
      <c r="AZ24" s="99">
        <v>117.45904878967275</v>
      </c>
      <c r="BA24" s="99"/>
      <c r="BB24" s="99"/>
      <c r="BC24" s="99">
        <v>97.703976493639018</v>
      </c>
      <c r="BD24" s="99"/>
      <c r="BE24" s="99"/>
      <c r="BF24" s="99"/>
      <c r="BG24" s="99">
        <v>108.61096290411251</v>
      </c>
      <c r="BH24" s="99"/>
      <c r="BI24" s="99"/>
      <c r="BJ24" s="99"/>
      <c r="BK24" s="99"/>
      <c r="BL24" s="99"/>
      <c r="BM24" s="99"/>
      <c r="BN24" s="99"/>
      <c r="BO24" s="99"/>
      <c r="BP24" s="99"/>
    </row>
    <row r="25" spans="1:68" ht="13.5" thickBot="1">
      <c r="A25" s="76">
        <v>24</v>
      </c>
      <c r="B25" s="124"/>
      <c r="C25" s="124"/>
      <c r="D25" s="124"/>
      <c r="E25" s="124"/>
      <c r="F25" s="124"/>
      <c r="G25" s="124"/>
      <c r="H25" s="124"/>
      <c r="I25" s="99"/>
      <c r="J25" s="124"/>
      <c r="K25" s="124"/>
      <c r="L25" s="124"/>
      <c r="M25" s="99"/>
      <c r="N25" s="124"/>
      <c r="O25" s="124"/>
      <c r="P25" s="99"/>
      <c r="Q25" s="99"/>
      <c r="R25" s="99"/>
      <c r="S25" s="99"/>
      <c r="T25" s="124"/>
      <c r="U25" s="124"/>
      <c r="V25" s="99"/>
      <c r="W25" s="99"/>
      <c r="X25" s="99"/>
      <c r="Y25" s="99"/>
      <c r="Z25" s="99"/>
      <c r="AA25" s="99"/>
      <c r="AB25" s="99"/>
      <c r="AC25" s="99"/>
      <c r="AD25" s="99"/>
      <c r="AE25" s="99"/>
      <c r="AF25" s="99"/>
      <c r="AG25" s="99"/>
      <c r="AH25" s="99"/>
      <c r="AI25" s="99"/>
      <c r="AJ25" s="99"/>
      <c r="AK25" s="118">
        <v>74.010097839349726</v>
      </c>
      <c r="AL25" s="99">
        <v>81.016907152616469</v>
      </c>
      <c r="AM25" s="99">
        <v>67.4105383663412</v>
      </c>
      <c r="AN25" s="99"/>
      <c r="AO25" s="99">
        <v>73.320140239055988</v>
      </c>
      <c r="AP25" s="99">
        <v>89.236586319407124</v>
      </c>
      <c r="AQ25" s="99">
        <v>72.685623983859017</v>
      </c>
      <c r="AR25" s="99">
        <v>82.538829963348164</v>
      </c>
      <c r="AS25" s="118">
        <v>111.44011491097017</v>
      </c>
      <c r="AT25" s="99">
        <v>72.059325119611316</v>
      </c>
      <c r="AU25" s="99">
        <v>91.18074188546143</v>
      </c>
      <c r="AV25" s="99">
        <v>113.76993405937503</v>
      </c>
      <c r="AW25" s="99">
        <v>107.74853974685922</v>
      </c>
      <c r="AX25" s="99"/>
      <c r="AY25" s="99">
        <v>79.807023129324406</v>
      </c>
      <c r="AZ25" s="99">
        <v>110.82611457420445</v>
      </c>
      <c r="BA25" s="99"/>
      <c r="BB25" s="99"/>
      <c r="BC25" s="99">
        <v>92.394970709816917</v>
      </c>
      <c r="BD25" s="99"/>
      <c r="BE25" s="99"/>
      <c r="BF25" s="99"/>
      <c r="BG25" s="99">
        <v>102.23976711262902</v>
      </c>
      <c r="BH25" s="99"/>
      <c r="BI25" s="99"/>
      <c r="BJ25" s="99"/>
      <c r="BK25" s="99"/>
      <c r="BL25" s="99"/>
      <c r="BM25" s="99"/>
      <c r="BN25" s="99"/>
      <c r="BO25" s="99"/>
      <c r="BP25" s="99"/>
    </row>
    <row r="26" spans="1:68" ht="13.5" thickTop="1">
      <c r="A26" s="76">
        <v>25</v>
      </c>
      <c r="B26" s="124"/>
      <c r="C26" s="124"/>
      <c r="D26" s="124"/>
      <c r="E26" s="124"/>
      <c r="F26" s="124"/>
      <c r="G26" s="124"/>
      <c r="H26" s="124"/>
      <c r="I26" s="99"/>
      <c r="J26" s="124"/>
      <c r="K26" s="124"/>
      <c r="L26" s="124"/>
      <c r="M26" s="99"/>
      <c r="N26" s="124"/>
      <c r="O26" s="124"/>
      <c r="P26" s="99"/>
      <c r="Q26" s="99"/>
      <c r="R26" s="99"/>
      <c r="S26" s="99"/>
      <c r="T26" s="124"/>
      <c r="U26" s="124"/>
      <c r="V26" s="99"/>
      <c r="W26" s="99"/>
      <c r="X26" s="99"/>
      <c r="Y26" s="99"/>
      <c r="Z26" s="99"/>
      <c r="AA26" s="99"/>
      <c r="AB26" s="99"/>
      <c r="AC26" s="99"/>
      <c r="AD26" s="99"/>
      <c r="AE26" s="99"/>
      <c r="AF26" s="99"/>
      <c r="AG26" s="99"/>
      <c r="AH26" s="99"/>
      <c r="AI26" s="99"/>
      <c r="AJ26" s="99"/>
      <c r="AK26" s="99">
        <v>71.319214595557995</v>
      </c>
      <c r="AL26" s="99">
        <v>76.87023931397556</v>
      </c>
      <c r="AM26" s="99">
        <v>63.775086428676467</v>
      </c>
      <c r="AN26" s="99"/>
      <c r="AO26" s="99">
        <v>69.643049623530544</v>
      </c>
      <c r="AP26" s="99">
        <v>86.807037406483261</v>
      </c>
      <c r="AQ26" s="99">
        <v>68.526532918848929</v>
      </c>
      <c r="AR26" s="99">
        <v>78.227934769976343</v>
      </c>
      <c r="AS26" s="99">
        <v>106.34797746501339</v>
      </c>
      <c r="AT26" s="99">
        <v>68.208087696888626</v>
      </c>
      <c r="AU26" s="99">
        <v>86.140303467735066</v>
      </c>
      <c r="AV26" s="99">
        <v>107.80300505252997</v>
      </c>
      <c r="AW26" s="99">
        <v>105.27737774393303</v>
      </c>
      <c r="AX26" s="99"/>
      <c r="AY26" s="99">
        <v>75.222609061898169</v>
      </c>
      <c r="AZ26" s="99">
        <v>104.89803174301908</v>
      </c>
      <c r="BA26" s="99"/>
      <c r="BB26" s="99"/>
      <c r="BC26" s="99">
        <v>87.637045894758458</v>
      </c>
      <c r="BD26" s="99"/>
      <c r="BE26" s="99"/>
      <c r="BF26" s="99"/>
      <c r="BG26" s="99">
        <v>96.559611958969938</v>
      </c>
      <c r="BH26" s="99"/>
      <c r="BI26" s="99"/>
      <c r="BJ26" s="99"/>
      <c r="BK26" s="99">
        <v>115.12733017189602</v>
      </c>
      <c r="BL26" s="99"/>
      <c r="BM26" s="99"/>
      <c r="BN26" s="99"/>
      <c r="BO26" s="99"/>
      <c r="BP26" s="99"/>
    </row>
    <row r="27" spans="1:68">
      <c r="A27" s="76">
        <v>26</v>
      </c>
      <c r="B27" s="124"/>
      <c r="C27" s="124"/>
      <c r="D27" s="124"/>
      <c r="E27" s="124"/>
      <c r="F27" s="124"/>
      <c r="G27" s="124"/>
      <c r="H27" s="124"/>
      <c r="I27" s="99"/>
      <c r="J27" s="124"/>
      <c r="K27" s="124"/>
      <c r="L27" s="124"/>
      <c r="M27" s="99"/>
      <c r="N27" s="124"/>
      <c r="O27" s="124"/>
      <c r="P27" s="99"/>
      <c r="Q27" s="99"/>
      <c r="R27" s="99"/>
      <c r="S27" s="99"/>
      <c r="T27" s="124"/>
      <c r="U27" s="124"/>
      <c r="V27" s="99"/>
      <c r="W27" s="99"/>
      <c r="X27" s="99"/>
      <c r="Y27" s="99"/>
      <c r="Z27" s="99"/>
      <c r="AA27" s="99"/>
      <c r="AB27" s="99"/>
      <c r="AC27" s="99"/>
      <c r="AD27" s="99"/>
      <c r="AE27" s="99"/>
      <c r="AF27" s="99"/>
      <c r="AG27" s="99"/>
      <c r="AH27" s="99"/>
      <c r="AI27" s="99"/>
      <c r="AJ27" s="99"/>
      <c r="AK27" s="99">
        <v>68.004887761815823</v>
      </c>
      <c r="AL27" s="99">
        <v>73.132434910030568</v>
      </c>
      <c r="AM27" s="99">
        <v>60.510178392641116</v>
      </c>
      <c r="AN27" s="99"/>
      <c r="AO27" s="99">
        <v>66.323328599762306</v>
      </c>
      <c r="AP27" s="99">
        <v>84.377488493559397</v>
      </c>
      <c r="AQ27" s="99">
        <v>64.804853415570065</v>
      </c>
      <c r="AR27" s="99">
        <v>74.347862867254022</v>
      </c>
      <c r="AS27" s="99">
        <v>101.38783106910587</v>
      </c>
      <c r="AT27" s="99">
        <v>64.747296523879626</v>
      </c>
      <c r="AU27" s="99">
        <v>81.620776425889389</v>
      </c>
      <c r="AV27" s="99">
        <v>102.43400044881355</v>
      </c>
      <c r="AW27" s="99">
        <v>102.80621574100684</v>
      </c>
      <c r="AX27" s="99">
        <v>114.13080698774297</v>
      </c>
      <c r="AY27" s="99">
        <v>71.121228412791012</v>
      </c>
      <c r="AZ27" s="99">
        <v>99.571250473002848</v>
      </c>
      <c r="BA27" s="99"/>
      <c r="BB27" s="99"/>
      <c r="BC27" s="99">
        <v>83.350204077723419</v>
      </c>
      <c r="BD27" s="99">
        <v>114.80892174712515</v>
      </c>
      <c r="BE27" s="99"/>
      <c r="BF27" s="99"/>
      <c r="BG27" s="99">
        <v>91.468050013758599</v>
      </c>
      <c r="BH27" s="99"/>
      <c r="BI27" s="99"/>
      <c r="BJ27" s="99"/>
      <c r="BK27" s="99">
        <v>108.66215758285466</v>
      </c>
      <c r="BL27" s="99"/>
      <c r="BM27" s="99"/>
      <c r="BN27" s="99"/>
      <c r="BO27" s="99"/>
      <c r="BP27" s="99"/>
    </row>
    <row r="28" spans="1:68" ht="13.5" thickBot="1">
      <c r="A28" s="76">
        <v>27</v>
      </c>
      <c r="B28" s="124"/>
      <c r="C28" s="124"/>
      <c r="D28" s="124"/>
      <c r="E28" s="124"/>
      <c r="F28" s="124"/>
      <c r="G28" s="124"/>
      <c r="H28" s="124"/>
      <c r="I28" s="99"/>
      <c r="J28" s="124"/>
      <c r="K28" s="124"/>
      <c r="L28" s="124"/>
      <c r="M28" s="99"/>
      <c r="N28" s="124"/>
      <c r="O28" s="124"/>
      <c r="P28" s="99"/>
      <c r="Q28" s="99"/>
      <c r="R28" s="99"/>
      <c r="S28" s="99"/>
      <c r="T28" s="124"/>
      <c r="U28" s="124"/>
      <c r="V28" s="99"/>
      <c r="W28" s="99"/>
      <c r="X28" s="99"/>
      <c r="Y28" s="99"/>
      <c r="Z28" s="99"/>
      <c r="AA28" s="99"/>
      <c r="AB28" s="99"/>
      <c r="AC28" s="99"/>
      <c r="AD28" s="99"/>
      <c r="AE28" s="99"/>
      <c r="AF28" s="99"/>
      <c r="AG28" s="99"/>
      <c r="AH28" s="99"/>
      <c r="AI28" s="99"/>
      <c r="AJ28" s="99"/>
      <c r="AK28" s="99">
        <v>64.992129486025974</v>
      </c>
      <c r="AL28" s="99">
        <v>69.746702527219369</v>
      </c>
      <c r="AM28" s="99"/>
      <c r="AN28" s="99"/>
      <c r="AO28" s="99">
        <v>63.311762245535299</v>
      </c>
      <c r="AP28" s="118">
        <v>81.947939580635548</v>
      </c>
      <c r="AQ28" s="99">
        <v>61.457900395639314</v>
      </c>
      <c r="AR28" s="99">
        <v>70.838321093346266</v>
      </c>
      <c r="AS28" s="99">
        <v>96.880337004401795</v>
      </c>
      <c r="AT28" s="99">
        <v>61.62190028525572</v>
      </c>
      <c r="AU28" s="99">
        <v>77.548047244513768</v>
      </c>
      <c r="AV28" s="99">
        <v>97.579121245819906</v>
      </c>
      <c r="AW28" s="99">
        <v>100.33505373808066</v>
      </c>
      <c r="AX28" s="99">
        <v>108.58116982430631</v>
      </c>
      <c r="AY28" s="99">
        <v>67.433609458047869</v>
      </c>
      <c r="AZ28" s="99">
        <v>94.760968574222815</v>
      </c>
      <c r="BA28" s="99">
        <v>119.17019223470254</v>
      </c>
      <c r="BB28" s="99"/>
      <c r="BC28" s="99">
        <v>79.468856600841818</v>
      </c>
      <c r="BD28" s="99">
        <v>108.26649536023427</v>
      </c>
      <c r="BE28" s="99"/>
      <c r="BF28" s="99"/>
      <c r="BG28" s="99">
        <v>86.881240288838299</v>
      </c>
      <c r="BH28" s="99">
        <v>116.62814172571548</v>
      </c>
      <c r="BI28" s="99">
        <v>114.81410889259696</v>
      </c>
      <c r="BJ28" s="99"/>
      <c r="BK28" s="99">
        <v>102.85828255281804</v>
      </c>
      <c r="BL28" s="99"/>
      <c r="BM28" s="99"/>
      <c r="BN28" s="99">
        <v>115.50180850997394</v>
      </c>
      <c r="BO28" s="99"/>
      <c r="BP28" s="99"/>
    </row>
    <row r="29" spans="1:68" ht="13.5" thickTop="1">
      <c r="A29" s="76">
        <v>28</v>
      </c>
      <c r="B29" s="124"/>
      <c r="C29" s="124"/>
      <c r="D29" s="124"/>
      <c r="E29" s="124"/>
      <c r="F29" s="124"/>
      <c r="G29" s="124"/>
      <c r="H29" s="124"/>
      <c r="I29" s="99"/>
      <c r="J29" s="124"/>
      <c r="K29" s="124"/>
      <c r="L29" s="124"/>
      <c r="M29" s="99"/>
      <c r="N29" s="124"/>
      <c r="O29" s="124"/>
      <c r="P29" s="99"/>
      <c r="Q29" s="99"/>
      <c r="R29" s="99"/>
      <c r="S29" s="99"/>
      <c r="T29" s="124"/>
      <c r="U29" s="124"/>
      <c r="V29" s="99"/>
      <c r="W29" s="99"/>
      <c r="X29" s="99"/>
      <c r="Y29" s="99"/>
      <c r="Z29" s="99"/>
      <c r="AA29" s="99"/>
      <c r="AB29" s="99"/>
      <c r="AC29" s="99"/>
      <c r="AD29" s="99"/>
      <c r="AE29" s="99"/>
      <c r="AF29" s="99"/>
      <c r="AG29" s="99"/>
      <c r="AH29" s="99"/>
      <c r="AI29" s="99"/>
      <c r="AJ29" s="99"/>
      <c r="AK29" s="99">
        <v>62.241604147270401</v>
      </c>
      <c r="AL29" s="99">
        <v>66.666088094331442</v>
      </c>
      <c r="AM29" s="99"/>
      <c r="AN29" s="99"/>
      <c r="AO29" s="99">
        <v>60.567622159153338</v>
      </c>
      <c r="AP29" s="99">
        <v>78.532573352695493</v>
      </c>
      <c r="AQ29" s="99"/>
      <c r="AR29" s="99">
        <v>67.649498428889473</v>
      </c>
      <c r="AS29" s="99">
        <v>92.766334088774499</v>
      </c>
      <c r="AT29" s="99"/>
      <c r="AU29" s="99">
        <v>73.860974440348016</v>
      </c>
      <c r="AV29" s="99">
        <v>93.169146788039384</v>
      </c>
      <c r="AW29" s="99">
        <v>97.863891735154468</v>
      </c>
      <c r="AX29" s="99">
        <v>103.54880857745762</v>
      </c>
      <c r="AY29" s="99">
        <v>64.102633701551184</v>
      </c>
      <c r="AZ29" s="99">
        <v>90.397177141484022</v>
      </c>
      <c r="BA29" s="99">
        <v>113.9307623598752</v>
      </c>
      <c r="BB29" s="99"/>
      <c r="BC29" s="99">
        <v>75.938789436662674</v>
      </c>
      <c r="BD29" s="99">
        <v>102.38337836502656</v>
      </c>
      <c r="BE29" s="99"/>
      <c r="BF29" s="99"/>
      <c r="BG29" s="99">
        <v>82.730022185930579</v>
      </c>
      <c r="BH29" s="99">
        <v>110.97466249298436</v>
      </c>
      <c r="BI29" s="99">
        <v>109.66843082589121</v>
      </c>
      <c r="BJ29" s="99"/>
      <c r="BK29" s="99">
        <v>97.623942137266837</v>
      </c>
      <c r="BL29" s="99"/>
      <c r="BM29" s="99"/>
      <c r="BN29" s="99">
        <v>110.17494138316054</v>
      </c>
      <c r="BO29" s="99"/>
      <c r="BP29" s="99"/>
    </row>
    <row r="30" spans="1:68" ht="13.5" thickBot="1">
      <c r="A30" s="76">
        <v>29</v>
      </c>
      <c r="B30" s="124"/>
      <c r="C30" s="124"/>
      <c r="D30" s="124"/>
      <c r="E30" s="124"/>
      <c r="F30" s="124"/>
      <c r="G30" s="124"/>
      <c r="H30" s="124"/>
      <c r="I30" s="99"/>
      <c r="J30" s="124"/>
      <c r="K30" s="124"/>
      <c r="L30" s="124"/>
      <c r="M30" s="99"/>
      <c r="N30" s="124"/>
      <c r="O30" s="124"/>
      <c r="P30" s="99"/>
      <c r="Q30" s="99"/>
      <c r="R30" s="99"/>
      <c r="S30" s="99"/>
      <c r="T30" s="124"/>
      <c r="U30" s="124"/>
      <c r="V30" s="99"/>
      <c r="W30" s="99"/>
      <c r="X30" s="99"/>
      <c r="Y30" s="99"/>
      <c r="Z30" s="99"/>
      <c r="AA30" s="99"/>
      <c r="AB30" s="99"/>
      <c r="AC30" s="99"/>
      <c r="AD30" s="99"/>
      <c r="AE30" s="99"/>
      <c r="AF30" s="99"/>
      <c r="AG30" s="99"/>
      <c r="AH30" s="99"/>
      <c r="AI30" s="99"/>
      <c r="AJ30" s="99"/>
      <c r="AK30" s="99"/>
      <c r="AL30" s="99">
        <v>63.851475784318474</v>
      </c>
      <c r="AM30" s="99"/>
      <c r="AN30" s="99"/>
      <c r="AO30" s="99"/>
      <c r="AP30" s="99">
        <v>75.426297651888774</v>
      </c>
      <c r="AQ30" s="99"/>
      <c r="AR30" s="99">
        <v>64.739932858276475</v>
      </c>
      <c r="AS30" s="99">
        <v>88.996423716939091</v>
      </c>
      <c r="AT30" s="99"/>
      <c r="AU30" s="99">
        <v>70.508744181002413</v>
      </c>
      <c r="AV30" s="99">
        <v>89.146467362893986</v>
      </c>
      <c r="AW30" s="118">
        <v>95.39272973222829</v>
      </c>
      <c r="AX30" s="99">
        <v>98.96611124159007</v>
      </c>
      <c r="AY30" s="99">
        <v>61.080858475330395</v>
      </c>
      <c r="AZ30" s="99">
        <v>86.421646892563103</v>
      </c>
      <c r="BA30" s="99">
        <v>109.14214463314529</v>
      </c>
      <c r="BB30" s="99">
        <v>118.23846200360146</v>
      </c>
      <c r="BC30" s="99">
        <v>72.714850576975948</v>
      </c>
      <c r="BD30" s="99">
        <v>97.070615062077465</v>
      </c>
      <c r="BE30" s="99"/>
      <c r="BF30" s="99"/>
      <c r="BG30" s="99">
        <v>78.956922752093703</v>
      </c>
      <c r="BH30" s="99">
        <v>105.84051015771151</v>
      </c>
      <c r="BI30" s="99">
        <v>104.97193773181988</v>
      </c>
      <c r="BJ30" s="99"/>
      <c r="BK30" s="99">
        <v>92.882937347816707</v>
      </c>
      <c r="BL30" s="99"/>
      <c r="BM30" s="99"/>
      <c r="BN30" s="99">
        <v>105.32249947011968</v>
      </c>
      <c r="BO30" s="99"/>
      <c r="BP30" s="99">
        <v>117.36940197334638</v>
      </c>
    </row>
    <row r="31" spans="1:68" ht="13.5" thickTop="1">
      <c r="A31" s="107">
        <v>30</v>
      </c>
      <c r="B31" s="121"/>
      <c r="C31" s="121"/>
      <c r="D31" s="121"/>
      <c r="E31" s="121"/>
      <c r="F31" s="121"/>
      <c r="G31" s="121"/>
      <c r="H31" s="121"/>
      <c r="I31" s="108"/>
      <c r="J31" s="121"/>
      <c r="K31" s="121"/>
      <c r="L31" s="121"/>
      <c r="M31" s="108"/>
      <c r="N31" s="121"/>
      <c r="O31" s="121"/>
      <c r="P31" s="108"/>
      <c r="Q31" s="108"/>
      <c r="R31" s="108"/>
      <c r="S31" s="108"/>
      <c r="T31" s="121"/>
      <c r="U31" s="121"/>
      <c r="V31" s="108"/>
      <c r="W31" s="108"/>
      <c r="X31" s="108"/>
      <c r="Y31" s="108"/>
      <c r="Z31" s="108"/>
      <c r="AA31" s="108"/>
      <c r="AB31" s="108"/>
      <c r="AC31" s="108"/>
      <c r="AD31" s="108"/>
      <c r="AE31" s="108"/>
      <c r="AF31" s="108"/>
      <c r="AG31" s="108"/>
      <c r="AH31" s="108"/>
      <c r="AI31" s="108"/>
      <c r="AJ31" s="108"/>
      <c r="AK31" s="108"/>
      <c r="AL31" s="108">
        <v>61.270048929501378</v>
      </c>
      <c r="AM31" s="108"/>
      <c r="AN31" s="108"/>
      <c r="AO31" s="108"/>
      <c r="AP31" s="108">
        <v>72.563208573526381</v>
      </c>
      <c r="AQ31" s="108"/>
      <c r="AR31" s="108">
        <v>62.074869191118161</v>
      </c>
      <c r="AS31" s="108">
        <v>85.529064109329838</v>
      </c>
      <c r="AT31" s="108"/>
      <c r="AU31" s="108">
        <v>67.448834182549817</v>
      </c>
      <c r="AV31" s="108">
        <v>85.462799775367856</v>
      </c>
      <c r="AW31" s="108">
        <v>92.758687974986131</v>
      </c>
      <c r="AX31" s="108">
        <v>94.776460866317052</v>
      </c>
      <c r="AY31" s="108"/>
      <c r="AZ31" s="108">
        <v>82.785608067290852</v>
      </c>
      <c r="BA31" s="108">
        <v>104.74884888159869</v>
      </c>
      <c r="BB31" s="108">
        <v>113.75636372199322</v>
      </c>
      <c r="BC31" s="108">
        <v>69.759169628826044</v>
      </c>
      <c r="BD31" s="108">
        <v>92.253855005925502</v>
      </c>
      <c r="BE31" s="108">
        <v>116.15578909710086</v>
      </c>
      <c r="BF31" s="108"/>
      <c r="BG31" s="108">
        <v>75.513852280164087</v>
      </c>
      <c r="BH31" s="108">
        <v>101.15936485032148</v>
      </c>
      <c r="BI31" s="108">
        <v>100.66883455148714</v>
      </c>
      <c r="BJ31" s="108"/>
      <c r="BK31" s="108">
        <v>88.571564889771082</v>
      </c>
      <c r="BL31" s="108"/>
      <c r="BM31" s="108"/>
      <c r="BN31" s="108">
        <v>100.88485636649433</v>
      </c>
      <c r="BO31" s="108"/>
      <c r="BP31" s="108">
        <v>112.09697731256455</v>
      </c>
    </row>
    <row r="32" spans="1:68">
      <c r="A32" s="76">
        <v>31</v>
      </c>
      <c r="B32" s="124"/>
      <c r="C32" s="124"/>
      <c r="D32" s="124"/>
      <c r="E32" s="124"/>
      <c r="F32" s="124"/>
      <c r="G32" s="124"/>
      <c r="H32" s="124"/>
      <c r="I32" s="99"/>
      <c r="J32" s="124"/>
      <c r="K32" s="124"/>
      <c r="L32" s="124"/>
      <c r="M32" s="99"/>
      <c r="N32" s="124"/>
      <c r="O32" s="124"/>
      <c r="P32" s="99"/>
      <c r="Q32" s="99"/>
      <c r="R32" s="99"/>
      <c r="S32" s="99"/>
      <c r="T32" s="124"/>
      <c r="U32" s="124"/>
      <c r="V32" s="99"/>
      <c r="W32" s="99"/>
      <c r="X32" s="99"/>
      <c r="Y32" s="99"/>
      <c r="Z32" s="99"/>
      <c r="AA32" s="99"/>
      <c r="AB32" s="99"/>
      <c r="AC32" s="99"/>
      <c r="AD32" s="99"/>
      <c r="AE32" s="99"/>
      <c r="AF32" s="99"/>
      <c r="AG32" s="99"/>
      <c r="AH32" s="99"/>
      <c r="AI32" s="99"/>
      <c r="AJ32" s="99"/>
      <c r="AK32" s="99"/>
      <c r="AL32" s="99"/>
      <c r="AM32" s="99"/>
      <c r="AN32" s="99"/>
      <c r="AO32" s="99"/>
      <c r="AP32" s="99">
        <v>69.915573392151288</v>
      </c>
      <c r="AQ32" s="99"/>
      <c r="AR32" s="99"/>
      <c r="AS32" s="99">
        <v>82.32908809857868</v>
      </c>
      <c r="AT32" s="99"/>
      <c r="AU32" s="99">
        <v>64.645431226590418</v>
      </c>
      <c r="AV32" s="99">
        <v>82.077412026776159</v>
      </c>
      <c r="AW32" s="99">
        <v>89.442063153563893</v>
      </c>
      <c r="AX32" s="99">
        <v>90.932139117635799</v>
      </c>
      <c r="AY32" s="99"/>
      <c r="AZ32" s="99">
        <v>79.447947400165916</v>
      </c>
      <c r="BA32" s="99">
        <v>100.70400223073489</v>
      </c>
      <c r="BB32" s="99">
        <v>109.61110688286522</v>
      </c>
      <c r="BC32" s="99">
        <v>67.039774078891071</v>
      </c>
      <c r="BD32" s="99">
        <v>87.870567512062891</v>
      </c>
      <c r="BE32" s="99">
        <v>111.57045596697215</v>
      </c>
      <c r="BF32" s="99"/>
      <c r="BG32" s="99">
        <v>72.360313258577079</v>
      </c>
      <c r="BH32" s="99">
        <v>96.875393975845711</v>
      </c>
      <c r="BI32" s="99">
        <v>96.71203525700146</v>
      </c>
      <c r="BJ32" s="99"/>
      <c r="BK32" s="99">
        <v>84.636231505530503</v>
      </c>
      <c r="BL32" s="99">
        <v>116.60832170665851</v>
      </c>
      <c r="BM32" s="99">
        <v>115.72000579984461</v>
      </c>
      <c r="BN32" s="99">
        <v>96.811749136282273</v>
      </c>
      <c r="BO32" s="99"/>
      <c r="BP32" s="99">
        <v>107.27610502202185</v>
      </c>
    </row>
    <row r="33" spans="1:68">
      <c r="A33" s="76">
        <v>32</v>
      </c>
      <c r="B33" s="124"/>
      <c r="C33" s="124"/>
      <c r="D33" s="124"/>
      <c r="E33" s="124"/>
      <c r="F33" s="124"/>
      <c r="G33" s="124"/>
      <c r="H33" s="124"/>
      <c r="I33" s="99"/>
      <c r="J33" s="124"/>
      <c r="K33" s="124"/>
      <c r="L33" s="124"/>
      <c r="M33" s="99"/>
      <c r="N33" s="124"/>
      <c r="O33" s="124"/>
      <c r="P33" s="99"/>
      <c r="Q33" s="99"/>
      <c r="R33" s="99"/>
      <c r="S33" s="99"/>
      <c r="T33" s="124"/>
      <c r="U33" s="124"/>
      <c r="V33" s="99"/>
      <c r="W33" s="99"/>
      <c r="X33" s="99"/>
      <c r="Y33" s="99"/>
      <c r="Z33" s="99"/>
      <c r="AA33" s="99"/>
      <c r="AB33" s="99"/>
      <c r="AC33" s="99"/>
      <c r="AD33" s="99"/>
      <c r="AE33" s="99"/>
      <c r="AF33" s="99"/>
      <c r="AG33" s="99"/>
      <c r="AH33" s="99"/>
      <c r="AI33" s="99"/>
      <c r="AJ33" s="99"/>
      <c r="AK33" s="99"/>
      <c r="AL33" s="99"/>
      <c r="AM33" s="99"/>
      <c r="AN33" s="99"/>
      <c r="AO33" s="99"/>
      <c r="AP33" s="99">
        <v>67.459714658219426</v>
      </c>
      <c r="AQ33" s="99"/>
      <c r="AR33" s="99"/>
      <c r="AS33" s="99">
        <v>79.366539909160522</v>
      </c>
      <c r="AT33" s="99"/>
      <c r="AU33" s="99">
        <v>62.068190468626163</v>
      </c>
      <c r="AV33" s="99">
        <v>78.955731437605408</v>
      </c>
      <c r="AW33" s="99">
        <v>86.360737229352267</v>
      </c>
      <c r="AX33" s="99">
        <v>87.392682724997073</v>
      </c>
      <c r="AY33" s="99"/>
      <c r="AZ33" s="99">
        <v>76.37379459240681</v>
      </c>
      <c r="BA33" s="99">
        <v>96.967766097317067</v>
      </c>
      <c r="BB33" s="99">
        <v>105.76571428989422</v>
      </c>
      <c r="BC33" s="99">
        <v>64.529504290604947</v>
      </c>
      <c r="BD33" s="99">
        <v>83.867856215924931</v>
      </c>
      <c r="BE33" s="99">
        <v>107.34133060642201</v>
      </c>
      <c r="BF33" s="99"/>
      <c r="BG33" s="99">
        <v>69.461996133357204</v>
      </c>
      <c r="BH33" s="99">
        <v>92.941311800070707</v>
      </c>
      <c r="BI33" s="99">
        <v>93.061558973294566</v>
      </c>
      <c r="BJ33" s="99">
        <v>118.21079297470283</v>
      </c>
      <c r="BK33" s="99">
        <v>81.031582893883083</v>
      </c>
      <c r="BL33" s="99">
        <v>111.47223406825863</v>
      </c>
      <c r="BM33" s="99">
        <v>111.14532415741614</v>
      </c>
      <c r="BN33" s="99">
        <v>93.060549464109656</v>
      </c>
      <c r="BO33" s="99">
        <v>118.79049588695779</v>
      </c>
      <c r="BP33" s="99">
        <v>102.85277434594452</v>
      </c>
    </row>
    <row r="34" spans="1:68">
      <c r="A34" s="76">
        <v>33</v>
      </c>
      <c r="B34" s="124"/>
      <c r="C34" s="124"/>
      <c r="D34" s="124"/>
      <c r="E34" s="124"/>
      <c r="F34" s="124"/>
      <c r="G34" s="124"/>
      <c r="H34" s="124"/>
      <c r="I34" s="99"/>
      <c r="J34" s="124"/>
      <c r="K34" s="124"/>
      <c r="L34" s="124"/>
      <c r="M34" s="99"/>
      <c r="N34" s="124"/>
      <c r="O34" s="124"/>
      <c r="P34" s="99"/>
      <c r="Q34" s="99"/>
      <c r="R34" s="99"/>
      <c r="S34" s="99"/>
      <c r="T34" s="124"/>
      <c r="U34" s="124"/>
      <c r="V34" s="99"/>
      <c r="W34" s="99"/>
      <c r="X34" s="99"/>
      <c r="Y34" s="99"/>
      <c r="Z34" s="99"/>
      <c r="AA34" s="99"/>
      <c r="AB34" s="99"/>
      <c r="AC34" s="99"/>
      <c r="AD34" s="99"/>
      <c r="AE34" s="99"/>
      <c r="AF34" s="99"/>
      <c r="AG34" s="99"/>
      <c r="AH34" s="99"/>
      <c r="AI34" s="99"/>
      <c r="AJ34" s="99"/>
      <c r="AK34" s="99"/>
      <c r="AL34" s="99"/>
      <c r="AM34" s="99"/>
      <c r="AN34" s="99"/>
      <c r="AO34" s="99"/>
      <c r="AP34" s="99">
        <v>65.175300018825496</v>
      </c>
      <c r="AQ34" s="99"/>
      <c r="AR34" s="99"/>
      <c r="AS34" s="99">
        <v>76.61575456085923</v>
      </c>
      <c r="AT34" s="99"/>
      <c r="AU34" s="99"/>
      <c r="AV34" s="99">
        <v>76.068244372126671</v>
      </c>
      <c r="AW34" s="99">
        <v>83.490206450486497</v>
      </c>
      <c r="AX34" s="99">
        <v>84.123584393217513</v>
      </c>
      <c r="AY34" s="99"/>
      <c r="AZ34" s="99">
        <v>73.533405023766804</v>
      </c>
      <c r="BA34" s="99">
        <v>93.506084430757028</v>
      </c>
      <c r="BB34" s="99">
        <v>102.18842857039705</v>
      </c>
      <c r="BC34" s="99">
        <v>62.205155667994944</v>
      </c>
      <c r="BD34" s="99">
        <v>80.200730469758625</v>
      </c>
      <c r="BE34" s="99">
        <v>103.42861800471572</v>
      </c>
      <c r="BF34" s="99">
        <v>118.97299726152698</v>
      </c>
      <c r="BG34" s="99">
        <v>66.789669349105722</v>
      </c>
      <c r="BH34" s="99">
        <v>89.316845600835379</v>
      </c>
      <c r="BI34" s="99">
        <v>89.683262027685359</v>
      </c>
      <c r="BJ34" s="99">
        <v>114.07817248227572</v>
      </c>
      <c r="BK34" s="99">
        <v>77.719024286487908</v>
      </c>
      <c r="BL34" s="99">
        <v>106.75990136061073</v>
      </c>
      <c r="BM34" s="99">
        <v>106.92407323800354</v>
      </c>
      <c r="BN34" s="99">
        <v>89.594897135638632</v>
      </c>
      <c r="BO34" s="99">
        <v>114.59733680236326</v>
      </c>
      <c r="BP34" s="99">
        <v>98.781000270306791</v>
      </c>
    </row>
    <row r="35" spans="1:68">
      <c r="A35" s="76">
        <v>34</v>
      </c>
      <c r="B35" s="124"/>
      <c r="C35" s="124"/>
      <c r="D35" s="124"/>
      <c r="E35" s="124"/>
      <c r="F35" s="124"/>
      <c r="G35" s="124"/>
      <c r="H35" s="124"/>
      <c r="I35" s="99"/>
      <c r="J35" s="124"/>
      <c r="K35" s="124"/>
      <c r="L35" s="124"/>
      <c r="M35" s="99"/>
      <c r="N35" s="124"/>
      <c r="O35" s="124"/>
      <c r="P35" s="99"/>
      <c r="Q35" s="99"/>
      <c r="R35" s="99"/>
      <c r="S35" s="99"/>
      <c r="T35" s="124"/>
      <c r="U35" s="124"/>
      <c r="V35" s="99"/>
      <c r="W35" s="99"/>
      <c r="X35" s="99"/>
      <c r="Y35" s="99"/>
      <c r="Z35" s="99"/>
      <c r="AA35" s="99"/>
      <c r="AB35" s="99"/>
      <c r="AC35" s="99"/>
      <c r="AD35" s="99"/>
      <c r="AE35" s="99"/>
      <c r="AF35" s="99"/>
      <c r="AG35" s="99"/>
      <c r="AH35" s="99"/>
      <c r="AI35" s="99"/>
      <c r="AJ35" s="99"/>
      <c r="AK35" s="99"/>
      <c r="AL35" s="99"/>
      <c r="AM35" s="99"/>
      <c r="AN35" s="99"/>
      <c r="AO35" s="99"/>
      <c r="AP35" s="99">
        <v>63.044774960898373</v>
      </c>
      <c r="AQ35" s="99"/>
      <c r="AR35" s="99"/>
      <c r="AS35" s="99">
        <v>74.054623514095454</v>
      </c>
      <c r="AT35" s="99"/>
      <c r="AU35" s="99"/>
      <c r="AV35" s="99">
        <v>73.389619731584432</v>
      </c>
      <c r="AW35" s="99">
        <v>80.809268083156653</v>
      </c>
      <c r="AX35" s="99">
        <v>81.095258080920672</v>
      </c>
      <c r="AY35" s="99"/>
      <c r="AZ35" s="99">
        <v>70.901269810998755</v>
      </c>
      <c r="BA35" s="99">
        <v>90.289686144581637</v>
      </c>
      <c r="BB35" s="99">
        <v>98.851827505974157</v>
      </c>
      <c r="BC35" s="99">
        <v>60.046795137516852</v>
      </c>
      <c r="BD35" s="99">
        <v>76.830727689929375</v>
      </c>
      <c r="BE35" s="99">
        <v>99.798156806518861</v>
      </c>
      <c r="BF35" s="99">
        <v>116.44787552959245</v>
      </c>
      <c r="BG35" s="99">
        <v>64.318295288911401</v>
      </c>
      <c r="BH35" s="99">
        <v>85.967513947612247</v>
      </c>
      <c r="BI35" s="99">
        <v>86.547827777592488</v>
      </c>
      <c r="BJ35" s="99">
        <v>110.23283156123919</v>
      </c>
      <c r="BK35" s="99">
        <v>74.665541811897057</v>
      </c>
      <c r="BL35" s="99">
        <v>102.42305013978665</v>
      </c>
      <c r="BM35" s="99">
        <v>103.0173063719639</v>
      </c>
      <c r="BN35" s="99">
        <v>86.38361158592032</v>
      </c>
      <c r="BO35" s="99">
        <v>110.6982882637779</v>
      </c>
      <c r="BP35" s="99">
        <v>95.021424701147012</v>
      </c>
    </row>
    <row r="36" spans="1:68">
      <c r="A36" s="90" t="s">
        <v>580</v>
      </c>
      <c r="B36" s="91" t="s">
        <v>581</v>
      </c>
      <c r="C36" s="91"/>
      <c r="D36" s="91"/>
      <c r="E36" s="91"/>
      <c r="F36" s="91"/>
      <c r="G36" s="91"/>
      <c r="H36" s="91"/>
      <c r="I36" s="91"/>
      <c r="J36" s="91"/>
      <c r="K36" s="91"/>
      <c r="L36" s="91"/>
      <c r="M36" s="91"/>
      <c r="N36" s="91"/>
      <c r="O36" s="91"/>
      <c r="P36" s="91"/>
      <c r="Q36" s="91"/>
      <c r="R36" s="91"/>
      <c r="S36" s="91"/>
      <c r="T36" s="91"/>
      <c r="U36" s="91"/>
      <c r="V36" s="91"/>
      <c r="W36" s="91"/>
      <c r="X36" s="91"/>
      <c r="Y36" s="91"/>
      <c r="Z36" s="91"/>
      <c r="AA36" s="91"/>
      <c r="AB36" s="91"/>
      <c r="AC36" s="91"/>
      <c r="AD36" s="91"/>
      <c r="AE36" s="91"/>
      <c r="AF36" s="91"/>
      <c r="AG36" s="91"/>
      <c r="AH36" s="91"/>
      <c r="AI36" s="91"/>
      <c r="AJ36" s="91"/>
      <c r="AK36" s="91"/>
      <c r="AL36" s="91"/>
      <c r="AM36" s="91"/>
      <c r="AN36" s="91"/>
      <c r="AO36" s="91"/>
      <c r="AP36" s="91"/>
      <c r="AQ36" s="91"/>
      <c r="AR36" s="91"/>
      <c r="AS36" s="91"/>
      <c r="AT36" s="91"/>
      <c r="AU36" s="91"/>
      <c r="AV36" s="91"/>
      <c r="AW36" s="91"/>
      <c r="AX36" s="91"/>
      <c r="AY36" s="91"/>
      <c r="AZ36" s="91"/>
      <c r="BA36" s="91"/>
      <c r="BB36" s="91"/>
      <c r="BC36" s="91"/>
      <c r="BD36" s="91"/>
      <c r="BE36" s="91"/>
      <c r="BF36" s="91"/>
      <c r="BG36" s="91"/>
      <c r="BH36" s="91"/>
      <c r="BI36" s="91"/>
      <c r="BJ36" s="91"/>
      <c r="BK36" s="91"/>
      <c r="BL36" s="91"/>
      <c r="BM36" s="91"/>
      <c r="BN36" s="91"/>
      <c r="BO36" s="91"/>
      <c r="BP36" s="92"/>
    </row>
    <row r="37" spans="1:68" ht="14.25">
      <c r="A37" s="76" t="s">
        <v>586</v>
      </c>
      <c r="B37" s="120">
        <v>20.971632663250091</v>
      </c>
      <c r="C37" s="120">
        <v>23.355936039396848</v>
      </c>
      <c r="D37" s="120">
        <v>32.870947735351798</v>
      </c>
      <c r="E37" s="120">
        <v>46.904300848952857</v>
      </c>
      <c r="F37" s="120">
        <v>31.125000000000004</v>
      </c>
      <c r="G37" s="120">
        <v>42.75</v>
      </c>
      <c r="H37" s="120">
        <v>23.55</v>
      </c>
      <c r="I37" s="120">
        <v>65.249999999999986</v>
      </c>
      <c r="J37" s="120">
        <v>60</v>
      </c>
      <c r="K37" s="120">
        <v>51</v>
      </c>
      <c r="L37" s="120">
        <v>38.123910160524701</v>
      </c>
      <c r="M37" s="120">
        <v>75.375000000000014</v>
      </c>
      <c r="N37" s="120">
        <v>43.875</v>
      </c>
      <c r="O37" s="120">
        <v>36.112500000000004</v>
      </c>
      <c r="P37" s="120">
        <v>70.125</v>
      </c>
      <c r="Q37" s="120">
        <v>63.75</v>
      </c>
      <c r="R37" s="120">
        <v>92.625</v>
      </c>
      <c r="S37" s="120">
        <v>81.000000000000014</v>
      </c>
      <c r="T37" s="120">
        <v>43.5</v>
      </c>
      <c r="U37" s="120">
        <v>56.25</v>
      </c>
      <c r="V37" s="120">
        <v>76.499999999999986</v>
      </c>
      <c r="W37" s="120">
        <v>124.50000000000001</v>
      </c>
      <c r="X37" s="120">
        <v>109.875</v>
      </c>
      <c r="Y37" s="120">
        <v>97.5</v>
      </c>
      <c r="Z37" s="120">
        <v>86.625</v>
      </c>
      <c r="AA37" s="120">
        <v>70.874999999999986</v>
      </c>
      <c r="AB37" s="120">
        <v>165.75000000000003</v>
      </c>
      <c r="AC37" s="120">
        <v>150.75000000000003</v>
      </c>
      <c r="AD37" s="120">
        <v>139.50000000000003</v>
      </c>
      <c r="AE37" s="120">
        <v>117.375</v>
      </c>
      <c r="AF37" s="120">
        <v>102</v>
      </c>
      <c r="AG37" s="120">
        <v>177.375</v>
      </c>
      <c r="AH37" s="120">
        <v>161.625</v>
      </c>
      <c r="AI37" s="120">
        <v>137.25</v>
      </c>
      <c r="AJ37" s="120">
        <v>202.5</v>
      </c>
      <c r="AK37" s="120">
        <v>113.87737485068963</v>
      </c>
      <c r="AL37" s="120">
        <v>145.49999999999997</v>
      </c>
      <c r="AM37" s="120">
        <v>204.75</v>
      </c>
      <c r="AN37" s="120">
        <v>249.375</v>
      </c>
      <c r="AO37" s="120">
        <v>192</v>
      </c>
      <c r="AP37" s="120">
        <v>130.12500000000003</v>
      </c>
      <c r="AQ37" s="120">
        <v>240</v>
      </c>
      <c r="AR37" s="120">
        <v>230.625</v>
      </c>
      <c r="AS37" s="120">
        <v>175.5</v>
      </c>
      <c r="AT37" s="120">
        <v>294.00000000000006</v>
      </c>
      <c r="AU37" s="120">
        <v>273.75</v>
      </c>
      <c r="AV37" s="120">
        <v>213.75</v>
      </c>
      <c r="AW37" s="120">
        <v>149.24999999999997</v>
      </c>
      <c r="AX37" s="120">
        <v>260.99999999999994</v>
      </c>
      <c r="AY37" s="120">
        <v>357.75</v>
      </c>
      <c r="AZ37" s="120">
        <v>308.625</v>
      </c>
      <c r="BA37" s="120">
        <v>240.75</v>
      </c>
      <c r="BB37" s="120">
        <v>205.875</v>
      </c>
      <c r="BC37" s="120">
        <v>340.125</v>
      </c>
      <c r="BD37" s="120">
        <v>397.95099294895556</v>
      </c>
      <c r="BE37" s="120">
        <v>294.00000000000006</v>
      </c>
      <c r="BF37" s="120">
        <v>183.75</v>
      </c>
      <c r="BG37" s="120">
        <v>412.5</v>
      </c>
      <c r="BH37" s="120">
        <v>378.75</v>
      </c>
      <c r="BI37" s="120">
        <v>345</v>
      </c>
      <c r="BJ37" s="120">
        <v>269.62500000000006</v>
      </c>
      <c r="BK37" s="120">
        <v>502.5</v>
      </c>
      <c r="BL37" s="120">
        <v>472.5</v>
      </c>
      <c r="BM37" s="120">
        <v>420</v>
      </c>
      <c r="BN37" s="120">
        <v>483.75</v>
      </c>
      <c r="BO37" s="120">
        <v>393.75</v>
      </c>
      <c r="BP37" s="120">
        <v>573.75</v>
      </c>
    </row>
    <row r="38" spans="1:68" ht="14.25">
      <c r="A38" s="76" t="s">
        <v>587</v>
      </c>
      <c r="B38" s="99">
        <v>13.387499999999998</v>
      </c>
      <c r="C38" s="99">
        <v>14.594999999999999</v>
      </c>
      <c r="D38" s="99">
        <v>20.501249999999999</v>
      </c>
      <c r="E38" s="99">
        <v>28.612500000000001</v>
      </c>
      <c r="F38" s="99">
        <v>19.188749999999999</v>
      </c>
      <c r="G38" s="99">
        <v>26.013750000000002</v>
      </c>
      <c r="H38" s="99">
        <v>14.332500000000001</v>
      </c>
      <c r="I38" s="99">
        <v>39.112500000000004</v>
      </c>
      <c r="J38" s="99">
        <v>36.225000000000001</v>
      </c>
      <c r="K38" s="99">
        <v>30.975000000000005</v>
      </c>
      <c r="L38" s="99">
        <v>25.515000000000001</v>
      </c>
      <c r="M38" s="99">
        <v>44.88750000000001</v>
      </c>
      <c r="N38" s="99">
        <v>26.774999999999995</v>
      </c>
      <c r="O38" s="99">
        <v>22.443750000000005</v>
      </c>
      <c r="P38" s="99">
        <v>42.524999999999999</v>
      </c>
      <c r="Q38" s="99">
        <v>39.9</v>
      </c>
      <c r="R38" s="99">
        <v>55.912500000000001</v>
      </c>
      <c r="S38" s="99">
        <v>49.35</v>
      </c>
      <c r="T38" s="99">
        <v>26.774999999999995</v>
      </c>
      <c r="U38" s="99">
        <v>35.175000000000004</v>
      </c>
      <c r="V38" s="99">
        <v>47.774999999999999</v>
      </c>
      <c r="W38" s="99">
        <v>76.125</v>
      </c>
      <c r="X38" s="99">
        <v>66.674999999999997</v>
      </c>
      <c r="Y38" s="99">
        <v>60.9</v>
      </c>
      <c r="Z38" s="99">
        <v>54.86249999999999</v>
      </c>
      <c r="AA38" s="99">
        <v>43.837499999999999</v>
      </c>
      <c r="AB38" s="99">
        <v>100.8</v>
      </c>
      <c r="AC38" s="99">
        <v>92.66249999999998</v>
      </c>
      <c r="AD38" s="99">
        <v>87.674999999999997</v>
      </c>
      <c r="AE38" s="99">
        <v>73.237499999999997</v>
      </c>
      <c r="AF38" s="99">
        <v>63.787500000000001</v>
      </c>
      <c r="AG38" s="99">
        <v>110.25</v>
      </c>
      <c r="AH38" s="99">
        <v>101.325</v>
      </c>
      <c r="AI38" s="99">
        <v>85.05</v>
      </c>
      <c r="AJ38" s="99">
        <v>123.90000000000002</v>
      </c>
      <c r="AK38" s="99">
        <v>72.1875</v>
      </c>
      <c r="AL38" s="99">
        <v>91.875</v>
      </c>
      <c r="AM38" s="99">
        <v>127.575</v>
      </c>
      <c r="AN38" s="99">
        <v>151.20000000000002</v>
      </c>
      <c r="AO38" s="99">
        <v>119.7</v>
      </c>
      <c r="AP38" s="99">
        <v>81.899999999999991</v>
      </c>
      <c r="AQ38" s="99">
        <v>148.3125</v>
      </c>
      <c r="AR38" s="99">
        <v>143.32500000000002</v>
      </c>
      <c r="AS38" s="99">
        <v>110.5125</v>
      </c>
      <c r="AT38" s="99">
        <v>179.55000000000004</v>
      </c>
      <c r="AU38" s="99">
        <v>169.83750000000001</v>
      </c>
      <c r="AV38" s="99">
        <v>135.1875</v>
      </c>
      <c r="AW38" s="99">
        <v>93.1875</v>
      </c>
      <c r="AX38" s="99">
        <v>164.32500000000002</v>
      </c>
      <c r="AY38" s="99">
        <v>214.19999999999996</v>
      </c>
      <c r="AZ38" s="99">
        <v>190.83750000000001</v>
      </c>
      <c r="BA38" s="99">
        <v>151.46250000000001</v>
      </c>
      <c r="BB38" s="99">
        <v>128.88750000000002</v>
      </c>
      <c r="BC38" s="99">
        <v>206.85</v>
      </c>
      <c r="BD38" s="99">
        <v>244.125</v>
      </c>
      <c r="BE38" s="99">
        <v>184.27500000000001</v>
      </c>
      <c r="BF38" s="99">
        <v>113.40000000000002</v>
      </c>
      <c r="BG38" s="99">
        <v>248.0625</v>
      </c>
      <c r="BH38" s="99">
        <v>233.36250000000004</v>
      </c>
      <c r="BI38" s="99">
        <v>212.625</v>
      </c>
      <c r="BJ38" s="99">
        <v>168.52500000000001</v>
      </c>
      <c r="BK38" s="99">
        <v>299.25</v>
      </c>
      <c r="BL38" s="99">
        <v>288.75</v>
      </c>
      <c r="BM38" s="99">
        <v>258.03749999999997</v>
      </c>
      <c r="BN38" s="99">
        <v>291.375</v>
      </c>
      <c r="BO38" s="99">
        <v>242.02500000000001</v>
      </c>
      <c r="BP38" s="99">
        <v>343.875</v>
      </c>
    </row>
    <row r="39" spans="1:68" ht="14.25">
      <c r="A39" s="76" t="s">
        <v>263</v>
      </c>
      <c r="B39" s="100">
        <v>3.5468630435985351</v>
      </c>
      <c r="C39" s="100">
        <v>3.2015471512826261</v>
      </c>
      <c r="D39" s="100">
        <v>3.1420437066822897</v>
      </c>
      <c r="E39" s="100">
        <v>2.8706892531358315</v>
      </c>
      <c r="F39" s="100">
        <v>3.2425605881771893</v>
      </c>
      <c r="G39" s="100">
        <v>2.9776455074437589</v>
      </c>
      <c r="H39" s="100">
        <v>3.5322010764457406</v>
      </c>
      <c r="I39" s="100">
        <v>2.6597474105636425</v>
      </c>
      <c r="J39" s="100">
        <v>2.8610828719210502</v>
      </c>
      <c r="K39" s="100">
        <v>3.0942081429664685</v>
      </c>
      <c r="L39" s="100">
        <v>6.9189214745624765</v>
      </c>
      <c r="M39" s="100">
        <v>2.7303914320925577</v>
      </c>
      <c r="N39" s="100">
        <v>3.4156384409230305</v>
      </c>
      <c r="O39" s="100">
        <v>4.450573356321633</v>
      </c>
      <c r="P39" s="100">
        <v>2.9847099095966505</v>
      </c>
      <c r="Q39" s="100">
        <v>4.344607324028261</v>
      </c>
      <c r="R39" s="100">
        <v>2.9034692848383981</v>
      </c>
      <c r="S39" s="100">
        <v>3.0871437408135769</v>
      </c>
      <c r="T39" s="100">
        <v>4.5212173778505473</v>
      </c>
      <c r="U39" s="100">
        <v>5.2983016146686106</v>
      </c>
      <c r="V39" s="100">
        <v>4.450573356321633</v>
      </c>
      <c r="W39" s="100">
        <v>3.6734891195035697</v>
      </c>
      <c r="X39" s="100">
        <v>2.9953065128259877</v>
      </c>
      <c r="Y39" s="100">
        <v>4.6978274316728346</v>
      </c>
      <c r="Z39" s="100">
        <v>5.6868437330776418</v>
      </c>
      <c r="AA39" s="100">
        <v>5.3689456361975259</v>
      </c>
      <c r="AB39" s="100">
        <v>3.9560652056192294</v>
      </c>
      <c r="AC39" s="100">
        <v>3.8147771625613998</v>
      </c>
      <c r="AD39" s="100">
        <v>5.3336236254330673</v>
      </c>
      <c r="AE39" s="100">
        <v>4.8037934639662074</v>
      </c>
      <c r="AF39" s="100">
        <v>5.7221657438421003</v>
      </c>
      <c r="AG39" s="100">
        <v>5.2629796039041521</v>
      </c>
      <c r="AH39" s="100">
        <v>5.3689456361975259</v>
      </c>
      <c r="AI39" s="100">
        <v>4.8391154747306642</v>
      </c>
      <c r="AJ39" s="100">
        <v>4.1326752594415153</v>
      </c>
      <c r="AK39" s="100">
        <v>7.1867609166237179</v>
      </c>
      <c r="AL39" s="100">
        <v>6.8524700883047354</v>
      </c>
      <c r="AM39" s="100">
        <v>5.4042676469619826</v>
      </c>
      <c r="AN39" s="100">
        <v>4.3092853132638025</v>
      </c>
      <c r="AO39" s="100">
        <v>5.4395896577264393</v>
      </c>
      <c r="AP39" s="100">
        <v>7.1703681851848513</v>
      </c>
      <c r="AQ39" s="100">
        <v>5.3689456361975259</v>
      </c>
      <c r="AR39" s="100">
        <v>5.4749116684908978</v>
      </c>
      <c r="AS39" s="100">
        <v>6.993758131362565</v>
      </c>
      <c r="AT39" s="100">
        <v>4.4858953670860897</v>
      </c>
      <c r="AU39" s="100">
        <v>5.5455556900198131</v>
      </c>
      <c r="AV39" s="100">
        <v>6.8524700883047354</v>
      </c>
      <c r="AW39" s="100">
        <v>7.2056901959493098</v>
      </c>
      <c r="AX39" s="100">
        <v>6.6758600344824481</v>
      </c>
      <c r="AY39" s="100">
        <v>4.450573356321633</v>
      </c>
      <c r="AZ39" s="100">
        <v>5.5455556900198131</v>
      </c>
      <c r="BA39" s="100">
        <v>6.8877920990691939</v>
      </c>
      <c r="BB39" s="100">
        <v>7.0997241636559378</v>
      </c>
      <c r="BC39" s="100">
        <v>4.556539388615005</v>
      </c>
      <c r="BD39" s="100">
        <v>6.0878892573227263</v>
      </c>
      <c r="BE39" s="100">
        <v>6.7465040560113634</v>
      </c>
      <c r="BF39" s="100">
        <v>7.3469782390071394</v>
      </c>
      <c r="BG39" s="100">
        <v>4.5918613993794626</v>
      </c>
      <c r="BH39" s="100">
        <v>5.8281317761354714</v>
      </c>
      <c r="BI39" s="100">
        <v>5.6161997115487265</v>
      </c>
      <c r="BJ39" s="100">
        <v>6.9231141098336506</v>
      </c>
      <c r="BK39" s="100">
        <v>4.7331494424372922</v>
      </c>
      <c r="BL39" s="100">
        <v>6.1107078622511297</v>
      </c>
      <c r="BM39" s="100">
        <v>5.8987757976643858</v>
      </c>
      <c r="BN39" s="100">
        <v>4.7684714532017498</v>
      </c>
      <c r="BO39" s="100">
        <v>5.6515217223131842</v>
      </c>
      <c r="BP39" s="100">
        <v>4.8744374854951209</v>
      </c>
    </row>
    <row r="40" spans="1:68" ht="14.25">
      <c r="A40" s="76" t="s">
        <v>264</v>
      </c>
      <c r="B40" s="100">
        <v>9.4746531117412207</v>
      </c>
      <c r="C40" s="100">
        <v>9.7485003440913651</v>
      </c>
      <c r="D40" s="100">
        <v>8.5587932536032625</v>
      </c>
      <c r="E40" s="100">
        <v>8.0514250832788719</v>
      </c>
      <c r="F40" s="100">
        <v>11.262113845078295</v>
      </c>
      <c r="G40" s="100">
        <v>9.2935330786095864</v>
      </c>
      <c r="H40" s="100">
        <v>19.228668191261061</v>
      </c>
      <c r="I40" s="100">
        <v>7.7336078602234037</v>
      </c>
      <c r="J40" s="100">
        <v>8.5993123801999065</v>
      </c>
      <c r="K40" s="100">
        <v>10.066575023509523</v>
      </c>
      <c r="L40" s="100">
        <v>16.456065291001092</v>
      </c>
      <c r="M40" s="100">
        <v>8.0447644800797491</v>
      </c>
      <c r="N40" s="100">
        <v>14.091998723883277</v>
      </c>
      <c r="O40" s="100">
        <v>19.799707567725868</v>
      </c>
      <c r="P40" s="100">
        <v>9.1248226110319397</v>
      </c>
      <c r="Q40" s="100">
        <v>13.506502462157352</v>
      </c>
      <c r="R40" s="100">
        <v>8.6171683283107221</v>
      </c>
      <c r="S40" s="100">
        <v>9.7288472890469393</v>
      </c>
      <c r="T40" s="100">
        <v>23.026593362939717</v>
      </c>
      <c r="U40" s="100">
        <v>19.779051013557186</v>
      </c>
      <c r="V40" s="100">
        <v>14.752008566415569</v>
      </c>
      <c r="W40" s="100">
        <v>10.441701825663275</v>
      </c>
      <c r="X40" s="100">
        <v>9.1640554631846349</v>
      </c>
      <c r="Y40" s="100">
        <v>13.803442792767534</v>
      </c>
      <c r="Z40" s="100">
        <v>18.976108963697342</v>
      </c>
      <c r="AA40" s="100">
        <v>23.769197709619323</v>
      </c>
      <c r="AB40" s="100">
        <v>11.206070072573572</v>
      </c>
      <c r="AC40" s="100">
        <v>11.079688243760929</v>
      </c>
      <c r="AD40" s="100">
        <v>14.894481207808525</v>
      </c>
      <c r="AE40" s="100">
        <v>14.9364780960519</v>
      </c>
      <c r="AF40" s="100">
        <v>21.007155869174525</v>
      </c>
      <c r="AG40" s="100">
        <v>14.867742332957222</v>
      </c>
      <c r="AH40" s="100">
        <v>15.609313516372671</v>
      </c>
      <c r="AI40" s="100">
        <v>16.142968405163547</v>
      </c>
      <c r="AJ40" s="100">
        <v>11.87075867619933</v>
      </c>
      <c r="AK40" s="100">
        <v>24.768644751361265</v>
      </c>
      <c r="AL40" s="100">
        <v>21.826676698299163</v>
      </c>
      <c r="AM40" s="100">
        <v>15.575959169018262</v>
      </c>
      <c r="AN40" s="100">
        <v>12.3802877910733</v>
      </c>
      <c r="AO40" s="100">
        <v>16.690734352583636</v>
      </c>
      <c r="AP40" s="100">
        <v>27.019731885363797</v>
      </c>
      <c r="AQ40" s="100">
        <v>15.231065938343741</v>
      </c>
      <c r="AR40" s="100">
        <v>16.258326259138947</v>
      </c>
      <c r="AS40" s="100">
        <v>24.24625775577007</v>
      </c>
      <c r="AT40" s="100">
        <v>13.080586794826784</v>
      </c>
      <c r="AU40" s="100">
        <v>15.886564117112357</v>
      </c>
      <c r="AV40" s="100">
        <v>21.150615734624861</v>
      </c>
      <c r="AW40" s="100">
        <v>29.892385739832921</v>
      </c>
      <c r="AX40" s="100">
        <v>20.016506089212402</v>
      </c>
      <c r="AY40" s="100">
        <v>12.99728264894364</v>
      </c>
      <c r="AZ40" s="100">
        <v>16.495533357233416</v>
      </c>
      <c r="BA40" s="100">
        <v>22.400659201522263</v>
      </c>
      <c r="BB40" s="100">
        <v>26.92660407461921</v>
      </c>
      <c r="BC40" s="100">
        <v>13.696985030368687</v>
      </c>
      <c r="BD40" s="100">
        <v>16.552859036584888</v>
      </c>
      <c r="BE40" s="100">
        <v>21.078420215236108</v>
      </c>
      <c r="BF40" s="100">
        <v>35.207021226361789</v>
      </c>
      <c r="BG40" s="100">
        <v>13.560427486762615</v>
      </c>
      <c r="BH40" s="100">
        <v>16.957147337669479</v>
      </c>
      <c r="BI40" s="100">
        <v>17.214132518392152</v>
      </c>
      <c r="BJ40" s="100">
        <v>23.860380381022793</v>
      </c>
      <c r="BK40" s="100">
        <v>13.895173209016297</v>
      </c>
      <c r="BL40" s="100">
        <v>17.401963736983994</v>
      </c>
      <c r="BM40" s="100">
        <v>17.538400076801164</v>
      </c>
      <c r="BN40" s="100">
        <v>14.31003240377528</v>
      </c>
      <c r="BO40" s="100">
        <v>18.296695987837442</v>
      </c>
      <c r="BP40" s="100">
        <v>14.400046216771869</v>
      </c>
    </row>
    <row r="41" spans="1:68" ht="14.25">
      <c r="A41" s="113" t="s">
        <v>267</v>
      </c>
      <c r="B41" s="76">
        <v>5.73</v>
      </c>
      <c r="C41" s="76">
        <v>6.23</v>
      </c>
      <c r="D41" s="76">
        <v>8.8699999999999992</v>
      </c>
      <c r="E41" s="76">
        <v>12.6</v>
      </c>
      <c r="F41" s="76">
        <v>8.3000000000000007</v>
      </c>
      <c r="G41" s="76">
        <v>11.4</v>
      </c>
      <c r="H41" s="76">
        <v>6.28</v>
      </c>
      <c r="I41" s="76">
        <v>17.399999999999999</v>
      </c>
      <c r="J41" s="76">
        <v>16</v>
      </c>
      <c r="K41" s="76">
        <v>13.6</v>
      </c>
      <c r="L41" s="76">
        <v>10.8</v>
      </c>
      <c r="M41" s="76">
        <v>20.100000000000001</v>
      </c>
      <c r="N41" s="76">
        <v>11.7</v>
      </c>
      <c r="O41" s="76">
        <v>9.6300000000000008</v>
      </c>
      <c r="P41" s="76">
        <v>18.7</v>
      </c>
      <c r="Q41" s="76">
        <v>17</v>
      </c>
      <c r="R41" s="76">
        <v>24.7</v>
      </c>
      <c r="S41" s="76">
        <v>21.6</v>
      </c>
      <c r="T41" s="76">
        <v>11.6</v>
      </c>
      <c r="U41" s="76">
        <v>15</v>
      </c>
      <c r="V41" s="76">
        <v>20.399999999999999</v>
      </c>
      <c r="W41" s="76">
        <v>33.200000000000003</v>
      </c>
      <c r="X41" s="76">
        <v>29.3</v>
      </c>
      <c r="Y41" s="76">
        <v>26</v>
      </c>
      <c r="Z41" s="76">
        <v>23.1</v>
      </c>
      <c r="AA41" s="76">
        <v>18.899999999999999</v>
      </c>
      <c r="AB41" s="76">
        <v>44.2</v>
      </c>
      <c r="AC41" s="76">
        <v>40.200000000000003</v>
      </c>
      <c r="AD41" s="76">
        <v>37.200000000000003</v>
      </c>
      <c r="AE41" s="76">
        <v>31.3</v>
      </c>
      <c r="AF41" s="76">
        <v>27.2</v>
      </c>
      <c r="AG41" s="76">
        <v>47.3</v>
      </c>
      <c r="AH41" s="76">
        <v>43.1</v>
      </c>
      <c r="AI41" s="76">
        <v>36.6</v>
      </c>
      <c r="AJ41" s="76">
        <v>54</v>
      </c>
      <c r="AK41" s="76">
        <v>30.4</v>
      </c>
      <c r="AL41" s="76">
        <v>38.799999999999997</v>
      </c>
      <c r="AM41" s="76">
        <v>54.6</v>
      </c>
      <c r="AN41" s="76">
        <v>66.5</v>
      </c>
      <c r="AO41" s="76">
        <v>51.2</v>
      </c>
      <c r="AP41" s="76">
        <v>34.700000000000003</v>
      </c>
      <c r="AQ41" s="76">
        <v>64</v>
      </c>
      <c r="AR41" s="76">
        <v>61.5</v>
      </c>
      <c r="AS41" s="76">
        <v>46.8</v>
      </c>
      <c r="AT41" s="76">
        <v>78.400000000000006</v>
      </c>
      <c r="AU41" s="76">
        <v>73</v>
      </c>
      <c r="AV41" s="76">
        <v>57</v>
      </c>
      <c r="AW41" s="76">
        <v>39.799999999999997</v>
      </c>
      <c r="AX41" s="76">
        <v>69.599999999999994</v>
      </c>
      <c r="AY41" s="76">
        <v>95.4</v>
      </c>
      <c r="AZ41" s="76">
        <v>82.3</v>
      </c>
      <c r="BA41" s="76">
        <v>64.2</v>
      </c>
      <c r="BB41" s="76">
        <v>54.9</v>
      </c>
      <c r="BC41" s="76">
        <v>90.7</v>
      </c>
      <c r="BD41" s="76">
        <v>107</v>
      </c>
      <c r="BE41" s="76">
        <v>78.400000000000006</v>
      </c>
      <c r="BF41" s="76">
        <v>49</v>
      </c>
      <c r="BG41" s="76">
        <v>110</v>
      </c>
      <c r="BH41" s="76">
        <v>101</v>
      </c>
      <c r="BI41" s="76">
        <v>92</v>
      </c>
      <c r="BJ41" s="76">
        <v>71.900000000000006</v>
      </c>
      <c r="BK41" s="76">
        <v>134</v>
      </c>
      <c r="BL41" s="76">
        <v>126</v>
      </c>
      <c r="BM41" s="76">
        <v>112</v>
      </c>
      <c r="BN41" s="76">
        <v>129</v>
      </c>
      <c r="BO41" s="76">
        <v>105</v>
      </c>
      <c r="BP41" s="76">
        <v>153</v>
      </c>
    </row>
    <row r="42" spans="1:68" ht="14.25">
      <c r="A42" s="113" t="s">
        <v>266</v>
      </c>
      <c r="B42" s="76">
        <v>5.0999999999999996</v>
      </c>
      <c r="C42" s="76">
        <v>5.56</v>
      </c>
      <c r="D42" s="76">
        <v>7.81</v>
      </c>
      <c r="E42" s="76">
        <v>10.9</v>
      </c>
      <c r="F42" s="76">
        <v>7.31</v>
      </c>
      <c r="G42" s="76">
        <v>9.91</v>
      </c>
      <c r="H42" s="76">
        <v>5.46</v>
      </c>
      <c r="I42" s="76">
        <v>14.9</v>
      </c>
      <c r="J42" s="76">
        <v>13.8</v>
      </c>
      <c r="K42" s="76">
        <v>11.8</v>
      </c>
      <c r="L42" s="76">
        <v>9.7200000000000006</v>
      </c>
      <c r="M42" s="76">
        <v>17.100000000000001</v>
      </c>
      <c r="N42" s="76">
        <v>10.199999999999999</v>
      </c>
      <c r="O42" s="76">
        <v>8.5500000000000007</v>
      </c>
      <c r="P42" s="76">
        <v>16.2</v>
      </c>
      <c r="Q42" s="76">
        <v>15.2</v>
      </c>
      <c r="R42" s="76">
        <v>21.3</v>
      </c>
      <c r="S42" s="76">
        <v>18.8</v>
      </c>
      <c r="T42" s="76">
        <v>10.199999999999999</v>
      </c>
      <c r="U42" s="76">
        <v>13.4</v>
      </c>
      <c r="V42" s="76">
        <v>18.2</v>
      </c>
      <c r="W42" s="76">
        <v>29</v>
      </c>
      <c r="X42" s="76">
        <v>25.4</v>
      </c>
      <c r="Y42" s="76">
        <v>23.2</v>
      </c>
      <c r="Z42" s="76">
        <v>20.9</v>
      </c>
      <c r="AA42" s="76">
        <v>16.7</v>
      </c>
      <c r="AB42" s="76">
        <v>38.4</v>
      </c>
      <c r="AC42" s="76">
        <v>35.299999999999997</v>
      </c>
      <c r="AD42" s="76">
        <v>33.4</v>
      </c>
      <c r="AE42" s="76">
        <v>27.9</v>
      </c>
      <c r="AF42" s="76">
        <v>24.3</v>
      </c>
      <c r="AG42" s="76">
        <v>42</v>
      </c>
      <c r="AH42" s="76">
        <v>38.6</v>
      </c>
      <c r="AI42" s="76">
        <v>32.4</v>
      </c>
      <c r="AJ42" s="76">
        <v>47.2</v>
      </c>
      <c r="AK42" s="76">
        <v>27.5</v>
      </c>
      <c r="AL42" s="76">
        <v>35</v>
      </c>
      <c r="AM42" s="76">
        <v>48.6</v>
      </c>
      <c r="AN42" s="76">
        <v>57.6</v>
      </c>
      <c r="AO42" s="76">
        <v>45.6</v>
      </c>
      <c r="AP42" s="76">
        <v>31.2</v>
      </c>
      <c r="AQ42" s="76">
        <v>56.5</v>
      </c>
      <c r="AR42" s="76">
        <v>54.6</v>
      </c>
      <c r="AS42" s="76">
        <v>42.1</v>
      </c>
      <c r="AT42" s="76">
        <v>68.400000000000006</v>
      </c>
      <c r="AU42" s="76">
        <v>64.7</v>
      </c>
      <c r="AV42" s="76">
        <v>51.5</v>
      </c>
      <c r="AW42" s="76">
        <v>35.5</v>
      </c>
      <c r="AX42" s="76">
        <v>62.6</v>
      </c>
      <c r="AY42" s="76">
        <v>81.599999999999994</v>
      </c>
      <c r="AZ42" s="76">
        <v>72.7</v>
      </c>
      <c r="BA42" s="76">
        <v>57.7</v>
      </c>
      <c r="BB42" s="76">
        <v>49.1</v>
      </c>
      <c r="BC42" s="76">
        <v>78.8</v>
      </c>
      <c r="BD42" s="76">
        <v>93</v>
      </c>
      <c r="BE42" s="76">
        <v>70.2</v>
      </c>
      <c r="BF42" s="76">
        <v>43.2</v>
      </c>
      <c r="BG42" s="76">
        <v>94.5</v>
      </c>
      <c r="BH42" s="76">
        <v>88.9</v>
      </c>
      <c r="BI42" s="76">
        <v>81</v>
      </c>
      <c r="BJ42" s="76">
        <v>64.2</v>
      </c>
      <c r="BK42" s="76">
        <v>114</v>
      </c>
      <c r="BL42" s="76">
        <v>110</v>
      </c>
      <c r="BM42" s="76">
        <v>98.3</v>
      </c>
      <c r="BN42" s="76">
        <v>111</v>
      </c>
      <c r="BO42" s="76">
        <v>92.2</v>
      </c>
      <c r="BP42" s="76">
        <v>131</v>
      </c>
    </row>
    <row r="43" spans="1:68" ht="14.25">
      <c r="A43" s="113" t="s">
        <v>265</v>
      </c>
      <c r="B43" s="76">
        <v>14.9</v>
      </c>
      <c r="C43" s="76">
        <v>16.399999999999999</v>
      </c>
      <c r="D43" s="76">
        <v>30.8</v>
      </c>
      <c r="E43" s="76">
        <v>53.8</v>
      </c>
      <c r="F43" s="76">
        <v>22.1</v>
      </c>
      <c r="G43" s="76">
        <v>39.6</v>
      </c>
      <c r="H43" s="76">
        <v>11.3</v>
      </c>
      <c r="I43" s="76">
        <v>88.6</v>
      </c>
      <c r="J43" s="76">
        <v>68.900000000000006</v>
      </c>
      <c r="K43" s="76">
        <v>48</v>
      </c>
      <c r="L43" s="76">
        <v>29.1</v>
      </c>
      <c r="M43" s="76">
        <v>103</v>
      </c>
      <c r="N43" s="76">
        <v>32.1</v>
      </c>
      <c r="O43" s="76">
        <v>21.4</v>
      </c>
      <c r="P43" s="76">
        <v>81.900000000000006</v>
      </c>
      <c r="Q43" s="76">
        <v>61.9</v>
      </c>
      <c r="R43" s="76">
        <v>130</v>
      </c>
      <c r="S43" s="76">
        <v>96.3</v>
      </c>
      <c r="T43" s="76">
        <v>26.3</v>
      </c>
      <c r="U43" s="76">
        <v>41.4</v>
      </c>
      <c r="V43" s="76">
        <v>75.3</v>
      </c>
      <c r="W43" s="76">
        <v>199</v>
      </c>
      <c r="X43" s="76">
        <v>156</v>
      </c>
      <c r="Y43" s="76">
        <v>118</v>
      </c>
      <c r="Z43" s="76">
        <v>82.7</v>
      </c>
      <c r="AA43" s="76">
        <v>53.4</v>
      </c>
      <c r="AB43" s="76">
        <v>301</v>
      </c>
      <c r="AC43" s="76">
        <v>245</v>
      </c>
      <c r="AD43" s="76">
        <v>204</v>
      </c>
      <c r="AE43" s="76">
        <v>144</v>
      </c>
      <c r="AF43" s="76">
        <v>98</v>
      </c>
      <c r="AG43" s="76">
        <v>291</v>
      </c>
      <c r="AH43" s="76">
        <v>238</v>
      </c>
      <c r="AI43" s="76">
        <v>170</v>
      </c>
      <c r="AJ43" s="76">
        <v>375</v>
      </c>
      <c r="AK43" s="76">
        <v>110</v>
      </c>
      <c r="AL43" s="76">
        <v>171</v>
      </c>
      <c r="AM43" s="76">
        <v>340</v>
      </c>
      <c r="AN43" s="76">
        <v>510</v>
      </c>
      <c r="AO43" s="76">
        <v>285</v>
      </c>
      <c r="AP43" s="76">
        <v>127</v>
      </c>
      <c r="AQ43" s="76">
        <v>448</v>
      </c>
      <c r="AR43" s="76">
        <v>385</v>
      </c>
      <c r="AS43" s="76">
        <v>209</v>
      </c>
      <c r="AT43" s="76">
        <v>612</v>
      </c>
      <c r="AU43" s="76">
        <v>518</v>
      </c>
      <c r="AV43" s="76">
        <v>307</v>
      </c>
      <c r="AW43" s="76">
        <v>146</v>
      </c>
      <c r="AX43" s="76">
        <v>428</v>
      </c>
      <c r="AY43" s="76">
        <v>843</v>
      </c>
      <c r="AZ43" s="76">
        <v>586</v>
      </c>
      <c r="BA43" s="76">
        <v>348</v>
      </c>
      <c r="BB43" s="76">
        <v>248</v>
      </c>
      <c r="BC43" s="76">
        <v>712</v>
      </c>
      <c r="BD43" s="76">
        <v>959</v>
      </c>
      <c r="BE43" s="76">
        <v>484</v>
      </c>
      <c r="BF43" s="76">
        <v>184</v>
      </c>
      <c r="BG43" s="76">
        <v>984</v>
      </c>
      <c r="BH43" s="76">
        <v>800</v>
      </c>
      <c r="BI43" s="76">
        <v>659</v>
      </c>
      <c r="BJ43" s="76">
        <v>391</v>
      </c>
      <c r="BK43" s="76">
        <v>1350</v>
      </c>
      <c r="BL43" s="76">
        <v>1140</v>
      </c>
      <c r="BM43" s="76">
        <v>890</v>
      </c>
      <c r="BN43" s="76">
        <v>1170</v>
      </c>
      <c r="BO43" s="76">
        <v>758</v>
      </c>
      <c r="BP43" s="76">
        <v>1550</v>
      </c>
    </row>
    <row r="44" spans="1:68" ht="14.25">
      <c r="A44" s="107" t="s">
        <v>285</v>
      </c>
      <c r="B44" s="88">
        <v>29.7</v>
      </c>
      <c r="C44" s="88">
        <v>30.1</v>
      </c>
      <c r="D44" s="88">
        <v>40.200000000000003</v>
      </c>
      <c r="E44" s="88">
        <v>56.3</v>
      </c>
      <c r="F44" s="88">
        <v>41.6</v>
      </c>
      <c r="G44" s="88">
        <v>55.1</v>
      </c>
      <c r="H44" s="88">
        <v>34.9</v>
      </c>
      <c r="I44" s="88">
        <v>64.3</v>
      </c>
      <c r="J44" s="88">
        <v>69</v>
      </c>
      <c r="K44" s="88">
        <v>59.6</v>
      </c>
      <c r="L44" s="88">
        <v>41.3</v>
      </c>
      <c r="M44" s="88">
        <v>79.099999999999994</v>
      </c>
      <c r="N44" s="89">
        <v>49</v>
      </c>
      <c r="O44" s="89">
        <v>36.1</v>
      </c>
      <c r="P44" s="88">
        <v>72.8</v>
      </c>
      <c r="Q44" s="88">
        <v>56.2</v>
      </c>
      <c r="R44" s="88">
        <v>85.7</v>
      </c>
      <c r="S44" s="88">
        <v>76.8</v>
      </c>
      <c r="T44" s="88">
        <v>41.7</v>
      </c>
      <c r="U44" s="88">
        <v>48.4</v>
      </c>
      <c r="V44" s="88">
        <v>62.1</v>
      </c>
      <c r="W44" s="88">
        <v>94.8</v>
      </c>
      <c r="X44" s="89">
        <v>96</v>
      </c>
      <c r="Y44" s="88">
        <v>73.2</v>
      </c>
      <c r="Z44" s="88">
        <v>58.3</v>
      </c>
      <c r="AA44" s="88">
        <v>61.2</v>
      </c>
      <c r="AB44" s="88">
        <v>106</v>
      </c>
      <c r="AC44" s="88">
        <v>106</v>
      </c>
      <c r="AD44" s="88">
        <v>84.3</v>
      </c>
      <c r="AE44" s="88">
        <v>80.599999999999994</v>
      </c>
      <c r="AF44" s="88">
        <v>68.900000000000006</v>
      </c>
      <c r="AG44" s="88">
        <v>112</v>
      </c>
      <c r="AH44" s="88">
        <v>96.3</v>
      </c>
      <c r="AI44" s="88">
        <v>94.2</v>
      </c>
      <c r="AJ44" s="88">
        <v>131</v>
      </c>
      <c r="AK44" s="88">
        <v>68.400000000000006</v>
      </c>
      <c r="AL44" s="88">
        <v>84.7</v>
      </c>
      <c r="AM44" s="88">
        <v>120</v>
      </c>
      <c r="AN44" s="88">
        <v>159</v>
      </c>
      <c r="AO44" s="88">
        <v>113</v>
      </c>
      <c r="AP44" s="88">
        <v>75.5</v>
      </c>
      <c r="AQ44" s="88">
        <v>140</v>
      </c>
      <c r="AR44" s="88">
        <v>131</v>
      </c>
      <c r="AS44" s="88">
        <v>93.7</v>
      </c>
      <c r="AT44" s="88">
        <v>169</v>
      </c>
      <c r="AU44" s="88">
        <v>146</v>
      </c>
      <c r="AV44" s="88">
        <v>106</v>
      </c>
      <c r="AW44" s="88">
        <v>89.1</v>
      </c>
      <c r="AX44" s="88">
        <v>125</v>
      </c>
      <c r="AY44" s="88">
        <v>217</v>
      </c>
      <c r="AZ44" s="88">
        <v>167</v>
      </c>
      <c r="BA44" s="88">
        <v>121</v>
      </c>
      <c r="BB44" s="88">
        <v>106</v>
      </c>
      <c r="BC44" s="88">
        <v>195</v>
      </c>
      <c r="BD44" s="88">
        <v>217</v>
      </c>
      <c r="BE44" s="88">
        <v>141</v>
      </c>
      <c r="BF44" s="88">
        <v>102</v>
      </c>
      <c r="BG44" s="88">
        <v>237</v>
      </c>
      <c r="BH44" s="88">
        <v>192</v>
      </c>
      <c r="BI44" s="88">
        <v>185</v>
      </c>
      <c r="BJ44" s="88">
        <v>135</v>
      </c>
      <c r="BK44" s="88">
        <v>251</v>
      </c>
      <c r="BL44" s="88">
        <v>234</v>
      </c>
      <c r="BM44" s="88">
        <v>212</v>
      </c>
      <c r="BN44" s="88">
        <v>256</v>
      </c>
      <c r="BO44" s="88">
        <v>212</v>
      </c>
      <c r="BP44" s="88">
        <v>306</v>
      </c>
    </row>
    <row r="99" spans="1:68" hidden="1">
      <c r="B99" s="96">
        <f t="array" ref="B99:BP99">TRANSPOSE(A103:A169)</f>
        <v>1</v>
      </c>
      <c r="C99" s="96">
        <v>2</v>
      </c>
      <c r="D99" s="96">
        <v>3</v>
      </c>
      <c r="E99" s="96">
        <v>4</v>
      </c>
      <c r="F99" s="96">
        <v>5</v>
      </c>
      <c r="G99" s="96">
        <v>6</v>
      </c>
      <c r="H99" s="96">
        <v>7</v>
      </c>
      <c r="I99" s="96">
        <v>8</v>
      </c>
      <c r="J99" s="96">
        <v>9</v>
      </c>
      <c r="K99" s="96">
        <v>10</v>
      </c>
      <c r="L99" s="96">
        <v>11</v>
      </c>
      <c r="M99" s="96">
        <v>12</v>
      </c>
      <c r="N99" s="96">
        <v>13</v>
      </c>
      <c r="O99" s="96">
        <v>14</v>
      </c>
      <c r="P99" s="96">
        <v>15</v>
      </c>
      <c r="Q99" s="96">
        <v>16</v>
      </c>
      <c r="R99" s="96">
        <v>17</v>
      </c>
      <c r="S99" s="96">
        <v>18</v>
      </c>
      <c r="T99" s="96">
        <v>19</v>
      </c>
      <c r="U99" s="96">
        <v>20</v>
      </c>
      <c r="V99" s="96">
        <v>21</v>
      </c>
      <c r="W99" s="96">
        <v>22</v>
      </c>
      <c r="X99" s="96">
        <v>23</v>
      </c>
      <c r="Y99" s="96">
        <v>24</v>
      </c>
      <c r="Z99" s="96">
        <v>25</v>
      </c>
      <c r="AA99" s="96">
        <v>26</v>
      </c>
      <c r="AB99" s="96">
        <v>27</v>
      </c>
      <c r="AC99" s="96">
        <v>28</v>
      </c>
      <c r="AD99" s="96">
        <v>29</v>
      </c>
      <c r="AE99" s="96">
        <v>30</v>
      </c>
      <c r="AF99" s="96">
        <v>31</v>
      </c>
      <c r="AG99" s="96">
        <v>32</v>
      </c>
      <c r="AH99" s="96">
        <v>33</v>
      </c>
      <c r="AI99" s="96">
        <v>34</v>
      </c>
      <c r="AJ99" s="96">
        <v>35</v>
      </c>
      <c r="AK99" s="96">
        <v>36</v>
      </c>
      <c r="AL99" s="96">
        <v>37</v>
      </c>
      <c r="AM99" s="96">
        <v>38</v>
      </c>
      <c r="AN99" s="96">
        <v>39</v>
      </c>
      <c r="AO99" s="96">
        <v>40</v>
      </c>
      <c r="AP99" s="96">
        <v>41</v>
      </c>
      <c r="AQ99" s="96">
        <v>42</v>
      </c>
      <c r="AR99" s="96">
        <v>43</v>
      </c>
      <c r="AS99" s="96">
        <v>44</v>
      </c>
      <c r="AT99" s="96">
        <v>45</v>
      </c>
      <c r="AU99" s="96">
        <v>46</v>
      </c>
      <c r="AV99" s="96">
        <v>47</v>
      </c>
      <c r="AW99" s="96">
        <v>48</v>
      </c>
      <c r="AX99" s="96">
        <v>49</v>
      </c>
      <c r="AY99" s="96">
        <v>50</v>
      </c>
      <c r="AZ99" s="96">
        <v>51</v>
      </c>
      <c r="BA99" s="96">
        <v>52</v>
      </c>
      <c r="BB99" s="96">
        <v>53</v>
      </c>
      <c r="BC99" s="96">
        <v>54</v>
      </c>
      <c r="BD99" s="96">
        <v>55</v>
      </c>
      <c r="BE99" s="96">
        <v>56</v>
      </c>
      <c r="BF99" s="96">
        <v>57</v>
      </c>
      <c r="BG99" s="96">
        <v>59</v>
      </c>
      <c r="BH99" s="96">
        <v>60</v>
      </c>
      <c r="BI99" s="96">
        <v>61</v>
      </c>
      <c r="BJ99" s="96">
        <v>62</v>
      </c>
      <c r="BK99" s="96">
        <v>66</v>
      </c>
      <c r="BL99" s="96">
        <v>67</v>
      </c>
      <c r="BM99" s="96">
        <v>68</v>
      </c>
      <c r="BN99" s="96">
        <v>69</v>
      </c>
      <c r="BO99" s="96">
        <v>70</v>
      </c>
      <c r="BP99" s="96">
        <v>76</v>
      </c>
    </row>
    <row r="100" spans="1:68" hidden="1">
      <c r="B100" s="96" t="str">
        <f>B1&amp;B2</f>
        <v>W6x8.5f</v>
      </c>
      <c r="C100" s="96" t="str">
        <f t="shared" ref="C100:BN100" si="0">C1&amp;C2</f>
        <v>W6x9f</v>
      </c>
      <c r="D100" s="96" t="str">
        <f t="shared" si="0"/>
        <v>W8x10f</v>
      </c>
      <c r="E100" s="96" t="str">
        <f t="shared" si="0"/>
        <v>W10x12f</v>
      </c>
      <c r="F100" s="96" t="str">
        <f t="shared" si="0"/>
        <v>W6x12</v>
      </c>
      <c r="G100" s="96" t="str">
        <f t="shared" si="0"/>
        <v>W8x13</v>
      </c>
      <c r="H100" s="96" t="str">
        <f t="shared" si="0"/>
        <v>W4x13</v>
      </c>
      <c r="I100" s="96" t="str">
        <f t="shared" si="0"/>
        <v>W12x14v</v>
      </c>
      <c r="J100" s="96" t="str">
        <f t="shared" si="0"/>
        <v>W10x15</v>
      </c>
      <c r="K100" s="96" t="str">
        <f t="shared" si="0"/>
        <v>W8x15</v>
      </c>
      <c r="L100" s="96" t="str">
        <f t="shared" si="0"/>
        <v>W6x15f</v>
      </c>
      <c r="M100" s="96" t="str">
        <f t="shared" si="0"/>
        <v>W12x16</v>
      </c>
      <c r="N100" s="96" t="str">
        <f t="shared" si="0"/>
        <v>W6x16</v>
      </c>
      <c r="O100" s="96" t="str">
        <f t="shared" si="0"/>
        <v>W5x16</v>
      </c>
      <c r="P100" s="96" t="str">
        <f t="shared" si="0"/>
        <v>W10x17</v>
      </c>
      <c r="Q100" s="96" t="str">
        <f t="shared" si="0"/>
        <v>W8x18</v>
      </c>
      <c r="R100" s="96" t="str">
        <f t="shared" si="0"/>
        <v>W12x19</v>
      </c>
      <c r="S100" s="96" t="str">
        <f t="shared" si="0"/>
        <v>W10x19</v>
      </c>
      <c r="T100" s="96" t="str">
        <f t="shared" si="0"/>
        <v>W5x19</v>
      </c>
      <c r="U100" s="96" t="str">
        <f t="shared" si="0"/>
        <v>W6x20</v>
      </c>
      <c r="V100" s="96" t="str">
        <f t="shared" si="0"/>
        <v>W8x21</v>
      </c>
      <c r="W100" s="96" t="str">
        <f t="shared" si="0"/>
        <v>W14x22</v>
      </c>
      <c r="X100" s="96" t="str">
        <f t="shared" si="0"/>
        <v>W12x22</v>
      </c>
      <c r="Y100" s="96" t="str">
        <f t="shared" si="0"/>
        <v>W10x22</v>
      </c>
      <c r="Z100" s="96" t="str">
        <f t="shared" si="0"/>
        <v>W8x24</v>
      </c>
      <c r="AA100" s="96" t="str">
        <f t="shared" si="0"/>
        <v>W6x25</v>
      </c>
      <c r="AB100" s="96" t="str">
        <f t="shared" si="0"/>
        <v>W16x26v</v>
      </c>
      <c r="AC100" s="96" t="str">
        <f t="shared" si="0"/>
        <v>W14x26</v>
      </c>
      <c r="AD100" s="96" t="str">
        <f t="shared" si="0"/>
        <v>W12x26</v>
      </c>
      <c r="AE100" s="96" t="str">
        <f t="shared" si="0"/>
        <v>W10x26</v>
      </c>
      <c r="AF100" s="96" t="str">
        <f t="shared" si="0"/>
        <v>W8x28</v>
      </c>
      <c r="AG100" s="96" t="str">
        <f t="shared" si="0"/>
        <v>W14x30</v>
      </c>
      <c r="AH100" s="96" t="str">
        <f t="shared" si="0"/>
        <v>W12x30</v>
      </c>
      <c r="AI100" s="96" t="str">
        <f t="shared" si="0"/>
        <v>W10x30</v>
      </c>
      <c r="AJ100" s="96" t="str">
        <f t="shared" si="0"/>
        <v>W16x31</v>
      </c>
      <c r="AK100" s="96" t="str">
        <f t="shared" si="0"/>
        <v>W8x31f</v>
      </c>
      <c r="AL100" s="96" t="str">
        <f t="shared" si="0"/>
        <v>W10x33</v>
      </c>
      <c r="AM100" s="96" t="str">
        <f t="shared" si="0"/>
        <v>W14x34</v>
      </c>
      <c r="AN100" s="96" t="str">
        <f t="shared" si="0"/>
        <v>W18x35</v>
      </c>
      <c r="AO100" s="96" t="str">
        <f t="shared" si="0"/>
        <v>W12x35</v>
      </c>
      <c r="AP100" s="96" t="str">
        <f t="shared" si="0"/>
        <v>W8x35</v>
      </c>
      <c r="AQ100" s="96" t="str">
        <f t="shared" si="0"/>
        <v>W16x36</v>
      </c>
      <c r="AR100" s="96" t="str">
        <f t="shared" si="0"/>
        <v>W14x38</v>
      </c>
      <c r="AS100" s="96" t="str">
        <f t="shared" si="0"/>
        <v>W10x39</v>
      </c>
      <c r="AT100" s="96" t="str">
        <f t="shared" si="0"/>
        <v>W18x40</v>
      </c>
      <c r="AU100" s="96" t="str">
        <f t="shared" si="0"/>
        <v>W16x40</v>
      </c>
      <c r="AV100" s="96" t="str">
        <f t="shared" si="0"/>
        <v>W12x40</v>
      </c>
      <c r="AW100" s="96" t="str">
        <f t="shared" si="0"/>
        <v>W8x40</v>
      </c>
      <c r="AX100" s="96" t="str">
        <f t="shared" si="0"/>
        <v>W14x43</v>
      </c>
      <c r="AY100" s="96" t="str">
        <f t="shared" si="0"/>
        <v>W21x44</v>
      </c>
      <c r="AZ100" s="96" t="str">
        <f t="shared" si="0"/>
        <v>W16x45</v>
      </c>
      <c r="BA100" s="96" t="str">
        <f t="shared" si="0"/>
        <v>W12x45</v>
      </c>
      <c r="BB100" s="96" t="str">
        <f t="shared" si="0"/>
        <v>W10x45</v>
      </c>
      <c r="BC100" s="96" t="str">
        <f t="shared" si="0"/>
        <v>W18x46</v>
      </c>
      <c r="BD100" s="96" t="str">
        <f t="shared" si="0"/>
        <v>W21x48f</v>
      </c>
      <c r="BE100" s="96" t="str">
        <f t="shared" si="0"/>
        <v>W14x48</v>
      </c>
      <c r="BF100" s="96" t="str">
        <f t="shared" si="0"/>
        <v>W8x48</v>
      </c>
      <c r="BG100" s="96" t="str">
        <f t="shared" si="0"/>
        <v>W21x50</v>
      </c>
      <c r="BH100" s="96" t="str">
        <f t="shared" si="0"/>
        <v>W18x50</v>
      </c>
      <c r="BI100" s="96" t="str">
        <f t="shared" si="0"/>
        <v>W16x50</v>
      </c>
      <c r="BJ100" s="96" t="str">
        <f t="shared" si="0"/>
        <v>W12x50</v>
      </c>
      <c r="BK100" s="96" t="str">
        <f t="shared" si="0"/>
        <v>W24x55v</v>
      </c>
      <c r="BL100" s="96" t="str">
        <f t="shared" si="0"/>
        <v>W21x55</v>
      </c>
      <c r="BM100" s="96" t="str">
        <f t="shared" si="0"/>
        <v>W18x55</v>
      </c>
      <c r="BN100" s="96" t="str">
        <f t="shared" si="0"/>
        <v>W21x57</v>
      </c>
      <c r="BO100" s="96" t="str">
        <f>BO1&amp;BO2</f>
        <v>W16x57</v>
      </c>
      <c r="BP100" s="96" t="str">
        <f>BP1&amp;BP2</f>
        <v>W24x62</v>
      </c>
    </row>
    <row r="101" spans="1:68" hidden="1"/>
    <row r="102" spans="1:68" hidden="1"/>
    <row r="103" spans="1:68" hidden="1">
      <c r="A103" s="96">
        <f>INDEX(All!$A$91:$G$363,MATCH(B103,All!$G$91:$G$363,0),1)</f>
        <v>1</v>
      </c>
      <c r="B103" s="96" t="str">
        <f t="array" ref="B103:B169">TRANSPOSE(B100:BP100)</f>
        <v>W6x8.5f</v>
      </c>
    </row>
    <row r="104" spans="1:68" hidden="1">
      <c r="A104" s="96">
        <f>INDEX(All!$A$91:$G$363,MATCH(B104,All!$G$91:$G$363,0),1)</f>
        <v>2</v>
      </c>
      <c r="B104" s="96" t="str">
        <v>W6x9f</v>
      </c>
    </row>
    <row r="105" spans="1:68" hidden="1">
      <c r="A105" s="96">
        <f>INDEX(All!$A$91:$G$363,MATCH(B105,All!$G$91:$G$363,0),1)</f>
        <v>3</v>
      </c>
      <c r="B105" s="96" t="str">
        <v>W8x10f</v>
      </c>
    </row>
    <row r="106" spans="1:68" hidden="1">
      <c r="A106" s="96">
        <f>INDEX(All!$A$91:$G$363,MATCH(B106,All!$G$91:$G$363,0),1)</f>
        <v>4</v>
      </c>
      <c r="B106" s="96" t="str">
        <v>W10x12f</v>
      </c>
    </row>
    <row r="107" spans="1:68" hidden="1">
      <c r="A107" s="96">
        <f>INDEX(All!$A$91:$G$363,MATCH(B107,All!$G$91:$G$363,0),1)</f>
        <v>5</v>
      </c>
      <c r="B107" s="96" t="str">
        <v>W6x12</v>
      </c>
    </row>
    <row r="108" spans="1:68" hidden="1">
      <c r="A108" s="96">
        <f>INDEX(All!$A$91:$G$363,MATCH(B108,All!$G$91:$G$363,0),1)</f>
        <v>6</v>
      </c>
      <c r="B108" s="96" t="str">
        <v>W8x13</v>
      </c>
    </row>
    <row r="109" spans="1:68" hidden="1">
      <c r="A109" s="96">
        <f>INDEX(All!$A$91:$G$363,MATCH(B109,All!$G$91:$G$363,0),1)</f>
        <v>7</v>
      </c>
      <c r="B109" s="96" t="str">
        <v>W4x13</v>
      </c>
    </row>
    <row r="110" spans="1:68" hidden="1">
      <c r="A110" s="96">
        <f>INDEX(All!$A$91:$G$363,MATCH(B110,All!$G$91:$G$363,0),1)</f>
        <v>8</v>
      </c>
      <c r="B110" s="96" t="str">
        <v>W12x14v</v>
      </c>
    </row>
    <row r="111" spans="1:68" hidden="1">
      <c r="A111" s="96">
        <f>INDEX(All!$A$91:$G$363,MATCH(B111,All!$G$91:$G$363,0),1)</f>
        <v>9</v>
      </c>
      <c r="B111" s="96" t="str">
        <v>W10x15</v>
      </c>
    </row>
    <row r="112" spans="1:68" hidden="1">
      <c r="A112" s="96">
        <f>INDEX(All!$A$91:$G$363,MATCH(B112,All!$G$91:$G$363,0),1)</f>
        <v>10</v>
      </c>
      <c r="B112" s="96" t="str">
        <v>W8x15</v>
      </c>
    </row>
    <row r="113" spans="1:2" hidden="1">
      <c r="A113" s="96">
        <f>INDEX(All!$A$91:$G$363,MATCH(B113,All!$G$91:$G$363,0),1)</f>
        <v>11</v>
      </c>
      <c r="B113" s="96" t="str">
        <v>W6x15f</v>
      </c>
    </row>
    <row r="114" spans="1:2" hidden="1">
      <c r="A114" s="96">
        <f>INDEX(All!$A$91:$G$363,MATCH(B114,All!$G$91:$G$363,0),1)</f>
        <v>12</v>
      </c>
      <c r="B114" s="96" t="str">
        <v>W12x16</v>
      </c>
    </row>
    <row r="115" spans="1:2" hidden="1">
      <c r="A115" s="96">
        <f>INDEX(All!$A$91:$G$363,MATCH(B115,All!$G$91:$G$363,0),1)</f>
        <v>13</v>
      </c>
      <c r="B115" s="96" t="str">
        <v>W6x16</v>
      </c>
    </row>
    <row r="116" spans="1:2" hidden="1">
      <c r="A116" s="96">
        <f>INDEX(All!$A$91:$G$363,MATCH(B116,All!$G$91:$G$363,0),1)</f>
        <v>14</v>
      </c>
      <c r="B116" s="96" t="str">
        <v>W5x16</v>
      </c>
    </row>
    <row r="117" spans="1:2" hidden="1">
      <c r="A117" s="96">
        <f>INDEX(All!$A$91:$G$363,MATCH(B117,All!$G$91:$G$363,0),1)</f>
        <v>15</v>
      </c>
      <c r="B117" s="96" t="str">
        <v>W10x17</v>
      </c>
    </row>
    <row r="118" spans="1:2" hidden="1">
      <c r="A118" s="96">
        <f>INDEX(All!$A$91:$G$363,MATCH(B118,All!$G$91:$G$363,0),1)</f>
        <v>16</v>
      </c>
      <c r="B118" s="96" t="str">
        <v>W8x18</v>
      </c>
    </row>
    <row r="119" spans="1:2" hidden="1">
      <c r="A119" s="96">
        <f>INDEX(All!$A$91:$G$363,MATCH(B119,All!$G$91:$G$363,0),1)</f>
        <v>17</v>
      </c>
      <c r="B119" s="96" t="str">
        <v>W12x19</v>
      </c>
    </row>
    <row r="120" spans="1:2" hidden="1">
      <c r="A120" s="96">
        <f>INDEX(All!$A$91:$G$363,MATCH(B120,All!$G$91:$G$363,0),1)</f>
        <v>18</v>
      </c>
      <c r="B120" s="96" t="str">
        <v>W10x19</v>
      </c>
    </row>
    <row r="121" spans="1:2" hidden="1">
      <c r="A121" s="96">
        <f>INDEX(All!$A$91:$G$363,MATCH(B121,All!$G$91:$G$363,0),1)</f>
        <v>19</v>
      </c>
      <c r="B121" s="96" t="str">
        <v>W5x19</v>
      </c>
    </row>
    <row r="122" spans="1:2" hidden="1">
      <c r="A122" s="96">
        <f>INDEX(All!$A$91:$G$363,MATCH(B122,All!$G$91:$G$363,0),1)</f>
        <v>20</v>
      </c>
      <c r="B122" s="96" t="str">
        <v>W6x20</v>
      </c>
    </row>
    <row r="123" spans="1:2" hidden="1">
      <c r="A123" s="96">
        <f>INDEX(All!$A$91:$G$363,MATCH(B123,All!$G$91:$G$363,0),1)</f>
        <v>21</v>
      </c>
      <c r="B123" s="96" t="str">
        <v>W8x21</v>
      </c>
    </row>
    <row r="124" spans="1:2" hidden="1">
      <c r="A124" s="96">
        <f>INDEX(All!$A$91:$G$363,MATCH(B124,All!$G$91:$G$363,0),1)</f>
        <v>22</v>
      </c>
      <c r="B124" s="96" t="str">
        <v>W14x22</v>
      </c>
    </row>
    <row r="125" spans="1:2" hidden="1">
      <c r="A125" s="96">
        <f>INDEX(All!$A$91:$G$363,MATCH(B125,All!$G$91:$G$363,0),1)</f>
        <v>23</v>
      </c>
      <c r="B125" s="96" t="str">
        <v>W12x22</v>
      </c>
    </row>
    <row r="126" spans="1:2" hidden="1">
      <c r="A126" s="96">
        <f>INDEX(All!$A$91:$G$363,MATCH(B126,All!$G$91:$G$363,0),1)</f>
        <v>24</v>
      </c>
      <c r="B126" s="96" t="str">
        <v>W10x22</v>
      </c>
    </row>
    <row r="127" spans="1:2" hidden="1">
      <c r="A127" s="96">
        <f>INDEX(All!$A$91:$G$363,MATCH(B127,All!$G$91:$G$363,0),1)</f>
        <v>25</v>
      </c>
      <c r="B127" s="96" t="str">
        <v>W8x24</v>
      </c>
    </row>
    <row r="128" spans="1:2" hidden="1">
      <c r="A128" s="96">
        <f>INDEX(All!$A$91:$G$363,MATCH(B128,All!$G$91:$G$363,0),1)</f>
        <v>26</v>
      </c>
      <c r="B128" s="96" t="str">
        <v>W6x25</v>
      </c>
    </row>
    <row r="129" spans="1:2" hidden="1">
      <c r="A129" s="96">
        <f>INDEX(All!$A$91:$G$363,MATCH(B129,All!$G$91:$G$363,0),1)</f>
        <v>27</v>
      </c>
      <c r="B129" s="96" t="str">
        <v>W16x26v</v>
      </c>
    </row>
    <row r="130" spans="1:2" hidden="1">
      <c r="A130" s="96">
        <f>INDEX(All!$A$91:$G$363,MATCH(B130,All!$G$91:$G$363,0),1)</f>
        <v>28</v>
      </c>
      <c r="B130" s="96" t="str">
        <v>W14x26</v>
      </c>
    </row>
    <row r="131" spans="1:2" hidden="1">
      <c r="A131" s="96">
        <f>INDEX(All!$A$91:$G$363,MATCH(B131,All!$G$91:$G$363,0),1)</f>
        <v>29</v>
      </c>
      <c r="B131" s="96" t="str">
        <v>W12x26</v>
      </c>
    </row>
    <row r="132" spans="1:2" hidden="1">
      <c r="A132" s="96">
        <f>INDEX(All!$A$91:$G$363,MATCH(B132,All!$G$91:$G$363,0),1)</f>
        <v>30</v>
      </c>
      <c r="B132" s="96" t="str">
        <v>W10x26</v>
      </c>
    </row>
    <row r="133" spans="1:2" hidden="1">
      <c r="A133" s="96">
        <f>INDEX(All!$A$91:$G$363,MATCH(B133,All!$G$91:$G$363,0),1)</f>
        <v>31</v>
      </c>
      <c r="B133" s="96" t="str">
        <v>W8x28</v>
      </c>
    </row>
    <row r="134" spans="1:2" hidden="1">
      <c r="A134" s="96">
        <f>INDEX(All!$A$91:$G$363,MATCH(B134,All!$G$91:$G$363,0),1)</f>
        <v>32</v>
      </c>
      <c r="B134" s="96" t="str">
        <v>W14x30</v>
      </c>
    </row>
    <row r="135" spans="1:2" hidden="1">
      <c r="A135" s="96">
        <f>INDEX(All!$A$91:$G$363,MATCH(B135,All!$G$91:$G$363,0),1)</f>
        <v>33</v>
      </c>
      <c r="B135" s="96" t="str">
        <v>W12x30</v>
      </c>
    </row>
    <row r="136" spans="1:2" hidden="1">
      <c r="A136" s="96">
        <f>INDEX(All!$A$91:$G$363,MATCH(B136,All!$G$91:$G$363,0),1)</f>
        <v>34</v>
      </c>
      <c r="B136" s="96" t="str">
        <v>W10x30</v>
      </c>
    </row>
    <row r="137" spans="1:2" hidden="1">
      <c r="A137" s="96">
        <f>INDEX(All!$A$91:$G$363,MATCH(B137,All!$G$91:$G$363,0),1)</f>
        <v>35</v>
      </c>
      <c r="B137" s="96" t="str">
        <v>W16x31</v>
      </c>
    </row>
    <row r="138" spans="1:2" hidden="1">
      <c r="A138" s="96">
        <f>INDEX(All!$A$91:$G$363,MATCH(B138,All!$G$91:$G$363,0),1)</f>
        <v>36</v>
      </c>
      <c r="B138" s="96" t="str">
        <v>W8x31f</v>
      </c>
    </row>
    <row r="139" spans="1:2" hidden="1">
      <c r="A139" s="96">
        <f>INDEX(All!$A$91:$G$363,MATCH(B139,All!$G$91:$G$363,0),1)</f>
        <v>37</v>
      </c>
      <c r="B139" s="96" t="str">
        <v>W10x33</v>
      </c>
    </row>
    <row r="140" spans="1:2" hidden="1">
      <c r="A140" s="96">
        <f>INDEX(All!$A$91:$G$363,MATCH(B140,All!$G$91:$G$363,0),1)</f>
        <v>38</v>
      </c>
      <c r="B140" s="96" t="str">
        <v>W14x34</v>
      </c>
    </row>
    <row r="141" spans="1:2" hidden="1">
      <c r="A141" s="96">
        <f>INDEX(All!$A$91:$G$363,MATCH(B141,All!$G$91:$G$363,0),1)</f>
        <v>39</v>
      </c>
      <c r="B141" s="96" t="str">
        <v>W18x35</v>
      </c>
    </row>
    <row r="142" spans="1:2" hidden="1">
      <c r="A142" s="96">
        <f>INDEX(All!$A$91:$G$363,MATCH(B142,All!$G$91:$G$363,0),1)</f>
        <v>40</v>
      </c>
      <c r="B142" s="96" t="str">
        <v>W12x35</v>
      </c>
    </row>
    <row r="143" spans="1:2" hidden="1">
      <c r="A143" s="96">
        <f>INDEX(All!$A$91:$G$363,MATCH(B143,All!$G$91:$G$363,0),1)</f>
        <v>41</v>
      </c>
      <c r="B143" s="96" t="str">
        <v>W8x35</v>
      </c>
    </row>
    <row r="144" spans="1:2" hidden="1">
      <c r="A144" s="96">
        <f>INDEX(All!$A$91:$G$363,MATCH(B144,All!$G$91:$G$363,0),1)</f>
        <v>42</v>
      </c>
      <c r="B144" s="96" t="str">
        <v>W16x36</v>
      </c>
    </row>
    <row r="145" spans="1:2" hidden="1">
      <c r="A145" s="96">
        <f>INDEX(All!$A$91:$G$363,MATCH(B145,All!$G$91:$G$363,0),1)</f>
        <v>43</v>
      </c>
      <c r="B145" s="96" t="str">
        <v>W14x38</v>
      </c>
    </row>
    <row r="146" spans="1:2" hidden="1">
      <c r="A146" s="96">
        <f>INDEX(All!$A$91:$G$363,MATCH(B146,All!$G$91:$G$363,0),1)</f>
        <v>44</v>
      </c>
      <c r="B146" s="96" t="str">
        <v>W10x39</v>
      </c>
    </row>
    <row r="147" spans="1:2" hidden="1">
      <c r="A147" s="96">
        <f>INDEX(All!$A$91:$G$363,MATCH(B147,All!$G$91:$G$363,0),1)</f>
        <v>45</v>
      </c>
      <c r="B147" s="96" t="str">
        <v>W18x40</v>
      </c>
    </row>
    <row r="148" spans="1:2" hidden="1">
      <c r="A148" s="96">
        <f>INDEX(All!$A$91:$G$363,MATCH(B148,All!$G$91:$G$363,0),1)</f>
        <v>46</v>
      </c>
      <c r="B148" s="96" t="str">
        <v>W16x40</v>
      </c>
    </row>
    <row r="149" spans="1:2" hidden="1">
      <c r="A149" s="96">
        <f>INDEX(All!$A$91:$G$363,MATCH(B149,All!$G$91:$G$363,0),1)</f>
        <v>47</v>
      </c>
      <c r="B149" s="96" t="str">
        <v>W12x40</v>
      </c>
    </row>
    <row r="150" spans="1:2" hidden="1">
      <c r="A150" s="96">
        <f>INDEX(All!$A$91:$G$363,MATCH(B150,All!$G$91:$G$363,0),1)</f>
        <v>48</v>
      </c>
      <c r="B150" s="96" t="str">
        <v>W8x40</v>
      </c>
    </row>
    <row r="151" spans="1:2" hidden="1">
      <c r="A151" s="96">
        <f>INDEX(All!$A$91:$G$363,MATCH(B151,All!$G$91:$G$363,0),1)</f>
        <v>49</v>
      </c>
      <c r="B151" s="96" t="str">
        <v>W14x43</v>
      </c>
    </row>
    <row r="152" spans="1:2" hidden="1">
      <c r="A152" s="96">
        <f>INDEX(All!$A$91:$G$363,MATCH(B152,All!$G$91:$G$363,0),1)</f>
        <v>50</v>
      </c>
      <c r="B152" s="96" t="str">
        <v>W21x44</v>
      </c>
    </row>
    <row r="153" spans="1:2" hidden="1">
      <c r="A153" s="96">
        <f>INDEX(All!$A$91:$G$363,MATCH(B153,All!$G$91:$G$363,0),1)</f>
        <v>51</v>
      </c>
      <c r="B153" s="96" t="str">
        <v>W16x45</v>
      </c>
    </row>
    <row r="154" spans="1:2" hidden="1">
      <c r="A154" s="96">
        <f>INDEX(All!$A$91:$G$363,MATCH(B154,All!$G$91:$G$363,0),1)</f>
        <v>52</v>
      </c>
      <c r="B154" s="96" t="str">
        <v>W12x45</v>
      </c>
    </row>
    <row r="155" spans="1:2" hidden="1">
      <c r="A155" s="96">
        <f>INDEX(All!$A$91:$G$363,MATCH(B155,All!$G$91:$G$363,0),1)</f>
        <v>53</v>
      </c>
      <c r="B155" s="96" t="str">
        <v>W10x45</v>
      </c>
    </row>
    <row r="156" spans="1:2" hidden="1">
      <c r="A156" s="96">
        <f>INDEX(All!$A$91:$G$363,MATCH(B156,All!$G$91:$G$363,0),1)</f>
        <v>54</v>
      </c>
      <c r="B156" s="96" t="str">
        <v>W18x46</v>
      </c>
    </row>
    <row r="157" spans="1:2" hidden="1">
      <c r="A157" s="96">
        <f>INDEX(All!$A$91:$G$363,MATCH(B157,All!$G$91:$G$363,0),1)</f>
        <v>55</v>
      </c>
      <c r="B157" s="96" t="str">
        <v>W21x48f</v>
      </c>
    </row>
    <row r="158" spans="1:2" hidden="1">
      <c r="A158" s="96">
        <f>INDEX(All!$A$91:$G$363,MATCH(B158,All!$G$91:$G$363,0),1)</f>
        <v>56</v>
      </c>
      <c r="B158" s="96" t="str">
        <v>W14x48</v>
      </c>
    </row>
    <row r="159" spans="1:2" hidden="1">
      <c r="A159" s="96">
        <f>INDEX(All!$A$91:$G$363,MATCH(B159,All!$G$91:$G$363,0),1)</f>
        <v>57</v>
      </c>
      <c r="B159" s="96" t="str">
        <v>W8x48</v>
      </c>
    </row>
    <row r="160" spans="1:2" hidden="1">
      <c r="A160" s="96">
        <f>INDEX(All!$A$91:$G$363,MATCH(B160,All!$G$91:$G$363,0),1)</f>
        <v>59</v>
      </c>
      <c r="B160" s="96" t="str">
        <v>W21x50</v>
      </c>
    </row>
    <row r="161" spans="1:2" hidden="1">
      <c r="A161" s="96">
        <f>INDEX(All!$A$91:$G$363,MATCH(B161,All!$G$91:$G$363,0),1)</f>
        <v>60</v>
      </c>
      <c r="B161" s="96" t="str">
        <v>W18x50</v>
      </c>
    </row>
    <row r="162" spans="1:2" hidden="1">
      <c r="A162" s="96">
        <f>INDEX(All!$A$91:$G$363,MATCH(B162,All!$G$91:$G$363,0),1)</f>
        <v>61</v>
      </c>
      <c r="B162" s="96" t="str">
        <v>W16x50</v>
      </c>
    </row>
    <row r="163" spans="1:2" hidden="1">
      <c r="A163" s="96">
        <f>INDEX(All!$A$91:$G$363,MATCH(B163,All!$G$91:$G$363,0),1)</f>
        <v>62</v>
      </c>
      <c r="B163" s="96" t="str">
        <v>W12x50</v>
      </c>
    </row>
    <row r="164" spans="1:2" hidden="1">
      <c r="A164" s="96">
        <f>INDEX(All!$A$91:$G$363,MATCH(B164,All!$G$91:$G$363,0),1)</f>
        <v>66</v>
      </c>
      <c r="B164" s="96" t="str">
        <v>W24x55v</v>
      </c>
    </row>
    <row r="165" spans="1:2" hidden="1">
      <c r="A165" s="96">
        <f>INDEX(All!$A$91:$G$363,MATCH(B165,All!$G$91:$G$363,0),1)</f>
        <v>67</v>
      </c>
      <c r="B165" s="96" t="str">
        <v>W21x55</v>
      </c>
    </row>
    <row r="166" spans="1:2" hidden="1">
      <c r="A166" s="96">
        <f>INDEX(All!$A$91:$G$363,MATCH(B166,All!$G$91:$G$363,0),1)</f>
        <v>68</v>
      </c>
      <c r="B166" s="96" t="str">
        <v>W18x55</v>
      </c>
    </row>
    <row r="167" spans="1:2" hidden="1">
      <c r="A167" s="96">
        <f>INDEX(All!$A$91:$G$363,MATCH(B167,All!$G$91:$G$363,0),1)</f>
        <v>69</v>
      </c>
      <c r="B167" s="96" t="str">
        <v>W21x57</v>
      </c>
    </row>
    <row r="168" spans="1:2" hidden="1">
      <c r="A168" s="96">
        <f>INDEX(All!$A$91:$G$363,MATCH(B168,All!$G$91:$G$363,0),1)</f>
        <v>70</v>
      </c>
      <c r="B168" s="96" t="str">
        <v>W16x57</v>
      </c>
    </row>
    <row r="169" spans="1:2" hidden="1">
      <c r="A169" s="96">
        <f>INDEX(All!$A$91:$G$363,MATCH(B169,All!$G$91:$G$363,0),1)</f>
        <v>76</v>
      </c>
      <c r="B169" s="96" t="str">
        <v>W24x62</v>
      </c>
    </row>
  </sheetData>
  <sheetProtection algorithmName="SHA-512" hashValue="TvmFA5Ix5I3Ewjnuq2qXrLuDKo6LY6cZ/+lvddusbj59EaXJypQMueZ8u4uDQY9yzEoA1XTR/l9bQLK0Ydci2Q==" saltValue="YoqRWY1hHYYO1/BdxSvdww==" spinCount="100000" sheet="1" objects="1" scenarios="1"/>
  <conditionalFormatting sqref="A3:BP35 A37:BP44">
    <cfRule type="expression" dxfId="10" priority="7">
      <formula>MOD(ROW(),2)=1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44" id="{8CA095C1-F112-4BE9-8E26-1153BDCA672E}">
            <xm:f>B99=All!$P$91</xm:f>
            <x14:dxf>
              <font>
                <b/>
                <i val="0"/>
                <color theme="0"/>
              </font>
              <fill>
                <patternFill>
                  <bgColor theme="9" tint="-0.24994659260841701"/>
                </patternFill>
              </fill>
            </x14:dxf>
          </x14:cfRule>
          <xm:sqref>B1:BP1</xm:sqref>
        </x14:conditionalFormatting>
        <x14:conditionalFormatting xmlns:xm="http://schemas.microsoft.com/office/excel/2006/main">
          <x14:cfRule type="expression" priority="345" id="{30DE1C76-8529-4147-BFA7-97B2B2AAA6B8}">
            <xm:f>B99=All!$P$91</xm:f>
            <x14:dxf>
              <font>
                <b/>
                <i val="0"/>
                <color theme="0"/>
              </font>
              <fill>
                <patternFill>
                  <bgColor theme="9" tint="-0.24994659260841701"/>
                </patternFill>
              </fill>
            </x14:dxf>
          </x14:cfRule>
          <xm:sqref>B2:BP2</xm:sqref>
        </x14:conditionalFormatting>
        <x14:conditionalFormatting xmlns:xm="http://schemas.microsoft.com/office/excel/2006/main">
          <x14:cfRule type="cellIs" priority="2" operator="equal" id="{BBA0FB5A-3E24-4A35-A91C-111D0FC47C8F}">
            <xm:f>Chart!$C$4</xm:f>
            <x14:dxf>
              <font>
                <b/>
                <i val="0"/>
                <color theme="0"/>
              </font>
              <fill>
                <patternFill>
                  <bgColor theme="9" tint="-0.24994659260841701"/>
                </patternFill>
              </fill>
            </x14:dxf>
          </x14:cfRule>
          <xm:sqref>A4:A35</xm:sqref>
        </x14:conditionalFormatting>
        <x14:conditionalFormatting xmlns:xm="http://schemas.microsoft.com/office/excel/2006/main">
          <x14:cfRule type="expression" priority="1" id="{480D4A48-B85B-4D10-97AD-A4D8591285ED}">
            <xm:f>Chart!$C$4&lt;=2</xm:f>
            <x14:dxf>
              <font>
                <b/>
                <i val="0"/>
                <color theme="0"/>
              </font>
              <fill>
                <patternFill>
                  <bgColor theme="9" tint="-0.24994659260841701"/>
                </patternFill>
              </fill>
            </x14:dxf>
          </x14:cfRule>
          <xm:sqref>A3</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CZ147"/>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8.83203125" defaultRowHeight="12.75"/>
  <cols>
    <col min="1" max="1" width="12.33203125" style="46" bestFit="1" customWidth="1"/>
    <col min="2" max="4" width="9.83203125" style="46" bestFit="1" customWidth="1"/>
    <col min="5" max="5" width="10.6640625" style="46" bestFit="1" customWidth="1"/>
    <col min="6" max="6" width="9.83203125" style="46" bestFit="1" customWidth="1"/>
    <col min="7" max="7" width="10.6640625" style="46" bestFit="1" customWidth="1"/>
    <col min="8" max="71" width="9.83203125" style="46" bestFit="1" customWidth="1"/>
    <col min="72" max="16384" width="8.83203125" style="46"/>
  </cols>
  <sheetData>
    <row r="1" spans="1:78">
      <c r="B1" s="46">
        <v>1</v>
      </c>
      <c r="C1" s="46">
        <v>2</v>
      </c>
      <c r="D1" s="46">
        <v>3</v>
      </c>
      <c r="E1" s="46">
        <v>4</v>
      </c>
      <c r="F1" s="46">
        <v>5</v>
      </c>
      <c r="G1" s="46">
        <v>6</v>
      </c>
      <c r="H1" s="46">
        <v>7</v>
      </c>
      <c r="I1" s="46">
        <v>8</v>
      </c>
      <c r="J1" s="46">
        <v>9</v>
      </c>
      <c r="K1" s="46">
        <v>10</v>
      </c>
      <c r="L1" s="46">
        <v>11</v>
      </c>
      <c r="M1" s="46">
        <v>12</v>
      </c>
      <c r="N1" s="46">
        <v>13</v>
      </c>
      <c r="O1" s="46">
        <v>14</v>
      </c>
      <c r="P1" s="46">
        <v>15</v>
      </c>
      <c r="Q1" s="46">
        <v>16</v>
      </c>
      <c r="R1" s="46">
        <v>17</v>
      </c>
      <c r="S1" s="46">
        <v>18</v>
      </c>
      <c r="T1" s="46">
        <v>19</v>
      </c>
      <c r="U1" s="46">
        <v>20</v>
      </c>
      <c r="V1" s="46">
        <v>21</v>
      </c>
      <c r="W1" s="46">
        <v>22</v>
      </c>
      <c r="X1" s="46">
        <v>23</v>
      </c>
      <c r="Y1" s="46">
        <v>24</v>
      </c>
      <c r="Z1" s="46">
        <v>25</v>
      </c>
      <c r="AA1" s="46">
        <v>26</v>
      </c>
      <c r="AB1" s="46">
        <v>27</v>
      </c>
      <c r="AC1" s="46">
        <v>28</v>
      </c>
      <c r="AD1" s="46">
        <v>29</v>
      </c>
      <c r="AE1" s="46">
        <v>30</v>
      </c>
      <c r="AF1" s="46">
        <v>31</v>
      </c>
      <c r="AG1" s="46">
        <v>32</v>
      </c>
      <c r="AH1" s="46">
        <v>33</v>
      </c>
      <c r="AI1" s="46">
        <v>34</v>
      </c>
      <c r="AJ1" s="46">
        <v>35</v>
      </c>
      <c r="AK1" s="46">
        <v>36</v>
      </c>
      <c r="AL1" s="46">
        <v>37</v>
      </c>
      <c r="AM1" s="46">
        <v>38</v>
      </c>
      <c r="AN1" s="46">
        <v>39</v>
      </c>
      <c r="AO1" s="46">
        <v>40</v>
      </c>
      <c r="AP1" s="46">
        <v>41</v>
      </c>
      <c r="AQ1" s="46">
        <v>42</v>
      </c>
      <c r="AR1" s="46">
        <v>43</v>
      </c>
      <c r="AS1" s="46">
        <v>44</v>
      </c>
      <c r="AT1" s="46">
        <v>45</v>
      </c>
      <c r="AU1" s="46">
        <v>46</v>
      </c>
      <c r="AV1" s="46">
        <v>47</v>
      </c>
      <c r="AW1" s="46">
        <v>48</v>
      </c>
      <c r="AX1" s="46">
        <v>49</v>
      </c>
      <c r="AY1" s="46">
        <v>50</v>
      </c>
      <c r="AZ1" s="46">
        <v>51</v>
      </c>
      <c r="BA1" s="46">
        <v>52</v>
      </c>
      <c r="BB1" s="46">
        <v>53</v>
      </c>
      <c r="BC1" s="46">
        <v>54</v>
      </c>
      <c r="BD1" s="46">
        <v>55</v>
      </c>
      <c r="BE1" s="46">
        <v>56</v>
      </c>
      <c r="BF1" s="46">
        <v>57</v>
      </c>
      <c r="BG1" s="46">
        <v>58</v>
      </c>
      <c r="BH1" s="46">
        <v>59</v>
      </c>
      <c r="BI1" s="46">
        <v>60</v>
      </c>
      <c r="BJ1" s="46">
        <v>61</v>
      </c>
      <c r="BK1" s="46">
        <v>62</v>
      </c>
      <c r="BL1" s="46">
        <v>63</v>
      </c>
      <c r="BM1" s="46">
        <v>64</v>
      </c>
      <c r="BN1" s="46">
        <v>65</v>
      </c>
      <c r="BO1" s="46">
        <v>66</v>
      </c>
      <c r="BP1" s="46">
        <v>67</v>
      </c>
      <c r="BQ1" s="46">
        <v>68</v>
      </c>
      <c r="BR1" s="46">
        <v>69</v>
      </c>
      <c r="BS1" s="46">
        <v>70</v>
      </c>
      <c r="BT1" s="46">
        <v>71</v>
      </c>
      <c r="BU1" s="46">
        <v>72</v>
      </c>
      <c r="BV1" s="46">
        <v>73</v>
      </c>
      <c r="BW1" s="46">
        <v>74</v>
      </c>
      <c r="BX1" s="46">
        <v>75</v>
      </c>
      <c r="BY1" s="46">
        <v>76</v>
      </c>
      <c r="BZ1" s="46">
        <v>77</v>
      </c>
    </row>
    <row r="2" spans="1:78">
      <c r="A2" s="2" t="s">
        <v>350</v>
      </c>
      <c r="B2" s="2" t="s">
        <v>30</v>
      </c>
      <c r="C2" s="2" t="s">
        <v>5</v>
      </c>
      <c r="D2" s="2" t="s">
        <v>29</v>
      </c>
      <c r="E2" s="2" t="s">
        <v>4</v>
      </c>
      <c r="F2" s="2" t="s">
        <v>28</v>
      </c>
      <c r="G2" s="2" t="s">
        <v>27</v>
      </c>
    </row>
    <row r="3" spans="1:78">
      <c r="A3" s="2" t="s">
        <v>349</v>
      </c>
      <c r="B3" s="2" t="s">
        <v>2</v>
      </c>
      <c r="C3" s="2" t="s">
        <v>12</v>
      </c>
      <c r="D3" s="2" t="s">
        <v>1</v>
      </c>
      <c r="E3" s="2" t="s">
        <v>19</v>
      </c>
      <c r="F3" s="2" t="s">
        <v>11</v>
      </c>
      <c r="G3" s="2" t="s">
        <v>35</v>
      </c>
      <c r="H3" s="2" t="s">
        <v>51</v>
      </c>
      <c r="I3" s="2" t="s">
        <v>10</v>
      </c>
      <c r="J3" s="2" t="s">
        <v>18</v>
      </c>
      <c r="K3" s="2" t="s">
        <v>34</v>
      </c>
      <c r="L3" s="2" t="s">
        <v>17</v>
      </c>
      <c r="M3" s="2" t="s">
        <v>0</v>
      </c>
      <c r="N3" s="2" t="s">
        <v>50</v>
      </c>
      <c r="O3" s="2" t="s">
        <v>63</v>
      </c>
      <c r="P3" s="2" t="s">
        <v>33</v>
      </c>
      <c r="Q3" s="2" t="s">
        <v>9</v>
      </c>
      <c r="R3" s="2" t="s">
        <v>79</v>
      </c>
      <c r="S3" s="2" t="s">
        <v>8</v>
      </c>
      <c r="T3" s="2" t="s">
        <v>49</v>
      </c>
      <c r="U3" s="2" t="s">
        <v>62</v>
      </c>
      <c r="V3" s="2" t="s">
        <v>16</v>
      </c>
      <c r="W3" s="2" t="s">
        <v>32</v>
      </c>
      <c r="X3" s="2" t="s">
        <v>7</v>
      </c>
      <c r="Y3" s="2" t="s">
        <v>6</v>
      </c>
      <c r="Z3" s="2" t="s">
        <v>31</v>
      </c>
      <c r="AA3" s="2" t="s">
        <v>30</v>
      </c>
      <c r="AB3" s="2" t="s">
        <v>5</v>
      </c>
      <c r="AC3" s="2" t="s">
        <v>29</v>
      </c>
      <c r="AD3" s="2" t="s">
        <v>78</v>
      </c>
      <c r="AE3" s="2" t="s">
        <v>4</v>
      </c>
      <c r="AF3" s="2" t="s">
        <v>168</v>
      </c>
      <c r="AG3" s="2" t="s">
        <v>167</v>
      </c>
      <c r="AH3" s="2" t="s">
        <v>166</v>
      </c>
    </row>
    <row r="4" spans="1:78">
      <c r="A4" s="2" t="s">
        <v>348</v>
      </c>
      <c r="B4" s="1" t="s">
        <v>15</v>
      </c>
      <c r="C4" s="1" t="s">
        <v>42</v>
      </c>
      <c r="D4" s="1" t="s">
        <v>23</v>
      </c>
      <c r="E4" s="1" t="s">
        <v>14</v>
      </c>
      <c r="F4" s="1" t="s">
        <v>55</v>
      </c>
      <c r="G4" s="1" t="s">
        <v>3</v>
      </c>
      <c r="H4" s="1" t="s">
        <v>39</v>
      </c>
      <c r="I4" s="1" t="s">
        <v>41</v>
      </c>
      <c r="J4" s="1" t="s">
        <v>22</v>
      </c>
      <c r="K4" s="1" t="s">
        <v>67</v>
      </c>
      <c r="L4" s="1" t="s">
        <v>54</v>
      </c>
      <c r="M4" s="1" t="s">
        <v>38</v>
      </c>
      <c r="N4" s="1" t="s">
        <v>13</v>
      </c>
      <c r="O4" s="1" t="s">
        <v>40</v>
      </c>
      <c r="P4" s="1" t="s">
        <v>83</v>
      </c>
      <c r="Q4" s="1" t="s">
        <v>66</v>
      </c>
      <c r="R4" s="1" t="s">
        <v>2</v>
      </c>
      <c r="S4" s="1" t="s">
        <v>37</v>
      </c>
      <c r="T4" s="1" t="s">
        <v>53</v>
      </c>
      <c r="U4" s="1" t="s">
        <v>21</v>
      </c>
      <c r="V4" s="1" t="s">
        <v>12</v>
      </c>
      <c r="W4" s="1" t="s">
        <v>20</v>
      </c>
      <c r="X4" s="1" t="s">
        <v>98</v>
      </c>
      <c r="Y4" s="1" t="s">
        <v>82</v>
      </c>
      <c r="Z4" s="1" t="s">
        <v>36</v>
      </c>
      <c r="AA4" s="1" t="s">
        <v>1</v>
      </c>
      <c r="AB4" s="1" t="s">
        <v>52</v>
      </c>
      <c r="AC4" s="1" t="s">
        <v>65</v>
      </c>
      <c r="AD4" s="1" t="s">
        <v>19</v>
      </c>
      <c r="AE4" s="1" t="s">
        <v>11</v>
      </c>
      <c r="AF4" s="1" t="s">
        <v>35</v>
      </c>
      <c r="AG4" s="1" t="s">
        <v>97</v>
      </c>
      <c r="AH4" s="1" t="s">
        <v>81</v>
      </c>
      <c r="AI4" s="1" t="s">
        <v>51</v>
      </c>
      <c r="AJ4" s="1" t="s">
        <v>10</v>
      </c>
      <c r="AK4" s="1" t="s">
        <v>64</v>
      </c>
      <c r="AL4" s="1" t="s">
        <v>18</v>
      </c>
      <c r="AM4" s="1" t="s">
        <v>34</v>
      </c>
      <c r="AN4" s="1" t="s">
        <v>17</v>
      </c>
      <c r="AO4" s="1" t="s">
        <v>0</v>
      </c>
      <c r="AP4" s="1" t="s">
        <v>96</v>
      </c>
      <c r="AQ4" s="1" t="s">
        <v>80</v>
      </c>
      <c r="AR4" s="1" t="s">
        <v>50</v>
      </c>
      <c r="AS4" s="1" t="s">
        <v>63</v>
      </c>
      <c r="AT4" s="1" t="s">
        <v>33</v>
      </c>
      <c r="AU4" s="1" t="s">
        <v>9</v>
      </c>
      <c r="AV4" s="1" t="s">
        <v>79</v>
      </c>
      <c r="AW4" s="1" t="s">
        <v>95</v>
      </c>
      <c r="AX4" s="1" t="s">
        <v>8</v>
      </c>
      <c r="AY4" s="1" t="s">
        <v>49</v>
      </c>
      <c r="AZ4" s="1" t="s">
        <v>62</v>
      </c>
      <c r="BA4" s="1" t="s">
        <v>16</v>
      </c>
      <c r="BB4" s="1" t="s">
        <v>32</v>
      </c>
      <c r="BC4" s="1" t="s">
        <v>7</v>
      </c>
      <c r="BD4" s="1" t="s">
        <v>173</v>
      </c>
      <c r="BE4" s="1" t="s">
        <v>172</v>
      </c>
      <c r="BF4" s="1" t="s">
        <v>6</v>
      </c>
      <c r="BG4" s="1" t="s">
        <v>31</v>
      </c>
      <c r="BH4" s="1" t="s">
        <v>171</v>
      </c>
      <c r="BI4" s="1" t="s">
        <v>170</v>
      </c>
      <c r="BJ4" s="1" t="s">
        <v>169</v>
      </c>
    </row>
    <row r="5" spans="1:78">
      <c r="A5" s="2" t="s">
        <v>347</v>
      </c>
      <c r="B5" s="1" t="s">
        <v>25</v>
      </c>
      <c r="C5" s="1" t="s">
        <v>45</v>
      </c>
      <c r="D5" s="1" t="s">
        <v>44</v>
      </c>
      <c r="E5" s="1" t="s">
        <v>24</v>
      </c>
      <c r="F5" s="1" t="s">
        <v>69</v>
      </c>
      <c r="G5" s="1" t="s">
        <v>43</v>
      </c>
      <c r="H5" s="1" t="s">
        <v>15</v>
      </c>
      <c r="I5" s="1" t="s">
        <v>56</v>
      </c>
      <c r="J5" s="1" t="s">
        <v>42</v>
      </c>
      <c r="K5" s="1" t="s">
        <v>23</v>
      </c>
      <c r="L5" s="1" t="s">
        <v>68</v>
      </c>
      <c r="M5" s="1" t="s">
        <v>14</v>
      </c>
      <c r="N5" s="1" t="s">
        <v>85</v>
      </c>
      <c r="O5" s="1" t="s">
        <v>55</v>
      </c>
      <c r="P5" s="1" t="s">
        <v>100</v>
      </c>
      <c r="Q5" s="1" t="s">
        <v>3</v>
      </c>
      <c r="R5" s="1" t="s">
        <v>39</v>
      </c>
      <c r="S5" s="1" t="s">
        <v>41</v>
      </c>
      <c r="T5" s="1" t="s">
        <v>22</v>
      </c>
      <c r="U5" s="1" t="s">
        <v>67</v>
      </c>
      <c r="V5" s="1" t="s">
        <v>84</v>
      </c>
      <c r="W5" s="1" t="s">
        <v>54</v>
      </c>
      <c r="X5" s="1" t="s">
        <v>38</v>
      </c>
      <c r="Y5" s="1" t="s">
        <v>13</v>
      </c>
      <c r="Z5" s="1" t="s">
        <v>99</v>
      </c>
      <c r="AA5" s="1" t="s">
        <v>40</v>
      </c>
      <c r="AB5" s="1" t="s">
        <v>83</v>
      </c>
      <c r="AC5" s="1" t="s">
        <v>66</v>
      </c>
      <c r="AD5" s="1" t="s">
        <v>2</v>
      </c>
      <c r="AE5" s="1" t="s">
        <v>37</v>
      </c>
      <c r="AF5" s="1" t="s">
        <v>53</v>
      </c>
      <c r="AG5" s="1" t="s">
        <v>21</v>
      </c>
      <c r="AH5" s="1" t="s">
        <v>12</v>
      </c>
      <c r="AI5" s="1" t="s">
        <v>20</v>
      </c>
      <c r="AJ5" s="1" t="s">
        <v>98</v>
      </c>
      <c r="AK5" s="1" t="s">
        <v>82</v>
      </c>
      <c r="AL5" s="1" t="s">
        <v>36</v>
      </c>
      <c r="AM5" s="1" t="s">
        <v>283</v>
      </c>
      <c r="AN5" s="1" t="s">
        <v>1</v>
      </c>
      <c r="AO5" s="1" t="s">
        <v>52</v>
      </c>
      <c r="AP5" s="1" t="s">
        <v>65</v>
      </c>
      <c r="AQ5" s="1" t="s">
        <v>19</v>
      </c>
      <c r="AR5" s="1" t="s">
        <v>11</v>
      </c>
      <c r="AS5" s="1" t="s">
        <v>35</v>
      </c>
      <c r="AT5" s="1" t="s">
        <v>97</v>
      </c>
      <c r="AU5" s="1" t="s">
        <v>81</v>
      </c>
      <c r="AV5" s="1" t="s">
        <v>282</v>
      </c>
      <c r="AW5" s="1" t="s">
        <v>51</v>
      </c>
      <c r="AX5" s="1" t="s">
        <v>10</v>
      </c>
      <c r="AY5" s="1" t="s">
        <v>64</v>
      </c>
      <c r="AZ5" s="1" t="s">
        <v>18</v>
      </c>
      <c r="BA5" s="1" t="s">
        <v>34</v>
      </c>
      <c r="BB5" s="1" t="s">
        <v>17</v>
      </c>
      <c r="BC5" s="1" t="s">
        <v>0</v>
      </c>
      <c r="BD5" s="1" t="s">
        <v>96</v>
      </c>
      <c r="BE5" s="1" t="s">
        <v>80</v>
      </c>
      <c r="BF5" s="1" t="s">
        <v>175</v>
      </c>
      <c r="BG5" s="1" t="s">
        <v>50</v>
      </c>
      <c r="BH5" s="1" t="s">
        <v>9</v>
      </c>
      <c r="BI5" s="1" t="s">
        <v>95</v>
      </c>
      <c r="BJ5" s="1" t="s">
        <v>174</v>
      </c>
      <c r="BK5" s="1" t="s">
        <v>16</v>
      </c>
      <c r="BL5" s="1" t="s">
        <v>173</v>
      </c>
      <c r="BM5" s="1" t="s">
        <v>172</v>
      </c>
    </row>
    <row r="6" spans="1:78" ht="15.75">
      <c r="A6" s="2" t="s">
        <v>351</v>
      </c>
      <c r="B6" s="1" t="s">
        <v>286</v>
      </c>
      <c r="C6" s="1" t="s">
        <v>59</v>
      </c>
      <c r="D6" s="1" t="s">
        <v>71</v>
      </c>
      <c r="E6" s="1" t="s">
        <v>26</v>
      </c>
      <c r="F6" s="1" t="s">
        <v>47</v>
      </c>
      <c r="G6" s="1" t="s">
        <v>58</v>
      </c>
      <c r="H6" s="1" t="s">
        <v>46</v>
      </c>
      <c r="I6" s="1" t="s">
        <v>88</v>
      </c>
      <c r="J6" s="1" t="s">
        <v>25</v>
      </c>
      <c r="K6" s="1" t="s">
        <v>57</v>
      </c>
      <c r="L6" s="1" t="s">
        <v>45</v>
      </c>
      <c r="M6" s="1" t="s">
        <v>70</v>
      </c>
      <c r="N6" s="1" t="s">
        <v>103</v>
      </c>
      <c r="O6" s="1" t="s">
        <v>87</v>
      </c>
      <c r="P6" s="1" t="s">
        <v>44</v>
      </c>
      <c r="Q6" s="1" t="s">
        <v>24</v>
      </c>
      <c r="R6" s="1" t="s">
        <v>69</v>
      </c>
      <c r="S6" s="1" t="s">
        <v>102</v>
      </c>
      <c r="T6" s="1" t="s">
        <v>43</v>
      </c>
      <c r="U6" s="1" t="s">
        <v>86</v>
      </c>
      <c r="V6" s="1" t="s">
        <v>15</v>
      </c>
      <c r="W6" s="1" t="s">
        <v>56</v>
      </c>
      <c r="X6" s="1" t="s">
        <v>116</v>
      </c>
      <c r="Y6" s="1" t="s">
        <v>101</v>
      </c>
      <c r="Z6" s="1" t="s">
        <v>42</v>
      </c>
      <c r="AA6" s="1" t="s">
        <v>23</v>
      </c>
      <c r="AB6" s="1" t="s">
        <v>68</v>
      </c>
      <c r="AC6" s="1" t="s">
        <v>137</v>
      </c>
      <c r="AD6" s="1" t="s">
        <v>14</v>
      </c>
      <c r="AE6" s="1" t="s">
        <v>85</v>
      </c>
      <c r="AF6" s="1" t="s">
        <v>55</v>
      </c>
      <c r="AG6" s="1" t="s">
        <v>100</v>
      </c>
      <c r="AH6" s="1" t="s">
        <v>3</v>
      </c>
      <c r="AI6" s="1" t="s">
        <v>39</v>
      </c>
      <c r="AJ6" s="1" t="s">
        <v>41</v>
      </c>
      <c r="AK6" s="1" t="s">
        <v>136</v>
      </c>
      <c r="AL6" s="1" t="s">
        <v>22</v>
      </c>
      <c r="AM6" s="1" t="s">
        <v>67</v>
      </c>
      <c r="AN6" s="1" t="s">
        <v>84</v>
      </c>
      <c r="AO6" s="1" t="s">
        <v>54</v>
      </c>
      <c r="AP6" s="1" t="s">
        <v>38</v>
      </c>
      <c r="AQ6" s="1" t="s">
        <v>13</v>
      </c>
      <c r="AR6" s="1" t="s">
        <v>99</v>
      </c>
      <c r="AS6" s="1" t="s">
        <v>40</v>
      </c>
      <c r="AT6" s="1" t="s">
        <v>178</v>
      </c>
      <c r="AU6" s="1" t="s">
        <v>83</v>
      </c>
      <c r="AV6" s="1" t="s">
        <v>135</v>
      </c>
      <c r="AW6" s="1" t="s">
        <v>66</v>
      </c>
      <c r="AX6" s="1" t="s">
        <v>2</v>
      </c>
      <c r="AY6" s="1" t="s">
        <v>37</v>
      </c>
      <c r="AZ6" s="1" t="s">
        <v>53</v>
      </c>
      <c r="BA6" s="1" t="s">
        <v>21</v>
      </c>
      <c r="BB6" s="1" t="s">
        <v>12</v>
      </c>
      <c r="BC6" s="1" t="s">
        <v>20</v>
      </c>
      <c r="BD6" s="1" t="s">
        <v>98</v>
      </c>
      <c r="BE6" s="1" t="s">
        <v>202</v>
      </c>
      <c r="BF6" s="1" t="s">
        <v>82</v>
      </c>
      <c r="BG6" s="1" t="s">
        <v>36</v>
      </c>
      <c r="BH6" s="1" t="s">
        <v>134</v>
      </c>
      <c r="BI6" s="1" t="s">
        <v>177</v>
      </c>
      <c r="BJ6" s="1" t="s">
        <v>1</v>
      </c>
      <c r="BK6" s="1" t="s">
        <v>52</v>
      </c>
      <c r="BL6" s="1" t="s">
        <v>65</v>
      </c>
      <c r="BM6" s="1" t="s">
        <v>19</v>
      </c>
      <c r="BN6" s="1" t="s">
        <v>11</v>
      </c>
      <c r="BO6" s="1" t="s">
        <v>35</v>
      </c>
      <c r="BP6" s="1" t="s">
        <v>201</v>
      </c>
      <c r="BQ6" s="1" t="s">
        <v>97</v>
      </c>
      <c r="BR6" s="1" t="s">
        <v>81</v>
      </c>
      <c r="BS6" s="1" t="s">
        <v>133</v>
      </c>
      <c r="BT6" s="1" t="s">
        <v>176</v>
      </c>
      <c r="BU6" s="1" t="s">
        <v>10</v>
      </c>
      <c r="BV6" s="1" t="s">
        <v>18</v>
      </c>
      <c r="BW6" s="1" t="s">
        <v>17</v>
      </c>
      <c r="BX6" s="1" t="s">
        <v>0</v>
      </c>
      <c r="BY6" s="1" t="s">
        <v>200</v>
      </c>
      <c r="BZ6" s="1" t="s">
        <v>175</v>
      </c>
    </row>
    <row r="7" spans="1:78">
      <c r="A7" s="2" t="s">
        <v>346</v>
      </c>
      <c r="B7" s="1" t="s">
        <v>61</v>
      </c>
      <c r="C7" s="1" t="s">
        <v>73</v>
      </c>
      <c r="D7" s="1" t="s">
        <v>60</v>
      </c>
      <c r="E7" s="1" t="s">
        <v>72</v>
      </c>
      <c r="F7" s="1" t="s">
        <v>48</v>
      </c>
      <c r="G7" s="1" t="s">
        <v>59</v>
      </c>
      <c r="H7" s="1" t="s">
        <v>89</v>
      </c>
      <c r="I7" s="1" t="s">
        <v>105</v>
      </c>
      <c r="J7" s="1" t="s">
        <v>71</v>
      </c>
      <c r="K7" s="1" t="s">
        <v>26</v>
      </c>
      <c r="L7" s="1" t="s">
        <v>47</v>
      </c>
      <c r="M7" s="1" t="s">
        <v>58</v>
      </c>
      <c r="N7" s="1" t="s">
        <v>46</v>
      </c>
      <c r="O7" s="1" t="s">
        <v>88</v>
      </c>
      <c r="P7" s="1" t="s">
        <v>104</v>
      </c>
      <c r="Q7" s="1" t="s">
        <v>118</v>
      </c>
      <c r="R7" s="1" t="s">
        <v>25</v>
      </c>
      <c r="S7" s="1" t="s">
        <v>57</v>
      </c>
      <c r="T7" s="1" t="s">
        <v>45</v>
      </c>
      <c r="U7" s="1" t="s">
        <v>70</v>
      </c>
      <c r="V7" s="1" t="s">
        <v>103</v>
      </c>
      <c r="W7" s="1" t="s">
        <v>87</v>
      </c>
      <c r="X7" s="1" t="s">
        <v>44</v>
      </c>
      <c r="Y7" s="1" t="s">
        <v>117</v>
      </c>
      <c r="Z7" s="1" t="s">
        <v>24</v>
      </c>
      <c r="AA7" s="1" t="s">
        <v>69</v>
      </c>
      <c r="AB7" s="1" t="s">
        <v>102</v>
      </c>
      <c r="AC7" s="1" t="s">
        <v>278</v>
      </c>
      <c r="AD7" s="1" t="s">
        <v>43</v>
      </c>
      <c r="AE7" s="1" t="s">
        <v>86</v>
      </c>
      <c r="AF7" s="1" t="s">
        <v>15</v>
      </c>
      <c r="AG7" s="1" t="s">
        <v>56</v>
      </c>
      <c r="AH7" s="1" t="s">
        <v>116</v>
      </c>
      <c r="AI7" s="1" t="s">
        <v>101</v>
      </c>
      <c r="AJ7" s="1" t="s">
        <v>42</v>
      </c>
      <c r="AK7" s="1" t="s">
        <v>23</v>
      </c>
      <c r="AL7" s="1" t="s">
        <v>68</v>
      </c>
      <c r="AM7" s="1" t="s">
        <v>279</v>
      </c>
      <c r="AN7" s="1" t="s">
        <v>14</v>
      </c>
      <c r="AO7" s="1" t="s">
        <v>85</v>
      </c>
      <c r="AP7" s="1" t="s">
        <v>55</v>
      </c>
      <c r="AQ7" s="1" t="s">
        <v>100</v>
      </c>
      <c r="AR7" s="1" t="s">
        <v>3</v>
      </c>
      <c r="AS7" s="1" t="s">
        <v>39</v>
      </c>
      <c r="AT7" s="1" t="s">
        <v>41</v>
      </c>
      <c r="AU7" s="1" t="s">
        <v>179</v>
      </c>
      <c r="AV7" s="1" t="s">
        <v>280</v>
      </c>
      <c r="AW7" s="1" t="s">
        <v>22</v>
      </c>
      <c r="AX7" s="1" t="s">
        <v>67</v>
      </c>
      <c r="AY7" s="1" t="s">
        <v>84</v>
      </c>
      <c r="AZ7" s="1" t="s">
        <v>54</v>
      </c>
      <c r="BA7" s="1" t="s">
        <v>38</v>
      </c>
      <c r="BB7" s="1" t="s">
        <v>13</v>
      </c>
      <c r="BC7" s="1" t="s">
        <v>99</v>
      </c>
      <c r="BD7" s="1" t="s">
        <v>203</v>
      </c>
      <c r="BE7" s="1" t="s">
        <v>40</v>
      </c>
      <c r="BF7" s="1" t="s">
        <v>178</v>
      </c>
      <c r="BG7" s="1" t="s">
        <v>83</v>
      </c>
      <c r="BH7" s="1" t="s">
        <v>281</v>
      </c>
      <c r="BI7" s="1" t="s">
        <v>66</v>
      </c>
      <c r="BJ7" s="1" t="s">
        <v>2</v>
      </c>
      <c r="BK7" s="1" t="s">
        <v>37</v>
      </c>
      <c r="BL7" s="1" t="s">
        <v>53</v>
      </c>
      <c r="BM7" s="1" t="s">
        <v>21</v>
      </c>
      <c r="BN7" s="1" t="s">
        <v>20</v>
      </c>
      <c r="BO7" s="1" t="s">
        <v>202</v>
      </c>
      <c r="BP7" s="1" t="s">
        <v>177</v>
      </c>
      <c r="BQ7" s="1" t="s">
        <v>19</v>
      </c>
      <c r="BR7" s="1" t="s">
        <v>201</v>
      </c>
      <c r="BS7" s="1" t="s">
        <v>18</v>
      </c>
    </row>
    <row r="8" spans="1:78">
      <c r="A8" s="2" t="s">
        <v>345</v>
      </c>
      <c r="B8" s="1" t="s">
        <v>74</v>
      </c>
      <c r="C8" s="1" t="s">
        <v>61</v>
      </c>
      <c r="D8" s="1" t="s">
        <v>73</v>
      </c>
      <c r="E8" s="1" t="s">
        <v>90</v>
      </c>
      <c r="F8" s="1" t="s">
        <v>60</v>
      </c>
      <c r="G8" s="1" t="s">
        <v>106</v>
      </c>
      <c r="H8" s="1" t="s">
        <v>72</v>
      </c>
      <c r="I8" s="1" t="s">
        <v>48</v>
      </c>
      <c r="J8" s="1" t="s">
        <v>59</v>
      </c>
      <c r="K8" s="1" t="s">
        <v>89</v>
      </c>
      <c r="L8" s="1" t="s">
        <v>105</v>
      </c>
      <c r="M8" s="1" t="s">
        <v>119</v>
      </c>
      <c r="N8" s="1" t="s">
        <v>71</v>
      </c>
      <c r="O8" s="1" t="s">
        <v>26</v>
      </c>
      <c r="P8" s="1" t="s">
        <v>47</v>
      </c>
      <c r="Q8" s="1" t="s">
        <v>58</v>
      </c>
      <c r="R8" s="1" t="s">
        <v>46</v>
      </c>
      <c r="S8" s="1" t="s">
        <v>88</v>
      </c>
      <c r="T8" s="1" t="s">
        <v>104</v>
      </c>
      <c r="U8" s="1" t="s">
        <v>118</v>
      </c>
      <c r="V8" s="1" t="s">
        <v>25</v>
      </c>
      <c r="W8" s="1" t="s">
        <v>57</v>
      </c>
      <c r="X8" s="1" t="s">
        <v>45</v>
      </c>
      <c r="Y8" s="1" t="s">
        <v>70</v>
      </c>
      <c r="Z8" s="1" t="s">
        <v>138</v>
      </c>
      <c r="AA8" s="1" t="s">
        <v>103</v>
      </c>
      <c r="AB8" s="1" t="s">
        <v>87</v>
      </c>
      <c r="AC8" s="1" t="s">
        <v>44</v>
      </c>
      <c r="AD8" s="1" t="s">
        <v>117</v>
      </c>
      <c r="AE8" s="1" t="s">
        <v>24</v>
      </c>
      <c r="AF8" s="1" t="s">
        <v>69</v>
      </c>
      <c r="AG8" s="1" t="s">
        <v>102</v>
      </c>
      <c r="AH8" s="1" t="s">
        <v>278</v>
      </c>
      <c r="AI8" s="1" t="s">
        <v>43</v>
      </c>
      <c r="AJ8" s="1" t="s">
        <v>86</v>
      </c>
      <c r="AK8" s="1" t="s">
        <v>15</v>
      </c>
      <c r="AL8" s="1" t="s">
        <v>56</v>
      </c>
      <c r="AM8" s="1" t="s">
        <v>116</v>
      </c>
      <c r="AN8" s="1" t="s">
        <v>101</v>
      </c>
      <c r="AO8" s="1" t="s">
        <v>42</v>
      </c>
      <c r="AP8" s="1" t="s">
        <v>23</v>
      </c>
      <c r="AQ8" s="1" t="s">
        <v>68</v>
      </c>
      <c r="AR8" s="1" t="s">
        <v>279</v>
      </c>
      <c r="AS8" s="1" t="s">
        <v>180</v>
      </c>
      <c r="AT8" s="1" t="s">
        <v>14</v>
      </c>
      <c r="AU8" s="1" t="s">
        <v>85</v>
      </c>
      <c r="AV8" s="1" t="s">
        <v>55</v>
      </c>
      <c r="AW8" s="1" t="s">
        <v>100</v>
      </c>
      <c r="AX8" s="1" t="s">
        <v>3</v>
      </c>
      <c r="AY8" s="1" t="s">
        <v>204</v>
      </c>
      <c r="AZ8" s="1" t="s">
        <v>39</v>
      </c>
      <c r="BA8" s="1" t="s">
        <v>41</v>
      </c>
      <c r="BB8" s="1" t="s">
        <v>179</v>
      </c>
      <c r="BC8" s="1" t="s">
        <v>280</v>
      </c>
      <c r="BD8" s="1" t="s">
        <v>22</v>
      </c>
      <c r="BE8" s="1" t="s">
        <v>67</v>
      </c>
      <c r="BF8" s="1" t="s">
        <v>84</v>
      </c>
      <c r="BG8" s="1" t="s">
        <v>54</v>
      </c>
      <c r="BH8" s="1" t="s">
        <v>203</v>
      </c>
      <c r="BI8" s="1" t="s">
        <v>40</v>
      </c>
      <c r="BJ8" s="1" t="s">
        <v>21</v>
      </c>
      <c r="BK8" s="1" t="s">
        <v>20</v>
      </c>
      <c r="BL8" s="1" t="s">
        <v>19</v>
      </c>
    </row>
    <row r="9" spans="1:78">
      <c r="A9" s="2" t="s">
        <v>344</v>
      </c>
      <c r="B9" s="1" t="s">
        <v>75</v>
      </c>
      <c r="C9" s="1" t="s">
        <v>91</v>
      </c>
      <c r="D9" s="1" t="s">
        <v>74</v>
      </c>
      <c r="E9" s="1" t="s">
        <v>107</v>
      </c>
      <c r="F9" s="1" t="s">
        <v>61</v>
      </c>
      <c r="G9" s="1" t="s">
        <v>73</v>
      </c>
      <c r="H9" s="1" t="s">
        <v>90</v>
      </c>
      <c r="I9" s="1" t="s">
        <v>60</v>
      </c>
      <c r="J9" s="1" t="s">
        <v>106</v>
      </c>
      <c r="K9" s="1" t="s">
        <v>72</v>
      </c>
      <c r="L9" s="1" t="s">
        <v>120</v>
      </c>
      <c r="M9" s="1" t="s">
        <v>48</v>
      </c>
      <c r="N9" s="1" t="s">
        <v>59</v>
      </c>
      <c r="O9" s="1" t="s">
        <v>140</v>
      </c>
      <c r="P9" s="1" t="s">
        <v>89</v>
      </c>
      <c r="Q9" s="1" t="s">
        <v>105</v>
      </c>
      <c r="R9" s="1" t="s">
        <v>119</v>
      </c>
      <c r="S9" s="1" t="s">
        <v>71</v>
      </c>
      <c r="T9" s="1" t="s">
        <v>26</v>
      </c>
      <c r="U9" s="1" t="s">
        <v>47</v>
      </c>
      <c r="V9" s="1" t="s">
        <v>58</v>
      </c>
      <c r="W9" s="1" t="s">
        <v>139</v>
      </c>
      <c r="X9" s="1" t="s">
        <v>46</v>
      </c>
      <c r="Y9" s="1" t="s">
        <v>88</v>
      </c>
      <c r="Z9" s="1" t="s">
        <v>104</v>
      </c>
      <c r="AA9" s="1" t="s">
        <v>118</v>
      </c>
      <c r="AB9" s="1" t="s">
        <v>25</v>
      </c>
      <c r="AC9" s="1" t="s">
        <v>57</v>
      </c>
      <c r="AD9" s="1" t="s">
        <v>45</v>
      </c>
      <c r="AE9" s="1" t="s">
        <v>70</v>
      </c>
      <c r="AF9" s="1" t="s">
        <v>138</v>
      </c>
      <c r="AG9" s="1" t="s">
        <v>103</v>
      </c>
      <c r="AH9" s="1" t="s">
        <v>182</v>
      </c>
      <c r="AI9" s="1" t="s">
        <v>87</v>
      </c>
      <c r="AJ9" s="1" t="s">
        <v>44</v>
      </c>
      <c r="AK9" s="1" t="s">
        <v>117</v>
      </c>
      <c r="AL9" s="1" t="s">
        <v>24</v>
      </c>
      <c r="AM9" s="1" t="s">
        <v>69</v>
      </c>
      <c r="AN9" s="1" t="s">
        <v>102</v>
      </c>
      <c r="AO9" s="1" t="s">
        <v>278</v>
      </c>
      <c r="AP9" s="1" t="s">
        <v>181</v>
      </c>
      <c r="AQ9" s="1" t="s">
        <v>43</v>
      </c>
      <c r="AR9" s="1" t="s">
        <v>86</v>
      </c>
      <c r="AS9" s="1" t="s">
        <v>15</v>
      </c>
      <c r="AT9" s="1" t="s">
        <v>56</v>
      </c>
      <c r="AU9" s="1" t="s">
        <v>116</v>
      </c>
      <c r="AV9" s="1" t="s">
        <v>101</v>
      </c>
      <c r="AW9" s="1" t="s">
        <v>42</v>
      </c>
      <c r="AX9" s="1" t="s">
        <v>205</v>
      </c>
      <c r="AY9" s="1" t="s">
        <v>23</v>
      </c>
      <c r="AZ9" s="1" t="s">
        <v>68</v>
      </c>
      <c r="BA9" s="1" t="s">
        <v>279</v>
      </c>
      <c r="BB9" s="1" t="s">
        <v>180</v>
      </c>
      <c r="BC9" s="1" t="s">
        <v>14</v>
      </c>
      <c r="BD9" s="1" t="s">
        <v>85</v>
      </c>
      <c r="BE9" s="1" t="s">
        <v>55</v>
      </c>
      <c r="BF9" s="1" t="s">
        <v>100</v>
      </c>
      <c r="BG9" s="1" t="s">
        <v>3</v>
      </c>
      <c r="BH9" s="1" t="s">
        <v>204</v>
      </c>
      <c r="BI9" s="1" t="s">
        <v>41</v>
      </c>
      <c r="BJ9" s="1" t="s">
        <v>179</v>
      </c>
      <c r="BK9" s="1" t="s">
        <v>280</v>
      </c>
      <c r="BL9" s="1" t="s">
        <v>22</v>
      </c>
      <c r="BM9" s="1" t="s">
        <v>203</v>
      </c>
      <c r="BN9" s="1" t="s">
        <v>40</v>
      </c>
      <c r="BO9" s="1" t="s">
        <v>21</v>
      </c>
      <c r="BP9" s="1" t="s">
        <v>20</v>
      </c>
    </row>
    <row r="10" spans="1:78">
      <c r="A10" s="2" t="s">
        <v>343</v>
      </c>
      <c r="B10" s="1" t="s">
        <v>77</v>
      </c>
      <c r="C10" s="1" t="s">
        <v>76</v>
      </c>
      <c r="D10" s="1" t="s">
        <v>92</v>
      </c>
      <c r="E10" s="1" t="s">
        <v>109</v>
      </c>
      <c r="F10" s="1" t="s">
        <v>108</v>
      </c>
      <c r="G10" s="1" t="s">
        <v>75</v>
      </c>
      <c r="H10" s="1" t="s">
        <v>91</v>
      </c>
      <c r="I10" s="1" t="s">
        <v>74</v>
      </c>
      <c r="J10" s="1" t="s">
        <v>107</v>
      </c>
      <c r="K10" s="1" t="s">
        <v>61</v>
      </c>
      <c r="L10" s="1" t="s">
        <v>121</v>
      </c>
      <c r="M10" s="1" t="s">
        <v>73</v>
      </c>
      <c r="N10" s="1" t="s">
        <v>90</v>
      </c>
      <c r="O10" s="1" t="s">
        <v>60</v>
      </c>
      <c r="P10" s="1" t="s">
        <v>141</v>
      </c>
      <c r="Q10" s="1" t="s">
        <v>106</v>
      </c>
      <c r="R10" s="1" t="s">
        <v>72</v>
      </c>
      <c r="S10" s="1" t="s">
        <v>120</v>
      </c>
      <c r="T10" s="1" t="s">
        <v>48</v>
      </c>
      <c r="U10" s="1" t="s">
        <v>59</v>
      </c>
      <c r="V10" s="1" t="s">
        <v>140</v>
      </c>
      <c r="W10" s="1" t="s">
        <v>89</v>
      </c>
      <c r="X10" s="1" t="s">
        <v>105</v>
      </c>
      <c r="Y10" s="1" t="s">
        <v>119</v>
      </c>
      <c r="Z10" s="1" t="s">
        <v>71</v>
      </c>
      <c r="AA10" s="1" t="s">
        <v>26</v>
      </c>
      <c r="AB10" s="1" t="s">
        <v>47</v>
      </c>
      <c r="AC10" s="1" t="s">
        <v>58</v>
      </c>
      <c r="AD10" s="1" t="s">
        <v>139</v>
      </c>
      <c r="AE10" s="1" t="s">
        <v>183</v>
      </c>
      <c r="AF10" s="1" t="s">
        <v>46</v>
      </c>
      <c r="AG10" s="1" t="s">
        <v>88</v>
      </c>
      <c r="AH10" s="1" t="s">
        <v>104</v>
      </c>
      <c r="AI10" s="1" t="s">
        <v>118</v>
      </c>
      <c r="AJ10" s="1" t="s">
        <v>25</v>
      </c>
      <c r="AK10" s="1" t="s">
        <v>57</v>
      </c>
      <c r="AL10" s="1" t="s">
        <v>45</v>
      </c>
      <c r="AM10" s="1" t="s">
        <v>138</v>
      </c>
      <c r="AN10" s="1" t="s">
        <v>103</v>
      </c>
      <c r="AO10" s="1" t="s">
        <v>182</v>
      </c>
      <c r="AP10" s="1" t="s">
        <v>44</v>
      </c>
      <c r="AQ10" s="1" t="s">
        <v>117</v>
      </c>
      <c r="AR10" s="1" t="s">
        <v>24</v>
      </c>
      <c r="AS10" s="1" t="s">
        <v>206</v>
      </c>
      <c r="AT10" s="1" t="s">
        <v>181</v>
      </c>
      <c r="AU10" s="1" t="s">
        <v>43</v>
      </c>
      <c r="AV10" s="1" t="s">
        <v>205</v>
      </c>
    </row>
    <row r="11" spans="1:78">
      <c r="A11" s="2" t="s">
        <v>342</v>
      </c>
      <c r="B11" s="1" t="s">
        <v>94</v>
      </c>
      <c r="C11" s="1" t="s">
        <v>77</v>
      </c>
      <c r="D11" s="1" t="s">
        <v>93</v>
      </c>
      <c r="E11" s="1" t="s">
        <v>110</v>
      </c>
      <c r="F11" s="1" t="s">
        <v>76</v>
      </c>
      <c r="G11" s="1" t="s">
        <v>123</v>
      </c>
      <c r="H11" s="1" t="s">
        <v>92</v>
      </c>
      <c r="I11" s="1" t="s">
        <v>109</v>
      </c>
      <c r="J11" s="1" t="s">
        <v>108</v>
      </c>
      <c r="K11" s="1" t="s">
        <v>75</v>
      </c>
      <c r="L11" s="1" t="s">
        <v>122</v>
      </c>
      <c r="M11" s="1" t="s">
        <v>91</v>
      </c>
      <c r="N11" s="1" t="s">
        <v>74</v>
      </c>
      <c r="O11" s="1" t="s">
        <v>107</v>
      </c>
      <c r="P11" s="1" t="s">
        <v>61</v>
      </c>
      <c r="Q11" s="1" t="s">
        <v>142</v>
      </c>
      <c r="R11" s="1" t="s">
        <v>121</v>
      </c>
      <c r="S11" s="1" t="s">
        <v>73</v>
      </c>
      <c r="T11" s="1" t="s">
        <v>90</v>
      </c>
      <c r="U11" s="1" t="s">
        <v>60</v>
      </c>
      <c r="V11" s="1" t="s">
        <v>141</v>
      </c>
      <c r="W11" s="1" t="s">
        <v>106</v>
      </c>
      <c r="X11" s="1" t="s">
        <v>72</v>
      </c>
      <c r="Y11" s="1" t="s">
        <v>120</v>
      </c>
      <c r="Z11" s="1" t="s">
        <v>48</v>
      </c>
      <c r="AA11" s="1" t="s">
        <v>59</v>
      </c>
      <c r="AB11" s="1" t="s">
        <v>140</v>
      </c>
      <c r="AC11" s="1" t="s">
        <v>184</v>
      </c>
      <c r="AD11" s="1" t="s">
        <v>89</v>
      </c>
      <c r="AE11" s="1" t="s">
        <v>105</v>
      </c>
      <c r="AF11" s="1" t="s">
        <v>119</v>
      </c>
      <c r="AG11" s="1" t="s">
        <v>71</v>
      </c>
      <c r="AH11" s="1" t="s">
        <v>26</v>
      </c>
      <c r="AI11" s="1" t="s">
        <v>47</v>
      </c>
      <c r="AJ11" s="1" t="s">
        <v>58</v>
      </c>
      <c r="AK11" s="1" t="s">
        <v>208</v>
      </c>
      <c r="AL11" s="1" t="s">
        <v>139</v>
      </c>
      <c r="AM11" s="1" t="s">
        <v>183</v>
      </c>
      <c r="AN11" s="1" t="s">
        <v>46</v>
      </c>
      <c r="AO11" s="1" t="s">
        <v>104</v>
      </c>
      <c r="AP11" s="1" t="s">
        <v>118</v>
      </c>
      <c r="AQ11" s="1" t="s">
        <v>25</v>
      </c>
      <c r="AR11" s="1" t="s">
        <v>57</v>
      </c>
      <c r="AS11" s="1" t="s">
        <v>45</v>
      </c>
      <c r="AT11" s="1" t="s">
        <v>207</v>
      </c>
      <c r="AU11" s="1" t="s">
        <v>138</v>
      </c>
      <c r="AV11" s="1" t="s">
        <v>182</v>
      </c>
      <c r="AW11" s="1" t="s">
        <v>44</v>
      </c>
      <c r="AX11" s="1" t="s">
        <v>24</v>
      </c>
      <c r="AY11" s="1" t="s">
        <v>206</v>
      </c>
    </row>
    <row r="12" spans="1:78">
      <c r="A12" s="2" t="s">
        <v>341</v>
      </c>
      <c r="B12" s="1" t="s">
        <v>112</v>
      </c>
      <c r="C12" s="1" t="s">
        <v>94</v>
      </c>
      <c r="D12" s="1" t="s">
        <v>111</v>
      </c>
      <c r="E12" s="1" t="s">
        <v>77</v>
      </c>
      <c r="F12" s="1" t="s">
        <v>124</v>
      </c>
      <c r="G12" s="1" t="s">
        <v>93</v>
      </c>
      <c r="H12" s="1" t="s">
        <v>110</v>
      </c>
      <c r="I12" s="1" t="s">
        <v>144</v>
      </c>
      <c r="J12" s="1" t="s">
        <v>76</v>
      </c>
      <c r="K12" s="1" t="s">
        <v>123</v>
      </c>
      <c r="L12" s="1" t="s">
        <v>92</v>
      </c>
      <c r="M12" s="1" t="s">
        <v>109</v>
      </c>
      <c r="N12" s="1" t="s">
        <v>108</v>
      </c>
      <c r="O12" s="1" t="s">
        <v>143</v>
      </c>
      <c r="P12" s="1" t="s">
        <v>75</v>
      </c>
      <c r="Q12" s="1" t="s">
        <v>122</v>
      </c>
      <c r="R12" s="1" t="s">
        <v>91</v>
      </c>
      <c r="S12" s="1" t="s">
        <v>74</v>
      </c>
      <c r="T12" s="1" t="s">
        <v>107</v>
      </c>
      <c r="U12" s="1" t="s">
        <v>61</v>
      </c>
      <c r="V12" s="1" t="s">
        <v>142</v>
      </c>
      <c r="W12" s="1" t="s">
        <v>186</v>
      </c>
      <c r="X12" s="1" t="s">
        <v>121</v>
      </c>
      <c r="Y12" s="1" t="s">
        <v>73</v>
      </c>
      <c r="Z12" s="1" t="s">
        <v>90</v>
      </c>
      <c r="AA12" s="1" t="s">
        <v>60</v>
      </c>
      <c r="AB12" s="1" t="s">
        <v>141</v>
      </c>
      <c r="AC12" s="1" t="s">
        <v>106</v>
      </c>
      <c r="AD12" s="1" t="s">
        <v>72</v>
      </c>
      <c r="AE12" s="1" t="s">
        <v>120</v>
      </c>
      <c r="AF12" s="1" t="s">
        <v>185</v>
      </c>
      <c r="AG12" s="1" t="s">
        <v>48</v>
      </c>
      <c r="AH12" s="1" t="s">
        <v>209</v>
      </c>
      <c r="AI12" s="1" t="s">
        <v>59</v>
      </c>
      <c r="AJ12" s="1" t="s">
        <v>140</v>
      </c>
      <c r="AK12" s="1" t="s">
        <v>184</v>
      </c>
      <c r="AL12" s="1" t="s">
        <v>89</v>
      </c>
      <c r="AM12" s="1" t="s">
        <v>105</v>
      </c>
      <c r="AN12" s="1" t="s">
        <v>119</v>
      </c>
      <c r="AO12" s="1" t="s">
        <v>71</v>
      </c>
      <c r="AP12" s="1" t="s">
        <v>26</v>
      </c>
      <c r="AQ12" s="1" t="s">
        <v>47</v>
      </c>
      <c r="AR12" s="1" t="s">
        <v>58</v>
      </c>
      <c r="AS12" s="1" t="s">
        <v>208</v>
      </c>
      <c r="AT12" s="1" t="s">
        <v>139</v>
      </c>
      <c r="AU12" s="1" t="s">
        <v>183</v>
      </c>
      <c r="AV12" s="1" t="s">
        <v>46</v>
      </c>
      <c r="AW12" s="1" t="s">
        <v>25</v>
      </c>
      <c r="AX12" s="1" t="s">
        <v>57</v>
      </c>
      <c r="AY12" s="1" t="s">
        <v>45</v>
      </c>
      <c r="AZ12" s="1" t="s">
        <v>207</v>
      </c>
    </row>
    <row r="13" spans="1:78" ht="15.75">
      <c r="A13" s="2" t="s">
        <v>340</v>
      </c>
      <c r="B13" s="1" t="s">
        <v>113</v>
      </c>
      <c r="C13" s="1" t="s">
        <v>127</v>
      </c>
      <c r="D13" s="1" t="s">
        <v>126</v>
      </c>
      <c r="E13" s="1" t="s">
        <v>112</v>
      </c>
      <c r="F13" s="1" t="s">
        <v>146</v>
      </c>
      <c r="G13" s="1" t="s">
        <v>125</v>
      </c>
      <c r="H13" s="1" t="s">
        <v>94</v>
      </c>
      <c r="I13" s="1" t="s">
        <v>111</v>
      </c>
      <c r="J13" s="1" t="s">
        <v>145</v>
      </c>
      <c r="K13" s="1" t="s">
        <v>156</v>
      </c>
      <c r="L13" s="1" t="s">
        <v>77</v>
      </c>
      <c r="M13" s="1" t="s">
        <v>124</v>
      </c>
      <c r="N13" s="1" t="s">
        <v>93</v>
      </c>
      <c r="O13" s="1" t="s">
        <v>110</v>
      </c>
      <c r="P13" s="1" t="s">
        <v>144</v>
      </c>
      <c r="Q13" s="1" t="s">
        <v>76</v>
      </c>
      <c r="R13" s="1" t="s">
        <v>268</v>
      </c>
      <c r="S13" s="1" t="s">
        <v>155</v>
      </c>
      <c r="T13" s="1" t="s">
        <v>123</v>
      </c>
      <c r="U13" s="1" t="s">
        <v>92</v>
      </c>
      <c r="V13" s="1" t="s">
        <v>109</v>
      </c>
      <c r="W13" s="1" t="s">
        <v>108</v>
      </c>
      <c r="X13" s="1" t="s">
        <v>143</v>
      </c>
      <c r="Y13" s="1" t="s">
        <v>211</v>
      </c>
      <c r="Z13" s="1" t="s">
        <v>75</v>
      </c>
      <c r="AA13" s="1" t="s">
        <v>187</v>
      </c>
      <c r="AB13" s="1" t="s">
        <v>122</v>
      </c>
      <c r="AC13" s="1" t="s">
        <v>91</v>
      </c>
      <c r="AD13" s="1" t="s">
        <v>74</v>
      </c>
      <c r="AE13" s="1" t="s">
        <v>107</v>
      </c>
      <c r="AF13" s="1" t="s">
        <v>61</v>
      </c>
      <c r="AG13" s="1" t="s">
        <v>142</v>
      </c>
      <c r="AH13" s="1" t="s">
        <v>186</v>
      </c>
      <c r="AI13" s="1" t="s">
        <v>210</v>
      </c>
      <c r="AJ13" s="1" t="s">
        <v>121</v>
      </c>
      <c r="AK13" s="1" t="s">
        <v>73</v>
      </c>
      <c r="AL13" s="1" t="s">
        <v>90</v>
      </c>
      <c r="AM13" s="1" t="s">
        <v>60</v>
      </c>
      <c r="AN13" s="1" t="s">
        <v>141</v>
      </c>
      <c r="AO13" s="1" t="s">
        <v>106</v>
      </c>
      <c r="AP13" s="1" t="s">
        <v>72</v>
      </c>
      <c r="AQ13" s="1" t="s">
        <v>120</v>
      </c>
      <c r="AR13" s="1" t="s">
        <v>185</v>
      </c>
      <c r="AS13" s="1" t="s">
        <v>48</v>
      </c>
      <c r="AT13" s="1" t="s">
        <v>209</v>
      </c>
      <c r="AU13" s="1" t="s">
        <v>59</v>
      </c>
      <c r="AV13" s="1" t="s">
        <v>71</v>
      </c>
      <c r="AW13" s="1" t="s">
        <v>26</v>
      </c>
      <c r="AX13" s="1" t="s">
        <v>47</v>
      </c>
      <c r="AY13" s="1" t="s">
        <v>58</v>
      </c>
      <c r="AZ13" s="1" t="s">
        <v>208</v>
      </c>
    </row>
    <row r="14" spans="1:78" ht="15.75">
      <c r="A14" s="2" t="s">
        <v>339</v>
      </c>
      <c r="B14" s="1" t="s">
        <v>115</v>
      </c>
      <c r="C14" s="1" t="s">
        <v>129</v>
      </c>
      <c r="D14" s="1" t="s">
        <v>130</v>
      </c>
      <c r="E14" s="1" t="s">
        <v>149</v>
      </c>
      <c r="F14" s="1" t="s">
        <v>114</v>
      </c>
      <c r="G14" s="1" t="s">
        <v>128</v>
      </c>
      <c r="H14" s="1" t="s">
        <v>148</v>
      </c>
      <c r="I14" s="1" t="s">
        <v>158</v>
      </c>
      <c r="J14" s="1" t="s">
        <v>113</v>
      </c>
      <c r="K14" s="1" t="s">
        <v>127</v>
      </c>
      <c r="L14" s="1" t="s">
        <v>147</v>
      </c>
      <c r="M14" s="1" t="s">
        <v>126</v>
      </c>
      <c r="N14" s="1" t="s">
        <v>189</v>
      </c>
      <c r="O14" s="1" t="s">
        <v>112</v>
      </c>
      <c r="P14" s="1" t="s">
        <v>146</v>
      </c>
      <c r="Q14" s="1" t="s">
        <v>157</v>
      </c>
      <c r="R14" s="1" t="s">
        <v>188</v>
      </c>
      <c r="S14" s="1" t="s">
        <v>125</v>
      </c>
      <c r="T14" s="1" t="s">
        <v>94</v>
      </c>
      <c r="U14" s="1" t="s">
        <v>111</v>
      </c>
      <c r="V14" s="1" t="s">
        <v>145</v>
      </c>
      <c r="W14" s="1" t="s">
        <v>213</v>
      </c>
      <c r="X14" s="1" t="s">
        <v>156</v>
      </c>
      <c r="Y14" s="1" t="s">
        <v>77</v>
      </c>
      <c r="Z14" s="1" t="s">
        <v>269</v>
      </c>
      <c r="AA14" s="1" t="s">
        <v>124</v>
      </c>
      <c r="AB14" s="1" t="s">
        <v>93</v>
      </c>
      <c r="AC14" s="1" t="s">
        <v>110</v>
      </c>
      <c r="AD14" s="1" t="s">
        <v>212</v>
      </c>
      <c r="AE14" s="1" t="s">
        <v>144</v>
      </c>
      <c r="AF14" s="1" t="s">
        <v>76</v>
      </c>
      <c r="AG14" s="1" t="s">
        <v>268</v>
      </c>
      <c r="AH14" s="1" t="s">
        <v>155</v>
      </c>
      <c r="AI14" s="1" t="s">
        <v>229</v>
      </c>
      <c r="AJ14" s="1" t="s">
        <v>123</v>
      </c>
      <c r="AK14" s="1" t="s">
        <v>92</v>
      </c>
      <c r="AL14" s="1" t="s">
        <v>109</v>
      </c>
      <c r="AM14" s="1" t="s">
        <v>108</v>
      </c>
      <c r="AN14" s="1" t="s">
        <v>143</v>
      </c>
      <c r="AO14" s="1" t="s">
        <v>211</v>
      </c>
      <c r="AP14" s="1" t="s">
        <v>75</v>
      </c>
      <c r="AQ14" s="1" t="s">
        <v>187</v>
      </c>
      <c r="AR14" s="1" t="s">
        <v>122</v>
      </c>
      <c r="AS14" s="1" t="s">
        <v>228</v>
      </c>
      <c r="AT14" s="1" t="s">
        <v>91</v>
      </c>
      <c r="AU14" s="1" t="s">
        <v>74</v>
      </c>
      <c r="AV14" s="1" t="s">
        <v>107</v>
      </c>
      <c r="AW14" s="1" t="s">
        <v>61</v>
      </c>
      <c r="AX14" s="1" t="s">
        <v>142</v>
      </c>
      <c r="AY14" s="1" t="s">
        <v>210</v>
      </c>
      <c r="AZ14" s="1" t="s">
        <v>121</v>
      </c>
      <c r="BA14" s="1" t="s">
        <v>73</v>
      </c>
      <c r="BB14" s="1" t="s">
        <v>90</v>
      </c>
      <c r="BC14" s="1" t="s">
        <v>60</v>
      </c>
      <c r="BD14" s="1" t="s">
        <v>72</v>
      </c>
      <c r="BE14" s="1" t="s">
        <v>48</v>
      </c>
    </row>
    <row r="15" spans="1:78" ht="15.75">
      <c r="A15" s="2" t="s">
        <v>338</v>
      </c>
      <c r="B15" s="1" t="s">
        <v>132</v>
      </c>
      <c r="C15" s="1" t="s">
        <v>161</v>
      </c>
      <c r="D15" s="1" t="s">
        <v>152</v>
      </c>
      <c r="E15" s="1" t="s">
        <v>273</v>
      </c>
      <c r="F15" s="1" t="s">
        <v>131</v>
      </c>
      <c r="G15" s="1" t="s">
        <v>151</v>
      </c>
      <c r="H15" s="1" t="s">
        <v>160</v>
      </c>
      <c r="I15" s="1" t="s">
        <v>192</v>
      </c>
      <c r="J15" s="1" t="s">
        <v>115</v>
      </c>
      <c r="K15" s="1" t="s">
        <v>129</v>
      </c>
      <c r="L15" s="1" t="s">
        <v>150</v>
      </c>
      <c r="M15" s="1" t="s">
        <v>130</v>
      </c>
      <c r="N15" s="1" t="s">
        <v>159</v>
      </c>
      <c r="O15" s="1" t="s">
        <v>216</v>
      </c>
      <c r="P15" s="1" t="s">
        <v>149</v>
      </c>
      <c r="Q15" s="1" t="s">
        <v>191</v>
      </c>
      <c r="R15" s="1" t="s">
        <v>114</v>
      </c>
      <c r="S15" s="1" t="s">
        <v>128</v>
      </c>
      <c r="T15" s="1" t="s">
        <v>148</v>
      </c>
      <c r="U15" s="1" t="s">
        <v>270</v>
      </c>
      <c r="V15" s="1" t="s">
        <v>158</v>
      </c>
      <c r="W15" s="1" t="s">
        <v>113</v>
      </c>
      <c r="X15" s="1" t="s">
        <v>127</v>
      </c>
      <c r="Y15" s="1" t="s">
        <v>190</v>
      </c>
      <c r="Z15" s="1" t="s">
        <v>232</v>
      </c>
      <c r="AA15" s="1" t="s">
        <v>147</v>
      </c>
      <c r="AB15" s="1" t="s">
        <v>215</v>
      </c>
      <c r="AC15" s="1" t="s">
        <v>126</v>
      </c>
      <c r="AD15" s="1" t="s">
        <v>189</v>
      </c>
      <c r="AE15" s="1" t="s">
        <v>112</v>
      </c>
      <c r="AF15" s="1" t="s">
        <v>146</v>
      </c>
      <c r="AG15" s="1" t="s">
        <v>157</v>
      </c>
      <c r="AH15" s="1" t="s">
        <v>231</v>
      </c>
      <c r="AI15" s="1" t="s">
        <v>214</v>
      </c>
      <c r="AJ15" s="1" t="s">
        <v>188</v>
      </c>
      <c r="AK15" s="1" t="s">
        <v>125</v>
      </c>
      <c r="AL15" s="1" t="s">
        <v>94</v>
      </c>
      <c r="AM15" s="1" t="s">
        <v>111</v>
      </c>
      <c r="AN15" s="1" t="s">
        <v>145</v>
      </c>
      <c r="AO15" s="1" t="s">
        <v>213</v>
      </c>
      <c r="AP15" s="1" t="s">
        <v>230</v>
      </c>
      <c r="AQ15" s="1" t="s">
        <v>156</v>
      </c>
      <c r="AR15" s="1" t="s">
        <v>269</v>
      </c>
      <c r="AS15" s="1" t="s">
        <v>124</v>
      </c>
      <c r="AT15" s="1" t="s">
        <v>93</v>
      </c>
      <c r="AU15" s="1" t="s">
        <v>110</v>
      </c>
      <c r="AV15" s="1" t="s">
        <v>212</v>
      </c>
      <c r="AW15" s="1" t="s">
        <v>144</v>
      </c>
      <c r="AX15" s="1" t="s">
        <v>76</v>
      </c>
      <c r="AY15" s="1" t="s">
        <v>155</v>
      </c>
      <c r="AZ15" s="1" t="s">
        <v>229</v>
      </c>
      <c r="BA15" s="1" t="s">
        <v>123</v>
      </c>
      <c r="BB15" s="1" t="s">
        <v>92</v>
      </c>
      <c r="BC15" s="1" t="s">
        <v>109</v>
      </c>
      <c r="BD15" s="1" t="s">
        <v>143</v>
      </c>
      <c r="BE15" s="1" t="s">
        <v>75</v>
      </c>
      <c r="BF15" s="1" t="s">
        <v>228</v>
      </c>
      <c r="BG15" s="1" t="s">
        <v>91</v>
      </c>
      <c r="BH15" s="1" t="s">
        <v>74</v>
      </c>
      <c r="BI15" s="1" t="s">
        <v>61</v>
      </c>
      <c r="BJ15" s="1" t="s">
        <v>73</v>
      </c>
    </row>
    <row r="16" spans="1:78" ht="15.75">
      <c r="A16" s="2" t="s">
        <v>337</v>
      </c>
      <c r="B16" s="1" t="s">
        <v>154</v>
      </c>
      <c r="C16" s="1" t="s">
        <v>163</v>
      </c>
      <c r="D16" s="1" t="s">
        <v>153</v>
      </c>
      <c r="E16" s="1" t="s">
        <v>162</v>
      </c>
      <c r="F16" s="1" t="s">
        <v>194</v>
      </c>
      <c r="G16" s="1" t="s">
        <v>132</v>
      </c>
      <c r="H16" s="1" t="s">
        <v>161</v>
      </c>
      <c r="I16" s="1" t="s">
        <v>219</v>
      </c>
      <c r="J16" s="1" t="s">
        <v>152</v>
      </c>
      <c r="K16" s="1" t="s">
        <v>273</v>
      </c>
      <c r="L16" s="1" t="s">
        <v>193</v>
      </c>
      <c r="M16" s="1" t="s">
        <v>131</v>
      </c>
      <c r="N16" s="1" t="s">
        <v>151</v>
      </c>
      <c r="O16" s="1" t="s">
        <v>160</v>
      </c>
      <c r="P16" s="1" t="s">
        <v>218</v>
      </c>
      <c r="Q16" s="1" t="s">
        <v>192</v>
      </c>
      <c r="R16" s="1" t="s">
        <v>217</v>
      </c>
      <c r="S16" s="1" t="s">
        <v>234</v>
      </c>
      <c r="T16" s="1" t="s">
        <v>115</v>
      </c>
      <c r="U16" s="1" t="s">
        <v>129</v>
      </c>
      <c r="V16" s="1" t="s">
        <v>150</v>
      </c>
      <c r="W16" s="1" t="s">
        <v>130</v>
      </c>
      <c r="X16" s="1" t="s">
        <v>159</v>
      </c>
      <c r="Y16" s="1" t="s">
        <v>216</v>
      </c>
      <c r="Z16" s="1" t="s">
        <v>149</v>
      </c>
      <c r="AA16" s="1" t="s">
        <v>233</v>
      </c>
      <c r="AB16" s="1" t="s">
        <v>191</v>
      </c>
      <c r="AC16" s="1" t="s">
        <v>114</v>
      </c>
      <c r="AD16" s="1" t="s">
        <v>128</v>
      </c>
      <c r="AE16" s="1" t="s">
        <v>148</v>
      </c>
      <c r="AF16" s="1" t="s">
        <v>270</v>
      </c>
      <c r="AG16" s="1" t="s">
        <v>158</v>
      </c>
      <c r="AH16" s="1" t="s">
        <v>245</v>
      </c>
      <c r="AI16" s="1" t="s">
        <v>113</v>
      </c>
      <c r="AJ16" s="1" t="s">
        <v>127</v>
      </c>
      <c r="AK16" s="1" t="s">
        <v>190</v>
      </c>
      <c r="AL16" s="1" t="s">
        <v>232</v>
      </c>
      <c r="AM16" s="1" t="s">
        <v>147</v>
      </c>
      <c r="AN16" s="1" t="s">
        <v>215</v>
      </c>
      <c r="AO16" s="1" t="s">
        <v>126</v>
      </c>
      <c r="AP16" s="1" t="s">
        <v>189</v>
      </c>
      <c r="AQ16" s="1" t="s">
        <v>112</v>
      </c>
      <c r="AR16" s="1" t="s">
        <v>146</v>
      </c>
      <c r="AS16" s="1" t="s">
        <v>157</v>
      </c>
      <c r="AT16" s="1" t="s">
        <v>231</v>
      </c>
      <c r="AU16" s="1" t="s">
        <v>125</v>
      </c>
      <c r="AV16" s="1" t="s">
        <v>94</v>
      </c>
      <c r="AW16" s="1" t="s">
        <v>111</v>
      </c>
      <c r="AX16" s="1" t="s">
        <v>77</v>
      </c>
      <c r="AY16" s="1" t="s">
        <v>124</v>
      </c>
      <c r="AZ16" s="1" t="s">
        <v>110</v>
      </c>
    </row>
    <row r="17" spans="1:104" ht="15.75">
      <c r="A17" s="2" t="s">
        <v>336</v>
      </c>
      <c r="B17" s="1" t="s">
        <v>164</v>
      </c>
      <c r="C17" s="1" t="s">
        <v>196</v>
      </c>
      <c r="D17" s="1" t="s">
        <v>154</v>
      </c>
      <c r="E17" s="1" t="s">
        <v>221</v>
      </c>
      <c r="F17" s="1" t="s">
        <v>163</v>
      </c>
      <c r="G17" s="1" t="s">
        <v>195</v>
      </c>
      <c r="H17" s="1" t="s">
        <v>153</v>
      </c>
      <c r="I17" s="1" t="s">
        <v>162</v>
      </c>
      <c r="J17" s="1" t="s">
        <v>220</v>
      </c>
      <c r="K17" s="1" t="s">
        <v>194</v>
      </c>
      <c r="L17" s="1" t="s">
        <v>132</v>
      </c>
      <c r="M17" s="1" t="s">
        <v>161</v>
      </c>
      <c r="N17" s="1" t="s">
        <v>219</v>
      </c>
      <c r="O17" s="1" t="s">
        <v>236</v>
      </c>
      <c r="P17" s="1" t="s">
        <v>152</v>
      </c>
      <c r="Q17" s="1" t="s">
        <v>273</v>
      </c>
      <c r="R17" s="1" t="s">
        <v>193</v>
      </c>
      <c r="S17" s="1" t="s">
        <v>247</v>
      </c>
      <c r="T17" s="1" t="s">
        <v>235</v>
      </c>
      <c r="U17" s="1" t="s">
        <v>131</v>
      </c>
      <c r="V17" s="1" t="s">
        <v>151</v>
      </c>
      <c r="W17" s="1" t="s">
        <v>160</v>
      </c>
      <c r="X17" s="1" t="s">
        <v>218</v>
      </c>
      <c r="Y17" s="1" t="s">
        <v>192</v>
      </c>
      <c r="Z17" s="1" t="s">
        <v>217</v>
      </c>
      <c r="AA17" s="1" t="s">
        <v>234</v>
      </c>
      <c r="AB17" s="1" t="s">
        <v>115</v>
      </c>
      <c r="AC17" s="1" t="s">
        <v>129</v>
      </c>
      <c r="AD17" s="1" t="s">
        <v>150</v>
      </c>
      <c r="AE17" s="1" t="s">
        <v>130</v>
      </c>
      <c r="AF17" s="1" t="s">
        <v>159</v>
      </c>
      <c r="AG17" s="1" t="s">
        <v>216</v>
      </c>
      <c r="AH17" s="1" t="s">
        <v>246</v>
      </c>
      <c r="AI17" s="1" t="s">
        <v>149</v>
      </c>
      <c r="AJ17" s="1" t="s">
        <v>233</v>
      </c>
      <c r="AK17" s="1" t="s">
        <v>191</v>
      </c>
      <c r="AL17" s="1" t="s">
        <v>114</v>
      </c>
      <c r="AM17" s="1" t="s">
        <v>128</v>
      </c>
      <c r="AN17" s="1" t="s">
        <v>148</v>
      </c>
      <c r="AO17" s="1" t="s">
        <v>270</v>
      </c>
      <c r="AP17" s="1" t="s">
        <v>158</v>
      </c>
      <c r="AQ17" s="1" t="s">
        <v>245</v>
      </c>
      <c r="AR17" s="1" t="s">
        <v>113</v>
      </c>
      <c r="AS17" s="1" t="s">
        <v>127</v>
      </c>
      <c r="AT17" s="1" t="s">
        <v>190</v>
      </c>
      <c r="AU17" s="1" t="s">
        <v>232</v>
      </c>
      <c r="AV17" s="1" t="s">
        <v>147</v>
      </c>
      <c r="AW17" s="1" t="s">
        <v>126</v>
      </c>
      <c r="AX17" s="1" t="s">
        <v>112</v>
      </c>
      <c r="AY17" s="1" t="s">
        <v>125</v>
      </c>
    </row>
    <row r="18" spans="1:104" ht="15.75">
      <c r="A18" s="2" t="s">
        <v>335</v>
      </c>
      <c r="B18" s="1" t="s">
        <v>199</v>
      </c>
      <c r="C18" s="1" t="s">
        <v>165</v>
      </c>
      <c r="D18" s="1" t="s">
        <v>198</v>
      </c>
      <c r="E18" s="1" t="s">
        <v>223</v>
      </c>
      <c r="F18" s="1" t="s">
        <v>197</v>
      </c>
      <c r="G18" s="1" t="s">
        <v>222</v>
      </c>
      <c r="H18" s="1" t="s">
        <v>239</v>
      </c>
      <c r="I18" s="1" t="s">
        <v>164</v>
      </c>
      <c r="J18" s="1" t="s">
        <v>238</v>
      </c>
      <c r="K18" s="1" t="s">
        <v>196</v>
      </c>
      <c r="L18" s="1" t="s">
        <v>154</v>
      </c>
      <c r="M18" s="1" t="s">
        <v>221</v>
      </c>
      <c r="N18" s="1" t="s">
        <v>249</v>
      </c>
      <c r="O18" s="1" t="s">
        <v>163</v>
      </c>
      <c r="P18" s="1" t="s">
        <v>195</v>
      </c>
      <c r="Q18" s="1" t="s">
        <v>237</v>
      </c>
      <c r="R18" s="1" t="s">
        <v>153</v>
      </c>
      <c r="S18" s="1" t="s">
        <v>162</v>
      </c>
      <c r="T18" s="1" t="s">
        <v>220</v>
      </c>
      <c r="U18" s="1" t="s">
        <v>248</v>
      </c>
      <c r="V18" s="1" t="s">
        <v>194</v>
      </c>
      <c r="W18" s="1" t="s">
        <v>132</v>
      </c>
      <c r="X18" s="1" t="s">
        <v>161</v>
      </c>
      <c r="Y18" s="1" t="s">
        <v>219</v>
      </c>
      <c r="Z18" s="1" t="s">
        <v>236</v>
      </c>
      <c r="AA18" s="1" t="s">
        <v>152</v>
      </c>
      <c r="AB18" s="1" t="s">
        <v>273</v>
      </c>
      <c r="AC18" s="1" t="s">
        <v>193</v>
      </c>
      <c r="AD18" s="1" t="s">
        <v>247</v>
      </c>
      <c r="AE18" s="1" t="s">
        <v>235</v>
      </c>
      <c r="AF18" s="1" t="s">
        <v>131</v>
      </c>
      <c r="AG18" s="1" t="s">
        <v>151</v>
      </c>
      <c r="AH18" s="1" t="s">
        <v>160</v>
      </c>
      <c r="AI18" s="1" t="s">
        <v>218</v>
      </c>
      <c r="AJ18" s="1" t="s">
        <v>192</v>
      </c>
      <c r="AK18" s="1" t="s">
        <v>217</v>
      </c>
      <c r="AL18" s="1" t="s">
        <v>234</v>
      </c>
      <c r="AM18" s="1" t="s">
        <v>115</v>
      </c>
      <c r="AN18" s="1" t="s">
        <v>129</v>
      </c>
      <c r="AO18" s="1" t="s">
        <v>150</v>
      </c>
      <c r="AP18" s="1" t="s">
        <v>130</v>
      </c>
      <c r="AQ18" s="1" t="s">
        <v>159</v>
      </c>
      <c r="AR18" s="1" t="s">
        <v>216</v>
      </c>
      <c r="AS18" s="1" t="s">
        <v>246</v>
      </c>
      <c r="AT18" s="1" t="s">
        <v>149</v>
      </c>
      <c r="AU18" s="1" t="s">
        <v>114</v>
      </c>
      <c r="AV18" s="1" t="s">
        <v>128</v>
      </c>
      <c r="AW18" s="1" t="s">
        <v>148</v>
      </c>
      <c r="AX18" s="1" t="s">
        <v>113</v>
      </c>
      <c r="AY18" s="1" t="s">
        <v>127</v>
      </c>
      <c r="AZ18" s="1" t="s">
        <v>147</v>
      </c>
      <c r="BA18" s="1" t="s">
        <v>126</v>
      </c>
    </row>
    <row r="19" spans="1:104" ht="15.75">
      <c r="A19" s="2" t="s">
        <v>334</v>
      </c>
      <c r="B19" s="1" t="s">
        <v>227</v>
      </c>
      <c r="C19" s="1" t="s">
        <v>244</v>
      </c>
      <c r="D19" s="1" t="s">
        <v>226</v>
      </c>
      <c r="E19" s="1" t="s">
        <v>243</v>
      </c>
      <c r="F19" s="1" t="s">
        <v>253</v>
      </c>
      <c r="G19" s="1" t="s">
        <v>225</v>
      </c>
      <c r="H19" s="1" t="s">
        <v>242</v>
      </c>
      <c r="I19" s="1" t="s">
        <v>252</v>
      </c>
      <c r="J19" s="1" t="s">
        <v>199</v>
      </c>
      <c r="K19" s="1" t="s">
        <v>224</v>
      </c>
      <c r="L19" s="1" t="s">
        <v>241</v>
      </c>
      <c r="M19" s="1" t="s">
        <v>251</v>
      </c>
      <c r="N19" s="1" t="s">
        <v>256</v>
      </c>
      <c r="O19" s="1" t="s">
        <v>165</v>
      </c>
      <c r="P19" s="1" t="s">
        <v>198</v>
      </c>
      <c r="Q19" s="1" t="s">
        <v>223</v>
      </c>
      <c r="R19" s="1" t="s">
        <v>240</v>
      </c>
      <c r="S19" s="1" t="s">
        <v>250</v>
      </c>
      <c r="T19" s="1" t="s">
        <v>197</v>
      </c>
      <c r="U19" s="1" t="s">
        <v>222</v>
      </c>
      <c r="V19" s="1" t="s">
        <v>239</v>
      </c>
      <c r="W19" s="1" t="s">
        <v>164</v>
      </c>
      <c r="X19" s="1" t="s">
        <v>271</v>
      </c>
      <c r="Y19" s="1" t="s">
        <v>238</v>
      </c>
      <c r="Z19" s="1" t="s">
        <v>196</v>
      </c>
      <c r="AA19" s="1" t="s">
        <v>154</v>
      </c>
      <c r="AB19" s="1" t="s">
        <v>221</v>
      </c>
      <c r="AC19" s="1" t="s">
        <v>249</v>
      </c>
      <c r="AD19" s="1" t="s">
        <v>163</v>
      </c>
      <c r="AE19" s="1" t="s">
        <v>195</v>
      </c>
      <c r="AF19" s="1" t="s">
        <v>237</v>
      </c>
      <c r="AG19" s="1" t="s">
        <v>153</v>
      </c>
      <c r="AH19" s="1" t="s">
        <v>162</v>
      </c>
      <c r="AI19" s="1" t="s">
        <v>220</v>
      </c>
      <c r="AJ19" s="1" t="s">
        <v>248</v>
      </c>
      <c r="AK19" s="1" t="s">
        <v>194</v>
      </c>
      <c r="AL19" s="1" t="s">
        <v>132</v>
      </c>
      <c r="AM19" s="1" t="s">
        <v>161</v>
      </c>
      <c r="AN19" s="1" t="s">
        <v>219</v>
      </c>
      <c r="AO19" s="1" t="s">
        <v>236</v>
      </c>
      <c r="AP19" s="1" t="s">
        <v>152</v>
      </c>
      <c r="AQ19" s="1" t="s">
        <v>273</v>
      </c>
      <c r="AR19" s="1" t="s">
        <v>193</v>
      </c>
      <c r="AS19" s="1" t="s">
        <v>247</v>
      </c>
      <c r="AT19" s="1" t="s">
        <v>131</v>
      </c>
      <c r="AU19" s="1" t="s">
        <v>151</v>
      </c>
      <c r="AV19" s="1" t="s">
        <v>160</v>
      </c>
      <c r="AW19" s="1" t="s">
        <v>218</v>
      </c>
      <c r="AX19" s="1" t="s">
        <v>115</v>
      </c>
      <c r="AY19" s="1" t="s">
        <v>129</v>
      </c>
      <c r="AZ19" s="1" t="s">
        <v>150</v>
      </c>
      <c r="BA19" s="1" t="s">
        <v>130</v>
      </c>
      <c r="BB19" s="1" t="s">
        <v>159</v>
      </c>
      <c r="BC19" s="1" t="s">
        <v>114</v>
      </c>
    </row>
    <row r="20" spans="1:104" ht="15.75">
      <c r="A20" s="2" t="s">
        <v>333</v>
      </c>
      <c r="B20" s="2" t="s">
        <v>277</v>
      </c>
      <c r="C20" s="2" t="s">
        <v>276</v>
      </c>
      <c r="D20" s="2" t="s">
        <v>275</v>
      </c>
      <c r="E20" s="2" t="s">
        <v>274</v>
      </c>
      <c r="F20" s="2" t="s">
        <v>259</v>
      </c>
      <c r="G20" s="2" t="s">
        <v>255</v>
      </c>
      <c r="H20" s="2" t="s">
        <v>262</v>
      </c>
      <c r="I20" s="2" t="s">
        <v>227</v>
      </c>
      <c r="J20" s="2" t="s">
        <v>244</v>
      </c>
      <c r="K20" s="2" t="s">
        <v>254</v>
      </c>
      <c r="L20" s="2" t="s">
        <v>272</v>
      </c>
      <c r="M20" s="2" t="s">
        <v>226</v>
      </c>
      <c r="N20" s="2" t="s">
        <v>258</v>
      </c>
      <c r="O20" s="2" t="s">
        <v>261</v>
      </c>
      <c r="P20" s="2" t="s">
        <v>243</v>
      </c>
      <c r="Q20" s="2"/>
      <c r="R20" s="2" t="s">
        <v>253</v>
      </c>
      <c r="S20" s="2" t="s">
        <v>225</v>
      </c>
      <c r="T20" s="2" t="s">
        <v>242</v>
      </c>
      <c r="U20" s="2" t="s">
        <v>260</v>
      </c>
      <c r="V20" s="2" t="s">
        <v>257</v>
      </c>
      <c r="W20" s="2" t="s">
        <v>252</v>
      </c>
      <c r="X20" s="2" t="s">
        <v>199</v>
      </c>
      <c r="Y20" s="2" t="s">
        <v>224</v>
      </c>
      <c r="Z20" s="2" t="s">
        <v>241</v>
      </c>
      <c r="AA20" s="2" t="s">
        <v>251</v>
      </c>
      <c r="AB20" s="2" t="s">
        <v>256</v>
      </c>
      <c r="AC20" s="2" t="s">
        <v>165</v>
      </c>
      <c r="AD20" s="2" t="s">
        <v>198</v>
      </c>
      <c r="AE20" s="2" t="s">
        <v>240</v>
      </c>
    </row>
    <row r="22" spans="1:104">
      <c r="A22" s="60" t="s">
        <v>350</v>
      </c>
      <c r="B22" s="59" t="s">
        <v>350</v>
      </c>
      <c r="C22" s="59"/>
      <c r="D22" s="59"/>
      <c r="E22" s="59"/>
      <c r="F22" s="59"/>
      <c r="G22" s="59"/>
    </row>
    <row r="23" spans="1:104" ht="15.75">
      <c r="A23" s="54"/>
      <c r="B23" s="48" t="s">
        <v>30</v>
      </c>
      <c r="C23" s="48" t="s">
        <v>5</v>
      </c>
      <c r="D23" s="48" t="s">
        <v>29</v>
      </c>
      <c r="E23" s="48" t="s">
        <v>4</v>
      </c>
      <c r="F23" s="48" t="s">
        <v>507</v>
      </c>
      <c r="G23" s="48" t="s">
        <v>504</v>
      </c>
    </row>
    <row r="24" spans="1:104">
      <c r="A24" s="55"/>
      <c r="B24" s="48" t="s">
        <v>287</v>
      </c>
      <c r="C24" s="48" t="s">
        <v>290</v>
      </c>
      <c r="D24" s="48" t="s">
        <v>287</v>
      </c>
      <c r="E24" s="48" t="s">
        <v>290</v>
      </c>
      <c r="F24" s="48" t="s">
        <v>287</v>
      </c>
      <c r="G24" s="48" t="s">
        <v>287</v>
      </c>
    </row>
    <row r="25" spans="1:104" ht="15.75">
      <c r="A25" s="55"/>
      <c r="B25" s="48" t="s">
        <v>511</v>
      </c>
      <c r="C25" s="48" t="s">
        <v>510</v>
      </c>
      <c r="D25" s="48" t="s">
        <v>509</v>
      </c>
      <c r="E25" s="48" t="s">
        <v>508</v>
      </c>
      <c r="F25" s="48" t="s">
        <v>506</v>
      </c>
      <c r="G25" s="48" t="s">
        <v>505</v>
      </c>
    </row>
    <row r="26" spans="1:104">
      <c r="A26" s="56" t="s">
        <v>316</v>
      </c>
      <c r="B26" s="49">
        <v>1770</v>
      </c>
      <c r="C26" s="49">
        <v>1940</v>
      </c>
      <c r="D26" s="49">
        <v>1920</v>
      </c>
      <c r="E26" s="49">
        <v>2310</v>
      </c>
      <c r="F26" s="49">
        <v>2430</v>
      </c>
      <c r="G26" s="49">
        <v>3040</v>
      </c>
    </row>
    <row r="27" spans="1:104">
      <c r="A27" s="47"/>
      <c r="B27" s="52"/>
      <c r="C27" s="52"/>
      <c r="D27" s="52"/>
      <c r="E27" s="52"/>
      <c r="F27" s="52"/>
      <c r="G27" s="52"/>
      <c r="H27" s="52"/>
      <c r="I27" s="52"/>
      <c r="J27" s="52"/>
      <c r="K27" s="52"/>
      <c r="L27" s="52"/>
      <c r="M27" s="52"/>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c r="BY27" s="52"/>
      <c r="BZ27" s="52"/>
      <c r="CA27" s="52"/>
      <c r="CB27" s="52"/>
      <c r="CC27" s="52"/>
      <c r="CD27" s="52"/>
      <c r="CE27" s="52"/>
      <c r="CF27" s="52"/>
      <c r="CG27" s="52"/>
      <c r="CH27" s="52"/>
      <c r="CI27" s="52"/>
      <c r="CJ27" s="52"/>
      <c r="CK27" s="52"/>
      <c r="CL27" s="52"/>
      <c r="CM27" s="52"/>
      <c r="CN27" s="52"/>
      <c r="CO27" s="52"/>
      <c r="CP27" s="52"/>
      <c r="CQ27" s="52"/>
      <c r="CR27" s="52"/>
      <c r="CS27" s="52"/>
      <c r="CT27" s="52"/>
      <c r="CU27" s="52"/>
      <c r="CV27" s="52"/>
      <c r="CW27" s="52"/>
      <c r="CX27" s="52"/>
      <c r="CY27" s="52"/>
      <c r="CZ27" s="52"/>
    </row>
    <row r="28" spans="1:104">
      <c r="A28" s="60" t="s">
        <v>349</v>
      </c>
      <c r="B28" s="59" t="s">
        <v>349</v>
      </c>
      <c r="C28" s="59"/>
      <c r="D28" s="59"/>
      <c r="E28" s="59"/>
      <c r="F28" s="59"/>
      <c r="G28" s="59"/>
      <c r="H28" s="59"/>
      <c r="I28" s="59"/>
      <c r="J28" s="59"/>
      <c r="K28" s="59"/>
      <c r="L28" s="59"/>
      <c r="M28" s="59"/>
      <c r="N28" s="59"/>
      <c r="O28" s="59"/>
      <c r="P28" s="59"/>
      <c r="Q28" s="59"/>
      <c r="R28" s="59"/>
      <c r="S28" s="59"/>
      <c r="T28" s="59"/>
      <c r="U28" s="59"/>
      <c r="V28" s="59"/>
      <c r="W28" s="59"/>
      <c r="X28" s="59"/>
      <c r="Y28" s="59"/>
      <c r="Z28" s="59"/>
      <c r="AA28" s="59"/>
      <c r="AB28" s="59"/>
      <c r="AC28" s="59"/>
      <c r="AD28" s="59"/>
      <c r="AE28" s="59"/>
      <c r="AF28" s="59"/>
      <c r="AG28" s="59"/>
      <c r="AH28" s="59"/>
      <c r="AI28" s="52"/>
      <c r="AJ28" s="52"/>
      <c r="AK28" s="52"/>
      <c r="AL28" s="52"/>
      <c r="AM28" s="52"/>
      <c r="AN28" s="52"/>
      <c r="AO28" s="52"/>
      <c r="AP28" s="52"/>
      <c r="AQ28" s="52"/>
      <c r="AR28" s="52"/>
      <c r="AS28" s="52"/>
      <c r="AT28" s="52"/>
      <c r="AU28" s="52"/>
      <c r="AV28" s="52"/>
      <c r="AW28" s="52"/>
      <c r="AX28" s="52"/>
      <c r="AY28" s="52"/>
      <c r="AZ28" s="52"/>
      <c r="BA28" s="52"/>
      <c r="BB28" s="52"/>
      <c r="BC28" s="52"/>
      <c r="BD28" s="52"/>
      <c r="BE28" s="52"/>
      <c r="BF28" s="52"/>
      <c r="BG28" s="52"/>
      <c r="BH28" s="52"/>
      <c r="BI28" s="52"/>
      <c r="BJ28" s="52"/>
      <c r="BK28" s="52"/>
      <c r="BL28" s="52"/>
      <c r="BM28" s="52"/>
      <c r="BN28" s="52"/>
      <c r="BO28" s="52"/>
      <c r="BP28" s="52"/>
      <c r="BQ28" s="52"/>
      <c r="BR28" s="52"/>
      <c r="BS28" s="52"/>
      <c r="BT28" s="52"/>
      <c r="BU28" s="52"/>
      <c r="BV28" s="52"/>
      <c r="BW28" s="52"/>
      <c r="BX28" s="52"/>
      <c r="BY28" s="52"/>
      <c r="BZ28" s="52"/>
      <c r="CA28" s="52"/>
      <c r="CB28" s="52"/>
      <c r="CC28" s="52"/>
      <c r="CD28" s="52"/>
      <c r="CE28" s="52"/>
      <c r="CF28" s="52"/>
      <c r="CG28" s="52"/>
      <c r="CH28" s="52"/>
      <c r="CI28" s="52"/>
      <c r="CJ28" s="52"/>
      <c r="CK28" s="52"/>
      <c r="CL28" s="52"/>
      <c r="CM28" s="52"/>
      <c r="CN28" s="52"/>
      <c r="CO28" s="52"/>
      <c r="CP28" s="52"/>
      <c r="CQ28" s="52"/>
      <c r="CR28" s="52"/>
      <c r="CS28" s="52"/>
      <c r="CT28" s="52"/>
      <c r="CU28" s="52"/>
      <c r="CV28" s="52"/>
      <c r="CW28" s="52"/>
      <c r="CX28" s="52"/>
      <c r="CY28" s="52"/>
      <c r="CZ28" s="52"/>
    </row>
    <row r="29" spans="1:104">
      <c r="A29" s="80"/>
      <c r="B29" s="48" t="s">
        <v>2</v>
      </c>
      <c r="C29" s="48" t="s">
        <v>12</v>
      </c>
      <c r="D29" s="48" t="s">
        <v>1</v>
      </c>
      <c r="E29" s="48" t="s">
        <v>19</v>
      </c>
      <c r="F29" s="48" t="s">
        <v>11</v>
      </c>
      <c r="G29" s="48" t="s">
        <v>35</v>
      </c>
      <c r="H29" s="48" t="s">
        <v>51</v>
      </c>
      <c r="I29" s="48" t="s">
        <v>10</v>
      </c>
      <c r="J29" s="48" t="s">
        <v>18</v>
      </c>
      <c r="K29" s="48" t="s">
        <v>34</v>
      </c>
      <c r="L29" s="48" t="s">
        <v>17</v>
      </c>
      <c r="M29" s="48" t="s">
        <v>0</v>
      </c>
      <c r="N29" s="48" t="s">
        <v>50</v>
      </c>
      <c r="O29" s="48" t="s">
        <v>63</v>
      </c>
      <c r="P29" s="48" t="s">
        <v>33</v>
      </c>
      <c r="Q29" s="48" t="s">
        <v>9</v>
      </c>
      <c r="R29" s="48" t="s">
        <v>79</v>
      </c>
      <c r="S29" s="48" t="s">
        <v>8</v>
      </c>
      <c r="T29" s="48" t="s">
        <v>49</v>
      </c>
      <c r="U29" s="48" t="s">
        <v>62</v>
      </c>
      <c r="V29" s="48" t="s">
        <v>16</v>
      </c>
      <c r="W29" s="48" t="s">
        <v>32</v>
      </c>
      <c r="X29" s="48" t="s">
        <v>7</v>
      </c>
      <c r="Y29" s="48" t="s">
        <v>6</v>
      </c>
      <c r="Z29" s="48" t="s">
        <v>31</v>
      </c>
      <c r="AA29" s="48" t="s">
        <v>30</v>
      </c>
      <c r="AB29" s="48" t="s">
        <v>5</v>
      </c>
      <c r="AC29" s="48" t="s">
        <v>29</v>
      </c>
      <c r="AD29" s="48" t="s">
        <v>78</v>
      </c>
      <c r="AE29" s="48" t="s">
        <v>4</v>
      </c>
      <c r="AF29" s="48" t="s">
        <v>168</v>
      </c>
      <c r="AG29" s="48" t="s">
        <v>167</v>
      </c>
      <c r="AH29" s="48" t="s">
        <v>166</v>
      </c>
      <c r="AI29" s="52"/>
      <c r="AJ29" s="52"/>
      <c r="AK29" s="52"/>
      <c r="AL29" s="52"/>
      <c r="AM29" s="52"/>
      <c r="AN29" s="52"/>
      <c r="AO29" s="52"/>
      <c r="AP29" s="52"/>
      <c r="AQ29" s="52"/>
      <c r="AR29" s="52"/>
      <c r="AS29" s="52"/>
      <c r="AT29" s="52"/>
      <c r="AU29" s="52"/>
      <c r="AV29" s="52"/>
      <c r="AW29" s="52"/>
      <c r="AX29" s="52"/>
      <c r="AY29" s="52"/>
      <c r="AZ29" s="52"/>
      <c r="BA29" s="52"/>
      <c r="BB29" s="52"/>
      <c r="BC29" s="52"/>
      <c r="BD29" s="52"/>
      <c r="BE29" s="52"/>
      <c r="BF29" s="52"/>
      <c r="BG29" s="52"/>
      <c r="BH29" s="52"/>
      <c r="BI29" s="52"/>
      <c r="BJ29" s="52"/>
      <c r="BK29" s="52"/>
      <c r="BL29" s="52"/>
      <c r="BM29" s="52"/>
      <c r="BN29" s="52"/>
      <c r="BO29" s="52"/>
      <c r="BP29" s="52"/>
      <c r="BQ29" s="52"/>
      <c r="BR29" s="52"/>
      <c r="BS29" s="52"/>
      <c r="BT29" s="52"/>
      <c r="BU29" s="52"/>
      <c r="BV29" s="52"/>
      <c r="BW29" s="52"/>
      <c r="BX29" s="52"/>
      <c r="BY29" s="52"/>
      <c r="BZ29" s="52"/>
      <c r="CA29" s="52"/>
      <c r="CB29" s="52"/>
      <c r="CC29" s="52"/>
      <c r="CD29" s="52"/>
      <c r="CE29" s="52"/>
      <c r="CF29" s="52"/>
      <c r="CG29" s="52"/>
      <c r="CH29" s="52"/>
      <c r="CI29" s="52"/>
      <c r="CJ29" s="52"/>
      <c r="CK29" s="52"/>
      <c r="CL29" s="52"/>
      <c r="CM29" s="52"/>
      <c r="CN29" s="52"/>
      <c r="CO29" s="52"/>
      <c r="CP29" s="52"/>
      <c r="CQ29" s="52"/>
      <c r="CR29" s="52"/>
      <c r="CS29" s="52"/>
      <c r="CT29" s="52"/>
      <c r="CU29" s="52"/>
      <c r="CV29" s="52"/>
      <c r="CW29" s="52"/>
      <c r="CX29" s="52"/>
      <c r="CY29" s="52"/>
      <c r="CZ29" s="52"/>
    </row>
    <row r="30" spans="1:104">
      <c r="A30" s="80"/>
      <c r="B30" s="49" t="s">
        <v>295</v>
      </c>
      <c r="C30" s="49" t="s">
        <v>290</v>
      </c>
      <c r="D30" s="49" t="s">
        <v>295</v>
      </c>
      <c r="E30" s="49" t="s">
        <v>290</v>
      </c>
      <c r="F30" s="49" t="s">
        <v>290</v>
      </c>
      <c r="G30" s="49" t="s">
        <v>287</v>
      </c>
      <c r="H30" s="49" t="s">
        <v>288</v>
      </c>
      <c r="I30" s="49" t="s">
        <v>290</v>
      </c>
      <c r="J30" s="49" t="s">
        <v>290</v>
      </c>
      <c r="K30" s="49" t="s">
        <v>287</v>
      </c>
      <c r="L30" s="49" t="s">
        <v>290</v>
      </c>
      <c r="M30" s="49" t="s">
        <v>295</v>
      </c>
      <c r="N30" s="49" t="s">
        <v>288</v>
      </c>
      <c r="O30" s="49" t="s">
        <v>289</v>
      </c>
      <c r="P30" s="49" t="s">
        <v>287</v>
      </c>
      <c r="Q30" s="49" t="s">
        <v>290</v>
      </c>
      <c r="R30" s="49" t="s">
        <v>291</v>
      </c>
      <c r="S30" s="49" t="s">
        <v>290</v>
      </c>
      <c r="T30" s="49" t="s">
        <v>288</v>
      </c>
      <c r="U30" s="49" t="s">
        <v>289</v>
      </c>
      <c r="V30" s="49" t="s">
        <v>290</v>
      </c>
      <c r="W30" s="49" t="s">
        <v>287</v>
      </c>
      <c r="X30" s="49" t="s">
        <v>290</v>
      </c>
      <c r="Y30" s="49" t="s">
        <v>290</v>
      </c>
      <c r="Z30" s="49" t="s">
        <v>287</v>
      </c>
      <c r="AA30" s="49" t="s">
        <v>287</v>
      </c>
      <c r="AB30" s="49" t="s">
        <v>290</v>
      </c>
      <c r="AC30" s="49" t="s">
        <v>287</v>
      </c>
      <c r="AD30" s="49" t="s">
        <v>291</v>
      </c>
      <c r="AE30" s="49" t="s">
        <v>290</v>
      </c>
      <c r="AF30" s="49" t="s">
        <v>296</v>
      </c>
      <c r="AG30" s="49" t="s">
        <v>296</v>
      </c>
      <c r="AH30" s="49" t="s">
        <v>296</v>
      </c>
      <c r="AI30" s="52"/>
      <c r="AJ30" s="52"/>
      <c r="AK30" s="52"/>
      <c r="AL30" s="52"/>
      <c r="AM30" s="52"/>
      <c r="AN30" s="52"/>
      <c r="AO30" s="52"/>
      <c r="AP30" s="52"/>
      <c r="AQ30" s="52"/>
      <c r="AR30" s="52"/>
      <c r="AS30" s="52"/>
      <c r="AT30" s="52"/>
      <c r="AU30" s="52"/>
      <c r="AV30" s="52"/>
      <c r="AW30" s="52"/>
      <c r="AX30" s="52"/>
      <c r="AY30" s="52"/>
      <c r="AZ30" s="52"/>
      <c r="BA30" s="52"/>
      <c r="BB30" s="52"/>
      <c r="BC30" s="52"/>
      <c r="BD30" s="52"/>
      <c r="BE30" s="52"/>
      <c r="BF30" s="52"/>
      <c r="BG30" s="52"/>
      <c r="BH30" s="52"/>
      <c r="BI30" s="52"/>
      <c r="BJ30" s="52"/>
      <c r="BK30" s="52"/>
      <c r="BL30" s="52"/>
      <c r="BM30" s="52"/>
      <c r="BN30" s="52"/>
      <c r="BO30" s="52"/>
      <c r="BP30" s="52"/>
      <c r="BQ30" s="52"/>
      <c r="BR30" s="52"/>
      <c r="BS30" s="52"/>
      <c r="BT30" s="52"/>
      <c r="BU30" s="52"/>
      <c r="BV30" s="52"/>
      <c r="BW30" s="52"/>
      <c r="BX30" s="52"/>
      <c r="BY30" s="52"/>
      <c r="BZ30" s="52"/>
      <c r="CA30" s="52"/>
      <c r="CB30" s="52"/>
      <c r="CC30" s="52"/>
      <c r="CD30" s="52"/>
      <c r="CE30" s="52"/>
      <c r="CF30" s="52"/>
      <c r="CG30" s="52"/>
      <c r="CH30" s="52"/>
      <c r="CI30" s="52"/>
      <c r="CJ30" s="52"/>
      <c r="CK30" s="52"/>
      <c r="CL30" s="52"/>
      <c r="CM30" s="52"/>
      <c r="CN30" s="52"/>
      <c r="CO30" s="52"/>
      <c r="CP30" s="52"/>
      <c r="CQ30" s="52"/>
      <c r="CR30" s="52"/>
      <c r="CS30" s="52"/>
      <c r="CT30" s="52"/>
      <c r="CU30" s="52"/>
      <c r="CV30" s="52"/>
      <c r="CW30" s="52"/>
      <c r="CX30" s="52"/>
      <c r="CY30" s="52"/>
      <c r="CZ30" s="52"/>
    </row>
    <row r="31" spans="1:104" ht="15.75">
      <c r="A31" s="80"/>
      <c r="B31" s="50">
        <v>262</v>
      </c>
      <c r="C31" s="50">
        <v>277</v>
      </c>
      <c r="D31" s="50">
        <v>290</v>
      </c>
      <c r="E31" s="50">
        <v>294</v>
      </c>
      <c r="F31" s="50">
        <v>297</v>
      </c>
      <c r="G31" s="50">
        <v>302</v>
      </c>
      <c r="H31" s="50">
        <v>318</v>
      </c>
      <c r="I31" s="50">
        <v>324</v>
      </c>
      <c r="J31" s="51" t="s">
        <v>512</v>
      </c>
      <c r="K31" s="50">
        <v>330</v>
      </c>
      <c r="L31" s="51" t="s">
        <v>513</v>
      </c>
      <c r="M31" s="50">
        <v>335</v>
      </c>
      <c r="N31" s="51" t="s">
        <v>514</v>
      </c>
      <c r="O31" s="51" t="s">
        <v>515</v>
      </c>
      <c r="P31" s="51" t="s">
        <v>516</v>
      </c>
      <c r="Q31" s="51" t="s">
        <v>517</v>
      </c>
      <c r="R31" s="51" t="s">
        <v>518</v>
      </c>
      <c r="S31" s="51" t="s">
        <v>519</v>
      </c>
      <c r="T31" s="51" t="s">
        <v>520</v>
      </c>
      <c r="U31" s="51" t="s">
        <v>521</v>
      </c>
      <c r="V31" s="51" t="s">
        <v>522</v>
      </c>
      <c r="W31" s="51" t="s">
        <v>523</v>
      </c>
      <c r="X31" s="51" t="s">
        <v>524</v>
      </c>
      <c r="Y31" s="51" t="s">
        <v>525</v>
      </c>
      <c r="Z31" s="51" t="s">
        <v>526</v>
      </c>
      <c r="AA31" s="51" t="s">
        <v>511</v>
      </c>
      <c r="AB31" s="51" t="s">
        <v>510</v>
      </c>
      <c r="AC31" s="51" t="s">
        <v>509</v>
      </c>
      <c r="AD31" s="50">
        <v>539</v>
      </c>
      <c r="AE31" s="51" t="s">
        <v>508</v>
      </c>
      <c r="AF31" s="51" t="s">
        <v>527</v>
      </c>
      <c r="AG31" s="51" t="s">
        <v>528</v>
      </c>
      <c r="AH31" s="51" t="s">
        <v>529</v>
      </c>
      <c r="AI31" s="52"/>
      <c r="AJ31" s="52"/>
      <c r="AK31" s="52"/>
      <c r="AL31" s="52"/>
      <c r="AM31" s="52"/>
      <c r="AN31" s="52"/>
      <c r="AO31" s="52"/>
      <c r="AP31" s="52"/>
      <c r="AQ31" s="52"/>
      <c r="AR31" s="52"/>
      <c r="AS31" s="52"/>
      <c r="AT31" s="52"/>
      <c r="AU31" s="52"/>
      <c r="AV31" s="52"/>
      <c r="AW31" s="52"/>
      <c r="AX31" s="52"/>
      <c r="AY31" s="52"/>
      <c r="AZ31" s="52"/>
      <c r="BA31" s="52"/>
      <c r="BB31" s="52"/>
      <c r="BC31" s="52"/>
      <c r="BD31" s="52"/>
      <c r="BE31" s="52"/>
      <c r="BF31" s="52"/>
      <c r="BG31" s="52"/>
      <c r="BH31" s="52"/>
      <c r="BI31" s="52"/>
      <c r="BJ31" s="52"/>
      <c r="BK31" s="52"/>
      <c r="BL31" s="52"/>
      <c r="BM31" s="52"/>
      <c r="BN31" s="52"/>
      <c r="BO31" s="52"/>
      <c r="BP31" s="52"/>
      <c r="BQ31" s="52"/>
      <c r="BR31" s="52"/>
      <c r="BS31" s="52"/>
      <c r="BT31" s="52"/>
      <c r="BU31" s="52"/>
      <c r="BV31" s="52"/>
      <c r="BW31" s="52"/>
      <c r="BX31" s="52"/>
      <c r="BY31" s="52"/>
      <c r="BZ31" s="52"/>
      <c r="CA31" s="52"/>
      <c r="CB31" s="52"/>
      <c r="CC31" s="52"/>
      <c r="CD31" s="52"/>
      <c r="CE31" s="52"/>
      <c r="CF31" s="52"/>
      <c r="CG31" s="52"/>
      <c r="CH31" s="52"/>
      <c r="CI31" s="52"/>
      <c r="CJ31" s="52"/>
      <c r="CK31" s="52"/>
      <c r="CL31" s="52"/>
      <c r="CM31" s="52"/>
      <c r="CN31" s="52"/>
      <c r="CO31" s="52"/>
      <c r="CP31" s="52"/>
      <c r="CQ31" s="52"/>
      <c r="CR31" s="52"/>
      <c r="CS31" s="52"/>
      <c r="CT31" s="52"/>
      <c r="CU31" s="52"/>
      <c r="CV31" s="52"/>
      <c r="CW31" s="52"/>
      <c r="CX31" s="52"/>
      <c r="CY31" s="52"/>
      <c r="CZ31" s="52"/>
    </row>
    <row r="32" spans="1:104">
      <c r="A32" s="81" t="s">
        <v>316</v>
      </c>
      <c r="B32" s="49">
        <v>1020</v>
      </c>
      <c r="C32" s="49">
        <v>988</v>
      </c>
      <c r="D32" s="49">
        <v>1130</v>
      </c>
      <c r="E32" s="49">
        <v>1280</v>
      </c>
      <c r="F32" s="49">
        <v>1110</v>
      </c>
      <c r="G32" s="49">
        <v>1060</v>
      </c>
      <c r="H32" s="49">
        <v>1100</v>
      </c>
      <c r="I32" s="49">
        <v>1200</v>
      </c>
      <c r="J32" s="49">
        <v>1440</v>
      </c>
      <c r="K32" s="49">
        <v>1150</v>
      </c>
      <c r="L32" s="49">
        <v>1490</v>
      </c>
      <c r="M32" s="49">
        <v>1350</v>
      </c>
      <c r="N32" s="49">
        <v>1240</v>
      </c>
      <c r="O32" s="49">
        <v>1220</v>
      </c>
      <c r="P32" s="49">
        <v>1280</v>
      </c>
      <c r="Q32" s="49">
        <v>1360</v>
      </c>
      <c r="R32" s="49">
        <v>1260</v>
      </c>
      <c r="S32" s="49">
        <v>1410</v>
      </c>
      <c r="T32" s="49">
        <v>1360</v>
      </c>
      <c r="U32" s="49">
        <v>1350</v>
      </c>
      <c r="V32" s="49">
        <v>1760</v>
      </c>
      <c r="W32" s="49">
        <v>1410</v>
      </c>
      <c r="X32" s="49">
        <v>1500</v>
      </c>
      <c r="Y32" s="49">
        <v>1660</v>
      </c>
      <c r="Z32" s="49">
        <v>1590</v>
      </c>
      <c r="AA32" s="49">
        <v>1770</v>
      </c>
      <c r="AB32" s="49">
        <v>1940</v>
      </c>
      <c r="AC32" s="49">
        <v>1920</v>
      </c>
      <c r="AD32" s="49">
        <v>1920</v>
      </c>
      <c r="AE32" s="49">
        <v>2310</v>
      </c>
      <c r="AF32" s="49">
        <v>1630</v>
      </c>
      <c r="AG32" s="49">
        <v>1840</v>
      </c>
      <c r="AH32" s="49">
        <v>2060</v>
      </c>
      <c r="AI32" s="52"/>
      <c r="AJ32" s="52"/>
      <c r="AK32" s="52"/>
      <c r="AL32" s="52"/>
      <c r="AM32" s="52"/>
      <c r="AN32" s="52"/>
      <c r="AO32" s="52"/>
      <c r="AP32" s="52"/>
      <c r="AQ32" s="52"/>
      <c r="AR32" s="52"/>
      <c r="AS32" s="52"/>
      <c r="AT32" s="52"/>
      <c r="AU32" s="52"/>
      <c r="AV32" s="52"/>
      <c r="AW32" s="52"/>
      <c r="AX32" s="52"/>
      <c r="AY32" s="52"/>
      <c r="AZ32" s="52"/>
      <c r="BA32" s="52"/>
      <c r="BB32" s="52"/>
      <c r="BC32" s="52"/>
      <c r="BD32" s="52"/>
      <c r="BE32" s="52"/>
      <c r="BF32" s="52"/>
      <c r="BG32" s="52"/>
      <c r="BH32" s="52"/>
      <c r="BI32" s="52"/>
      <c r="BJ32" s="52"/>
      <c r="BK32" s="52"/>
      <c r="BL32" s="52"/>
      <c r="BM32" s="52"/>
      <c r="BN32" s="52"/>
      <c r="BO32" s="52"/>
      <c r="BP32" s="52"/>
      <c r="BQ32" s="52"/>
      <c r="BR32" s="52"/>
      <c r="BS32" s="52"/>
      <c r="BT32" s="52"/>
      <c r="BU32" s="52"/>
      <c r="BV32" s="52"/>
      <c r="BW32" s="52"/>
      <c r="BX32" s="52"/>
      <c r="BY32" s="52"/>
      <c r="BZ32" s="52"/>
      <c r="CA32" s="52"/>
      <c r="CB32" s="52"/>
      <c r="CC32" s="52"/>
      <c r="CD32" s="52"/>
      <c r="CE32" s="52"/>
      <c r="CF32" s="52"/>
      <c r="CG32" s="52"/>
      <c r="CH32" s="52"/>
      <c r="CI32" s="52"/>
      <c r="CJ32" s="52"/>
      <c r="CK32" s="52"/>
      <c r="CL32" s="52"/>
      <c r="CM32" s="52"/>
      <c r="CN32" s="52"/>
      <c r="CO32" s="52"/>
      <c r="CP32" s="52"/>
      <c r="CQ32" s="52"/>
      <c r="CR32" s="52"/>
      <c r="CS32" s="52"/>
      <c r="CT32" s="52"/>
      <c r="CU32" s="52"/>
      <c r="CV32" s="52"/>
      <c r="CW32" s="52"/>
      <c r="CX32" s="52"/>
      <c r="CY32" s="52"/>
      <c r="CZ32" s="52"/>
    </row>
    <row r="33" spans="1:78">
      <c r="A33" s="53"/>
    </row>
    <row r="34" spans="1:78">
      <c r="A34" s="60" t="s">
        <v>348</v>
      </c>
      <c r="B34" s="57" t="s">
        <v>348</v>
      </c>
      <c r="C34" s="58"/>
      <c r="D34" s="58"/>
      <c r="E34" s="58"/>
      <c r="F34" s="58"/>
      <c r="G34" s="58"/>
      <c r="H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85"/>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6"/>
    </row>
    <row r="35" spans="1:78">
      <c r="A35" s="80"/>
      <c r="B35" s="62" t="s">
        <v>15</v>
      </c>
      <c r="C35" s="62" t="s">
        <v>42</v>
      </c>
      <c r="D35" s="62" t="s">
        <v>23</v>
      </c>
      <c r="E35" s="62" t="s">
        <v>14</v>
      </c>
      <c r="F35" s="62" t="s">
        <v>55</v>
      </c>
      <c r="G35" s="62" t="s">
        <v>3</v>
      </c>
      <c r="H35" s="62" t="s">
        <v>39</v>
      </c>
      <c r="I35" s="62" t="s">
        <v>41</v>
      </c>
      <c r="J35" s="62" t="s">
        <v>22</v>
      </c>
      <c r="K35" s="62" t="s">
        <v>67</v>
      </c>
      <c r="L35" s="62" t="s">
        <v>54</v>
      </c>
      <c r="M35" s="62" t="s">
        <v>38</v>
      </c>
      <c r="N35" s="62" t="s">
        <v>13</v>
      </c>
      <c r="O35" s="62" t="s">
        <v>40</v>
      </c>
      <c r="P35" s="62" t="s">
        <v>83</v>
      </c>
      <c r="Q35" s="62" t="s">
        <v>66</v>
      </c>
      <c r="R35" s="62" t="s">
        <v>2</v>
      </c>
      <c r="S35" s="62" t="s">
        <v>37</v>
      </c>
      <c r="T35" s="62" t="s">
        <v>53</v>
      </c>
      <c r="U35" s="62" t="s">
        <v>21</v>
      </c>
      <c r="V35" s="62" t="s">
        <v>12</v>
      </c>
      <c r="W35" s="62" t="s">
        <v>20</v>
      </c>
      <c r="X35" s="62" t="s">
        <v>98</v>
      </c>
      <c r="Y35" s="62" t="s">
        <v>82</v>
      </c>
      <c r="Z35" s="62" t="s">
        <v>36</v>
      </c>
      <c r="AA35" s="62" t="s">
        <v>1</v>
      </c>
      <c r="AB35" s="62" t="s">
        <v>52</v>
      </c>
      <c r="AC35" s="62" t="s">
        <v>65</v>
      </c>
      <c r="AD35" s="62" t="s">
        <v>19</v>
      </c>
      <c r="AE35" s="62" t="s">
        <v>11</v>
      </c>
      <c r="AF35" s="62" t="s">
        <v>35</v>
      </c>
      <c r="AG35" s="62" t="s">
        <v>97</v>
      </c>
      <c r="AH35" s="62" t="s">
        <v>81</v>
      </c>
      <c r="AI35" s="62" t="s">
        <v>51</v>
      </c>
      <c r="AJ35" s="62" t="s">
        <v>10</v>
      </c>
      <c r="AK35" s="62" t="s">
        <v>64</v>
      </c>
      <c r="AL35" s="62" t="s">
        <v>18</v>
      </c>
      <c r="AM35" s="62" t="s">
        <v>34</v>
      </c>
      <c r="AN35" s="62" t="s">
        <v>17</v>
      </c>
      <c r="AO35" s="62" t="s">
        <v>0</v>
      </c>
      <c r="AP35" s="62" t="s">
        <v>96</v>
      </c>
      <c r="AQ35" s="62" t="s">
        <v>80</v>
      </c>
      <c r="AR35" s="62" t="s">
        <v>50</v>
      </c>
      <c r="AS35" s="62" t="s">
        <v>63</v>
      </c>
      <c r="AT35" s="62" t="s">
        <v>33</v>
      </c>
      <c r="AU35" s="62" t="s">
        <v>9</v>
      </c>
      <c r="AV35" s="62" t="s">
        <v>79</v>
      </c>
      <c r="AW35" s="62" t="s">
        <v>95</v>
      </c>
      <c r="AX35" s="62" t="s">
        <v>8</v>
      </c>
      <c r="AY35" s="62" t="s">
        <v>49</v>
      </c>
      <c r="AZ35" s="62" t="s">
        <v>62</v>
      </c>
      <c r="BA35" s="62" t="s">
        <v>16</v>
      </c>
      <c r="BB35" s="62" t="s">
        <v>32</v>
      </c>
      <c r="BC35" s="62" t="s">
        <v>7</v>
      </c>
      <c r="BD35" s="62" t="s">
        <v>173</v>
      </c>
      <c r="BE35" s="62" t="s">
        <v>172</v>
      </c>
      <c r="BF35" s="62" t="s">
        <v>6</v>
      </c>
      <c r="BG35" s="62" t="s">
        <v>31</v>
      </c>
      <c r="BH35" s="62" t="s">
        <v>171</v>
      </c>
      <c r="BI35" s="62" t="s">
        <v>170</v>
      </c>
      <c r="BJ35" s="62" t="s">
        <v>169</v>
      </c>
    </row>
    <row r="36" spans="1:78">
      <c r="A36" s="80"/>
      <c r="B36" s="62" t="s">
        <v>290</v>
      </c>
      <c r="C36" s="62" t="s">
        <v>287</v>
      </c>
      <c r="D36" s="62" t="s">
        <v>290</v>
      </c>
      <c r="E36" s="62" t="s">
        <v>290</v>
      </c>
      <c r="F36" s="62" t="s">
        <v>288</v>
      </c>
      <c r="G36" s="62" t="s">
        <v>295</v>
      </c>
      <c r="H36" s="62" t="s">
        <v>287</v>
      </c>
      <c r="I36" s="62" t="s">
        <v>287</v>
      </c>
      <c r="J36" s="62" t="s">
        <v>290</v>
      </c>
      <c r="K36" s="62" t="s">
        <v>289</v>
      </c>
      <c r="L36" s="62" t="s">
        <v>288</v>
      </c>
      <c r="M36" s="62" t="s">
        <v>287</v>
      </c>
      <c r="N36" s="62" t="s">
        <v>290</v>
      </c>
      <c r="O36" s="62" t="s">
        <v>287</v>
      </c>
      <c r="P36" s="62" t="s">
        <v>291</v>
      </c>
      <c r="Q36" s="62" t="s">
        <v>289</v>
      </c>
      <c r="R36" s="62" t="s">
        <v>295</v>
      </c>
      <c r="S36" s="62" t="s">
        <v>287</v>
      </c>
      <c r="T36" s="62" t="s">
        <v>288</v>
      </c>
      <c r="U36" s="62" t="s">
        <v>290</v>
      </c>
      <c r="V36" s="62" t="s">
        <v>290</v>
      </c>
      <c r="W36" s="62" t="s">
        <v>290</v>
      </c>
      <c r="X36" s="62" t="s">
        <v>292</v>
      </c>
      <c r="Y36" s="62" t="s">
        <v>291</v>
      </c>
      <c r="Z36" s="62" t="s">
        <v>287</v>
      </c>
      <c r="AA36" s="62" t="s">
        <v>295</v>
      </c>
      <c r="AB36" s="62" t="s">
        <v>288</v>
      </c>
      <c r="AC36" s="62" t="s">
        <v>289</v>
      </c>
      <c r="AD36" s="62" t="s">
        <v>290</v>
      </c>
      <c r="AE36" s="49" t="s">
        <v>290</v>
      </c>
      <c r="AF36" s="62" t="s">
        <v>287</v>
      </c>
      <c r="AG36" s="49" t="s">
        <v>292</v>
      </c>
      <c r="AH36" s="49" t="s">
        <v>291</v>
      </c>
      <c r="AI36" s="49" t="s">
        <v>288</v>
      </c>
      <c r="AJ36" s="49" t="s">
        <v>290</v>
      </c>
      <c r="AK36" s="49" t="s">
        <v>289</v>
      </c>
      <c r="AL36" s="49" t="s">
        <v>290</v>
      </c>
      <c r="AM36" s="49" t="s">
        <v>287</v>
      </c>
      <c r="AN36" s="49" t="s">
        <v>290</v>
      </c>
      <c r="AO36" s="49" t="s">
        <v>295</v>
      </c>
      <c r="AP36" s="49" t="s">
        <v>292</v>
      </c>
      <c r="AQ36" s="49" t="s">
        <v>291</v>
      </c>
      <c r="AR36" s="49" t="s">
        <v>288</v>
      </c>
      <c r="AS36" s="49" t="s">
        <v>289</v>
      </c>
      <c r="AT36" s="49" t="s">
        <v>287</v>
      </c>
      <c r="AU36" s="49" t="s">
        <v>290</v>
      </c>
      <c r="AV36" s="49" t="s">
        <v>291</v>
      </c>
      <c r="AW36" s="49" t="s">
        <v>292</v>
      </c>
      <c r="AX36" s="49" t="s">
        <v>290</v>
      </c>
      <c r="AY36" s="49" t="s">
        <v>288</v>
      </c>
      <c r="AZ36" s="49" t="s">
        <v>289</v>
      </c>
      <c r="BA36" s="49" t="s">
        <v>290</v>
      </c>
      <c r="BB36" s="49" t="s">
        <v>287</v>
      </c>
      <c r="BC36" s="49" t="s">
        <v>290</v>
      </c>
      <c r="BD36" s="49" t="s">
        <v>296</v>
      </c>
      <c r="BE36" s="49" t="s">
        <v>296</v>
      </c>
      <c r="BF36" s="49" t="s">
        <v>290</v>
      </c>
      <c r="BG36" s="49" t="s">
        <v>287</v>
      </c>
      <c r="BH36" s="49" t="s">
        <v>296</v>
      </c>
      <c r="BI36" s="49" t="s">
        <v>296</v>
      </c>
      <c r="BJ36" s="49" t="s">
        <v>296</v>
      </c>
    </row>
    <row r="37" spans="1:78" ht="15.75">
      <c r="A37" s="80"/>
      <c r="B37" s="49">
        <v>199</v>
      </c>
      <c r="C37" s="49">
        <v>210</v>
      </c>
      <c r="D37" s="49">
        <v>211</v>
      </c>
      <c r="E37" s="49">
        <v>215</v>
      </c>
      <c r="F37" s="49">
        <v>221</v>
      </c>
      <c r="G37" s="51" t="s">
        <v>541</v>
      </c>
      <c r="H37" s="49">
        <v>231</v>
      </c>
      <c r="I37" s="49">
        <v>232</v>
      </c>
      <c r="J37" s="49">
        <v>235</v>
      </c>
      <c r="K37" s="49">
        <v>235</v>
      </c>
      <c r="L37" s="49">
        <v>241</v>
      </c>
      <c r="M37" s="49">
        <v>247</v>
      </c>
      <c r="N37" s="49">
        <v>249</v>
      </c>
      <c r="O37" s="49">
        <v>256</v>
      </c>
      <c r="P37" s="49">
        <v>258</v>
      </c>
      <c r="Q37" s="49">
        <v>261</v>
      </c>
      <c r="R37" s="49">
        <v>262</v>
      </c>
      <c r="S37" s="49">
        <v>262</v>
      </c>
      <c r="T37" s="49">
        <v>263</v>
      </c>
      <c r="U37" s="49">
        <v>264</v>
      </c>
      <c r="V37" s="49">
        <v>277</v>
      </c>
      <c r="W37" s="49">
        <v>278</v>
      </c>
      <c r="X37" s="51" t="s">
        <v>542</v>
      </c>
      <c r="Y37" s="49">
        <v>281</v>
      </c>
      <c r="Z37" s="49">
        <v>282</v>
      </c>
      <c r="AA37" s="49">
        <v>290</v>
      </c>
      <c r="AB37" s="49">
        <v>291</v>
      </c>
      <c r="AC37" s="49">
        <v>292</v>
      </c>
      <c r="AD37" s="50">
        <v>294</v>
      </c>
      <c r="AE37" s="50">
        <v>297</v>
      </c>
      <c r="AF37" s="50">
        <v>302</v>
      </c>
      <c r="AG37" s="51" t="s">
        <v>540</v>
      </c>
      <c r="AH37" s="51" t="s">
        <v>539</v>
      </c>
      <c r="AI37" s="50">
        <v>318</v>
      </c>
      <c r="AJ37" s="50">
        <v>324</v>
      </c>
      <c r="AK37" s="51" t="s">
        <v>538</v>
      </c>
      <c r="AL37" s="51" t="s">
        <v>512</v>
      </c>
      <c r="AM37" s="50">
        <v>330</v>
      </c>
      <c r="AN37" s="51" t="s">
        <v>513</v>
      </c>
      <c r="AO37" s="50">
        <v>335</v>
      </c>
      <c r="AP37" s="51" t="s">
        <v>537</v>
      </c>
      <c r="AQ37" s="51" t="s">
        <v>536</v>
      </c>
      <c r="AR37" s="51" t="s">
        <v>514</v>
      </c>
      <c r="AS37" s="51" t="s">
        <v>515</v>
      </c>
      <c r="AT37" s="51" t="s">
        <v>516</v>
      </c>
      <c r="AU37" s="51" t="s">
        <v>517</v>
      </c>
      <c r="AV37" s="51" t="s">
        <v>518</v>
      </c>
      <c r="AW37" s="51" t="s">
        <v>535</v>
      </c>
      <c r="AX37" s="51" t="s">
        <v>519</v>
      </c>
      <c r="AY37" s="51" t="s">
        <v>520</v>
      </c>
      <c r="AZ37" s="51" t="s">
        <v>521</v>
      </c>
      <c r="BA37" s="51" t="s">
        <v>522</v>
      </c>
      <c r="BB37" s="51" t="s">
        <v>523</v>
      </c>
      <c r="BC37" s="51" t="s">
        <v>524</v>
      </c>
      <c r="BD37" s="51" t="s">
        <v>534</v>
      </c>
      <c r="BE37" s="51" t="s">
        <v>533</v>
      </c>
      <c r="BF37" s="51" t="s">
        <v>525</v>
      </c>
      <c r="BG37" s="51" t="s">
        <v>526</v>
      </c>
      <c r="BH37" s="51" t="s">
        <v>532</v>
      </c>
      <c r="BI37" s="51" t="s">
        <v>531</v>
      </c>
      <c r="BJ37" s="51" t="s">
        <v>530</v>
      </c>
    </row>
    <row r="38" spans="1:78">
      <c r="A38" s="81" t="s">
        <v>316</v>
      </c>
      <c r="B38" s="49">
        <v>754</v>
      </c>
      <c r="C38" s="49">
        <v>914</v>
      </c>
      <c r="D38" s="49">
        <v>886</v>
      </c>
      <c r="E38" s="49">
        <v>760</v>
      </c>
      <c r="F38" s="49">
        <v>789</v>
      </c>
      <c r="G38" s="49">
        <v>823</v>
      </c>
      <c r="H38" s="49">
        <v>832</v>
      </c>
      <c r="I38" s="49">
        <v>969</v>
      </c>
      <c r="J38" s="49">
        <v>988</v>
      </c>
      <c r="K38" s="49">
        <v>779</v>
      </c>
      <c r="L38" s="49">
        <v>851</v>
      </c>
      <c r="M38" s="49">
        <v>880</v>
      </c>
      <c r="N38" s="49">
        <v>886</v>
      </c>
      <c r="O38" s="49">
        <v>1080</v>
      </c>
      <c r="P38" s="49">
        <v>852</v>
      </c>
      <c r="Q38" s="49">
        <v>882</v>
      </c>
      <c r="R38" s="49">
        <v>1020</v>
      </c>
      <c r="S38" s="49">
        <v>929</v>
      </c>
      <c r="T38" s="49">
        <v>901</v>
      </c>
      <c r="U38" s="49">
        <v>1150</v>
      </c>
      <c r="V38" s="49">
        <v>988</v>
      </c>
      <c r="W38" s="49">
        <v>1230</v>
      </c>
      <c r="X38" s="49">
        <v>930</v>
      </c>
      <c r="Y38" s="49">
        <v>931</v>
      </c>
      <c r="Z38" s="49">
        <v>985</v>
      </c>
      <c r="AA38" s="49">
        <v>1130</v>
      </c>
      <c r="AB38" s="49">
        <v>1000</v>
      </c>
      <c r="AC38" s="49">
        <v>980</v>
      </c>
      <c r="AD38" s="49">
        <v>1280</v>
      </c>
      <c r="AE38" s="49">
        <v>1110</v>
      </c>
      <c r="AF38" s="49">
        <v>1060</v>
      </c>
      <c r="AG38" s="49">
        <v>1030</v>
      </c>
      <c r="AH38" s="49">
        <v>1030</v>
      </c>
      <c r="AI38" s="49">
        <v>1100</v>
      </c>
      <c r="AJ38" s="49">
        <v>1200</v>
      </c>
      <c r="AK38" s="49">
        <v>1110</v>
      </c>
      <c r="AL38" s="49">
        <v>1440</v>
      </c>
      <c r="AM38" s="49">
        <v>1150</v>
      </c>
      <c r="AN38" s="49">
        <v>1490</v>
      </c>
      <c r="AO38" s="49">
        <v>1350</v>
      </c>
      <c r="AP38" s="49">
        <v>1140</v>
      </c>
      <c r="AQ38" s="49">
        <v>1130</v>
      </c>
      <c r="AR38" s="49">
        <v>1240</v>
      </c>
      <c r="AS38" s="49">
        <v>1220</v>
      </c>
      <c r="AT38" s="49">
        <v>1280</v>
      </c>
      <c r="AU38" s="49">
        <v>1360</v>
      </c>
      <c r="AV38" s="49">
        <v>1260</v>
      </c>
      <c r="AW38" s="49">
        <v>1280</v>
      </c>
      <c r="AX38" s="49">
        <v>1410</v>
      </c>
      <c r="AY38" s="49">
        <v>1360</v>
      </c>
      <c r="AZ38" s="49">
        <v>1350</v>
      </c>
      <c r="BA38" s="49">
        <v>1760</v>
      </c>
      <c r="BB38" s="49">
        <v>1410</v>
      </c>
      <c r="BC38" s="49">
        <v>1500</v>
      </c>
      <c r="BD38" s="49">
        <v>971</v>
      </c>
      <c r="BE38" s="49">
        <v>1050</v>
      </c>
      <c r="BF38" s="49">
        <v>1660</v>
      </c>
      <c r="BG38" s="49">
        <v>1590</v>
      </c>
      <c r="BH38" s="49">
        <v>1150</v>
      </c>
      <c r="BI38" s="49">
        <v>1290</v>
      </c>
      <c r="BJ38" s="49">
        <v>1450</v>
      </c>
    </row>
    <row r="40" spans="1:78">
      <c r="A40" s="60" t="s">
        <v>347</v>
      </c>
      <c r="B40" s="59" t="s">
        <v>347</v>
      </c>
      <c r="C40" s="59"/>
      <c r="D40" s="59"/>
      <c r="E40" s="59"/>
      <c r="F40" s="59"/>
      <c r="G40" s="59"/>
      <c r="H40" s="59"/>
      <c r="I40" s="59"/>
      <c r="J40" s="59"/>
      <c r="K40" s="59"/>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row>
    <row r="41" spans="1:78">
      <c r="A41" s="79"/>
      <c r="B41" s="48" t="s">
        <v>25</v>
      </c>
      <c r="C41" s="48" t="s">
        <v>45</v>
      </c>
      <c r="D41" s="48" t="s">
        <v>44</v>
      </c>
      <c r="E41" s="48" t="s">
        <v>24</v>
      </c>
      <c r="F41" s="48" t="s">
        <v>69</v>
      </c>
      <c r="G41" s="48" t="s">
        <v>43</v>
      </c>
      <c r="H41" s="48" t="s">
        <v>15</v>
      </c>
      <c r="I41" s="48" t="s">
        <v>56</v>
      </c>
      <c r="J41" s="48" t="s">
        <v>42</v>
      </c>
      <c r="K41" s="48" t="s">
        <v>23</v>
      </c>
      <c r="L41" s="48" t="s">
        <v>68</v>
      </c>
      <c r="M41" s="48" t="s">
        <v>14</v>
      </c>
      <c r="N41" s="48" t="s">
        <v>85</v>
      </c>
      <c r="O41" s="48" t="s">
        <v>55</v>
      </c>
      <c r="P41" s="48" t="s">
        <v>100</v>
      </c>
      <c r="Q41" s="48" t="s">
        <v>3</v>
      </c>
      <c r="R41" s="48" t="s">
        <v>39</v>
      </c>
      <c r="S41" s="48" t="s">
        <v>41</v>
      </c>
      <c r="T41" s="48" t="s">
        <v>22</v>
      </c>
      <c r="U41" s="48" t="s">
        <v>67</v>
      </c>
      <c r="V41" s="48" t="s">
        <v>84</v>
      </c>
      <c r="W41" s="48" t="s">
        <v>54</v>
      </c>
      <c r="X41" s="48" t="s">
        <v>38</v>
      </c>
      <c r="Y41" s="48" t="s">
        <v>13</v>
      </c>
      <c r="Z41" s="48" t="s">
        <v>99</v>
      </c>
      <c r="AA41" s="48" t="s">
        <v>40</v>
      </c>
      <c r="AB41" s="48" t="s">
        <v>83</v>
      </c>
      <c r="AC41" s="48" t="s">
        <v>66</v>
      </c>
      <c r="AD41" s="48" t="s">
        <v>2</v>
      </c>
      <c r="AE41" s="48" t="s">
        <v>37</v>
      </c>
      <c r="AF41" s="48" t="s">
        <v>53</v>
      </c>
      <c r="AG41" s="48" t="s">
        <v>21</v>
      </c>
      <c r="AH41" s="48" t="s">
        <v>12</v>
      </c>
      <c r="AI41" s="48" t="s">
        <v>20</v>
      </c>
      <c r="AJ41" s="48" t="s">
        <v>98</v>
      </c>
      <c r="AK41" s="48" t="s">
        <v>82</v>
      </c>
      <c r="AL41" s="48" t="s">
        <v>36</v>
      </c>
      <c r="AM41" s="48" t="s">
        <v>283</v>
      </c>
      <c r="AN41" s="48" t="s">
        <v>1</v>
      </c>
      <c r="AO41" s="48" t="s">
        <v>52</v>
      </c>
      <c r="AP41" s="48" t="s">
        <v>65</v>
      </c>
      <c r="AQ41" s="48" t="s">
        <v>19</v>
      </c>
      <c r="AR41" s="48" t="s">
        <v>11</v>
      </c>
      <c r="AS41" s="48" t="s">
        <v>35</v>
      </c>
      <c r="AT41" s="48" t="s">
        <v>97</v>
      </c>
      <c r="AU41" s="48" t="s">
        <v>81</v>
      </c>
      <c r="AV41" s="48" t="s">
        <v>282</v>
      </c>
      <c r="AW41" s="48" t="s">
        <v>51</v>
      </c>
      <c r="AX41" s="48" t="s">
        <v>10</v>
      </c>
      <c r="AY41" s="48" t="s">
        <v>64</v>
      </c>
      <c r="AZ41" s="48" t="s">
        <v>18</v>
      </c>
      <c r="BA41" s="48" t="s">
        <v>34</v>
      </c>
      <c r="BB41" s="48" t="s">
        <v>17</v>
      </c>
      <c r="BC41" s="48" t="s">
        <v>0</v>
      </c>
      <c r="BD41" s="48" t="s">
        <v>96</v>
      </c>
      <c r="BE41" s="48" t="s">
        <v>80</v>
      </c>
      <c r="BF41" s="48" t="s">
        <v>175</v>
      </c>
      <c r="BG41" s="48" t="s">
        <v>50</v>
      </c>
      <c r="BH41" s="48" t="s">
        <v>9</v>
      </c>
      <c r="BI41" s="48" t="s">
        <v>95</v>
      </c>
      <c r="BJ41" s="48" t="s">
        <v>174</v>
      </c>
      <c r="BK41" s="48" t="s">
        <v>16</v>
      </c>
      <c r="BL41" s="48" t="s">
        <v>173</v>
      </c>
      <c r="BM41" s="48" t="s">
        <v>172</v>
      </c>
    </row>
    <row r="42" spans="1:78">
      <c r="A42" s="79"/>
      <c r="B42" s="49" t="s">
        <v>290</v>
      </c>
      <c r="C42" s="49" t="s">
        <v>287</v>
      </c>
      <c r="D42" s="49" t="s">
        <v>287</v>
      </c>
      <c r="E42" s="49" t="s">
        <v>290</v>
      </c>
      <c r="F42" s="49" t="s">
        <v>289</v>
      </c>
      <c r="G42" s="49" t="s">
        <v>287</v>
      </c>
      <c r="H42" s="49" t="s">
        <v>290</v>
      </c>
      <c r="I42" s="49" t="s">
        <v>288</v>
      </c>
      <c r="J42" s="49" t="s">
        <v>287</v>
      </c>
      <c r="K42" s="49" t="s">
        <v>290</v>
      </c>
      <c r="L42" s="49" t="s">
        <v>289</v>
      </c>
      <c r="M42" s="49" t="s">
        <v>290</v>
      </c>
      <c r="N42" s="49" t="s">
        <v>291</v>
      </c>
      <c r="O42" s="49" t="s">
        <v>288</v>
      </c>
      <c r="P42" s="49" t="s">
        <v>292</v>
      </c>
      <c r="Q42" s="49" t="s">
        <v>295</v>
      </c>
      <c r="R42" s="49" t="s">
        <v>287</v>
      </c>
      <c r="S42" s="49" t="s">
        <v>287</v>
      </c>
      <c r="T42" s="49" t="s">
        <v>290</v>
      </c>
      <c r="U42" s="49" t="s">
        <v>289</v>
      </c>
      <c r="V42" s="49" t="s">
        <v>291</v>
      </c>
      <c r="W42" s="49" t="s">
        <v>288</v>
      </c>
      <c r="X42" s="49" t="s">
        <v>287</v>
      </c>
      <c r="Y42" s="49" t="s">
        <v>290</v>
      </c>
      <c r="Z42" s="49" t="s">
        <v>292</v>
      </c>
      <c r="AA42" s="49" t="s">
        <v>287</v>
      </c>
      <c r="AB42" s="49" t="s">
        <v>291</v>
      </c>
      <c r="AC42" s="49" t="s">
        <v>289</v>
      </c>
      <c r="AD42" s="49" t="s">
        <v>295</v>
      </c>
      <c r="AE42" s="49" t="s">
        <v>287</v>
      </c>
      <c r="AF42" s="49" t="s">
        <v>288</v>
      </c>
      <c r="AG42" s="49" t="s">
        <v>290</v>
      </c>
      <c r="AH42" s="49" t="s">
        <v>290</v>
      </c>
      <c r="AI42" s="49" t="s">
        <v>290</v>
      </c>
      <c r="AJ42" s="49" t="s">
        <v>292</v>
      </c>
      <c r="AK42" s="49" t="s">
        <v>291</v>
      </c>
      <c r="AL42" s="49" t="s">
        <v>287</v>
      </c>
      <c r="AM42" s="49" t="s">
        <v>294</v>
      </c>
      <c r="AN42" s="49" t="s">
        <v>295</v>
      </c>
      <c r="AO42" s="49" t="s">
        <v>288</v>
      </c>
      <c r="AP42" s="49" t="s">
        <v>289</v>
      </c>
      <c r="AQ42" s="49" t="s">
        <v>290</v>
      </c>
      <c r="AR42" s="49" t="s">
        <v>290</v>
      </c>
      <c r="AS42" s="49" t="s">
        <v>287</v>
      </c>
      <c r="AT42" s="49" t="s">
        <v>292</v>
      </c>
      <c r="AU42" s="49" t="s">
        <v>291</v>
      </c>
      <c r="AV42" s="49" t="s">
        <v>294</v>
      </c>
      <c r="AW42" s="49" t="s">
        <v>288</v>
      </c>
      <c r="AX42" s="49" t="s">
        <v>290</v>
      </c>
      <c r="AY42" s="49" t="s">
        <v>289</v>
      </c>
      <c r="AZ42" s="49" t="s">
        <v>290</v>
      </c>
      <c r="BA42" s="49" t="s">
        <v>287</v>
      </c>
      <c r="BB42" s="49" t="s">
        <v>290</v>
      </c>
      <c r="BC42" s="49" t="s">
        <v>295</v>
      </c>
      <c r="BD42" s="49" t="s">
        <v>292</v>
      </c>
      <c r="BE42" s="49" t="s">
        <v>291</v>
      </c>
      <c r="BF42" s="49" t="s">
        <v>296</v>
      </c>
      <c r="BG42" s="49" t="s">
        <v>288</v>
      </c>
      <c r="BH42" s="49" t="s">
        <v>290</v>
      </c>
      <c r="BI42" s="49" t="s">
        <v>292</v>
      </c>
      <c r="BJ42" s="49" t="s">
        <v>296</v>
      </c>
      <c r="BK42" s="49" t="s">
        <v>290</v>
      </c>
      <c r="BL42" s="49" t="s">
        <v>296</v>
      </c>
      <c r="BM42" s="49" t="s">
        <v>296</v>
      </c>
    </row>
    <row r="43" spans="1:78" ht="15.75">
      <c r="A43" s="80"/>
      <c r="B43" s="50">
        <v>167</v>
      </c>
      <c r="C43" s="50">
        <v>170</v>
      </c>
      <c r="D43" s="50">
        <v>182</v>
      </c>
      <c r="E43" s="50">
        <v>183</v>
      </c>
      <c r="F43" s="50">
        <v>191</v>
      </c>
      <c r="G43" s="50">
        <v>194</v>
      </c>
      <c r="H43" s="50">
        <v>199</v>
      </c>
      <c r="I43" s="50">
        <v>201</v>
      </c>
      <c r="J43" s="50">
        <v>210</v>
      </c>
      <c r="K43" s="50">
        <v>211</v>
      </c>
      <c r="L43" s="50">
        <v>211</v>
      </c>
      <c r="M43" s="50">
        <v>215</v>
      </c>
      <c r="N43" s="50">
        <v>217</v>
      </c>
      <c r="O43" s="50">
        <v>221</v>
      </c>
      <c r="P43" s="50">
        <v>229</v>
      </c>
      <c r="Q43" s="51" t="s">
        <v>541</v>
      </c>
      <c r="R43" s="50">
        <v>231</v>
      </c>
      <c r="S43" s="50">
        <v>232</v>
      </c>
      <c r="T43" s="50">
        <v>235</v>
      </c>
      <c r="U43" s="50">
        <v>235</v>
      </c>
      <c r="V43" s="50">
        <v>235</v>
      </c>
      <c r="W43" s="50">
        <v>241</v>
      </c>
      <c r="X43" s="50">
        <v>247</v>
      </c>
      <c r="Y43" s="50">
        <v>249</v>
      </c>
      <c r="Z43" s="50">
        <v>250</v>
      </c>
      <c r="AA43" s="50">
        <v>256</v>
      </c>
      <c r="AB43" s="50">
        <v>258</v>
      </c>
      <c r="AC43" s="50">
        <v>261</v>
      </c>
      <c r="AD43" s="50">
        <v>262</v>
      </c>
      <c r="AE43" s="50">
        <v>262</v>
      </c>
      <c r="AF43" s="50">
        <v>263</v>
      </c>
      <c r="AG43" s="50">
        <v>264</v>
      </c>
      <c r="AH43" s="50">
        <v>277</v>
      </c>
      <c r="AI43" s="50">
        <v>278</v>
      </c>
      <c r="AJ43" s="51" t="s">
        <v>542</v>
      </c>
      <c r="AK43" s="50">
        <v>281</v>
      </c>
      <c r="AL43" s="50">
        <v>282</v>
      </c>
      <c r="AM43" s="51" t="s">
        <v>543</v>
      </c>
      <c r="AN43" s="50">
        <v>290</v>
      </c>
      <c r="AO43" s="50">
        <v>291</v>
      </c>
      <c r="AP43" s="50">
        <v>292</v>
      </c>
      <c r="AQ43" s="50">
        <v>294</v>
      </c>
      <c r="AR43" s="50">
        <v>297</v>
      </c>
      <c r="AS43" s="50">
        <v>302</v>
      </c>
      <c r="AT43" s="51" t="s">
        <v>540</v>
      </c>
      <c r="AU43" s="51" t="s">
        <v>539</v>
      </c>
      <c r="AV43" s="51" t="s">
        <v>544</v>
      </c>
      <c r="AW43" s="50">
        <v>318</v>
      </c>
      <c r="AX43" s="50">
        <v>324</v>
      </c>
      <c r="AY43" s="51" t="s">
        <v>538</v>
      </c>
      <c r="AZ43" s="51" t="s">
        <v>512</v>
      </c>
      <c r="BA43" s="50">
        <v>330</v>
      </c>
      <c r="BB43" s="51" t="s">
        <v>513</v>
      </c>
      <c r="BC43" s="50">
        <v>335</v>
      </c>
      <c r="BD43" s="51" t="s">
        <v>537</v>
      </c>
      <c r="BE43" s="51" t="s">
        <v>536</v>
      </c>
      <c r="BF43" s="51" t="s">
        <v>545</v>
      </c>
      <c r="BG43" s="51" t="s">
        <v>514</v>
      </c>
      <c r="BH43" s="51" t="s">
        <v>517</v>
      </c>
      <c r="BI43" s="51" t="s">
        <v>535</v>
      </c>
      <c r="BJ43" s="51" t="s">
        <v>535</v>
      </c>
      <c r="BK43" s="51" t="s">
        <v>522</v>
      </c>
      <c r="BL43" s="51" t="s">
        <v>534</v>
      </c>
      <c r="BM43" s="51" t="s">
        <v>533</v>
      </c>
    </row>
    <row r="44" spans="1:78">
      <c r="A44" s="81" t="s">
        <v>316</v>
      </c>
      <c r="B44" s="49">
        <v>753</v>
      </c>
      <c r="C44" s="49">
        <v>738</v>
      </c>
      <c r="D44" s="49">
        <v>790</v>
      </c>
      <c r="E44" s="49">
        <v>760</v>
      </c>
      <c r="F44" s="49">
        <v>653</v>
      </c>
      <c r="G44" s="49">
        <v>837</v>
      </c>
      <c r="H44" s="49">
        <v>754</v>
      </c>
      <c r="I44" s="49">
        <v>722</v>
      </c>
      <c r="J44" s="49">
        <v>914</v>
      </c>
      <c r="K44" s="49">
        <v>886</v>
      </c>
      <c r="L44" s="49">
        <v>719</v>
      </c>
      <c r="M44" s="49">
        <v>760</v>
      </c>
      <c r="N44" s="49">
        <v>708</v>
      </c>
      <c r="O44" s="49">
        <v>789</v>
      </c>
      <c r="P44" s="49">
        <v>749</v>
      </c>
      <c r="Q44" s="49">
        <v>823</v>
      </c>
      <c r="R44" s="49">
        <v>832</v>
      </c>
      <c r="S44" s="49">
        <v>969</v>
      </c>
      <c r="T44" s="49">
        <v>988</v>
      </c>
      <c r="U44" s="49">
        <v>779</v>
      </c>
      <c r="V44" s="49">
        <v>782</v>
      </c>
      <c r="W44" s="49">
        <v>851</v>
      </c>
      <c r="X44" s="49">
        <v>880</v>
      </c>
      <c r="Y44" s="49">
        <v>886</v>
      </c>
      <c r="Z44" s="49">
        <v>822</v>
      </c>
      <c r="AA44" s="49">
        <v>1080</v>
      </c>
      <c r="AB44" s="49">
        <v>852</v>
      </c>
      <c r="AC44" s="49">
        <v>882</v>
      </c>
      <c r="AD44" s="49">
        <v>1020</v>
      </c>
      <c r="AE44" s="49">
        <v>929</v>
      </c>
      <c r="AF44" s="49">
        <v>901</v>
      </c>
      <c r="AG44" s="49">
        <v>1150</v>
      </c>
      <c r="AH44" s="49">
        <v>988</v>
      </c>
      <c r="AI44" s="49">
        <v>1230</v>
      </c>
      <c r="AJ44" s="49">
        <v>930</v>
      </c>
      <c r="AK44" s="49">
        <v>931</v>
      </c>
      <c r="AL44" s="49">
        <v>985</v>
      </c>
      <c r="AM44" s="49">
        <v>918</v>
      </c>
      <c r="AN44" s="49">
        <v>1130</v>
      </c>
      <c r="AO44" s="49">
        <v>1000</v>
      </c>
      <c r="AP44" s="49">
        <v>980</v>
      </c>
      <c r="AQ44" s="49">
        <v>1280</v>
      </c>
      <c r="AR44" s="49">
        <v>1110</v>
      </c>
      <c r="AS44" s="49">
        <v>1060</v>
      </c>
      <c r="AT44" s="49">
        <v>1030</v>
      </c>
      <c r="AU44" s="49">
        <v>1030</v>
      </c>
      <c r="AV44" s="49">
        <v>1020</v>
      </c>
      <c r="AW44" s="49">
        <v>1100</v>
      </c>
      <c r="AX44" s="49">
        <v>1200</v>
      </c>
      <c r="AY44" s="49">
        <v>1110</v>
      </c>
      <c r="AZ44" s="49">
        <v>1440</v>
      </c>
      <c r="BA44" s="49">
        <v>1150</v>
      </c>
      <c r="BB44" s="49">
        <v>1490</v>
      </c>
      <c r="BC44" s="49">
        <v>1350</v>
      </c>
      <c r="BD44" s="49">
        <v>1140</v>
      </c>
      <c r="BE44" s="49">
        <v>1130</v>
      </c>
      <c r="BF44" s="49">
        <v>810</v>
      </c>
      <c r="BG44" s="49">
        <v>1240</v>
      </c>
      <c r="BH44" s="49">
        <v>1360</v>
      </c>
      <c r="BI44" s="49">
        <v>1280</v>
      </c>
      <c r="BJ44" s="49">
        <v>890</v>
      </c>
      <c r="BK44" s="49">
        <v>1760</v>
      </c>
      <c r="BL44" s="49">
        <v>971</v>
      </c>
      <c r="BM44" s="49">
        <v>1050</v>
      </c>
    </row>
    <row r="46" spans="1:78">
      <c r="A46" s="60" t="s">
        <v>351</v>
      </c>
      <c r="B46" s="59" t="s">
        <v>351</v>
      </c>
      <c r="C46" s="59"/>
      <c r="D46" s="59"/>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59"/>
      <c r="BT46" s="59"/>
      <c r="BU46" s="59"/>
      <c r="BV46" s="59"/>
      <c r="BW46" s="59"/>
      <c r="BX46" s="59"/>
      <c r="BY46" s="59"/>
      <c r="BZ46" s="59"/>
    </row>
    <row r="47" spans="1:78" ht="15.75">
      <c r="A47" s="79"/>
      <c r="B47" s="48" t="s">
        <v>286</v>
      </c>
      <c r="C47" s="48" t="s">
        <v>59</v>
      </c>
      <c r="D47" s="48" t="s">
        <v>71</v>
      </c>
      <c r="E47" s="48" t="s">
        <v>26</v>
      </c>
      <c r="F47" s="48" t="s">
        <v>47</v>
      </c>
      <c r="G47" s="48" t="s">
        <v>58</v>
      </c>
      <c r="H47" s="48" t="s">
        <v>46</v>
      </c>
      <c r="I47" s="48" t="s">
        <v>88</v>
      </c>
      <c r="J47" s="48" t="s">
        <v>25</v>
      </c>
      <c r="K47" s="48" t="s">
        <v>57</v>
      </c>
      <c r="L47" s="48" t="s">
        <v>45</v>
      </c>
      <c r="M47" s="48" t="s">
        <v>70</v>
      </c>
      <c r="N47" s="48" t="s">
        <v>103</v>
      </c>
      <c r="O47" s="48" t="s">
        <v>87</v>
      </c>
      <c r="P47" s="48" t="s">
        <v>44</v>
      </c>
      <c r="Q47" s="48" t="s">
        <v>24</v>
      </c>
      <c r="R47" s="48" t="s">
        <v>69</v>
      </c>
      <c r="S47" s="48" t="s">
        <v>102</v>
      </c>
      <c r="T47" s="48" t="s">
        <v>43</v>
      </c>
      <c r="U47" s="48" t="s">
        <v>86</v>
      </c>
      <c r="V47" s="48" t="s">
        <v>15</v>
      </c>
      <c r="W47" s="48" t="s">
        <v>56</v>
      </c>
      <c r="X47" s="48" t="s">
        <v>116</v>
      </c>
      <c r="Y47" s="48" t="s">
        <v>101</v>
      </c>
      <c r="Z47" s="48" t="s">
        <v>42</v>
      </c>
      <c r="AA47" s="48" t="s">
        <v>23</v>
      </c>
      <c r="AB47" s="48" t="s">
        <v>68</v>
      </c>
      <c r="AC47" s="48" t="s">
        <v>137</v>
      </c>
      <c r="AD47" s="48" t="s">
        <v>14</v>
      </c>
      <c r="AE47" s="48" t="s">
        <v>85</v>
      </c>
      <c r="AF47" s="48" t="s">
        <v>55</v>
      </c>
      <c r="AG47" s="48" t="s">
        <v>100</v>
      </c>
      <c r="AH47" s="48" t="s">
        <v>3</v>
      </c>
      <c r="AI47" s="48" t="s">
        <v>39</v>
      </c>
      <c r="AJ47" s="48" t="s">
        <v>41</v>
      </c>
      <c r="AK47" s="48" t="s">
        <v>136</v>
      </c>
      <c r="AL47" s="48" t="s">
        <v>22</v>
      </c>
      <c r="AM47" s="48" t="s">
        <v>67</v>
      </c>
      <c r="AN47" s="48" t="s">
        <v>84</v>
      </c>
      <c r="AO47" s="48" t="s">
        <v>54</v>
      </c>
      <c r="AP47" s="48" t="s">
        <v>38</v>
      </c>
      <c r="AQ47" s="48" t="s">
        <v>13</v>
      </c>
      <c r="AR47" s="48" t="s">
        <v>99</v>
      </c>
      <c r="AS47" s="48" t="s">
        <v>40</v>
      </c>
      <c r="AT47" s="48" t="s">
        <v>178</v>
      </c>
      <c r="AU47" s="48" t="s">
        <v>83</v>
      </c>
      <c r="AV47" s="48" t="s">
        <v>135</v>
      </c>
      <c r="AW47" s="48" t="s">
        <v>66</v>
      </c>
      <c r="AX47" s="48" t="s">
        <v>2</v>
      </c>
      <c r="AY47" s="48" t="s">
        <v>37</v>
      </c>
      <c r="AZ47" s="48" t="s">
        <v>53</v>
      </c>
      <c r="BA47" s="48" t="s">
        <v>21</v>
      </c>
      <c r="BB47" s="48" t="s">
        <v>12</v>
      </c>
      <c r="BC47" s="48" t="s">
        <v>20</v>
      </c>
      <c r="BD47" s="48" t="s">
        <v>98</v>
      </c>
      <c r="BE47" s="48" t="s">
        <v>202</v>
      </c>
      <c r="BF47" s="48" t="s">
        <v>82</v>
      </c>
      <c r="BG47" s="48" t="s">
        <v>36</v>
      </c>
      <c r="BH47" s="48" t="s">
        <v>134</v>
      </c>
      <c r="BI47" s="48" t="s">
        <v>177</v>
      </c>
      <c r="BJ47" s="48" t="s">
        <v>1</v>
      </c>
      <c r="BK47" s="48" t="s">
        <v>52</v>
      </c>
      <c r="BL47" s="48" t="s">
        <v>65</v>
      </c>
      <c r="BM47" s="48" t="s">
        <v>19</v>
      </c>
      <c r="BN47" s="48" t="s">
        <v>11</v>
      </c>
      <c r="BO47" s="48" t="s">
        <v>35</v>
      </c>
      <c r="BP47" s="48" t="s">
        <v>201</v>
      </c>
      <c r="BQ47" s="48" t="s">
        <v>97</v>
      </c>
      <c r="BR47" s="48" t="s">
        <v>81</v>
      </c>
      <c r="BS47" s="48" t="s">
        <v>133</v>
      </c>
      <c r="BT47" s="48" t="s">
        <v>176</v>
      </c>
      <c r="BU47" s="48" t="s">
        <v>10</v>
      </c>
      <c r="BV47" s="48" t="s">
        <v>18</v>
      </c>
      <c r="BW47" s="48" t="s">
        <v>17</v>
      </c>
      <c r="BX47" s="48" t="s">
        <v>0</v>
      </c>
      <c r="BY47" s="48" t="s">
        <v>200</v>
      </c>
      <c r="BZ47" s="48" t="s">
        <v>175</v>
      </c>
    </row>
    <row r="48" spans="1:78">
      <c r="A48" s="80"/>
      <c r="B48" s="49" t="s">
        <v>287</v>
      </c>
      <c r="C48" s="49" t="s">
        <v>288</v>
      </c>
      <c r="D48" s="49" t="s">
        <v>289</v>
      </c>
      <c r="E48" s="49" t="s">
        <v>290</v>
      </c>
      <c r="F48" s="49" t="s">
        <v>287</v>
      </c>
      <c r="G48" s="49" t="s">
        <v>288</v>
      </c>
      <c r="H48" s="49" t="s">
        <v>287</v>
      </c>
      <c r="I48" s="49" t="s">
        <v>291</v>
      </c>
      <c r="J48" s="49" t="s">
        <v>290</v>
      </c>
      <c r="K48" s="49" t="s">
        <v>288</v>
      </c>
      <c r="L48" s="49" t="s">
        <v>287</v>
      </c>
      <c r="M48" s="49" t="s">
        <v>289</v>
      </c>
      <c r="N48" s="49" t="s">
        <v>292</v>
      </c>
      <c r="O48" s="49" t="s">
        <v>291</v>
      </c>
      <c r="P48" s="49" t="s">
        <v>287</v>
      </c>
      <c r="Q48" s="49" t="s">
        <v>290</v>
      </c>
      <c r="R48" s="49" t="s">
        <v>289</v>
      </c>
      <c r="S48" s="49" t="s">
        <v>292</v>
      </c>
      <c r="T48" s="49" t="s">
        <v>287</v>
      </c>
      <c r="U48" s="49" t="s">
        <v>291</v>
      </c>
      <c r="V48" s="49" t="s">
        <v>290</v>
      </c>
      <c r="W48" s="49" t="s">
        <v>288</v>
      </c>
      <c r="X48" s="49" t="s">
        <v>293</v>
      </c>
      <c r="Y48" s="49" t="s">
        <v>292</v>
      </c>
      <c r="Z48" s="49" t="s">
        <v>287</v>
      </c>
      <c r="AA48" s="49" t="s">
        <v>290</v>
      </c>
      <c r="AB48" s="49" t="s">
        <v>289</v>
      </c>
      <c r="AC48" s="49" t="s">
        <v>294</v>
      </c>
      <c r="AD48" s="49" t="s">
        <v>290</v>
      </c>
      <c r="AE48" s="49" t="s">
        <v>291</v>
      </c>
      <c r="AF48" s="49" t="s">
        <v>288</v>
      </c>
      <c r="AG48" s="49" t="s">
        <v>292</v>
      </c>
      <c r="AH48" s="49" t="s">
        <v>295</v>
      </c>
      <c r="AI48" s="49" t="s">
        <v>287</v>
      </c>
      <c r="AJ48" s="49" t="s">
        <v>287</v>
      </c>
      <c r="AK48" s="49" t="s">
        <v>294</v>
      </c>
      <c r="AL48" s="49" t="s">
        <v>290</v>
      </c>
      <c r="AM48" s="49" t="s">
        <v>289</v>
      </c>
      <c r="AN48" s="49" t="s">
        <v>291</v>
      </c>
      <c r="AO48" s="49" t="s">
        <v>288</v>
      </c>
      <c r="AP48" s="49" t="s">
        <v>287</v>
      </c>
      <c r="AQ48" s="49" t="s">
        <v>290</v>
      </c>
      <c r="AR48" s="49" t="s">
        <v>292</v>
      </c>
      <c r="AS48" s="49" t="s">
        <v>287</v>
      </c>
      <c r="AT48" s="49" t="s">
        <v>296</v>
      </c>
      <c r="AU48" s="49" t="s">
        <v>291</v>
      </c>
      <c r="AV48" s="49" t="s">
        <v>294</v>
      </c>
      <c r="AW48" s="49" t="s">
        <v>289</v>
      </c>
      <c r="AX48" s="49" t="s">
        <v>295</v>
      </c>
      <c r="AY48" s="49" t="s">
        <v>287</v>
      </c>
      <c r="AZ48" s="49" t="s">
        <v>288</v>
      </c>
      <c r="BA48" s="49" t="s">
        <v>290</v>
      </c>
      <c r="BB48" s="49" t="s">
        <v>290</v>
      </c>
      <c r="BC48" s="49" t="s">
        <v>290</v>
      </c>
      <c r="BD48" s="49" t="s">
        <v>292</v>
      </c>
      <c r="BE48" s="49" t="s">
        <v>297</v>
      </c>
      <c r="BF48" s="49" t="s">
        <v>291</v>
      </c>
      <c r="BG48" s="49" t="s">
        <v>287</v>
      </c>
      <c r="BH48" s="49" t="s">
        <v>294</v>
      </c>
      <c r="BI48" s="49" t="s">
        <v>296</v>
      </c>
      <c r="BJ48" s="49" t="s">
        <v>295</v>
      </c>
      <c r="BK48" s="49" t="s">
        <v>288</v>
      </c>
      <c r="BL48" s="49" t="s">
        <v>289</v>
      </c>
      <c r="BM48" s="49" t="s">
        <v>290</v>
      </c>
      <c r="BN48" s="49" t="s">
        <v>290</v>
      </c>
      <c r="BO48" s="49" t="s">
        <v>287</v>
      </c>
      <c r="BP48" s="49" t="s">
        <v>297</v>
      </c>
      <c r="BQ48" s="49" t="s">
        <v>292</v>
      </c>
      <c r="BR48" s="49" t="s">
        <v>291</v>
      </c>
      <c r="BS48" s="49" t="s">
        <v>294</v>
      </c>
      <c r="BT48" s="49" t="s">
        <v>296</v>
      </c>
      <c r="BU48" s="49" t="s">
        <v>290</v>
      </c>
      <c r="BV48" s="49" t="s">
        <v>290</v>
      </c>
      <c r="BW48" s="49" t="s">
        <v>290</v>
      </c>
      <c r="BX48" s="49" t="s">
        <v>295</v>
      </c>
      <c r="BY48" s="49" t="s">
        <v>297</v>
      </c>
      <c r="BZ48" s="49" t="s">
        <v>296</v>
      </c>
    </row>
    <row r="49" spans="1:78" ht="15.75">
      <c r="A49" s="80"/>
      <c r="B49" s="48" t="s">
        <v>546</v>
      </c>
      <c r="C49" s="49" t="s">
        <v>391</v>
      </c>
      <c r="D49" s="49" t="s">
        <v>392</v>
      </c>
      <c r="E49" s="48" t="s">
        <v>547</v>
      </c>
      <c r="F49" s="49" t="s">
        <v>393</v>
      </c>
      <c r="G49" s="49" t="s">
        <v>394</v>
      </c>
      <c r="H49" s="49" t="s">
        <v>395</v>
      </c>
      <c r="I49" s="49" t="s">
        <v>396</v>
      </c>
      <c r="J49" s="49" t="s">
        <v>360</v>
      </c>
      <c r="K49" s="49" t="s">
        <v>397</v>
      </c>
      <c r="L49" s="49" t="s">
        <v>361</v>
      </c>
      <c r="M49" s="49" t="s">
        <v>398</v>
      </c>
      <c r="N49" s="49" t="s">
        <v>399</v>
      </c>
      <c r="O49" s="49" t="s">
        <v>400</v>
      </c>
      <c r="P49" s="49" t="s">
        <v>362</v>
      </c>
      <c r="Q49" s="49" t="s">
        <v>363</v>
      </c>
      <c r="R49" s="49" t="s">
        <v>364</v>
      </c>
      <c r="S49" s="49" t="s">
        <v>401</v>
      </c>
      <c r="T49" s="49" t="s">
        <v>365</v>
      </c>
      <c r="U49" s="49" t="s">
        <v>365</v>
      </c>
      <c r="V49" s="49" t="s">
        <v>366</v>
      </c>
      <c r="W49" s="49" t="s">
        <v>367</v>
      </c>
      <c r="X49" s="49" t="s">
        <v>367</v>
      </c>
      <c r="Y49" s="49" t="s">
        <v>402</v>
      </c>
      <c r="Z49" s="49" t="s">
        <v>368</v>
      </c>
      <c r="AA49" s="49" t="s">
        <v>369</v>
      </c>
      <c r="AB49" s="49" t="s">
        <v>369</v>
      </c>
      <c r="AC49" s="49" t="s">
        <v>369</v>
      </c>
      <c r="AD49" s="49" t="s">
        <v>370</v>
      </c>
      <c r="AE49" s="49" t="s">
        <v>371</v>
      </c>
      <c r="AF49" s="49" t="s">
        <v>372</v>
      </c>
      <c r="AG49" s="49" t="s">
        <v>373</v>
      </c>
      <c r="AH49" s="51" t="s">
        <v>541</v>
      </c>
      <c r="AI49" s="49" t="s">
        <v>374</v>
      </c>
      <c r="AJ49" s="49" t="s">
        <v>375</v>
      </c>
      <c r="AK49" s="48" t="s">
        <v>548</v>
      </c>
      <c r="AL49" s="49" t="s">
        <v>376</v>
      </c>
      <c r="AM49" s="49" t="s">
        <v>376</v>
      </c>
      <c r="AN49" s="49" t="s">
        <v>376</v>
      </c>
      <c r="AO49" s="49" t="s">
        <v>377</v>
      </c>
      <c r="AP49" s="49" t="s">
        <v>378</v>
      </c>
      <c r="AQ49" s="49" t="s">
        <v>379</v>
      </c>
      <c r="AR49" s="49" t="s">
        <v>380</v>
      </c>
      <c r="AS49" s="49" t="s">
        <v>381</v>
      </c>
      <c r="AT49" s="49" t="s">
        <v>403</v>
      </c>
      <c r="AU49" s="49" t="s">
        <v>382</v>
      </c>
      <c r="AV49" s="48" t="s">
        <v>549</v>
      </c>
      <c r="AW49" s="49" t="s">
        <v>383</v>
      </c>
      <c r="AX49" s="49" t="s">
        <v>352</v>
      </c>
      <c r="AY49" s="49" t="s">
        <v>352</v>
      </c>
      <c r="AZ49" s="49" t="s">
        <v>384</v>
      </c>
      <c r="BA49" s="49" t="s">
        <v>385</v>
      </c>
      <c r="BB49" s="49" t="s">
        <v>353</v>
      </c>
      <c r="BC49" s="49" t="s">
        <v>386</v>
      </c>
      <c r="BD49" s="51" t="s">
        <v>542</v>
      </c>
      <c r="BE49" s="48" t="s">
        <v>542</v>
      </c>
      <c r="BF49" s="49" t="s">
        <v>387</v>
      </c>
      <c r="BG49" s="49" t="s">
        <v>388</v>
      </c>
      <c r="BH49" s="51" t="s">
        <v>543</v>
      </c>
      <c r="BI49" s="48" t="s">
        <v>543</v>
      </c>
      <c r="BJ49" s="49" t="s">
        <v>354</v>
      </c>
      <c r="BK49" s="49" t="s">
        <v>389</v>
      </c>
      <c r="BL49" s="49" t="s">
        <v>390</v>
      </c>
      <c r="BM49" s="49" t="s">
        <v>355</v>
      </c>
      <c r="BN49" s="49" t="s">
        <v>356</v>
      </c>
      <c r="BO49" s="49" t="s">
        <v>357</v>
      </c>
      <c r="BP49" s="48" t="s">
        <v>550</v>
      </c>
      <c r="BQ49" s="51" t="s">
        <v>540</v>
      </c>
      <c r="BR49" s="51" t="s">
        <v>539</v>
      </c>
      <c r="BS49" s="51" t="s">
        <v>544</v>
      </c>
      <c r="BT49" s="48" t="s">
        <v>544</v>
      </c>
      <c r="BU49" s="49" t="s">
        <v>358</v>
      </c>
      <c r="BV49" s="51" t="s">
        <v>512</v>
      </c>
      <c r="BW49" s="51" t="s">
        <v>513</v>
      </c>
      <c r="BX49" s="49" t="s">
        <v>359</v>
      </c>
      <c r="BY49" s="51" t="s">
        <v>536</v>
      </c>
      <c r="BZ49" s="51" t="s">
        <v>545</v>
      </c>
    </row>
    <row r="50" spans="1:78">
      <c r="A50" s="81" t="s">
        <v>316</v>
      </c>
      <c r="B50" s="49">
        <v>576</v>
      </c>
      <c r="C50" s="49">
        <v>604</v>
      </c>
      <c r="D50" s="49">
        <v>598</v>
      </c>
      <c r="E50" s="49">
        <v>650</v>
      </c>
      <c r="F50" s="49">
        <v>672</v>
      </c>
      <c r="G50" s="49">
        <v>638</v>
      </c>
      <c r="H50" s="49">
        <v>702</v>
      </c>
      <c r="I50" s="49">
        <v>546</v>
      </c>
      <c r="J50" s="49">
        <v>753</v>
      </c>
      <c r="K50" s="49">
        <v>680</v>
      </c>
      <c r="L50" s="49">
        <v>738</v>
      </c>
      <c r="M50" s="49">
        <v>598</v>
      </c>
      <c r="N50" s="49">
        <v>568</v>
      </c>
      <c r="O50" s="49">
        <v>605</v>
      </c>
      <c r="P50" s="49">
        <v>790</v>
      </c>
      <c r="Q50" s="49">
        <v>760</v>
      </c>
      <c r="R50" s="49">
        <v>653</v>
      </c>
      <c r="S50" s="49">
        <v>619</v>
      </c>
      <c r="T50" s="49">
        <v>837</v>
      </c>
      <c r="U50" s="49">
        <v>632</v>
      </c>
      <c r="V50" s="49">
        <v>754</v>
      </c>
      <c r="W50" s="49">
        <v>722</v>
      </c>
      <c r="X50" s="49">
        <v>629</v>
      </c>
      <c r="Y50" s="49">
        <v>671</v>
      </c>
      <c r="Z50" s="49">
        <v>914</v>
      </c>
      <c r="AA50" s="49">
        <v>886</v>
      </c>
      <c r="AB50" s="49">
        <v>719</v>
      </c>
      <c r="AC50" s="49">
        <v>657</v>
      </c>
      <c r="AD50" s="49">
        <v>760</v>
      </c>
      <c r="AE50" s="49">
        <v>708</v>
      </c>
      <c r="AF50" s="49">
        <v>789</v>
      </c>
      <c r="AG50" s="49">
        <v>749</v>
      </c>
      <c r="AH50" s="49">
        <v>823</v>
      </c>
      <c r="AI50" s="49">
        <v>832</v>
      </c>
      <c r="AJ50" s="49">
        <v>969</v>
      </c>
      <c r="AK50" s="49">
        <v>733</v>
      </c>
      <c r="AL50" s="49">
        <v>988</v>
      </c>
      <c r="AM50" s="49">
        <v>779</v>
      </c>
      <c r="AN50" s="49">
        <v>782</v>
      </c>
      <c r="AO50" s="49">
        <v>851</v>
      </c>
      <c r="AP50" s="49">
        <v>880</v>
      </c>
      <c r="AQ50" s="49">
        <v>886</v>
      </c>
      <c r="AR50" s="49">
        <v>822</v>
      </c>
      <c r="AS50" s="49">
        <v>1080</v>
      </c>
      <c r="AT50" s="49">
        <v>577</v>
      </c>
      <c r="AU50" s="49">
        <v>852</v>
      </c>
      <c r="AV50" s="49">
        <v>824</v>
      </c>
      <c r="AW50" s="49">
        <v>882</v>
      </c>
      <c r="AX50" s="49">
        <v>1020</v>
      </c>
      <c r="AY50" s="49">
        <v>929</v>
      </c>
      <c r="AZ50" s="49">
        <v>901</v>
      </c>
      <c r="BA50" s="49">
        <v>1150</v>
      </c>
      <c r="BB50" s="49">
        <v>988</v>
      </c>
      <c r="BC50" s="49">
        <v>1230</v>
      </c>
      <c r="BD50" s="49">
        <v>930</v>
      </c>
      <c r="BE50" s="49">
        <v>728</v>
      </c>
      <c r="BF50" s="49">
        <v>931</v>
      </c>
      <c r="BG50" s="49">
        <v>985</v>
      </c>
      <c r="BH50" s="49">
        <v>918</v>
      </c>
      <c r="BI50" s="49">
        <v>648</v>
      </c>
      <c r="BJ50" s="49">
        <v>1130</v>
      </c>
      <c r="BK50" s="49">
        <v>1000</v>
      </c>
      <c r="BL50" s="49">
        <v>980</v>
      </c>
      <c r="BM50" s="49">
        <v>1280</v>
      </c>
      <c r="BN50" s="49">
        <v>1110</v>
      </c>
      <c r="BO50" s="49">
        <v>1060</v>
      </c>
      <c r="BP50" s="49">
        <v>796</v>
      </c>
      <c r="BQ50" s="49">
        <v>1030</v>
      </c>
      <c r="BR50" s="49">
        <v>1030</v>
      </c>
      <c r="BS50" s="49">
        <v>1020</v>
      </c>
      <c r="BT50" s="49">
        <v>724</v>
      </c>
      <c r="BU50" s="49">
        <v>1200</v>
      </c>
      <c r="BV50" s="49">
        <v>1440</v>
      </c>
      <c r="BW50" s="49">
        <v>1490</v>
      </c>
      <c r="BX50" s="49">
        <v>1350</v>
      </c>
      <c r="BY50" s="49">
        <v>1130</v>
      </c>
      <c r="BZ50" s="49">
        <v>810</v>
      </c>
    </row>
    <row r="52" spans="1:78">
      <c r="A52" s="60" t="s">
        <v>346</v>
      </c>
      <c r="B52" s="59" t="s">
        <v>346</v>
      </c>
      <c r="C52" s="59"/>
      <c r="D52" s="59"/>
      <c r="E52" s="59"/>
      <c r="F52" s="59"/>
      <c r="G52" s="59"/>
      <c r="H52" s="59"/>
      <c r="I52" s="59"/>
      <c r="J52" s="59"/>
      <c r="K52" s="59"/>
      <c r="L52" s="59"/>
      <c r="M52" s="59"/>
      <c r="N52" s="59"/>
      <c r="O52" s="59"/>
      <c r="P52" s="59"/>
      <c r="Q52" s="59"/>
      <c r="R52" s="59"/>
      <c r="S52" s="59"/>
      <c r="T52" s="59"/>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c r="BS52" s="59"/>
    </row>
    <row r="53" spans="1:78">
      <c r="A53" s="80"/>
      <c r="B53" s="48" t="s">
        <v>61</v>
      </c>
      <c r="C53" s="48" t="s">
        <v>73</v>
      </c>
      <c r="D53" s="48" t="s">
        <v>60</v>
      </c>
      <c r="E53" s="48" t="s">
        <v>72</v>
      </c>
      <c r="F53" s="48" t="s">
        <v>48</v>
      </c>
      <c r="G53" s="48" t="s">
        <v>59</v>
      </c>
      <c r="H53" s="48" t="s">
        <v>89</v>
      </c>
      <c r="I53" s="48" t="s">
        <v>105</v>
      </c>
      <c r="J53" s="48" t="s">
        <v>71</v>
      </c>
      <c r="K53" s="48" t="s">
        <v>26</v>
      </c>
      <c r="L53" s="48" t="s">
        <v>47</v>
      </c>
      <c r="M53" s="48" t="s">
        <v>58</v>
      </c>
      <c r="N53" s="48" t="s">
        <v>46</v>
      </c>
      <c r="O53" s="48" t="s">
        <v>88</v>
      </c>
      <c r="P53" s="48" t="s">
        <v>104</v>
      </c>
      <c r="Q53" s="48" t="s">
        <v>118</v>
      </c>
      <c r="R53" s="48" t="s">
        <v>25</v>
      </c>
      <c r="S53" s="48" t="s">
        <v>57</v>
      </c>
      <c r="T53" s="48" t="s">
        <v>45</v>
      </c>
      <c r="U53" s="48" t="s">
        <v>70</v>
      </c>
      <c r="V53" s="48" t="s">
        <v>103</v>
      </c>
      <c r="W53" s="48" t="s">
        <v>87</v>
      </c>
      <c r="X53" s="48" t="s">
        <v>44</v>
      </c>
      <c r="Y53" s="48" t="s">
        <v>117</v>
      </c>
      <c r="Z53" s="48" t="s">
        <v>24</v>
      </c>
      <c r="AA53" s="48" t="s">
        <v>69</v>
      </c>
      <c r="AB53" s="48" t="s">
        <v>102</v>
      </c>
      <c r="AC53" s="48" t="s">
        <v>278</v>
      </c>
      <c r="AD53" s="48" t="s">
        <v>43</v>
      </c>
      <c r="AE53" s="48" t="s">
        <v>86</v>
      </c>
      <c r="AF53" s="48" t="s">
        <v>15</v>
      </c>
      <c r="AG53" s="48" t="s">
        <v>56</v>
      </c>
      <c r="AH53" s="48" t="s">
        <v>116</v>
      </c>
      <c r="AI53" s="48" t="s">
        <v>101</v>
      </c>
      <c r="AJ53" s="48" t="s">
        <v>42</v>
      </c>
      <c r="AK53" s="48" t="s">
        <v>23</v>
      </c>
      <c r="AL53" s="48" t="s">
        <v>68</v>
      </c>
      <c r="AM53" s="48" t="s">
        <v>279</v>
      </c>
      <c r="AN53" s="48" t="s">
        <v>14</v>
      </c>
      <c r="AO53" s="48" t="s">
        <v>85</v>
      </c>
      <c r="AP53" s="48" t="s">
        <v>55</v>
      </c>
      <c r="AQ53" s="48" t="s">
        <v>100</v>
      </c>
      <c r="AR53" s="48" t="s">
        <v>3</v>
      </c>
      <c r="AS53" s="48" t="s">
        <v>39</v>
      </c>
      <c r="AT53" s="48" t="s">
        <v>41</v>
      </c>
      <c r="AU53" s="48" t="s">
        <v>179</v>
      </c>
      <c r="AV53" s="48" t="s">
        <v>280</v>
      </c>
      <c r="AW53" s="48" t="s">
        <v>22</v>
      </c>
      <c r="AX53" s="48" t="s">
        <v>67</v>
      </c>
      <c r="AY53" s="48" t="s">
        <v>84</v>
      </c>
      <c r="AZ53" s="48" t="s">
        <v>54</v>
      </c>
      <c r="BA53" s="48" t="s">
        <v>38</v>
      </c>
      <c r="BB53" s="48" t="s">
        <v>13</v>
      </c>
      <c r="BC53" s="48" t="s">
        <v>99</v>
      </c>
      <c r="BD53" s="48" t="s">
        <v>203</v>
      </c>
      <c r="BE53" s="48" t="s">
        <v>40</v>
      </c>
      <c r="BF53" s="48" t="s">
        <v>178</v>
      </c>
      <c r="BG53" s="48" t="s">
        <v>83</v>
      </c>
      <c r="BH53" s="48" t="s">
        <v>281</v>
      </c>
      <c r="BI53" s="48" t="s">
        <v>66</v>
      </c>
      <c r="BJ53" s="48" t="s">
        <v>2</v>
      </c>
      <c r="BK53" s="48" t="s">
        <v>37</v>
      </c>
      <c r="BL53" s="48" t="s">
        <v>53</v>
      </c>
      <c r="BM53" s="48" t="s">
        <v>21</v>
      </c>
      <c r="BN53" s="48" t="s">
        <v>20</v>
      </c>
      <c r="BO53" s="48" t="s">
        <v>202</v>
      </c>
      <c r="BP53" s="48" t="s">
        <v>177</v>
      </c>
      <c r="BQ53" s="48" t="s">
        <v>19</v>
      </c>
      <c r="BR53" s="48" t="s">
        <v>201</v>
      </c>
      <c r="BS53" s="48" t="s">
        <v>18</v>
      </c>
    </row>
    <row r="54" spans="1:78">
      <c r="A54" s="80"/>
      <c r="B54" s="49" t="s">
        <v>288</v>
      </c>
      <c r="C54" s="49" t="s">
        <v>289</v>
      </c>
      <c r="D54" s="49" t="s">
        <v>288</v>
      </c>
      <c r="E54" s="49" t="s">
        <v>289</v>
      </c>
      <c r="F54" s="49" t="s">
        <v>287</v>
      </c>
      <c r="G54" s="49" t="s">
        <v>288</v>
      </c>
      <c r="H54" s="49" t="s">
        <v>291</v>
      </c>
      <c r="I54" s="49" t="s">
        <v>292</v>
      </c>
      <c r="J54" s="49" t="s">
        <v>289</v>
      </c>
      <c r="K54" s="49" t="s">
        <v>290</v>
      </c>
      <c r="L54" s="49" t="s">
        <v>287</v>
      </c>
      <c r="M54" s="49" t="s">
        <v>288</v>
      </c>
      <c r="N54" s="49" t="s">
        <v>287</v>
      </c>
      <c r="O54" s="49" t="s">
        <v>291</v>
      </c>
      <c r="P54" s="49" t="s">
        <v>292</v>
      </c>
      <c r="Q54" s="49" t="s">
        <v>293</v>
      </c>
      <c r="R54" s="49" t="s">
        <v>290</v>
      </c>
      <c r="S54" s="49" t="s">
        <v>288</v>
      </c>
      <c r="T54" s="49" t="s">
        <v>287</v>
      </c>
      <c r="U54" s="49" t="s">
        <v>289</v>
      </c>
      <c r="V54" s="49" t="s">
        <v>292</v>
      </c>
      <c r="W54" s="49" t="s">
        <v>291</v>
      </c>
      <c r="X54" s="49" t="s">
        <v>287</v>
      </c>
      <c r="Y54" s="49" t="s">
        <v>293</v>
      </c>
      <c r="Z54" s="49" t="s">
        <v>290</v>
      </c>
      <c r="AA54" s="49" t="s">
        <v>289</v>
      </c>
      <c r="AB54" s="49" t="s">
        <v>292</v>
      </c>
      <c r="AC54" s="49" t="s">
        <v>294</v>
      </c>
      <c r="AD54" s="49" t="s">
        <v>287</v>
      </c>
      <c r="AE54" s="49" t="s">
        <v>291</v>
      </c>
      <c r="AF54" s="49" t="s">
        <v>290</v>
      </c>
      <c r="AG54" s="49" t="s">
        <v>288</v>
      </c>
      <c r="AH54" s="49" t="s">
        <v>293</v>
      </c>
      <c r="AI54" s="49" t="s">
        <v>292</v>
      </c>
      <c r="AJ54" s="49" t="s">
        <v>287</v>
      </c>
      <c r="AK54" s="49" t="s">
        <v>290</v>
      </c>
      <c r="AL54" s="49" t="s">
        <v>289</v>
      </c>
      <c r="AM54" s="49" t="s">
        <v>294</v>
      </c>
      <c r="AN54" s="49" t="s">
        <v>290</v>
      </c>
      <c r="AO54" s="49" t="s">
        <v>291</v>
      </c>
      <c r="AP54" s="49" t="s">
        <v>288</v>
      </c>
      <c r="AQ54" s="49" t="s">
        <v>292</v>
      </c>
      <c r="AR54" s="49" t="s">
        <v>295</v>
      </c>
      <c r="AS54" s="49" t="s">
        <v>287</v>
      </c>
      <c r="AT54" s="49" t="s">
        <v>287</v>
      </c>
      <c r="AU54" s="49" t="s">
        <v>296</v>
      </c>
      <c r="AV54" s="49" t="s">
        <v>294</v>
      </c>
      <c r="AW54" s="49" t="s">
        <v>290</v>
      </c>
      <c r="AX54" s="49" t="s">
        <v>289</v>
      </c>
      <c r="AY54" s="49" t="s">
        <v>291</v>
      </c>
      <c r="AZ54" s="49" t="s">
        <v>288</v>
      </c>
      <c r="BA54" s="49" t="s">
        <v>287</v>
      </c>
      <c r="BB54" s="49" t="s">
        <v>290</v>
      </c>
      <c r="BC54" s="49" t="s">
        <v>292</v>
      </c>
      <c r="BD54" s="49" t="s">
        <v>297</v>
      </c>
      <c r="BE54" s="49" t="s">
        <v>287</v>
      </c>
      <c r="BF54" s="49" t="s">
        <v>296</v>
      </c>
      <c r="BG54" s="49" t="s">
        <v>291</v>
      </c>
      <c r="BH54" s="49" t="s">
        <v>294</v>
      </c>
      <c r="BI54" s="49" t="s">
        <v>289</v>
      </c>
      <c r="BJ54" s="49" t="s">
        <v>295</v>
      </c>
      <c r="BK54" s="49" t="s">
        <v>287</v>
      </c>
      <c r="BL54" s="49" t="s">
        <v>288</v>
      </c>
      <c r="BM54" s="49" t="s">
        <v>290</v>
      </c>
      <c r="BN54" s="49" t="s">
        <v>290</v>
      </c>
      <c r="BO54" s="49" t="s">
        <v>297</v>
      </c>
      <c r="BP54" s="49" t="s">
        <v>296</v>
      </c>
      <c r="BQ54" s="49" t="s">
        <v>290</v>
      </c>
      <c r="BR54" s="49" t="s">
        <v>297</v>
      </c>
      <c r="BS54" s="49" t="s">
        <v>290</v>
      </c>
    </row>
    <row r="55" spans="1:78" ht="15.75">
      <c r="A55" s="80"/>
      <c r="B55" s="48" t="s">
        <v>551</v>
      </c>
      <c r="C55" s="49" t="s">
        <v>404</v>
      </c>
      <c r="D55" s="49" t="s">
        <v>405</v>
      </c>
      <c r="E55" s="49" t="s">
        <v>406</v>
      </c>
      <c r="F55" s="48" t="s">
        <v>546</v>
      </c>
      <c r="G55" s="49" t="s">
        <v>391</v>
      </c>
      <c r="H55" s="49" t="s">
        <v>407</v>
      </c>
      <c r="I55" s="49" t="s">
        <v>407</v>
      </c>
      <c r="J55" s="49" t="s">
        <v>392</v>
      </c>
      <c r="K55" s="48" t="s">
        <v>547</v>
      </c>
      <c r="L55" s="49" t="s">
        <v>393</v>
      </c>
      <c r="M55" s="49" t="s">
        <v>394</v>
      </c>
      <c r="N55" s="49" t="s">
        <v>395</v>
      </c>
      <c r="O55" s="49" t="s">
        <v>396</v>
      </c>
      <c r="P55" s="49" t="s">
        <v>408</v>
      </c>
      <c r="Q55" s="49" t="s">
        <v>409</v>
      </c>
      <c r="R55" s="49" t="s">
        <v>360</v>
      </c>
      <c r="S55" s="49" t="s">
        <v>397</v>
      </c>
      <c r="T55" s="49" t="s">
        <v>361</v>
      </c>
      <c r="U55" s="49" t="s">
        <v>398</v>
      </c>
      <c r="V55" s="49" t="s">
        <v>399</v>
      </c>
      <c r="W55" s="49" t="s">
        <v>400</v>
      </c>
      <c r="X55" s="49" t="s">
        <v>362</v>
      </c>
      <c r="Y55" s="49" t="s">
        <v>362</v>
      </c>
      <c r="Z55" s="49" t="s">
        <v>363</v>
      </c>
      <c r="AA55" s="49" t="s">
        <v>364</v>
      </c>
      <c r="AB55" s="49" t="s">
        <v>401</v>
      </c>
      <c r="AC55" s="49" t="s">
        <v>401</v>
      </c>
      <c r="AD55" s="49" t="s">
        <v>365</v>
      </c>
      <c r="AE55" s="49" t="s">
        <v>365</v>
      </c>
      <c r="AF55" s="49" t="s">
        <v>366</v>
      </c>
      <c r="AG55" s="49" t="s">
        <v>367</v>
      </c>
      <c r="AH55" s="49" t="s">
        <v>367</v>
      </c>
      <c r="AI55" s="49" t="s">
        <v>402</v>
      </c>
      <c r="AJ55" s="49" t="s">
        <v>368</v>
      </c>
      <c r="AK55" s="49" t="s">
        <v>369</v>
      </c>
      <c r="AL55" s="49" t="s">
        <v>369</v>
      </c>
      <c r="AM55" s="49" t="s">
        <v>369</v>
      </c>
      <c r="AN55" s="49" t="s">
        <v>370</v>
      </c>
      <c r="AO55" s="49" t="s">
        <v>371</v>
      </c>
      <c r="AP55" s="49" t="s">
        <v>372</v>
      </c>
      <c r="AQ55" s="49" t="s">
        <v>373</v>
      </c>
      <c r="AR55" s="51" t="s">
        <v>541</v>
      </c>
      <c r="AS55" s="49" t="s">
        <v>374</v>
      </c>
      <c r="AT55" s="49" t="s">
        <v>375</v>
      </c>
      <c r="AU55" s="49" t="s">
        <v>410</v>
      </c>
      <c r="AV55" s="48" t="s">
        <v>548</v>
      </c>
      <c r="AW55" s="49" t="s">
        <v>376</v>
      </c>
      <c r="AX55" s="49" t="s">
        <v>376</v>
      </c>
      <c r="AY55" s="49" t="s">
        <v>376</v>
      </c>
      <c r="AZ55" s="49" t="s">
        <v>377</v>
      </c>
      <c r="BA55" s="49" t="s">
        <v>378</v>
      </c>
      <c r="BB55" s="49" t="s">
        <v>379</v>
      </c>
      <c r="BC55" s="49" t="s">
        <v>380</v>
      </c>
      <c r="BD55" s="48" t="s">
        <v>552</v>
      </c>
      <c r="BE55" s="49" t="s">
        <v>381</v>
      </c>
      <c r="BF55" s="49" t="s">
        <v>403</v>
      </c>
      <c r="BG55" s="49" t="s">
        <v>382</v>
      </c>
      <c r="BH55" s="48" t="s">
        <v>549</v>
      </c>
      <c r="BI55" s="49" t="s">
        <v>383</v>
      </c>
      <c r="BJ55" s="49" t="s">
        <v>352</v>
      </c>
      <c r="BK55" s="49" t="s">
        <v>352</v>
      </c>
      <c r="BL55" s="49" t="s">
        <v>384</v>
      </c>
      <c r="BM55" s="49" t="s">
        <v>385</v>
      </c>
      <c r="BN55" s="49" t="s">
        <v>386</v>
      </c>
      <c r="BO55" s="48" t="s">
        <v>542</v>
      </c>
      <c r="BP55" s="48" t="s">
        <v>543</v>
      </c>
      <c r="BQ55" s="49" t="s">
        <v>355</v>
      </c>
      <c r="BR55" s="48" t="s">
        <v>550</v>
      </c>
      <c r="BS55" s="51" t="s">
        <v>512</v>
      </c>
    </row>
    <row r="56" spans="1:78">
      <c r="A56" s="81" t="s">
        <v>316</v>
      </c>
      <c r="B56" s="49">
        <v>488</v>
      </c>
      <c r="C56" s="49">
        <v>529</v>
      </c>
      <c r="D56" s="49">
        <v>576</v>
      </c>
      <c r="E56" s="49">
        <v>559</v>
      </c>
      <c r="F56" s="49">
        <v>576</v>
      </c>
      <c r="G56" s="49">
        <v>604</v>
      </c>
      <c r="H56" s="49">
        <v>497</v>
      </c>
      <c r="I56" s="49">
        <v>482</v>
      </c>
      <c r="J56" s="49">
        <v>598</v>
      </c>
      <c r="K56" s="49">
        <v>650</v>
      </c>
      <c r="L56" s="49">
        <v>672</v>
      </c>
      <c r="M56" s="49">
        <v>638</v>
      </c>
      <c r="N56" s="49">
        <v>702</v>
      </c>
      <c r="O56" s="49">
        <v>546</v>
      </c>
      <c r="P56" s="49">
        <v>529</v>
      </c>
      <c r="Q56" s="49">
        <v>506</v>
      </c>
      <c r="R56" s="49">
        <v>753</v>
      </c>
      <c r="S56" s="49">
        <v>680</v>
      </c>
      <c r="T56" s="49">
        <v>738</v>
      </c>
      <c r="U56" s="49">
        <v>598</v>
      </c>
      <c r="V56" s="49">
        <v>568</v>
      </c>
      <c r="W56" s="49">
        <v>605</v>
      </c>
      <c r="X56" s="49">
        <v>790</v>
      </c>
      <c r="Y56" s="49">
        <v>566</v>
      </c>
      <c r="Z56" s="49">
        <v>760</v>
      </c>
      <c r="AA56" s="49">
        <v>653</v>
      </c>
      <c r="AB56" s="49">
        <v>619</v>
      </c>
      <c r="AC56" s="49">
        <v>586</v>
      </c>
      <c r="AD56" s="49">
        <v>837</v>
      </c>
      <c r="AE56" s="49">
        <v>632</v>
      </c>
      <c r="AF56" s="49">
        <v>754</v>
      </c>
      <c r="AG56" s="49">
        <v>722</v>
      </c>
      <c r="AH56" s="49">
        <v>629</v>
      </c>
      <c r="AI56" s="49">
        <v>671</v>
      </c>
      <c r="AJ56" s="49">
        <v>914</v>
      </c>
      <c r="AK56" s="49">
        <v>886</v>
      </c>
      <c r="AL56" s="49">
        <v>719</v>
      </c>
      <c r="AM56" s="49">
        <v>657</v>
      </c>
      <c r="AN56" s="49">
        <v>760</v>
      </c>
      <c r="AO56" s="49">
        <v>708</v>
      </c>
      <c r="AP56" s="49">
        <v>789</v>
      </c>
      <c r="AQ56" s="49">
        <v>749</v>
      </c>
      <c r="AR56" s="49">
        <v>823</v>
      </c>
      <c r="AS56" s="49">
        <v>832</v>
      </c>
      <c r="AT56" s="49">
        <v>969</v>
      </c>
      <c r="AU56" s="49">
        <v>515</v>
      </c>
      <c r="AV56" s="49">
        <v>733</v>
      </c>
      <c r="AW56" s="49">
        <v>988</v>
      </c>
      <c r="AX56" s="49">
        <v>779</v>
      </c>
      <c r="AY56" s="49">
        <v>782</v>
      </c>
      <c r="AZ56" s="49">
        <v>851</v>
      </c>
      <c r="BA56" s="49">
        <v>880</v>
      </c>
      <c r="BB56" s="49">
        <v>886</v>
      </c>
      <c r="BC56" s="49">
        <v>822</v>
      </c>
      <c r="BD56" s="49">
        <v>645</v>
      </c>
      <c r="BE56" s="49">
        <v>1080</v>
      </c>
      <c r="BF56" s="49">
        <v>577</v>
      </c>
      <c r="BG56" s="49">
        <v>852</v>
      </c>
      <c r="BH56" s="49">
        <v>824</v>
      </c>
      <c r="BI56" s="49">
        <v>882</v>
      </c>
      <c r="BJ56" s="49">
        <v>1020</v>
      </c>
      <c r="BK56" s="49">
        <v>929</v>
      </c>
      <c r="BL56" s="49">
        <v>901</v>
      </c>
      <c r="BM56" s="49">
        <v>1150</v>
      </c>
      <c r="BN56" s="49">
        <v>1230</v>
      </c>
      <c r="BO56" s="49">
        <v>728</v>
      </c>
      <c r="BP56" s="49">
        <v>648</v>
      </c>
      <c r="BQ56" s="49">
        <v>1280</v>
      </c>
      <c r="BR56" s="49">
        <v>796</v>
      </c>
      <c r="BS56" s="49">
        <v>1440</v>
      </c>
    </row>
    <row r="58" spans="1:78">
      <c r="A58" s="60" t="s">
        <v>345</v>
      </c>
      <c r="B58" s="59" t="s">
        <v>345</v>
      </c>
      <c r="C58" s="59"/>
      <c r="D58" s="59"/>
      <c r="E58" s="59"/>
      <c r="F58" s="59"/>
      <c r="G58" s="59"/>
      <c r="H58" s="59"/>
      <c r="I58" s="59"/>
      <c r="J58" s="59"/>
      <c r="K58" s="59"/>
      <c r="L58" s="59"/>
      <c r="M58" s="59"/>
      <c r="N58" s="59"/>
      <c r="O58" s="59"/>
      <c r="P58" s="59"/>
      <c r="Q58" s="59"/>
      <c r="R58" s="59"/>
      <c r="S58" s="59"/>
      <c r="T58" s="59"/>
      <c r="U58" s="59"/>
      <c r="V58" s="59"/>
      <c r="W58" s="59"/>
      <c r="X58" s="59"/>
      <c r="Y58" s="59"/>
      <c r="Z58" s="59"/>
      <c r="AA58" s="59"/>
      <c r="AB58" s="59"/>
      <c r="AC58" s="59"/>
      <c r="AD58" s="59"/>
      <c r="AE58" s="59"/>
      <c r="AF58" s="59"/>
      <c r="AG58" s="59"/>
      <c r="AH58" s="59"/>
      <c r="AI58" s="59"/>
      <c r="AJ58" s="59"/>
      <c r="AK58" s="59"/>
      <c r="AL58" s="59"/>
      <c r="AM58" s="59"/>
      <c r="AN58" s="59"/>
      <c r="AO58" s="59"/>
      <c r="AP58" s="59"/>
      <c r="AQ58" s="59"/>
      <c r="AR58" s="59"/>
      <c r="AS58" s="59"/>
      <c r="AT58" s="59"/>
      <c r="AU58" s="59"/>
      <c r="AV58" s="59"/>
      <c r="AW58" s="59"/>
      <c r="AX58" s="59"/>
      <c r="AY58" s="59"/>
      <c r="AZ58" s="59"/>
      <c r="BA58" s="59"/>
      <c r="BB58" s="59"/>
      <c r="BC58" s="59"/>
      <c r="BD58" s="59"/>
      <c r="BE58" s="59"/>
      <c r="BF58" s="59"/>
      <c r="BG58" s="59"/>
      <c r="BH58" s="59"/>
      <c r="BI58" s="59"/>
      <c r="BJ58" s="59"/>
      <c r="BK58" s="59"/>
      <c r="BL58" s="59"/>
    </row>
    <row r="59" spans="1:78">
      <c r="A59" s="79"/>
      <c r="B59" s="48" t="s">
        <v>74</v>
      </c>
      <c r="C59" s="48" t="s">
        <v>61</v>
      </c>
      <c r="D59" s="48" t="s">
        <v>73</v>
      </c>
      <c r="E59" s="48" t="s">
        <v>90</v>
      </c>
      <c r="F59" s="48" t="s">
        <v>60</v>
      </c>
      <c r="G59" s="48" t="s">
        <v>106</v>
      </c>
      <c r="H59" s="48" t="s">
        <v>72</v>
      </c>
      <c r="I59" s="48" t="s">
        <v>48</v>
      </c>
      <c r="J59" s="48" t="s">
        <v>59</v>
      </c>
      <c r="K59" s="48" t="s">
        <v>89</v>
      </c>
      <c r="L59" s="48" t="s">
        <v>105</v>
      </c>
      <c r="M59" s="48" t="s">
        <v>119</v>
      </c>
      <c r="N59" s="48" t="s">
        <v>71</v>
      </c>
      <c r="O59" s="48" t="s">
        <v>26</v>
      </c>
      <c r="P59" s="48" t="s">
        <v>47</v>
      </c>
      <c r="Q59" s="48" t="s">
        <v>58</v>
      </c>
      <c r="R59" s="48" t="s">
        <v>46</v>
      </c>
      <c r="S59" s="48" t="s">
        <v>88</v>
      </c>
      <c r="T59" s="48" t="s">
        <v>104</v>
      </c>
      <c r="U59" s="48" t="s">
        <v>118</v>
      </c>
      <c r="V59" s="48" t="s">
        <v>25</v>
      </c>
      <c r="W59" s="48" t="s">
        <v>57</v>
      </c>
      <c r="X59" s="48" t="s">
        <v>45</v>
      </c>
      <c r="Y59" s="48" t="s">
        <v>70</v>
      </c>
      <c r="Z59" s="48" t="s">
        <v>138</v>
      </c>
      <c r="AA59" s="48" t="s">
        <v>103</v>
      </c>
      <c r="AB59" s="48" t="s">
        <v>87</v>
      </c>
      <c r="AC59" s="48" t="s">
        <v>44</v>
      </c>
      <c r="AD59" s="48" t="s">
        <v>117</v>
      </c>
      <c r="AE59" s="48" t="s">
        <v>24</v>
      </c>
      <c r="AF59" s="48" t="s">
        <v>69</v>
      </c>
      <c r="AG59" s="48" t="s">
        <v>102</v>
      </c>
      <c r="AH59" s="48" t="s">
        <v>278</v>
      </c>
      <c r="AI59" s="48" t="s">
        <v>43</v>
      </c>
      <c r="AJ59" s="48" t="s">
        <v>86</v>
      </c>
      <c r="AK59" s="48" t="s">
        <v>15</v>
      </c>
      <c r="AL59" s="48" t="s">
        <v>56</v>
      </c>
      <c r="AM59" s="48" t="s">
        <v>116</v>
      </c>
      <c r="AN59" s="48" t="s">
        <v>101</v>
      </c>
      <c r="AO59" s="48" t="s">
        <v>42</v>
      </c>
      <c r="AP59" s="48" t="s">
        <v>23</v>
      </c>
      <c r="AQ59" s="48" t="s">
        <v>68</v>
      </c>
      <c r="AR59" s="48" t="s">
        <v>279</v>
      </c>
      <c r="AS59" s="48" t="s">
        <v>180</v>
      </c>
      <c r="AT59" s="48" t="s">
        <v>14</v>
      </c>
      <c r="AU59" s="48" t="s">
        <v>85</v>
      </c>
      <c r="AV59" s="48" t="s">
        <v>55</v>
      </c>
      <c r="AW59" s="48" t="s">
        <v>100</v>
      </c>
      <c r="AX59" s="48" t="s">
        <v>3</v>
      </c>
      <c r="AY59" s="48" t="s">
        <v>204</v>
      </c>
      <c r="AZ59" s="48" t="s">
        <v>39</v>
      </c>
      <c r="BA59" s="48" t="s">
        <v>41</v>
      </c>
      <c r="BB59" s="48" t="s">
        <v>179</v>
      </c>
      <c r="BC59" s="48" t="s">
        <v>280</v>
      </c>
      <c r="BD59" s="48" t="s">
        <v>22</v>
      </c>
      <c r="BE59" s="48" t="s">
        <v>67</v>
      </c>
      <c r="BF59" s="48" t="s">
        <v>84</v>
      </c>
      <c r="BG59" s="48" t="s">
        <v>54</v>
      </c>
      <c r="BH59" s="48" t="s">
        <v>203</v>
      </c>
      <c r="BI59" s="48" t="s">
        <v>40</v>
      </c>
      <c r="BJ59" s="48" t="s">
        <v>21</v>
      </c>
      <c r="BK59" s="48" t="s">
        <v>20</v>
      </c>
      <c r="BL59" s="48" t="s">
        <v>19</v>
      </c>
    </row>
    <row r="60" spans="1:78">
      <c r="A60" s="79"/>
      <c r="B60" s="49" t="s">
        <v>289</v>
      </c>
      <c r="C60" s="49" t="s">
        <v>288</v>
      </c>
      <c r="D60" s="49" t="s">
        <v>289</v>
      </c>
      <c r="E60" s="49" t="s">
        <v>291</v>
      </c>
      <c r="F60" s="49" t="s">
        <v>288</v>
      </c>
      <c r="G60" s="49" t="s">
        <v>292</v>
      </c>
      <c r="H60" s="49" t="s">
        <v>289</v>
      </c>
      <c r="I60" s="49" t="s">
        <v>287</v>
      </c>
      <c r="J60" s="49" t="s">
        <v>288</v>
      </c>
      <c r="K60" s="49" t="s">
        <v>291</v>
      </c>
      <c r="L60" s="49" t="s">
        <v>292</v>
      </c>
      <c r="M60" s="49" t="s">
        <v>293</v>
      </c>
      <c r="N60" s="49" t="s">
        <v>289</v>
      </c>
      <c r="O60" s="49" t="s">
        <v>290</v>
      </c>
      <c r="P60" s="49" t="s">
        <v>287</v>
      </c>
      <c r="Q60" s="49" t="s">
        <v>288</v>
      </c>
      <c r="R60" s="49" t="s">
        <v>287</v>
      </c>
      <c r="S60" s="49" t="s">
        <v>291</v>
      </c>
      <c r="T60" s="49" t="s">
        <v>292</v>
      </c>
      <c r="U60" s="49" t="s">
        <v>293</v>
      </c>
      <c r="V60" s="49" t="s">
        <v>290</v>
      </c>
      <c r="W60" s="49" t="s">
        <v>288</v>
      </c>
      <c r="X60" s="49" t="s">
        <v>287</v>
      </c>
      <c r="Y60" s="49" t="s">
        <v>289</v>
      </c>
      <c r="Z60" s="49" t="s">
        <v>294</v>
      </c>
      <c r="AA60" s="49" t="s">
        <v>292</v>
      </c>
      <c r="AB60" s="49" t="s">
        <v>291</v>
      </c>
      <c r="AC60" s="49" t="s">
        <v>287</v>
      </c>
      <c r="AD60" s="49" t="s">
        <v>293</v>
      </c>
      <c r="AE60" s="49" t="s">
        <v>290</v>
      </c>
      <c r="AF60" s="49" t="s">
        <v>289</v>
      </c>
      <c r="AG60" s="49" t="s">
        <v>292</v>
      </c>
      <c r="AH60" s="49" t="s">
        <v>294</v>
      </c>
      <c r="AI60" s="49" t="s">
        <v>287</v>
      </c>
      <c r="AJ60" s="49" t="s">
        <v>291</v>
      </c>
      <c r="AK60" s="49" t="s">
        <v>290</v>
      </c>
      <c r="AL60" s="49" t="s">
        <v>288</v>
      </c>
      <c r="AM60" s="49" t="s">
        <v>293</v>
      </c>
      <c r="AN60" s="49" t="s">
        <v>292</v>
      </c>
      <c r="AO60" s="49" t="s">
        <v>287</v>
      </c>
      <c r="AP60" s="49" t="s">
        <v>290</v>
      </c>
      <c r="AQ60" s="49" t="s">
        <v>289</v>
      </c>
      <c r="AR60" s="49" t="s">
        <v>294</v>
      </c>
      <c r="AS60" s="49" t="s">
        <v>296</v>
      </c>
      <c r="AT60" s="49" t="s">
        <v>290</v>
      </c>
      <c r="AU60" s="49" t="s">
        <v>291</v>
      </c>
      <c r="AV60" s="49" t="s">
        <v>288</v>
      </c>
      <c r="AW60" s="49" t="s">
        <v>292</v>
      </c>
      <c r="AX60" s="49" t="s">
        <v>295</v>
      </c>
      <c r="AY60" s="49" t="s">
        <v>297</v>
      </c>
      <c r="AZ60" s="49" t="s">
        <v>287</v>
      </c>
      <c r="BA60" s="49" t="s">
        <v>287</v>
      </c>
      <c r="BB60" s="49" t="s">
        <v>296</v>
      </c>
      <c r="BC60" s="49" t="s">
        <v>294</v>
      </c>
      <c r="BD60" s="49" t="s">
        <v>290</v>
      </c>
      <c r="BE60" s="49" t="s">
        <v>289</v>
      </c>
      <c r="BF60" s="49" t="s">
        <v>291</v>
      </c>
      <c r="BG60" s="49" t="s">
        <v>288</v>
      </c>
      <c r="BH60" s="49" t="s">
        <v>297</v>
      </c>
      <c r="BI60" s="49" t="s">
        <v>287</v>
      </c>
      <c r="BJ60" s="49" t="s">
        <v>290</v>
      </c>
      <c r="BK60" s="49" t="s">
        <v>290</v>
      </c>
      <c r="BL60" s="49" t="s">
        <v>290</v>
      </c>
    </row>
    <row r="61" spans="1:78" ht="15.75">
      <c r="A61" s="79"/>
      <c r="B61" s="49" t="s">
        <v>411</v>
      </c>
      <c r="C61" s="48" t="s">
        <v>551</v>
      </c>
      <c r="D61" s="49" t="s">
        <v>404</v>
      </c>
      <c r="E61" s="49" t="s">
        <v>412</v>
      </c>
      <c r="F61" s="49" t="s">
        <v>405</v>
      </c>
      <c r="G61" s="49" t="s">
        <v>413</v>
      </c>
      <c r="H61" s="49" t="s">
        <v>406</v>
      </c>
      <c r="I61" s="48" t="s">
        <v>546</v>
      </c>
      <c r="J61" s="49" t="s">
        <v>391</v>
      </c>
      <c r="K61" s="49" t="s">
        <v>407</v>
      </c>
      <c r="L61" s="49" t="s">
        <v>407</v>
      </c>
      <c r="M61" s="49" t="s">
        <v>414</v>
      </c>
      <c r="N61" s="49" t="s">
        <v>392</v>
      </c>
      <c r="O61" s="48" t="s">
        <v>547</v>
      </c>
      <c r="P61" s="49" t="s">
        <v>393</v>
      </c>
      <c r="Q61" s="49" t="s">
        <v>394</v>
      </c>
      <c r="R61" s="49" t="s">
        <v>395</v>
      </c>
      <c r="S61" s="49" t="s">
        <v>396</v>
      </c>
      <c r="T61" s="49" t="s">
        <v>408</v>
      </c>
      <c r="U61" s="49" t="s">
        <v>409</v>
      </c>
      <c r="V61" s="49" t="s">
        <v>360</v>
      </c>
      <c r="W61" s="49" t="s">
        <v>397</v>
      </c>
      <c r="X61" s="49" t="s">
        <v>361</v>
      </c>
      <c r="Y61" s="49" t="s">
        <v>398</v>
      </c>
      <c r="Z61" s="49" t="s">
        <v>415</v>
      </c>
      <c r="AA61" s="49" t="s">
        <v>399</v>
      </c>
      <c r="AB61" s="49" t="s">
        <v>400</v>
      </c>
      <c r="AC61" s="49" t="s">
        <v>362</v>
      </c>
      <c r="AD61" s="49" t="s">
        <v>362</v>
      </c>
      <c r="AE61" s="49" t="s">
        <v>363</v>
      </c>
      <c r="AF61" s="49" t="s">
        <v>364</v>
      </c>
      <c r="AG61" s="49" t="s">
        <v>401</v>
      </c>
      <c r="AH61" s="49" t="s">
        <v>401</v>
      </c>
      <c r="AI61" s="49" t="s">
        <v>365</v>
      </c>
      <c r="AJ61" s="49" t="s">
        <v>365</v>
      </c>
      <c r="AK61" s="49" t="s">
        <v>366</v>
      </c>
      <c r="AL61" s="49" t="s">
        <v>367</v>
      </c>
      <c r="AM61" s="49" t="s">
        <v>367</v>
      </c>
      <c r="AN61" s="49" t="s">
        <v>402</v>
      </c>
      <c r="AO61" s="49" t="s">
        <v>368</v>
      </c>
      <c r="AP61" s="49" t="s">
        <v>369</v>
      </c>
      <c r="AQ61" s="49" t="s">
        <v>369</v>
      </c>
      <c r="AR61" s="49" t="s">
        <v>369</v>
      </c>
      <c r="AS61" s="49" t="s">
        <v>369</v>
      </c>
      <c r="AT61" s="49" t="s">
        <v>370</v>
      </c>
      <c r="AU61" s="49" t="s">
        <v>371</v>
      </c>
      <c r="AV61" s="49" t="s">
        <v>372</v>
      </c>
      <c r="AW61" s="49" t="s">
        <v>373</v>
      </c>
      <c r="AX61" s="51" t="s">
        <v>541</v>
      </c>
      <c r="AY61" s="48" t="s">
        <v>553</v>
      </c>
      <c r="AZ61" s="49" t="s">
        <v>374</v>
      </c>
      <c r="BA61" s="49" t="s">
        <v>375</v>
      </c>
      <c r="BB61" s="49" t="s">
        <v>410</v>
      </c>
      <c r="BC61" s="48" t="s">
        <v>548</v>
      </c>
      <c r="BD61" s="49" t="s">
        <v>376</v>
      </c>
      <c r="BE61" s="49" t="s">
        <v>376</v>
      </c>
      <c r="BF61" s="49" t="s">
        <v>376</v>
      </c>
      <c r="BG61" s="49" t="s">
        <v>377</v>
      </c>
      <c r="BH61" s="48" t="s">
        <v>552</v>
      </c>
      <c r="BI61" s="49" t="s">
        <v>381</v>
      </c>
      <c r="BJ61" s="49" t="s">
        <v>385</v>
      </c>
      <c r="BK61" s="49" t="s">
        <v>386</v>
      </c>
      <c r="BL61" s="49" t="s">
        <v>355</v>
      </c>
    </row>
    <row r="62" spans="1:78">
      <c r="A62" s="81" t="s">
        <v>316</v>
      </c>
      <c r="B62" s="49">
        <v>509</v>
      </c>
      <c r="C62" s="49">
        <v>488</v>
      </c>
      <c r="D62" s="49">
        <v>529</v>
      </c>
      <c r="E62" s="49">
        <v>506</v>
      </c>
      <c r="F62" s="49">
        <v>576</v>
      </c>
      <c r="G62" s="49">
        <v>444</v>
      </c>
      <c r="H62" s="49">
        <v>559</v>
      </c>
      <c r="I62" s="49">
        <v>576</v>
      </c>
      <c r="J62" s="49">
        <v>604</v>
      </c>
      <c r="K62" s="49">
        <v>497</v>
      </c>
      <c r="L62" s="49">
        <v>482</v>
      </c>
      <c r="M62" s="49">
        <v>476</v>
      </c>
      <c r="N62" s="49">
        <v>598</v>
      </c>
      <c r="O62" s="49">
        <v>650</v>
      </c>
      <c r="P62" s="49">
        <v>672</v>
      </c>
      <c r="Q62" s="49">
        <v>638</v>
      </c>
      <c r="R62" s="49">
        <v>702</v>
      </c>
      <c r="S62" s="49">
        <v>546</v>
      </c>
      <c r="T62" s="49">
        <v>529</v>
      </c>
      <c r="U62" s="49">
        <v>506</v>
      </c>
      <c r="V62" s="49">
        <v>753</v>
      </c>
      <c r="W62" s="49">
        <v>680</v>
      </c>
      <c r="X62" s="49">
        <v>738</v>
      </c>
      <c r="Y62" s="49">
        <v>598</v>
      </c>
      <c r="Z62" s="49">
        <v>535</v>
      </c>
      <c r="AA62" s="49">
        <v>568</v>
      </c>
      <c r="AB62" s="49">
        <v>605</v>
      </c>
      <c r="AC62" s="49">
        <v>790</v>
      </c>
      <c r="AD62" s="49">
        <v>566</v>
      </c>
      <c r="AE62" s="49">
        <v>760</v>
      </c>
      <c r="AF62" s="49">
        <v>653</v>
      </c>
      <c r="AG62" s="49">
        <v>679</v>
      </c>
      <c r="AH62" s="49">
        <v>586</v>
      </c>
      <c r="AI62" s="49">
        <v>837</v>
      </c>
      <c r="AJ62" s="49">
        <v>632</v>
      </c>
      <c r="AK62" s="49">
        <v>754</v>
      </c>
      <c r="AL62" s="49">
        <v>722</v>
      </c>
      <c r="AM62" s="49">
        <v>629</v>
      </c>
      <c r="AN62" s="49">
        <v>671</v>
      </c>
      <c r="AO62" s="49">
        <v>914</v>
      </c>
      <c r="AP62" s="49">
        <v>886</v>
      </c>
      <c r="AQ62" s="49">
        <v>719</v>
      </c>
      <c r="AR62" s="49">
        <v>657</v>
      </c>
      <c r="AS62" s="49">
        <v>462</v>
      </c>
      <c r="AT62" s="49">
        <v>760</v>
      </c>
      <c r="AU62" s="49">
        <v>708</v>
      </c>
      <c r="AV62" s="49">
        <v>789</v>
      </c>
      <c r="AW62" s="49">
        <v>749</v>
      </c>
      <c r="AX62" s="49">
        <v>823</v>
      </c>
      <c r="AY62" s="49">
        <v>580</v>
      </c>
      <c r="AZ62" s="49">
        <v>832</v>
      </c>
      <c r="BA62" s="49">
        <v>969</v>
      </c>
      <c r="BB62" s="49">
        <v>515</v>
      </c>
      <c r="BC62" s="49">
        <v>733</v>
      </c>
      <c r="BD62" s="49">
        <v>988</v>
      </c>
      <c r="BE62" s="49">
        <v>779</v>
      </c>
      <c r="BF62" s="49">
        <v>782</v>
      </c>
      <c r="BG62" s="49">
        <v>851</v>
      </c>
      <c r="BH62" s="49">
        <v>645</v>
      </c>
      <c r="BI62" s="49">
        <v>1080</v>
      </c>
      <c r="BJ62" s="49">
        <v>1150</v>
      </c>
      <c r="BK62" s="49">
        <v>1230</v>
      </c>
      <c r="BL62" s="49">
        <v>1280</v>
      </c>
    </row>
    <row r="64" spans="1:78">
      <c r="A64" s="60" t="s">
        <v>344</v>
      </c>
      <c r="B64" s="308" t="s">
        <v>344</v>
      </c>
      <c r="C64" s="308"/>
      <c r="D64" s="308"/>
      <c r="E64" s="308"/>
      <c r="F64" s="308"/>
      <c r="G64" s="308"/>
      <c r="H64" s="308"/>
      <c r="I64" s="308"/>
      <c r="J64" s="308"/>
      <c r="K64" s="308"/>
      <c r="L64" s="308"/>
      <c r="M64" s="308"/>
      <c r="N64" s="308"/>
      <c r="O64" s="308"/>
      <c r="P64" s="308"/>
      <c r="Q64" s="308"/>
      <c r="R64" s="308"/>
      <c r="S64" s="308"/>
      <c r="T64" s="308"/>
      <c r="U64" s="308"/>
      <c r="V64" s="308"/>
      <c r="W64" s="308"/>
      <c r="X64" s="308"/>
      <c r="Y64" s="308"/>
      <c r="Z64" s="308"/>
      <c r="AA64" s="308"/>
      <c r="AB64" s="308"/>
      <c r="AC64" s="308"/>
      <c r="AD64" s="308"/>
      <c r="AE64" s="308"/>
      <c r="AF64" s="308"/>
      <c r="AG64" s="308"/>
      <c r="AH64" s="308"/>
      <c r="AI64" s="308"/>
      <c r="AJ64" s="308"/>
      <c r="AK64" s="308"/>
      <c r="AL64" s="308"/>
      <c r="AM64" s="308"/>
      <c r="AN64" s="308"/>
      <c r="AO64" s="308"/>
      <c r="AP64" s="308"/>
      <c r="AQ64" s="308"/>
      <c r="AR64" s="308"/>
      <c r="AS64" s="308"/>
      <c r="AT64" s="308"/>
      <c r="AU64" s="308"/>
      <c r="AV64" s="308"/>
      <c r="AW64" s="308"/>
      <c r="AX64" s="308"/>
      <c r="AY64" s="308"/>
      <c r="AZ64" s="308"/>
      <c r="BA64" s="308"/>
      <c r="BB64" s="308"/>
      <c r="BC64" s="308"/>
      <c r="BD64" s="308"/>
      <c r="BE64" s="308"/>
      <c r="BF64" s="308"/>
      <c r="BG64" s="308"/>
      <c r="BH64" s="308"/>
      <c r="BI64" s="308"/>
      <c r="BJ64" s="308"/>
      <c r="BK64" s="308"/>
      <c r="BL64" s="308"/>
      <c r="BM64" s="308"/>
      <c r="BN64" s="308"/>
      <c r="BO64" s="308"/>
      <c r="BP64" s="308"/>
    </row>
    <row r="65" spans="1:68">
      <c r="A65" s="79"/>
      <c r="B65" s="48" t="s">
        <v>75</v>
      </c>
      <c r="C65" s="48" t="s">
        <v>91</v>
      </c>
      <c r="D65" s="48" t="s">
        <v>74</v>
      </c>
      <c r="E65" s="48" t="s">
        <v>107</v>
      </c>
      <c r="F65" s="48" t="s">
        <v>61</v>
      </c>
      <c r="G65" s="48" t="s">
        <v>73</v>
      </c>
      <c r="H65" s="48" t="s">
        <v>90</v>
      </c>
      <c r="I65" s="48" t="s">
        <v>60</v>
      </c>
      <c r="J65" s="48" t="s">
        <v>106</v>
      </c>
      <c r="K65" s="48" t="s">
        <v>72</v>
      </c>
      <c r="L65" s="48" t="s">
        <v>120</v>
      </c>
      <c r="M65" s="48" t="s">
        <v>48</v>
      </c>
      <c r="N65" s="48" t="s">
        <v>59</v>
      </c>
      <c r="O65" s="48" t="s">
        <v>140</v>
      </c>
      <c r="P65" s="48" t="s">
        <v>89</v>
      </c>
      <c r="Q65" s="48" t="s">
        <v>105</v>
      </c>
      <c r="R65" s="48" t="s">
        <v>119</v>
      </c>
      <c r="S65" s="48" t="s">
        <v>71</v>
      </c>
      <c r="T65" s="48" t="s">
        <v>26</v>
      </c>
      <c r="U65" s="48" t="s">
        <v>47</v>
      </c>
      <c r="V65" s="48" t="s">
        <v>58</v>
      </c>
      <c r="W65" s="48" t="s">
        <v>139</v>
      </c>
      <c r="X65" s="48" t="s">
        <v>46</v>
      </c>
      <c r="Y65" s="48" t="s">
        <v>88</v>
      </c>
      <c r="Z65" s="48" t="s">
        <v>104</v>
      </c>
      <c r="AA65" s="48" t="s">
        <v>118</v>
      </c>
      <c r="AB65" s="48" t="s">
        <v>25</v>
      </c>
      <c r="AC65" s="48" t="s">
        <v>57</v>
      </c>
      <c r="AD65" s="48" t="s">
        <v>45</v>
      </c>
      <c r="AE65" s="48" t="s">
        <v>70</v>
      </c>
      <c r="AF65" s="48" t="s">
        <v>138</v>
      </c>
      <c r="AG65" s="48" t="s">
        <v>103</v>
      </c>
      <c r="AH65" s="48" t="s">
        <v>182</v>
      </c>
      <c r="AI65" s="48" t="s">
        <v>87</v>
      </c>
      <c r="AJ65" s="48" t="s">
        <v>44</v>
      </c>
      <c r="AK65" s="48" t="s">
        <v>117</v>
      </c>
      <c r="AL65" s="48" t="s">
        <v>24</v>
      </c>
      <c r="AM65" s="48" t="s">
        <v>69</v>
      </c>
      <c r="AN65" s="48" t="s">
        <v>102</v>
      </c>
      <c r="AO65" s="48" t="s">
        <v>278</v>
      </c>
      <c r="AP65" s="48" t="s">
        <v>181</v>
      </c>
      <c r="AQ65" s="48" t="s">
        <v>43</v>
      </c>
      <c r="AR65" s="48" t="s">
        <v>86</v>
      </c>
      <c r="AS65" s="48" t="s">
        <v>15</v>
      </c>
      <c r="AT65" s="48" t="s">
        <v>56</v>
      </c>
      <c r="AU65" s="48" t="s">
        <v>116</v>
      </c>
      <c r="AV65" s="48" t="s">
        <v>101</v>
      </c>
      <c r="AW65" s="48" t="s">
        <v>42</v>
      </c>
      <c r="AX65" s="48" t="s">
        <v>205</v>
      </c>
      <c r="AY65" s="48" t="s">
        <v>23</v>
      </c>
      <c r="AZ65" s="48" t="s">
        <v>68</v>
      </c>
      <c r="BA65" s="48" t="s">
        <v>279</v>
      </c>
      <c r="BB65" s="48" t="s">
        <v>180</v>
      </c>
      <c r="BC65" s="48" t="s">
        <v>14</v>
      </c>
      <c r="BD65" s="48" t="s">
        <v>85</v>
      </c>
      <c r="BE65" s="48" t="s">
        <v>55</v>
      </c>
      <c r="BF65" s="48" t="s">
        <v>100</v>
      </c>
      <c r="BG65" s="48" t="s">
        <v>3</v>
      </c>
      <c r="BH65" s="48" t="s">
        <v>204</v>
      </c>
      <c r="BI65" s="48" t="s">
        <v>41</v>
      </c>
      <c r="BJ65" s="48" t="s">
        <v>179</v>
      </c>
      <c r="BK65" s="48" t="s">
        <v>280</v>
      </c>
      <c r="BL65" s="48" t="s">
        <v>22</v>
      </c>
      <c r="BM65" s="48" t="s">
        <v>203</v>
      </c>
      <c r="BN65" s="48" t="s">
        <v>40</v>
      </c>
      <c r="BO65" s="48" t="s">
        <v>21</v>
      </c>
      <c r="BP65" s="48" t="s">
        <v>20</v>
      </c>
    </row>
    <row r="66" spans="1:68">
      <c r="A66" s="79"/>
      <c r="B66" s="49" t="s">
        <v>289</v>
      </c>
      <c r="C66" s="49" t="s">
        <v>291</v>
      </c>
      <c r="D66" s="49" t="s">
        <v>289</v>
      </c>
      <c r="E66" s="49" t="s">
        <v>292</v>
      </c>
      <c r="F66" s="49" t="s">
        <v>288</v>
      </c>
      <c r="G66" s="49" t="s">
        <v>289</v>
      </c>
      <c r="H66" s="49" t="s">
        <v>291</v>
      </c>
      <c r="I66" s="49" t="s">
        <v>288</v>
      </c>
      <c r="J66" s="49" t="s">
        <v>292</v>
      </c>
      <c r="K66" s="49" t="s">
        <v>289</v>
      </c>
      <c r="L66" s="49" t="s">
        <v>293</v>
      </c>
      <c r="M66" s="49" t="s">
        <v>287</v>
      </c>
      <c r="N66" s="49" t="s">
        <v>288</v>
      </c>
      <c r="O66" s="49" t="s">
        <v>294</v>
      </c>
      <c r="P66" s="49" t="s">
        <v>291</v>
      </c>
      <c r="Q66" s="49" t="s">
        <v>292</v>
      </c>
      <c r="R66" s="49" t="s">
        <v>293</v>
      </c>
      <c r="S66" s="49" t="s">
        <v>289</v>
      </c>
      <c r="T66" s="49" t="s">
        <v>290</v>
      </c>
      <c r="U66" s="49" t="s">
        <v>287</v>
      </c>
      <c r="V66" s="49" t="s">
        <v>288</v>
      </c>
      <c r="W66" s="49" t="s">
        <v>294</v>
      </c>
      <c r="X66" s="49" t="s">
        <v>287</v>
      </c>
      <c r="Y66" s="49" t="s">
        <v>291</v>
      </c>
      <c r="Z66" s="49" t="s">
        <v>292</v>
      </c>
      <c r="AA66" s="49" t="s">
        <v>293</v>
      </c>
      <c r="AB66" s="49" t="s">
        <v>290</v>
      </c>
      <c r="AC66" s="49" t="s">
        <v>288</v>
      </c>
      <c r="AD66" s="49" t="s">
        <v>287</v>
      </c>
      <c r="AE66" s="49" t="s">
        <v>289</v>
      </c>
      <c r="AF66" s="49" t="s">
        <v>294</v>
      </c>
      <c r="AG66" s="49" t="s">
        <v>292</v>
      </c>
      <c r="AH66" s="49" t="s">
        <v>296</v>
      </c>
      <c r="AI66" s="49" t="s">
        <v>291</v>
      </c>
      <c r="AJ66" s="49" t="s">
        <v>287</v>
      </c>
      <c r="AK66" s="49" t="s">
        <v>293</v>
      </c>
      <c r="AL66" s="49" t="s">
        <v>290</v>
      </c>
      <c r="AM66" s="49" t="s">
        <v>289</v>
      </c>
      <c r="AN66" s="49" t="s">
        <v>292</v>
      </c>
      <c r="AO66" s="49" t="s">
        <v>294</v>
      </c>
      <c r="AP66" s="49" t="s">
        <v>296</v>
      </c>
      <c r="AQ66" s="49" t="s">
        <v>287</v>
      </c>
      <c r="AR66" s="49" t="s">
        <v>291</v>
      </c>
      <c r="AS66" s="49" t="s">
        <v>290</v>
      </c>
      <c r="AT66" s="49" t="s">
        <v>288</v>
      </c>
      <c r="AU66" s="49" t="s">
        <v>293</v>
      </c>
      <c r="AV66" s="49" t="s">
        <v>292</v>
      </c>
      <c r="AW66" s="49" t="s">
        <v>287</v>
      </c>
      <c r="AX66" s="49" t="s">
        <v>297</v>
      </c>
      <c r="AY66" s="49" t="s">
        <v>290</v>
      </c>
      <c r="AZ66" s="49" t="s">
        <v>289</v>
      </c>
      <c r="BA66" s="49" t="s">
        <v>294</v>
      </c>
      <c r="BB66" s="49" t="s">
        <v>296</v>
      </c>
      <c r="BC66" s="49" t="s">
        <v>290</v>
      </c>
      <c r="BD66" s="49" t="s">
        <v>291</v>
      </c>
      <c r="BE66" s="49" t="s">
        <v>288</v>
      </c>
      <c r="BF66" s="49" t="s">
        <v>292</v>
      </c>
      <c r="BG66" s="49" t="s">
        <v>295</v>
      </c>
      <c r="BH66" s="49" t="s">
        <v>297</v>
      </c>
      <c r="BI66" s="49" t="s">
        <v>287</v>
      </c>
      <c r="BJ66" s="49" t="s">
        <v>296</v>
      </c>
      <c r="BK66" s="49" t="s">
        <v>294</v>
      </c>
      <c r="BL66" s="49" t="s">
        <v>290</v>
      </c>
      <c r="BM66" s="49" t="s">
        <v>297</v>
      </c>
      <c r="BN66" s="49" t="s">
        <v>287</v>
      </c>
      <c r="BO66" s="49" t="s">
        <v>290</v>
      </c>
      <c r="BP66" s="49" t="s">
        <v>290</v>
      </c>
    </row>
    <row r="67" spans="1:68" ht="15.75">
      <c r="A67" s="80"/>
      <c r="B67" s="49" t="s">
        <v>416</v>
      </c>
      <c r="C67" s="49" t="s">
        <v>417</v>
      </c>
      <c r="D67" s="49" t="s">
        <v>411</v>
      </c>
      <c r="E67" s="49" t="s">
        <v>418</v>
      </c>
      <c r="F67" s="48" t="s">
        <v>551</v>
      </c>
      <c r="G67" s="49" t="s">
        <v>404</v>
      </c>
      <c r="H67" s="49" t="s">
        <v>412</v>
      </c>
      <c r="I67" s="49" t="s">
        <v>405</v>
      </c>
      <c r="J67" s="49" t="s">
        <v>413</v>
      </c>
      <c r="K67" s="49" t="s">
        <v>406</v>
      </c>
      <c r="L67" s="49" t="s">
        <v>406</v>
      </c>
      <c r="M67" s="48" t="s">
        <v>546</v>
      </c>
      <c r="N67" s="49" t="s">
        <v>391</v>
      </c>
      <c r="O67" s="49" t="s">
        <v>419</v>
      </c>
      <c r="P67" s="49" t="s">
        <v>407</v>
      </c>
      <c r="Q67" s="49" t="s">
        <v>407</v>
      </c>
      <c r="R67" s="49" t="s">
        <v>414</v>
      </c>
      <c r="S67" s="49" t="s">
        <v>392</v>
      </c>
      <c r="T67" s="48" t="s">
        <v>547</v>
      </c>
      <c r="U67" s="49" t="s">
        <v>393</v>
      </c>
      <c r="V67" s="49" t="s">
        <v>394</v>
      </c>
      <c r="W67" s="49" t="s">
        <v>420</v>
      </c>
      <c r="X67" s="49" t="s">
        <v>395</v>
      </c>
      <c r="Y67" s="49" t="s">
        <v>396</v>
      </c>
      <c r="Z67" s="49" t="s">
        <v>408</v>
      </c>
      <c r="AA67" s="49" t="s">
        <v>409</v>
      </c>
      <c r="AB67" s="49" t="s">
        <v>360</v>
      </c>
      <c r="AC67" s="49" t="s">
        <v>397</v>
      </c>
      <c r="AD67" s="49" t="s">
        <v>361</v>
      </c>
      <c r="AE67" s="49" t="s">
        <v>398</v>
      </c>
      <c r="AF67" s="49" t="s">
        <v>415</v>
      </c>
      <c r="AG67" s="49" t="s">
        <v>399</v>
      </c>
      <c r="AH67" s="49" t="s">
        <v>399</v>
      </c>
      <c r="AI67" s="49" t="s">
        <v>400</v>
      </c>
      <c r="AJ67" s="49" t="s">
        <v>362</v>
      </c>
      <c r="AK67" s="49" t="s">
        <v>362</v>
      </c>
      <c r="AL67" s="49" t="s">
        <v>363</v>
      </c>
      <c r="AM67" s="49" t="s">
        <v>364</v>
      </c>
      <c r="AN67" s="49" t="s">
        <v>401</v>
      </c>
      <c r="AO67" s="49" t="s">
        <v>401</v>
      </c>
      <c r="AP67" s="49" t="s">
        <v>421</v>
      </c>
      <c r="AQ67" s="49" t="s">
        <v>365</v>
      </c>
      <c r="AR67" s="49" t="s">
        <v>365</v>
      </c>
      <c r="AS67" s="49" t="s">
        <v>366</v>
      </c>
      <c r="AT67" s="49" t="s">
        <v>367</v>
      </c>
      <c r="AU67" s="49" t="s">
        <v>367</v>
      </c>
      <c r="AV67" s="49" t="s">
        <v>402</v>
      </c>
      <c r="AW67" s="49" t="s">
        <v>368</v>
      </c>
      <c r="AX67" s="49" t="s">
        <v>368</v>
      </c>
      <c r="AY67" s="49" t="s">
        <v>369</v>
      </c>
      <c r="AZ67" s="49" t="s">
        <v>369</v>
      </c>
      <c r="BA67" s="49" t="s">
        <v>369</v>
      </c>
      <c r="BB67" s="49" t="s">
        <v>369</v>
      </c>
      <c r="BC67" s="49" t="s">
        <v>370</v>
      </c>
      <c r="BD67" s="49" t="s">
        <v>371</v>
      </c>
      <c r="BE67" s="49" t="s">
        <v>372</v>
      </c>
      <c r="BF67" s="49" t="s">
        <v>373</v>
      </c>
      <c r="BG67" s="51" t="s">
        <v>541</v>
      </c>
      <c r="BH67" s="48" t="s">
        <v>553</v>
      </c>
      <c r="BI67" s="49" t="s">
        <v>375</v>
      </c>
      <c r="BJ67" s="49" t="s">
        <v>410</v>
      </c>
      <c r="BK67" s="48" t="s">
        <v>548</v>
      </c>
      <c r="BL67" s="49" t="s">
        <v>376</v>
      </c>
      <c r="BM67" s="48" t="s">
        <v>552</v>
      </c>
      <c r="BN67" s="49" t="s">
        <v>381</v>
      </c>
      <c r="BO67" s="49" t="s">
        <v>385</v>
      </c>
      <c r="BP67" s="49" t="s">
        <v>386</v>
      </c>
    </row>
    <row r="68" spans="1:68">
      <c r="A68" s="81" t="s">
        <v>316</v>
      </c>
      <c r="B68" s="49">
        <v>488</v>
      </c>
      <c r="C68" s="49">
        <v>467</v>
      </c>
      <c r="D68" s="49">
        <v>509</v>
      </c>
      <c r="E68" s="49">
        <v>400</v>
      </c>
      <c r="F68" s="49">
        <v>488</v>
      </c>
      <c r="G68" s="49">
        <v>529</v>
      </c>
      <c r="H68" s="49">
        <v>506</v>
      </c>
      <c r="I68" s="49">
        <v>576</v>
      </c>
      <c r="J68" s="49">
        <v>444</v>
      </c>
      <c r="K68" s="49">
        <v>559</v>
      </c>
      <c r="L68" s="49">
        <v>426</v>
      </c>
      <c r="M68" s="49">
        <v>576</v>
      </c>
      <c r="N68" s="49">
        <v>604</v>
      </c>
      <c r="O68" s="49">
        <v>427</v>
      </c>
      <c r="P68" s="49">
        <v>497</v>
      </c>
      <c r="Q68" s="49">
        <v>482</v>
      </c>
      <c r="R68" s="49">
        <v>476</v>
      </c>
      <c r="S68" s="49">
        <v>598</v>
      </c>
      <c r="T68" s="49">
        <v>650</v>
      </c>
      <c r="U68" s="49">
        <v>672</v>
      </c>
      <c r="V68" s="49">
        <v>638</v>
      </c>
      <c r="W68" s="49">
        <v>479</v>
      </c>
      <c r="X68" s="49">
        <v>702</v>
      </c>
      <c r="Y68" s="49">
        <v>546</v>
      </c>
      <c r="Z68" s="49">
        <v>529</v>
      </c>
      <c r="AA68" s="49">
        <v>506</v>
      </c>
      <c r="AB68" s="49">
        <v>753</v>
      </c>
      <c r="AC68" s="49">
        <v>680</v>
      </c>
      <c r="AD68" s="49">
        <v>738</v>
      </c>
      <c r="AE68" s="49">
        <v>598</v>
      </c>
      <c r="AF68" s="49">
        <v>535</v>
      </c>
      <c r="AG68" s="49">
        <v>568</v>
      </c>
      <c r="AH68" s="49">
        <v>379</v>
      </c>
      <c r="AI68" s="49">
        <v>605</v>
      </c>
      <c r="AJ68" s="49">
        <v>790</v>
      </c>
      <c r="AK68" s="49">
        <v>566</v>
      </c>
      <c r="AL68" s="49">
        <v>760</v>
      </c>
      <c r="AM68" s="49">
        <v>653</v>
      </c>
      <c r="AN68" s="49">
        <v>679</v>
      </c>
      <c r="AO68" s="49">
        <v>586</v>
      </c>
      <c r="AP68" s="49">
        <v>413</v>
      </c>
      <c r="AQ68" s="49">
        <v>837</v>
      </c>
      <c r="AR68" s="49">
        <v>632</v>
      </c>
      <c r="AS68" s="49">
        <v>754</v>
      </c>
      <c r="AT68" s="49">
        <v>722</v>
      </c>
      <c r="AU68" s="49">
        <v>629</v>
      </c>
      <c r="AV68" s="49">
        <v>671</v>
      </c>
      <c r="AW68" s="49">
        <v>914</v>
      </c>
      <c r="AX68" s="49">
        <v>521</v>
      </c>
      <c r="AY68" s="49">
        <v>886</v>
      </c>
      <c r="AZ68" s="49">
        <v>719</v>
      </c>
      <c r="BA68" s="49">
        <v>657</v>
      </c>
      <c r="BB68" s="49">
        <v>462</v>
      </c>
      <c r="BC68" s="49">
        <v>760</v>
      </c>
      <c r="BD68" s="49">
        <v>708</v>
      </c>
      <c r="BE68" s="49">
        <v>789</v>
      </c>
      <c r="BF68" s="49">
        <v>749</v>
      </c>
      <c r="BG68" s="49">
        <v>823</v>
      </c>
      <c r="BH68" s="49">
        <v>580</v>
      </c>
      <c r="BI68" s="49">
        <v>969</v>
      </c>
      <c r="BJ68" s="49">
        <v>515</v>
      </c>
      <c r="BK68" s="49">
        <v>733</v>
      </c>
      <c r="BL68" s="49">
        <v>988</v>
      </c>
      <c r="BM68" s="49">
        <v>645</v>
      </c>
      <c r="BN68" s="49">
        <v>1080</v>
      </c>
      <c r="BO68" s="49">
        <v>1150</v>
      </c>
      <c r="BP68" s="49">
        <v>1230</v>
      </c>
    </row>
    <row r="70" spans="1:68">
      <c r="A70" s="60" t="s">
        <v>343</v>
      </c>
      <c r="B70" s="308" t="s">
        <v>343</v>
      </c>
      <c r="C70" s="308"/>
      <c r="D70" s="308"/>
      <c r="E70" s="308"/>
      <c r="F70" s="308"/>
      <c r="G70" s="308"/>
      <c r="H70" s="308"/>
      <c r="I70" s="308"/>
      <c r="J70" s="308"/>
      <c r="K70" s="308"/>
      <c r="L70" s="308"/>
      <c r="M70" s="308"/>
      <c r="N70" s="308"/>
      <c r="O70" s="308"/>
      <c r="P70" s="308"/>
      <c r="Q70" s="308"/>
      <c r="R70" s="308"/>
      <c r="S70" s="308"/>
      <c r="T70" s="308"/>
      <c r="U70" s="308"/>
      <c r="V70" s="308"/>
      <c r="W70" s="308"/>
      <c r="X70" s="308"/>
      <c r="Y70" s="308"/>
      <c r="Z70" s="308"/>
      <c r="AA70" s="308"/>
      <c r="AB70" s="308"/>
      <c r="AC70" s="308"/>
      <c r="AD70" s="308"/>
      <c r="AE70" s="308"/>
      <c r="AF70" s="308"/>
      <c r="AG70" s="308"/>
      <c r="AH70" s="308"/>
      <c r="AI70" s="308"/>
      <c r="AJ70" s="308"/>
      <c r="AK70" s="308"/>
      <c r="AL70" s="308"/>
      <c r="AM70" s="308"/>
      <c r="AN70" s="308"/>
      <c r="AO70" s="308"/>
      <c r="AP70" s="308"/>
      <c r="AQ70" s="308"/>
      <c r="AR70" s="308"/>
      <c r="AS70" s="308"/>
      <c r="AT70" s="308"/>
      <c r="AU70" s="308"/>
      <c r="AV70" s="308"/>
    </row>
    <row r="71" spans="1:68">
      <c r="A71" s="79"/>
      <c r="B71" s="48" t="s">
        <v>77</v>
      </c>
      <c r="C71" s="48" t="s">
        <v>76</v>
      </c>
      <c r="D71" s="48" t="s">
        <v>92</v>
      </c>
      <c r="E71" s="48" t="s">
        <v>109</v>
      </c>
      <c r="F71" s="48" t="s">
        <v>108</v>
      </c>
      <c r="G71" s="48" t="s">
        <v>75</v>
      </c>
      <c r="H71" s="48" t="s">
        <v>91</v>
      </c>
      <c r="I71" s="48" t="s">
        <v>74</v>
      </c>
      <c r="J71" s="48" t="s">
        <v>107</v>
      </c>
      <c r="K71" s="48" t="s">
        <v>61</v>
      </c>
      <c r="L71" s="48" t="s">
        <v>121</v>
      </c>
      <c r="M71" s="48" t="s">
        <v>73</v>
      </c>
      <c r="N71" s="48" t="s">
        <v>90</v>
      </c>
      <c r="O71" s="48" t="s">
        <v>60</v>
      </c>
      <c r="P71" s="48" t="s">
        <v>141</v>
      </c>
      <c r="Q71" s="48" t="s">
        <v>106</v>
      </c>
      <c r="R71" s="48" t="s">
        <v>72</v>
      </c>
      <c r="S71" s="48" t="s">
        <v>120</v>
      </c>
      <c r="T71" s="48" t="s">
        <v>48</v>
      </c>
      <c r="U71" s="48" t="s">
        <v>59</v>
      </c>
      <c r="V71" s="48" t="s">
        <v>140</v>
      </c>
      <c r="W71" s="48" t="s">
        <v>89</v>
      </c>
      <c r="X71" s="48" t="s">
        <v>105</v>
      </c>
      <c r="Y71" s="48" t="s">
        <v>119</v>
      </c>
      <c r="Z71" s="48" t="s">
        <v>71</v>
      </c>
      <c r="AA71" s="48" t="s">
        <v>26</v>
      </c>
      <c r="AB71" s="48" t="s">
        <v>47</v>
      </c>
      <c r="AC71" s="48" t="s">
        <v>58</v>
      </c>
      <c r="AD71" s="48" t="s">
        <v>139</v>
      </c>
      <c r="AE71" s="48" t="s">
        <v>183</v>
      </c>
      <c r="AF71" s="48" t="s">
        <v>46</v>
      </c>
      <c r="AG71" s="48" t="s">
        <v>88</v>
      </c>
      <c r="AH71" s="48" t="s">
        <v>104</v>
      </c>
      <c r="AI71" s="48" t="s">
        <v>118</v>
      </c>
      <c r="AJ71" s="48" t="s">
        <v>25</v>
      </c>
      <c r="AK71" s="48" t="s">
        <v>57</v>
      </c>
      <c r="AL71" s="48" t="s">
        <v>45</v>
      </c>
      <c r="AM71" s="48" t="s">
        <v>138</v>
      </c>
      <c r="AN71" s="48" t="s">
        <v>103</v>
      </c>
      <c r="AO71" s="48" t="s">
        <v>182</v>
      </c>
      <c r="AP71" s="48" t="s">
        <v>44</v>
      </c>
      <c r="AQ71" s="48" t="s">
        <v>117</v>
      </c>
      <c r="AR71" s="48" t="s">
        <v>24</v>
      </c>
      <c r="AS71" s="48" t="s">
        <v>206</v>
      </c>
      <c r="AT71" s="48" t="s">
        <v>181</v>
      </c>
      <c r="AU71" s="48" t="s">
        <v>43</v>
      </c>
      <c r="AV71" s="48" t="s">
        <v>205</v>
      </c>
    </row>
    <row r="72" spans="1:68">
      <c r="A72" s="80"/>
      <c r="B72" s="49" t="s">
        <v>289</v>
      </c>
      <c r="C72" s="49" t="s">
        <v>289</v>
      </c>
      <c r="D72" s="49" t="s">
        <v>291</v>
      </c>
      <c r="E72" s="49" t="s">
        <v>292</v>
      </c>
      <c r="F72" s="49" t="s">
        <v>292</v>
      </c>
      <c r="G72" s="49" t="s">
        <v>289</v>
      </c>
      <c r="H72" s="49" t="s">
        <v>291</v>
      </c>
      <c r="I72" s="49" t="s">
        <v>289</v>
      </c>
      <c r="J72" s="49" t="s">
        <v>292</v>
      </c>
      <c r="K72" s="49" t="s">
        <v>288</v>
      </c>
      <c r="L72" s="49" t="s">
        <v>293</v>
      </c>
      <c r="M72" s="49" t="s">
        <v>289</v>
      </c>
      <c r="N72" s="49" t="s">
        <v>291</v>
      </c>
      <c r="O72" s="49" t="s">
        <v>288</v>
      </c>
      <c r="P72" s="49" t="s">
        <v>294</v>
      </c>
      <c r="Q72" s="49" t="s">
        <v>292</v>
      </c>
      <c r="R72" s="49" t="s">
        <v>289</v>
      </c>
      <c r="S72" s="49" t="s">
        <v>293</v>
      </c>
      <c r="T72" s="49" t="s">
        <v>287</v>
      </c>
      <c r="U72" s="49" t="s">
        <v>288</v>
      </c>
      <c r="V72" s="49" t="s">
        <v>294</v>
      </c>
      <c r="W72" s="49" t="s">
        <v>291</v>
      </c>
      <c r="X72" s="49" t="s">
        <v>292</v>
      </c>
      <c r="Y72" s="49" t="s">
        <v>293</v>
      </c>
      <c r="Z72" s="49" t="s">
        <v>289</v>
      </c>
      <c r="AA72" s="49" t="s">
        <v>290</v>
      </c>
      <c r="AB72" s="49" t="s">
        <v>287</v>
      </c>
      <c r="AC72" s="49" t="s">
        <v>288</v>
      </c>
      <c r="AD72" s="49" t="s">
        <v>294</v>
      </c>
      <c r="AE72" s="49" t="s">
        <v>296</v>
      </c>
      <c r="AF72" s="49" t="s">
        <v>287</v>
      </c>
      <c r="AG72" s="49" t="s">
        <v>291</v>
      </c>
      <c r="AH72" s="49" t="s">
        <v>292</v>
      </c>
      <c r="AI72" s="49" t="s">
        <v>293</v>
      </c>
      <c r="AJ72" s="49" t="s">
        <v>290</v>
      </c>
      <c r="AK72" s="49" t="s">
        <v>288</v>
      </c>
      <c r="AL72" s="49" t="s">
        <v>287</v>
      </c>
      <c r="AM72" s="49" t="s">
        <v>294</v>
      </c>
      <c r="AN72" s="49" t="s">
        <v>292</v>
      </c>
      <c r="AO72" s="49" t="s">
        <v>296</v>
      </c>
      <c r="AP72" s="49" t="s">
        <v>287</v>
      </c>
      <c r="AQ72" s="49" t="s">
        <v>293</v>
      </c>
      <c r="AR72" s="49" t="s">
        <v>290</v>
      </c>
      <c r="AS72" s="49" t="s">
        <v>297</v>
      </c>
      <c r="AT72" s="49" t="s">
        <v>296</v>
      </c>
      <c r="AU72" s="49" t="s">
        <v>287</v>
      </c>
      <c r="AV72" s="49" t="s">
        <v>297</v>
      </c>
    </row>
    <row r="73" spans="1:68" ht="15.75">
      <c r="A73" s="80"/>
      <c r="B73" s="48" t="s">
        <v>554</v>
      </c>
      <c r="C73" s="49">
        <v>99</v>
      </c>
      <c r="D73" s="49" t="s">
        <v>422</v>
      </c>
      <c r="E73" s="49" t="s">
        <v>423</v>
      </c>
      <c r="F73" s="49" t="s">
        <v>424</v>
      </c>
      <c r="G73" s="49" t="s">
        <v>416</v>
      </c>
      <c r="H73" s="49" t="s">
        <v>417</v>
      </c>
      <c r="I73" s="49" t="s">
        <v>411</v>
      </c>
      <c r="J73" s="49" t="s">
        <v>418</v>
      </c>
      <c r="K73" s="48" t="s">
        <v>551</v>
      </c>
      <c r="L73" s="49" t="s">
        <v>425</v>
      </c>
      <c r="M73" s="49" t="s">
        <v>404</v>
      </c>
      <c r="N73" s="49" t="s">
        <v>412</v>
      </c>
      <c r="O73" s="49" t="s">
        <v>405</v>
      </c>
      <c r="P73" s="49" t="s">
        <v>405</v>
      </c>
      <c r="Q73" s="49" t="s">
        <v>413</v>
      </c>
      <c r="R73" s="49" t="s">
        <v>406</v>
      </c>
      <c r="S73" s="49" t="s">
        <v>406</v>
      </c>
      <c r="T73" s="48" t="s">
        <v>546</v>
      </c>
      <c r="U73" s="49" t="s">
        <v>391</v>
      </c>
      <c r="V73" s="49" t="s">
        <v>419</v>
      </c>
      <c r="W73" s="49" t="s">
        <v>407</v>
      </c>
      <c r="X73" s="49" t="s">
        <v>407</v>
      </c>
      <c r="Y73" s="49" t="s">
        <v>414</v>
      </c>
      <c r="Z73" s="49" t="s">
        <v>392</v>
      </c>
      <c r="AA73" s="48" t="s">
        <v>547</v>
      </c>
      <c r="AB73" s="49" t="s">
        <v>393</v>
      </c>
      <c r="AC73" s="49" t="s">
        <v>394</v>
      </c>
      <c r="AD73" s="49" t="s">
        <v>420</v>
      </c>
      <c r="AE73" s="49" t="s">
        <v>426</v>
      </c>
      <c r="AF73" s="49" t="s">
        <v>395</v>
      </c>
      <c r="AG73" s="49" t="s">
        <v>396</v>
      </c>
      <c r="AH73" s="49" t="s">
        <v>408</v>
      </c>
      <c r="AI73" s="49" t="s">
        <v>409</v>
      </c>
      <c r="AJ73" s="49" t="s">
        <v>360</v>
      </c>
      <c r="AK73" s="49" t="s">
        <v>397</v>
      </c>
      <c r="AL73" s="49" t="s">
        <v>361</v>
      </c>
      <c r="AM73" s="49" t="s">
        <v>415</v>
      </c>
      <c r="AN73" s="49" t="s">
        <v>399</v>
      </c>
      <c r="AO73" s="49" t="s">
        <v>399</v>
      </c>
      <c r="AP73" s="49" t="s">
        <v>362</v>
      </c>
      <c r="AQ73" s="49" t="s">
        <v>362</v>
      </c>
      <c r="AR73" s="49" t="s">
        <v>363</v>
      </c>
      <c r="AS73" s="49" t="s">
        <v>427</v>
      </c>
      <c r="AT73" s="49" t="s">
        <v>421</v>
      </c>
      <c r="AU73" s="49" t="s">
        <v>365</v>
      </c>
      <c r="AV73" s="49" t="s">
        <v>368</v>
      </c>
    </row>
    <row r="74" spans="1:68">
      <c r="A74" s="81" t="s">
        <v>316</v>
      </c>
      <c r="B74" s="49">
        <v>375</v>
      </c>
      <c r="C74" s="49">
        <v>463</v>
      </c>
      <c r="D74" s="49">
        <v>419</v>
      </c>
      <c r="E74" s="49">
        <v>405</v>
      </c>
      <c r="F74" s="49">
        <v>361</v>
      </c>
      <c r="G74" s="49">
        <v>488</v>
      </c>
      <c r="H74" s="49">
        <v>467</v>
      </c>
      <c r="I74" s="49">
        <v>509</v>
      </c>
      <c r="J74" s="49">
        <v>400</v>
      </c>
      <c r="K74" s="49">
        <v>488</v>
      </c>
      <c r="L74" s="49">
        <v>390</v>
      </c>
      <c r="M74" s="49">
        <v>529</v>
      </c>
      <c r="N74" s="49">
        <v>506</v>
      </c>
      <c r="O74" s="49">
        <v>576</v>
      </c>
      <c r="P74" s="49">
        <v>387</v>
      </c>
      <c r="Q74" s="49">
        <v>444</v>
      </c>
      <c r="R74" s="49">
        <v>559</v>
      </c>
      <c r="S74" s="49">
        <v>429</v>
      </c>
      <c r="T74" s="49">
        <v>576</v>
      </c>
      <c r="U74" s="49">
        <v>604</v>
      </c>
      <c r="V74" s="49">
        <v>427</v>
      </c>
      <c r="W74" s="49">
        <v>497</v>
      </c>
      <c r="X74" s="49">
        <v>482</v>
      </c>
      <c r="Y74" s="49">
        <v>476</v>
      </c>
      <c r="Z74" s="49">
        <v>598</v>
      </c>
      <c r="AA74" s="49">
        <v>650</v>
      </c>
      <c r="AB74" s="49">
        <v>672</v>
      </c>
      <c r="AC74" s="49">
        <v>638</v>
      </c>
      <c r="AD74" s="49">
        <v>479</v>
      </c>
      <c r="AE74" s="49">
        <v>335</v>
      </c>
      <c r="AF74" s="49">
        <v>702</v>
      </c>
      <c r="AG74" s="49">
        <v>546</v>
      </c>
      <c r="AH74" s="49">
        <v>529</v>
      </c>
      <c r="AI74" s="49">
        <v>506</v>
      </c>
      <c r="AJ74" s="49">
        <v>753</v>
      </c>
      <c r="AK74" s="49">
        <v>680</v>
      </c>
      <c r="AL74" s="49">
        <v>738</v>
      </c>
      <c r="AM74" s="49">
        <v>535</v>
      </c>
      <c r="AN74" s="49">
        <v>568</v>
      </c>
      <c r="AO74" s="49">
        <v>379</v>
      </c>
      <c r="AP74" s="49">
        <v>790</v>
      </c>
      <c r="AQ74" s="49">
        <v>566</v>
      </c>
      <c r="AR74" s="49">
        <v>760</v>
      </c>
      <c r="AS74" s="49">
        <v>457</v>
      </c>
      <c r="AT74" s="49">
        <v>413</v>
      </c>
      <c r="AU74" s="49">
        <v>837</v>
      </c>
      <c r="AV74" s="49">
        <v>521</v>
      </c>
    </row>
    <row r="76" spans="1:68">
      <c r="A76" s="60" t="s">
        <v>342</v>
      </c>
      <c r="B76" s="308" t="s">
        <v>342</v>
      </c>
      <c r="C76" s="308"/>
      <c r="D76" s="308"/>
      <c r="E76" s="308"/>
      <c r="F76" s="308"/>
      <c r="G76" s="308"/>
      <c r="H76" s="308"/>
      <c r="I76" s="308"/>
      <c r="J76" s="308"/>
      <c r="K76" s="308"/>
      <c r="L76" s="308"/>
      <c r="M76" s="308"/>
      <c r="N76" s="308"/>
      <c r="O76" s="308"/>
      <c r="P76" s="308"/>
      <c r="Q76" s="308"/>
      <c r="R76" s="308"/>
      <c r="S76" s="308"/>
      <c r="T76" s="308"/>
      <c r="U76" s="308"/>
      <c r="V76" s="308"/>
      <c r="W76" s="308"/>
      <c r="X76" s="308"/>
      <c r="Y76" s="308"/>
      <c r="Z76" s="308"/>
      <c r="AA76" s="308"/>
      <c r="AB76" s="308"/>
      <c r="AC76" s="308"/>
      <c r="AD76" s="308"/>
      <c r="AE76" s="308"/>
      <c r="AF76" s="308"/>
      <c r="AG76" s="308"/>
      <c r="AH76" s="308"/>
      <c r="AI76" s="308"/>
      <c r="AJ76" s="308"/>
      <c r="AK76" s="308"/>
      <c r="AL76" s="308"/>
      <c r="AM76" s="308"/>
      <c r="AN76" s="308"/>
      <c r="AO76" s="308"/>
      <c r="AP76" s="308"/>
      <c r="AQ76" s="308"/>
      <c r="AR76" s="308"/>
      <c r="AS76" s="308"/>
      <c r="AT76" s="308"/>
      <c r="AU76" s="308"/>
      <c r="AV76" s="308"/>
      <c r="AW76" s="308"/>
      <c r="AX76" s="308"/>
      <c r="AY76" s="308"/>
    </row>
    <row r="77" spans="1:68">
      <c r="A77" s="80"/>
      <c r="B77" s="48" t="s">
        <v>94</v>
      </c>
      <c r="C77" s="48" t="s">
        <v>77</v>
      </c>
      <c r="D77" s="48" t="s">
        <v>93</v>
      </c>
      <c r="E77" s="48" t="s">
        <v>110</v>
      </c>
      <c r="F77" s="48" t="s">
        <v>76</v>
      </c>
      <c r="G77" s="48" t="s">
        <v>123</v>
      </c>
      <c r="H77" s="48" t="s">
        <v>92</v>
      </c>
      <c r="I77" s="48" t="s">
        <v>109</v>
      </c>
      <c r="J77" s="48" t="s">
        <v>108</v>
      </c>
      <c r="K77" s="48" t="s">
        <v>75</v>
      </c>
      <c r="L77" s="48" t="s">
        <v>122</v>
      </c>
      <c r="M77" s="48" t="s">
        <v>91</v>
      </c>
      <c r="N77" s="48" t="s">
        <v>74</v>
      </c>
      <c r="O77" s="48" t="s">
        <v>107</v>
      </c>
      <c r="P77" s="48" t="s">
        <v>61</v>
      </c>
      <c r="Q77" s="48" t="s">
        <v>142</v>
      </c>
      <c r="R77" s="48" t="s">
        <v>121</v>
      </c>
      <c r="S77" s="48" t="s">
        <v>73</v>
      </c>
      <c r="T77" s="48" t="s">
        <v>90</v>
      </c>
      <c r="U77" s="48" t="s">
        <v>60</v>
      </c>
      <c r="V77" s="48" t="s">
        <v>141</v>
      </c>
      <c r="W77" s="48" t="s">
        <v>106</v>
      </c>
      <c r="X77" s="48" t="s">
        <v>72</v>
      </c>
      <c r="Y77" s="48" t="s">
        <v>120</v>
      </c>
      <c r="Z77" s="48" t="s">
        <v>48</v>
      </c>
      <c r="AA77" s="48" t="s">
        <v>59</v>
      </c>
      <c r="AB77" s="48" t="s">
        <v>140</v>
      </c>
      <c r="AC77" s="48" t="s">
        <v>184</v>
      </c>
      <c r="AD77" s="48" t="s">
        <v>89</v>
      </c>
      <c r="AE77" s="48" t="s">
        <v>105</v>
      </c>
      <c r="AF77" s="48" t="s">
        <v>119</v>
      </c>
      <c r="AG77" s="48" t="s">
        <v>71</v>
      </c>
      <c r="AH77" s="48" t="s">
        <v>26</v>
      </c>
      <c r="AI77" s="48" t="s">
        <v>47</v>
      </c>
      <c r="AJ77" s="48" t="s">
        <v>58</v>
      </c>
      <c r="AK77" s="48" t="s">
        <v>208</v>
      </c>
      <c r="AL77" s="48" t="s">
        <v>139</v>
      </c>
      <c r="AM77" s="48" t="s">
        <v>183</v>
      </c>
      <c r="AN77" s="48" t="s">
        <v>46</v>
      </c>
      <c r="AO77" s="48" t="s">
        <v>104</v>
      </c>
      <c r="AP77" s="48" t="s">
        <v>118</v>
      </c>
      <c r="AQ77" s="48" t="s">
        <v>25</v>
      </c>
      <c r="AR77" s="48" t="s">
        <v>57</v>
      </c>
      <c r="AS77" s="48" t="s">
        <v>45</v>
      </c>
      <c r="AT77" s="48" t="s">
        <v>207</v>
      </c>
      <c r="AU77" s="48" t="s">
        <v>138</v>
      </c>
      <c r="AV77" s="48" t="s">
        <v>182</v>
      </c>
      <c r="AW77" s="48" t="s">
        <v>44</v>
      </c>
      <c r="AX77" s="48" t="s">
        <v>24</v>
      </c>
      <c r="AY77" s="48" t="s">
        <v>206</v>
      </c>
    </row>
    <row r="78" spans="1:68">
      <c r="A78" s="80"/>
      <c r="B78" s="49" t="s">
        <v>291</v>
      </c>
      <c r="C78" s="49" t="s">
        <v>289</v>
      </c>
      <c r="D78" s="49" t="s">
        <v>291</v>
      </c>
      <c r="E78" s="49" t="s">
        <v>292</v>
      </c>
      <c r="F78" s="49" t="s">
        <v>289</v>
      </c>
      <c r="G78" s="49" t="s">
        <v>293</v>
      </c>
      <c r="H78" s="49" t="s">
        <v>291</v>
      </c>
      <c r="I78" s="49" t="s">
        <v>292</v>
      </c>
      <c r="J78" s="49" t="s">
        <v>292</v>
      </c>
      <c r="K78" s="49" t="s">
        <v>289</v>
      </c>
      <c r="L78" s="49" t="s">
        <v>293</v>
      </c>
      <c r="M78" s="49" t="s">
        <v>291</v>
      </c>
      <c r="N78" s="49" t="s">
        <v>289</v>
      </c>
      <c r="O78" s="49" t="s">
        <v>292</v>
      </c>
      <c r="P78" s="49" t="s">
        <v>288</v>
      </c>
      <c r="Q78" s="49" t="s">
        <v>294</v>
      </c>
      <c r="R78" s="49" t="s">
        <v>293</v>
      </c>
      <c r="S78" s="49" t="s">
        <v>289</v>
      </c>
      <c r="T78" s="49" t="s">
        <v>291</v>
      </c>
      <c r="U78" s="49" t="s">
        <v>288</v>
      </c>
      <c r="V78" s="49" t="s">
        <v>294</v>
      </c>
      <c r="W78" s="49" t="s">
        <v>292</v>
      </c>
      <c r="X78" s="49" t="s">
        <v>289</v>
      </c>
      <c r="Y78" s="49" t="s">
        <v>293</v>
      </c>
      <c r="Z78" s="49" t="s">
        <v>287</v>
      </c>
      <c r="AA78" s="49" t="s">
        <v>288</v>
      </c>
      <c r="AB78" s="49" t="s">
        <v>294</v>
      </c>
      <c r="AC78" s="49" t="s">
        <v>296</v>
      </c>
      <c r="AD78" s="49" t="s">
        <v>291</v>
      </c>
      <c r="AE78" s="49" t="s">
        <v>292</v>
      </c>
      <c r="AF78" s="49" t="s">
        <v>293</v>
      </c>
      <c r="AG78" s="49" t="s">
        <v>289</v>
      </c>
      <c r="AH78" s="49" t="s">
        <v>290</v>
      </c>
      <c r="AI78" s="49" t="s">
        <v>287</v>
      </c>
      <c r="AJ78" s="49" t="s">
        <v>288</v>
      </c>
      <c r="AK78" s="49" t="s">
        <v>297</v>
      </c>
      <c r="AL78" s="49" t="s">
        <v>294</v>
      </c>
      <c r="AM78" s="49" t="s">
        <v>296</v>
      </c>
      <c r="AN78" s="49" t="s">
        <v>287</v>
      </c>
      <c r="AO78" s="49" t="s">
        <v>292</v>
      </c>
      <c r="AP78" s="49" t="s">
        <v>293</v>
      </c>
      <c r="AQ78" s="49" t="s">
        <v>290</v>
      </c>
      <c r="AR78" s="49" t="s">
        <v>288</v>
      </c>
      <c r="AS78" s="49" t="s">
        <v>287</v>
      </c>
      <c r="AT78" s="49" t="s">
        <v>297</v>
      </c>
      <c r="AU78" s="49" t="s">
        <v>294</v>
      </c>
      <c r="AV78" s="49" t="s">
        <v>296</v>
      </c>
      <c r="AW78" s="49" t="s">
        <v>287</v>
      </c>
      <c r="AX78" s="49" t="s">
        <v>290</v>
      </c>
      <c r="AY78" s="49" t="s">
        <v>297</v>
      </c>
    </row>
    <row r="79" spans="1:68" ht="15.75">
      <c r="A79" s="80"/>
      <c r="B79" s="49">
        <v>84</v>
      </c>
      <c r="C79" s="48" t="s">
        <v>554</v>
      </c>
      <c r="D79" s="49">
        <v>94</v>
      </c>
      <c r="E79" s="49">
        <v>94</v>
      </c>
      <c r="F79" s="49">
        <v>99</v>
      </c>
      <c r="G79" s="49" t="s">
        <v>428</v>
      </c>
      <c r="H79" s="49" t="s">
        <v>422</v>
      </c>
      <c r="I79" s="49" t="s">
        <v>423</v>
      </c>
      <c r="J79" s="49" t="s">
        <v>424</v>
      </c>
      <c r="K79" s="49" t="s">
        <v>416</v>
      </c>
      <c r="L79" s="49" t="s">
        <v>429</v>
      </c>
      <c r="M79" s="49" t="s">
        <v>417</v>
      </c>
      <c r="N79" s="49" t="s">
        <v>411</v>
      </c>
      <c r="O79" s="49" t="s">
        <v>418</v>
      </c>
      <c r="P79" s="48" t="s">
        <v>551</v>
      </c>
      <c r="Q79" s="49" t="s">
        <v>430</v>
      </c>
      <c r="R79" s="49" t="s">
        <v>425</v>
      </c>
      <c r="S79" s="49" t="s">
        <v>404</v>
      </c>
      <c r="T79" s="49" t="s">
        <v>412</v>
      </c>
      <c r="U79" s="49" t="s">
        <v>405</v>
      </c>
      <c r="V79" s="49" t="s">
        <v>405</v>
      </c>
      <c r="W79" s="49" t="s">
        <v>413</v>
      </c>
      <c r="X79" s="49" t="s">
        <v>406</v>
      </c>
      <c r="Y79" s="49" t="s">
        <v>406</v>
      </c>
      <c r="Z79" s="48" t="s">
        <v>546</v>
      </c>
      <c r="AA79" s="49" t="s">
        <v>391</v>
      </c>
      <c r="AB79" s="49" t="s">
        <v>419</v>
      </c>
      <c r="AC79" s="49" t="s">
        <v>431</v>
      </c>
      <c r="AD79" s="49" t="s">
        <v>407</v>
      </c>
      <c r="AE79" s="49" t="s">
        <v>407</v>
      </c>
      <c r="AF79" s="49" t="s">
        <v>414</v>
      </c>
      <c r="AG79" s="49" t="s">
        <v>392</v>
      </c>
      <c r="AH79" s="48" t="s">
        <v>547</v>
      </c>
      <c r="AI79" s="49" t="s">
        <v>393</v>
      </c>
      <c r="AJ79" s="49" t="s">
        <v>394</v>
      </c>
      <c r="AK79" s="49" t="s">
        <v>394</v>
      </c>
      <c r="AL79" s="49" t="s">
        <v>420</v>
      </c>
      <c r="AM79" s="49" t="s">
        <v>426</v>
      </c>
      <c r="AN79" s="49" t="s">
        <v>395</v>
      </c>
      <c r="AO79" s="49" t="s">
        <v>408</v>
      </c>
      <c r="AP79" s="49" t="s">
        <v>409</v>
      </c>
      <c r="AQ79" s="49" t="s">
        <v>360</v>
      </c>
      <c r="AR79" s="49" t="s">
        <v>397</v>
      </c>
      <c r="AS79" s="49" t="s">
        <v>361</v>
      </c>
      <c r="AT79" s="49" t="s">
        <v>361</v>
      </c>
      <c r="AU79" s="49" t="s">
        <v>415</v>
      </c>
      <c r="AV79" s="49" t="s">
        <v>399</v>
      </c>
      <c r="AW79" s="49" t="s">
        <v>362</v>
      </c>
      <c r="AX79" s="49" t="s">
        <v>363</v>
      </c>
      <c r="AY79" s="49" t="s">
        <v>427</v>
      </c>
    </row>
    <row r="80" spans="1:68">
      <c r="A80" s="81" t="s">
        <v>316</v>
      </c>
      <c r="B80" s="49">
        <v>369</v>
      </c>
      <c r="C80" s="49">
        <v>375</v>
      </c>
      <c r="D80" s="49">
        <v>396</v>
      </c>
      <c r="E80" s="49">
        <v>376</v>
      </c>
      <c r="F80" s="49">
        <v>463</v>
      </c>
      <c r="G80" s="49">
        <v>320</v>
      </c>
      <c r="H80" s="49">
        <v>419</v>
      </c>
      <c r="I80" s="49">
        <v>405</v>
      </c>
      <c r="J80" s="49">
        <v>631</v>
      </c>
      <c r="K80" s="49">
        <v>488</v>
      </c>
      <c r="L80" s="49">
        <v>355</v>
      </c>
      <c r="M80" s="49">
        <v>467</v>
      </c>
      <c r="N80" s="49">
        <v>509</v>
      </c>
      <c r="O80" s="49">
        <v>400</v>
      </c>
      <c r="P80" s="49">
        <v>488</v>
      </c>
      <c r="Q80" s="49">
        <v>373</v>
      </c>
      <c r="R80" s="49">
        <v>390</v>
      </c>
      <c r="S80" s="49">
        <v>529</v>
      </c>
      <c r="T80" s="49">
        <v>506</v>
      </c>
      <c r="U80" s="49">
        <v>576</v>
      </c>
      <c r="V80" s="49">
        <v>387</v>
      </c>
      <c r="W80" s="49">
        <v>444</v>
      </c>
      <c r="X80" s="49">
        <v>559</v>
      </c>
      <c r="Y80" s="49">
        <v>429</v>
      </c>
      <c r="Z80" s="49">
        <v>576</v>
      </c>
      <c r="AA80" s="49">
        <v>604</v>
      </c>
      <c r="AB80" s="49">
        <v>427</v>
      </c>
      <c r="AC80" s="49">
        <v>302</v>
      </c>
      <c r="AD80" s="49">
        <v>497</v>
      </c>
      <c r="AE80" s="49">
        <v>482</v>
      </c>
      <c r="AF80" s="49">
        <v>476</v>
      </c>
      <c r="AG80" s="49">
        <v>598</v>
      </c>
      <c r="AH80" s="49">
        <v>650</v>
      </c>
      <c r="AI80" s="49">
        <v>672</v>
      </c>
      <c r="AJ80" s="49">
        <v>638</v>
      </c>
      <c r="AK80" s="49">
        <v>358</v>
      </c>
      <c r="AL80" s="49">
        <v>479</v>
      </c>
      <c r="AM80" s="49">
        <v>335</v>
      </c>
      <c r="AN80" s="49">
        <v>702</v>
      </c>
      <c r="AO80" s="49">
        <v>529</v>
      </c>
      <c r="AP80" s="49">
        <v>506</v>
      </c>
      <c r="AQ80" s="49">
        <v>753</v>
      </c>
      <c r="AR80" s="49">
        <v>680</v>
      </c>
      <c r="AS80" s="49">
        <v>738</v>
      </c>
      <c r="AT80" s="49">
        <v>404</v>
      </c>
      <c r="AU80" s="49">
        <v>535</v>
      </c>
      <c r="AV80" s="49">
        <v>379</v>
      </c>
      <c r="AW80" s="49">
        <v>790</v>
      </c>
      <c r="AX80" s="49">
        <v>760</v>
      </c>
      <c r="AY80" s="49">
        <v>457</v>
      </c>
    </row>
    <row r="82" spans="1:57">
      <c r="A82" s="60" t="s">
        <v>341</v>
      </c>
      <c r="B82" s="308" t="s">
        <v>341</v>
      </c>
      <c r="C82" s="308"/>
      <c r="D82" s="308"/>
      <c r="E82" s="308"/>
      <c r="F82" s="308"/>
      <c r="G82" s="308"/>
      <c r="H82" s="308"/>
      <c r="I82" s="308"/>
      <c r="J82" s="308"/>
      <c r="K82" s="308"/>
      <c r="L82" s="308"/>
      <c r="M82" s="308"/>
      <c r="N82" s="308"/>
      <c r="O82" s="308"/>
      <c r="P82" s="308"/>
      <c r="Q82" s="308"/>
      <c r="R82" s="308"/>
      <c r="S82" s="308"/>
      <c r="T82" s="308"/>
      <c r="U82" s="308"/>
      <c r="V82" s="308"/>
      <c r="W82" s="308"/>
      <c r="X82" s="308"/>
      <c r="Y82" s="308"/>
      <c r="Z82" s="308"/>
      <c r="AA82" s="308"/>
      <c r="AB82" s="308"/>
      <c r="AC82" s="308"/>
      <c r="AD82" s="308"/>
      <c r="AE82" s="308"/>
      <c r="AF82" s="308"/>
      <c r="AG82" s="308"/>
      <c r="AH82" s="308"/>
      <c r="AI82" s="308"/>
      <c r="AJ82" s="308"/>
      <c r="AK82" s="308"/>
      <c r="AL82" s="308"/>
      <c r="AM82" s="308"/>
      <c r="AN82" s="308"/>
      <c r="AO82" s="308"/>
      <c r="AP82" s="308"/>
      <c r="AQ82" s="308"/>
      <c r="AR82" s="308"/>
      <c r="AS82" s="308"/>
      <c r="AT82" s="308"/>
      <c r="AU82" s="308"/>
      <c r="AV82" s="308"/>
      <c r="AW82" s="308"/>
      <c r="AX82" s="308"/>
      <c r="AY82" s="308"/>
      <c r="AZ82" s="308"/>
    </row>
    <row r="83" spans="1:57">
      <c r="A83" s="79"/>
      <c r="B83" s="48" t="s">
        <v>112</v>
      </c>
      <c r="C83" s="48" t="s">
        <v>94</v>
      </c>
      <c r="D83" s="48" t="s">
        <v>111</v>
      </c>
      <c r="E83" s="48" t="s">
        <v>77</v>
      </c>
      <c r="F83" s="48" t="s">
        <v>124</v>
      </c>
      <c r="G83" s="48" t="s">
        <v>93</v>
      </c>
      <c r="H83" s="48" t="s">
        <v>110</v>
      </c>
      <c r="I83" s="48" t="s">
        <v>144</v>
      </c>
      <c r="J83" s="48" t="s">
        <v>76</v>
      </c>
      <c r="K83" s="48" t="s">
        <v>123</v>
      </c>
      <c r="L83" s="48" t="s">
        <v>92</v>
      </c>
      <c r="M83" s="48" t="s">
        <v>109</v>
      </c>
      <c r="N83" s="48" t="s">
        <v>108</v>
      </c>
      <c r="O83" s="48" t="s">
        <v>143</v>
      </c>
      <c r="P83" s="48" t="s">
        <v>75</v>
      </c>
      <c r="Q83" s="48" t="s">
        <v>122</v>
      </c>
      <c r="R83" s="48" t="s">
        <v>91</v>
      </c>
      <c r="S83" s="48" t="s">
        <v>74</v>
      </c>
      <c r="T83" s="48" t="s">
        <v>107</v>
      </c>
      <c r="U83" s="48" t="s">
        <v>61</v>
      </c>
      <c r="V83" s="48" t="s">
        <v>142</v>
      </c>
      <c r="W83" s="48" t="s">
        <v>186</v>
      </c>
      <c r="X83" s="48" t="s">
        <v>121</v>
      </c>
      <c r="Y83" s="48" t="s">
        <v>73</v>
      </c>
      <c r="Z83" s="48" t="s">
        <v>90</v>
      </c>
      <c r="AA83" s="48" t="s">
        <v>60</v>
      </c>
      <c r="AB83" s="48" t="s">
        <v>141</v>
      </c>
      <c r="AC83" s="48" t="s">
        <v>106</v>
      </c>
      <c r="AD83" s="48" t="s">
        <v>72</v>
      </c>
      <c r="AE83" s="48" t="s">
        <v>120</v>
      </c>
      <c r="AF83" s="48" t="s">
        <v>185</v>
      </c>
      <c r="AG83" s="48" t="s">
        <v>48</v>
      </c>
      <c r="AH83" s="48" t="s">
        <v>209</v>
      </c>
      <c r="AI83" s="48" t="s">
        <v>59</v>
      </c>
      <c r="AJ83" s="48" t="s">
        <v>140</v>
      </c>
      <c r="AK83" s="48" t="s">
        <v>184</v>
      </c>
      <c r="AL83" s="48" t="s">
        <v>89</v>
      </c>
      <c r="AM83" s="48" t="s">
        <v>105</v>
      </c>
      <c r="AN83" s="48" t="s">
        <v>119</v>
      </c>
      <c r="AO83" s="48" t="s">
        <v>71</v>
      </c>
      <c r="AP83" s="48" t="s">
        <v>26</v>
      </c>
      <c r="AQ83" s="48" t="s">
        <v>47</v>
      </c>
      <c r="AR83" s="48" t="s">
        <v>58</v>
      </c>
      <c r="AS83" s="48" t="s">
        <v>208</v>
      </c>
      <c r="AT83" s="48" t="s">
        <v>139</v>
      </c>
      <c r="AU83" s="48" t="s">
        <v>183</v>
      </c>
      <c r="AV83" s="48" t="s">
        <v>46</v>
      </c>
      <c r="AW83" s="48" t="s">
        <v>25</v>
      </c>
      <c r="AX83" s="48" t="s">
        <v>57</v>
      </c>
      <c r="AY83" s="48" t="s">
        <v>45</v>
      </c>
      <c r="AZ83" s="48" t="s">
        <v>207</v>
      </c>
    </row>
    <row r="84" spans="1:57">
      <c r="A84" s="79"/>
      <c r="B84" s="49" t="s">
        <v>292</v>
      </c>
      <c r="C84" s="49" t="s">
        <v>291</v>
      </c>
      <c r="D84" s="49" t="s">
        <v>292</v>
      </c>
      <c r="E84" s="49" t="s">
        <v>289</v>
      </c>
      <c r="F84" s="49" t="s">
        <v>293</v>
      </c>
      <c r="G84" s="49" t="s">
        <v>291</v>
      </c>
      <c r="H84" s="49" t="s">
        <v>292</v>
      </c>
      <c r="I84" s="49" t="s">
        <v>294</v>
      </c>
      <c r="J84" s="49" t="s">
        <v>289</v>
      </c>
      <c r="K84" s="49" t="s">
        <v>293</v>
      </c>
      <c r="L84" s="49" t="s">
        <v>291</v>
      </c>
      <c r="M84" s="49" t="s">
        <v>292</v>
      </c>
      <c r="N84" s="49" t="s">
        <v>292</v>
      </c>
      <c r="O84" s="49" t="s">
        <v>294</v>
      </c>
      <c r="P84" s="49" t="s">
        <v>289</v>
      </c>
      <c r="Q84" s="49" t="s">
        <v>293</v>
      </c>
      <c r="R84" s="49" t="s">
        <v>291</v>
      </c>
      <c r="S84" s="49" t="s">
        <v>289</v>
      </c>
      <c r="T84" s="49" t="s">
        <v>292</v>
      </c>
      <c r="U84" s="49" t="s">
        <v>288</v>
      </c>
      <c r="V84" s="49" t="s">
        <v>294</v>
      </c>
      <c r="W84" s="49" t="s">
        <v>296</v>
      </c>
      <c r="X84" s="49" t="s">
        <v>293</v>
      </c>
      <c r="Y84" s="49" t="s">
        <v>289</v>
      </c>
      <c r="Z84" s="49" t="s">
        <v>291</v>
      </c>
      <c r="AA84" s="49" t="s">
        <v>288</v>
      </c>
      <c r="AB84" s="49" t="s">
        <v>294</v>
      </c>
      <c r="AC84" s="49" t="s">
        <v>292</v>
      </c>
      <c r="AD84" s="49" t="s">
        <v>289</v>
      </c>
      <c r="AE84" s="49" t="s">
        <v>293</v>
      </c>
      <c r="AF84" s="49" t="s">
        <v>296</v>
      </c>
      <c r="AG84" s="49" t="s">
        <v>287</v>
      </c>
      <c r="AH84" s="49" t="s">
        <v>297</v>
      </c>
      <c r="AI84" s="49" t="s">
        <v>288</v>
      </c>
      <c r="AJ84" s="49" t="s">
        <v>294</v>
      </c>
      <c r="AK84" s="49" t="s">
        <v>296</v>
      </c>
      <c r="AL84" s="49" t="s">
        <v>291</v>
      </c>
      <c r="AM84" s="49" t="s">
        <v>292</v>
      </c>
      <c r="AN84" s="49" t="s">
        <v>293</v>
      </c>
      <c r="AO84" s="49" t="s">
        <v>289</v>
      </c>
      <c r="AP84" s="49" t="s">
        <v>290</v>
      </c>
      <c r="AQ84" s="49" t="s">
        <v>287</v>
      </c>
      <c r="AR84" s="49" t="s">
        <v>288</v>
      </c>
      <c r="AS84" s="49" t="s">
        <v>297</v>
      </c>
      <c r="AT84" s="49" t="s">
        <v>294</v>
      </c>
      <c r="AU84" s="49" t="s">
        <v>296</v>
      </c>
      <c r="AV84" s="49" t="s">
        <v>287</v>
      </c>
      <c r="AW84" s="49" t="s">
        <v>290</v>
      </c>
      <c r="AX84" s="49" t="s">
        <v>288</v>
      </c>
      <c r="AY84" s="49" t="s">
        <v>287</v>
      </c>
      <c r="AZ84" s="49" t="s">
        <v>297</v>
      </c>
    </row>
    <row r="85" spans="1:57" ht="15.75">
      <c r="A85" s="79"/>
      <c r="B85" s="49">
        <v>76</v>
      </c>
      <c r="C85" s="49">
        <v>84</v>
      </c>
      <c r="D85" s="49">
        <v>84</v>
      </c>
      <c r="E85" s="48" t="s">
        <v>554</v>
      </c>
      <c r="F85" s="49">
        <v>93</v>
      </c>
      <c r="G85" s="49">
        <v>94</v>
      </c>
      <c r="H85" s="49">
        <v>94</v>
      </c>
      <c r="I85" s="49">
        <v>97</v>
      </c>
      <c r="J85" s="49">
        <v>99</v>
      </c>
      <c r="K85" s="49" t="s">
        <v>428</v>
      </c>
      <c r="L85" s="49" t="s">
        <v>422</v>
      </c>
      <c r="M85" s="49" t="s">
        <v>423</v>
      </c>
      <c r="N85" s="49" t="s">
        <v>424</v>
      </c>
      <c r="O85" s="49" t="s">
        <v>432</v>
      </c>
      <c r="P85" s="49" t="s">
        <v>416</v>
      </c>
      <c r="Q85" s="49" t="s">
        <v>429</v>
      </c>
      <c r="R85" s="49" t="s">
        <v>417</v>
      </c>
      <c r="S85" s="49" t="s">
        <v>411</v>
      </c>
      <c r="T85" s="49" t="s">
        <v>418</v>
      </c>
      <c r="U85" s="48" t="s">
        <v>551</v>
      </c>
      <c r="V85" s="49" t="s">
        <v>430</v>
      </c>
      <c r="W85" s="49" t="s">
        <v>433</v>
      </c>
      <c r="X85" s="49" t="s">
        <v>425</v>
      </c>
      <c r="Y85" s="49" t="s">
        <v>404</v>
      </c>
      <c r="Z85" s="49" t="s">
        <v>412</v>
      </c>
      <c r="AA85" s="49" t="s">
        <v>405</v>
      </c>
      <c r="AB85" s="49" t="s">
        <v>405</v>
      </c>
      <c r="AC85" s="49" t="s">
        <v>413</v>
      </c>
      <c r="AD85" s="49" t="s">
        <v>406</v>
      </c>
      <c r="AE85" s="49" t="s">
        <v>406</v>
      </c>
      <c r="AF85" s="49" t="s">
        <v>406</v>
      </c>
      <c r="AG85" s="48" t="s">
        <v>546</v>
      </c>
      <c r="AH85" s="49" t="s">
        <v>434</v>
      </c>
      <c r="AI85" s="49" t="s">
        <v>391</v>
      </c>
      <c r="AJ85" s="49" t="s">
        <v>419</v>
      </c>
      <c r="AK85" s="49" t="s">
        <v>431</v>
      </c>
      <c r="AL85" s="49" t="s">
        <v>407</v>
      </c>
      <c r="AM85" s="49" t="s">
        <v>407</v>
      </c>
      <c r="AN85" s="49" t="s">
        <v>414</v>
      </c>
      <c r="AO85" s="49" t="s">
        <v>392</v>
      </c>
      <c r="AP85" s="48" t="s">
        <v>547</v>
      </c>
      <c r="AQ85" s="49" t="s">
        <v>393</v>
      </c>
      <c r="AR85" s="49" t="s">
        <v>394</v>
      </c>
      <c r="AS85" s="49" t="s">
        <v>394</v>
      </c>
      <c r="AT85" s="49" t="s">
        <v>420</v>
      </c>
      <c r="AU85" s="49" t="s">
        <v>426</v>
      </c>
      <c r="AV85" s="49" t="s">
        <v>395</v>
      </c>
      <c r="AW85" s="49" t="s">
        <v>360</v>
      </c>
      <c r="AX85" s="49" t="s">
        <v>397</v>
      </c>
      <c r="AY85" s="49" t="s">
        <v>361</v>
      </c>
      <c r="AZ85" s="49" t="s">
        <v>361</v>
      </c>
    </row>
    <row r="86" spans="1:57">
      <c r="A86" s="81" t="s">
        <v>316</v>
      </c>
      <c r="B86" s="49">
        <v>316</v>
      </c>
      <c r="C86" s="49">
        <v>369</v>
      </c>
      <c r="D86" s="49">
        <v>340</v>
      </c>
      <c r="E86" s="49">
        <v>375</v>
      </c>
      <c r="F86" s="49">
        <v>376</v>
      </c>
      <c r="G86" s="49">
        <v>396</v>
      </c>
      <c r="H86" s="49">
        <v>376</v>
      </c>
      <c r="I86" s="49">
        <v>298</v>
      </c>
      <c r="J86" s="49">
        <v>463</v>
      </c>
      <c r="K86" s="49">
        <v>320</v>
      </c>
      <c r="L86" s="49">
        <v>419</v>
      </c>
      <c r="M86" s="49">
        <v>405</v>
      </c>
      <c r="N86" s="49">
        <v>631</v>
      </c>
      <c r="O86" s="49">
        <v>332</v>
      </c>
      <c r="P86" s="49">
        <v>488</v>
      </c>
      <c r="Q86" s="49">
        <v>355</v>
      </c>
      <c r="R86" s="49">
        <v>467</v>
      </c>
      <c r="S86" s="49">
        <v>509</v>
      </c>
      <c r="T86" s="49">
        <v>400</v>
      </c>
      <c r="U86" s="49">
        <v>488</v>
      </c>
      <c r="V86" s="49">
        <v>373</v>
      </c>
      <c r="W86" s="49">
        <v>256</v>
      </c>
      <c r="X86" s="49">
        <v>390</v>
      </c>
      <c r="Y86" s="49">
        <v>529</v>
      </c>
      <c r="Z86" s="49">
        <v>506</v>
      </c>
      <c r="AA86" s="49">
        <v>576</v>
      </c>
      <c r="AB86" s="49">
        <v>387</v>
      </c>
      <c r="AC86" s="49">
        <v>444</v>
      </c>
      <c r="AD86" s="49">
        <v>559</v>
      </c>
      <c r="AE86" s="49">
        <v>429</v>
      </c>
      <c r="AF86" s="49">
        <v>284</v>
      </c>
      <c r="AG86" s="49">
        <v>576</v>
      </c>
      <c r="AH86" s="49">
        <v>318</v>
      </c>
      <c r="AI86" s="49">
        <v>604</v>
      </c>
      <c r="AJ86" s="49">
        <v>427</v>
      </c>
      <c r="AK86" s="49">
        <v>302</v>
      </c>
      <c r="AL86" s="49">
        <v>497</v>
      </c>
      <c r="AM86" s="49">
        <v>482</v>
      </c>
      <c r="AN86" s="49">
        <v>476</v>
      </c>
      <c r="AO86" s="49">
        <v>598</v>
      </c>
      <c r="AP86" s="49">
        <v>650</v>
      </c>
      <c r="AQ86" s="49">
        <v>672</v>
      </c>
      <c r="AR86" s="49">
        <v>638</v>
      </c>
      <c r="AS86" s="49">
        <v>358</v>
      </c>
      <c r="AT86" s="49">
        <v>479</v>
      </c>
      <c r="AU86" s="49">
        <v>335</v>
      </c>
      <c r="AV86" s="49">
        <v>702</v>
      </c>
      <c r="AW86" s="49">
        <v>753</v>
      </c>
      <c r="AX86" s="49">
        <v>680</v>
      </c>
      <c r="AY86" s="49">
        <v>738</v>
      </c>
      <c r="AZ86" s="49">
        <v>404</v>
      </c>
    </row>
    <row r="88" spans="1:57">
      <c r="A88" s="60" t="s">
        <v>340</v>
      </c>
      <c r="B88" s="308" t="s">
        <v>340</v>
      </c>
      <c r="C88" s="308"/>
      <c r="D88" s="308"/>
      <c r="E88" s="308"/>
      <c r="F88" s="308"/>
      <c r="G88" s="308"/>
      <c r="H88" s="308"/>
      <c r="I88" s="308"/>
      <c r="J88" s="308"/>
      <c r="K88" s="308"/>
      <c r="L88" s="308"/>
      <c r="M88" s="308"/>
      <c r="N88" s="308"/>
      <c r="O88" s="308"/>
      <c r="P88" s="308"/>
      <c r="Q88" s="308"/>
      <c r="R88" s="308"/>
      <c r="S88" s="308"/>
      <c r="T88" s="308"/>
      <c r="U88" s="308"/>
      <c r="V88" s="308"/>
      <c r="W88" s="308"/>
      <c r="X88" s="308"/>
      <c r="Y88" s="308"/>
      <c r="Z88" s="308"/>
      <c r="AA88" s="308"/>
      <c r="AB88" s="308"/>
      <c r="AC88" s="308"/>
      <c r="AD88" s="308"/>
      <c r="AE88" s="308"/>
      <c r="AF88" s="308"/>
      <c r="AG88" s="308"/>
      <c r="AH88" s="308"/>
      <c r="AI88" s="308"/>
      <c r="AJ88" s="308"/>
      <c r="AK88" s="308"/>
      <c r="AL88" s="308"/>
      <c r="AM88" s="308"/>
      <c r="AN88" s="308"/>
      <c r="AO88" s="308"/>
      <c r="AP88" s="308"/>
      <c r="AQ88" s="308"/>
      <c r="AR88" s="308"/>
      <c r="AS88" s="308"/>
      <c r="AT88" s="308"/>
      <c r="AU88" s="308"/>
      <c r="AV88" s="308"/>
      <c r="AW88" s="308"/>
      <c r="AX88" s="308"/>
      <c r="AY88" s="308"/>
      <c r="AZ88" s="308"/>
    </row>
    <row r="89" spans="1:57" ht="15.75">
      <c r="A89" s="79"/>
      <c r="B89" s="48" t="s">
        <v>113</v>
      </c>
      <c r="C89" s="48" t="s">
        <v>127</v>
      </c>
      <c r="D89" s="48" t="s">
        <v>126</v>
      </c>
      <c r="E89" s="48" t="s">
        <v>112</v>
      </c>
      <c r="F89" s="48" t="s">
        <v>146</v>
      </c>
      <c r="G89" s="48" t="s">
        <v>125</v>
      </c>
      <c r="H89" s="48" t="s">
        <v>94</v>
      </c>
      <c r="I89" s="48" t="s">
        <v>111</v>
      </c>
      <c r="J89" s="48" t="s">
        <v>145</v>
      </c>
      <c r="K89" s="48" t="s">
        <v>156</v>
      </c>
      <c r="L89" s="48" t="s">
        <v>77</v>
      </c>
      <c r="M89" s="48" t="s">
        <v>124</v>
      </c>
      <c r="N89" s="48" t="s">
        <v>93</v>
      </c>
      <c r="O89" s="48" t="s">
        <v>110</v>
      </c>
      <c r="P89" s="48" t="s">
        <v>144</v>
      </c>
      <c r="Q89" s="48" t="s">
        <v>76</v>
      </c>
      <c r="R89" s="48" t="s">
        <v>268</v>
      </c>
      <c r="S89" s="48" t="s">
        <v>155</v>
      </c>
      <c r="T89" s="48" t="s">
        <v>123</v>
      </c>
      <c r="U89" s="48" t="s">
        <v>92</v>
      </c>
      <c r="V89" s="48" t="s">
        <v>109</v>
      </c>
      <c r="W89" s="48" t="s">
        <v>108</v>
      </c>
      <c r="X89" s="48" t="s">
        <v>143</v>
      </c>
      <c r="Y89" s="48" t="s">
        <v>211</v>
      </c>
      <c r="Z89" s="48" t="s">
        <v>75</v>
      </c>
      <c r="AA89" s="48" t="s">
        <v>187</v>
      </c>
      <c r="AB89" s="48" t="s">
        <v>122</v>
      </c>
      <c r="AC89" s="48" t="s">
        <v>91</v>
      </c>
      <c r="AD89" s="48" t="s">
        <v>74</v>
      </c>
      <c r="AE89" s="48" t="s">
        <v>107</v>
      </c>
      <c r="AF89" s="48" t="s">
        <v>61</v>
      </c>
      <c r="AG89" s="48" t="s">
        <v>142</v>
      </c>
      <c r="AH89" s="48" t="s">
        <v>186</v>
      </c>
      <c r="AI89" s="48" t="s">
        <v>210</v>
      </c>
      <c r="AJ89" s="48" t="s">
        <v>121</v>
      </c>
      <c r="AK89" s="48" t="s">
        <v>73</v>
      </c>
      <c r="AL89" s="48" t="s">
        <v>90</v>
      </c>
      <c r="AM89" s="48" t="s">
        <v>60</v>
      </c>
      <c r="AN89" s="48" t="s">
        <v>141</v>
      </c>
      <c r="AO89" s="48" t="s">
        <v>106</v>
      </c>
      <c r="AP89" s="48" t="s">
        <v>72</v>
      </c>
      <c r="AQ89" s="48" t="s">
        <v>120</v>
      </c>
      <c r="AR89" s="48" t="s">
        <v>185</v>
      </c>
      <c r="AS89" s="48" t="s">
        <v>48</v>
      </c>
      <c r="AT89" s="48" t="s">
        <v>209</v>
      </c>
      <c r="AU89" s="48" t="s">
        <v>59</v>
      </c>
      <c r="AV89" s="48" t="s">
        <v>71</v>
      </c>
      <c r="AW89" s="48" t="s">
        <v>26</v>
      </c>
      <c r="AX89" s="48" t="s">
        <v>47</v>
      </c>
      <c r="AY89" s="48" t="s">
        <v>58</v>
      </c>
      <c r="AZ89" s="48" t="s">
        <v>208</v>
      </c>
    </row>
    <row r="90" spans="1:57">
      <c r="A90" s="79"/>
      <c r="B90" s="49" t="s">
        <v>292</v>
      </c>
      <c r="C90" s="49" t="s">
        <v>293</v>
      </c>
      <c r="D90" s="49" t="s">
        <v>293</v>
      </c>
      <c r="E90" s="49" t="s">
        <v>292</v>
      </c>
      <c r="F90" s="49" t="s">
        <v>294</v>
      </c>
      <c r="G90" s="49" t="s">
        <v>293</v>
      </c>
      <c r="H90" s="49" t="s">
        <v>291</v>
      </c>
      <c r="I90" s="49" t="s">
        <v>292</v>
      </c>
      <c r="J90" s="49" t="s">
        <v>294</v>
      </c>
      <c r="K90" s="49" t="s">
        <v>435</v>
      </c>
      <c r="L90" s="49" t="s">
        <v>289</v>
      </c>
      <c r="M90" s="49" t="s">
        <v>293</v>
      </c>
      <c r="N90" s="49" t="s">
        <v>291</v>
      </c>
      <c r="O90" s="49" t="s">
        <v>292</v>
      </c>
      <c r="P90" s="49" t="s">
        <v>294</v>
      </c>
      <c r="Q90" s="49" t="s">
        <v>289</v>
      </c>
      <c r="R90" s="49" t="s">
        <v>296</v>
      </c>
      <c r="S90" s="49" t="s">
        <v>435</v>
      </c>
      <c r="T90" s="49" t="s">
        <v>293</v>
      </c>
      <c r="U90" s="49" t="s">
        <v>291</v>
      </c>
      <c r="V90" s="49" t="s">
        <v>292</v>
      </c>
      <c r="W90" s="49" t="s">
        <v>292</v>
      </c>
      <c r="X90" s="49" t="s">
        <v>294</v>
      </c>
      <c r="Y90" s="49" t="s">
        <v>297</v>
      </c>
      <c r="Z90" s="49" t="s">
        <v>289</v>
      </c>
      <c r="AA90" s="49" t="s">
        <v>296</v>
      </c>
      <c r="AB90" s="49" t="s">
        <v>293</v>
      </c>
      <c r="AC90" s="49" t="s">
        <v>291</v>
      </c>
      <c r="AD90" s="49" t="s">
        <v>289</v>
      </c>
      <c r="AE90" s="49" t="s">
        <v>292</v>
      </c>
      <c r="AF90" s="49" t="s">
        <v>288</v>
      </c>
      <c r="AG90" s="49" t="s">
        <v>294</v>
      </c>
      <c r="AH90" s="49" t="s">
        <v>296</v>
      </c>
      <c r="AI90" s="49" t="s">
        <v>297</v>
      </c>
      <c r="AJ90" s="49" t="s">
        <v>293</v>
      </c>
      <c r="AK90" s="49" t="s">
        <v>289</v>
      </c>
      <c r="AL90" s="49" t="s">
        <v>291</v>
      </c>
      <c r="AM90" s="49" t="s">
        <v>288</v>
      </c>
      <c r="AN90" s="49" t="s">
        <v>294</v>
      </c>
      <c r="AO90" s="49" t="s">
        <v>292</v>
      </c>
      <c r="AP90" s="49" t="s">
        <v>289</v>
      </c>
      <c r="AQ90" s="49" t="s">
        <v>293</v>
      </c>
      <c r="AR90" s="49" t="s">
        <v>296</v>
      </c>
      <c r="AS90" s="49" t="s">
        <v>287</v>
      </c>
      <c r="AT90" s="49" t="s">
        <v>297</v>
      </c>
      <c r="AU90" s="49" t="s">
        <v>288</v>
      </c>
      <c r="AV90" s="49" t="s">
        <v>289</v>
      </c>
      <c r="AW90" s="49" t="s">
        <v>290</v>
      </c>
      <c r="AX90" s="49" t="s">
        <v>287</v>
      </c>
      <c r="AY90" s="49" t="s">
        <v>288</v>
      </c>
      <c r="AZ90" s="49" t="s">
        <v>297</v>
      </c>
    </row>
    <row r="91" spans="1:57" ht="15.75">
      <c r="A91" s="80"/>
      <c r="B91" s="49">
        <v>68</v>
      </c>
      <c r="C91" s="49">
        <v>68</v>
      </c>
      <c r="D91" s="49">
        <v>73</v>
      </c>
      <c r="E91" s="49">
        <v>76</v>
      </c>
      <c r="F91" s="49">
        <v>76</v>
      </c>
      <c r="G91" s="49">
        <v>83</v>
      </c>
      <c r="H91" s="49">
        <v>84</v>
      </c>
      <c r="I91" s="49">
        <v>84</v>
      </c>
      <c r="J91" s="49">
        <v>86</v>
      </c>
      <c r="K91" s="49">
        <v>89</v>
      </c>
      <c r="L91" s="48" t="s">
        <v>554</v>
      </c>
      <c r="M91" s="49">
        <v>93</v>
      </c>
      <c r="N91" s="49">
        <v>94</v>
      </c>
      <c r="O91" s="49">
        <v>94</v>
      </c>
      <c r="P91" s="49">
        <v>97</v>
      </c>
      <c r="Q91" s="49">
        <v>99</v>
      </c>
      <c r="R91" s="48" t="s">
        <v>555</v>
      </c>
      <c r="S91" s="49" t="s">
        <v>436</v>
      </c>
      <c r="T91" s="49" t="s">
        <v>428</v>
      </c>
      <c r="U91" s="49" t="s">
        <v>422</v>
      </c>
      <c r="V91" s="49" t="s">
        <v>423</v>
      </c>
      <c r="W91" s="49" t="s">
        <v>424</v>
      </c>
      <c r="X91" s="49" t="s">
        <v>432</v>
      </c>
      <c r="Y91" s="49" t="s">
        <v>432</v>
      </c>
      <c r="Z91" s="49" t="s">
        <v>416</v>
      </c>
      <c r="AA91" s="49" t="s">
        <v>437</v>
      </c>
      <c r="AB91" s="49" t="s">
        <v>429</v>
      </c>
      <c r="AC91" s="49" t="s">
        <v>417</v>
      </c>
      <c r="AD91" s="49" t="s">
        <v>411</v>
      </c>
      <c r="AE91" s="49" t="s">
        <v>418</v>
      </c>
      <c r="AF91" s="48" t="s">
        <v>551</v>
      </c>
      <c r="AG91" s="49" t="s">
        <v>430</v>
      </c>
      <c r="AH91" s="49" t="s">
        <v>433</v>
      </c>
      <c r="AI91" s="49" t="s">
        <v>433</v>
      </c>
      <c r="AJ91" s="49" t="s">
        <v>425</v>
      </c>
      <c r="AK91" s="49" t="s">
        <v>404</v>
      </c>
      <c r="AL91" s="49" t="s">
        <v>412</v>
      </c>
      <c r="AM91" s="49" t="s">
        <v>405</v>
      </c>
      <c r="AN91" s="49" t="s">
        <v>405</v>
      </c>
      <c r="AO91" s="49" t="s">
        <v>413</v>
      </c>
      <c r="AP91" s="49" t="s">
        <v>406</v>
      </c>
      <c r="AQ91" s="49" t="s">
        <v>406</v>
      </c>
      <c r="AR91" s="49" t="s">
        <v>406</v>
      </c>
      <c r="AS91" s="48" t="s">
        <v>546</v>
      </c>
      <c r="AT91" s="49" t="s">
        <v>434</v>
      </c>
      <c r="AU91" s="49" t="s">
        <v>391</v>
      </c>
      <c r="AV91" s="49" t="s">
        <v>392</v>
      </c>
      <c r="AW91" s="48" t="s">
        <v>547</v>
      </c>
      <c r="AX91" s="49" t="s">
        <v>393</v>
      </c>
      <c r="AY91" s="49" t="s">
        <v>394</v>
      </c>
      <c r="AZ91" s="49" t="s">
        <v>394</v>
      </c>
    </row>
    <row r="92" spans="1:57">
      <c r="A92" s="81" t="s">
        <v>316</v>
      </c>
      <c r="B92" s="49">
        <v>295</v>
      </c>
      <c r="C92" s="49">
        <v>273</v>
      </c>
      <c r="D92" s="49">
        <v>290</v>
      </c>
      <c r="E92" s="49">
        <v>316</v>
      </c>
      <c r="F92" s="49">
        <v>232</v>
      </c>
      <c r="G92" s="49">
        <v>331</v>
      </c>
      <c r="H92" s="49">
        <v>369</v>
      </c>
      <c r="I92" s="49">
        <v>340</v>
      </c>
      <c r="J92" s="49">
        <v>265</v>
      </c>
      <c r="K92" s="49">
        <v>264</v>
      </c>
      <c r="L92" s="49">
        <v>375</v>
      </c>
      <c r="M92" s="49">
        <v>376</v>
      </c>
      <c r="N92" s="49">
        <v>396</v>
      </c>
      <c r="O92" s="49">
        <v>376</v>
      </c>
      <c r="P92" s="49">
        <v>298</v>
      </c>
      <c r="Q92" s="49">
        <v>463</v>
      </c>
      <c r="R92" s="49">
        <v>206</v>
      </c>
      <c r="S92" s="49">
        <v>298</v>
      </c>
      <c r="T92" s="49">
        <v>320</v>
      </c>
      <c r="U92" s="49">
        <v>419</v>
      </c>
      <c r="V92" s="49">
        <v>405</v>
      </c>
      <c r="W92" s="49">
        <v>631</v>
      </c>
      <c r="X92" s="49">
        <v>332</v>
      </c>
      <c r="Y92" s="49">
        <v>236</v>
      </c>
      <c r="Z92" s="49">
        <v>488</v>
      </c>
      <c r="AA92" s="49">
        <v>226</v>
      </c>
      <c r="AB92" s="49">
        <v>355</v>
      </c>
      <c r="AC92" s="49">
        <v>467</v>
      </c>
      <c r="AD92" s="49">
        <v>509</v>
      </c>
      <c r="AE92" s="49">
        <v>400</v>
      </c>
      <c r="AF92" s="49">
        <v>488</v>
      </c>
      <c r="AG92" s="49">
        <v>373</v>
      </c>
      <c r="AH92" s="49">
        <v>256</v>
      </c>
      <c r="AI92" s="49">
        <v>279</v>
      </c>
      <c r="AJ92" s="49">
        <v>390</v>
      </c>
      <c r="AK92" s="49">
        <v>529</v>
      </c>
      <c r="AL92" s="49">
        <v>506</v>
      </c>
      <c r="AM92" s="49">
        <v>576</v>
      </c>
      <c r="AN92" s="49">
        <v>387</v>
      </c>
      <c r="AO92" s="49">
        <v>444</v>
      </c>
      <c r="AP92" s="49">
        <v>559</v>
      </c>
      <c r="AQ92" s="49">
        <v>429</v>
      </c>
      <c r="AR92" s="49">
        <v>284</v>
      </c>
      <c r="AS92" s="49">
        <v>576</v>
      </c>
      <c r="AT92" s="49">
        <v>318</v>
      </c>
      <c r="AU92" s="49">
        <v>604</v>
      </c>
      <c r="AV92" s="49">
        <v>598</v>
      </c>
      <c r="AW92" s="49">
        <v>650</v>
      </c>
      <c r="AX92" s="49">
        <v>672</v>
      </c>
      <c r="AY92" s="49">
        <v>638</v>
      </c>
      <c r="AZ92" s="49">
        <v>358</v>
      </c>
    </row>
    <row r="94" spans="1:57">
      <c r="A94" s="60" t="s">
        <v>339</v>
      </c>
      <c r="B94" s="308" t="s">
        <v>339</v>
      </c>
      <c r="C94" s="308"/>
      <c r="D94" s="308"/>
      <c r="E94" s="308"/>
      <c r="F94" s="308"/>
      <c r="G94" s="308"/>
      <c r="H94" s="308"/>
      <c r="I94" s="308"/>
      <c r="J94" s="308"/>
      <c r="K94" s="308"/>
      <c r="L94" s="308"/>
      <c r="M94" s="308"/>
      <c r="N94" s="308"/>
      <c r="O94" s="308"/>
      <c r="P94" s="308"/>
      <c r="Q94" s="308"/>
      <c r="R94" s="308"/>
      <c r="S94" s="308"/>
      <c r="T94" s="308"/>
      <c r="U94" s="308"/>
      <c r="V94" s="308"/>
      <c r="W94" s="308"/>
      <c r="X94" s="308"/>
      <c r="Y94" s="308"/>
      <c r="Z94" s="308"/>
      <c r="AA94" s="308"/>
      <c r="AB94" s="308"/>
      <c r="AC94" s="308"/>
      <c r="AD94" s="308"/>
      <c r="AE94" s="308"/>
      <c r="AF94" s="308"/>
      <c r="AG94" s="308"/>
      <c r="AH94" s="308"/>
      <c r="AI94" s="308"/>
      <c r="AJ94" s="308"/>
      <c r="AK94" s="308"/>
      <c r="AL94" s="308"/>
      <c r="AM94" s="308"/>
      <c r="AN94" s="308"/>
      <c r="AO94" s="308"/>
      <c r="AP94" s="308"/>
      <c r="AQ94" s="308"/>
      <c r="AR94" s="308"/>
      <c r="AS94" s="308"/>
      <c r="AT94" s="308"/>
      <c r="AU94" s="308"/>
      <c r="AV94" s="308"/>
      <c r="AW94" s="308"/>
      <c r="AX94" s="308"/>
      <c r="AY94" s="308"/>
      <c r="AZ94" s="308"/>
      <c r="BA94" s="308"/>
      <c r="BB94" s="308"/>
      <c r="BC94" s="308"/>
      <c r="BD94" s="308"/>
      <c r="BE94" s="308"/>
    </row>
    <row r="95" spans="1:57" ht="15.75">
      <c r="A95" s="79"/>
      <c r="B95" s="48" t="s">
        <v>115</v>
      </c>
      <c r="C95" s="48" t="s">
        <v>129</v>
      </c>
      <c r="D95" s="48" t="s">
        <v>130</v>
      </c>
      <c r="E95" s="48" t="s">
        <v>149</v>
      </c>
      <c r="F95" s="48" t="s">
        <v>114</v>
      </c>
      <c r="G95" s="48" t="s">
        <v>128</v>
      </c>
      <c r="H95" s="48" t="s">
        <v>148</v>
      </c>
      <c r="I95" s="48" t="s">
        <v>158</v>
      </c>
      <c r="J95" s="48" t="s">
        <v>113</v>
      </c>
      <c r="K95" s="48" t="s">
        <v>127</v>
      </c>
      <c r="L95" s="48" t="s">
        <v>147</v>
      </c>
      <c r="M95" s="48" t="s">
        <v>126</v>
      </c>
      <c r="N95" s="48" t="s">
        <v>189</v>
      </c>
      <c r="O95" s="48" t="s">
        <v>112</v>
      </c>
      <c r="P95" s="48" t="s">
        <v>146</v>
      </c>
      <c r="Q95" s="48" t="s">
        <v>157</v>
      </c>
      <c r="R95" s="48" t="s">
        <v>188</v>
      </c>
      <c r="S95" s="48" t="s">
        <v>125</v>
      </c>
      <c r="T95" s="48" t="s">
        <v>94</v>
      </c>
      <c r="U95" s="48" t="s">
        <v>111</v>
      </c>
      <c r="V95" s="48" t="s">
        <v>145</v>
      </c>
      <c r="W95" s="48" t="s">
        <v>213</v>
      </c>
      <c r="X95" s="48" t="s">
        <v>156</v>
      </c>
      <c r="Y95" s="48" t="s">
        <v>77</v>
      </c>
      <c r="Z95" s="48" t="s">
        <v>269</v>
      </c>
      <c r="AA95" s="48" t="s">
        <v>124</v>
      </c>
      <c r="AB95" s="48" t="s">
        <v>93</v>
      </c>
      <c r="AC95" s="48" t="s">
        <v>110</v>
      </c>
      <c r="AD95" s="48" t="s">
        <v>212</v>
      </c>
      <c r="AE95" s="48" t="s">
        <v>144</v>
      </c>
      <c r="AF95" s="48" t="s">
        <v>76</v>
      </c>
      <c r="AG95" s="48" t="s">
        <v>268</v>
      </c>
      <c r="AH95" s="48" t="s">
        <v>155</v>
      </c>
      <c r="AI95" s="48" t="s">
        <v>229</v>
      </c>
      <c r="AJ95" s="48" t="s">
        <v>123</v>
      </c>
      <c r="AK95" s="48" t="s">
        <v>92</v>
      </c>
      <c r="AL95" s="48" t="s">
        <v>109</v>
      </c>
      <c r="AM95" s="48" t="s">
        <v>108</v>
      </c>
      <c r="AN95" s="48" t="s">
        <v>143</v>
      </c>
      <c r="AO95" s="48" t="s">
        <v>211</v>
      </c>
      <c r="AP95" s="48" t="s">
        <v>75</v>
      </c>
      <c r="AQ95" s="48" t="s">
        <v>187</v>
      </c>
      <c r="AR95" s="48" t="s">
        <v>122</v>
      </c>
      <c r="AS95" s="48" t="s">
        <v>228</v>
      </c>
      <c r="AT95" s="48" t="s">
        <v>91</v>
      </c>
      <c r="AU95" s="48" t="s">
        <v>74</v>
      </c>
      <c r="AV95" s="48" t="s">
        <v>107</v>
      </c>
      <c r="AW95" s="48" t="s">
        <v>61</v>
      </c>
      <c r="AX95" s="48" t="s">
        <v>142</v>
      </c>
      <c r="AY95" s="48" t="s">
        <v>210</v>
      </c>
      <c r="AZ95" s="48" t="s">
        <v>121</v>
      </c>
      <c r="BA95" s="48" t="s">
        <v>73</v>
      </c>
      <c r="BB95" s="48" t="s">
        <v>90</v>
      </c>
      <c r="BC95" s="48" t="s">
        <v>60</v>
      </c>
      <c r="BD95" s="48" t="s">
        <v>72</v>
      </c>
      <c r="BE95" s="48" t="s">
        <v>48</v>
      </c>
    </row>
    <row r="96" spans="1:57">
      <c r="A96" s="80"/>
      <c r="B96" s="49" t="s">
        <v>292</v>
      </c>
      <c r="C96" s="49" t="s">
        <v>293</v>
      </c>
      <c r="D96" s="49" t="s">
        <v>293</v>
      </c>
      <c r="E96" s="49" t="s">
        <v>294</v>
      </c>
      <c r="F96" s="49" t="s">
        <v>292</v>
      </c>
      <c r="G96" s="49" t="s">
        <v>293</v>
      </c>
      <c r="H96" s="49" t="s">
        <v>294</v>
      </c>
      <c r="I96" s="49" t="s">
        <v>435</v>
      </c>
      <c r="J96" s="49" t="s">
        <v>292</v>
      </c>
      <c r="K96" s="49" t="s">
        <v>293</v>
      </c>
      <c r="L96" s="49" t="s">
        <v>294</v>
      </c>
      <c r="M96" s="49" t="s">
        <v>293</v>
      </c>
      <c r="N96" s="49" t="s">
        <v>296</v>
      </c>
      <c r="O96" s="49" t="s">
        <v>292</v>
      </c>
      <c r="P96" s="49" t="s">
        <v>294</v>
      </c>
      <c r="Q96" s="49" t="s">
        <v>435</v>
      </c>
      <c r="R96" s="49" t="s">
        <v>296</v>
      </c>
      <c r="S96" s="49" t="s">
        <v>293</v>
      </c>
      <c r="T96" s="49" t="s">
        <v>291</v>
      </c>
      <c r="U96" s="49" t="s">
        <v>292</v>
      </c>
      <c r="V96" s="49" t="s">
        <v>294</v>
      </c>
      <c r="W96" s="49" t="s">
        <v>297</v>
      </c>
      <c r="X96" s="49" t="s">
        <v>435</v>
      </c>
      <c r="Y96" s="49" t="s">
        <v>289</v>
      </c>
      <c r="Z96" s="49" t="s">
        <v>296</v>
      </c>
      <c r="AA96" s="49" t="s">
        <v>293</v>
      </c>
      <c r="AB96" s="49" t="s">
        <v>291</v>
      </c>
      <c r="AC96" s="49" t="s">
        <v>292</v>
      </c>
      <c r="AD96" s="49" t="s">
        <v>297</v>
      </c>
      <c r="AE96" s="49" t="s">
        <v>294</v>
      </c>
      <c r="AF96" s="49" t="s">
        <v>289</v>
      </c>
      <c r="AG96" s="49" t="s">
        <v>296</v>
      </c>
      <c r="AH96" s="49" t="s">
        <v>435</v>
      </c>
      <c r="AI96" s="49" t="s">
        <v>438</v>
      </c>
      <c r="AJ96" s="49" t="s">
        <v>293</v>
      </c>
      <c r="AK96" s="49" t="s">
        <v>291</v>
      </c>
      <c r="AL96" s="49" t="s">
        <v>292</v>
      </c>
      <c r="AM96" s="49" t="s">
        <v>292</v>
      </c>
      <c r="AN96" s="49" t="s">
        <v>294</v>
      </c>
      <c r="AO96" s="49" t="s">
        <v>297</v>
      </c>
      <c r="AP96" s="49" t="s">
        <v>289</v>
      </c>
      <c r="AQ96" s="49" t="s">
        <v>296</v>
      </c>
      <c r="AR96" s="49" t="s">
        <v>293</v>
      </c>
      <c r="AS96" s="49" t="s">
        <v>438</v>
      </c>
      <c r="AT96" s="49" t="s">
        <v>291</v>
      </c>
      <c r="AU96" s="49" t="s">
        <v>289</v>
      </c>
      <c r="AV96" s="49" t="s">
        <v>292</v>
      </c>
      <c r="AW96" s="49" t="s">
        <v>288</v>
      </c>
      <c r="AX96" s="49" t="s">
        <v>294</v>
      </c>
      <c r="AY96" s="49" t="s">
        <v>297</v>
      </c>
      <c r="AZ96" s="49" t="s">
        <v>293</v>
      </c>
      <c r="BA96" s="49" t="s">
        <v>289</v>
      </c>
      <c r="BB96" s="49" t="s">
        <v>291</v>
      </c>
      <c r="BC96" s="49" t="s">
        <v>288</v>
      </c>
      <c r="BD96" s="49" t="s">
        <v>289</v>
      </c>
      <c r="BE96" s="49" t="s">
        <v>287</v>
      </c>
    </row>
    <row r="97" spans="1:62" ht="15.75">
      <c r="A97" s="80"/>
      <c r="B97" s="48" t="s">
        <v>557</v>
      </c>
      <c r="C97" s="49" t="s">
        <v>439</v>
      </c>
      <c r="D97" s="49" t="s">
        <v>440</v>
      </c>
      <c r="E97" s="49" t="s">
        <v>441</v>
      </c>
      <c r="F97" s="49" t="s">
        <v>442</v>
      </c>
      <c r="G97" s="49" t="s">
        <v>442</v>
      </c>
      <c r="H97" s="49" t="s">
        <v>443</v>
      </c>
      <c r="I97" s="49" t="s">
        <v>444</v>
      </c>
      <c r="J97" s="49" t="s">
        <v>445</v>
      </c>
      <c r="K97" s="49" t="s">
        <v>445</v>
      </c>
      <c r="L97" s="49" t="s">
        <v>446</v>
      </c>
      <c r="M97" s="49" t="s">
        <v>447</v>
      </c>
      <c r="N97" s="49" t="s">
        <v>448</v>
      </c>
      <c r="O97" s="49" t="s">
        <v>449</v>
      </c>
      <c r="P97" s="49" t="s">
        <v>449</v>
      </c>
      <c r="Q97" s="49" t="s">
        <v>450</v>
      </c>
      <c r="R97" s="49" t="s">
        <v>451</v>
      </c>
      <c r="S97" s="49" t="s">
        <v>452</v>
      </c>
      <c r="T97" s="49" t="s">
        <v>453</v>
      </c>
      <c r="U97" s="49" t="s">
        <v>453</v>
      </c>
      <c r="V97" s="49" t="s">
        <v>454</v>
      </c>
      <c r="W97" s="49" t="s">
        <v>455</v>
      </c>
      <c r="X97" s="49" t="s">
        <v>456</v>
      </c>
      <c r="Y97" s="48" t="s">
        <v>554</v>
      </c>
      <c r="Z97" s="48" t="s">
        <v>556</v>
      </c>
      <c r="AA97" s="49" t="s">
        <v>457</v>
      </c>
      <c r="AB97" s="49" t="s">
        <v>458</v>
      </c>
      <c r="AC97" s="49" t="s">
        <v>458</v>
      </c>
      <c r="AD97" s="49" t="s">
        <v>459</v>
      </c>
      <c r="AE97" s="49" t="s">
        <v>460</v>
      </c>
      <c r="AF97" s="49" t="s">
        <v>461</v>
      </c>
      <c r="AG97" s="48" t="s">
        <v>555</v>
      </c>
      <c r="AH97" s="49" t="s">
        <v>436</v>
      </c>
      <c r="AI97" s="49" t="s">
        <v>436</v>
      </c>
      <c r="AJ97" s="49" t="s">
        <v>428</v>
      </c>
      <c r="AK97" s="49" t="s">
        <v>422</v>
      </c>
      <c r="AL97" s="49" t="s">
        <v>423</v>
      </c>
      <c r="AM97" s="49" t="s">
        <v>424</v>
      </c>
      <c r="AN97" s="49" t="s">
        <v>432</v>
      </c>
      <c r="AO97" s="49" t="s">
        <v>432</v>
      </c>
      <c r="AP97" s="49" t="s">
        <v>416</v>
      </c>
      <c r="AQ97" s="49" t="s">
        <v>437</v>
      </c>
      <c r="AR97" s="49" t="s">
        <v>429</v>
      </c>
      <c r="AS97" s="49" t="s">
        <v>462</v>
      </c>
      <c r="AT97" s="49" t="s">
        <v>417</v>
      </c>
      <c r="AU97" s="49" t="s">
        <v>411</v>
      </c>
      <c r="AV97" s="49" t="s">
        <v>418</v>
      </c>
      <c r="AW97" s="48" t="s">
        <v>551</v>
      </c>
      <c r="AX97" s="49" t="s">
        <v>430</v>
      </c>
      <c r="AY97" s="49" t="s">
        <v>433</v>
      </c>
      <c r="AZ97" s="49" t="s">
        <v>425</v>
      </c>
      <c r="BA97" s="49" t="s">
        <v>404</v>
      </c>
      <c r="BB97" s="49" t="s">
        <v>412</v>
      </c>
      <c r="BC97" s="49" t="s">
        <v>405</v>
      </c>
      <c r="BD97" s="49" t="s">
        <v>406</v>
      </c>
      <c r="BE97" s="48" t="s">
        <v>546</v>
      </c>
    </row>
    <row r="98" spans="1:62">
      <c r="A98" s="81" t="s">
        <v>316</v>
      </c>
      <c r="B98" s="49">
        <v>251</v>
      </c>
      <c r="C98" s="49">
        <v>234</v>
      </c>
      <c r="D98" s="49">
        <v>256</v>
      </c>
      <c r="E98" s="49">
        <v>227</v>
      </c>
      <c r="F98" s="49">
        <v>306</v>
      </c>
      <c r="G98" s="49">
        <v>252</v>
      </c>
      <c r="H98" s="49">
        <v>248</v>
      </c>
      <c r="I98" s="49">
        <v>194</v>
      </c>
      <c r="J98" s="49">
        <v>295</v>
      </c>
      <c r="K98" s="49">
        <v>273</v>
      </c>
      <c r="L98" s="49">
        <v>274</v>
      </c>
      <c r="M98" s="49">
        <v>290</v>
      </c>
      <c r="N98" s="49">
        <v>191</v>
      </c>
      <c r="O98" s="49">
        <v>316</v>
      </c>
      <c r="P98" s="49">
        <v>232</v>
      </c>
      <c r="Q98" s="49">
        <v>225</v>
      </c>
      <c r="R98" s="49">
        <v>219</v>
      </c>
      <c r="S98" s="49">
        <v>331</v>
      </c>
      <c r="T98" s="49">
        <v>369</v>
      </c>
      <c r="U98" s="49">
        <v>340</v>
      </c>
      <c r="V98" s="49">
        <v>265</v>
      </c>
      <c r="W98" s="49">
        <v>194</v>
      </c>
      <c r="X98" s="49">
        <v>264</v>
      </c>
      <c r="Y98" s="49">
        <v>375</v>
      </c>
      <c r="Z98" s="49">
        <v>185</v>
      </c>
      <c r="AA98" s="49">
        <v>376</v>
      </c>
      <c r="AB98" s="49">
        <v>396</v>
      </c>
      <c r="AC98" s="49">
        <v>376</v>
      </c>
      <c r="AD98" s="49">
        <v>210</v>
      </c>
      <c r="AE98" s="49">
        <v>298</v>
      </c>
      <c r="AF98" s="49">
        <v>463</v>
      </c>
      <c r="AG98" s="49">
        <v>206</v>
      </c>
      <c r="AH98" s="49">
        <v>298</v>
      </c>
      <c r="AI98" s="49">
        <v>226</v>
      </c>
      <c r="AJ98" s="49">
        <v>320</v>
      </c>
      <c r="AK98" s="49">
        <v>419</v>
      </c>
      <c r="AL98" s="49">
        <v>405</v>
      </c>
      <c r="AM98" s="49">
        <v>631</v>
      </c>
      <c r="AN98" s="49">
        <v>332</v>
      </c>
      <c r="AO98" s="49">
        <v>236</v>
      </c>
      <c r="AP98" s="49">
        <v>488</v>
      </c>
      <c r="AQ98" s="49">
        <v>226</v>
      </c>
      <c r="AR98" s="49">
        <v>355</v>
      </c>
      <c r="AS98" s="49">
        <v>257</v>
      </c>
      <c r="AT98" s="49">
        <v>467</v>
      </c>
      <c r="AU98" s="49">
        <v>509</v>
      </c>
      <c r="AV98" s="49">
        <v>400</v>
      </c>
      <c r="AW98" s="49">
        <v>488</v>
      </c>
      <c r="AX98" s="49">
        <v>373</v>
      </c>
      <c r="AY98" s="49">
        <v>279</v>
      </c>
      <c r="AZ98" s="49">
        <v>390</v>
      </c>
      <c r="BA98" s="49">
        <v>529</v>
      </c>
      <c r="BB98" s="49">
        <v>506</v>
      </c>
      <c r="BC98" s="49">
        <v>576</v>
      </c>
      <c r="BD98" s="49">
        <v>559</v>
      </c>
      <c r="BE98" s="49">
        <v>576</v>
      </c>
    </row>
    <row r="100" spans="1:62">
      <c r="A100" s="60" t="s">
        <v>338</v>
      </c>
      <c r="B100" s="308" t="s">
        <v>338</v>
      </c>
      <c r="C100" s="308"/>
      <c r="D100" s="308"/>
      <c r="E100" s="308"/>
      <c r="F100" s="308"/>
      <c r="G100" s="308"/>
      <c r="H100" s="308"/>
      <c r="I100" s="308"/>
      <c r="J100" s="308"/>
      <c r="K100" s="308"/>
      <c r="L100" s="308"/>
      <c r="M100" s="308"/>
      <c r="N100" s="308"/>
      <c r="O100" s="308"/>
      <c r="P100" s="308"/>
      <c r="Q100" s="308"/>
      <c r="R100" s="308"/>
      <c r="S100" s="308"/>
      <c r="T100" s="308"/>
      <c r="U100" s="308"/>
      <c r="V100" s="308"/>
      <c r="W100" s="308"/>
      <c r="X100" s="308"/>
      <c r="Y100" s="308"/>
      <c r="Z100" s="308"/>
      <c r="AA100" s="308"/>
      <c r="AB100" s="308"/>
      <c r="AC100" s="308"/>
      <c r="AD100" s="308"/>
      <c r="AE100" s="308"/>
      <c r="AF100" s="308"/>
      <c r="AG100" s="308"/>
      <c r="AH100" s="308"/>
      <c r="AI100" s="308"/>
      <c r="AJ100" s="308"/>
      <c r="AK100" s="308"/>
      <c r="AL100" s="308"/>
      <c r="AM100" s="308"/>
      <c r="AN100" s="308"/>
      <c r="AO100" s="308"/>
      <c r="AP100" s="308"/>
      <c r="AQ100" s="308"/>
      <c r="AR100" s="308"/>
      <c r="AS100" s="308"/>
      <c r="AT100" s="308"/>
      <c r="AU100" s="308"/>
      <c r="AV100" s="308"/>
      <c r="AW100" s="308"/>
      <c r="AX100" s="308"/>
      <c r="AY100" s="308"/>
      <c r="AZ100" s="308"/>
      <c r="BA100" s="308"/>
      <c r="BB100" s="308"/>
      <c r="BC100" s="308"/>
      <c r="BD100" s="308"/>
      <c r="BE100" s="308"/>
      <c r="BF100" s="308"/>
      <c r="BG100" s="308"/>
      <c r="BH100" s="308"/>
      <c r="BI100" s="308"/>
      <c r="BJ100" s="308"/>
    </row>
    <row r="101" spans="1:62" ht="15.75">
      <c r="A101" s="80"/>
      <c r="B101" s="48" t="s">
        <v>132</v>
      </c>
      <c r="C101" s="48" t="s">
        <v>161</v>
      </c>
      <c r="D101" s="48" t="s">
        <v>152</v>
      </c>
      <c r="E101" s="48" t="s">
        <v>273</v>
      </c>
      <c r="F101" s="48" t="s">
        <v>131</v>
      </c>
      <c r="G101" s="48" t="s">
        <v>151</v>
      </c>
      <c r="H101" s="48" t="s">
        <v>160</v>
      </c>
      <c r="I101" s="48" t="s">
        <v>192</v>
      </c>
      <c r="J101" s="48" t="s">
        <v>115</v>
      </c>
      <c r="K101" s="48" t="s">
        <v>129</v>
      </c>
      <c r="L101" s="48" t="s">
        <v>150</v>
      </c>
      <c r="M101" s="48" t="s">
        <v>130</v>
      </c>
      <c r="N101" s="48" t="s">
        <v>159</v>
      </c>
      <c r="O101" s="48" t="s">
        <v>216</v>
      </c>
      <c r="P101" s="48" t="s">
        <v>149</v>
      </c>
      <c r="Q101" s="48" t="s">
        <v>191</v>
      </c>
      <c r="R101" s="48" t="s">
        <v>114</v>
      </c>
      <c r="S101" s="48" t="s">
        <v>128</v>
      </c>
      <c r="T101" s="48" t="s">
        <v>148</v>
      </c>
      <c r="U101" s="48" t="s">
        <v>270</v>
      </c>
      <c r="V101" s="48" t="s">
        <v>158</v>
      </c>
      <c r="W101" s="48" t="s">
        <v>113</v>
      </c>
      <c r="X101" s="48" t="s">
        <v>127</v>
      </c>
      <c r="Y101" s="48" t="s">
        <v>190</v>
      </c>
      <c r="Z101" s="48" t="s">
        <v>232</v>
      </c>
      <c r="AA101" s="48" t="s">
        <v>147</v>
      </c>
      <c r="AB101" s="48" t="s">
        <v>215</v>
      </c>
      <c r="AC101" s="48" t="s">
        <v>126</v>
      </c>
      <c r="AD101" s="48" t="s">
        <v>189</v>
      </c>
      <c r="AE101" s="48" t="s">
        <v>112</v>
      </c>
      <c r="AF101" s="48" t="s">
        <v>146</v>
      </c>
      <c r="AG101" s="48" t="s">
        <v>157</v>
      </c>
      <c r="AH101" s="48" t="s">
        <v>231</v>
      </c>
      <c r="AI101" s="48" t="s">
        <v>214</v>
      </c>
      <c r="AJ101" s="48" t="s">
        <v>188</v>
      </c>
      <c r="AK101" s="48" t="s">
        <v>125</v>
      </c>
      <c r="AL101" s="48" t="s">
        <v>94</v>
      </c>
      <c r="AM101" s="48" t="s">
        <v>111</v>
      </c>
      <c r="AN101" s="48" t="s">
        <v>145</v>
      </c>
      <c r="AO101" s="48" t="s">
        <v>213</v>
      </c>
      <c r="AP101" s="48" t="s">
        <v>230</v>
      </c>
      <c r="AQ101" s="48" t="s">
        <v>156</v>
      </c>
      <c r="AR101" s="48" t="s">
        <v>269</v>
      </c>
      <c r="AS101" s="48" t="s">
        <v>124</v>
      </c>
      <c r="AT101" s="48" t="s">
        <v>93</v>
      </c>
      <c r="AU101" s="48" t="s">
        <v>110</v>
      </c>
      <c r="AV101" s="48" t="s">
        <v>212</v>
      </c>
      <c r="AW101" s="48" t="s">
        <v>144</v>
      </c>
      <c r="AX101" s="48" t="s">
        <v>76</v>
      </c>
      <c r="AY101" s="48" t="s">
        <v>155</v>
      </c>
      <c r="AZ101" s="48" t="s">
        <v>229</v>
      </c>
      <c r="BA101" s="48" t="s">
        <v>123</v>
      </c>
      <c r="BB101" s="48" t="s">
        <v>92</v>
      </c>
      <c r="BC101" s="48" t="s">
        <v>109</v>
      </c>
      <c r="BD101" s="48" t="s">
        <v>143</v>
      </c>
      <c r="BE101" s="48" t="s">
        <v>75</v>
      </c>
      <c r="BF101" s="48" t="s">
        <v>228</v>
      </c>
      <c r="BG101" s="48" t="s">
        <v>91</v>
      </c>
      <c r="BH101" s="48" t="s">
        <v>74</v>
      </c>
      <c r="BI101" s="48" t="s">
        <v>61</v>
      </c>
      <c r="BJ101" s="48" t="s">
        <v>73</v>
      </c>
    </row>
    <row r="102" spans="1:62">
      <c r="A102" s="80"/>
      <c r="B102" s="49" t="s">
        <v>293</v>
      </c>
      <c r="C102" s="49" t="s">
        <v>435</v>
      </c>
      <c r="D102" s="49" t="s">
        <v>294</v>
      </c>
      <c r="E102" s="49" t="s">
        <v>293</v>
      </c>
      <c r="F102" s="49" t="s">
        <v>293</v>
      </c>
      <c r="G102" s="49" t="s">
        <v>294</v>
      </c>
      <c r="H102" s="49" t="s">
        <v>435</v>
      </c>
      <c r="I102" s="49" t="s">
        <v>296</v>
      </c>
      <c r="J102" s="49" t="s">
        <v>292</v>
      </c>
      <c r="K102" s="49" t="s">
        <v>293</v>
      </c>
      <c r="L102" s="49" t="s">
        <v>294</v>
      </c>
      <c r="M102" s="49" t="s">
        <v>293</v>
      </c>
      <c r="N102" s="49" t="s">
        <v>435</v>
      </c>
      <c r="O102" s="49" t="s">
        <v>297</v>
      </c>
      <c r="P102" s="49" t="s">
        <v>294</v>
      </c>
      <c r="Q102" s="49" t="s">
        <v>296</v>
      </c>
      <c r="R102" s="49" t="s">
        <v>292</v>
      </c>
      <c r="S102" s="49" t="s">
        <v>293</v>
      </c>
      <c r="T102" s="49" t="s">
        <v>294</v>
      </c>
      <c r="U102" s="49" t="s">
        <v>297</v>
      </c>
      <c r="V102" s="49" t="s">
        <v>435</v>
      </c>
      <c r="W102" s="49" t="s">
        <v>292</v>
      </c>
      <c r="X102" s="49" t="s">
        <v>293</v>
      </c>
      <c r="Y102" s="49" t="s">
        <v>296</v>
      </c>
      <c r="Z102" s="49" t="s">
        <v>438</v>
      </c>
      <c r="AA102" s="49" t="s">
        <v>294</v>
      </c>
      <c r="AB102" s="49" t="s">
        <v>297</v>
      </c>
      <c r="AC102" s="49" t="s">
        <v>293</v>
      </c>
      <c r="AD102" s="49" t="s">
        <v>296</v>
      </c>
      <c r="AE102" s="49" t="s">
        <v>292</v>
      </c>
      <c r="AF102" s="49" t="s">
        <v>294</v>
      </c>
      <c r="AG102" s="49" t="s">
        <v>435</v>
      </c>
      <c r="AH102" s="49" t="s">
        <v>438</v>
      </c>
      <c r="AI102" s="49" t="s">
        <v>297</v>
      </c>
      <c r="AJ102" s="49" t="s">
        <v>296</v>
      </c>
      <c r="AK102" s="49" t="s">
        <v>293</v>
      </c>
      <c r="AL102" s="49" t="s">
        <v>291</v>
      </c>
      <c r="AM102" s="49" t="s">
        <v>292</v>
      </c>
      <c r="AN102" s="49" t="s">
        <v>294</v>
      </c>
      <c r="AO102" s="49" t="s">
        <v>297</v>
      </c>
      <c r="AP102" s="49" t="s">
        <v>438</v>
      </c>
      <c r="AQ102" s="49" t="s">
        <v>435</v>
      </c>
      <c r="AR102" s="49" t="s">
        <v>296</v>
      </c>
      <c r="AS102" s="49" t="s">
        <v>293</v>
      </c>
      <c r="AT102" s="49" t="s">
        <v>291</v>
      </c>
      <c r="AU102" s="49" t="s">
        <v>292</v>
      </c>
      <c r="AV102" s="49" t="s">
        <v>297</v>
      </c>
      <c r="AW102" s="49" t="s">
        <v>294</v>
      </c>
      <c r="AX102" s="49" t="s">
        <v>289</v>
      </c>
      <c r="AY102" s="49" t="s">
        <v>435</v>
      </c>
      <c r="AZ102" s="49" t="s">
        <v>438</v>
      </c>
      <c r="BA102" s="49" t="s">
        <v>293</v>
      </c>
      <c r="BB102" s="49" t="s">
        <v>291</v>
      </c>
      <c r="BC102" s="49" t="s">
        <v>292</v>
      </c>
      <c r="BD102" s="49" t="s">
        <v>294</v>
      </c>
      <c r="BE102" s="49" t="s">
        <v>289</v>
      </c>
      <c r="BF102" s="49" t="s">
        <v>438</v>
      </c>
      <c r="BG102" s="49" t="s">
        <v>291</v>
      </c>
      <c r="BH102" s="49" t="s">
        <v>289</v>
      </c>
      <c r="BI102" s="49" t="s">
        <v>288</v>
      </c>
      <c r="BJ102" s="49" t="s">
        <v>289</v>
      </c>
    </row>
    <row r="103" spans="1:62" ht="15.75">
      <c r="A103" s="80"/>
      <c r="B103" s="49" t="s">
        <v>463</v>
      </c>
      <c r="C103" s="49" t="s">
        <v>464</v>
      </c>
      <c r="D103" s="49" t="s">
        <v>465</v>
      </c>
      <c r="E103" s="61" t="s">
        <v>558</v>
      </c>
      <c r="F103" s="49" t="s">
        <v>466</v>
      </c>
      <c r="G103" s="49" t="s">
        <v>466</v>
      </c>
      <c r="H103" s="49" t="s">
        <v>466</v>
      </c>
      <c r="I103" s="49" t="s">
        <v>467</v>
      </c>
      <c r="J103" s="61" t="s">
        <v>557</v>
      </c>
      <c r="K103" s="49" t="s">
        <v>439</v>
      </c>
      <c r="L103" s="49" t="s">
        <v>439</v>
      </c>
      <c r="M103" s="49" t="s">
        <v>440</v>
      </c>
      <c r="N103" s="49" t="s">
        <v>440</v>
      </c>
      <c r="O103" s="49" t="s">
        <v>468</v>
      </c>
      <c r="P103" s="49" t="s">
        <v>441</v>
      </c>
      <c r="Q103" s="49" t="s">
        <v>469</v>
      </c>
      <c r="R103" s="49" t="s">
        <v>442</v>
      </c>
      <c r="S103" s="49" t="s">
        <v>442</v>
      </c>
      <c r="T103" s="49" t="s">
        <v>443</v>
      </c>
      <c r="U103" s="61" t="s">
        <v>559</v>
      </c>
      <c r="V103" s="49" t="s">
        <v>444</v>
      </c>
      <c r="W103" s="49" t="s">
        <v>445</v>
      </c>
      <c r="X103" s="49" t="s">
        <v>445</v>
      </c>
      <c r="Y103" s="49" t="s">
        <v>445</v>
      </c>
      <c r="Z103" s="49" t="s">
        <v>445</v>
      </c>
      <c r="AA103" s="49" t="s">
        <v>446</v>
      </c>
      <c r="AB103" s="49" t="s">
        <v>470</v>
      </c>
      <c r="AC103" s="49" t="s">
        <v>447</v>
      </c>
      <c r="AD103" s="49" t="s">
        <v>448</v>
      </c>
      <c r="AE103" s="49" t="s">
        <v>449</v>
      </c>
      <c r="AF103" s="49" t="s">
        <v>449</v>
      </c>
      <c r="AG103" s="49" t="s">
        <v>450</v>
      </c>
      <c r="AH103" s="49" t="s">
        <v>450</v>
      </c>
      <c r="AI103" s="49" t="s">
        <v>471</v>
      </c>
      <c r="AJ103" s="49" t="s">
        <v>451</v>
      </c>
      <c r="AK103" s="49" t="s">
        <v>452</v>
      </c>
      <c r="AL103" s="49" t="s">
        <v>453</v>
      </c>
      <c r="AM103" s="49" t="s">
        <v>453</v>
      </c>
      <c r="AN103" s="49" t="s">
        <v>454</v>
      </c>
      <c r="AO103" s="49" t="s">
        <v>455</v>
      </c>
      <c r="AP103" s="49" t="s">
        <v>472</v>
      </c>
      <c r="AQ103" s="49" t="s">
        <v>456</v>
      </c>
      <c r="AR103" s="61" t="s">
        <v>556</v>
      </c>
      <c r="AS103" s="49" t="s">
        <v>457</v>
      </c>
      <c r="AT103" s="49" t="s">
        <v>458</v>
      </c>
      <c r="AU103" s="49" t="s">
        <v>458</v>
      </c>
      <c r="AV103" s="49" t="s">
        <v>459</v>
      </c>
      <c r="AW103" s="49" t="s">
        <v>460</v>
      </c>
      <c r="AX103" s="49" t="s">
        <v>461</v>
      </c>
      <c r="AY103" s="49" t="s">
        <v>436</v>
      </c>
      <c r="AZ103" s="49" t="s">
        <v>436</v>
      </c>
      <c r="BA103" s="49" t="s">
        <v>428</v>
      </c>
      <c r="BB103" s="49" t="s">
        <v>422</v>
      </c>
      <c r="BC103" s="49" t="s">
        <v>423</v>
      </c>
      <c r="BD103" s="49" t="s">
        <v>432</v>
      </c>
      <c r="BE103" s="49" t="s">
        <v>416</v>
      </c>
      <c r="BF103" s="49" t="s">
        <v>462</v>
      </c>
      <c r="BG103" s="49" t="s">
        <v>417</v>
      </c>
      <c r="BH103" s="49" t="s">
        <v>411</v>
      </c>
      <c r="BI103" s="61" t="s">
        <v>551</v>
      </c>
      <c r="BJ103" s="49" t="s">
        <v>404</v>
      </c>
    </row>
    <row r="104" spans="1:62">
      <c r="A104" s="81" t="s">
        <v>316</v>
      </c>
      <c r="B104" s="49">
        <v>217</v>
      </c>
      <c r="C104" s="49">
        <v>167</v>
      </c>
      <c r="D104" s="49">
        <v>195</v>
      </c>
      <c r="E104" s="49">
        <v>217</v>
      </c>
      <c r="F104" s="49">
        <v>237</v>
      </c>
      <c r="G104" s="49">
        <v>192</v>
      </c>
      <c r="H104" s="49">
        <v>185</v>
      </c>
      <c r="I104" s="49">
        <v>155</v>
      </c>
      <c r="J104" s="49">
        <v>251</v>
      </c>
      <c r="K104" s="49">
        <v>234</v>
      </c>
      <c r="L104" s="49">
        <v>212</v>
      </c>
      <c r="M104" s="49">
        <v>256</v>
      </c>
      <c r="N104" s="49">
        <v>212</v>
      </c>
      <c r="O104" s="49">
        <v>132</v>
      </c>
      <c r="P104" s="49">
        <v>227</v>
      </c>
      <c r="Q104" s="49">
        <v>156</v>
      </c>
      <c r="R104" s="49">
        <v>306</v>
      </c>
      <c r="S104" s="49">
        <v>252</v>
      </c>
      <c r="T104" s="49">
        <v>248</v>
      </c>
      <c r="U104" s="49">
        <v>142</v>
      </c>
      <c r="V104" s="49">
        <v>194</v>
      </c>
      <c r="W104" s="49">
        <v>295</v>
      </c>
      <c r="X104" s="49">
        <v>273</v>
      </c>
      <c r="Y104" s="49">
        <v>175</v>
      </c>
      <c r="Z104" s="49">
        <v>147</v>
      </c>
      <c r="AA104" s="49">
        <v>274</v>
      </c>
      <c r="AB104" s="49">
        <v>158</v>
      </c>
      <c r="AC104" s="49">
        <v>290</v>
      </c>
      <c r="AD104" s="49">
        <v>191</v>
      </c>
      <c r="AE104" s="49">
        <v>316</v>
      </c>
      <c r="AF104" s="49">
        <v>232</v>
      </c>
      <c r="AG104" s="49">
        <v>225</v>
      </c>
      <c r="AH104" s="49">
        <v>169</v>
      </c>
      <c r="AI104" s="49">
        <v>175</v>
      </c>
      <c r="AJ104" s="49">
        <v>219</v>
      </c>
      <c r="AK104" s="49">
        <v>331</v>
      </c>
      <c r="AL104" s="49">
        <v>369</v>
      </c>
      <c r="AM104" s="49">
        <v>340</v>
      </c>
      <c r="AN104" s="49">
        <v>265</v>
      </c>
      <c r="AO104" s="49">
        <v>194</v>
      </c>
      <c r="AP104" s="49">
        <v>197</v>
      </c>
      <c r="AQ104" s="49">
        <v>264</v>
      </c>
      <c r="AR104" s="49">
        <v>185</v>
      </c>
      <c r="AS104" s="49">
        <v>376</v>
      </c>
      <c r="AT104" s="49">
        <v>396</v>
      </c>
      <c r="AU104" s="49">
        <v>376</v>
      </c>
      <c r="AV104" s="49">
        <v>210</v>
      </c>
      <c r="AW104" s="49">
        <v>298</v>
      </c>
      <c r="AX104" s="49">
        <v>463</v>
      </c>
      <c r="AY104" s="49">
        <v>298</v>
      </c>
      <c r="AZ104" s="49">
        <v>226</v>
      </c>
      <c r="BA104" s="49">
        <v>320</v>
      </c>
      <c r="BB104" s="49">
        <v>419</v>
      </c>
      <c r="BC104" s="49">
        <v>405</v>
      </c>
      <c r="BD104" s="49">
        <v>332</v>
      </c>
      <c r="BE104" s="49">
        <v>488</v>
      </c>
      <c r="BF104" s="49">
        <v>257</v>
      </c>
      <c r="BG104" s="49">
        <v>467</v>
      </c>
      <c r="BH104" s="49">
        <v>509</v>
      </c>
      <c r="BI104" s="49">
        <v>488</v>
      </c>
      <c r="BJ104" s="49">
        <v>529</v>
      </c>
    </row>
    <row r="106" spans="1:62">
      <c r="A106" s="60" t="s">
        <v>337</v>
      </c>
      <c r="B106" s="308" t="s">
        <v>337</v>
      </c>
      <c r="C106" s="308"/>
      <c r="D106" s="308"/>
      <c r="E106" s="308"/>
      <c r="F106" s="308"/>
      <c r="G106" s="308"/>
      <c r="H106" s="308"/>
      <c r="I106" s="308"/>
      <c r="J106" s="308"/>
      <c r="K106" s="308"/>
      <c r="L106" s="308"/>
      <c r="M106" s="308"/>
      <c r="N106" s="308"/>
      <c r="O106" s="308"/>
      <c r="P106" s="308"/>
      <c r="Q106" s="308"/>
      <c r="R106" s="308"/>
      <c r="S106" s="308"/>
      <c r="T106" s="308"/>
      <c r="U106" s="308"/>
      <c r="V106" s="308"/>
      <c r="W106" s="308"/>
      <c r="X106" s="308"/>
      <c r="Y106" s="308"/>
      <c r="Z106" s="308"/>
      <c r="AA106" s="308"/>
      <c r="AB106" s="308"/>
      <c r="AC106" s="308"/>
      <c r="AD106" s="308"/>
      <c r="AE106" s="308"/>
      <c r="AF106" s="308"/>
      <c r="AG106" s="308"/>
      <c r="AH106" s="308"/>
      <c r="AI106" s="308"/>
      <c r="AJ106" s="308"/>
      <c r="AK106" s="308"/>
      <c r="AL106" s="308"/>
      <c r="AM106" s="308"/>
      <c r="AN106" s="308"/>
      <c r="AO106" s="308"/>
      <c r="AP106" s="308"/>
      <c r="AQ106" s="308"/>
      <c r="AR106" s="308"/>
      <c r="AS106" s="308"/>
      <c r="AT106" s="308"/>
      <c r="AU106" s="308"/>
      <c r="AV106" s="308"/>
      <c r="AW106" s="308"/>
      <c r="AX106" s="308"/>
      <c r="AY106" s="308"/>
      <c r="AZ106" s="308"/>
    </row>
    <row r="107" spans="1:62" ht="15.75">
      <c r="A107" s="80"/>
      <c r="B107" s="48" t="s">
        <v>154</v>
      </c>
      <c r="C107" s="48" t="s">
        <v>163</v>
      </c>
      <c r="D107" s="48" t="s">
        <v>153</v>
      </c>
      <c r="E107" s="48" t="s">
        <v>162</v>
      </c>
      <c r="F107" s="48" t="s">
        <v>194</v>
      </c>
      <c r="G107" s="48" t="s">
        <v>132</v>
      </c>
      <c r="H107" s="48" t="s">
        <v>161</v>
      </c>
      <c r="I107" s="48" t="s">
        <v>219</v>
      </c>
      <c r="J107" s="48" t="s">
        <v>152</v>
      </c>
      <c r="K107" s="48" t="s">
        <v>273</v>
      </c>
      <c r="L107" s="48" t="s">
        <v>193</v>
      </c>
      <c r="M107" s="48" t="s">
        <v>131</v>
      </c>
      <c r="N107" s="48" t="s">
        <v>151</v>
      </c>
      <c r="O107" s="48" t="s">
        <v>160</v>
      </c>
      <c r="P107" s="48" t="s">
        <v>218</v>
      </c>
      <c r="Q107" s="48" t="s">
        <v>192</v>
      </c>
      <c r="R107" s="48" t="s">
        <v>217</v>
      </c>
      <c r="S107" s="48" t="s">
        <v>234</v>
      </c>
      <c r="T107" s="48" t="s">
        <v>115</v>
      </c>
      <c r="U107" s="48" t="s">
        <v>129</v>
      </c>
      <c r="V107" s="48" t="s">
        <v>150</v>
      </c>
      <c r="W107" s="48" t="s">
        <v>130</v>
      </c>
      <c r="X107" s="48" t="s">
        <v>159</v>
      </c>
      <c r="Y107" s="48" t="s">
        <v>216</v>
      </c>
      <c r="Z107" s="48" t="s">
        <v>149</v>
      </c>
      <c r="AA107" s="48" t="s">
        <v>233</v>
      </c>
      <c r="AB107" s="48" t="s">
        <v>191</v>
      </c>
      <c r="AC107" s="48" t="s">
        <v>114</v>
      </c>
      <c r="AD107" s="48" t="s">
        <v>128</v>
      </c>
      <c r="AE107" s="48" t="s">
        <v>148</v>
      </c>
      <c r="AF107" s="48" t="s">
        <v>270</v>
      </c>
      <c r="AG107" s="48" t="s">
        <v>158</v>
      </c>
      <c r="AH107" s="48" t="s">
        <v>245</v>
      </c>
      <c r="AI107" s="48" t="s">
        <v>113</v>
      </c>
      <c r="AJ107" s="48" t="s">
        <v>127</v>
      </c>
      <c r="AK107" s="48" t="s">
        <v>190</v>
      </c>
      <c r="AL107" s="48" t="s">
        <v>232</v>
      </c>
      <c r="AM107" s="48" t="s">
        <v>147</v>
      </c>
      <c r="AN107" s="48" t="s">
        <v>215</v>
      </c>
      <c r="AO107" s="48" t="s">
        <v>126</v>
      </c>
      <c r="AP107" s="48" t="s">
        <v>189</v>
      </c>
      <c r="AQ107" s="48" t="s">
        <v>112</v>
      </c>
      <c r="AR107" s="48" t="s">
        <v>146</v>
      </c>
      <c r="AS107" s="48" t="s">
        <v>157</v>
      </c>
      <c r="AT107" s="48" t="s">
        <v>231</v>
      </c>
      <c r="AU107" s="48" t="s">
        <v>125</v>
      </c>
      <c r="AV107" s="48" t="s">
        <v>94</v>
      </c>
      <c r="AW107" s="48" t="s">
        <v>111</v>
      </c>
      <c r="AX107" s="48" t="s">
        <v>77</v>
      </c>
      <c r="AY107" s="48" t="s">
        <v>124</v>
      </c>
      <c r="AZ107" s="48" t="s">
        <v>110</v>
      </c>
    </row>
    <row r="108" spans="1:62">
      <c r="A108" s="80"/>
      <c r="B108" s="49" t="s">
        <v>294</v>
      </c>
      <c r="C108" s="49" t="s">
        <v>435</v>
      </c>
      <c r="D108" s="49" t="s">
        <v>294</v>
      </c>
      <c r="E108" s="49" t="s">
        <v>435</v>
      </c>
      <c r="F108" s="49" t="s">
        <v>296</v>
      </c>
      <c r="G108" s="49" t="s">
        <v>293</v>
      </c>
      <c r="H108" s="49" t="s">
        <v>435</v>
      </c>
      <c r="I108" s="49" t="s">
        <v>297</v>
      </c>
      <c r="J108" s="49" t="s">
        <v>294</v>
      </c>
      <c r="K108" s="49" t="s">
        <v>293</v>
      </c>
      <c r="L108" s="49" t="s">
        <v>296</v>
      </c>
      <c r="M108" s="49" t="s">
        <v>293</v>
      </c>
      <c r="N108" s="49" t="s">
        <v>294</v>
      </c>
      <c r="O108" s="49" t="s">
        <v>435</v>
      </c>
      <c r="P108" s="49" t="s">
        <v>297</v>
      </c>
      <c r="Q108" s="49" t="s">
        <v>296</v>
      </c>
      <c r="R108" s="49" t="s">
        <v>297</v>
      </c>
      <c r="S108" s="49" t="s">
        <v>438</v>
      </c>
      <c r="T108" s="49" t="s">
        <v>292</v>
      </c>
      <c r="U108" s="49" t="s">
        <v>293</v>
      </c>
      <c r="V108" s="49" t="s">
        <v>294</v>
      </c>
      <c r="W108" s="49" t="s">
        <v>293</v>
      </c>
      <c r="X108" s="49" t="s">
        <v>435</v>
      </c>
      <c r="Y108" s="49" t="s">
        <v>297</v>
      </c>
      <c r="Z108" s="49" t="s">
        <v>294</v>
      </c>
      <c r="AA108" s="49" t="s">
        <v>438</v>
      </c>
      <c r="AB108" s="49" t="s">
        <v>296</v>
      </c>
      <c r="AC108" s="49" t="s">
        <v>292</v>
      </c>
      <c r="AD108" s="49" t="s">
        <v>293</v>
      </c>
      <c r="AE108" s="49" t="s">
        <v>294</v>
      </c>
      <c r="AF108" s="49" t="s">
        <v>297</v>
      </c>
      <c r="AG108" s="49" t="s">
        <v>435</v>
      </c>
      <c r="AH108" s="61" t="s">
        <v>488</v>
      </c>
      <c r="AI108" s="49" t="s">
        <v>292</v>
      </c>
      <c r="AJ108" s="49" t="s">
        <v>293</v>
      </c>
      <c r="AK108" s="49" t="s">
        <v>296</v>
      </c>
      <c r="AL108" s="49" t="s">
        <v>438</v>
      </c>
      <c r="AM108" s="49" t="s">
        <v>294</v>
      </c>
      <c r="AN108" s="49" t="s">
        <v>297</v>
      </c>
      <c r="AO108" s="49" t="s">
        <v>293</v>
      </c>
      <c r="AP108" s="49" t="s">
        <v>296</v>
      </c>
      <c r="AQ108" s="49" t="s">
        <v>292</v>
      </c>
      <c r="AR108" s="49" t="s">
        <v>294</v>
      </c>
      <c r="AS108" s="49" t="s">
        <v>435</v>
      </c>
      <c r="AT108" s="49" t="s">
        <v>438</v>
      </c>
      <c r="AU108" s="49" t="s">
        <v>293</v>
      </c>
      <c r="AV108" s="49" t="s">
        <v>291</v>
      </c>
      <c r="AW108" s="49" t="s">
        <v>292</v>
      </c>
      <c r="AX108" s="49" t="s">
        <v>289</v>
      </c>
      <c r="AY108" s="49" t="s">
        <v>293</v>
      </c>
      <c r="AZ108" s="49" t="s">
        <v>292</v>
      </c>
    </row>
    <row r="109" spans="1:62" ht="15.75">
      <c r="A109" s="80"/>
      <c r="B109" s="49" t="s">
        <v>473</v>
      </c>
      <c r="C109" s="49" t="s">
        <v>474</v>
      </c>
      <c r="D109" s="49" t="s">
        <v>475</v>
      </c>
      <c r="E109" s="49" t="s">
        <v>475</v>
      </c>
      <c r="F109" s="49" t="s">
        <v>476</v>
      </c>
      <c r="G109" s="49" t="s">
        <v>463</v>
      </c>
      <c r="H109" s="49" t="s">
        <v>464</v>
      </c>
      <c r="I109" s="49" t="s">
        <v>464</v>
      </c>
      <c r="J109" s="49" t="s">
        <v>465</v>
      </c>
      <c r="K109" s="61" t="s">
        <v>558</v>
      </c>
      <c r="L109" s="49" t="s">
        <v>477</v>
      </c>
      <c r="M109" s="49" t="s">
        <v>466</v>
      </c>
      <c r="N109" s="49" t="s">
        <v>466</v>
      </c>
      <c r="O109" s="49" t="s">
        <v>466</v>
      </c>
      <c r="P109" s="49" t="s">
        <v>466</v>
      </c>
      <c r="Q109" s="49" t="s">
        <v>467</v>
      </c>
      <c r="R109" s="49" t="s">
        <v>467</v>
      </c>
      <c r="S109" s="49" t="s">
        <v>478</v>
      </c>
      <c r="T109" s="61" t="s">
        <v>557</v>
      </c>
      <c r="U109" s="49" t="s">
        <v>439</v>
      </c>
      <c r="V109" s="49" t="s">
        <v>439</v>
      </c>
      <c r="W109" s="49" t="s">
        <v>440</v>
      </c>
      <c r="X109" s="49" t="s">
        <v>440</v>
      </c>
      <c r="Y109" s="49" t="s">
        <v>468</v>
      </c>
      <c r="Z109" s="49" t="s">
        <v>441</v>
      </c>
      <c r="AA109" s="49" t="s">
        <v>441</v>
      </c>
      <c r="AB109" s="49" t="s">
        <v>469</v>
      </c>
      <c r="AC109" s="49" t="s">
        <v>442</v>
      </c>
      <c r="AD109" s="49" t="s">
        <v>442</v>
      </c>
      <c r="AE109" s="49" t="s">
        <v>443</v>
      </c>
      <c r="AF109" s="61" t="s">
        <v>559</v>
      </c>
      <c r="AG109" s="49" t="s">
        <v>444</v>
      </c>
      <c r="AH109" s="49" t="s">
        <v>444</v>
      </c>
      <c r="AI109" s="49" t="s">
        <v>445</v>
      </c>
      <c r="AJ109" s="49" t="s">
        <v>445</v>
      </c>
      <c r="AK109" s="49" t="s">
        <v>445</v>
      </c>
      <c r="AL109" s="49" t="s">
        <v>445</v>
      </c>
      <c r="AM109" s="49" t="s">
        <v>446</v>
      </c>
      <c r="AN109" s="49" t="s">
        <v>470</v>
      </c>
      <c r="AO109" s="49" t="s">
        <v>447</v>
      </c>
      <c r="AP109" s="49" t="s">
        <v>448</v>
      </c>
      <c r="AQ109" s="49" t="s">
        <v>449</v>
      </c>
      <c r="AR109" s="49" t="s">
        <v>449</v>
      </c>
      <c r="AS109" s="49" t="s">
        <v>450</v>
      </c>
      <c r="AT109" s="49" t="s">
        <v>450</v>
      </c>
      <c r="AU109" s="49" t="s">
        <v>452</v>
      </c>
      <c r="AV109" s="49" t="s">
        <v>453</v>
      </c>
      <c r="AW109" s="49" t="s">
        <v>453</v>
      </c>
      <c r="AX109" s="61" t="s">
        <v>554</v>
      </c>
      <c r="AY109" s="49" t="s">
        <v>457</v>
      </c>
      <c r="AZ109" s="49" t="s">
        <v>458</v>
      </c>
    </row>
    <row r="110" spans="1:62">
      <c r="A110" s="81" t="s">
        <v>316</v>
      </c>
      <c r="B110" s="49">
        <v>159</v>
      </c>
      <c r="C110" s="49">
        <v>140</v>
      </c>
      <c r="D110" s="49">
        <v>169</v>
      </c>
      <c r="E110" s="49">
        <v>146</v>
      </c>
      <c r="F110" s="49">
        <v>125</v>
      </c>
      <c r="G110" s="49">
        <v>217</v>
      </c>
      <c r="H110" s="49">
        <v>167</v>
      </c>
      <c r="I110" s="49">
        <v>121</v>
      </c>
      <c r="J110" s="49">
        <v>195</v>
      </c>
      <c r="K110" s="49">
        <v>217</v>
      </c>
      <c r="L110" s="49">
        <v>141</v>
      </c>
      <c r="M110" s="49">
        <v>237</v>
      </c>
      <c r="N110" s="49">
        <v>192</v>
      </c>
      <c r="O110" s="49">
        <v>185</v>
      </c>
      <c r="P110" s="49">
        <v>135</v>
      </c>
      <c r="Q110" s="49">
        <v>155</v>
      </c>
      <c r="R110" s="49">
        <v>125</v>
      </c>
      <c r="S110" s="49">
        <v>112</v>
      </c>
      <c r="T110" s="49">
        <v>251</v>
      </c>
      <c r="U110" s="49">
        <v>234</v>
      </c>
      <c r="V110" s="49">
        <v>212</v>
      </c>
      <c r="W110" s="49">
        <v>256</v>
      </c>
      <c r="X110" s="49">
        <v>212</v>
      </c>
      <c r="Y110" s="49">
        <v>132</v>
      </c>
      <c r="Z110" s="49">
        <v>227</v>
      </c>
      <c r="AA110" s="49">
        <v>129</v>
      </c>
      <c r="AB110" s="49">
        <v>156</v>
      </c>
      <c r="AC110" s="49">
        <v>306</v>
      </c>
      <c r="AD110" s="49">
        <v>252</v>
      </c>
      <c r="AE110" s="49">
        <v>248</v>
      </c>
      <c r="AF110" s="49">
        <v>142</v>
      </c>
      <c r="AG110" s="49">
        <v>194</v>
      </c>
      <c r="AH110" s="49">
        <v>154</v>
      </c>
      <c r="AI110" s="49">
        <v>295</v>
      </c>
      <c r="AJ110" s="49">
        <v>273</v>
      </c>
      <c r="AK110" s="49">
        <v>175</v>
      </c>
      <c r="AL110" s="49">
        <v>147</v>
      </c>
      <c r="AM110" s="49">
        <v>274</v>
      </c>
      <c r="AN110" s="49">
        <v>158</v>
      </c>
      <c r="AO110" s="49">
        <v>290</v>
      </c>
      <c r="AP110" s="49">
        <v>191</v>
      </c>
      <c r="AQ110" s="49">
        <v>316</v>
      </c>
      <c r="AR110" s="49">
        <v>232</v>
      </c>
      <c r="AS110" s="49">
        <v>225</v>
      </c>
      <c r="AT110" s="49">
        <v>169</v>
      </c>
      <c r="AU110" s="49">
        <v>331</v>
      </c>
      <c r="AV110" s="49">
        <v>369</v>
      </c>
      <c r="AW110" s="49">
        <v>340</v>
      </c>
      <c r="AX110" s="49">
        <v>375</v>
      </c>
      <c r="AY110" s="49">
        <v>376</v>
      </c>
      <c r="AZ110" s="49">
        <v>376</v>
      </c>
    </row>
    <row r="112" spans="1:62">
      <c r="A112" s="60" t="s">
        <v>336</v>
      </c>
      <c r="B112" s="308" t="s">
        <v>336</v>
      </c>
      <c r="C112" s="308"/>
      <c r="D112" s="308"/>
      <c r="E112" s="308"/>
      <c r="F112" s="308"/>
      <c r="G112" s="308"/>
      <c r="H112" s="308"/>
      <c r="I112" s="308"/>
      <c r="J112" s="308"/>
      <c r="K112" s="308"/>
      <c r="L112" s="308"/>
      <c r="M112" s="308"/>
      <c r="N112" s="308"/>
      <c r="O112" s="308"/>
      <c r="P112" s="308"/>
      <c r="Q112" s="308"/>
      <c r="R112" s="308"/>
      <c r="S112" s="308"/>
      <c r="T112" s="308"/>
      <c r="U112" s="308"/>
      <c r="V112" s="308"/>
      <c r="W112" s="308"/>
      <c r="X112" s="308"/>
      <c r="Y112" s="308"/>
      <c r="Z112" s="308"/>
      <c r="AA112" s="308"/>
      <c r="AB112" s="308"/>
      <c r="AC112" s="308"/>
      <c r="AD112" s="308"/>
      <c r="AE112" s="308"/>
      <c r="AF112" s="308"/>
      <c r="AG112" s="308"/>
      <c r="AH112" s="308"/>
      <c r="AI112" s="308"/>
      <c r="AJ112" s="308"/>
      <c r="AK112" s="308"/>
      <c r="AL112" s="308"/>
      <c r="AM112" s="308"/>
      <c r="AN112" s="308"/>
      <c r="AO112" s="308"/>
      <c r="AP112" s="308"/>
      <c r="AQ112" s="308"/>
      <c r="AR112" s="308"/>
      <c r="AS112" s="308"/>
      <c r="AT112" s="308"/>
      <c r="AU112" s="308"/>
      <c r="AV112" s="308"/>
      <c r="AW112" s="308"/>
      <c r="AX112" s="308"/>
      <c r="AY112" s="308"/>
    </row>
    <row r="113" spans="1:55" ht="15.75">
      <c r="A113" s="80"/>
      <c r="B113" s="48" t="s">
        <v>164</v>
      </c>
      <c r="C113" s="48" t="s">
        <v>196</v>
      </c>
      <c r="D113" s="48" t="s">
        <v>154</v>
      </c>
      <c r="E113" s="48" t="s">
        <v>221</v>
      </c>
      <c r="F113" s="48" t="s">
        <v>163</v>
      </c>
      <c r="G113" s="48" t="s">
        <v>195</v>
      </c>
      <c r="H113" s="48" t="s">
        <v>153</v>
      </c>
      <c r="I113" s="48" t="s">
        <v>162</v>
      </c>
      <c r="J113" s="48" t="s">
        <v>220</v>
      </c>
      <c r="K113" s="48" t="s">
        <v>194</v>
      </c>
      <c r="L113" s="48" t="s">
        <v>132</v>
      </c>
      <c r="M113" s="48" t="s">
        <v>161</v>
      </c>
      <c r="N113" s="48" t="s">
        <v>219</v>
      </c>
      <c r="O113" s="48" t="s">
        <v>236</v>
      </c>
      <c r="P113" s="48" t="s">
        <v>152</v>
      </c>
      <c r="Q113" s="48" t="s">
        <v>273</v>
      </c>
      <c r="R113" s="48" t="s">
        <v>193</v>
      </c>
      <c r="S113" s="48" t="s">
        <v>247</v>
      </c>
      <c r="T113" s="48" t="s">
        <v>235</v>
      </c>
      <c r="U113" s="48" t="s">
        <v>131</v>
      </c>
      <c r="V113" s="48" t="s">
        <v>151</v>
      </c>
      <c r="W113" s="48" t="s">
        <v>160</v>
      </c>
      <c r="X113" s="48" t="s">
        <v>218</v>
      </c>
      <c r="Y113" s="48" t="s">
        <v>192</v>
      </c>
      <c r="Z113" s="48" t="s">
        <v>217</v>
      </c>
      <c r="AA113" s="48" t="s">
        <v>234</v>
      </c>
      <c r="AB113" s="48" t="s">
        <v>115</v>
      </c>
      <c r="AC113" s="48" t="s">
        <v>129</v>
      </c>
      <c r="AD113" s="48" t="s">
        <v>150</v>
      </c>
      <c r="AE113" s="48" t="s">
        <v>130</v>
      </c>
      <c r="AF113" s="48" t="s">
        <v>159</v>
      </c>
      <c r="AG113" s="48" t="s">
        <v>216</v>
      </c>
      <c r="AH113" s="48" t="s">
        <v>246</v>
      </c>
      <c r="AI113" s="48" t="s">
        <v>149</v>
      </c>
      <c r="AJ113" s="48" t="s">
        <v>233</v>
      </c>
      <c r="AK113" s="48" t="s">
        <v>191</v>
      </c>
      <c r="AL113" s="48" t="s">
        <v>114</v>
      </c>
      <c r="AM113" s="48" t="s">
        <v>128</v>
      </c>
      <c r="AN113" s="48" t="s">
        <v>148</v>
      </c>
      <c r="AO113" s="48" t="s">
        <v>270</v>
      </c>
      <c r="AP113" s="48" t="s">
        <v>158</v>
      </c>
      <c r="AQ113" s="48" t="s">
        <v>245</v>
      </c>
      <c r="AR113" s="48" t="s">
        <v>113</v>
      </c>
      <c r="AS113" s="48" t="s">
        <v>127</v>
      </c>
      <c r="AT113" s="48" t="s">
        <v>190</v>
      </c>
      <c r="AU113" s="48" t="s">
        <v>232</v>
      </c>
      <c r="AV113" s="48" t="s">
        <v>147</v>
      </c>
      <c r="AW113" s="48" t="s">
        <v>126</v>
      </c>
      <c r="AX113" s="48" t="s">
        <v>112</v>
      </c>
      <c r="AY113" s="48" t="s">
        <v>125</v>
      </c>
    </row>
    <row r="114" spans="1:55">
      <c r="A114" s="80"/>
      <c r="B114" s="49" t="s">
        <v>435</v>
      </c>
      <c r="C114" s="49" t="s">
        <v>296</v>
      </c>
      <c r="D114" s="49" t="s">
        <v>294</v>
      </c>
      <c r="E114" s="49" t="s">
        <v>297</v>
      </c>
      <c r="F114" s="49" t="s">
        <v>435</v>
      </c>
      <c r="G114" s="49" t="s">
        <v>296</v>
      </c>
      <c r="H114" s="49" t="s">
        <v>294</v>
      </c>
      <c r="I114" s="49" t="s">
        <v>435</v>
      </c>
      <c r="J114" s="49" t="s">
        <v>297</v>
      </c>
      <c r="K114" s="49" t="s">
        <v>296</v>
      </c>
      <c r="L114" s="49" t="s">
        <v>293</v>
      </c>
      <c r="M114" s="49" t="s">
        <v>435</v>
      </c>
      <c r="N114" s="49" t="s">
        <v>297</v>
      </c>
      <c r="O114" s="49" t="s">
        <v>438</v>
      </c>
      <c r="P114" s="49" t="s">
        <v>294</v>
      </c>
      <c r="Q114" s="49" t="s">
        <v>293</v>
      </c>
      <c r="R114" s="49" t="s">
        <v>296</v>
      </c>
      <c r="S114" s="61" t="s">
        <v>488</v>
      </c>
      <c r="T114" s="49" t="s">
        <v>438</v>
      </c>
      <c r="U114" s="49" t="s">
        <v>293</v>
      </c>
      <c r="V114" s="49" t="s">
        <v>294</v>
      </c>
      <c r="W114" s="49" t="s">
        <v>435</v>
      </c>
      <c r="X114" s="49" t="s">
        <v>297</v>
      </c>
      <c r="Y114" s="49" t="s">
        <v>296</v>
      </c>
      <c r="Z114" s="49" t="s">
        <v>297</v>
      </c>
      <c r="AA114" s="49" t="s">
        <v>438</v>
      </c>
      <c r="AB114" s="49" t="s">
        <v>292</v>
      </c>
      <c r="AC114" s="49" t="s">
        <v>293</v>
      </c>
      <c r="AD114" s="49" t="s">
        <v>294</v>
      </c>
      <c r="AE114" s="49" t="s">
        <v>293</v>
      </c>
      <c r="AF114" s="49" t="s">
        <v>435</v>
      </c>
      <c r="AG114" s="49" t="s">
        <v>297</v>
      </c>
      <c r="AH114" s="61" t="s">
        <v>488</v>
      </c>
      <c r="AI114" s="49" t="s">
        <v>294</v>
      </c>
      <c r="AJ114" s="49" t="s">
        <v>438</v>
      </c>
      <c r="AK114" s="49" t="s">
        <v>296</v>
      </c>
      <c r="AL114" s="49" t="s">
        <v>292</v>
      </c>
      <c r="AM114" s="49" t="s">
        <v>293</v>
      </c>
      <c r="AN114" s="49" t="s">
        <v>294</v>
      </c>
      <c r="AO114" s="49" t="s">
        <v>297</v>
      </c>
      <c r="AP114" s="49" t="s">
        <v>435</v>
      </c>
      <c r="AQ114" s="61" t="s">
        <v>488</v>
      </c>
      <c r="AR114" s="49" t="s">
        <v>292</v>
      </c>
      <c r="AS114" s="49" t="s">
        <v>293</v>
      </c>
      <c r="AT114" s="49" t="s">
        <v>296</v>
      </c>
      <c r="AU114" s="49" t="s">
        <v>438</v>
      </c>
      <c r="AV114" s="49" t="s">
        <v>294</v>
      </c>
      <c r="AW114" s="49" t="s">
        <v>293</v>
      </c>
      <c r="AX114" s="49" t="s">
        <v>292</v>
      </c>
      <c r="AY114" s="49" t="s">
        <v>293</v>
      </c>
    </row>
    <row r="115" spans="1:55" ht="15.75">
      <c r="A115" s="80"/>
      <c r="B115" s="49" t="s">
        <v>479</v>
      </c>
      <c r="C115" s="49" t="s">
        <v>480</v>
      </c>
      <c r="D115" s="49" t="s">
        <v>473</v>
      </c>
      <c r="E115" s="49" t="s">
        <v>473</v>
      </c>
      <c r="F115" s="49" t="s">
        <v>474</v>
      </c>
      <c r="G115" s="49" t="s">
        <v>481</v>
      </c>
      <c r="H115" s="49" t="s">
        <v>475</v>
      </c>
      <c r="I115" s="49" t="s">
        <v>475</v>
      </c>
      <c r="J115" s="49" t="s">
        <v>475</v>
      </c>
      <c r="K115" s="49" t="s">
        <v>476</v>
      </c>
      <c r="L115" s="49" t="s">
        <v>463</v>
      </c>
      <c r="M115" s="49" t="s">
        <v>464</v>
      </c>
      <c r="N115" s="49" t="s">
        <v>464</v>
      </c>
      <c r="O115" s="49" t="s">
        <v>464</v>
      </c>
      <c r="P115" s="49" t="s">
        <v>465</v>
      </c>
      <c r="Q115" s="61" t="s">
        <v>558</v>
      </c>
      <c r="R115" s="49" t="s">
        <v>477</v>
      </c>
      <c r="S115" s="49" t="s">
        <v>477</v>
      </c>
      <c r="T115" s="49" t="s">
        <v>482</v>
      </c>
      <c r="U115" s="49" t="s">
        <v>466</v>
      </c>
      <c r="V115" s="49" t="s">
        <v>466</v>
      </c>
      <c r="W115" s="49" t="s">
        <v>466</v>
      </c>
      <c r="X115" s="49" t="s">
        <v>466</v>
      </c>
      <c r="Y115" s="49" t="s">
        <v>467</v>
      </c>
      <c r="Z115" s="49" t="s">
        <v>467</v>
      </c>
      <c r="AA115" s="49" t="s">
        <v>478</v>
      </c>
      <c r="AB115" s="61" t="s">
        <v>557</v>
      </c>
      <c r="AC115" s="49" t="s">
        <v>439</v>
      </c>
      <c r="AD115" s="49" t="s">
        <v>439</v>
      </c>
      <c r="AE115" s="49" t="s">
        <v>440</v>
      </c>
      <c r="AF115" s="49" t="s">
        <v>440</v>
      </c>
      <c r="AG115" s="49" t="s">
        <v>468</v>
      </c>
      <c r="AH115" s="49" t="s">
        <v>468</v>
      </c>
      <c r="AI115" s="49" t="s">
        <v>441</v>
      </c>
      <c r="AJ115" s="49" t="s">
        <v>441</v>
      </c>
      <c r="AK115" s="49" t="s">
        <v>469</v>
      </c>
      <c r="AL115" s="49" t="s">
        <v>442</v>
      </c>
      <c r="AM115" s="49" t="s">
        <v>442</v>
      </c>
      <c r="AN115" s="49" t="s">
        <v>443</v>
      </c>
      <c r="AO115" s="61" t="s">
        <v>559</v>
      </c>
      <c r="AP115" s="49" t="s">
        <v>444</v>
      </c>
      <c r="AQ115" s="49" t="s">
        <v>444</v>
      </c>
      <c r="AR115" s="49" t="s">
        <v>445</v>
      </c>
      <c r="AS115" s="49" t="s">
        <v>445</v>
      </c>
      <c r="AT115" s="49" t="s">
        <v>445</v>
      </c>
      <c r="AU115" s="49" t="s">
        <v>445</v>
      </c>
      <c r="AV115" s="49" t="s">
        <v>446</v>
      </c>
      <c r="AW115" s="49" t="s">
        <v>447</v>
      </c>
      <c r="AX115" s="49" t="s">
        <v>449</v>
      </c>
      <c r="AY115" s="49" t="s">
        <v>452</v>
      </c>
    </row>
    <row r="116" spans="1:55">
      <c r="A116" s="81" t="s">
        <v>316</v>
      </c>
      <c r="B116" s="49">
        <v>131</v>
      </c>
      <c r="C116" s="49">
        <v>120</v>
      </c>
      <c r="D116" s="49">
        <v>159</v>
      </c>
      <c r="E116" s="49">
        <v>113</v>
      </c>
      <c r="F116" s="49">
        <v>140</v>
      </c>
      <c r="G116" s="49">
        <v>131</v>
      </c>
      <c r="H116" s="49">
        <v>169</v>
      </c>
      <c r="I116" s="49">
        <v>146</v>
      </c>
      <c r="J116" s="49">
        <v>106</v>
      </c>
      <c r="K116" s="49">
        <v>125</v>
      </c>
      <c r="L116" s="49">
        <v>217</v>
      </c>
      <c r="M116" s="49">
        <v>167</v>
      </c>
      <c r="N116" s="49">
        <v>121</v>
      </c>
      <c r="O116" s="49">
        <v>106</v>
      </c>
      <c r="P116" s="49">
        <v>195</v>
      </c>
      <c r="Q116" s="49">
        <v>217</v>
      </c>
      <c r="R116" s="49">
        <v>141</v>
      </c>
      <c r="S116" s="49">
        <v>102</v>
      </c>
      <c r="T116" s="49">
        <v>102</v>
      </c>
      <c r="U116" s="49">
        <v>237</v>
      </c>
      <c r="V116" s="49">
        <v>192</v>
      </c>
      <c r="W116" s="49">
        <v>185</v>
      </c>
      <c r="X116" s="49">
        <v>135</v>
      </c>
      <c r="Y116" s="49">
        <v>155</v>
      </c>
      <c r="Z116" s="49">
        <v>125</v>
      </c>
      <c r="AA116" s="49">
        <v>112</v>
      </c>
      <c r="AB116" s="49">
        <v>251</v>
      </c>
      <c r="AC116" s="49">
        <v>234</v>
      </c>
      <c r="AD116" s="49">
        <v>212</v>
      </c>
      <c r="AE116" s="49">
        <v>256</v>
      </c>
      <c r="AF116" s="49">
        <v>212</v>
      </c>
      <c r="AG116" s="49">
        <v>132</v>
      </c>
      <c r="AH116" s="49">
        <v>134</v>
      </c>
      <c r="AI116" s="49">
        <v>227</v>
      </c>
      <c r="AJ116" s="49">
        <v>129</v>
      </c>
      <c r="AK116" s="49">
        <v>156</v>
      </c>
      <c r="AL116" s="49">
        <v>306</v>
      </c>
      <c r="AM116" s="49">
        <v>252</v>
      </c>
      <c r="AN116" s="49">
        <v>248</v>
      </c>
      <c r="AO116" s="49">
        <v>142</v>
      </c>
      <c r="AP116" s="49">
        <v>194</v>
      </c>
      <c r="AQ116" s="49">
        <v>154</v>
      </c>
      <c r="AR116" s="49">
        <v>295</v>
      </c>
      <c r="AS116" s="49">
        <v>273</v>
      </c>
      <c r="AT116" s="49">
        <v>175</v>
      </c>
      <c r="AU116" s="49">
        <v>147</v>
      </c>
      <c r="AV116" s="49">
        <v>274</v>
      </c>
      <c r="AW116" s="49">
        <v>290</v>
      </c>
      <c r="AX116" s="49">
        <v>316</v>
      </c>
      <c r="AY116" s="49">
        <v>331</v>
      </c>
    </row>
    <row r="118" spans="1:55">
      <c r="A118" s="60" t="s">
        <v>335</v>
      </c>
      <c r="B118" s="308" t="s">
        <v>335</v>
      </c>
      <c r="C118" s="308"/>
      <c r="D118" s="308"/>
      <c r="E118" s="308"/>
      <c r="F118" s="308"/>
      <c r="G118" s="308"/>
      <c r="H118" s="308"/>
      <c r="I118" s="308"/>
      <c r="J118" s="308"/>
      <c r="K118" s="308"/>
      <c r="L118" s="308"/>
      <c r="M118" s="308"/>
      <c r="N118" s="308"/>
      <c r="O118" s="308"/>
      <c r="P118" s="308"/>
      <c r="Q118" s="308"/>
      <c r="R118" s="308"/>
      <c r="S118" s="308"/>
      <c r="T118" s="308"/>
      <c r="U118" s="308"/>
      <c r="V118" s="308"/>
      <c r="W118" s="308"/>
      <c r="X118" s="308"/>
      <c r="Y118" s="308"/>
      <c r="Z118" s="308"/>
      <c r="AA118" s="308"/>
      <c r="AB118" s="308"/>
      <c r="AC118" s="308"/>
      <c r="AD118" s="308"/>
      <c r="AE118" s="308"/>
      <c r="AF118" s="308"/>
      <c r="AG118" s="308"/>
      <c r="AH118" s="308"/>
      <c r="AI118" s="308"/>
      <c r="AJ118" s="308"/>
      <c r="AK118" s="308"/>
      <c r="AL118" s="308"/>
      <c r="AM118" s="308"/>
      <c r="AN118" s="308"/>
      <c r="AO118" s="308"/>
      <c r="AP118" s="308"/>
      <c r="AQ118" s="308"/>
      <c r="AR118" s="308"/>
      <c r="AS118" s="308"/>
      <c r="AT118" s="308"/>
      <c r="AU118" s="308"/>
      <c r="AV118" s="308"/>
      <c r="AW118" s="308"/>
      <c r="AX118" s="308"/>
      <c r="AY118" s="308"/>
      <c r="AZ118" s="308"/>
      <c r="BA118" s="308"/>
    </row>
    <row r="119" spans="1:55" ht="15.75">
      <c r="A119" s="80"/>
      <c r="B119" s="48" t="s">
        <v>199</v>
      </c>
      <c r="C119" s="48" t="s">
        <v>165</v>
      </c>
      <c r="D119" s="48" t="s">
        <v>198</v>
      </c>
      <c r="E119" s="48" t="s">
        <v>223</v>
      </c>
      <c r="F119" s="48" t="s">
        <v>197</v>
      </c>
      <c r="G119" s="48" t="s">
        <v>222</v>
      </c>
      <c r="H119" s="48" t="s">
        <v>239</v>
      </c>
      <c r="I119" s="48" t="s">
        <v>164</v>
      </c>
      <c r="J119" s="48" t="s">
        <v>238</v>
      </c>
      <c r="K119" s="48" t="s">
        <v>196</v>
      </c>
      <c r="L119" s="48" t="s">
        <v>154</v>
      </c>
      <c r="M119" s="48" t="s">
        <v>221</v>
      </c>
      <c r="N119" s="48" t="s">
        <v>249</v>
      </c>
      <c r="O119" s="48" t="s">
        <v>163</v>
      </c>
      <c r="P119" s="48" t="s">
        <v>195</v>
      </c>
      <c r="Q119" s="48" t="s">
        <v>237</v>
      </c>
      <c r="R119" s="48" t="s">
        <v>153</v>
      </c>
      <c r="S119" s="48" t="s">
        <v>162</v>
      </c>
      <c r="T119" s="48" t="s">
        <v>220</v>
      </c>
      <c r="U119" s="48" t="s">
        <v>248</v>
      </c>
      <c r="V119" s="48" t="s">
        <v>194</v>
      </c>
      <c r="W119" s="48" t="s">
        <v>132</v>
      </c>
      <c r="X119" s="48" t="s">
        <v>161</v>
      </c>
      <c r="Y119" s="48" t="s">
        <v>219</v>
      </c>
      <c r="Z119" s="48" t="s">
        <v>236</v>
      </c>
      <c r="AA119" s="48" t="s">
        <v>152</v>
      </c>
      <c r="AB119" s="48" t="s">
        <v>273</v>
      </c>
      <c r="AC119" s="48" t="s">
        <v>193</v>
      </c>
      <c r="AD119" s="48" t="s">
        <v>247</v>
      </c>
      <c r="AE119" s="48" t="s">
        <v>235</v>
      </c>
      <c r="AF119" s="48" t="s">
        <v>131</v>
      </c>
      <c r="AG119" s="48" t="s">
        <v>151</v>
      </c>
      <c r="AH119" s="48" t="s">
        <v>160</v>
      </c>
      <c r="AI119" s="48" t="s">
        <v>218</v>
      </c>
      <c r="AJ119" s="48" t="s">
        <v>192</v>
      </c>
      <c r="AK119" s="48" t="s">
        <v>217</v>
      </c>
      <c r="AL119" s="48" t="s">
        <v>234</v>
      </c>
      <c r="AM119" s="48" t="s">
        <v>115</v>
      </c>
      <c r="AN119" s="48" t="s">
        <v>129</v>
      </c>
      <c r="AO119" s="48" t="s">
        <v>150</v>
      </c>
      <c r="AP119" s="48" t="s">
        <v>130</v>
      </c>
      <c r="AQ119" s="48" t="s">
        <v>159</v>
      </c>
      <c r="AR119" s="48" t="s">
        <v>216</v>
      </c>
      <c r="AS119" s="48" t="s">
        <v>246</v>
      </c>
      <c r="AT119" s="48" t="s">
        <v>149</v>
      </c>
      <c r="AU119" s="48" t="s">
        <v>114</v>
      </c>
      <c r="AV119" s="48" t="s">
        <v>128</v>
      </c>
      <c r="AW119" s="48" t="s">
        <v>148</v>
      </c>
      <c r="AX119" s="48" t="s">
        <v>113</v>
      </c>
      <c r="AY119" s="48" t="s">
        <v>127</v>
      </c>
      <c r="AZ119" s="48" t="s">
        <v>147</v>
      </c>
      <c r="BA119" s="48" t="s">
        <v>126</v>
      </c>
    </row>
    <row r="120" spans="1:55">
      <c r="A120" s="80"/>
      <c r="B120" s="49" t="s">
        <v>296</v>
      </c>
      <c r="C120" s="49" t="s">
        <v>435</v>
      </c>
      <c r="D120" s="49" t="s">
        <v>296</v>
      </c>
      <c r="E120" s="49" t="s">
        <v>297</v>
      </c>
      <c r="F120" s="49" t="s">
        <v>296</v>
      </c>
      <c r="G120" s="49" t="s">
        <v>297</v>
      </c>
      <c r="H120" s="49" t="s">
        <v>438</v>
      </c>
      <c r="I120" s="49" t="s">
        <v>435</v>
      </c>
      <c r="J120" s="49" t="s">
        <v>438</v>
      </c>
      <c r="K120" s="49" t="s">
        <v>296</v>
      </c>
      <c r="L120" s="49" t="s">
        <v>294</v>
      </c>
      <c r="M120" s="49" t="s">
        <v>297</v>
      </c>
      <c r="N120" s="61" t="s">
        <v>488</v>
      </c>
      <c r="O120" s="49" t="s">
        <v>435</v>
      </c>
      <c r="P120" s="49" t="s">
        <v>296</v>
      </c>
      <c r="Q120" s="49" t="s">
        <v>438</v>
      </c>
      <c r="R120" s="49" t="s">
        <v>294</v>
      </c>
      <c r="S120" s="49" t="s">
        <v>435</v>
      </c>
      <c r="T120" s="49" t="s">
        <v>297</v>
      </c>
      <c r="U120" s="61" t="s">
        <v>488</v>
      </c>
      <c r="V120" s="49" t="s">
        <v>296</v>
      </c>
      <c r="W120" s="49" t="s">
        <v>293</v>
      </c>
      <c r="X120" s="49" t="s">
        <v>435</v>
      </c>
      <c r="Y120" s="49" t="s">
        <v>297</v>
      </c>
      <c r="Z120" s="49" t="s">
        <v>438</v>
      </c>
      <c r="AA120" s="49" t="s">
        <v>294</v>
      </c>
      <c r="AB120" s="49" t="s">
        <v>293</v>
      </c>
      <c r="AC120" s="49" t="s">
        <v>296</v>
      </c>
      <c r="AD120" s="61" t="s">
        <v>488</v>
      </c>
      <c r="AE120" s="49" t="s">
        <v>438</v>
      </c>
      <c r="AF120" s="49" t="s">
        <v>293</v>
      </c>
      <c r="AG120" s="49" t="s">
        <v>294</v>
      </c>
      <c r="AH120" s="49" t="s">
        <v>435</v>
      </c>
      <c r="AI120" s="49" t="s">
        <v>297</v>
      </c>
      <c r="AJ120" s="49" t="s">
        <v>296</v>
      </c>
      <c r="AK120" s="49" t="s">
        <v>297</v>
      </c>
      <c r="AL120" s="49" t="s">
        <v>438</v>
      </c>
      <c r="AM120" s="49" t="s">
        <v>292</v>
      </c>
      <c r="AN120" s="49" t="s">
        <v>293</v>
      </c>
      <c r="AO120" s="49" t="s">
        <v>294</v>
      </c>
      <c r="AP120" s="49" t="s">
        <v>293</v>
      </c>
      <c r="AQ120" s="49" t="s">
        <v>435</v>
      </c>
      <c r="AR120" s="49" t="s">
        <v>297</v>
      </c>
      <c r="AS120" s="61" t="s">
        <v>488</v>
      </c>
      <c r="AT120" s="49" t="s">
        <v>294</v>
      </c>
      <c r="AU120" s="49" t="s">
        <v>292</v>
      </c>
      <c r="AV120" s="49" t="s">
        <v>293</v>
      </c>
      <c r="AW120" s="49" t="s">
        <v>294</v>
      </c>
      <c r="AX120" s="49" t="s">
        <v>292</v>
      </c>
      <c r="AY120" s="49" t="s">
        <v>293</v>
      </c>
      <c r="AZ120" s="49" t="s">
        <v>294</v>
      </c>
      <c r="BA120" s="49" t="s">
        <v>293</v>
      </c>
    </row>
    <row r="121" spans="1:55" ht="15.75">
      <c r="A121" s="80"/>
      <c r="B121" s="49" t="s">
        <v>483</v>
      </c>
      <c r="C121" s="61" t="s">
        <v>560</v>
      </c>
      <c r="D121" s="49" t="s">
        <v>484</v>
      </c>
      <c r="E121" s="49" t="s">
        <v>484</v>
      </c>
      <c r="F121" s="49" t="s">
        <v>485</v>
      </c>
      <c r="G121" s="49" t="s">
        <v>485</v>
      </c>
      <c r="H121" s="49" t="s">
        <v>485</v>
      </c>
      <c r="I121" s="49" t="s">
        <v>479</v>
      </c>
      <c r="J121" s="49" t="s">
        <v>486</v>
      </c>
      <c r="K121" s="49" t="s">
        <v>480</v>
      </c>
      <c r="L121" s="49" t="s">
        <v>473</v>
      </c>
      <c r="M121" s="49" t="s">
        <v>473</v>
      </c>
      <c r="N121" s="49" t="s">
        <v>473</v>
      </c>
      <c r="O121" s="49" t="s">
        <v>474</v>
      </c>
      <c r="P121" s="49" t="s">
        <v>481</v>
      </c>
      <c r="Q121" s="49" t="s">
        <v>487</v>
      </c>
      <c r="R121" s="49" t="s">
        <v>475</v>
      </c>
      <c r="S121" s="49" t="s">
        <v>475</v>
      </c>
      <c r="T121" s="49" t="s">
        <v>475</v>
      </c>
      <c r="U121" s="49" t="s">
        <v>475</v>
      </c>
      <c r="V121" s="49" t="s">
        <v>476</v>
      </c>
      <c r="W121" s="49" t="s">
        <v>463</v>
      </c>
      <c r="X121" s="49" t="s">
        <v>464</v>
      </c>
      <c r="Y121" s="49" t="s">
        <v>464</v>
      </c>
      <c r="Z121" s="49" t="s">
        <v>464</v>
      </c>
      <c r="AA121" s="49" t="s">
        <v>465</v>
      </c>
      <c r="AB121" s="61" t="s">
        <v>558</v>
      </c>
      <c r="AC121" s="49" t="s">
        <v>477</v>
      </c>
      <c r="AD121" s="49" t="s">
        <v>477</v>
      </c>
      <c r="AE121" s="49" t="s">
        <v>482</v>
      </c>
      <c r="AF121" s="49" t="s">
        <v>466</v>
      </c>
      <c r="AG121" s="49" t="s">
        <v>466</v>
      </c>
      <c r="AH121" s="49" t="s">
        <v>466</v>
      </c>
      <c r="AI121" s="49" t="s">
        <v>466</v>
      </c>
      <c r="AJ121" s="49" t="s">
        <v>467</v>
      </c>
      <c r="AK121" s="49" t="s">
        <v>467</v>
      </c>
      <c r="AL121" s="49" t="s">
        <v>478</v>
      </c>
      <c r="AM121" s="61" t="s">
        <v>557</v>
      </c>
      <c r="AN121" s="49" t="s">
        <v>439</v>
      </c>
      <c r="AO121" s="49" t="s">
        <v>439</v>
      </c>
      <c r="AP121" s="49" t="s">
        <v>440</v>
      </c>
      <c r="AQ121" s="49" t="s">
        <v>440</v>
      </c>
      <c r="AR121" s="49" t="s">
        <v>468</v>
      </c>
      <c r="AS121" s="49" t="s">
        <v>468</v>
      </c>
      <c r="AT121" s="49" t="s">
        <v>441</v>
      </c>
      <c r="AU121" s="49" t="s">
        <v>442</v>
      </c>
      <c r="AV121" s="49" t="s">
        <v>442</v>
      </c>
      <c r="AW121" s="49" t="s">
        <v>443</v>
      </c>
      <c r="AX121" s="49" t="s">
        <v>445</v>
      </c>
      <c r="AY121" s="49" t="s">
        <v>445</v>
      </c>
      <c r="AZ121" s="49" t="s">
        <v>446</v>
      </c>
      <c r="BA121" s="49" t="s">
        <v>447</v>
      </c>
    </row>
    <row r="122" spans="1:55">
      <c r="A122" s="81" t="s">
        <v>316</v>
      </c>
      <c r="B122" s="49">
        <v>94.8</v>
      </c>
      <c r="C122" s="49">
        <v>106</v>
      </c>
      <c r="D122" s="49">
        <v>106</v>
      </c>
      <c r="E122" s="49">
        <v>84.3</v>
      </c>
      <c r="F122" s="49">
        <v>112</v>
      </c>
      <c r="G122" s="49">
        <v>96.3</v>
      </c>
      <c r="H122" s="49">
        <v>94.2</v>
      </c>
      <c r="I122" s="49">
        <v>131</v>
      </c>
      <c r="J122" s="49">
        <v>84.7</v>
      </c>
      <c r="K122" s="49">
        <v>120</v>
      </c>
      <c r="L122" s="49">
        <v>159</v>
      </c>
      <c r="M122" s="49">
        <v>113</v>
      </c>
      <c r="N122" s="49">
        <v>75.5</v>
      </c>
      <c r="O122" s="49">
        <v>140</v>
      </c>
      <c r="P122" s="49">
        <v>131</v>
      </c>
      <c r="Q122" s="49">
        <v>93.7</v>
      </c>
      <c r="R122" s="49">
        <v>169</v>
      </c>
      <c r="S122" s="49">
        <v>146</v>
      </c>
      <c r="T122" s="49">
        <v>106</v>
      </c>
      <c r="U122" s="49">
        <v>89.1</v>
      </c>
      <c r="V122" s="49">
        <v>125</v>
      </c>
      <c r="W122" s="49">
        <v>217</v>
      </c>
      <c r="X122" s="49">
        <v>167</v>
      </c>
      <c r="Y122" s="49">
        <v>121</v>
      </c>
      <c r="Z122" s="49">
        <v>106</v>
      </c>
      <c r="AA122" s="49">
        <v>195</v>
      </c>
      <c r="AB122" s="49">
        <v>217</v>
      </c>
      <c r="AC122" s="49">
        <v>141</v>
      </c>
      <c r="AD122" s="49">
        <v>102</v>
      </c>
      <c r="AE122" s="49">
        <v>102</v>
      </c>
      <c r="AF122" s="49">
        <v>237</v>
      </c>
      <c r="AG122" s="49">
        <v>192</v>
      </c>
      <c r="AH122" s="49">
        <v>185</v>
      </c>
      <c r="AI122" s="49">
        <v>135</v>
      </c>
      <c r="AJ122" s="49">
        <v>155</v>
      </c>
      <c r="AK122" s="49">
        <v>125</v>
      </c>
      <c r="AL122" s="49">
        <v>112</v>
      </c>
      <c r="AM122" s="49">
        <v>251</v>
      </c>
      <c r="AN122" s="49">
        <v>234</v>
      </c>
      <c r="AO122" s="49">
        <v>212</v>
      </c>
      <c r="AP122" s="49">
        <v>256</v>
      </c>
      <c r="AQ122" s="49">
        <v>212</v>
      </c>
      <c r="AR122" s="49">
        <v>132</v>
      </c>
      <c r="AS122" s="49">
        <v>134</v>
      </c>
      <c r="AT122" s="49">
        <v>227</v>
      </c>
      <c r="AU122" s="49">
        <v>306</v>
      </c>
      <c r="AV122" s="49">
        <v>252</v>
      </c>
      <c r="AW122" s="49">
        <v>248</v>
      </c>
      <c r="AX122" s="49">
        <v>295</v>
      </c>
      <c r="AY122" s="49">
        <v>273</v>
      </c>
      <c r="AZ122" s="49">
        <v>274</v>
      </c>
      <c r="BA122" s="49">
        <v>290</v>
      </c>
    </row>
    <row r="124" spans="1:55">
      <c r="A124" s="60" t="s">
        <v>334</v>
      </c>
      <c r="B124" s="308" t="s">
        <v>334</v>
      </c>
      <c r="C124" s="308"/>
      <c r="D124" s="308"/>
      <c r="E124" s="308"/>
      <c r="F124" s="308"/>
      <c r="G124" s="308"/>
      <c r="H124" s="308"/>
      <c r="I124" s="308"/>
      <c r="J124" s="308"/>
      <c r="K124" s="308"/>
      <c r="L124" s="308"/>
      <c r="M124" s="308"/>
      <c r="N124" s="308"/>
      <c r="O124" s="308"/>
      <c r="P124" s="308"/>
      <c r="Q124" s="308"/>
      <c r="R124" s="308"/>
      <c r="S124" s="308"/>
      <c r="T124" s="308"/>
      <c r="U124" s="308"/>
      <c r="V124" s="308"/>
      <c r="W124" s="308"/>
      <c r="X124" s="308"/>
      <c r="Y124" s="308"/>
      <c r="Z124" s="308"/>
      <c r="AA124" s="308"/>
      <c r="AB124" s="308"/>
      <c r="AC124" s="308"/>
      <c r="AD124" s="308"/>
      <c r="AE124" s="308"/>
      <c r="AF124" s="308"/>
      <c r="AG124" s="308"/>
      <c r="AH124" s="308"/>
      <c r="AI124" s="308"/>
      <c r="AJ124" s="308"/>
      <c r="AK124" s="308"/>
      <c r="AL124" s="308"/>
      <c r="AM124" s="308"/>
      <c r="AN124" s="308"/>
      <c r="AO124" s="308"/>
      <c r="AP124" s="308"/>
      <c r="AQ124" s="308"/>
      <c r="AR124" s="308"/>
      <c r="AS124" s="308"/>
      <c r="AT124" s="308"/>
      <c r="AU124" s="308"/>
      <c r="AV124" s="308"/>
      <c r="AW124" s="308"/>
      <c r="AX124" s="308"/>
      <c r="AY124" s="308"/>
      <c r="AZ124" s="308"/>
      <c r="BA124" s="308"/>
      <c r="BB124" s="308"/>
      <c r="BC124" s="308"/>
    </row>
    <row r="125" spans="1:55" ht="15.75">
      <c r="A125" s="79"/>
      <c r="B125" s="48" t="s">
        <v>227</v>
      </c>
      <c r="C125" s="48" t="s">
        <v>244</v>
      </c>
      <c r="D125" s="48" t="s">
        <v>226</v>
      </c>
      <c r="E125" s="48" t="s">
        <v>243</v>
      </c>
      <c r="F125" s="48" t="s">
        <v>253</v>
      </c>
      <c r="G125" s="48" t="s">
        <v>225</v>
      </c>
      <c r="H125" s="48" t="s">
        <v>242</v>
      </c>
      <c r="I125" s="48" t="s">
        <v>252</v>
      </c>
      <c r="J125" s="48" t="s">
        <v>199</v>
      </c>
      <c r="K125" s="48" t="s">
        <v>224</v>
      </c>
      <c r="L125" s="48" t="s">
        <v>241</v>
      </c>
      <c r="M125" s="48" t="s">
        <v>251</v>
      </c>
      <c r="N125" s="48" t="s">
        <v>256</v>
      </c>
      <c r="O125" s="48" t="s">
        <v>165</v>
      </c>
      <c r="P125" s="48" t="s">
        <v>198</v>
      </c>
      <c r="Q125" s="48" t="s">
        <v>223</v>
      </c>
      <c r="R125" s="48" t="s">
        <v>240</v>
      </c>
      <c r="S125" s="48" t="s">
        <v>250</v>
      </c>
      <c r="T125" s="48" t="s">
        <v>197</v>
      </c>
      <c r="U125" s="48" t="s">
        <v>222</v>
      </c>
      <c r="V125" s="48" t="s">
        <v>239</v>
      </c>
      <c r="W125" s="48" t="s">
        <v>164</v>
      </c>
      <c r="X125" s="48" t="s">
        <v>271</v>
      </c>
      <c r="Y125" s="48" t="s">
        <v>238</v>
      </c>
      <c r="Z125" s="48" t="s">
        <v>196</v>
      </c>
      <c r="AA125" s="48" t="s">
        <v>154</v>
      </c>
      <c r="AB125" s="48" t="s">
        <v>221</v>
      </c>
      <c r="AC125" s="48" t="s">
        <v>249</v>
      </c>
      <c r="AD125" s="48" t="s">
        <v>163</v>
      </c>
      <c r="AE125" s="48" t="s">
        <v>195</v>
      </c>
      <c r="AF125" s="48" t="s">
        <v>237</v>
      </c>
      <c r="AG125" s="48" t="s">
        <v>153</v>
      </c>
      <c r="AH125" s="48" t="s">
        <v>162</v>
      </c>
      <c r="AI125" s="48" t="s">
        <v>220</v>
      </c>
      <c r="AJ125" s="48" t="s">
        <v>248</v>
      </c>
      <c r="AK125" s="48" t="s">
        <v>194</v>
      </c>
      <c r="AL125" s="48" t="s">
        <v>132</v>
      </c>
      <c r="AM125" s="48" t="s">
        <v>161</v>
      </c>
      <c r="AN125" s="48" t="s">
        <v>219</v>
      </c>
      <c r="AO125" s="48" t="s">
        <v>236</v>
      </c>
      <c r="AP125" s="48" t="s">
        <v>152</v>
      </c>
      <c r="AQ125" s="48" t="s">
        <v>273</v>
      </c>
      <c r="AR125" s="48" t="s">
        <v>193</v>
      </c>
      <c r="AS125" s="48" t="s">
        <v>247</v>
      </c>
      <c r="AT125" s="48" t="s">
        <v>131</v>
      </c>
      <c r="AU125" s="48" t="s">
        <v>151</v>
      </c>
      <c r="AV125" s="48" t="s">
        <v>160</v>
      </c>
      <c r="AW125" s="48" t="s">
        <v>218</v>
      </c>
      <c r="AX125" s="48" t="s">
        <v>115</v>
      </c>
      <c r="AY125" s="48" t="s">
        <v>129</v>
      </c>
      <c r="AZ125" s="48" t="s">
        <v>150</v>
      </c>
      <c r="BA125" s="48" t="s">
        <v>130</v>
      </c>
      <c r="BB125" s="48" t="s">
        <v>159</v>
      </c>
      <c r="BC125" s="48" t="s">
        <v>114</v>
      </c>
    </row>
    <row r="126" spans="1:55">
      <c r="A126" s="79"/>
      <c r="B126" s="49" t="s">
        <v>297</v>
      </c>
      <c r="C126" s="49" t="s">
        <v>438</v>
      </c>
      <c r="D126" s="49" t="s">
        <v>297</v>
      </c>
      <c r="E126" s="49" t="s">
        <v>438</v>
      </c>
      <c r="F126" s="49" t="s">
        <v>488</v>
      </c>
      <c r="G126" s="49" t="s">
        <v>297</v>
      </c>
      <c r="H126" s="49" t="s">
        <v>438</v>
      </c>
      <c r="I126" s="49" t="s">
        <v>488</v>
      </c>
      <c r="J126" s="49" t="s">
        <v>296</v>
      </c>
      <c r="K126" s="49" t="s">
        <v>297</v>
      </c>
      <c r="L126" s="49" t="s">
        <v>438</v>
      </c>
      <c r="M126" s="49" t="s">
        <v>488</v>
      </c>
      <c r="N126" s="49" t="s">
        <v>489</v>
      </c>
      <c r="O126" s="49" t="s">
        <v>435</v>
      </c>
      <c r="P126" s="49" t="s">
        <v>296</v>
      </c>
      <c r="Q126" s="49" t="s">
        <v>297</v>
      </c>
      <c r="R126" s="49" t="s">
        <v>438</v>
      </c>
      <c r="S126" s="49" t="s">
        <v>488</v>
      </c>
      <c r="T126" s="49" t="s">
        <v>296</v>
      </c>
      <c r="U126" s="49" t="s">
        <v>297</v>
      </c>
      <c r="V126" s="49" t="s">
        <v>438</v>
      </c>
      <c r="W126" s="49" t="s">
        <v>435</v>
      </c>
      <c r="X126" s="49" t="s">
        <v>488</v>
      </c>
      <c r="Y126" s="49" t="s">
        <v>438</v>
      </c>
      <c r="Z126" s="49" t="s">
        <v>296</v>
      </c>
      <c r="AA126" s="49" t="s">
        <v>294</v>
      </c>
      <c r="AB126" s="49" t="s">
        <v>297</v>
      </c>
      <c r="AC126" s="49" t="s">
        <v>488</v>
      </c>
      <c r="AD126" s="49" t="s">
        <v>435</v>
      </c>
      <c r="AE126" s="49" t="s">
        <v>296</v>
      </c>
      <c r="AF126" s="49" t="s">
        <v>438</v>
      </c>
      <c r="AG126" s="49" t="s">
        <v>294</v>
      </c>
      <c r="AH126" s="49" t="s">
        <v>435</v>
      </c>
      <c r="AI126" s="49" t="s">
        <v>297</v>
      </c>
      <c r="AJ126" s="49" t="s">
        <v>488</v>
      </c>
      <c r="AK126" s="49" t="s">
        <v>296</v>
      </c>
      <c r="AL126" s="49" t="s">
        <v>293</v>
      </c>
      <c r="AM126" s="49" t="s">
        <v>435</v>
      </c>
      <c r="AN126" s="49" t="s">
        <v>297</v>
      </c>
      <c r="AO126" s="49" t="s">
        <v>438</v>
      </c>
      <c r="AP126" s="49" t="s">
        <v>294</v>
      </c>
      <c r="AQ126" s="49" t="s">
        <v>293</v>
      </c>
      <c r="AR126" s="49" t="s">
        <v>296</v>
      </c>
      <c r="AS126" s="49" t="s">
        <v>488</v>
      </c>
      <c r="AT126" s="49" t="s">
        <v>293</v>
      </c>
      <c r="AU126" s="49" t="s">
        <v>294</v>
      </c>
      <c r="AV126" s="49" t="s">
        <v>435</v>
      </c>
      <c r="AW126" s="49" t="s">
        <v>297</v>
      </c>
      <c r="AX126" s="49" t="s">
        <v>292</v>
      </c>
      <c r="AY126" s="49" t="s">
        <v>293</v>
      </c>
      <c r="AZ126" s="49" t="s">
        <v>294</v>
      </c>
      <c r="BA126" s="49" t="s">
        <v>293</v>
      </c>
      <c r="BB126" s="49" t="s">
        <v>435</v>
      </c>
      <c r="BC126" s="49" t="s">
        <v>292</v>
      </c>
    </row>
    <row r="127" spans="1:55" ht="15.75">
      <c r="A127" s="80"/>
      <c r="B127" s="61" t="s">
        <v>562</v>
      </c>
      <c r="C127" s="49" t="s">
        <v>490</v>
      </c>
      <c r="D127" s="49" t="s">
        <v>491</v>
      </c>
      <c r="E127" s="49" t="s">
        <v>492</v>
      </c>
      <c r="F127" s="49" t="s">
        <v>493</v>
      </c>
      <c r="G127" s="49" t="s">
        <v>494</v>
      </c>
      <c r="H127" s="49" t="s">
        <v>494</v>
      </c>
      <c r="I127" s="49" t="s">
        <v>495</v>
      </c>
      <c r="J127" s="49" t="s">
        <v>483</v>
      </c>
      <c r="K127" s="49" t="s">
        <v>483</v>
      </c>
      <c r="L127" s="49" t="s">
        <v>483</v>
      </c>
      <c r="M127" s="49" t="s">
        <v>496</v>
      </c>
      <c r="N127" s="49" t="s">
        <v>497</v>
      </c>
      <c r="O127" s="61" t="s">
        <v>560</v>
      </c>
      <c r="P127" s="49" t="s">
        <v>484</v>
      </c>
      <c r="Q127" s="49" t="s">
        <v>484</v>
      </c>
      <c r="R127" s="49" t="s">
        <v>484</v>
      </c>
      <c r="S127" s="49" t="s">
        <v>498</v>
      </c>
      <c r="T127" s="49" t="s">
        <v>485</v>
      </c>
      <c r="U127" s="49" t="s">
        <v>485</v>
      </c>
      <c r="V127" s="49" t="s">
        <v>485</v>
      </c>
      <c r="W127" s="49" t="s">
        <v>479</v>
      </c>
      <c r="X127" s="61" t="s">
        <v>561</v>
      </c>
      <c r="Y127" s="49" t="s">
        <v>486</v>
      </c>
      <c r="Z127" s="49" t="s">
        <v>480</v>
      </c>
      <c r="AA127" s="49" t="s">
        <v>473</v>
      </c>
      <c r="AB127" s="49" t="s">
        <v>473</v>
      </c>
      <c r="AC127" s="49" t="s">
        <v>473</v>
      </c>
      <c r="AD127" s="49" t="s">
        <v>474</v>
      </c>
      <c r="AE127" s="49" t="s">
        <v>481</v>
      </c>
      <c r="AF127" s="49" t="s">
        <v>487</v>
      </c>
      <c r="AG127" s="49" t="s">
        <v>475</v>
      </c>
      <c r="AH127" s="49" t="s">
        <v>475</v>
      </c>
      <c r="AI127" s="49" t="s">
        <v>475</v>
      </c>
      <c r="AJ127" s="49" t="s">
        <v>475</v>
      </c>
      <c r="AK127" s="49" t="s">
        <v>476</v>
      </c>
      <c r="AL127" s="49" t="s">
        <v>463</v>
      </c>
      <c r="AM127" s="49" t="s">
        <v>464</v>
      </c>
      <c r="AN127" s="49" t="s">
        <v>464</v>
      </c>
      <c r="AO127" s="49" t="s">
        <v>464</v>
      </c>
      <c r="AP127" s="49" t="s">
        <v>465</v>
      </c>
      <c r="AQ127" s="61" t="s">
        <v>558</v>
      </c>
      <c r="AR127" s="49" t="s">
        <v>477</v>
      </c>
      <c r="AS127" s="49" t="s">
        <v>477</v>
      </c>
      <c r="AT127" s="49" t="s">
        <v>466</v>
      </c>
      <c r="AU127" s="49" t="s">
        <v>466</v>
      </c>
      <c r="AV127" s="49" t="s">
        <v>466</v>
      </c>
      <c r="AW127" s="49" t="s">
        <v>466</v>
      </c>
      <c r="AX127" s="61" t="s">
        <v>557</v>
      </c>
      <c r="AY127" s="49" t="s">
        <v>439</v>
      </c>
      <c r="AZ127" s="49" t="s">
        <v>439</v>
      </c>
      <c r="BA127" s="49" t="s">
        <v>440</v>
      </c>
      <c r="BB127" s="49" t="s">
        <v>440</v>
      </c>
      <c r="BC127" s="49" t="s">
        <v>442</v>
      </c>
    </row>
    <row r="128" spans="1:55">
      <c r="A128" s="81" t="s">
        <v>316</v>
      </c>
      <c r="B128" s="49">
        <v>64.3</v>
      </c>
      <c r="C128" s="63">
        <v>69</v>
      </c>
      <c r="D128" s="49">
        <v>79.099999999999994</v>
      </c>
      <c r="E128" s="49">
        <v>72.8</v>
      </c>
      <c r="F128" s="49">
        <v>56.2</v>
      </c>
      <c r="G128" s="49">
        <v>85.7</v>
      </c>
      <c r="H128" s="49">
        <v>76.8</v>
      </c>
      <c r="I128" s="49">
        <v>62.1</v>
      </c>
      <c r="J128" s="49">
        <v>94.8</v>
      </c>
      <c r="K128" s="63">
        <v>96</v>
      </c>
      <c r="L128" s="49">
        <v>73.2</v>
      </c>
      <c r="M128" s="49">
        <v>58.3</v>
      </c>
      <c r="N128" s="64">
        <v>61.2</v>
      </c>
      <c r="O128" s="49">
        <v>106</v>
      </c>
      <c r="P128" s="49">
        <v>106</v>
      </c>
      <c r="Q128" s="49">
        <v>84.3</v>
      </c>
      <c r="R128" s="49">
        <v>80.599999999999994</v>
      </c>
      <c r="S128" s="49">
        <v>68.900000000000006</v>
      </c>
      <c r="T128" s="49">
        <v>112</v>
      </c>
      <c r="U128" s="49">
        <v>96.3</v>
      </c>
      <c r="V128" s="49">
        <v>94.2</v>
      </c>
      <c r="W128" s="49">
        <v>131</v>
      </c>
      <c r="X128" s="49">
        <v>68.400000000000006</v>
      </c>
      <c r="Y128" s="49">
        <v>84.7</v>
      </c>
      <c r="Z128" s="49">
        <v>120</v>
      </c>
      <c r="AA128" s="49">
        <v>159</v>
      </c>
      <c r="AB128" s="49">
        <v>113</v>
      </c>
      <c r="AC128" s="49">
        <v>75.5</v>
      </c>
      <c r="AD128" s="49">
        <v>140</v>
      </c>
      <c r="AE128" s="49">
        <v>131</v>
      </c>
      <c r="AF128" s="49">
        <v>93.7</v>
      </c>
      <c r="AG128" s="49">
        <v>169</v>
      </c>
      <c r="AH128" s="49">
        <v>146</v>
      </c>
      <c r="AI128" s="49">
        <v>106</v>
      </c>
      <c r="AJ128" s="49">
        <v>89.1</v>
      </c>
      <c r="AK128" s="49">
        <v>125</v>
      </c>
      <c r="AL128" s="49">
        <v>217</v>
      </c>
      <c r="AM128" s="49">
        <v>167</v>
      </c>
      <c r="AN128" s="49">
        <v>121</v>
      </c>
      <c r="AO128" s="49">
        <v>106</v>
      </c>
      <c r="AP128" s="49">
        <v>195</v>
      </c>
      <c r="AQ128" s="49">
        <v>217</v>
      </c>
      <c r="AR128" s="49">
        <v>141</v>
      </c>
      <c r="AS128" s="49">
        <v>102</v>
      </c>
      <c r="AT128" s="49">
        <v>237</v>
      </c>
      <c r="AU128" s="49">
        <v>192</v>
      </c>
      <c r="AV128" s="49">
        <v>185</v>
      </c>
      <c r="AW128" s="49">
        <v>135</v>
      </c>
      <c r="AX128" s="49">
        <v>251</v>
      </c>
      <c r="AY128" s="49">
        <v>234</v>
      </c>
      <c r="AZ128" s="49">
        <v>212</v>
      </c>
      <c r="BA128" s="49">
        <v>256</v>
      </c>
      <c r="BB128" s="49">
        <v>212</v>
      </c>
      <c r="BC128" s="49">
        <v>306</v>
      </c>
    </row>
    <row r="130" spans="1:30">
      <c r="A130" s="60" t="s">
        <v>333</v>
      </c>
      <c r="B130" s="308" t="s">
        <v>333</v>
      </c>
      <c r="C130" s="308"/>
      <c r="D130" s="308"/>
      <c r="E130" s="308"/>
      <c r="F130" s="308"/>
      <c r="G130" s="308"/>
      <c r="H130" s="308"/>
      <c r="I130" s="308"/>
      <c r="J130" s="308"/>
      <c r="K130" s="308"/>
      <c r="L130" s="308"/>
      <c r="M130" s="308"/>
      <c r="N130" s="308"/>
      <c r="O130" s="308"/>
      <c r="P130" s="308"/>
      <c r="Q130" s="308"/>
      <c r="R130" s="308"/>
      <c r="S130" s="308"/>
      <c r="T130" s="308"/>
      <c r="U130" s="308"/>
      <c r="V130" s="308"/>
      <c r="W130" s="308"/>
      <c r="X130" s="308"/>
      <c r="Y130" s="308"/>
      <c r="Z130" s="308"/>
      <c r="AA130" s="308"/>
      <c r="AB130" s="308"/>
      <c r="AC130" s="308"/>
      <c r="AD130" s="308"/>
    </row>
    <row r="131" spans="1:30" ht="15.75">
      <c r="A131" s="79"/>
      <c r="B131" s="48" t="s">
        <v>277</v>
      </c>
      <c r="C131" s="48" t="s">
        <v>276</v>
      </c>
      <c r="D131" s="48" t="s">
        <v>275</v>
      </c>
      <c r="E131" s="48" t="s">
        <v>274</v>
      </c>
      <c r="F131" s="48" t="s">
        <v>259</v>
      </c>
      <c r="G131" s="48" t="s">
        <v>255</v>
      </c>
      <c r="H131" s="48" t="s">
        <v>262</v>
      </c>
      <c r="I131" s="48" t="s">
        <v>227</v>
      </c>
      <c r="J131" s="48" t="s">
        <v>244</v>
      </c>
      <c r="K131" s="48" t="s">
        <v>254</v>
      </c>
      <c r="L131" s="48" t="s">
        <v>272</v>
      </c>
      <c r="M131" s="48" t="s">
        <v>226</v>
      </c>
      <c r="N131" s="48" t="s">
        <v>258</v>
      </c>
      <c r="O131" s="48" t="s">
        <v>261</v>
      </c>
      <c r="P131" s="48" t="s">
        <v>243</v>
      </c>
      <c r="Q131" s="48" t="s">
        <v>253</v>
      </c>
      <c r="R131" s="48" t="s">
        <v>225</v>
      </c>
      <c r="S131" s="48" t="s">
        <v>242</v>
      </c>
      <c r="T131" s="48" t="s">
        <v>260</v>
      </c>
      <c r="U131" s="48" t="s">
        <v>257</v>
      </c>
      <c r="V131" s="48" t="s">
        <v>252</v>
      </c>
      <c r="W131" s="48" t="s">
        <v>199</v>
      </c>
      <c r="X131" s="48" t="s">
        <v>224</v>
      </c>
      <c r="Y131" s="48" t="s">
        <v>241</v>
      </c>
      <c r="Z131" s="48" t="s">
        <v>251</v>
      </c>
      <c r="AA131" s="48" t="s">
        <v>256</v>
      </c>
      <c r="AB131" s="48" t="s">
        <v>165</v>
      </c>
      <c r="AC131" s="48" t="s">
        <v>198</v>
      </c>
      <c r="AD131" s="48" t="s">
        <v>240</v>
      </c>
    </row>
    <row r="132" spans="1:30">
      <c r="A132" s="80"/>
      <c r="B132" s="49" t="s">
        <v>489</v>
      </c>
      <c r="C132" s="49" t="s">
        <v>489</v>
      </c>
      <c r="D132" s="49" t="s">
        <v>488</v>
      </c>
      <c r="E132" s="49" t="s">
        <v>438</v>
      </c>
      <c r="F132" s="49" t="s">
        <v>489</v>
      </c>
      <c r="G132" s="49" t="s">
        <v>488</v>
      </c>
      <c r="H132" s="49" t="s">
        <v>499</v>
      </c>
      <c r="I132" s="49" t="s">
        <v>297</v>
      </c>
      <c r="J132" s="49" t="s">
        <v>438</v>
      </c>
      <c r="K132" s="49" t="s">
        <v>488</v>
      </c>
      <c r="L132" s="49" t="s">
        <v>489</v>
      </c>
      <c r="M132" s="49" t="s">
        <v>297</v>
      </c>
      <c r="N132" s="49" t="s">
        <v>489</v>
      </c>
      <c r="O132" s="49" t="s">
        <v>500</v>
      </c>
      <c r="P132" s="49" t="s">
        <v>438</v>
      </c>
      <c r="Q132" s="49" t="s">
        <v>488</v>
      </c>
      <c r="R132" s="49" t="s">
        <v>297</v>
      </c>
      <c r="S132" s="49" t="s">
        <v>438</v>
      </c>
      <c r="T132" s="49" t="s">
        <v>500</v>
      </c>
      <c r="U132" s="49" t="s">
        <v>489</v>
      </c>
      <c r="V132" s="49" t="s">
        <v>488</v>
      </c>
      <c r="W132" s="49" t="s">
        <v>296</v>
      </c>
      <c r="X132" s="49" t="s">
        <v>297</v>
      </c>
      <c r="Y132" s="49" t="s">
        <v>438</v>
      </c>
      <c r="Z132" s="49" t="s">
        <v>488</v>
      </c>
      <c r="AA132" s="61" t="s">
        <v>489</v>
      </c>
      <c r="AB132" s="49" t="s">
        <v>435</v>
      </c>
      <c r="AC132" s="49" t="s">
        <v>296</v>
      </c>
      <c r="AD132" s="49" t="s">
        <v>438</v>
      </c>
    </row>
    <row r="133" spans="1:30" ht="15.75">
      <c r="A133" s="80"/>
      <c r="B133" s="61" t="s">
        <v>566</v>
      </c>
      <c r="C133" s="61" t="s">
        <v>565</v>
      </c>
      <c r="D133" s="61" t="s">
        <v>564</v>
      </c>
      <c r="E133" s="61" t="s">
        <v>563</v>
      </c>
      <c r="F133" s="49" t="s">
        <v>501</v>
      </c>
      <c r="G133" s="49" t="s">
        <v>502</v>
      </c>
      <c r="H133" s="49" t="s">
        <v>502</v>
      </c>
      <c r="I133" s="61" t="s">
        <v>562</v>
      </c>
      <c r="J133" s="49" t="s">
        <v>490</v>
      </c>
      <c r="K133" s="49" t="s">
        <v>490</v>
      </c>
      <c r="L133" s="62" t="s">
        <v>579</v>
      </c>
      <c r="M133" s="49" t="s">
        <v>491</v>
      </c>
      <c r="N133" s="49" t="s">
        <v>491</v>
      </c>
      <c r="O133" s="49" t="s">
        <v>491</v>
      </c>
      <c r="P133" s="49" t="s">
        <v>492</v>
      </c>
      <c r="Q133" s="49" t="s">
        <v>493</v>
      </c>
      <c r="R133" s="49" t="s">
        <v>494</v>
      </c>
      <c r="S133" s="49" t="s">
        <v>494</v>
      </c>
      <c r="T133" s="49" t="s">
        <v>494</v>
      </c>
      <c r="U133" s="49" t="s">
        <v>503</v>
      </c>
      <c r="V133" s="49" t="s">
        <v>495</v>
      </c>
      <c r="W133" s="49" t="s">
        <v>483</v>
      </c>
      <c r="X133" s="49" t="s">
        <v>483</v>
      </c>
      <c r="Y133" s="49" t="s">
        <v>483</v>
      </c>
      <c r="Z133" s="49" t="s">
        <v>496</v>
      </c>
      <c r="AA133" s="49" t="s">
        <v>497</v>
      </c>
      <c r="AB133" s="61" t="s">
        <v>560</v>
      </c>
      <c r="AC133" s="49" t="s">
        <v>484</v>
      </c>
      <c r="AD133" s="49" t="s">
        <v>484</v>
      </c>
    </row>
    <row r="134" spans="1:30">
      <c r="A134" s="81" t="s">
        <v>316</v>
      </c>
      <c r="B134" s="64">
        <v>29.7</v>
      </c>
      <c r="C134" s="64">
        <v>30.1</v>
      </c>
      <c r="D134" s="49">
        <v>40.200000000000003</v>
      </c>
      <c r="E134" s="49">
        <v>56.3</v>
      </c>
      <c r="F134" s="64">
        <v>41.6</v>
      </c>
      <c r="G134" s="49">
        <v>55.1</v>
      </c>
      <c r="H134" s="64">
        <v>34.9</v>
      </c>
      <c r="I134" s="49">
        <v>64.3</v>
      </c>
      <c r="J134" s="49">
        <v>69</v>
      </c>
      <c r="K134" s="49">
        <v>59.6</v>
      </c>
      <c r="L134" s="64">
        <v>41.3</v>
      </c>
      <c r="M134" s="49">
        <v>79.099999999999994</v>
      </c>
      <c r="N134" s="64">
        <v>49</v>
      </c>
      <c r="O134" s="64">
        <v>36.1</v>
      </c>
      <c r="P134" s="49">
        <v>72.8</v>
      </c>
      <c r="Q134" s="49">
        <v>56.2</v>
      </c>
      <c r="R134" s="49">
        <v>85.7</v>
      </c>
      <c r="S134" s="49">
        <v>76.8</v>
      </c>
      <c r="T134" s="64">
        <v>41.7</v>
      </c>
      <c r="U134" s="64">
        <v>48.4</v>
      </c>
      <c r="V134" s="49">
        <v>62.1</v>
      </c>
      <c r="W134" s="49">
        <v>94.8</v>
      </c>
      <c r="X134" s="49">
        <v>96</v>
      </c>
      <c r="Y134" s="49">
        <v>73.2</v>
      </c>
      <c r="Z134" s="49">
        <v>58.3</v>
      </c>
      <c r="AA134" s="64">
        <v>61.2</v>
      </c>
      <c r="AB134" s="49">
        <v>106</v>
      </c>
      <c r="AC134" s="49">
        <v>106</v>
      </c>
      <c r="AD134" s="49">
        <v>80.599999999999994</v>
      </c>
    </row>
    <row r="137" spans="1:30" ht="14.25">
      <c r="C137" s="2" t="s">
        <v>575</v>
      </c>
      <c r="D137" s="2" t="s">
        <v>576</v>
      </c>
      <c r="E137" s="2" t="s">
        <v>577</v>
      </c>
      <c r="F137" s="2" t="s">
        <v>578</v>
      </c>
      <c r="G137" s="47" t="s">
        <v>316</v>
      </c>
    </row>
    <row r="138" spans="1:30">
      <c r="B138" s="1" t="s">
        <v>570</v>
      </c>
      <c r="C138" s="46">
        <v>6.38</v>
      </c>
      <c r="D138" s="46">
        <v>0.32</v>
      </c>
      <c r="E138" s="46">
        <f>C138*D138</f>
        <v>2.0415999999999999</v>
      </c>
      <c r="F138" s="46">
        <v>50</v>
      </c>
      <c r="G138" s="87">
        <f>0.6*$F$138*E138</f>
        <v>61.247999999999998</v>
      </c>
    </row>
    <row r="139" spans="1:30">
      <c r="B139" s="1" t="s">
        <v>571</v>
      </c>
      <c r="C139" s="46">
        <v>6.2</v>
      </c>
      <c r="D139" s="46">
        <v>0.26</v>
      </c>
      <c r="E139" s="46">
        <f t="shared" ref="E139:E147" si="0">C139*D139</f>
        <v>1.6120000000000001</v>
      </c>
      <c r="G139" s="87">
        <f t="shared" ref="G139:G147" si="1">0.6*$F$138*E139</f>
        <v>48.36</v>
      </c>
    </row>
    <row r="140" spans="1:30">
      <c r="B140" s="1" t="s">
        <v>572</v>
      </c>
      <c r="C140" s="46">
        <v>5.15</v>
      </c>
      <c r="D140" s="46">
        <v>0.27</v>
      </c>
      <c r="E140" s="46">
        <f t="shared" si="0"/>
        <v>1.3905000000000003</v>
      </c>
      <c r="G140" s="87">
        <f t="shared" si="1"/>
        <v>41.715000000000011</v>
      </c>
    </row>
    <row r="141" spans="1:30">
      <c r="B141" s="1" t="s">
        <v>573</v>
      </c>
      <c r="C141" s="46">
        <v>5.01</v>
      </c>
      <c r="D141" s="46">
        <v>0.24</v>
      </c>
      <c r="E141" s="46">
        <f t="shared" si="0"/>
        <v>1.2023999999999999</v>
      </c>
      <c r="G141" s="87">
        <f t="shared" si="1"/>
        <v>36.071999999999996</v>
      </c>
    </row>
    <row r="142" spans="1:30">
      <c r="B142" s="1" t="s">
        <v>574</v>
      </c>
      <c r="C142" s="46">
        <v>6.28</v>
      </c>
      <c r="D142" s="46">
        <v>0.26</v>
      </c>
      <c r="E142" s="46">
        <f t="shared" si="0"/>
        <v>1.6328</v>
      </c>
      <c r="G142" s="87">
        <f t="shared" si="1"/>
        <v>48.984000000000002</v>
      </c>
    </row>
    <row r="143" spans="1:30" ht="15.75">
      <c r="B143" s="1" t="s">
        <v>272</v>
      </c>
      <c r="C143" s="46">
        <v>5.99</v>
      </c>
      <c r="D143" s="46">
        <v>0.23</v>
      </c>
      <c r="E143" s="46">
        <f t="shared" si="0"/>
        <v>1.3777000000000001</v>
      </c>
      <c r="G143" s="87">
        <f t="shared" si="1"/>
        <v>41.331000000000003</v>
      </c>
    </row>
    <row r="144" spans="1:30">
      <c r="B144" s="1" t="s">
        <v>262</v>
      </c>
      <c r="C144" s="46">
        <v>4.16</v>
      </c>
      <c r="D144" s="46">
        <v>0.28000000000000003</v>
      </c>
      <c r="E144" s="46">
        <f t="shared" si="0"/>
        <v>1.1648000000000001</v>
      </c>
      <c r="G144" s="87">
        <f t="shared" si="1"/>
        <v>34.944000000000003</v>
      </c>
    </row>
    <row r="145" spans="2:7">
      <c r="B145" s="1" t="s">
        <v>259</v>
      </c>
      <c r="C145" s="46">
        <v>6.03</v>
      </c>
      <c r="D145" s="46">
        <v>0.23</v>
      </c>
      <c r="E145" s="46">
        <f t="shared" si="0"/>
        <v>1.3869</v>
      </c>
      <c r="G145" s="87">
        <f t="shared" si="1"/>
        <v>41.606999999999999</v>
      </c>
    </row>
    <row r="146" spans="2:7" ht="15.75">
      <c r="B146" s="1" t="s">
        <v>276</v>
      </c>
      <c r="C146" s="46">
        <v>5.9</v>
      </c>
      <c r="D146" s="46">
        <v>0.17</v>
      </c>
      <c r="E146" s="46">
        <f t="shared" si="0"/>
        <v>1.0030000000000001</v>
      </c>
      <c r="G146" s="87">
        <f t="shared" si="1"/>
        <v>30.090000000000003</v>
      </c>
    </row>
    <row r="147" spans="2:7" ht="15.75">
      <c r="B147" s="1" t="s">
        <v>277</v>
      </c>
      <c r="C147" s="46">
        <v>5.83</v>
      </c>
      <c r="D147" s="46">
        <v>0.17</v>
      </c>
      <c r="E147" s="46">
        <f t="shared" si="0"/>
        <v>0.99110000000000009</v>
      </c>
      <c r="G147" s="87">
        <f t="shared" si="1"/>
        <v>29.733000000000004</v>
      </c>
    </row>
  </sheetData>
  <mergeCells count="12">
    <mergeCell ref="B64:BP64"/>
    <mergeCell ref="B70:AV70"/>
    <mergeCell ref="B76:AY76"/>
    <mergeCell ref="B82:AZ82"/>
    <mergeCell ref="B88:AZ88"/>
    <mergeCell ref="B130:AD130"/>
    <mergeCell ref="B94:BE94"/>
    <mergeCell ref="B100:BJ100"/>
    <mergeCell ref="B106:AZ106"/>
    <mergeCell ref="B112:AY112"/>
    <mergeCell ref="B118:BA118"/>
    <mergeCell ref="B124:BC124"/>
  </mergeCells>
  <pageMargins left="0.7" right="0.7" top="0.75" bottom="0.75" header="0.3" footer="0.3"/>
  <pageSetup orientation="portrait" horizontalDpi="0" verticalDpi="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R64"/>
  <sheetViews>
    <sheetView topLeftCell="AG1" workbookViewId="0">
      <selection activeCell="AG3" sqref="AG3"/>
    </sheetView>
  </sheetViews>
  <sheetFormatPr defaultColWidth="8.83203125" defaultRowHeight="11.25"/>
  <cols>
    <col min="1" max="1" width="6.33203125" style="5" bestFit="1" customWidth="1"/>
    <col min="2" max="2" width="6.6640625" style="12" customWidth="1"/>
    <col min="3" max="16" width="6.6640625" style="12" bestFit="1" customWidth="1"/>
    <col min="17" max="17" width="6.33203125" style="12" customWidth="1"/>
    <col min="18" max="32" width="6.6640625" style="12" bestFit="1" customWidth="1"/>
    <col min="33" max="33" width="6.33203125" style="12" customWidth="1"/>
    <col min="34" max="48" width="6.6640625" style="12" bestFit="1" customWidth="1"/>
    <col min="49" max="49" width="6.33203125" style="12" customWidth="1"/>
    <col min="50" max="64" width="6.6640625" style="12" bestFit="1" customWidth="1"/>
    <col min="65" max="65" width="6.33203125" style="12" customWidth="1"/>
    <col min="66" max="80" width="6.6640625" style="12" bestFit="1" customWidth="1"/>
    <col min="81" max="81" width="6.33203125" style="12" customWidth="1"/>
    <col min="82" max="96" width="6.6640625" style="12" customWidth="1"/>
    <col min="97" max="16384" width="8.83203125" style="12"/>
  </cols>
  <sheetData>
    <row r="1" spans="1:96" ht="18.75">
      <c r="A1" s="34" t="s">
        <v>312</v>
      </c>
      <c r="B1" s="20"/>
      <c r="C1" s="33"/>
      <c r="D1" s="315" t="s">
        <v>309</v>
      </c>
      <c r="E1" s="316"/>
      <c r="F1" s="316"/>
      <c r="G1" s="316"/>
      <c r="H1" s="316"/>
      <c r="I1" s="316"/>
      <c r="J1" s="316"/>
      <c r="K1" s="316"/>
      <c r="L1" s="316"/>
      <c r="M1" s="316"/>
      <c r="N1" s="316"/>
      <c r="O1" s="316"/>
      <c r="P1" s="317"/>
      <c r="Q1" s="34" t="s">
        <v>312</v>
      </c>
      <c r="R1" s="20"/>
      <c r="S1" s="33"/>
      <c r="T1" s="315" t="s">
        <v>309</v>
      </c>
      <c r="U1" s="316"/>
      <c r="V1" s="316"/>
      <c r="W1" s="316"/>
      <c r="X1" s="316"/>
      <c r="Y1" s="316"/>
      <c r="Z1" s="316"/>
      <c r="AA1" s="316"/>
      <c r="AB1" s="316"/>
      <c r="AC1" s="316"/>
      <c r="AD1" s="316"/>
      <c r="AE1" s="316"/>
      <c r="AF1" s="317"/>
      <c r="AG1" s="34" t="s">
        <v>312</v>
      </c>
      <c r="AH1" s="20"/>
      <c r="AI1" s="33"/>
      <c r="AJ1" s="315" t="s">
        <v>309</v>
      </c>
      <c r="AK1" s="316"/>
      <c r="AL1" s="316"/>
      <c r="AM1" s="316"/>
      <c r="AN1" s="316"/>
      <c r="AO1" s="316"/>
      <c r="AP1" s="316"/>
      <c r="AQ1" s="316"/>
      <c r="AR1" s="316"/>
      <c r="AS1" s="316"/>
      <c r="AT1" s="316"/>
      <c r="AU1" s="316"/>
      <c r="AV1" s="317"/>
      <c r="AW1" s="34" t="s">
        <v>312</v>
      </c>
      <c r="AX1" s="20"/>
      <c r="AY1" s="33"/>
      <c r="AZ1" s="315" t="s">
        <v>309</v>
      </c>
      <c r="BA1" s="316"/>
      <c r="BB1" s="316"/>
      <c r="BC1" s="316"/>
      <c r="BD1" s="316"/>
      <c r="BE1" s="316"/>
      <c r="BF1" s="316"/>
      <c r="BG1" s="316"/>
      <c r="BH1" s="316"/>
      <c r="BI1" s="316"/>
      <c r="BJ1" s="316"/>
      <c r="BK1" s="316"/>
      <c r="BL1" s="317"/>
      <c r="BM1" s="34" t="s">
        <v>312</v>
      </c>
      <c r="BN1" s="20"/>
      <c r="BO1" s="33"/>
      <c r="BP1" s="315" t="s">
        <v>309</v>
      </c>
      <c r="BQ1" s="316"/>
      <c r="BR1" s="316"/>
      <c r="BS1" s="316"/>
      <c r="BT1" s="316"/>
      <c r="BU1" s="316"/>
      <c r="BV1" s="316"/>
      <c r="BW1" s="316"/>
      <c r="BX1" s="316"/>
      <c r="BY1" s="316"/>
      <c r="BZ1" s="316"/>
      <c r="CA1" s="316"/>
      <c r="CB1" s="317"/>
      <c r="CC1" s="34" t="s">
        <v>312</v>
      </c>
      <c r="CD1" s="20"/>
      <c r="CE1" s="33"/>
      <c r="CF1" s="315" t="s">
        <v>309</v>
      </c>
      <c r="CG1" s="316"/>
      <c r="CH1" s="316"/>
      <c r="CI1" s="316"/>
      <c r="CJ1" s="316"/>
      <c r="CK1" s="316"/>
      <c r="CL1" s="316"/>
      <c r="CM1" s="316"/>
      <c r="CN1" s="316"/>
      <c r="CO1" s="316"/>
      <c r="CP1" s="316"/>
      <c r="CQ1" s="316"/>
      <c r="CR1" s="317"/>
    </row>
    <row r="2" spans="1:96" ht="21">
      <c r="A2" s="35" t="s">
        <v>313</v>
      </c>
      <c r="C2" s="22"/>
      <c r="D2" s="309" t="s">
        <v>310</v>
      </c>
      <c r="E2" s="310"/>
      <c r="F2" s="310"/>
      <c r="G2" s="310"/>
      <c r="H2" s="310"/>
      <c r="I2" s="310"/>
      <c r="J2" s="310"/>
      <c r="K2" s="310"/>
      <c r="L2" s="310"/>
      <c r="M2" s="310"/>
      <c r="N2" s="310"/>
      <c r="O2" s="310"/>
      <c r="P2" s="311"/>
      <c r="Q2" s="35" t="s">
        <v>313</v>
      </c>
      <c r="S2" s="22"/>
      <c r="T2" s="309" t="s">
        <v>310</v>
      </c>
      <c r="U2" s="310"/>
      <c r="V2" s="310"/>
      <c r="W2" s="310"/>
      <c r="X2" s="310"/>
      <c r="Y2" s="310"/>
      <c r="Z2" s="310"/>
      <c r="AA2" s="310"/>
      <c r="AB2" s="310"/>
      <c r="AC2" s="310"/>
      <c r="AD2" s="310"/>
      <c r="AE2" s="310"/>
      <c r="AF2" s="311"/>
      <c r="AG2" s="35" t="s">
        <v>313</v>
      </c>
      <c r="AI2" s="22"/>
      <c r="AJ2" s="309" t="s">
        <v>310</v>
      </c>
      <c r="AK2" s="310"/>
      <c r="AL2" s="310"/>
      <c r="AM2" s="310"/>
      <c r="AN2" s="310"/>
      <c r="AO2" s="310"/>
      <c r="AP2" s="310"/>
      <c r="AQ2" s="310"/>
      <c r="AR2" s="310"/>
      <c r="AS2" s="310"/>
      <c r="AT2" s="310"/>
      <c r="AU2" s="310"/>
      <c r="AV2" s="311"/>
      <c r="AW2" s="35" t="s">
        <v>313</v>
      </c>
      <c r="AY2" s="22"/>
      <c r="AZ2" s="309" t="s">
        <v>310</v>
      </c>
      <c r="BA2" s="310"/>
      <c r="BB2" s="310"/>
      <c r="BC2" s="310"/>
      <c r="BD2" s="310"/>
      <c r="BE2" s="310"/>
      <c r="BF2" s="310"/>
      <c r="BG2" s="310"/>
      <c r="BH2" s="310"/>
      <c r="BI2" s="310"/>
      <c r="BJ2" s="310"/>
      <c r="BK2" s="310"/>
      <c r="BL2" s="311"/>
      <c r="BM2" s="35" t="s">
        <v>313</v>
      </c>
      <c r="BO2" s="22"/>
      <c r="BP2" s="309" t="s">
        <v>310</v>
      </c>
      <c r="BQ2" s="310"/>
      <c r="BR2" s="310"/>
      <c r="BS2" s="310"/>
      <c r="BT2" s="310"/>
      <c r="BU2" s="310"/>
      <c r="BV2" s="310"/>
      <c r="BW2" s="310"/>
      <c r="BX2" s="310"/>
      <c r="BY2" s="310"/>
      <c r="BZ2" s="310"/>
      <c r="CA2" s="310"/>
      <c r="CB2" s="311"/>
      <c r="CC2" s="35" t="s">
        <v>313</v>
      </c>
      <c r="CE2" s="22"/>
      <c r="CF2" s="309" t="s">
        <v>310</v>
      </c>
      <c r="CG2" s="310"/>
      <c r="CH2" s="310"/>
      <c r="CI2" s="310"/>
      <c r="CJ2" s="310"/>
      <c r="CK2" s="310"/>
      <c r="CL2" s="310"/>
      <c r="CM2" s="310"/>
      <c r="CN2" s="310"/>
      <c r="CO2" s="310"/>
      <c r="CP2" s="310"/>
      <c r="CQ2" s="310"/>
      <c r="CR2" s="311"/>
    </row>
    <row r="3" spans="1:96" ht="18.75">
      <c r="A3" s="39" t="s">
        <v>567</v>
      </c>
      <c r="B3" s="23"/>
      <c r="C3" s="24"/>
      <c r="D3" s="312" t="s">
        <v>311</v>
      </c>
      <c r="E3" s="313"/>
      <c r="F3" s="313"/>
      <c r="G3" s="313"/>
      <c r="H3" s="313"/>
      <c r="I3" s="313"/>
      <c r="J3" s="313"/>
      <c r="K3" s="313"/>
      <c r="L3" s="313"/>
      <c r="M3" s="313"/>
      <c r="N3" s="313"/>
      <c r="O3" s="313"/>
      <c r="P3" s="314"/>
      <c r="Q3" s="39" t="s">
        <v>567</v>
      </c>
      <c r="R3" s="23"/>
      <c r="S3" s="24"/>
      <c r="T3" s="312" t="s">
        <v>311</v>
      </c>
      <c r="U3" s="313"/>
      <c r="V3" s="313"/>
      <c r="W3" s="313"/>
      <c r="X3" s="313"/>
      <c r="Y3" s="313"/>
      <c r="Z3" s="313"/>
      <c r="AA3" s="313"/>
      <c r="AB3" s="313"/>
      <c r="AC3" s="313"/>
      <c r="AD3" s="313"/>
      <c r="AE3" s="313"/>
      <c r="AF3" s="314"/>
      <c r="AG3" s="39" t="s">
        <v>567</v>
      </c>
      <c r="AH3" s="23"/>
      <c r="AI3" s="24"/>
      <c r="AJ3" s="312" t="s">
        <v>311</v>
      </c>
      <c r="AK3" s="313"/>
      <c r="AL3" s="313"/>
      <c r="AM3" s="313"/>
      <c r="AN3" s="313"/>
      <c r="AO3" s="313"/>
      <c r="AP3" s="313"/>
      <c r="AQ3" s="313"/>
      <c r="AR3" s="313"/>
      <c r="AS3" s="313"/>
      <c r="AT3" s="313"/>
      <c r="AU3" s="313"/>
      <c r="AV3" s="314"/>
      <c r="AW3" s="39" t="s">
        <v>567</v>
      </c>
      <c r="AX3" s="23"/>
      <c r="AY3" s="24"/>
      <c r="AZ3" s="312" t="s">
        <v>311</v>
      </c>
      <c r="BA3" s="313"/>
      <c r="BB3" s="313"/>
      <c r="BC3" s="313"/>
      <c r="BD3" s="313"/>
      <c r="BE3" s="313"/>
      <c r="BF3" s="313"/>
      <c r="BG3" s="313"/>
      <c r="BH3" s="313"/>
      <c r="BI3" s="313"/>
      <c r="BJ3" s="313"/>
      <c r="BK3" s="313"/>
      <c r="BL3" s="314"/>
      <c r="BM3" s="39" t="s">
        <v>567</v>
      </c>
      <c r="BN3" s="23"/>
      <c r="BO3" s="24"/>
      <c r="BP3" s="312" t="s">
        <v>311</v>
      </c>
      <c r="BQ3" s="313"/>
      <c r="BR3" s="313"/>
      <c r="BS3" s="313"/>
      <c r="BT3" s="313"/>
      <c r="BU3" s="313"/>
      <c r="BV3" s="313"/>
      <c r="BW3" s="313"/>
      <c r="BX3" s="313"/>
      <c r="BY3" s="313"/>
      <c r="BZ3" s="313"/>
      <c r="CA3" s="313"/>
      <c r="CB3" s="314"/>
      <c r="CC3" s="39" t="s">
        <v>567</v>
      </c>
      <c r="CD3" s="23"/>
      <c r="CE3" s="24"/>
      <c r="CF3" s="312" t="s">
        <v>311</v>
      </c>
      <c r="CG3" s="313"/>
      <c r="CH3" s="313"/>
      <c r="CI3" s="313"/>
      <c r="CJ3" s="313"/>
      <c r="CK3" s="313"/>
      <c r="CL3" s="313"/>
      <c r="CM3" s="313"/>
      <c r="CN3" s="313"/>
      <c r="CO3" s="313"/>
      <c r="CP3" s="313"/>
      <c r="CQ3" s="313"/>
      <c r="CR3" s="314"/>
    </row>
    <row r="4" spans="1:96" s="5" customFormat="1">
      <c r="A4" s="4" t="s">
        <v>301</v>
      </c>
      <c r="B4" s="4" t="s">
        <v>287</v>
      </c>
      <c r="C4" s="4" t="s">
        <v>288</v>
      </c>
      <c r="D4" s="4" t="s">
        <v>289</v>
      </c>
      <c r="E4" s="4" t="s">
        <v>290</v>
      </c>
      <c r="F4" s="4" t="s">
        <v>287</v>
      </c>
      <c r="G4" s="4" t="s">
        <v>288</v>
      </c>
      <c r="H4" s="4" t="s">
        <v>287</v>
      </c>
      <c r="I4" s="4" t="s">
        <v>291</v>
      </c>
      <c r="J4" s="4" t="s">
        <v>290</v>
      </c>
      <c r="K4" s="4" t="s">
        <v>288</v>
      </c>
      <c r="L4" s="4" t="s">
        <v>287</v>
      </c>
      <c r="M4" s="4" t="s">
        <v>289</v>
      </c>
      <c r="N4" s="4" t="s">
        <v>292</v>
      </c>
      <c r="O4" s="4" t="s">
        <v>291</v>
      </c>
      <c r="P4" s="4" t="s">
        <v>287</v>
      </c>
      <c r="Q4" s="4" t="s">
        <v>301</v>
      </c>
      <c r="R4" s="4" t="s">
        <v>290</v>
      </c>
      <c r="S4" s="4" t="s">
        <v>289</v>
      </c>
      <c r="T4" s="4" t="s">
        <v>292</v>
      </c>
      <c r="U4" s="4" t="s">
        <v>287</v>
      </c>
      <c r="V4" s="4" t="s">
        <v>291</v>
      </c>
      <c r="W4" s="4" t="s">
        <v>290</v>
      </c>
      <c r="X4" s="4" t="s">
        <v>288</v>
      </c>
      <c r="Y4" s="4" t="s">
        <v>293</v>
      </c>
      <c r="Z4" s="4" t="s">
        <v>292</v>
      </c>
      <c r="AA4" s="4" t="s">
        <v>287</v>
      </c>
      <c r="AB4" s="4" t="s">
        <v>290</v>
      </c>
      <c r="AC4" s="4" t="s">
        <v>289</v>
      </c>
      <c r="AD4" s="4" t="s">
        <v>294</v>
      </c>
      <c r="AE4" s="4" t="s">
        <v>290</v>
      </c>
      <c r="AF4" s="4" t="s">
        <v>291</v>
      </c>
      <c r="AG4" s="4" t="s">
        <v>301</v>
      </c>
      <c r="AH4" s="4" t="s">
        <v>288</v>
      </c>
      <c r="AI4" s="4" t="s">
        <v>292</v>
      </c>
      <c r="AJ4" s="4" t="s">
        <v>295</v>
      </c>
      <c r="AK4" s="4" t="s">
        <v>287</v>
      </c>
      <c r="AL4" s="4" t="s">
        <v>287</v>
      </c>
      <c r="AM4" s="4" t="s">
        <v>294</v>
      </c>
      <c r="AN4" s="4" t="s">
        <v>290</v>
      </c>
      <c r="AO4" s="4" t="s">
        <v>289</v>
      </c>
      <c r="AP4" s="4" t="s">
        <v>291</v>
      </c>
      <c r="AQ4" s="4" t="s">
        <v>288</v>
      </c>
      <c r="AR4" s="4" t="s">
        <v>287</v>
      </c>
      <c r="AS4" s="4" t="s">
        <v>290</v>
      </c>
      <c r="AT4" s="4" t="s">
        <v>292</v>
      </c>
      <c r="AU4" s="4" t="s">
        <v>287</v>
      </c>
      <c r="AV4" s="4" t="s">
        <v>296</v>
      </c>
      <c r="AW4" s="4" t="s">
        <v>301</v>
      </c>
      <c r="AX4" s="4" t="s">
        <v>291</v>
      </c>
      <c r="AY4" s="4" t="s">
        <v>294</v>
      </c>
      <c r="AZ4" s="4" t="s">
        <v>289</v>
      </c>
      <c r="BA4" s="4" t="s">
        <v>295</v>
      </c>
      <c r="BB4" s="4" t="s">
        <v>287</v>
      </c>
      <c r="BC4" s="4" t="s">
        <v>288</v>
      </c>
      <c r="BD4" s="4" t="s">
        <v>290</v>
      </c>
      <c r="BE4" s="4" t="s">
        <v>290</v>
      </c>
      <c r="BF4" s="4" t="s">
        <v>290</v>
      </c>
      <c r="BG4" s="4" t="s">
        <v>292</v>
      </c>
      <c r="BH4" s="4" t="s">
        <v>297</v>
      </c>
      <c r="BI4" s="4" t="s">
        <v>291</v>
      </c>
      <c r="BJ4" s="4" t="s">
        <v>287</v>
      </c>
      <c r="BK4" s="4" t="s">
        <v>294</v>
      </c>
      <c r="BL4" s="4" t="s">
        <v>296</v>
      </c>
      <c r="BM4" s="4" t="s">
        <v>301</v>
      </c>
      <c r="BN4" s="4" t="s">
        <v>295</v>
      </c>
      <c r="BO4" s="4" t="s">
        <v>288</v>
      </c>
      <c r="BP4" s="4" t="s">
        <v>289</v>
      </c>
      <c r="BQ4" s="4" t="s">
        <v>290</v>
      </c>
      <c r="BR4" s="4" t="s">
        <v>290</v>
      </c>
      <c r="BS4" s="4" t="s">
        <v>287</v>
      </c>
      <c r="BT4" s="4" t="s">
        <v>297</v>
      </c>
      <c r="BU4" s="4" t="s">
        <v>292</v>
      </c>
      <c r="BV4" s="4" t="s">
        <v>291</v>
      </c>
      <c r="BW4" s="4" t="s">
        <v>294</v>
      </c>
      <c r="BX4" s="4" t="s">
        <v>296</v>
      </c>
      <c r="BY4" s="4" t="s">
        <v>290</v>
      </c>
      <c r="BZ4" s="4" t="s">
        <v>290</v>
      </c>
      <c r="CA4" s="4" t="s">
        <v>290</v>
      </c>
      <c r="CB4" s="4" t="s">
        <v>295</v>
      </c>
      <c r="CC4" s="4" t="s">
        <v>301</v>
      </c>
      <c r="CD4" s="4" t="s">
        <v>297</v>
      </c>
      <c r="CE4" s="4" t="s">
        <v>296</v>
      </c>
      <c r="CF4" s="25"/>
      <c r="CG4" s="31"/>
      <c r="CH4" s="31"/>
      <c r="CI4" s="31"/>
      <c r="CJ4" s="31"/>
      <c r="CK4" s="31"/>
      <c r="CL4" s="31"/>
      <c r="CM4" s="31"/>
      <c r="CN4" s="31"/>
      <c r="CO4" s="31"/>
      <c r="CP4" s="31"/>
      <c r="CQ4" s="31"/>
      <c r="CR4" s="32"/>
    </row>
    <row r="5" spans="1:96" s="8" customFormat="1">
      <c r="A5" s="45" t="s">
        <v>299</v>
      </c>
      <c r="B5" s="7" t="s">
        <v>302</v>
      </c>
      <c r="C5" s="7">
        <v>141</v>
      </c>
      <c r="D5" s="7">
        <v>148</v>
      </c>
      <c r="E5" s="7" t="s">
        <v>317</v>
      </c>
      <c r="F5" s="7">
        <v>150</v>
      </c>
      <c r="G5" s="7">
        <v>152</v>
      </c>
      <c r="H5" s="7">
        <v>160</v>
      </c>
      <c r="I5" s="7">
        <v>161</v>
      </c>
      <c r="J5" s="7">
        <v>167</v>
      </c>
      <c r="K5" s="7">
        <v>169</v>
      </c>
      <c r="L5" s="7">
        <v>170</v>
      </c>
      <c r="M5" s="7">
        <v>173</v>
      </c>
      <c r="N5" s="7">
        <v>176</v>
      </c>
      <c r="O5" s="7">
        <v>178</v>
      </c>
      <c r="P5" s="7">
        <v>182</v>
      </c>
      <c r="Q5" s="6" t="s">
        <v>299</v>
      </c>
      <c r="R5" s="7">
        <v>183</v>
      </c>
      <c r="S5" s="7">
        <v>191</v>
      </c>
      <c r="T5" s="7">
        <v>192</v>
      </c>
      <c r="U5" s="7">
        <v>194</v>
      </c>
      <c r="V5" s="7">
        <v>194</v>
      </c>
      <c r="W5" s="7">
        <v>199</v>
      </c>
      <c r="X5" s="7">
        <v>201</v>
      </c>
      <c r="Y5" s="7">
        <v>201</v>
      </c>
      <c r="Z5" s="7">
        <v>207</v>
      </c>
      <c r="AA5" s="7">
        <v>210</v>
      </c>
      <c r="AB5" s="7">
        <v>211</v>
      </c>
      <c r="AC5" s="7">
        <v>211</v>
      </c>
      <c r="AD5" s="7">
        <v>211</v>
      </c>
      <c r="AE5" s="7">
        <v>215</v>
      </c>
      <c r="AF5" s="7">
        <v>217</v>
      </c>
      <c r="AG5" s="6" t="s">
        <v>299</v>
      </c>
      <c r="AH5" s="7">
        <v>221</v>
      </c>
      <c r="AI5" s="7">
        <v>229</v>
      </c>
      <c r="AJ5" s="7" t="s">
        <v>318</v>
      </c>
      <c r="AK5" s="7">
        <v>231</v>
      </c>
      <c r="AL5" s="7">
        <v>232</v>
      </c>
      <c r="AM5" s="7" t="s">
        <v>319</v>
      </c>
      <c r="AN5" s="7">
        <v>235</v>
      </c>
      <c r="AO5" s="7">
        <v>235</v>
      </c>
      <c r="AP5" s="7">
        <v>235</v>
      </c>
      <c r="AQ5" s="7">
        <v>241</v>
      </c>
      <c r="AR5" s="7">
        <v>247</v>
      </c>
      <c r="AS5" s="7">
        <v>249</v>
      </c>
      <c r="AT5" s="7">
        <v>250</v>
      </c>
      <c r="AU5" s="7">
        <v>256</v>
      </c>
      <c r="AV5" s="7">
        <v>257</v>
      </c>
      <c r="AW5" s="6" t="s">
        <v>299</v>
      </c>
      <c r="AX5" s="7">
        <v>258</v>
      </c>
      <c r="AY5" s="7" t="s">
        <v>320</v>
      </c>
      <c r="AZ5" s="7">
        <v>261</v>
      </c>
      <c r="BA5" s="7">
        <v>262</v>
      </c>
      <c r="BB5" s="7">
        <v>262</v>
      </c>
      <c r="BC5" s="7">
        <v>263</v>
      </c>
      <c r="BD5" s="7">
        <v>264</v>
      </c>
      <c r="BE5" s="7">
        <v>277</v>
      </c>
      <c r="BF5" s="7">
        <v>278</v>
      </c>
      <c r="BG5" s="7" t="s">
        <v>321</v>
      </c>
      <c r="BH5" s="7" t="s">
        <v>321</v>
      </c>
      <c r="BI5" s="7">
        <v>281</v>
      </c>
      <c r="BJ5" s="7">
        <v>282</v>
      </c>
      <c r="BK5" s="7" t="s">
        <v>322</v>
      </c>
      <c r="BL5" s="7" t="s">
        <v>322</v>
      </c>
      <c r="BM5" s="6" t="s">
        <v>299</v>
      </c>
      <c r="BN5" s="7">
        <v>290</v>
      </c>
      <c r="BO5" s="7">
        <v>291</v>
      </c>
      <c r="BP5" s="7">
        <v>292</v>
      </c>
      <c r="BQ5" s="7">
        <v>294</v>
      </c>
      <c r="BR5" s="7">
        <v>297</v>
      </c>
      <c r="BS5" s="7">
        <v>302</v>
      </c>
      <c r="BT5" s="7" t="s">
        <v>323</v>
      </c>
      <c r="BU5" s="7" t="s">
        <v>324</v>
      </c>
      <c r="BV5" s="7" t="s">
        <v>325</v>
      </c>
      <c r="BW5" s="7" t="s">
        <v>326</v>
      </c>
      <c r="BX5" s="7" t="s">
        <v>326</v>
      </c>
      <c r="BY5" s="7">
        <v>324</v>
      </c>
      <c r="BZ5" s="7" t="s">
        <v>327</v>
      </c>
      <c r="CA5" s="7" t="s">
        <v>328</v>
      </c>
      <c r="CB5" s="7">
        <v>335</v>
      </c>
      <c r="CC5" s="6" t="s">
        <v>299</v>
      </c>
      <c r="CD5" s="7" t="s">
        <v>330</v>
      </c>
      <c r="CE5" s="7" t="s">
        <v>329</v>
      </c>
      <c r="CF5" s="29"/>
      <c r="CG5" s="9"/>
      <c r="CR5" s="30"/>
    </row>
    <row r="6" spans="1:96" ht="12" thickBot="1">
      <c r="A6" s="10" t="s">
        <v>298</v>
      </c>
      <c r="B6" s="11">
        <v>1908.7500000000002</v>
      </c>
      <c r="C6" s="11">
        <v>1927.5</v>
      </c>
      <c r="D6" s="11">
        <v>1875.0000000000002</v>
      </c>
      <c r="E6" s="11">
        <v>2242.5</v>
      </c>
      <c r="F6" s="11">
        <v>2178.75</v>
      </c>
      <c r="G6" s="11">
        <v>2096.25</v>
      </c>
      <c r="H6" s="11">
        <v>2340</v>
      </c>
      <c r="I6" s="36">
        <v>1931.2500000000002</v>
      </c>
      <c r="J6" s="36"/>
      <c r="K6" s="11">
        <v>2358.75</v>
      </c>
      <c r="L6" s="36"/>
      <c r="M6" s="36">
        <v>2276.25</v>
      </c>
      <c r="N6" s="36">
        <v>1916.25</v>
      </c>
      <c r="O6" s="36">
        <v>2137.5</v>
      </c>
      <c r="P6" s="36"/>
      <c r="Q6" s="10" t="s">
        <v>298</v>
      </c>
      <c r="R6" s="36"/>
      <c r="S6" s="36"/>
      <c r="T6" s="36">
        <v>2096.25</v>
      </c>
      <c r="U6" s="36"/>
      <c r="V6" s="36">
        <v>2366.25</v>
      </c>
      <c r="W6" s="36"/>
      <c r="X6" s="36"/>
      <c r="Y6" s="36">
        <v>1987.5000000000002</v>
      </c>
      <c r="Z6" s="36">
        <v>2272.5</v>
      </c>
      <c r="AA6" s="36"/>
      <c r="AB6" s="36"/>
      <c r="AC6" s="36"/>
      <c r="AD6" s="36">
        <v>1837.5</v>
      </c>
      <c r="AE6" s="36"/>
      <c r="AF6" s="36"/>
      <c r="AG6" s="10" t="s">
        <v>298</v>
      </c>
      <c r="AH6" s="36"/>
      <c r="AI6" s="36"/>
      <c r="AJ6" s="36"/>
      <c r="AK6" s="36"/>
      <c r="AL6" s="36"/>
      <c r="AM6" s="36">
        <v>2058.75</v>
      </c>
      <c r="AN6" s="36"/>
      <c r="AO6" s="36"/>
      <c r="AP6" s="36"/>
      <c r="AQ6" s="36"/>
      <c r="AR6" s="36"/>
      <c r="AS6" s="36"/>
      <c r="AT6" s="36"/>
      <c r="AU6" s="36"/>
      <c r="AV6" s="36">
        <v>1826.25</v>
      </c>
      <c r="AW6" s="10" t="s">
        <v>298</v>
      </c>
      <c r="AX6" s="36"/>
      <c r="AY6" s="36">
        <v>2291.25</v>
      </c>
      <c r="AZ6" s="36"/>
      <c r="BA6" s="36"/>
      <c r="BB6" s="36"/>
      <c r="BC6" s="36"/>
      <c r="BD6" s="36"/>
      <c r="BE6" s="36"/>
      <c r="BF6" s="36"/>
      <c r="BG6" s="36"/>
      <c r="BH6" s="36">
        <v>1803.75</v>
      </c>
      <c r="BI6" s="36"/>
      <c r="BJ6" s="36"/>
      <c r="BK6" s="36"/>
      <c r="BL6" s="36">
        <v>2032.5000000000002</v>
      </c>
      <c r="BM6" s="10" t="s">
        <v>298</v>
      </c>
      <c r="BN6" s="36"/>
      <c r="BO6" s="36"/>
      <c r="BP6" s="36"/>
      <c r="BQ6" s="36"/>
      <c r="BR6" s="36"/>
      <c r="BS6" s="36"/>
      <c r="BT6" s="36">
        <v>2013.75</v>
      </c>
      <c r="BU6" s="36"/>
      <c r="BV6" s="36"/>
      <c r="BW6" s="36"/>
      <c r="BX6" s="36">
        <v>2261.25</v>
      </c>
      <c r="BY6" s="36"/>
      <c r="BZ6" s="36"/>
      <c r="CA6" s="36"/>
      <c r="CB6" s="36"/>
      <c r="CC6" s="10" t="s">
        <v>298</v>
      </c>
      <c r="CD6" s="36">
        <v>2261.25</v>
      </c>
      <c r="CE6" s="36"/>
      <c r="CF6" s="27"/>
      <c r="CR6" s="22"/>
    </row>
    <row r="7" spans="1:96" ht="12" thickBot="1">
      <c r="A7" s="10">
        <v>9</v>
      </c>
      <c r="B7" s="13">
        <v>1880.3705149327534</v>
      </c>
      <c r="C7" s="13">
        <v>1908.413716368995</v>
      </c>
      <c r="D7" s="13">
        <v>1834.007012716203</v>
      </c>
      <c r="E7" s="13">
        <v>2189.6688103506531</v>
      </c>
      <c r="F7" s="13">
        <v>2164.4873389018944</v>
      </c>
      <c r="G7" s="13">
        <v>2083.000969380395</v>
      </c>
      <c r="H7" s="13">
        <v>2330.8407894688426</v>
      </c>
      <c r="I7" s="13">
        <v>1931.2500000000002</v>
      </c>
      <c r="J7" s="13"/>
      <c r="K7" s="13">
        <v>2350.0586958094727</v>
      </c>
      <c r="L7" s="13"/>
      <c r="M7" s="13">
        <v>2276.25</v>
      </c>
      <c r="N7" s="13">
        <v>1916.25</v>
      </c>
      <c r="O7" s="13">
        <v>2137.5</v>
      </c>
      <c r="P7" s="13"/>
      <c r="Q7" s="10">
        <v>9</v>
      </c>
      <c r="R7" s="13"/>
      <c r="S7" s="13"/>
      <c r="T7" s="13">
        <v>2096.25</v>
      </c>
      <c r="U7" s="13"/>
      <c r="V7" s="13">
        <v>2366.25</v>
      </c>
      <c r="W7" s="13"/>
      <c r="X7" s="13"/>
      <c r="Y7" s="13">
        <v>1987.5000000000002</v>
      </c>
      <c r="Z7" s="13">
        <v>2272.5</v>
      </c>
      <c r="AA7" s="13"/>
      <c r="AB7" s="13"/>
      <c r="AC7" s="13"/>
      <c r="AD7" s="11">
        <v>1837.5</v>
      </c>
      <c r="AE7" s="13"/>
      <c r="AF7" s="13"/>
      <c r="AG7" s="10">
        <v>9</v>
      </c>
      <c r="AH7" s="13"/>
      <c r="AI7" s="13"/>
      <c r="AJ7" s="13"/>
      <c r="AK7" s="13"/>
      <c r="AL7" s="13"/>
      <c r="AM7" s="13">
        <v>2058.75</v>
      </c>
      <c r="AN7" s="13"/>
      <c r="AO7" s="13"/>
      <c r="AP7" s="13"/>
      <c r="AQ7" s="13"/>
      <c r="AR7" s="13"/>
      <c r="AS7" s="13"/>
      <c r="AT7" s="13"/>
      <c r="AU7" s="13"/>
      <c r="AV7" s="13">
        <v>1826.25</v>
      </c>
      <c r="AW7" s="10">
        <v>9</v>
      </c>
      <c r="AX7" s="13"/>
      <c r="AY7" s="13">
        <v>2291.25</v>
      </c>
      <c r="AZ7" s="13"/>
      <c r="BA7" s="13"/>
      <c r="BB7" s="13"/>
      <c r="BC7" s="13"/>
      <c r="BD7" s="13"/>
      <c r="BE7" s="13"/>
      <c r="BF7" s="13"/>
      <c r="BG7" s="13"/>
      <c r="BH7" s="13">
        <v>1803.75</v>
      </c>
      <c r="BI7" s="13"/>
      <c r="BJ7" s="13"/>
      <c r="BK7" s="13"/>
      <c r="BL7" s="13">
        <v>2032.5000000000002</v>
      </c>
      <c r="BM7" s="10">
        <v>9</v>
      </c>
      <c r="BN7" s="13"/>
      <c r="BO7" s="13"/>
      <c r="BP7" s="13"/>
      <c r="BQ7" s="13"/>
      <c r="BR7" s="13"/>
      <c r="BS7" s="13"/>
      <c r="BT7" s="13">
        <v>2013.75</v>
      </c>
      <c r="BU7" s="13"/>
      <c r="BV7" s="13"/>
      <c r="BW7" s="13"/>
      <c r="BX7" s="13">
        <v>2261.25</v>
      </c>
      <c r="BY7" s="13"/>
      <c r="BZ7" s="13"/>
      <c r="CA7" s="13"/>
      <c r="CB7" s="13"/>
      <c r="CC7" s="10">
        <v>9</v>
      </c>
      <c r="CD7" s="13">
        <v>2261.25</v>
      </c>
      <c r="CE7" s="13"/>
      <c r="CF7" s="27"/>
      <c r="CR7" s="22"/>
    </row>
    <row r="8" spans="1:96" ht="12" thickBot="1">
      <c r="A8" s="6">
        <v>10</v>
      </c>
      <c r="B8" s="14">
        <v>1832.5421876318171</v>
      </c>
      <c r="C8" s="14">
        <v>1862.6159473562882</v>
      </c>
      <c r="D8" s="14"/>
      <c r="E8" s="14">
        <v>2131.6928028317102</v>
      </c>
      <c r="F8" s="14">
        <v>2112.7103545777381</v>
      </c>
      <c r="G8" s="14">
        <v>2034.9037141779513</v>
      </c>
      <c r="H8" s="14">
        <v>2276.8032912255112</v>
      </c>
      <c r="I8" s="14">
        <v>1931.2500000000002</v>
      </c>
      <c r="J8" s="14"/>
      <c r="K8" s="14">
        <v>2298.7817507790905</v>
      </c>
      <c r="L8" s="14"/>
      <c r="M8" s="14">
        <v>2276.25</v>
      </c>
      <c r="N8" s="11">
        <v>1916.25</v>
      </c>
      <c r="O8" s="14">
        <v>2137.5</v>
      </c>
      <c r="P8" s="14"/>
      <c r="Q8" s="6">
        <v>10</v>
      </c>
      <c r="R8" s="14"/>
      <c r="S8" s="14"/>
      <c r="T8" s="11">
        <v>2096.25</v>
      </c>
      <c r="U8" s="14"/>
      <c r="V8" s="14">
        <v>2366.25</v>
      </c>
      <c r="W8" s="14"/>
      <c r="X8" s="14"/>
      <c r="Y8" s="11">
        <v>1987.5000000000002</v>
      </c>
      <c r="Z8" s="11">
        <v>2272.5</v>
      </c>
      <c r="AA8" s="14"/>
      <c r="AB8" s="14"/>
      <c r="AC8" s="14"/>
      <c r="AD8" s="14">
        <v>1836.8684071617347</v>
      </c>
      <c r="AE8" s="14"/>
      <c r="AF8" s="14"/>
      <c r="AG8" s="6">
        <v>10</v>
      </c>
      <c r="AH8" s="14"/>
      <c r="AI8" s="14"/>
      <c r="AJ8" s="14"/>
      <c r="AK8" s="14"/>
      <c r="AL8" s="14"/>
      <c r="AM8" s="11">
        <v>2058.75</v>
      </c>
      <c r="AN8" s="14"/>
      <c r="AO8" s="14"/>
      <c r="AP8" s="14"/>
      <c r="AQ8" s="14"/>
      <c r="AR8" s="14"/>
      <c r="AS8" s="14"/>
      <c r="AT8" s="14"/>
      <c r="AU8" s="14"/>
      <c r="AV8" s="14">
        <v>1826.25</v>
      </c>
      <c r="AW8" s="6">
        <v>10</v>
      </c>
      <c r="AX8" s="14"/>
      <c r="AY8" s="11">
        <v>2291.25</v>
      </c>
      <c r="AZ8" s="14"/>
      <c r="BA8" s="14"/>
      <c r="BB8" s="14"/>
      <c r="BC8" s="14"/>
      <c r="BD8" s="14"/>
      <c r="BE8" s="14"/>
      <c r="BF8" s="14"/>
      <c r="BG8" s="14"/>
      <c r="BH8" s="14">
        <v>1803.75</v>
      </c>
      <c r="BI8" s="14"/>
      <c r="BJ8" s="14"/>
      <c r="BK8" s="14"/>
      <c r="BL8" s="14">
        <v>2032.5000000000002</v>
      </c>
      <c r="BM8" s="6">
        <v>10</v>
      </c>
      <c r="BN8" s="14"/>
      <c r="BO8" s="14"/>
      <c r="BP8" s="14"/>
      <c r="BQ8" s="14"/>
      <c r="BR8" s="14"/>
      <c r="BS8" s="14"/>
      <c r="BT8" s="14">
        <v>2013.75</v>
      </c>
      <c r="BU8" s="14"/>
      <c r="BV8" s="14"/>
      <c r="BW8" s="14"/>
      <c r="BX8" s="14">
        <v>2261.25</v>
      </c>
      <c r="BY8" s="14"/>
      <c r="BZ8" s="14"/>
      <c r="CA8" s="14"/>
      <c r="CB8" s="14"/>
      <c r="CC8" s="6">
        <v>10</v>
      </c>
      <c r="CD8" s="14">
        <v>2261.25</v>
      </c>
      <c r="CE8" s="14"/>
      <c r="CF8" s="27"/>
      <c r="CR8" s="22"/>
    </row>
    <row r="9" spans="1:96" ht="12" thickBot="1">
      <c r="A9" s="10">
        <v>11</v>
      </c>
      <c r="B9" s="13"/>
      <c r="C9" s="13">
        <v>1816.8181783435812</v>
      </c>
      <c r="D9" s="13"/>
      <c r="E9" s="13">
        <v>2073.7167953127669</v>
      </c>
      <c r="F9" s="13">
        <v>2060.9333702535814</v>
      </c>
      <c r="G9" s="13">
        <v>1986.8064589755079</v>
      </c>
      <c r="H9" s="13">
        <v>2222.7657929821794</v>
      </c>
      <c r="I9" s="37">
        <v>1931.2500000000002</v>
      </c>
      <c r="J9" s="13"/>
      <c r="K9" s="13">
        <v>2247.5048057487083</v>
      </c>
      <c r="L9" s="13">
        <v>2388.9068637596256</v>
      </c>
      <c r="M9" s="13">
        <v>2276.25</v>
      </c>
      <c r="N9" s="13">
        <v>1909.0305192900264</v>
      </c>
      <c r="O9" s="37">
        <v>2137.5</v>
      </c>
      <c r="P9" s="13"/>
      <c r="Q9" s="10">
        <v>11</v>
      </c>
      <c r="R9" s="13"/>
      <c r="S9" s="13"/>
      <c r="T9" s="13">
        <v>2091.8712610497923</v>
      </c>
      <c r="U9" s="13"/>
      <c r="V9" s="37">
        <v>2366.25</v>
      </c>
      <c r="W9" s="13"/>
      <c r="X9" s="13"/>
      <c r="Y9" s="13">
        <v>1980.2163652495267</v>
      </c>
      <c r="Z9" s="13">
        <v>2269.0613093994216</v>
      </c>
      <c r="AA9" s="13"/>
      <c r="AB9" s="13"/>
      <c r="AC9" s="13"/>
      <c r="AD9" s="13">
        <v>1820.7534526650932</v>
      </c>
      <c r="AE9" s="13"/>
      <c r="AF9" s="13"/>
      <c r="AG9" s="10">
        <v>11</v>
      </c>
      <c r="AH9" s="13"/>
      <c r="AI9" s="13"/>
      <c r="AJ9" s="13"/>
      <c r="AK9" s="13"/>
      <c r="AL9" s="13"/>
      <c r="AM9" s="13">
        <v>2043.5587034215955</v>
      </c>
      <c r="AN9" s="13"/>
      <c r="AO9" s="13"/>
      <c r="AP9" s="13"/>
      <c r="AQ9" s="13"/>
      <c r="AR9" s="13"/>
      <c r="AS9" s="13"/>
      <c r="AT9" s="13"/>
      <c r="AU9" s="13"/>
      <c r="AV9" s="13">
        <v>1826.25</v>
      </c>
      <c r="AW9" s="10">
        <v>11</v>
      </c>
      <c r="AX9" s="13"/>
      <c r="AY9" s="13">
        <v>2277.6026785469658</v>
      </c>
      <c r="AZ9" s="13"/>
      <c r="BA9" s="13"/>
      <c r="BB9" s="13"/>
      <c r="BC9" s="13"/>
      <c r="BD9" s="13"/>
      <c r="BE9" s="13"/>
      <c r="BF9" s="13"/>
      <c r="BG9" s="13"/>
      <c r="BH9" s="37">
        <v>1803.75</v>
      </c>
      <c r="BI9" s="13"/>
      <c r="BJ9" s="13"/>
      <c r="BK9" s="13"/>
      <c r="BL9" s="13">
        <v>2032.5000000000002</v>
      </c>
      <c r="BM9" s="10">
        <v>11</v>
      </c>
      <c r="BN9" s="13"/>
      <c r="BO9" s="13"/>
      <c r="BP9" s="13"/>
      <c r="BQ9" s="13"/>
      <c r="BR9" s="13"/>
      <c r="BS9" s="13"/>
      <c r="BT9" s="13">
        <v>2013.75</v>
      </c>
      <c r="BU9" s="13"/>
      <c r="BV9" s="13"/>
      <c r="BW9" s="13"/>
      <c r="BX9" s="13">
        <v>2261.25</v>
      </c>
      <c r="BY9" s="13"/>
      <c r="BZ9" s="13"/>
      <c r="CA9" s="13"/>
      <c r="CB9" s="13"/>
      <c r="CC9" s="10">
        <v>11</v>
      </c>
      <c r="CD9" s="13">
        <v>2261.25</v>
      </c>
      <c r="CE9" s="13"/>
      <c r="CF9" s="27"/>
      <c r="CR9" s="22"/>
    </row>
    <row r="10" spans="1:96" ht="12" thickBot="1">
      <c r="A10" s="10">
        <v>12</v>
      </c>
      <c r="B10" s="13"/>
      <c r="C10" s="13"/>
      <c r="D10" s="13"/>
      <c r="E10" s="13">
        <v>2015.740787793824</v>
      </c>
      <c r="F10" s="13">
        <v>2009.1563859294249</v>
      </c>
      <c r="G10" s="13">
        <v>1938.7092037730645</v>
      </c>
      <c r="H10" s="13">
        <v>2168.728294738848</v>
      </c>
      <c r="I10" s="13">
        <v>1912.7528497200456</v>
      </c>
      <c r="J10" s="13">
        <v>2377.2658368871053</v>
      </c>
      <c r="K10" s="13">
        <v>2196.2278607183262</v>
      </c>
      <c r="L10" s="13">
        <v>2332.6474130029155</v>
      </c>
      <c r="M10" s="11">
        <v>2276.25</v>
      </c>
      <c r="N10" s="13">
        <v>1881.486679846211</v>
      </c>
      <c r="O10" s="13">
        <v>2120.4918112832424</v>
      </c>
      <c r="P10" s="13"/>
      <c r="Q10" s="10">
        <v>12</v>
      </c>
      <c r="R10" s="13"/>
      <c r="S10" s="13"/>
      <c r="T10" s="13">
        <v>2063.8280731089812</v>
      </c>
      <c r="U10" s="13"/>
      <c r="V10" s="13">
        <v>2353.44195754059</v>
      </c>
      <c r="W10" s="13"/>
      <c r="X10" s="13"/>
      <c r="Y10" s="13">
        <v>1958.3273357240532</v>
      </c>
      <c r="Z10" s="13">
        <v>2240.6002009934555</v>
      </c>
      <c r="AA10" s="13"/>
      <c r="AB10" s="13"/>
      <c r="AC10" s="13"/>
      <c r="AD10" s="13">
        <v>1804.6384981684519</v>
      </c>
      <c r="AE10" s="13"/>
      <c r="AF10" s="13"/>
      <c r="AG10" s="10">
        <v>12</v>
      </c>
      <c r="AH10" s="13"/>
      <c r="AI10" s="13"/>
      <c r="AJ10" s="13"/>
      <c r="AK10" s="13"/>
      <c r="AL10" s="13"/>
      <c r="AM10" s="13">
        <v>2027.2804584895318</v>
      </c>
      <c r="AN10" s="13"/>
      <c r="AO10" s="13"/>
      <c r="AP10" s="13"/>
      <c r="AQ10" s="13"/>
      <c r="AR10" s="13"/>
      <c r="AS10" s="13"/>
      <c r="AT10" s="13"/>
      <c r="AU10" s="13"/>
      <c r="AV10" s="13">
        <v>1826.25</v>
      </c>
      <c r="AW10" s="10">
        <v>12</v>
      </c>
      <c r="AX10" s="13"/>
      <c r="AY10" s="13">
        <v>2261.1056804950385</v>
      </c>
      <c r="AZ10" s="13"/>
      <c r="BA10" s="13"/>
      <c r="BB10" s="13"/>
      <c r="BC10" s="13"/>
      <c r="BD10" s="13"/>
      <c r="BE10" s="13"/>
      <c r="BF10" s="13"/>
      <c r="BG10" s="13"/>
      <c r="BH10" s="13">
        <v>1803.3339085000455</v>
      </c>
      <c r="BI10" s="13"/>
      <c r="BJ10" s="13"/>
      <c r="BK10" s="13"/>
      <c r="BL10" s="13">
        <v>2032.5000000000002</v>
      </c>
      <c r="BM10" s="10">
        <v>12</v>
      </c>
      <c r="BN10" s="13"/>
      <c r="BO10" s="13"/>
      <c r="BP10" s="13"/>
      <c r="BQ10" s="13"/>
      <c r="BR10" s="13"/>
      <c r="BS10" s="13"/>
      <c r="BT10" s="11">
        <v>2013.75</v>
      </c>
      <c r="BU10" s="13"/>
      <c r="BV10" s="13"/>
      <c r="BW10" s="13"/>
      <c r="BX10" s="13">
        <v>2261.25</v>
      </c>
      <c r="BY10" s="13"/>
      <c r="BZ10" s="13"/>
      <c r="CA10" s="13"/>
      <c r="CB10" s="13"/>
      <c r="CC10" s="10">
        <v>12</v>
      </c>
      <c r="CD10" s="11">
        <v>2261.25</v>
      </c>
      <c r="CE10" s="13"/>
      <c r="CF10" s="27"/>
      <c r="CR10" s="22"/>
    </row>
    <row r="11" spans="1:96">
      <c r="A11" s="10">
        <v>13</v>
      </c>
      <c r="B11" s="13"/>
      <c r="C11" s="13"/>
      <c r="D11" s="13"/>
      <c r="E11" s="13">
        <v>1957.7647802748809</v>
      </c>
      <c r="F11" s="13">
        <v>1957.3794016052686</v>
      </c>
      <c r="G11" s="13">
        <v>1890.6119485706208</v>
      </c>
      <c r="H11" s="13">
        <v>2114.6907964955162</v>
      </c>
      <c r="I11" s="13">
        <v>1881.4542932160477</v>
      </c>
      <c r="J11" s="13">
        <v>2314.3927372528319</v>
      </c>
      <c r="K11" s="13">
        <v>2144.950915687944</v>
      </c>
      <c r="L11" s="13">
        <v>2276.3879622462055</v>
      </c>
      <c r="M11" s="13">
        <v>2242.5611200157214</v>
      </c>
      <c r="N11" s="13">
        <v>1853.9428404023959</v>
      </c>
      <c r="O11" s="13">
        <v>2087.8055365296891</v>
      </c>
      <c r="P11" s="13"/>
      <c r="Q11" s="10">
        <v>13</v>
      </c>
      <c r="R11" s="13"/>
      <c r="S11" s="13"/>
      <c r="T11" s="13">
        <v>2035.7848851681704</v>
      </c>
      <c r="U11" s="13"/>
      <c r="V11" s="13">
        <v>2319.6528620266363</v>
      </c>
      <c r="W11" s="13"/>
      <c r="X11" s="13"/>
      <c r="Y11" s="13">
        <v>1936.4383061985798</v>
      </c>
      <c r="Z11" s="13">
        <v>2212.1390925874898</v>
      </c>
      <c r="AA11" s="13"/>
      <c r="AB11" s="13"/>
      <c r="AC11" s="13"/>
      <c r="AD11" s="13"/>
      <c r="AE11" s="13"/>
      <c r="AF11" s="13"/>
      <c r="AG11" s="10">
        <v>13</v>
      </c>
      <c r="AH11" s="13"/>
      <c r="AI11" s="13"/>
      <c r="AJ11" s="13"/>
      <c r="AK11" s="13"/>
      <c r="AL11" s="13"/>
      <c r="AM11" s="13">
        <v>2011.0022135574679</v>
      </c>
      <c r="AN11" s="13"/>
      <c r="AO11" s="13"/>
      <c r="AP11" s="13"/>
      <c r="AQ11" s="13"/>
      <c r="AR11" s="13"/>
      <c r="AS11" s="13"/>
      <c r="AT11" s="13"/>
      <c r="AU11" s="13"/>
      <c r="AV11" s="13">
        <v>1826.25</v>
      </c>
      <c r="AW11" s="10">
        <v>13</v>
      </c>
      <c r="AX11" s="13"/>
      <c r="AY11" s="13">
        <v>2244.6086824431113</v>
      </c>
      <c r="AZ11" s="13"/>
      <c r="BA11" s="13"/>
      <c r="BB11" s="13"/>
      <c r="BC11" s="13"/>
      <c r="BD11" s="13"/>
      <c r="BE11" s="13"/>
      <c r="BF11" s="13"/>
      <c r="BG11" s="13"/>
      <c r="BH11" s="13"/>
      <c r="BI11" s="13"/>
      <c r="BJ11" s="13"/>
      <c r="BK11" s="13"/>
      <c r="BL11" s="13">
        <v>2032.5000000000002</v>
      </c>
      <c r="BM11" s="10">
        <v>13</v>
      </c>
      <c r="BN11" s="13"/>
      <c r="BO11" s="13"/>
      <c r="BP11" s="13"/>
      <c r="BQ11" s="13"/>
      <c r="BR11" s="13"/>
      <c r="BS11" s="13"/>
      <c r="BT11" s="13">
        <v>2007.3129678226667</v>
      </c>
      <c r="BU11" s="13"/>
      <c r="BV11" s="13"/>
      <c r="BW11" s="13"/>
      <c r="BX11" s="13">
        <v>2261.25</v>
      </c>
      <c r="BY11" s="13"/>
      <c r="BZ11" s="13"/>
      <c r="CA11" s="13"/>
      <c r="CB11" s="13"/>
      <c r="CC11" s="10">
        <v>13</v>
      </c>
      <c r="CD11" s="13">
        <v>2255.891818816719</v>
      </c>
      <c r="CE11" s="13"/>
      <c r="CF11" s="27"/>
      <c r="CR11" s="22"/>
    </row>
    <row r="12" spans="1:96" ht="12" thickBot="1">
      <c r="A12" s="10">
        <v>14</v>
      </c>
      <c r="B12" s="13"/>
      <c r="C12" s="13"/>
      <c r="D12" s="13"/>
      <c r="E12" s="13">
        <v>1899.7887727559378</v>
      </c>
      <c r="F12" s="13">
        <v>1905.6024172811124</v>
      </c>
      <c r="G12" s="13">
        <v>1842.5146933681776</v>
      </c>
      <c r="H12" s="13">
        <v>2060.6532982521849</v>
      </c>
      <c r="I12" s="13">
        <v>1850.1557367120495</v>
      </c>
      <c r="J12" s="13">
        <v>2251.5196376185581</v>
      </c>
      <c r="K12" s="13">
        <v>2093.6739706575618</v>
      </c>
      <c r="L12" s="13">
        <v>2220.1285114894954</v>
      </c>
      <c r="M12" s="13">
        <v>2205.9376894539905</v>
      </c>
      <c r="N12" s="13">
        <v>1826.3990009585802</v>
      </c>
      <c r="O12" s="13">
        <v>2055.1192617761358</v>
      </c>
      <c r="P12" s="13">
        <v>2398.2937909036209</v>
      </c>
      <c r="Q12" s="10">
        <v>14</v>
      </c>
      <c r="R12" s="13"/>
      <c r="S12" s="13"/>
      <c r="T12" s="13">
        <v>2007.7416972273593</v>
      </c>
      <c r="U12" s="13"/>
      <c r="V12" s="13">
        <v>2285.8637665126826</v>
      </c>
      <c r="W12" s="13"/>
      <c r="X12" s="13"/>
      <c r="Y12" s="13">
        <v>1914.5492766731068</v>
      </c>
      <c r="Z12" s="13">
        <v>2183.6779841815242</v>
      </c>
      <c r="AA12" s="13"/>
      <c r="AB12" s="13"/>
      <c r="AC12" s="13"/>
      <c r="AD12" s="13"/>
      <c r="AE12" s="13"/>
      <c r="AF12" s="13"/>
      <c r="AG12" s="10">
        <v>14</v>
      </c>
      <c r="AH12" s="13"/>
      <c r="AI12" s="13"/>
      <c r="AJ12" s="13"/>
      <c r="AK12" s="13"/>
      <c r="AL12" s="13"/>
      <c r="AM12" s="13">
        <v>1994.723968625404</v>
      </c>
      <c r="AN12" s="13"/>
      <c r="AO12" s="13"/>
      <c r="AP12" s="13"/>
      <c r="AQ12" s="13"/>
      <c r="AR12" s="13"/>
      <c r="AS12" s="13"/>
      <c r="AT12" s="13"/>
      <c r="AU12" s="13"/>
      <c r="AV12" s="11">
        <v>1826.25</v>
      </c>
      <c r="AW12" s="10">
        <v>14</v>
      </c>
      <c r="AX12" s="13"/>
      <c r="AY12" s="13">
        <v>2228.1116843911836</v>
      </c>
      <c r="AZ12" s="13"/>
      <c r="BA12" s="13"/>
      <c r="BB12" s="13"/>
      <c r="BC12" s="13"/>
      <c r="BD12" s="13"/>
      <c r="BE12" s="13"/>
      <c r="BF12" s="13"/>
      <c r="BG12" s="13"/>
      <c r="BH12" s="13"/>
      <c r="BI12" s="13"/>
      <c r="BJ12" s="13"/>
      <c r="BK12" s="13"/>
      <c r="BL12" s="11">
        <v>2032.5000000000002</v>
      </c>
      <c r="BM12" s="10">
        <v>14</v>
      </c>
      <c r="BN12" s="13"/>
      <c r="BO12" s="13"/>
      <c r="BP12" s="13"/>
      <c r="BQ12" s="13"/>
      <c r="BR12" s="13"/>
      <c r="BS12" s="13"/>
      <c r="BT12" s="13">
        <v>2000.3152225405379</v>
      </c>
      <c r="BU12" s="13"/>
      <c r="BV12" s="13"/>
      <c r="BW12" s="13"/>
      <c r="BX12" s="11">
        <v>2261.25</v>
      </c>
      <c r="BY12" s="13"/>
      <c r="BZ12" s="13"/>
      <c r="CA12" s="13"/>
      <c r="CB12" s="13"/>
      <c r="CC12" s="10">
        <v>14</v>
      </c>
      <c r="CD12" s="13">
        <v>2248.6828140851198</v>
      </c>
      <c r="CE12" s="13"/>
      <c r="CF12" s="27"/>
      <c r="CR12" s="22"/>
    </row>
    <row r="13" spans="1:96">
      <c r="A13" s="10">
        <v>15</v>
      </c>
      <c r="B13" s="13"/>
      <c r="C13" s="13"/>
      <c r="D13" s="13"/>
      <c r="E13" s="13">
        <v>1841.8127652369949</v>
      </c>
      <c r="F13" s="13">
        <v>1853.8254329569561</v>
      </c>
      <c r="G13" s="13"/>
      <c r="H13" s="13">
        <v>2006.6158000088533</v>
      </c>
      <c r="I13" s="13">
        <v>1818.8571802080517</v>
      </c>
      <c r="J13" s="13">
        <v>2188.6465379842853</v>
      </c>
      <c r="K13" s="13">
        <v>2042.3970256271793</v>
      </c>
      <c r="L13" s="13">
        <v>2163.8690607327849</v>
      </c>
      <c r="M13" s="13">
        <v>2169.3142588922597</v>
      </c>
      <c r="N13" s="13"/>
      <c r="O13" s="13">
        <v>2022.4329870225818</v>
      </c>
      <c r="P13" s="13">
        <v>2339.3687252919308</v>
      </c>
      <c r="Q13" s="10">
        <v>15</v>
      </c>
      <c r="R13" s="13"/>
      <c r="S13" s="13"/>
      <c r="T13" s="13">
        <v>1979.698509286548</v>
      </c>
      <c r="U13" s="13"/>
      <c r="V13" s="13">
        <v>2252.0746709987284</v>
      </c>
      <c r="W13" s="13"/>
      <c r="X13" s="13"/>
      <c r="Y13" s="13">
        <v>1892.6602471476331</v>
      </c>
      <c r="Z13" s="13">
        <v>2155.216875775558</v>
      </c>
      <c r="AA13" s="13"/>
      <c r="AB13" s="13"/>
      <c r="AC13" s="13"/>
      <c r="AD13" s="13"/>
      <c r="AE13" s="13"/>
      <c r="AF13" s="13"/>
      <c r="AG13" s="10">
        <v>15</v>
      </c>
      <c r="AH13" s="13"/>
      <c r="AI13" s="13"/>
      <c r="AJ13" s="13"/>
      <c r="AK13" s="13"/>
      <c r="AL13" s="13"/>
      <c r="AM13" s="13">
        <v>1978.4457236933404</v>
      </c>
      <c r="AN13" s="13"/>
      <c r="AO13" s="13"/>
      <c r="AP13" s="13"/>
      <c r="AQ13" s="13"/>
      <c r="AR13" s="13"/>
      <c r="AS13" s="13"/>
      <c r="AT13" s="13"/>
      <c r="AU13" s="13"/>
      <c r="AV13" s="13">
        <v>1822.8668290038083</v>
      </c>
      <c r="AW13" s="10">
        <v>15</v>
      </c>
      <c r="AX13" s="13"/>
      <c r="AY13" s="13">
        <v>2211.6146863392564</v>
      </c>
      <c r="AZ13" s="13"/>
      <c r="BA13" s="13"/>
      <c r="BB13" s="13"/>
      <c r="BC13" s="13"/>
      <c r="BD13" s="13"/>
      <c r="BE13" s="13"/>
      <c r="BF13" s="13"/>
      <c r="BG13" s="13"/>
      <c r="BH13" s="13"/>
      <c r="BI13" s="13"/>
      <c r="BJ13" s="13"/>
      <c r="BK13" s="13"/>
      <c r="BL13" s="13">
        <v>2030.2505236541608</v>
      </c>
      <c r="BM13" s="10">
        <v>15</v>
      </c>
      <c r="BN13" s="13"/>
      <c r="BO13" s="13"/>
      <c r="BP13" s="13"/>
      <c r="BQ13" s="13"/>
      <c r="BR13" s="13"/>
      <c r="BS13" s="13"/>
      <c r="BT13" s="13">
        <v>1993.3174772584089</v>
      </c>
      <c r="BU13" s="13"/>
      <c r="BV13" s="13"/>
      <c r="BW13" s="13"/>
      <c r="BX13" s="13">
        <v>2259.8564041771242</v>
      </c>
      <c r="BY13" s="13"/>
      <c r="BZ13" s="13"/>
      <c r="CA13" s="13"/>
      <c r="CB13" s="13"/>
      <c r="CC13" s="10">
        <v>15</v>
      </c>
      <c r="CD13" s="13">
        <v>2241.4738093535211</v>
      </c>
      <c r="CE13" s="13"/>
      <c r="CF13" s="27"/>
      <c r="CR13" s="22"/>
    </row>
    <row r="14" spans="1:96">
      <c r="A14" s="10">
        <v>16</v>
      </c>
      <c r="B14" s="13"/>
      <c r="C14" s="13"/>
      <c r="D14" s="13"/>
      <c r="E14" s="13"/>
      <c r="F14" s="13">
        <v>1802.0484486327996</v>
      </c>
      <c r="G14" s="13"/>
      <c r="H14" s="13">
        <v>1952.5783017655217</v>
      </c>
      <c r="I14" s="13"/>
      <c r="J14" s="13">
        <v>2125.7734383500115</v>
      </c>
      <c r="K14" s="13">
        <v>1991.1200805967976</v>
      </c>
      <c r="L14" s="13">
        <v>2107.6096099760748</v>
      </c>
      <c r="M14" s="13">
        <v>2132.6908283305288</v>
      </c>
      <c r="N14" s="13"/>
      <c r="O14" s="13">
        <v>1989.7467122690282</v>
      </c>
      <c r="P14" s="13">
        <v>2280.4436596802411</v>
      </c>
      <c r="Q14" s="10">
        <v>16</v>
      </c>
      <c r="R14" s="13"/>
      <c r="S14" s="13">
        <v>2384.7013289070974</v>
      </c>
      <c r="T14" s="13">
        <v>1951.6553213457369</v>
      </c>
      <c r="U14" s="13"/>
      <c r="V14" s="13">
        <v>2218.2855754847742</v>
      </c>
      <c r="W14" s="13"/>
      <c r="X14" s="13"/>
      <c r="Y14" s="13">
        <v>1870.7712176221601</v>
      </c>
      <c r="Z14" s="13">
        <v>2126.7557673695924</v>
      </c>
      <c r="AA14" s="13"/>
      <c r="AB14" s="13"/>
      <c r="AC14" s="13"/>
      <c r="AD14" s="13"/>
      <c r="AE14" s="13"/>
      <c r="AF14" s="13"/>
      <c r="AG14" s="10">
        <v>16</v>
      </c>
      <c r="AH14" s="13"/>
      <c r="AI14" s="13">
        <v>2386.3449838872493</v>
      </c>
      <c r="AJ14" s="13"/>
      <c r="AK14" s="13"/>
      <c r="AL14" s="13"/>
      <c r="AM14" s="13">
        <v>1962.1674787612769</v>
      </c>
      <c r="AN14" s="13"/>
      <c r="AO14" s="13"/>
      <c r="AP14" s="13"/>
      <c r="AQ14" s="13"/>
      <c r="AR14" s="13"/>
      <c r="AS14" s="13"/>
      <c r="AT14" s="13"/>
      <c r="AU14" s="13"/>
      <c r="AV14" s="13">
        <v>1814.655439338072</v>
      </c>
      <c r="AW14" s="10">
        <v>16</v>
      </c>
      <c r="AX14" s="13"/>
      <c r="AY14" s="13">
        <v>2195.1176882873292</v>
      </c>
      <c r="AZ14" s="13"/>
      <c r="BA14" s="13"/>
      <c r="BB14" s="13"/>
      <c r="BC14" s="13"/>
      <c r="BD14" s="13"/>
      <c r="BE14" s="13"/>
      <c r="BF14" s="13"/>
      <c r="BG14" s="13"/>
      <c r="BH14" s="13"/>
      <c r="BI14" s="13"/>
      <c r="BJ14" s="13"/>
      <c r="BK14" s="13"/>
      <c r="BL14" s="13">
        <v>2021.941334126918</v>
      </c>
      <c r="BM14" s="10">
        <v>16</v>
      </c>
      <c r="BN14" s="13"/>
      <c r="BO14" s="13"/>
      <c r="BP14" s="13"/>
      <c r="BQ14" s="13"/>
      <c r="BR14" s="13"/>
      <c r="BS14" s="13"/>
      <c r="BT14" s="13">
        <v>1986.3197319762801</v>
      </c>
      <c r="BU14" s="13"/>
      <c r="BV14" s="13"/>
      <c r="BW14" s="13"/>
      <c r="BX14" s="13">
        <v>2251.3978337432654</v>
      </c>
      <c r="BY14" s="13"/>
      <c r="BZ14" s="13"/>
      <c r="CA14" s="13"/>
      <c r="CB14" s="13"/>
      <c r="CC14" s="10">
        <v>16</v>
      </c>
      <c r="CD14" s="13">
        <v>2234.2648046219224</v>
      </c>
      <c r="CE14" s="13"/>
      <c r="CF14" s="27"/>
      <c r="CR14" s="22"/>
    </row>
    <row r="15" spans="1:96">
      <c r="A15" s="10">
        <v>17</v>
      </c>
      <c r="B15" s="13"/>
      <c r="C15" s="13"/>
      <c r="D15" s="13"/>
      <c r="E15" s="13"/>
      <c r="F15" s="13"/>
      <c r="G15" s="13"/>
      <c r="H15" s="13">
        <v>1898.5408035221903</v>
      </c>
      <c r="I15" s="13"/>
      <c r="J15" s="13">
        <v>2062.9003387157381</v>
      </c>
      <c r="K15" s="13">
        <v>1939.843135566415</v>
      </c>
      <c r="L15" s="13">
        <v>2051.3501592193647</v>
      </c>
      <c r="M15" s="13">
        <v>2096.0673977687984</v>
      </c>
      <c r="N15" s="13"/>
      <c r="O15" s="13">
        <v>1957.0604375154749</v>
      </c>
      <c r="P15" s="13">
        <v>2221.518594068551</v>
      </c>
      <c r="Q15" s="10">
        <v>17</v>
      </c>
      <c r="R15" s="13">
        <v>2358.8969843485902</v>
      </c>
      <c r="S15" s="13">
        <v>2345.9173134113466</v>
      </c>
      <c r="T15" s="13">
        <v>1923.612133404926</v>
      </c>
      <c r="U15" s="13">
        <v>2390.0190604263448</v>
      </c>
      <c r="V15" s="13">
        <v>2184.4964799708205</v>
      </c>
      <c r="W15" s="13"/>
      <c r="X15" s="13"/>
      <c r="Y15" s="13">
        <v>1848.8821880966866</v>
      </c>
      <c r="Z15" s="13">
        <v>2098.2946589636263</v>
      </c>
      <c r="AA15" s="13"/>
      <c r="AB15" s="13"/>
      <c r="AC15" s="13"/>
      <c r="AD15" s="13"/>
      <c r="AE15" s="13"/>
      <c r="AF15" s="13"/>
      <c r="AG15" s="10">
        <v>17</v>
      </c>
      <c r="AH15" s="13"/>
      <c r="AI15" s="13">
        <v>2357.4498261686444</v>
      </c>
      <c r="AJ15" s="13"/>
      <c r="AK15" s="13"/>
      <c r="AL15" s="13"/>
      <c r="AM15" s="13">
        <v>1945.889233829213</v>
      </c>
      <c r="AN15" s="13"/>
      <c r="AO15" s="13"/>
      <c r="AP15" s="13"/>
      <c r="AQ15" s="13"/>
      <c r="AR15" s="13"/>
      <c r="AS15" s="13"/>
      <c r="AT15" s="13"/>
      <c r="AU15" s="13"/>
      <c r="AV15" s="13">
        <v>1806.4440496723362</v>
      </c>
      <c r="AW15" s="10">
        <v>17</v>
      </c>
      <c r="AX15" s="13"/>
      <c r="AY15" s="13">
        <v>2178.6206902354015</v>
      </c>
      <c r="AZ15" s="13"/>
      <c r="BA15" s="13"/>
      <c r="BB15" s="13"/>
      <c r="BC15" s="13"/>
      <c r="BD15" s="13"/>
      <c r="BE15" s="13"/>
      <c r="BF15" s="13"/>
      <c r="BG15" s="13"/>
      <c r="BH15" s="13"/>
      <c r="BI15" s="13"/>
      <c r="BJ15" s="13"/>
      <c r="BK15" s="13"/>
      <c r="BL15" s="13">
        <v>2013.6321445996748</v>
      </c>
      <c r="BM15" s="10">
        <v>17</v>
      </c>
      <c r="BN15" s="13"/>
      <c r="BO15" s="13"/>
      <c r="BP15" s="13"/>
      <c r="BQ15" s="13"/>
      <c r="BR15" s="13"/>
      <c r="BS15" s="13"/>
      <c r="BT15" s="13">
        <v>1979.3219866941508</v>
      </c>
      <c r="BU15" s="13"/>
      <c r="BV15" s="13"/>
      <c r="BW15" s="13"/>
      <c r="BX15" s="13">
        <v>2242.9392633094067</v>
      </c>
      <c r="BY15" s="13"/>
      <c r="BZ15" s="13"/>
      <c r="CA15" s="13"/>
      <c r="CB15" s="13"/>
      <c r="CC15" s="10">
        <v>17</v>
      </c>
      <c r="CD15" s="13">
        <v>2227.0557998903232</v>
      </c>
      <c r="CE15" s="13"/>
      <c r="CF15" s="27"/>
      <c r="CR15" s="22"/>
    </row>
    <row r="16" spans="1:96">
      <c r="A16" s="10">
        <v>18</v>
      </c>
      <c r="B16" s="13"/>
      <c r="C16" s="13"/>
      <c r="D16" s="13"/>
      <c r="E16" s="13"/>
      <c r="F16" s="13"/>
      <c r="G16" s="13"/>
      <c r="H16" s="13">
        <v>1844.5033052788585</v>
      </c>
      <c r="I16" s="13"/>
      <c r="J16" s="13">
        <v>2000.027239081465</v>
      </c>
      <c r="K16" s="13">
        <v>1888.5661905360332</v>
      </c>
      <c r="L16" s="13">
        <v>1995.0907084626544</v>
      </c>
      <c r="M16" s="13">
        <v>2059.4439672070671</v>
      </c>
      <c r="N16" s="13"/>
      <c r="O16" s="13">
        <v>1924.3741627619215</v>
      </c>
      <c r="P16" s="13">
        <v>2162.5935284568613</v>
      </c>
      <c r="Q16" s="10">
        <v>18</v>
      </c>
      <c r="R16" s="13">
        <v>2292.6428726523695</v>
      </c>
      <c r="S16" s="13">
        <v>2307.1332979155964</v>
      </c>
      <c r="T16" s="13">
        <v>1895.5689454641149</v>
      </c>
      <c r="U16" s="13">
        <v>2328.9160817329548</v>
      </c>
      <c r="V16" s="13">
        <v>2150.7073844568663</v>
      </c>
      <c r="W16" s="13"/>
      <c r="X16" s="13"/>
      <c r="Y16" s="13">
        <v>1826.9931585712131</v>
      </c>
      <c r="Z16" s="13">
        <v>2069.8335505576606</v>
      </c>
      <c r="AA16" s="13"/>
      <c r="AB16" s="13"/>
      <c r="AC16" s="13"/>
      <c r="AD16" s="13"/>
      <c r="AE16" s="13"/>
      <c r="AF16" s="13"/>
      <c r="AG16" s="10">
        <v>18</v>
      </c>
      <c r="AH16" s="13"/>
      <c r="AI16" s="13">
        <v>2328.5546684500396</v>
      </c>
      <c r="AJ16" s="13"/>
      <c r="AK16" s="13"/>
      <c r="AL16" s="13"/>
      <c r="AM16" s="13">
        <v>1929.6109888971494</v>
      </c>
      <c r="AN16" s="13"/>
      <c r="AO16" s="13"/>
      <c r="AP16" s="13"/>
      <c r="AQ16" s="13"/>
      <c r="AR16" s="13"/>
      <c r="AS16" s="13"/>
      <c r="AT16" s="13"/>
      <c r="AU16" s="13"/>
      <c r="AV16" s="13"/>
      <c r="AW16" s="10">
        <v>18</v>
      </c>
      <c r="AX16" s="13"/>
      <c r="AY16" s="13">
        <v>2162.1236921834743</v>
      </c>
      <c r="AZ16" s="13"/>
      <c r="BA16" s="13"/>
      <c r="BB16" s="13"/>
      <c r="BC16" s="13"/>
      <c r="BD16" s="13"/>
      <c r="BE16" s="13"/>
      <c r="BF16" s="13"/>
      <c r="BG16" s="13"/>
      <c r="BH16" s="13"/>
      <c r="BI16" s="13"/>
      <c r="BJ16" s="13"/>
      <c r="BK16" s="13"/>
      <c r="BL16" s="13">
        <v>2005.3229550724318</v>
      </c>
      <c r="BM16" s="10">
        <v>18</v>
      </c>
      <c r="BN16" s="13"/>
      <c r="BO16" s="13"/>
      <c r="BP16" s="13"/>
      <c r="BQ16" s="13"/>
      <c r="BR16" s="13"/>
      <c r="BS16" s="13"/>
      <c r="BT16" s="13">
        <v>1972.3242414120223</v>
      </c>
      <c r="BU16" s="13"/>
      <c r="BV16" s="13"/>
      <c r="BW16" s="13"/>
      <c r="BX16" s="13">
        <v>2234.4806928755474</v>
      </c>
      <c r="BY16" s="13"/>
      <c r="BZ16" s="13"/>
      <c r="CA16" s="13"/>
      <c r="CB16" s="13"/>
      <c r="CC16" s="10">
        <v>18</v>
      </c>
      <c r="CD16" s="13">
        <v>2219.8467951587245</v>
      </c>
      <c r="CE16" s="13"/>
      <c r="CF16" s="27"/>
      <c r="CR16" s="22"/>
    </row>
    <row r="17" spans="1:96">
      <c r="A17" s="10">
        <v>19</v>
      </c>
      <c r="B17" s="13"/>
      <c r="C17" s="13"/>
      <c r="D17" s="13"/>
      <c r="E17" s="13"/>
      <c r="F17" s="13"/>
      <c r="G17" s="13"/>
      <c r="H17" s="13"/>
      <c r="I17" s="13"/>
      <c r="J17" s="13">
        <v>1937.1541394471915</v>
      </c>
      <c r="K17" s="13">
        <v>1837.2892455056506</v>
      </c>
      <c r="L17" s="13">
        <v>1938.8312577059444</v>
      </c>
      <c r="M17" s="13">
        <v>2022.8205366453362</v>
      </c>
      <c r="N17" s="13"/>
      <c r="O17" s="13">
        <v>1891.6878880083675</v>
      </c>
      <c r="P17" s="13">
        <v>2103.6684628451712</v>
      </c>
      <c r="Q17" s="10">
        <v>19</v>
      </c>
      <c r="R17" s="13">
        <v>2226.3887609561484</v>
      </c>
      <c r="S17" s="13">
        <v>2268.3492824198461</v>
      </c>
      <c r="T17" s="13">
        <v>1867.5257575233036</v>
      </c>
      <c r="U17" s="13">
        <v>2267.8131030395652</v>
      </c>
      <c r="V17" s="13">
        <v>2116.9182889429126</v>
      </c>
      <c r="W17" s="13"/>
      <c r="X17" s="13"/>
      <c r="Y17" s="13">
        <v>1805.1041290457399</v>
      </c>
      <c r="Z17" s="13">
        <v>2041.3724421516949</v>
      </c>
      <c r="AA17" s="13"/>
      <c r="AB17" s="13"/>
      <c r="AC17" s="13"/>
      <c r="AD17" s="13"/>
      <c r="AE17" s="13"/>
      <c r="AF17" s="13"/>
      <c r="AG17" s="10">
        <v>19</v>
      </c>
      <c r="AH17" s="13"/>
      <c r="AI17" s="13">
        <v>2299.6595107314347</v>
      </c>
      <c r="AJ17" s="13"/>
      <c r="AK17" s="13"/>
      <c r="AL17" s="13"/>
      <c r="AM17" s="13">
        <v>1913.3327439650855</v>
      </c>
      <c r="AN17" s="13"/>
      <c r="AO17" s="13"/>
      <c r="AP17" s="13"/>
      <c r="AQ17" s="13"/>
      <c r="AR17" s="13"/>
      <c r="AS17" s="13"/>
      <c r="AT17" s="13"/>
      <c r="AU17" s="13"/>
      <c r="AV17" s="13"/>
      <c r="AW17" s="10">
        <v>19</v>
      </c>
      <c r="AX17" s="13"/>
      <c r="AY17" s="13">
        <v>2145.6266941315475</v>
      </c>
      <c r="AZ17" s="13"/>
      <c r="BA17" s="13"/>
      <c r="BB17" s="13"/>
      <c r="BC17" s="13"/>
      <c r="BD17" s="13"/>
      <c r="BE17" s="13"/>
      <c r="BF17" s="13"/>
      <c r="BG17" s="13"/>
      <c r="BH17" s="13"/>
      <c r="BI17" s="13"/>
      <c r="BJ17" s="13"/>
      <c r="BK17" s="13">
        <v>2390.3295016584507</v>
      </c>
      <c r="BL17" s="13">
        <v>1997.0137655451886</v>
      </c>
      <c r="BM17" s="10">
        <v>19</v>
      </c>
      <c r="BN17" s="13"/>
      <c r="BO17" s="13"/>
      <c r="BP17" s="13"/>
      <c r="BQ17" s="13"/>
      <c r="BR17" s="13"/>
      <c r="BS17" s="13"/>
      <c r="BT17" s="13">
        <v>1965.3264961298935</v>
      </c>
      <c r="BU17" s="13"/>
      <c r="BV17" s="13"/>
      <c r="BW17" s="13"/>
      <c r="BX17" s="13">
        <v>2226.0221224416887</v>
      </c>
      <c r="BY17" s="13"/>
      <c r="BZ17" s="13"/>
      <c r="CA17" s="13"/>
      <c r="CB17" s="13"/>
      <c r="CC17" s="10">
        <v>19</v>
      </c>
      <c r="CD17" s="13">
        <v>2212.6377904271258</v>
      </c>
      <c r="CE17" s="13"/>
      <c r="CF17" s="27"/>
      <c r="CR17" s="22"/>
    </row>
    <row r="18" spans="1:96">
      <c r="A18" s="6">
        <v>20</v>
      </c>
      <c r="B18" s="14"/>
      <c r="C18" s="14"/>
      <c r="D18" s="14"/>
      <c r="E18" s="14"/>
      <c r="F18" s="14"/>
      <c r="G18" s="14"/>
      <c r="H18" s="14"/>
      <c r="I18" s="14"/>
      <c r="J18" s="14">
        <v>1874.2810398129179</v>
      </c>
      <c r="K18" s="14"/>
      <c r="L18" s="14">
        <v>1882.5718069492343</v>
      </c>
      <c r="M18" s="14">
        <v>1986.1971060836054</v>
      </c>
      <c r="N18" s="14"/>
      <c r="O18" s="14">
        <v>1859.0016132548142</v>
      </c>
      <c r="P18" s="14">
        <v>2044.7433972334811</v>
      </c>
      <c r="Q18" s="6">
        <v>20</v>
      </c>
      <c r="R18" s="14">
        <v>2160.1346492599273</v>
      </c>
      <c r="S18" s="14">
        <v>2229.5652669240958</v>
      </c>
      <c r="T18" s="14">
        <v>1839.4825695824925</v>
      </c>
      <c r="U18" s="14">
        <v>2206.7101243461752</v>
      </c>
      <c r="V18" s="14">
        <v>2083.1291934289579</v>
      </c>
      <c r="W18" s="14"/>
      <c r="X18" s="14"/>
      <c r="Y18" s="14"/>
      <c r="Z18" s="14">
        <v>2012.9113337457288</v>
      </c>
      <c r="AA18" s="14"/>
      <c r="AB18" s="14"/>
      <c r="AC18" s="14"/>
      <c r="AD18" s="14"/>
      <c r="AE18" s="14"/>
      <c r="AF18" s="14">
        <v>2376.343260346322</v>
      </c>
      <c r="AG18" s="6">
        <v>20</v>
      </c>
      <c r="AH18" s="14"/>
      <c r="AI18" s="14">
        <v>2270.7643530128303</v>
      </c>
      <c r="AJ18" s="14"/>
      <c r="AK18" s="14"/>
      <c r="AL18" s="14"/>
      <c r="AM18" s="14">
        <v>1897.054499033022</v>
      </c>
      <c r="AN18" s="14"/>
      <c r="AO18" s="14"/>
      <c r="AP18" s="14"/>
      <c r="AQ18" s="14"/>
      <c r="AR18" s="14"/>
      <c r="AS18" s="14"/>
      <c r="AT18" s="14"/>
      <c r="AU18" s="14"/>
      <c r="AV18" s="14"/>
      <c r="AW18" s="6">
        <v>20</v>
      </c>
      <c r="AX18" s="14"/>
      <c r="AY18" s="14">
        <v>2129.1296960796199</v>
      </c>
      <c r="AZ18" s="14"/>
      <c r="BA18" s="14"/>
      <c r="BB18" s="14"/>
      <c r="BC18" s="14"/>
      <c r="BD18" s="14"/>
      <c r="BE18" s="14"/>
      <c r="BF18" s="14"/>
      <c r="BG18" s="14"/>
      <c r="BH18" s="14"/>
      <c r="BI18" s="14"/>
      <c r="BJ18" s="14"/>
      <c r="BK18" s="14">
        <v>2373.741311425375</v>
      </c>
      <c r="BL18" s="14">
        <v>1988.7045760179458</v>
      </c>
      <c r="BM18" s="6">
        <v>20</v>
      </c>
      <c r="BN18" s="14"/>
      <c r="BO18" s="14"/>
      <c r="BP18" s="14"/>
      <c r="BQ18" s="14"/>
      <c r="BR18" s="14"/>
      <c r="BS18" s="14"/>
      <c r="BT18" s="14">
        <v>1958.3287508477642</v>
      </c>
      <c r="BU18" s="14"/>
      <c r="BV18" s="14"/>
      <c r="BW18" s="14"/>
      <c r="BX18" s="14">
        <v>2217.5635520078295</v>
      </c>
      <c r="BY18" s="14"/>
      <c r="BZ18" s="14"/>
      <c r="CA18" s="14"/>
      <c r="CB18" s="14"/>
      <c r="CC18" s="6">
        <v>20</v>
      </c>
      <c r="CD18" s="14">
        <v>2205.428785695527</v>
      </c>
      <c r="CE18" s="14"/>
      <c r="CF18" s="27"/>
      <c r="CR18" s="22"/>
    </row>
    <row r="19" spans="1:96">
      <c r="A19" s="10">
        <v>21</v>
      </c>
      <c r="B19" s="13"/>
      <c r="C19" s="13"/>
      <c r="D19" s="13"/>
      <c r="E19" s="13"/>
      <c r="F19" s="13"/>
      <c r="G19" s="13"/>
      <c r="H19" s="13"/>
      <c r="I19" s="13"/>
      <c r="J19" s="13">
        <v>1811.4079401786444</v>
      </c>
      <c r="K19" s="13"/>
      <c r="L19" s="13">
        <v>1826.312356192524</v>
      </c>
      <c r="M19" s="13">
        <v>1949.5736755218741</v>
      </c>
      <c r="N19" s="13"/>
      <c r="O19" s="13">
        <v>1826.3153385012608</v>
      </c>
      <c r="P19" s="13">
        <v>1985.8183316217915</v>
      </c>
      <c r="Q19" s="10">
        <v>21</v>
      </c>
      <c r="R19" s="13">
        <v>2093.8805375637066</v>
      </c>
      <c r="S19" s="13">
        <v>2190.7812514283455</v>
      </c>
      <c r="T19" s="13">
        <v>1811.4393816416814</v>
      </c>
      <c r="U19" s="13">
        <v>2145.6071456527852</v>
      </c>
      <c r="V19" s="13">
        <v>2049.3400979150042</v>
      </c>
      <c r="W19" s="13"/>
      <c r="X19" s="13"/>
      <c r="Y19" s="13"/>
      <c r="Z19" s="13">
        <v>1984.4502253397629</v>
      </c>
      <c r="AA19" s="13">
        <v>2363.9513486933715</v>
      </c>
      <c r="AB19" s="13"/>
      <c r="AC19" s="13"/>
      <c r="AD19" s="13"/>
      <c r="AE19" s="13"/>
      <c r="AF19" s="13">
        <v>2341.3011352595086</v>
      </c>
      <c r="AG19" s="10">
        <v>21</v>
      </c>
      <c r="AH19" s="13"/>
      <c r="AI19" s="13">
        <v>2241.8691952942254</v>
      </c>
      <c r="AJ19" s="13"/>
      <c r="AK19" s="13"/>
      <c r="AL19" s="13"/>
      <c r="AM19" s="13">
        <v>1880.7762541009583</v>
      </c>
      <c r="AN19" s="13"/>
      <c r="AO19" s="13"/>
      <c r="AP19" s="13"/>
      <c r="AQ19" s="13"/>
      <c r="AR19" s="13"/>
      <c r="AS19" s="13"/>
      <c r="AT19" s="13"/>
      <c r="AU19" s="13"/>
      <c r="AV19" s="13"/>
      <c r="AW19" s="10">
        <v>21</v>
      </c>
      <c r="AX19" s="13"/>
      <c r="AY19" s="13">
        <v>2112.6326980276926</v>
      </c>
      <c r="AZ19" s="13"/>
      <c r="BA19" s="13"/>
      <c r="BB19" s="13"/>
      <c r="BC19" s="13"/>
      <c r="BD19" s="13"/>
      <c r="BE19" s="13"/>
      <c r="BF19" s="13"/>
      <c r="BG19" s="13"/>
      <c r="BH19" s="13"/>
      <c r="BI19" s="13"/>
      <c r="BJ19" s="13"/>
      <c r="BK19" s="13">
        <v>2357.1531211922993</v>
      </c>
      <c r="BL19" s="13">
        <v>1980.3953864907025</v>
      </c>
      <c r="BM19" s="10">
        <v>21</v>
      </c>
      <c r="BN19" s="13"/>
      <c r="BO19" s="13"/>
      <c r="BP19" s="13"/>
      <c r="BQ19" s="13"/>
      <c r="BR19" s="13"/>
      <c r="BS19" s="13"/>
      <c r="BT19" s="13">
        <v>1951.3310055656355</v>
      </c>
      <c r="BU19" s="13"/>
      <c r="BV19" s="13"/>
      <c r="BW19" s="13"/>
      <c r="BX19" s="13">
        <v>2209.1049815739711</v>
      </c>
      <c r="BY19" s="13"/>
      <c r="BZ19" s="13"/>
      <c r="CA19" s="13"/>
      <c r="CB19" s="13"/>
      <c r="CC19" s="10">
        <v>21</v>
      </c>
      <c r="CD19" s="13">
        <v>2198.2197809639279</v>
      </c>
      <c r="CE19" s="13"/>
      <c r="CF19" s="27"/>
      <c r="CR19" s="22"/>
    </row>
    <row r="20" spans="1:96">
      <c r="A20" s="10">
        <v>22</v>
      </c>
      <c r="B20" s="13"/>
      <c r="C20" s="13"/>
      <c r="D20" s="13"/>
      <c r="E20" s="13"/>
      <c r="F20" s="13"/>
      <c r="G20" s="13"/>
      <c r="H20" s="13"/>
      <c r="I20" s="13"/>
      <c r="J20" s="13"/>
      <c r="K20" s="13"/>
      <c r="L20" s="13"/>
      <c r="M20" s="13">
        <v>1912.9502449601432</v>
      </c>
      <c r="N20" s="13"/>
      <c r="O20" s="13"/>
      <c r="P20" s="13">
        <v>1926.8932660101013</v>
      </c>
      <c r="Q20" s="10">
        <v>22</v>
      </c>
      <c r="R20" s="13">
        <v>2027.6264258674851</v>
      </c>
      <c r="S20" s="13">
        <v>2151.9972359325948</v>
      </c>
      <c r="T20" s="13"/>
      <c r="U20" s="13">
        <v>2084.5041669593952</v>
      </c>
      <c r="V20" s="13">
        <v>2015.5510024010503</v>
      </c>
      <c r="W20" s="13"/>
      <c r="X20" s="13"/>
      <c r="Y20" s="13"/>
      <c r="Z20" s="13">
        <v>1955.989116933797</v>
      </c>
      <c r="AA20" s="13">
        <v>2300.0324720500907</v>
      </c>
      <c r="AB20" s="13"/>
      <c r="AC20" s="13"/>
      <c r="AD20" s="13"/>
      <c r="AE20" s="13"/>
      <c r="AF20" s="13">
        <v>2306.2590101726946</v>
      </c>
      <c r="AG20" s="10">
        <v>22</v>
      </c>
      <c r="AH20" s="13"/>
      <c r="AI20" s="13">
        <v>2212.9740375756205</v>
      </c>
      <c r="AJ20" s="13"/>
      <c r="AK20" s="13"/>
      <c r="AL20" s="13"/>
      <c r="AM20" s="13">
        <v>1864.4980091688944</v>
      </c>
      <c r="AN20" s="13"/>
      <c r="AO20" s="13"/>
      <c r="AP20" s="13"/>
      <c r="AQ20" s="13"/>
      <c r="AR20" s="13"/>
      <c r="AS20" s="13"/>
      <c r="AT20" s="13"/>
      <c r="AU20" s="13"/>
      <c r="AV20" s="13"/>
      <c r="AW20" s="10">
        <v>22</v>
      </c>
      <c r="AX20" s="13"/>
      <c r="AY20" s="13">
        <v>2096.1356999757654</v>
      </c>
      <c r="AZ20" s="13"/>
      <c r="BA20" s="13"/>
      <c r="BB20" s="13"/>
      <c r="BC20" s="13"/>
      <c r="BD20" s="13"/>
      <c r="BE20" s="13"/>
      <c r="BF20" s="13"/>
      <c r="BG20" s="13"/>
      <c r="BH20" s="13"/>
      <c r="BI20" s="13"/>
      <c r="BJ20" s="13"/>
      <c r="BK20" s="13">
        <v>2340.5649309592231</v>
      </c>
      <c r="BL20" s="13">
        <v>1972.0861969634595</v>
      </c>
      <c r="BM20" s="10">
        <v>22</v>
      </c>
      <c r="BN20" s="13"/>
      <c r="BO20" s="13"/>
      <c r="BP20" s="13"/>
      <c r="BQ20" s="13"/>
      <c r="BR20" s="13"/>
      <c r="BS20" s="13"/>
      <c r="BT20" s="13">
        <v>1944.3332602835064</v>
      </c>
      <c r="BU20" s="13"/>
      <c r="BV20" s="13"/>
      <c r="BW20" s="13"/>
      <c r="BX20" s="13">
        <v>2200.6464111401119</v>
      </c>
      <c r="BY20" s="13"/>
      <c r="BZ20" s="13"/>
      <c r="CA20" s="13"/>
      <c r="CB20" s="13"/>
      <c r="CC20" s="10">
        <v>22</v>
      </c>
      <c r="CD20" s="13">
        <v>2191.0107762323291</v>
      </c>
      <c r="CE20" s="13"/>
      <c r="CF20" s="27"/>
      <c r="CR20" s="22"/>
    </row>
    <row r="21" spans="1:96">
      <c r="A21" s="10">
        <v>23</v>
      </c>
      <c r="B21" s="13"/>
      <c r="C21" s="13"/>
      <c r="D21" s="13"/>
      <c r="E21" s="13"/>
      <c r="F21" s="13"/>
      <c r="G21" s="13"/>
      <c r="H21" s="13"/>
      <c r="I21" s="13"/>
      <c r="J21" s="13"/>
      <c r="K21" s="13"/>
      <c r="L21" s="13"/>
      <c r="M21" s="13">
        <v>1876.3268143984126</v>
      </c>
      <c r="N21" s="13"/>
      <c r="O21" s="13"/>
      <c r="P21" s="13">
        <v>1867.9682003984115</v>
      </c>
      <c r="Q21" s="10">
        <v>23</v>
      </c>
      <c r="R21" s="13">
        <v>1961.3723141712644</v>
      </c>
      <c r="S21" s="13">
        <v>2113.2132204368445</v>
      </c>
      <c r="T21" s="13"/>
      <c r="U21" s="13">
        <v>2023.4011882660054</v>
      </c>
      <c r="V21" s="13">
        <v>1981.7619068870961</v>
      </c>
      <c r="W21" s="13"/>
      <c r="X21" s="13"/>
      <c r="Y21" s="13"/>
      <c r="Z21" s="13">
        <v>1927.5280085278316</v>
      </c>
      <c r="AA21" s="13">
        <v>2236.1135954068104</v>
      </c>
      <c r="AB21" s="13">
        <v>2367.438927331666</v>
      </c>
      <c r="AC21" s="13">
        <v>2382.7902473904064</v>
      </c>
      <c r="AD21" s="13"/>
      <c r="AE21" s="13"/>
      <c r="AF21" s="13">
        <v>2271.2168850858807</v>
      </c>
      <c r="AG21" s="10">
        <v>23</v>
      </c>
      <c r="AH21" s="13"/>
      <c r="AI21" s="13">
        <v>2184.0788798570161</v>
      </c>
      <c r="AJ21" s="13"/>
      <c r="AK21" s="13"/>
      <c r="AL21" s="13"/>
      <c r="AM21" s="13">
        <v>1848.2197642368308</v>
      </c>
      <c r="AN21" s="13"/>
      <c r="AO21" s="13"/>
      <c r="AP21" s="13"/>
      <c r="AQ21" s="13"/>
      <c r="AR21" s="13"/>
      <c r="AS21" s="13"/>
      <c r="AT21" s="13"/>
      <c r="AU21" s="13"/>
      <c r="AV21" s="13"/>
      <c r="AW21" s="10">
        <v>23</v>
      </c>
      <c r="AX21" s="13"/>
      <c r="AY21" s="13">
        <v>2079.6387019238377</v>
      </c>
      <c r="AZ21" s="13"/>
      <c r="BA21" s="13"/>
      <c r="BB21" s="13"/>
      <c r="BC21" s="13"/>
      <c r="BD21" s="13"/>
      <c r="BE21" s="13"/>
      <c r="BF21" s="13"/>
      <c r="BG21" s="13"/>
      <c r="BH21" s="13"/>
      <c r="BI21" s="13"/>
      <c r="BJ21" s="13"/>
      <c r="BK21" s="13">
        <v>2323.9767407261475</v>
      </c>
      <c r="BL21" s="13">
        <v>1963.7770074362163</v>
      </c>
      <c r="BM21" s="10">
        <v>23</v>
      </c>
      <c r="BN21" s="13"/>
      <c r="BO21" s="13"/>
      <c r="BP21" s="13"/>
      <c r="BQ21" s="13"/>
      <c r="BR21" s="13"/>
      <c r="BS21" s="13"/>
      <c r="BT21" s="13">
        <v>1937.3355150013776</v>
      </c>
      <c r="BU21" s="13"/>
      <c r="BV21" s="13"/>
      <c r="BW21" s="13"/>
      <c r="BX21" s="13">
        <v>2192.1878407062532</v>
      </c>
      <c r="BY21" s="13"/>
      <c r="BZ21" s="13"/>
      <c r="CA21" s="13"/>
      <c r="CB21" s="13"/>
      <c r="CC21" s="10">
        <v>23</v>
      </c>
      <c r="CD21" s="13">
        <v>2183.8017715007304</v>
      </c>
      <c r="CE21" s="13"/>
      <c r="CF21" s="27"/>
      <c r="CR21" s="22"/>
    </row>
    <row r="22" spans="1:96">
      <c r="A22" s="10">
        <v>24</v>
      </c>
      <c r="B22" s="13"/>
      <c r="C22" s="13"/>
      <c r="D22" s="13"/>
      <c r="E22" s="13"/>
      <c r="F22" s="13"/>
      <c r="G22" s="13"/>
      <c r="H22" s="13"/>
      <c r="I22" s="13"/>
      <c r="J22" s="13"/>
      <c r="K22" s="13"/>
      <c r="L22" s="13"/>
      <c r="M22" s="13">
        <v>1839.7033838366815</v>
      </c>
      <c r="N22" s="13"/>
      <c r="O22" s="13"/>
      <c r="P22" s="13">
        <v>1809.0431347867213</v>
      </c>
      <c r="Q22" s="10">
        <v>24</v>
      </c>
      <c r="R22" s="13">
        <v>1895.1182024750431</v>
      </c>
      <c r="S22" s="13">
        <v>2074.4292049410942</v>
      </c>
      <c r="T22" s="13"/>
      <c r="U22" s="13">
        <v>1962.2982095726159</v>
      </c>
      <c r="V22" s="13">
        <v>1947.9728113731421</v>
      </c>
      <c r="W22" s="13"/>
      <c r="X22" s="13">
        <v>2380.5980926988796</v>
      </c>
      <c r="Y22" s="13"/>
      <c r="Z22" s="13">
        <v>1899.0669001218655</v>
      </c>
      <c r="AA22" s="13">
        <v>2172.1947187635296</v>
      </c>
      <c r="AB22" s="13">
        <v>2294.5615891819648</v>
      </c>
      <c r="AC22" s="13">
        <v>2342.1760566893013</v>
      </c>
      <c r="AD22" s="13"/>
      <c r="AE22" s="13"/>
      <c r="AF22" s="13">
        <v>2236.1747599990667</v>
      </c>
      <c r="AG22" s="10">
        <v>24</v>
      </c>
      <c r="AH22" s="13"/>
      <c r="AI22" s="13">
        <v>2155.1837221384112</v>
      </c>
      <c r="AJ22" s="13"/>
      <c r="AK22" s="13"/>
      <c r="AL22" s="13"/>
      <c r="AM22" s="13">
        <v>1831.9415193047671</v>
      </c>
      <c r="AN22" s="13"/>
      <c r="AO22" s="13"/>
      <c r="AP22" s="13"/>
      <c r="AQ22" s="13"/>
      <c r="AR22" s="13"/>
      <c r="AS22" s="13"/>
      <c r="AT22" s="13"/>
      <c r="AU22" s="13"/>
      <c r="AV22" s="13"/>
      <c r="AW22" s="10">
        <v>24</v>
      </c>
      <c r="AX22" s="13"/>
      <c r="AY22" s="13">
        <v>2063.1417038719105</v>
      </c>
      <c r="AZ22" s="13"/>
      <c r="BA22" s="13"/>
      <c r="BB22" s="13"/>
      <c r="BC22" s="13"/>
      <c r="BD22" s="13"/>
      <c r="BE22" s="13"/>
      <c r="BF22" s="13"/>
      <c r="BG22" s="13"/>
      <c r="BH22" s="13"/>
      <c r="BI22" s="13"/>
      <c r="BJ22" s="13"/>
      <c r="BK22" s="13">
        <v>2307.3885504930718</v>
      </c>
      <c r="BL22" s="13">
        <v>1955.4678179089735</v>
      </c>
      <c r="BM22" s="10">
        <v>24</v>
      </c>
      <c r="BN22" s="13"/>
      <c r="BO22" s="13"/>
      <c r="BP22" s="13"/>
      <c r="BQ22" s="13"/>
      <c r="BR22" s="13"/>
      <c r="BS22" s="13"/>
      <c r="BT22" s="13">
        <v>1930.3377697192484</v>
      </c>
      <c r="BU22" s="13"/>
      <c r="BV22" s="13"/>
      <c r="BW22" s="13"/>
      <c r="BX22" s="13">
        <v>2183.7292702723939</v>
      </c>
      <c r="BY22" s="13"/>
      <c r="BZ22" s="13"/>
      <c r="CA22" s="13"/>
      <c r="CB22" s="13"/>
      <c r="CC22" s="10">
        <v>24</v>
      </c>
      <c r="CD22" s="13">
        <v>2176.5927667691312</v>
      </c>
      <c r="CE22" s="13"/>
      <c r="CF22" s="27"/>
      <c r="CR22" s="22"/>
    </row>
    <row r="23" spans="1:96" ht="12" thickBot="1">
      <c r="A23" s="10">
        <v>25</v>
      </c>
      <c r="B23" s="13"/>
      <c r="C23" s="13"/>
      <c r="D23" s="13"/>
      <c r="E23" s="13"/>
      <c r="F23" s="13"/>
      <c r="G23" s="13"/>
      <c r="H23" s="13"/>
      <c r="I23" s="13"/>
      <c r="J23" s="13"/>
      <c r="K23" s="13"/>
      <c r="L23" s="13"/>
      <c r="M23" s="13">
        <v>1803.0799532749504</v>
      </c>
      <c r="N23" s="13"/>
      <c r="O23" s="13"/>
      <c r="P23" s="13"/>
      <c r="Q23" s="10">
        <v>25</v>
      </c>
      <c r="R23" s="38">
        <v>1828.8640907788222</v>
      </c>
      <c r="S23" s="13">
        <v>2035.6451894453439</v>
      </c>
      <c r="T23" s="13"/>
      <c r="U23" s="13">
        <v>1901.1952308792258</v>
      </c>
      <c r="V23" s="13">
        <v>1914.1837158591882</v>
      </c>
      <c r="W23" s="13"/>
      <c r="X23" s="13">
        <v>2335.24707371263</v>
      </c>
      <c r="Y23" s="13"/>
      <c r="Z23" s="13">
        <v>1870.6057917158996</v>
      </c>
      <c r="AA23" s="13">
        <v>2108.2758421202493</v>
      </c>
      <c r="AB23" s="13">
        <v>2221.6842510322635</v>
      </c>
      <c r="AC23" s="13">
        <v>2301.5618659881961</v>
      </c>
      <c r="AD23" s="13"/>
      <c r="AE23" s="13"/>
      <c r="AF23" s="13">
        <v>2201.1326349122528</v>
      </c>
      <c r="AG23" s="10">
        <v>25</v>
      </c>
      <c r="AH23" s="13"/>
      <c r="AI23" s="13">
        <v>2126.2885644198059</v>
      </c>
      <c r="AJ23" s="13"/>
      <c r="AK23" s="13"/>
      <c r="AL23" s="13"/>
      <c r="AM23" s="13">
        <v>1815.6632743727032</v>
      </c>
      <c r="AN23" s="13"/>
      <c r="AO23" s="13"/>
      <c r="AP23" s="13"/>
      <c r="AQ23" s="13"/>
      <c r="AR23" s="13"/>
      <c r="AS23" s="13"/>
      <c r="AT23" s="13">
        <v>2382.8437959561329</v>
      </c>
      <c r="AU23" s="13"/>
      <c r="AV23" s="13"/>
      <c r="AW23" s="10">
        <v>25</v>
      </c>
      <c r="AX23" s="13"/>
      <c r="AY23" s="13">
        <v>2046.6447058199835</v>
      </c>
      <c r="AZ23" s="13"/>
      <c r="BA23" s="13"/>
      <c r="BB23" s="13"/>
      <c r="BC23" s="13"/>
      <c r="BD23" s="13"/>
      <c r="BE23" s="13"/>
      <c r="BF23" s="13"/>
      <c r="BG23" s="13"/>
      <c r="BH23" s="13"/>
      <c r="BI23" s="13"/>
      <c r="BJ23" s="13"/>
      <c r="BK23" s="13">
        <v>2290.8003602599961</v>
      </c>
      <c r="BL23" s="13">
        <v>1947.1586283817301</v>
      </c>
      <c r="BM23" s="10">
        <v>25</v>
      </c>
      <c r="BN23" s="13"/>
      <c r="BO23" s="13"/>
      <c r="BP23" s="13"/>
      <c r="BQ23" s="13"/>
      <c r="BR23" s="13"/>
      <c r="BS23" s="13"/>
      <c r="BT23" s="13">
        <v>1923.3400244371198</v>
      </c>
      <c r="BU23" s="13"/>
      <c r="BV23" s="13"/>
      <c r="BW23" s="13"/>
      <c r="BX23" s="13">
        <v>2175.2706998385356</v>
      </c>
      <c r="BY23" s="13"/>
      <c r="BZ23" s="13"/>
      <c r="CA23" s="13"/>
      <c r="CB23" s="13"/>
      <c r="CC23" s="10">
        <v>25</v>
      </c>
      <c r="CD23" s="13">
        <v>2169.3837620375325</v>
      </c>
      <c r="CE23" s="13"/>
      <c r="CF23" s="27"/>
      <c r="CR23" s="22"/>
    </row>
    <row r="24" spans="1:96" ht="12" thickTop="1">
      <c r="A24" s="10">
        <v>26</v>
      </c>
      <c r="B24" s="13"/>
      <c r="C24" s="13"/>
      <c r="D24" s="13"/>
      <c r="E24" s="13"/>
      <c r="F24" s="13"/>
      <c r="G24" s="13"/>
      <c r="H24" s="13"/>
      <c r="I24" s="13"/>
      <c r="J24" s="13"/>
      <c r="K24" s="13"/>
      <c r="L24" s="13"/>
      <c r="M24" s="13"/>
      <c r="N24" s="13"/>
      <c r="O24" s="13"/>
      <c r="P24" s="13"/>
      <c r="Q24" s="10">
        <v>26</v>
      </c>
      <c r="R24" s="13"/>
      <c r="S24" s="13">
        <v>1996.8611739495934</v>
      </c>
      <c r="T24" s="13"/>
      <c r="U24" s="13">
        <v>1840.0922521858358</v>
      </c>
      <c r="V24" s="13">
        <v>1880.3946203452342</v>
      </c>
      <c r="W24" s="13"/>
      <c r="X24" s="13">
        <v>2289.896054726381</v>
      </c>
      <c r="Y24" s="13"/>
      <c r="Z24" s="13">
        <v>1842.1446833099337</v>
      </c>
      <c r="AA24" s="13">
        <v>2044.3569654769685</v>
      </c>
      <c r="AB24" s="13">
        <v>2148.8069128825618</v>
      </c>
      <c r="AC24" s="13">
        <v>2260.9476752870914</v>
      </c>
      <c r="AD24" s="13"/>
      <c r="AE24" s="13"/>
      <c r="AF24" s="13">
        <v>2166.0905098254393</v>
      </c>
      <c r="AG24" s="10">
        <v>26</v>
      </c>
      <c r="AH24" s="13"/>
      <c r="AI24" s="13">
        <v>2097.3934067012019</v>
      </c>
      <c r="AJ24" s="13"/>
      <c r="AK24" s="13"/>
      <c r="AL24" s="13">
        <v>2387.3849009300766</v>
      </c>
      <c r="AM24" s="13"/>
      <c r="AN24" s="13"/>
      <c r="AO24" s="13"/>
      <c r="AP24" s="13">
        <v>2384.5879111764789</v>
      </c>
      <c r="AQ24" s="13"/>
      <c r="AR24" s="13"/>
      <c r="AS24" s="13"/>
      <c r="AT24" s="13">
        <v>2353.5707019535275</v>
      </c>
      <c r="AU24" s="13"/>
      <c r="AV24" s="13"/>
      <c r="AW24" s="10">
        <v>26</v>
      </c>
      <c r="AX24" s="13"/>
      <c r="AY24" s="13">
        <v>2030.1477077680559</v>
      </c>
      <c r="AZ24" s="13"/>
      <c r="BA24" s="13"/>
      <c r="BB24" s="13"/>
      <c r="BC24" s="13"/>
      <c r="BD24" s="13"/>
      <c r="BE24" s="13"/>
      <c r="BF24" s="13"/>
      <c r="BG24" s="13"/>
      <c r="BH24" s="13"/>
      <c r="BI24" s="13"/>
      <c r="BJ24" s="13"/>
      <c r="BK24" s="13">
        <v>2274.2121700269199</v>
      </c>
      <c r="BL24" s="13">
        <v>1938.8494388544873</v>
      </c>
      <c r="BM24" s="10">
        <v>26</v>
      </c>
      <c r="BN24" s="13"/>
      <c r="BO24" s="13"/>
      <c r="BP24" s="13"/>
      <c r="BQ24" s="13"/>
      <c r="BR24" s="13"/>
      <c r="BS24" s="13"/>
      <c r="BT24" s="13">
        <v>1916.3422791549906</v>
      </c>
      <c r="BU24" s="13"/>
      <c r="BV24" s="13"/>
      <c r="BW24" s="13"/>
      <c r="BX24" s="13">
        <v>2166.8121294046764</v>
      </c>
      <c r="BY24" s="13"/>
      <c r="BZ24" s="13"/>
      <c r="CA24" s="13"/>
      <c r="CB24" s="13"/>
      <c r="CC24" s="10">
        <v>26</v>
      </c>
      <c r="CD24" s="13">
        <v>2162.1747573059338</v>
      </c>
      <c r="CE24" s="13"/>
      <c r="CF24" s="27"/>
      <c r="CR24" s="22"/>
    </row>
    <row r="25" spans="1:96" ht="12" thickBot="1">
      <c r="A25" s="10">
        <v>27</v>
      </c>
      <c r="B25" s="13"/>
      <c r="C25" s="13"/>
      <c r="D25" s="13"/>
      <c r="E25" s="13"/>
      <c r="F25" s="13"/>
      <c r="G25" s="13"/>
      <c r="H25" s="13"/>
      <c r="I25" s="13"/>
      <c r="J25" s="13"/>
      <c r="K25" s="13"/>
      <c r="L25" s="13"/>
      <c r="M25" s="13"/>
      <c r="N25" s="13"/>
      <c r="O25" s="13"/>
      <c r="P25" s="13"/>
      <c r="Q25" s="10">
        <v>27</v>
      </c>
      <c r="R25" s="13"/>
      <c r="S25" s="13">
        <v>1958.0771584538431</v>
      </c>
      <c r="T25" s="13"/>
      <c r="U25" s="13"/>
      <c r="V25" s="13">
        <v>1846.6055248312803</v>
      </c>
      <c r="W25" s="13"/>
      <c r="X25" s="13">
        <v>2244.5450357401314</v>
      </c>
      <c r="Y25" s="13"/>
      <c r="Z25" s="13">
        <v>1813.6835749039681</v>
      </c>
      <c r="AA25" s="13">
        <v>1980.438088833688</v>
      </c>
      <c r="AB25" s="38">
        <v>2075.9295747328606</v>
      </c>
      <c r="AC25" s="13">
        <v>2220.3334845859863</v>
      </c>
      <c r="AD25" s="13"/>
      <c r="AE25" s="13"/>
      <c r="AF25" s="13">
        <v>2131.0483847386254</v>
      </c>
      <c r="AG25" s="10">
        <v>27</v>
      </c>
      <c r="AH25" s="13"/>
      <c r="AI25" s="13">
        <v>2068.4982489825966</v>
      </c>
      <c r="AJ25" s="13"/>
      <c r="AK25" s="13"/>
      <c r="AL25" s="13">
        <v>2320.3456264504466</v>
      </c>
      <c r="AM25" s="13"/>
      <c r="AN25" s="13"/>
      <c r="AO25" s="13"/>
      <c r="AP25" s="13">
        <v>2348.7387526403809</v>
      </c>
      <c r="AQ25" s="13"/>
      <c r="AR25" s="13"/>
      <c r="AS25" s="13"/>
      <c r="AT25" s="13">
        <v>2324.2976079509226</v>
      </c>
      <c r="AU25" s="13"/>
      <c r="AV25" s="13"/>
      <c r="AW25" s="10">
        <v>27</v>
      </c>
      <c r="AX25" s="13"/>
      <c r="AY25" s="13">
        <v>2013.6507097161289</v>
      </c>
      <c r="AZ25" s="13"/>
      <c r="BA25" s="13"/>
      <c r="BB25" s="13"/>
      <c r="BC25" s="13"/>
      <c r="BD25" s="13"/>
      <c r="BE25" s="13"/>
      <c r="BF25" s="13"/>
      <c r="BG25" s="13"/>
      <c r="BH25" s="13"/>
      <c r="BI25" s="13"/>
      <c r="BJ25" s="13"/>
      <c r="BK25" s="13">
        <v>2257.6239797938442</v>
      </c>
      <c r="BL25" s="13">
        <v>1930.5402493272441</v>
      </c>
      <c r="BM25" s="10">
        <v>27</v>
      </c>
      <c r="BN25" s="13"/>
      <c r="BO25" s="13"/>
      <c r="BP25" s="13"/>
      <c r="BQ25" s="13"/>
      <c r="BR25" s="13"/>
      <c r="BS25" s="13"/>
      <c r="BT25" s="13">
        <v>1909.3445338728618</v>
      </c>
      <c r="BU25" s="13"/>
      <c r="BV25" s="13"/>
      <c r="BW25" s="13"/>
      <c r="BX25" s="13">
        <v>2158.3535589708176</v>
      </c>
      <c r="BY25" s="13"/>
      <c r="BZ25" s="13"/>
      <c r="CA25" s="13"/>
      <c r="CB25" s="13"/>
      <c r="CC25" s="10">
        <v>27</v>
      </c>
      <c r="CD25" s="13">
        <v>2154.9657525743346</v>
      </c>
      <c r="CE25" s="13"/>
      <c r="CF25" s="27"/>
      <c r="CR25" s="22"/>
    </row>
    <row r="26" spans="1:96" ht="12.75" thickTop="1" thickBot="1">
      <c r="A26" s="10">
        <v>28</v>
      </c>
      <c r="B26" s="13"/>
      <c r="C26" s="13"/>
      <c r="D26" s="13"/>
      <c r="E26" s="13"/>
      <c r="F26" s="13"/>
      <c r="G26" s="13"/>
      <c r="H26" s="13"/>
      <c r="I26" s="13"/>
      <c r="J26" s="13"/>
      <c r="K26" s="13"/>
      <c r="L26" s="13"/>
      <c r="M26" s="13"/>
      <c r="N26" s="13"/>
      <c r="O26" s="13"/>
      <c r="P26" s="13"/>
      <c r="Q26" s="10">
        <v>28</v>
      </c>
      <c r="R26" s="13"/>
      <c r="S26" s="13">
        <v>1919.2931429580926</v>
      </c>
      <c r="T26" s="13"/>
      <c r="U26" s="13"/>
      <c r="V26" s="13">
        <v>1812.8164293173261</v>
      </c>
      <c r="W26" s="13">
        <v>2375.7287661599262</v>
      </c>
      <c r="X26" s="13">
        <v>2199.1940167538819</v>
      </c>
      <c r="Y26" s="13"/>
      <c r="Z26" s="13"/>
      <c r="AA26" s="38">
        <v>1916.5192121904072</v>
      </c>
      <c r="AB26" s="13">
        <v>1969.2223350886845</v>
      </c>
      <c r="AC26" s="13">
        <v>2179.7192938848816</v>
      </c>
      <c r="AD26" s="13"/>
      <c r="AE26" s="13"/>
      <c r="AF26" s="13">
        <v>2096.0062596518114</v>
      </c>
      <c r="AG26" s="10">
        <v>28</v>
      </c>
      <c r="AH26" s="13"/>
      <c r="AI26" s="13">
        <v>2039.6030912639922</v>
      </c>
      <c r="AJ26" s="13"/>
      <c r="AK26" s="13"/>
      <c r="AL26" s="13">
        <v>2253.3063519708162</v>
      </c>
      <c r="AM26" s="13"/>
      <c r="AN26" s="38">
        <v>2329.2252363931639</v>
      </c>
      <c r="AO26" s="13"/>
      <c r="AP26" s="13">
        <v>2312.8895941042829</v>
      </c>
      <c r="AQ26" s="13"/>
      <c r="AR26" s="13"/>
      <c r="AS26" s="13"/>
      <c r="AT26" s="13">
        <v>2295.0245139483168</v>
      </c>
      <c r="AU26" s="13"/>
      <c r="AV26" s="13"/>
      <c r="AW26" s="10">
        <v>28</v>
      </c>
      <c r="AX26" s="13"/>
      <c r="AY26" s="13">
        <v>1997.1537116642016</v>
      </c>
      <c r="AZ26" s="13"/>
      <c r="BA26" s="13"/>
      <c r="BB26" s="13"/>
      <c r="BC26" s="13"/>
      <c r="BD26" s="13"/>
      <c r="BE26" s="13"/>
      <c r="BF26" s="13"/>
      <c r="BG26" s="13"/>
      <c r="BH26" s="13"/>
      <c r="BI26" s="13"/>
      <c r="BJ26" s="13"/>
      <c r="BK26" s="13">
        <v>2241.0357895607685</v>
      </c>
      <c r="BL26" s="13">
        <v>1922.231059800001</v>
      </c>
      <c r="BM26" s="10">
        <v>28</v>
      </c>
      <c r="BN26" s="13"/>
      <c r="BO26" s="13"/>
      <c r="BP26" s="13"/>
      <c r="BQ26" s="13"/>
      <c r="BR26" s="13"/>
      <c r="BS26" s="13"/>
      <c r="BT26" s="13">
        <v>1902.3467885907328</v>
      </c>
      <c r="BU26" s="13"/>
      <c r="BV26" s="13"/>
      <c r="BW26" s="13"/>
      <c r="BX26" s="13">
        <v>2149.8949885369584</v>
      </c>
      <c r="BY26" s="13"/>
      <c r="BZ26" s="13"/>
      <c r="CA26" s="13"/>
      <c r="CB26" s="13"/>
      <c r="CC26" s="10">
        <v>28</v>
      </c>
      <c r="CD26" s="13">
        <v>2147.7567478427359</v>
      </c>
      <c r="CE26" s="13"/>
      <c r="CF26" s="27"/>
      <c r="CR26" s="22"/>
    </row>
    <row r="27" spans="1:96" ht="12.75" thickTop="1" thickBot="1">
      <c r="A27" s="10">
        <v>29</v>
      </c>
      <c r="B27" s="13"/>
      <c r="C27" s="13"/>
      <c r="D27" s="13"/>
      <c r="E27" s="13"/>
      <c r="F27" s="13"/>
      <c r="G27" s="13"/>
      <c r="H27" s="13"/>
      <c r="I27" s="13"/>
      <c r="J27" s="13"/>
      <c r="K27" s="13"/>
      <c r="L27" s="13"/>
      <c r="M27" s="13"/>
      <c r="N27" s="13"/>
      <c r="O27" s="13"/>
      <c r="P27" s="13"/>
      <c r="Q27" s="10">
        <v>29</v>
      </c>
      <c r="R27" s="13"/>
      <c r="S27" s="13">
        <v>1880.5091274623423</v>
      </c>
      <c r="T27" s="13"/>
      <c r="U27" s="13"/>
      <c r="V27" s="13"/>
      <c r="W27" s="13">
        <v>2319.890492057646</v>
      </c>
      <c r="X27" s="13">
        <v>2153.8429977676328</v>
      </c>
      <c r="Y27" s="13"/>
      <c r="Z27" s="13"/>
      <c r="AA27" s="13">
        <v>1832.6214800243515</v>
      </c>
      <c r="AB27" s="13">
        <v>1867.9922345711</v>
      </c>
      <c r="AC27" s="13">
        <v>2139.1051031837765</v>
      </c>
      <c r="AD27" s="13"/>
      <c r="AE27" s="13"/>
      <c r="AF27" s="13">
        <v>2060.9641345649975</v>
      </c>
      <c r="AG27" s="10">
        <v>29</v>
      </c>
      <c r="AH27" s="13"/>
      <c r="AI27" s="13">
        <v>2010.707933545387</v>
      </c>
      <c r="AJ27" s="13"/>
      <c r="AK27" s="13"/>
      <c r="AL27" s="38">
        <v>2186.2670774911862</v>
      </c>
      <c r="AM27" s="13"/>
      <c r="AN27" s="13">
        <v>2228.1529961084152</v>
      </c>
      <c r="AO27" s="13"/>
      <c r="AP27" s="13">
        <v>2277.0404355681849</v>
      </c>
      <c r="AQ27" s="13"/>
      <c r="AR27" s="13"/>
      <c r="AS27" s="13"/>
      <c r="AT27" s="13">
        <v>2265.7514199457119</v>
      </c>
      <c r="AU27" s="13"/>
      <c r="AV27" s="13"/>
      <c r="AW27" s="10">
        <v>29</v>
      </c>
      <c r="AX27" s="13"/>
      <c r="AY27" s="13">
        <v>1980.6567136122742</v>
      </c>
      <c r="AZ27" s="13"/>
      <c r="BA27" s="13"/>
      <c r="BB27" s="13"/>
      <c r="BC27" s="13"/>
      <c r="BD27" s="13"/>
      <c r="BE27" s="13"/>
      <c r="BF27" s="13"/>
      <c r="BG27" s="13"/>
      <c r="BH27" s="13"/>
      <c r="BI27" s="13"/>
      <c r="BJ27" s="13"/>
      <c r="BK27" s="13">
        <v>2224.4475993276924</v>
      </c>
      <c r="BL27" s="13">
        <v>1913.9218702727578</v>
      </c>
      <c r="BM27" s="10">
        <v>29</v>
      </c>
      <c r="BN27" s="13"/>
      <c r="BO27" s="13"/>
      <c r="BP27" s="13"/>
      <c r="BQ27" s="13"/>
      <c r="BR27" s="13"/>
      <c r="BS27" s="13"/>
      <c r="BT27" s="13">
        <v>1895.349043308604</v>
      </c>
      <c r="BU27" s="13"/>
      <c r="BV27" s="13"/>
      <c r="BW27" s="13"/>
      <c r="BX27" s="13">
        <v>2141.4364181031001</v>
      </c>
      <c r="BY27" s="13"/>
      <c r="BZ27" s="13"/>
      <c r="CA27" s="13"/>
      <c r="CB27" s="13"/>
      <c r="CC27" s="10">
        <v>29</v>
      </c>
      <c r="CD27" s="13">
        <v>2140.5477431111372</v>
      </c>
      <c r="CE27" s="13">
        <v>2399.3139269862363</v>
      </c>
      <c r="CF27" s="27"/>
      <c r="CR27" s="22"/>
    </row>
    <row r="28" spans="1:96" ht="12" thickTop="1">
      <c r="A28" s="6">
        <v>30</v>
      </c>
      <c r="B28" s="14"/>
      <c r="C28" s="14"/>
      <c r="D28" s="14"/>
      <c r="E28" s="14"/>
      <c r="F28" s="14"/>
      <c r="G28" s="14"/>
      <c r="H28" s="14"/>
      <c r="I28" s="14"/>
      <c r="J28" s="14"/>
      <c r="K28" s="14"/>
      <c r="L28" s="14"/>
      <c r="M28" s="14"/>
      <c r="N28" s="14"/>
      <c r="O28" s="14"/>
      <c r="P28" s="14"/>
      <c r="Q28" s="6">
        <v>30</v>
      </c>
      <c r="R28" s="14"/>
      <c r="S28" s="14">
        <v>1841.7251119665921</v>
      </c>
      <c r="T28" s="14"/>
      <c r="U28" s="14"/>
      <c r="V28" s="14"/>
      <c r="W28" s="14">
        <v>2264.0522179553664</v>
      </c>
      <c r="X28" s="14">
        <v>2108.4919787813838</v>
      </c>
      <c r="Y28" s="14"/>
      <c r="Z28" s="14"/>
      <c r="AA28" s="14"/>
      <c r="AB28" s="14"/>
      <c r="AC28" s="14">
        <v>2098.4909124826718</v>
      </c>
      <c r="AD28" s="14"/>
      <c r="AE28" s="14"/>
      <c r="AF28" s="14">
        <v>2025.9220094781836</v>
      </c>
      <c r="AG28" s="6">
        <v>30</v>
      </c>
      <c r="AH28" s="14">
        <v>2385.0747439376696</v>
      </c>
      <c r="AI28" s="14">
        <v>1981.8127758267824</v>
      </c>
      <c r="AJ28" s="14"/>
      <c r="AK28" s="14"/>
      <c r="AL28" s="14">
        <v>2114.9011018002257</v>
      </c>
      <c r="AM28" s="14"/>
      <c r="AN28" s="14">
        <v>2121.7018607455925</v>
      </c>
      <c r="AO28" s="14"/>
      <c r="AP28" s="14">
        <v>2241.1912770320869</v>
      </c>
      <c r="AQ28" s="14"/>
      <c r="AR28" s="14"/>
      <c r="AS28" s="14"/>
      <c r="AT28" s="14">
        <v>2236.4783259431065</v>
      </c>
      <c r="AU28" s="14"/>
      <c r="AV28" s="14"/>
      <c r="AW28" s="6">
        <v>30</v>
      </c>
      <c r="AX28" s="14"/>
      <c r="AY28" s="14">
        <v>1964.1597155603467</v>
      </c>
      <c r="AZ28" s="14"/>
      <c r="BA28" s="14"/>
      <c r="BB28" s="14"/>
      <c r="BC28" s="14"/>
      <c r="BD28" s="14"/>
      <c r="BE28" s="14"/>
      <c r="BF28" s="14"/>
      <c r="BG28" s="14"/>
      <c r="BH28" s="14"/>
      <c r="BI28" s="14"/>
      <c r="BJ28" s="14"/>
      <c r="BK28" s="14">
        <v>2207.8594090946167</v>
      </c>
      <c r="BL28" s="14">
        <v>1905.612680745515</v>
      </c>
      <c r="BM28" s="6">
        <v>30</v>
      </c>
      <c r="BN28" s="14"/>
      <c r="BO28" s="14"/>
      <c r="BP28" s="14"/>
      <c r="BQ28" s="14"/>
      <c r="BR28" s="14"/>
      <c r="BS28" s="14"/>
      <c r="BT28" s="14">
        <v>1888.3512980264752</v>
      </c>
      <c r="BU28" s="14"/>
      <c r="BV28" s="14"/>
      <c r="BW28" s="14"/>
      <c r="BX28" s="14">
        <v>2132.9778476692409</v>
      </c>
      <c r="BY28" s="14"/>
      <c r="BZ28" s="14"/>
      <c r="CA28" s="14"/>
      <c r="CB28" s="14"/>
      <c r="CC28" s="6">
        <v>30</v>
      </c>
      <c r="CD28" s="14">
        <v>2133.3387383795384</v>
      </c>
      <c r="CE28" s="14">
        <v>2390.7079189810361</v>
      </c>
      <c r="CF28" s="27"/>
      <c r="CR28" s="22"/>
    </row>
    <row r="29" spans="1:96" ht="12" thickBot="1">
      <c r="A29" s="10">
        <v>31</v>
      </c>
      <c r="B29" s="13"/>
      <c r="C29" s="13"/>
      <c r="D29" s="13"/>
      <c r="E29" s="13"/>
      <c r="F29" s="13"/>
      <c r="G29" s="13"/>
      <c r="H29" s="13"/>
      <c r="I29" s="13"/>
      <c r="J29" s="13"/>
      <c r="K29" s="13"/>
      <c r="L29" s="13"/>
      <c r="M29" s="13"/>
      <c r="N29" s="13"/>
      <c r="O29" s="13"/>
      <c r="P29" s="13"/>
      <c r="Q29" s="10">
        <v>31</v>
      </c>
      <c r="R29" s="13"/>
      <c r="S29" s="13">
        <v>1802.9410964708416</v>
      </c>
      <c r="T29" s="13"/>
      <c r="U29" s="13"/>
      <c r="V29" s="13"/>
      <c r="W29" s="13">
        <v>2208.2139438530867</v>
      </c>
      <c r="X29" s="13">
        <v>2063.1409597951347</v>
      </c>
      <c r="Y29" s="13"/>
      <c r="Z29" s="13"/>
      <c r="AA29" s="13"/>
      <c r="AB29" s="13"/>
      <c r="AC29" s="13">
        <v>2057.8767217815671</v>
      </c>
      <c r="AD29" s="13"/>
      <c r="AE29" s="13"/>
      <c r="AF29" s="13">
        <v>1990.8798843913698</v>
      </c>
      <c r="AG29" s="10">
        <v>31</v>
      </c>
      <c r="AH29" s="13">
        <v>2337.228089592279</v>
      </c>
      <c r="AI29" s="13">
        <v>1952.9176181081775</v>
      </c>
      <c r="AJ29" s="13"/>
      <c r="AK29" s="13"/>
      <c r="AL29" s="13">
        <v>2018.8928998491817</v>
      </c>
      <c r="AM29" s="13"/>
      <c r="AN29" s="13">
        <v>2024.6706254866203</v>
      </c>
      <c r="AO29" s="13">
        <v>2386.2240522450047</v>
      </c>
      <c r="AP29" s="13">
        <v>2205.3421184959884</v>
      </c>
      <c r="AQ29" s="13"/>
      <c r="AR29" s="13"/>
      <c r="AS29" s="13"/>
      <c r="AT29" s="13">
        <v>2207.2052319405011</v>
      </c>
      <c r="AU29" s="40">
        <v>2385.2990244598086</v>
      </c>
      <c r="AV29" s="13"/>
      <c r="AW29" s="10">
        <v>31</v>
      </c>
      <c r="AX29" s="13"/>
      <c r="AY29" s="13">
        <v>1947.6627175084195</v>
      </c>
      <c r="AZ29" s="13"/>
      <c r="BA29" s="13"/>
      <c r="BB29" s="13"/>
      <c r="BC29" s="13"/>
      <c r="BD29" s="13">
        <v>2396.6248599716751</v>
      </c>
      <c r="BE29" s="13"/>
      <c r="BF29" s="13"/>
      <c r="BG29" s="13"/>
      <c r="BH29" s="13"/>
      <c r="BI29" s="13"/>
      <c r="BJ29" s="13"/>
      <c r="BK29" s="13">
        <v>2191.271218861541</v>
      </c>
      <c r="BL29" s="13">
        <v>1897.3034912182718</v>
      </c>
      <c r="BM29" s="10">
        <v>31</v>
      </c>
      <c r="BN29" s="13"/>
      <c r="BO29" s="13"/>
      <c r="BP29" s="13"/>
      <c r="BQ29" s="13"/>
      <c r="BR29" s="13"/>
      <c r="BS29" s="13"/>
      <c r="BT29" s="13">
        <v>1881.353552744346</v>
      </c>
      <c r="BU29" s="13"/>
      <c r="BV29" s="13"/>
      <c r="BW29" s="13"/>
      <c r="BX29" s="13">
        <v>2124.5192772353821</v>
      </c>
      <c r="BY29" s="13"/>
      <c r="BZ29" s="13"/>
      <c r="CA29" s="13"/>
      <c r="CB29" s="13"/>
      <c r="CC29" s="10">
        <v>31</v>
      </c>
      <c r="CD29" s="13">
        <v>2126.1297336479388</v>
      </c>
      <c r="CE29" s="13">
        <v>2382.1019109758358</v>
      </c>
      <c r="CF29" s="27"/>
      <c r="CR29" s="22"/>
    </row>
    <row r="30" spans="1:96" ht="12" thickTop="1">
      <c r="A30" s="10">
        <v>32</v>
      </c>
      <c r="B30" s="13"/>
      <c r="C30" s="13"/>
      <c r="D30" s="13"/>
      <c r="E30" s="13"/>
      <c r="F30" s="13"/>
      <c r="G30" s="13"/>
      <c r="H30" s="13"/>
      <c r="I30" s="13"/>
      <c r="J30" s="13"/>
      <c r="K30" s="13"/>
      <c r="L30" s="13"/>
      <c r="M30" s="13"/>
      <c r="N30" s="13"/>
      <c r="O30" s="13"/>
      <c r="P30" s="13"/>
      <c r="Q30" s="10">
        <v>32</v>
      </c>
      <c r="R30" s="13"/>
      <c r="S30" s="13"/>
      <c r="T30" s="13"/>
      <c r="U30" s="13"/>
      <c r="V30" s="13"/>
      <c r="W30" s="13">
        <v>2152.375669750807</v>
      </c>
      <c r="X30" s="13">
        <v>2017.7899408088851</v>
      </c>
      <c r="Y30" s="13"/>
      <c r="Z30" s="13"/>
      <c r="AA30" s="13"/>
      <c r="AB30" s="13"/>
      <c r="AC30" s="13">
        <v>2017.2625310804617</v>
      </c>
      <c r="AD30" s="13"/>
      <c r="AE30" s="13"/>
      <c r="AF30" s="13">
        <v>1955.8377593045559</v>
      </c>
      <c r="AG30" s="10">
        <v>32</v>
      </c>
      <c r="AH30" s="13">
        <v>2289.3814352468889</v>
      </c>
      <c r="AI30" s="13">
        <v>1924.0224603895729</v>
      </c>
      <c r="AJ30" s="13"/>
      <c r="AK30" s="13"/>
      <c r="AL30" s="13">
        <v>1931.0442188898139</v>
      </c>
      <c r="AM30" s="13"/>
      <c r="AN30" s="13">
        <v>1935.9164964712816</v>
      </c>
      <c r="AO30" s="13">
        <v>2343.7540467315876</v>
      </c>
      <c r="AP30" s="13">
        <v>2169.4929599598904</v>
      </c>
      <c r="AQ30" s="13"/>
      <c r="AR30" s="13"/>
      <c r="AS30" s="13"/>
      <c r="AT30" s="13">
        <v>2177.9321379378957</v>
      </c>
      <c r="AU30" s="13">
        <v>2298.8195627229607</v>
      </c>
      <c r="AV30" s="13"/>
      <c r="AW30" s="10">
        <v>32</v>
      </c>
      <c r="AX30" s="13"/>
      <c r="AY30" s="13">
        <v>1931.1657194564925</v>
      </c>
      <c r="AZ30" s="13"/>
      <c r="BA30" s="13"/>
      <c r="BB30" s="13"/>
      <c r="BC30" s="13"/>
      <c r="BD30" s="13">
        <v>2294.8760897321367</v>
      </c>
      <c r="BE30" s="13"/>
      <c r="BF30" s="13"/>
      <c r="BG30" s="13"/>
      <c r="BH30" s="13"/>
      <c r="BI30" s="13"/>
      <c r="BJ30" s="13"/>
      <c r="BK30" s="13">
        <v>2174.6830286284649</v>
      </c>
      <c r="BL30" s="13">
        <v>1888.9943016910288</v>
      </c>
      <c r="BM30" s="10">
        <v>32</v>
      </c>
      <c r="BN30" s="13"/>
      <c r="BO30" s="13"/>
      <c r="BP30" s="13"/>
      <c r="BQ30" s="13"/>
      <c r="BR30" s="13"/>
      <c r="BS30" s="13"/>
      <c r="BT30" s="13">
        <v>1874.3558074622174</v>
      </c>
      <c r="BU30" s="13"/>
      <c r="BV30" s="13"/>
      <c r="BW30" s="13"/>
      <c r="BX30" s="13">
        <v>2116.0607068015229</v>
      </c>
      <c r="BY30" s="13"/>
      <c r="BZ30" s="13"/>
      <c r="CA30" s="13"/>
      <c r="CB30" s="13"/>
      <c r="CC30" s="10">
        <v>32</v>
      </c>
      <c r="CD30" s="13">
        <v>2118.9207289163401</v>
      </c>
      <c r="CE30" s="13">
        <v>2373.4959029706356</v>
      </c>
      <c r="CF30" s="27"/>
      <c r="CR30" s="22"/>
    </row>
    <row r="31" spans="1:96">
      <c r="A31" s="10">
        <v>33</v>
      </c>
      <c r="B31" s="13"/>
      <c r="C31" s="13"/>
      <c r="D31" s="13"/>
      <c r="E31" s="13"/>
      <c r="F31" s="13"/>
      <c r="G31" s="13"/>
      <c r="H31" s="13"/>
      <c r="I31" s="13"/>
      <c r="J31" s="13"/>
      <c r="K31" s="13"/>
      <c r="L31" s="13"/>
      <c r="M31" s="13"/>
      <c r="N31" s="13"/>
      <c r="O31" s="13"/>
      <c r="P31" s="13"/>
      <c r="Q31" s="10">
        <v>33</v>
      </c>
      <c r="R31" s="13"/>
      <c r="S31" s="13"/>
      <c r="T31" s="13"/>
      <c r="U31" s="13"/>
      <c r="V31" s="13"/>
      <c r="W31" s="13">
        <v>2096.5373956485273</v>
      </c>
      <c r="X31" s="13">
        <v>1972.4389218226356</v>
      </c>
      <c r="Y31" s="13"/>
      <c r="Z31" s="13"/>
      <c r="AA31" s="13"/>
      <c r="AB31" s="13"/>
      <c r="AC31" s="13">
        <v>1976.6483403793568</v>
      </c>
      <c r="AD31" s="13"/>
      <c r="AE31" s="13"/>
      <c r="AF31" s="13">
        <v>1920.795634217742</v>
      </c>
      <c r="AG31" s="10">
        <v>33</v>
      </c>
      <c r="AH31" s="13">
        <v>2241.5347809014984</v>
      </c>
      <c r="AI31" s="13">
        <v>1895.127302670968</v>
      </c>
      <c r="AJ31" s="13"/>
      <c r="AK31" s="13"/>
      <c r="AL31" s="13">
        <v>1850.3981126873166</v>
      </c>
      <c r="AM31" s="13"/>
      <c r="AN31" s="13">
        <v>1854.4672828663931</v>
      </c>
      <c r="AO31" s="13">
        <v>2301.2840412181713</v>
      </c>
      <c r="AP31" s="13">
        <v>2133.6438014237924</v>
      </c>
      <c r="AQ31" s="13"/>
      <c r="AR31" s="13"/>
      <c r="AS31" s="13"/>
      <c r="AT31" s="13">
        <v>2148.6590439352904</v>
      </c>
      <c r="AU31" s="13">
        <v>2205.3654912923489</v>
      </c>
      <c r="AV31" s="13"/>
      <c r="AW31" s="10">
        <v>33</v>
      </c>
      <c r="AX31" s="13"/>
      <c r="AY31" s="13">
        <v>1914.6687214045651</v>
      </c>
      <c r="AZ31" s="13"/>
      <c r="BA31" s="13"/>
      <c r="BB31" s="13"/>
      <c r="BC31" s="13"/>
      <c r="BD31" s="13">
        <v>2201.3572770041778</v>
      </c>
      <c r="BE31" s="13"/>
      <c r="BF31" s="13">
        <v>2399.1347087438994</v>
      </c>
      <c r="BG31" s="13"/>
      <c r="BH31" s="13"/>
      <c r="BI31" s="13"/>
      <c r="BJ31" s="13"/>
      <c r="BK31" s="13">
        <v>2158.0948383953892</v>
      </c>
      <c r="BL31" s="13">
        <v>1880.6851121637856</v>
      </c>
      <c r="BM31" s="10">
        <v>33</v>
      </c>
      <c r="BN31" s="13"/>
      <c r="BO31" s="13"/>
      <c r="BP31" s="13"/>
      <c r="BQ31" s="13"/>
      <c r="BR31" s="13"/>
      <c r="BS31" s="13"/>
      <c r="BT31" s="13">
        <v>1867.3580621800882</v>
      </c>
      <c r="BU31" s="13"/>
      <c r="BV31" s="13"/>
      <c r="BW31" s="13"/>
      <c r="BX31" s="13">
        <v>2107.6021363676641</v>
      </c>
      <c r="BY31" s="13"/>
      <c r="BZ31" s="13"/>
      <c r="CA31" s="13"/>
      <c r="CB31" s="13"/>
      <c r="CC31" s="10">
        <v>33</v>
      </c>
      <c r="CD31" s="13">
        <v>2111.7117241847413</v>
      </c>
      <c r="CE31" s="13">
        <v>2364.8898949654349</v>
      </c>
      <c r="CF31" s="27"/>
      <c r="CR31" s="22"/>
    </row>
    <row r="32" spans="1:96" ht="12" thickBot="1">
      <c r="A32" s="10">
        <v>34</v>
      </c>
      <c r="B32" s="13"/>
      <c r="C32" s="13"/>
      <c r="D32" s="13"/>
      <c r="E32" s="13"/>
      <c r="F32" s="13"/>
      <c r="G32" s="13"/>
      <c r="H32" s="13"/>
      <c r="I32" s="13"/>
      <c r="J32" s="13"/>
      <c r="K32" s="13"/>
      <c r="L32" s="13"/>
      <c r="M32" s="13"/>
      <c r="N32" s="13"/>
      <c r="O32" s="13"/>
      <c r="P32" s="13"/>
      <c r="Q32" s="10">
        <v>34</v>
      </c>
      <c r="R32" s="13"/>
      <c r="S32" s="13"/>
      <c r="T32" s="13"/>
      <c r="U32" s="13"/>
      <c r="V32" s="13"/>
      <c r="W32" s="38">
        <v>2040.6991215462474</v>
      </c>
      <c r="X32" s="13">
        <v>1927.0879028363863</v>
      </c>
      <c r="Y32" s="13"/>
      <c r="Z32" s="13"/>
      <c r="AA32" s="13"/>
      <c r="AB32" s="13"/>
      <c r="AC32" s="13">
        <v>1936.0341496782521</v>
      </c>
      <c r="AD32" s="13"/>
      <c r="AE32" s="13">
        <v>2349.049676745421</v>
      </c>
      <c r="AF32" s="13">
        <v>1885.7535091309283</v>
      </c>
      <c r="AG32" s="10">
        <v>34</v>
      </c>
      <c r="AH32" s="13">
        <v>2193.6881265561078</v>
      </c>
      <c r="AI32" s="13">
        <v>1866.2321449523633</v>
      </c>
      <c r="AJ32" s="13"/>
      <c r="AK32" s="13"/>
      <c r="AL32" s="13"/>
      <c r="AM32" s="13"/>
      <c r="AN32" s="13"/>
      <c r="AO32" s="13">
        <v>2258.8140357047541</v>
      </c>
      <c r="AP32" s="13">
        <v>2097.7946428876944</v>
      </c>
      <c r="AQ32" s="13"/>
      <c r="AR32" s="13"/>
      <c r="AS32" s="13"/>
      <c r="AT32" s="13">
        <v>2119.3859499326854</v>
      </c>
      <c r="AU32" s="13">
        <v>2119.1964513806238</v>
      </c>
      <c r="AV32" s="13"/>
      <c r="AW32" s="10">
        <v>34</v>
      </c>
      <c r="AX32" s="13">
        <v>2388.6184012318404</v>
      </c>
      <c r="AY32" s="13">
        <v>1898.1717233526379</v>
      </c>
      <c r="AZ32" s="13"/>
      <c r="BA32" s="13"/>
      <c r="BB32" s="13"/>
      <c r="BC32" s="13"/>
      <c r="BD32" s="13">
        <v>2115.1390045362855</v>
      </c>
      <c r="BE32" s="13"/>
      <c r="BF32" s="13">
        <v>2306.491491723521</v>
      </c>
      <c r="BG32" s="13"/>
      <c r="BH32" s="13"/>
      <c r="BI32" s="13"/>
      <c r="BJ32" s="13"/>
      <c r="BK32" s="13">
        <v>2141.5066481623139</v>
      </c>
      <c r="BL32" s="13">
        <v>1872.3759226365428</v>
      </c>
      <c r="BM32" s="10">
        <v>34</v>
      </c>
      <c r="BN32" s="13"/>
      <c r="BO32" s="13"/>
      <c r="BP32" s="13"/>
      <c r="BQ32" s="13"/>
      <c r="BR32" s="13"/>
      <c r="BS32" s="13"/>
      <c r="BT32" s="13">
        <v>1860.3603168979594</v>
      </c>
      <c r="BU32" s="13"/>
      <c r="BV32" s="13"/>
      <c r="BW32" s="13"/>
      <c r="BX32" s="13">
        <v>2099.1435659338053</v>
      </c>
      <c r="BY32" s="13"/>
      <c r="BZ32" s="13"/>
      <c r="CA32" s="13"/>
      <c r="CB32" s="13"/>
      <c r="CC32" s="10">
        <v>34</v>
      </c>
      <c r="CD32" s="13">
        <v>2104.5027194531422</v>
      </c>
      <c r="CE32" s="13">
        <v>2356.2838869602347</v>
      </c>
      <c r="CF32" s="27"/>
      <c r="CR32" s="22"/>
    </row>
    <row r="33" spans="1:96" ht="12.75" thickTop="1" thickBot="1">
      <c r="A33" s="10">
        <v>35</v>
      </c>
      <c r="B33" s="13"/>
      <c r="C33" s="13"/>
      <c r="D33" s="13"/>
      <c r="E33" s="13"/>
      <c r="F33" s="13"/>
      <c r="G33" s="13"/>
      <c r="H33" s="13"/>
      <c r="I33" s="13"/>
      <c r="J33" s="13"/>
      <c r="K33" s="13"/>
      <c r="L33" s="13"/>
      <c r="M33" s="13"/>
      <c r="N33" s="13"/>
      <c r="O33" s="13"/>
      <c r="P33" s="13"/>
      <c r="Q33" s="10">
        <v>35</v>
      </c>
      <c r="R33" s="13"/>
      <c r="S33" s="13"/>
      <c r="T33" s="13"/>
      <c r="U33" s="13"/>
      <c r="V33" s="13"/>
      <c r="W33" s="13">
        <v>1956.4063251466926</v>
      </c>
      <c r="X33" s="13">
        <v>1881.7368838501372</v>
      </c>
      <c r="Y33" s="13"/>
      <c r="Z33" s="13"/>
      <c r="AA33" s="13"/>
      <c r="AB33" s="13"/>
      <c r="AC33" s="13">
        <v>1895.4199589771467</v>
      </c>
      <c r="AD33" s="13"/>
      <c r="AE33" s="38">
        <v>2290.1573320783818</v>
      </c>
      <c r="AF33" s="13">
        <v>1850.7113840441145</v>
      </c>
      <c r="AG33" s="10">
        <v>35</v>
      </c>
      <c r="AH33" s="13">
        <v>2145.8414722107168</v>
      </c>
      <c r="AI33" s="13">
        <v>1837.3369872337587</v>
      </c>
      <c r="AJ33" s="13"/>
      <c r="AK33" s="13"/>
      <c r="AL33" s="13"/>
      <c r="AM33" s="13"/>
      <c r="AN33" s="13"/>
      <c r="AO33" s="13">
        <v>2216.3440301913374</v>
      </c>
      <c r="AP33" s="13">
        <v>2061.9454843515964</v>
      </c>
      <c r="AQ33" s="13"/>
      <c r="AR33" s="13"/>
      <c r="AS33" s="13"/>
      <c r="AT33" s="13">
        <v>2090.1128559300796</v>
      </c>
      <c r="AU33" s="13">
        <v>2039.5157330224511</v>
      </c>
      <c r="AV33" s="13"/>
      <c r="AW33" s="10">
        <v>35</v>
      </c>
      <c r="AX33" s="13">
        <v>2352.1829807478975</v>
      </c>
      <c r="AY33" s="13">
        <v>1881.6747253007104</v>
      </c>
      <c r="AZ33" s="13"/>
      <c r="BA33" s="13"/>
      <c r="BB33" s="13"/>
      <c r="BC33" s="13"/>
      <c r="BD33" s="13">
        <v>2035.4223061902646</v>
      </c>
      <c r="BE33" s="13"/>
      <c r="BF33" s="13">
        <v>2220.7726606259953</v>
      </c>
      <c r="BG33" s="13"/>
      <c r="BH33" s="13"/>
      <c r="BI33" s="13"/>
      <c r="BJ33" s="13"/>
      <c r="BK33" s="13">
        <v>2124.9184579292378</v>
      </c>
      <c r="BL33" s="13">
        <v>1864.0667331092993</v>
      </c>
      <c r="BM33" s="10">
        <v>35</v>
      </c>
      <c r="BN33" s="13"/>
      <c r="BO33" s="13"/>
      <c r="BP33" s="13"/>
      <c r="BQ33" s="13"/>
      <c r="BR33" s="13"/>
      <c r="BS33" s="13"/>
      <c r="BT33" s="13">
        <v>1853.3625716158303</v>
      </c>
      <c r="BU33" s="13"/>
      <c r="BV33" s="13"/>
      <c r="BW33" s="13"/>
      <c r="BX33" s="13">
        <v>2090.6849954999466</v>
      </c>
      <c r="BY33" s="13"/>
      <c r="BZ33" s="13"/>
      <c r="CA33" s="13"/>
      <c r="CB33" s="13"/>
      <c r="CC33" s="10">
        <v>35</v>
      </c>
      <c r="CD33" s="13">
        <v>2097.2937147215434</v>
      </c>
      <c r="CE33" s="13">
        <v>2347.6778789550349</v>
      </c>
      <c r="CF33" s="27"/>
      <c r="CR33" s="22"/>
    </row>
    <row r="34" spans="1:96" ht="12.75" thickTop="1" thickBot="1">
      <c r="A34" s="10">
        <v>36</v>
      </c>
      <c r="B34" s="13"/>
      <c r="C34" s="13"/>
      <c r="D34" s="13"/>
      <c r="E34" s="13"/>
      <c r="F34" s="13"/>
      <c r="G34" s="13"/>
      <c r="H34" s="13"/>
      <c r="I34" s="13"/>
      <c r="J34" s="13"/>
      <c r="K34" s="13"/>
      <c r="L34" s="13"/>
      <c r="M34" s="13"/>
      <c r="N34" s="13"/>
      <c r="O34" s="13"/>
      <c r="P34" s="13"/>
      <c r="Q34" s="10">
        <v>36</v>
      </c>
      <c r="R34" s="13"/>
      <c r="S34" s="13"/>
      <c r="T34" s="13"/>
      <c r="U34" s="13"/>
      <c r="V34" s="13"/>
      <c r="W34" s="13">
        <v>1867.2792869755176</v>
      </c>
      <c r="X34" s="38">
        <v>1836.3858648638879</v>
      </c>
      <c r="Y34" s="13"/>
      <c r="Z34" s="13"/>
      <c r="AA34" s="13"/>
      <c r="AB34" s="13"/>
      <c r="AC34" s="13">
        <v>1854.805768276042</v>
      </c>
      <c r="AD34" s="13"/>
      <c r="AE34" s="13">
        <v>2211.7522951732149</v>
      </c>
      <c r="AF34" s="13">
        <v>1815.6692589573006</v>
      </c>
      <c r="AG34" s="10">
        <v>36</v>
      </c>
      <c r="AH34" s="13">
        <v>2097.9948178653267</v>
      </c>
      <c r="AI34" s="13">
        <v>1808.4418295151538</v>
      </c>
      <c r="AJ34" s="13">
        <v>2356.5677585768758</v>
      </c>
      <c r="AK34" s="13">
        <v>2380.6969239425266</v>
      </c>
      <c r="AL34" s="13"/>
      <c r="AM34" s="13"/>
      <c r="AN34" s="13"/>
      <c r="AO34" s="13">
        <v>2173.8740246779207</v>
      </c>
      <c r="AP34" s="13">
        <v>2026.0963258154982</v>
      </c>
      <c r="AQ34" s="13">
        <v>2368.7081858197321</v>
      </c>
      <c r="AR34" s="13"/>
      <c r="AS34" s="13"/>
      <c r="AT34" s="13">
        <v>2060.8397619274742</v>
      </c>
      <c r="AU34" s="13">
        <v>1965.6352429052656</v>
      </c>
      <c r="AV34" s="13"/>
      <c r="AW34" s="10">
        <v>36</v>
      </c>
      <c r="AX34" s="13">
        <v>2315.7475602639547</v>
      </c>
      <c r="AY34" s="13">
        <v>1865.1777272487832</v>
      </c>
      <c r="AZ34" s="13"/>
      <c r="BA34" s="13"/>
      <c r="BB34" s="13"/>
      <c r="BC34" s="13"/>
      <c r="BD34" s="13">
        <v>1961.5171704894617</v>
      </c>
      <c r="BE34" s="13"/>
      <c r="BF34" s="13">
        <v>2141.2466884139208</v>
      </c>
      <c r="BG34" s="13">
        <v>2398.3959343505512</v>
      </c>
      <c r="BH34" s="13"/>
      <c r="BI34" s="13"/>
      <c r="BJ34" s="13"/>
      <c r="BK34" s="13">
        <v>2108.3302676961621</v>
      </c>
      <c r="BL34" s="13">
        <v>1855.7575435820565</v>
      </c>
      <c r="BM34" s="10">
        <v>36</v>
      </c>
      <c r="BN34" s="13"/>
      <c r="BO34" s="13"/>
      <c r="BP34" s="13"/>
      <c r="BQ34" s="13">
        <v>2385.9649807090109</v>
      </c>
      <c r="BR34" s="13"/>
      <c r="BS34" s="13"/>
      <c r="BT34" s="13">
        <v>1846.3648263337016</v>
      </c>
      <c r="BU34" s="13"/>
      <c r="BV34" s="13"/>
      <c r="BW34" s="13">
        <v>2397.767684883931</v>
      </c>
      <c r="BX34" s="13">
        <v>2082.2264250660874</v>
      </c>
      <c r="BY34" s="13"/>
      <c r="BZ34" s="13"/>
      <c r="CA34" s="13"/>
      <c r="CB34" s="13"/>
      <c r="CC34" s="10">
        <v>36</v>
      </c>
      <c r="CD34" s="13">
        <v>2090.0847099899447</v>
      </c>
      <c r="CE34" s="13">
        <v>2339.0718709498342</v>
      </c>
      <c r="CF34" s="27"/>
      <c r="CR34" s="22"/>
    </row>
    <row r="35" spans="1:96" ht="12.75" thickTop="1" thickBot="1">
      <c r="A35" s="10">
        <v>37</v>
      </c>
      <c r="B35" s="13"/>
      <c r="C35" s="13"/>
      <c r="D35" s="13"/>
      <c r="E35" s="13"/>
      <c r="F35" s="13"/>
      <c r="G35" s="13"/>
      <c r="H35" s="13"/>
      <c r="I35" s="13"/>
      <c r="J35" s="13"/>
      <c r="K35" s="13"/>
      <c r="L35" s="13"/>
      <c r="M35" s="13"/>
      <c r="N35" s="13"/>
      <c r="O35" s="13"/>
      <c r="P35" s="13"/>
      <c r="Q35" s="10">
        <v>37</v>
      </c>
      <c r="R35" s="13"/>
      <c r="S35" s="13"/>
      <c r="T35" s="13"/>
      <c r="U35" s="13"/>
      <c r="V35" s="13"/>
      <c r="W35" s="13"/>
      <c r="X35" s="13"/>
      <c r="Y35" s="13"/>
      <c r="Z35" s="13"/>
      <c r="AA35" s="13"/>
      <c r="AB35" s="13"/>
      <c r="AC35" s="38">
        <v>1814.1915775749371</v>
      </c>
      <c r="AD35" s="13"/>
      <c r="AE35" s="13">
        <v>2116.6038204839301</v>
      </c>
      <c r="AF35" s="13"/>
      <c r="AG35" s="10">
        <v>37</v>
      </c>
      <c r="AH35" s="13">
        <v>2050.1481635199361</v>
      </c>
      <c r="AI35" s="13"/>
      <c r="AJ35" s="13">
        <v>2252.4068340217218</v>
      </c>
      <c r="AK35" s="13">
        <v>2326.9505000454365</v>
      </c>
      <c r="AL35" s="13"/>
      <c r="AM35" s="13"/>
      <c r="AN35" s="13"/>
      <c r="AO35" s="13">
        <v>2131.4040191645036</v>
      </c>
      <c r="AP35" s="13">
        <v>1990.2471672793999</v>
      </c>
      <c r="AQ35" s="13">
        <v>2318.8968606767535</v>
      </c>
      <c r="AR35" s="13"/>
      <c r="AS35" s="13"/>
      <c r="AT35" s="13">
        <v>2031.5666679248691</v>
      </c>
      <c r="AU35" s="13">
        <v>1896.9580873834038</v>
      </c>
      <c r="AV35" s="13"/>
      <c r="AW35" s="10">
        <v>37</v>
      </c>
      <c r="AX35" s="13">
        <v>2279.3121397800114</v>
      </c>
      <c r="AY35" s="13">
        <v>1848.6807291968557</v>
      </c>
      <c r="AZ35" s="13"/>
      <c r="BA35" s="13"/>
      <c r="BB35" s="13"/>
      <c r="BC35" s="13"/>
      <c r="BD35" s="13">
        <v>1892.8250683244162</v>
      </c>
      <c r="BE35" s="13"/>
      <c r="BF35" s="13">
        <v>2067.2788431800705</v>
      </c>
      <c r="BG35" s="13">
        <v>2368.8488492012448</v>
      </c>
      <c r="BH35" s="13"/>
      <c r="BI35" s="13"/>
      <c r="BJ35" s="13"/>
      <c r="BK35" s="13">
        <v>2091.7420774630864</v>
      </c>
      <c r="BL35" s="13">
        <v>1847.4483540548133</v>
      </c>
      <c r="BM35" s="10">
        <v>37</v>
      </c>
      <c r="BN35" s="13"/>
      <c r="BO35" s="13"/>
      <c r="BP35" s="13"/>
      <c r="BQ35" s="13">
        <v>2304.602632734332</v>
      </c>
      <c r="BR35" s="13"/>
      <c r="BS35" s="13"/>
      <c r="BT35" s="13">
        <v>1839.3670810515725</v>
      </c>
      <c r="BU35" s="13"/>
      <c r="BV35" s="13"/>
      <c r="BW35" s="13">
        <v>2380.9681461635296</v>
      </c>
      <c r="BX35" s="13">
        <v>2073.7678546322286</v>
      </c>
      <c r="BY35" s="13"/>
      <c r="BZ35" s="13"/>
      <c r="CA35" s="13"/>
      <c r="CB35" s="13"/>
      <c r="CC35" s="10">
        <v>37</v>
      </c>
      <c r="CD35" s="13">
        <v>2082.875705258346</v>
      </c>
      <c r="CE35" s="13">
        <v>2330.465862944634</v>
      </c>
      <c r="CF35" s="27"/>
      <c r="CR35" s="22"/>
    </row>
    <row r="36" spans="1:96" ht="12.75" thickTop="1" thickBot="1">
      <c r="A36" s="10">
        <v>38</v>
      </c>
      <c r="B36" s="13"/>
      <c r="C36" s="13"/>
      <c r="D36" s="13"/>
      <c r="E36" s="13"/>
      <c r="F36" s="13"/>
      <c r="G36" s="13"/>
      <c r="H36" s="13"/>
      <c r="I36" s="13"/>
      <c r="J36" s="13"/>
      <c r="K36" s="13"/>
      <c r="L36" s="13"/>
      <c r="M36" s="13"/>
      <c r="N36" s="13"/>
      <c r="O36" s="13"/>
      <c r="P36" s="13"/>
      <c r="Q36" s="10">
        <v>38</v>
      </c>
      <c r="R36" s="13"/>
      <c r="S36" s="13"/>
      <c r="T36" s="13"/>
      <c r="U36" s="13"/>
      <c r="V36" s="13"/>
      <c r="W36" s="13"/>
      <c r="X36" s="13"/>
      <c r="Y36" s="13"/>
      <c r="Z36" s="13"/>
      <c r="AA36" s="13"/>
      <c r="AB36" s="13"/>
      <c r="AC36" s="13"/>
      <c r="AD36" s="13"/>
      <c r="AE36" s="13">
        <v>2028.6281238842048</v>
      </c>
      <c r="AF36" s="13"/>
      <c r="AG36" s="10">
        <v>38</v>
      </c>
      <c r="AH36" s="38">
        <v>2002.3015091745456</v>
      </c>
      <c r="AI36" s="13"/>
      <c r="AJ36" s="13">
        <v>2156.1597747303326</v>
      </c>
      <c r="AK36" s="38">
        <v>2273.2040761483468</v>
      </c>
      <c r="AL36" s="13"/>
      <c r="AM36" s="13"/>
      <c r="AN36" s="13"/>
      <c r="AO36" s="13">
        <v>2088.9340136510868</v>
      </c>
      <c r="AP36" s="13">
        <v>1954.3980087433019</v>
      </c>
      <c r="AQ36" s="13">
        <v>2269.0855355337744</v>
      </c>
      <c r="AR36" s="13"/>
      <c r="AS36" s="13"/>
      <c r="AT36" s="13">
        <v>2002.2935739222639</v>
      </c>
      <c r="AU36" s="13">
        <v>1832.9643319788311</v>
      </c>
      <c r="AV36" s="13"/>
      <c r="AW36" s="10">
        <v>38</v>
      </c>
      <c r="AX36" s="13">
        <v>2242.8767192960686</v>
      </c>
      <c r="AY36" s="13">
        <v>1832.1837311449283</v>
      </c>
      <c r="AZ36" s="13"/>
      <c r="BA36" s="13"/>
      <c r="BB36" s="13"/>
      <c r="BC36" s="13"/>
      <c r="BD36" s="13">
        <v>1828.8246671289633</v>
      </c>
      <c r="BE36" s="13"/>
      <c r="BF36" s="13">
        <v>1998.3160813178649</v>
      </c>
      <c r="BG36" s="13">
        <v>2339.3017640519383</v>
      </c>
      <c r="BH36" s="13"/>
      <c r="BI36" s="13"/>
      <c r="BJ36" s="13"/>
      <c r="BK36" s="13">
        <v>2075.1538872300107</v>
      </c>
      <c r="BL36" s="13">
        <v>1839.1391645275701</v>
      </c>
      <c r="BM36" s="10">
        <v>38</v>
      </c>
      <c r="BN36" s="13"/>
      <c r="BO36" s="13"/>
      <c r="BP36" s="13"/>
      <c r="BQ36" s="13">
        <v>2228.6953141131253</v>
      </c>
      <c r="BR36" s="13"/>
      <c r="BS36" s="13"/>
      <c r="BT36" s="13">
        <v>1832.3693357694435</v>
      </c>
      <c r="BU36" s="13"/>
      <c r="BV36" s="13"/>
      <c r="BW36" s="13">
        <v>2364.1686074431282</v>
      </c>
      <c r="BX36" s="13">
        <v>2065.3092841983698</v>
      </c>
      <c r="BY36" s="13"/>
      <c r="BZ36" s="13"/>
      <c r="CA36" s="13"/>
      <c r="CB36" s="13"/>
      <c r="CC36" s="10">
        <v>38</v>
      </c>
      <c r="CD36" s="13">
        <v>2075.6667005267468</v>
      </c>
      <c r="CE36" s="13">
        <v>2321.8598549394333</v>
      </c>
      <c r="CF36" s="27"/>
      <c r="CR36" s="22"/>
    </row>
    <row r="37" spans="1:96" ht="12.75" thickTop="1" thickBot="1">
      <c r="A37" s="10">
        <v>39</v>
      </c>
      <c r="B37" s="13"/>
      <c r="C37" s="13"/>
      <c r="D37" s="13"/>
      <c r="E37" s="13"/>
      <c r="F37" s="13"/>
      <c r="G37" s="13"/>
      <c r="H37" s="13"/>
      <c r="I37" s="13"/>
      <c r="J37" s="13"/>
      <c r="K37" s="13"/>
      <c r="L37" s="13"/>
      <c r="M37" s="13"/>
      <c r="N37" s="13"/>
      <c r="O37" s="13"/>
      <c r="P37" s="13"/>
      <c r="Q37" s="10">
        <v>39</v>
      </c>
      <c r="R37" s="13"/>
      <c r="S37" s="13"/>
      <c r="T37" s="13"/>
      <c r="U37" s="13"/>
      <c r="V37" s="13"/>
      <c r="W37" s="13"/>
      <c r="X37" s="13"/>
      <c r="Y37" s="13"/>
      <c r="Z37" s="13"/>
      <c r="AA37" s="13"/>
      <c r="AB37" s="13"/>
      <c r="AC37" s="13"/>
      <c r="AD37" s="13"/>
      <c r="AE37" s="13">
        <v>1947.1004445758736</v>
      </c>
      <c r="AF37" s="13"/>
      <c r="AG37" s="10">
        <v>39</v>
      </c>
      <c r="AH37" s="13">
        <v>1930.2485042176968</v>
      </c>
      <c r="AI37" s="13"/>
      <c r="AJ37" s="13">
        <v>2067.0258565275649</v>
      </c>
      <c r="AK37" s="13">
        <v>2202.460901584574</v>
      </c>
      <c r="AL37" s="13"/>
      <c r="AM37" s="13"/>
      <c r="AN37" s="13"/>
      <c r="AO37" s="13">
        <v>2046.4640081376697</v>
      </c>
      <c r="AP37" s="13">
        <v>1918.5488502072039</v>
      </c>
      <c r="AQ37" s="38">
        <v>2219.2742103907963</v>
      </c>
      <c r="AR37" s="38"/>
      <c r="AS37" s="13"/>
      <c r="AT37" s="13">
        <v>1973.0204799196588</v>
      </c>
      <c r="AU37" s="13"/>
      <c r="AV37" s="13"/>
      <c r="AW37" s="10">
        <v>39</v>
      </c>
      <c r="AX37" s="13">
        <v>2206.4412988121258</v>
      </c>
      <c r="AY37" s="13">
        <v>1815.6867330930013</v>
      </c>
      <c r="AZ37" s="13">
        <v>2369.7070906186696</v>
      </c>
      <c r="BA37" s="13"/>
      <c r="BB37" s="13"/>
      <c r="BC37" s="13"/>
      <c r="BD37" s="13"/>
      <c r="BE37" s="13"/>
      <c r="BF37" s="13">
        <v>1933.8746266947389</v>
      </c>
      <c r="BG37" s="13">
        <v>2309.7546789026319</v>
      </c>
      <c r="BH37" s="13"/>
      <c r="BI37" s="13"/>
      <c r="BJ37" s="13"/>
      <c r="BK37" s="13">
        <v>2058.5656969969345</v>
      </c>
      <c r="BL37" s="13">
        <v>1830.8299750003271</v>
      </c>
      <c r="BM37" s="10">
        <v>39</v>
      </c>
      <c r="BN37" s="13"/>
      <c r="BO37" s="13"/>
      <c r="BP37" s="13"/>
      <c r="BQ37" s="13">
        <v>2157.718607095318</v>
      </c>
      <c r="BR37" s="13"/>
      <c r="BS37" s="13"/>
      <c r="BT37" s="13">
        <v>1825.3715904873147</v>
      </c>
      <c r="BU37" s="13"/>
      <c r="BV37" s="13"/>
      <c r="BW37" s="13">
        <v>2347.3690687227268</v>
      </c>
      <c r="BX37" s="13">
        <v>2056.8507137645106</v>
      </c>
      <c r="BY37" s="13"/>
      <c r="BZ37" s="13"/>
      <c r="CA37" s="13"/>
      <c r="CB37" s="13"/>
      <c r="CC37" s="10">
        <v>39</v>
      </c>
      <c r="CD37" s="13">
        <v>2068.4576957951481</v>
      </c>
      <c r="CE37" s="13">
        <v>2313.2538469342335</v>
      </c>
      <c r="CF37" s="27"/>
      <c r="CR37" s="22"/>
    </row>
    <row r="38" spans="1:96" ht="12.75" thickTop="1" thickBot="1">
      <c r="A38" s="6">
        <v>40</v>
      </c>
      <c r="B38" s="14"/>
      <c r="C38" s="14"/>
      <c r="D38" s="14"/>
      <c r="E38" s="14"/>
      <c r="F38" s="14"/>
      <c r="G38" s="14"/>
      <c r="H38" s="14"/>
      <c r="I38" s="14"/>
      <c r="J38" s="14"/>
      <c r="K38" s="14"/>
      <c r="L38" s="14"/>
      <c r="M38" s="14"/>
      <c r="N38" s="14"/>
      <c r="O38" s="14"/>
      <c r="P38" s="14"/>
      <c r="Q38" s="6">
        <v>40</v>
      </c>
      <c r="R38" s="14"/>
      <c r="S38" s="14"/>
      <c r="T38" s="14"/>
      <c r="U38" s="14"/>
      <c r="V38" s="14"/>
      <c r="W38" s="14"/>
      <c r="X38" s="14"/>
      <c r="Y38" s="14"/>
      <c r="Z38" s="14"/>
      <c r="AA38" s="14"/>
      <c r="AB38" s="14"/>
      <c r="AC38" s="14"/>
      <c r="AD38" s="14"/>
      <c r="AE38" s="14">
        <v>1871.3856502704105</v>
      </c>
      <c r="AF38" s="14"/>
      <c r="AG38" s="6">
        <v>40</v>
      </c>
      <c r="AH38" s="14">
        <v>1859.3169079661695</v>
      </c>
      <c r="AI38" s="14"/>
      <c r="AJ38" s="14">
        <v>1984.3033465952983</v>
      </c>
      <c r="AK38" s="14">
        <v>2118.3883989856777</v>
      </c>
      <c r="AL38" s="14"/>
      <c r="AM38" s="14"/>
      <c r="AN38" s="14"/>
      <c r="AO38" s="38">
        <v>2003.994002624253</v>
      </c>
      <c r="AP38" s="14">
        <v>1882.6996916711057</v>
      </c>
      <c r="AQ38" s="14">
        <v>2160.4706713808232</v>
      </c>
      <c r="AR38" s="14">
        <v>2346.5419211659287</v>
      </c>
      <c r="AS38" s="14">
        <v>2331.734160230209</v>
      </c>
      <c r="AT38" s="14">
        <v>1943.7473859170534</v>
      </c>
      <c r="AU38" s="14"/>
      <c r="AV38" s="14"/>
      <c r="AW38" s="6">
        <v>40</v>
      </c>
      <c r="AX38" s="14">
        <v>2170.0058783281829</v>
      </c>
      <c r="AY38" s="14"/>
      <c r="AZ38" s="14">
        <v>2325.7385861908406</v>
      </c>
      <c r="BA38" s="14"/>
      <c r="BB38" s="14"/>
      <c r="BC38" s="14"/>
      <c r="BD38" s="14"/>
      <c r="BE38" s="14"/>
      <c r="BF38" s="14">
        <v>1873.5297038224774</v>
      </c>
      <c r="BG38" s="14">
        <v>2280.2075937533259</v>
      </c>
      <c r="BH38" s="14"/>
      <c r="BI38" s="14"/>
      <c r="BJ38" s="14"/>
      <c r="BK38" s="14">
        <v>2041.9775067638589</v>
      </c>
      <c r="BL38" s="14">
        <v>1822.5207854730841</v>
      </c>
      <c r="BM38" s="6">
        <v>40</v>
      </c>
      <c r="BN38" s="14"/>
      <c r="BO38" s="14"/>
      <c r="BP38" s="14"/>
      <c r="BQ38" s="14">
        <v>2091.2118736074699</v>
      </c>
      <c r="BR38" s="14"/>
      <c r="BS38" s="14"/>
      <c r="BT38" s="14">
        <v>1818.3738452051857</v>
      </c>
      <c r="BU38" s="14"/>
      <c r="BV38" s="14"/>
      <c r="BW38" s="14">
        <v>2330.5695300023258</v>
      </c>
      <c r="BX38" s="14">
        <v>2048.3921433306518</v>
      </c>
      <c r="BY38" s="14"/>
      <c r="BZ38" s="14"/>
      <c r="CA38" s="14"/>
      <c r="CB38" s="14"/>
      <c r="CC38" s="6">
        <v>40</v>
      </c>
      <c r="CD38" s="14">
        <v>2061.2486910635494</v>
      </c>
      <c r="CE38" s="14">
        <v>2304.6478389290332</v>
      </c>
      <c r="CF38" s="27"/>
      <c r="CR38" s="22"/>
    </row>
    <row r="39" spans="1:96" ht="12.75" thickTop="1" thickBot="1">
      <c r="A39" s="10">
        <v>41</v>
      </c>
      <c r="B39" s="13"/>
      <c r="C39" s="13"/>
      <c r="D39" s="13"/>
      <c r="E39" s="13"/>
      <c r="F39" s="13"/>
      <c r="G39" s="13"/>
      <c r="H39" s="13"/>
      <c r="I39" s="13"/>
      <c r="J39" s="13"/>
      <c r="K39" s="13"/>
      <c r="L39" s="13"/>
      <c r="M39" s="13"/>
      <c r="N39" s="13"/>
      <c r="O39" s="13"/>
      <c r="P39" s="13"/>
      <c r="Q39" s="10">
        <v>41</v>
      </c>
      <c r="R39" s="13"/>
      <c r="S39" s="13"/>
      <c r="T39" s="13"/>
      <c r="U39" s="13"/>
      <c r="V39" s="13"/>
      <c r="W39" s="13"/>
      <c r="X39" s="13"/>
      <c r="Y39" s="13"/>
      <c r="Z39" s="13"/>
      <c r="AA39" s="13"/>
      <c r="AB39" s="13"/>
      <c r="AC39" s="13"/>
      <c r="AD39" s="13"/>
      <c r="AE39" s="13">
        <v>1800.9252668904583</v>
      </c>
      <c r="AF39" s="13"/>
      <c r="AG39" s="10">
        <v>41</v>
      </c>
      <c r="AH39" s="13"/>
      <c r="AI39" s="13"/>
      <c r="AJ39" s="13">
        <v>1907.3751845527806</v>
      </c>
      <c r="AK39" s="13">
        <v>2040.1115202315484</v>
      </c>
      <c r="AL39" s="13"/>
      <c r="AM39" s="13"/>
      <c r="AN39" s="13"/>
      <c r="AO39" s="13">
        <v>1958.8022713258069</v>
      </c>
      <c r="AP39" s="13">
        <v>1846.8505331350077</v>
      </c>
      <c r="AQ39" s="13">
        <v>2085.5421335563851</v>
      </c>
      <c r="AR39" s="13">
        <v>2261.3867572252566</v>
      </c>
      <c r="AS39" s="13">
        <v>2247.6354755803768</v>
      </c>
      <c r="AT39" s="13">
        <v>1914.4742919144478</v>
      </c>
      <c r="AU39" s="13"/>
      <c r="AV39" s="13"/>
      <c r="AW39" s="10">
        <v>41</v>
      </c>
      <c r="AX39" s="13">
        <v>2133.5704578442401</v>
      </c>
      <c r="AY39" s="13"/>
      <c r="AZ39" s="13">
        <v>2281.7700817630121</v>
      </c>
      <c r="BA39" s="13">
        <v>2344.4981992693397</v>
      </c>
      <c r="BB39" s="13"/>
      <c r="BC39" s="40"/>
      <c r="BD39" s="13"/>
      <c r="BE39" s="13"/>
      <c r="BF39" s="13">
        <v>1816.907008570598</v>
      </c>
      <c r="BG39" s="13">
        <v>2250.6605086040195</v>
      </c>
      <c r="BH39" s="13"/>
      <c r="BI39" s="13"/>
      <c r="BJ39" s="13"/>
      <c r="BK39" s="13">
        <v>2025.3893165307829</v>
      </c>
      <c r="BL39" s="13">
        <v>1814.2115959458411</v>
      </c>
      <c r="BM39" s="10">
        <v>41</v>
      </c>
      <c r="BN39" s="13"/>
      <c r="BO39" s="13"/>
      <c r="BP39" s="13"/>
      <c r="BQ39" s="13">
        <v>2028.7690458304908</v>
      </c>
      <c r="BR39" s="13"/>
      <c r="BS39" s="13"/>
      <c r="BT39" s="13">
        <v>1811.3760999230567</v>
      </c>
      <c r="BU39" s="13"/>
      <c r="BV39" s="13"/>
      <c r="BW39" s="13">
        <v>2313.7699912819244</v>
      </c>
      <c r="BX39" s="13">
        <v>2039.9335728967928</v>
      </c>
      <c r="BY39" s="13"/>
      <c r="BZ39" s="13"/>
      <c r="CA39" s="13"/>
      <c r="CB39" s="13"/>
      <c r="CC39" s="10">
        <v>41</v>
      </c>
      <c r="CD39" s="13">
        <v>2054.0396863319502</v>
      </c>
      <c r="CE39" s="13">
        <v>2296.0418309238325</v>
      </c>
      <c r="CF39" s="27"/>
      <c r="CR39" s="22"/>
    </row>
    <row r="40" spans="1:96" ht="12.75" thickTop="1" thickBot="1">
      <c r="A40" s="10">
        <v>42</v>
      </c>
      <c r="B40" s="13"/>
      <c r="C40" s="13"/>
      <c r="D40" s="13"/>
      <c r="E40" s="13"/>
      <c r="F40" s="13"/>
      <c r="G40" s="13"/>
      <c r="H40" s="13"/>
      <c r="I40" s="13"/>
      <c r="J40" s="13"/>
      <c r="K40" s="13"/>
      <c r="L40" s="13"/>
      <c r="M40" s="13"/>
      <c r="N40" s="13"/>
      <c r="O40" s="13"/>
      <c r="P40" s="13"/>
      <c r="Q40" s="10">
        <v>42</v>
      </c>
      <c r="R40" s="13"/>
      <c r="S40" s="13"/>
      <c r="T40" s="13"/>
      <c r="U40" s="13"/>
      <c r="V40" s="13"/>
      <c r="W40" s="13"/>
      <c r="X40" s="13"/>
      <c r="Y40" s="13"/>
      <c r="Z40" s="13"/>
      <c r="AA40" s="13"/>
      <c r="AB40" s="13"/>
      <c r="AC40" s="13"/>
      <c r="AD40" s="13"/>
      <c r="AE40" s="13"/>
      <c r="AF40" s="13"/>
      <c r="AG40" s="10">
        <v>42</v>
      </c>
      <c r="AH40" s="13"/>
      <c r="AI40" s="13"/>
      <c r="AJ40" s="13">
        <v>1835.697021423777</v>
      </c>
      <c r="AK40" s="13">
        <v>1967.0877910871504</v>
      </c>
      <c r="AL40" s="13"/>
      <c r="AM40" s="13"/>
      <c r="AN40" s="13"/>
      <c r="AO40" s="13">
        <v>1897.126406466343</v>
      </c>
      <c r="AP40" s="38">
        <v>1811.0013745989097</v>
      </c>
      <c r="AQ40" s="13">
        <v>2015.5038645308307</v>
      </c>
      <c r="AR40" s="13">
        <v>2181.9050033583176</v>
      </c>
      <c r="AS40" s="13">
        <v>2169.1252936623123</v>
      </c>
      <c r="AT40" s="13">
        <v>1885.2011979118427</v>
      </c>
      <c r="AU40" s="13"/>
      <c r="AV40" s="13"/>
      <c r="AW40" s="10">
        <v>42</v>
      </c>
      <c r="AX40" s="13">
        <v>2097.1350373602972</v>
      </c>
      <c r="AY40" s="13"/>
      <c r="AZ40" s="13">
        <v>2237.8015773351831</v>
      </c>
      <c r="BA40" s="13">
        <v>2259.6962456270007</v>
      </c>
      <c r="BB40" s="13"/>
      <c r="BC40" s="13">
        <v>2379.9978025014771</v>
      </c>
      <c r="BD40" s="13"/>
      <c r="BE40" s="13"/>
      <c r="BF40" s="13"/>
      <c r="BG40" s="13">
        <v>2221.113423454713</v>
      </c>
      <c r="BH40" s="13"/>
      <c r="BI40" s="13"/>
      <c r="BJ40" s="13"/>
      <c r="BK40" s="13">
        <v>2008.8011262977072</v>
      </c>
      <c r="BL40" s="13">
        <v>1805.9024064185978</v>
      </c>
      <c r="BM40" s="10">
        <v>42</v>
      </c>
      <c r="BN40" s="13"/>
      <c r="BO40" s="13"/>
      <c r="BP40" s="13"/>
      <c r="BQ40" s="13">
        <v>1970.0309382167009</v>
      </c>
      <c r="BR40" s="13"/>
      <c r="BS40" s="13"/>
      <c r="BT40" s="13">
        <v>1804.3783546409279</v>
      </c>
      <c r="BU40" s="13"/>
      <c r="BV40" s="13"/>
      <c r="BW40" s="13">
        <v>2296.970452561523</v>
      </c>
      <c r="BX40" s="13">
        <v>2031.4750024629343</v>
      </c>
      <c r="BY40" s="13"/>
      <c r="BZ40" s="13">
        <v>2398.6750942849485</v>
      </c>
      <c r="CA40" s="13"/>
      <c r="CB40" s="13"/>
      <c r="CC40" s="10">
        <v>42</v>
      </c>
      <c r="CD40" s="13">
        <v>2046.8306816003515</v>
      </c>
      <c r="CE40" s="13">
        <v>2287.4358229186323</v>
      </c>
      <c r="CF40" s="27"/>
      <c r="CR40" s="22"/>
    </row>
    <row r="41" spans="1:96" ht="12.75" thickTop="1" thickBot="1">
      <c r="A41" s="10">
        <v>43</v>
      </c>
      <c r="B41" s="13"/>
      <c r="C41" s="13"/>
      <c r="D41" s="13"/>
      <c r="E41" s="13"/>
      <c r="F41" s="13"/>
      <c r="G41" s="13"/>
      <c r="H41" s="13"/>
      <c r="I41" s="13"/>
      <c r="J41" s="13"/>
      <c r="K41" s="13"/>
      <c r="L41" s="13"/>
      <c r="M41" s="13"/>
      <c r="N41" s="13"/>
      <c r="O41" s="13"/>
      <c r="P41" s="13"/>
      <c r="Q41" s="10">
        <v>43</v>
      </c>
      <c r="R41" s="13"/>
      <c r="S41" s="13"/>
      <c r="T41" s="13"/>
      <c r="U41" s="13"/>
      <c r="V41" s="13"/>
      <c r="W41" s="13"/>
      <c r="X41" s="13"/>
      <c r="Y41" s="13"/>
      <c r="Z41" s="13"/>
      <c r="AA41" s="13"/>
      <c r="AB41" s="13"/>
      <c r="AC41" s="13"/>
      <c r="AD41" s="13"/>
      <c r="AE41" s="13"/>
      <c r="AF41" s="13"/>
      <c r="AG41" s="10">
        <v>43</v>
      </c>
      <c r="AH41" s="13"/>
      <c r="AI41" s="13"/>
      <c r="AJ41" s="13"/>
      <c r="AK41" s="13">
        <v>1898.8372083983393</v>
      </c>
      <c r="AL41" s="13"/>
      <c r="AM41" s="13"/>
      <c r="AN41" s="13"/>
      <c r="AO41" s="13">
        <v>1839.2265256121352</v>
      </c>
      <c r="AP41" s="13"/>
      <c r="AQ41" s="13">
        <v>1949.9132227827176</v>
      </c>
      <c r="AR41" s="13">
        <v>2107.5793785675955</v>
      </c>
      <c r="AS41" s="13">
        <v>2095.6944969398523</v>
      </c>
      <c r="AT41" s="13">
        <v>1855.9281039092373</v>
      </c>
      <c r="AU41" s="13"/>
      <c r="AV41" s="13"/>
      <c r="AW41" s="10">
        <v>43</v>
      </c>
      <c r="AX41" s="13">
        <v>2060.6996168763549</v>
      </c>
      <c r="AY41" s="13"/>
      <c r="AZ41" s="38">
        <v>2193.8330729073541</v>
      </c>
      <c r="BA41" s="13">
        <v>2180.4600766459257</v>
      </c>
      <c r="BB41" s="13">
        <v>2341.110269921242</v>
      </c>
      <c r="BC41" s="13">
        <v>2304.8773785749599</v>
      </c>
      <c r="BD41" s="13"/>
      <c r="BE41" s="13"/>
      <c r="BF41" s="13"/>
      <c r="BG41" s="13">
        <v>2191.566338305407</v>
      </c>
      <c r="BH41" s="13"/>
      <c r="BI41" s="13">
        <v>2363.2005778071825</v>
      </c>
      <c r="BJ41" s="13"/>
      <c r="BK41" s="13">
        <v>1992.2129360646313</v>
      </c>
      <c r="BL41" s="13"/>
      <c r="BM41" s="10">
        <v>43</v>
      </c>
      <c r="BN41" s="13"/>
      <c r="BO41" s="13"/>
      <c r="BP41" s="13"/>
      <c r="BQ41" s="13">
        <v>1914.6788001457101</v>
      </c>
      <c r="BR41" s="13"/>
      <c r="BS41" s="13"/>
      <c r="BT41" s="13"/>
      <c r="BU41" s="13"/>
      <c r="BV41" s="13"/>
      <c r="BW41" s="13">
        <v>2280.1709138411215</v>
      </c>
      <c r="BX41" s="13">
        <v>2023.0164320290753</v>
      </c>
      <c r="BY41" s="13"/>
      <c r="BZ41" s="13">
        <v>2332.6452079080796</v>
      </c>
      <c r="CA41" s="13">
        <v>2361.2075363599461</v>
      </c>
      <c r="CB41" s="13"/>
      <c r="CC41" s="10">
        <v>43</v>
      </c>
      <c r="CD41" s="13">
        <v>2039.6216768687525</v>
      </c>
      <c r="CE41" s="13">
        <v>2278.8298149134321</v>
      </c>
      <c r="CF41" s="27"/>
      <c r="CR41" s="22"/>
    </row>
    <row r="42" spans="1:96" ht="12" thickTop="1">
      <c r="A42" s="10">
        <v>44</v>
      </c>
      <c r="B42" s="13"/>
      <c r="C42" s="13"/>
      <c r="D42" s="13"/>
      <c r="E42" s="13"/>
      <c r="F42" s="13"/>
      <c r="G42" s="13"/>
      <c r="H42" s="13"/>
      <c r="I42" s="13"/>
      <c r="J42" s="13"/>
      <c r="K42" s="13"/>
      <c r="L42" s="13"/>
      <c r="M42" s="13"/>
      <c r="N42" s="13"/>
      <c r="O42" s="13"/>
      <c r="P42" s="13"/>
      <c r="Q42" s="10">
        <v>44</v>
      </c>
      <c r="R42" s="13"/>
      <c r="S42" s="13"/>
      <c r="T42" s="13"/>
      <c r="U42" s="13"/>
      <c r="V42" s="13"/>
      <c r="W42" s="13"/>
      <c r="X42" s="13"/>
      <c r="Y42" s="13"/>
      <c r="Z42" s="13"/>
      <c r="AA42" s="13"/>
      <c r="AB42" s="13"/>
      <c r="AC42" s="13"/>
      <c r="AD42" s="13"/>
      <c r="AE42" s="13"/>
      <c r="AF42" s="13"/>
      <c r="AG42" s="10">
        <v>44</v>
      </c>
      <c r="AH42" s="13"/>
      <c r="AI42" s="13"/>
      <c r="AJ42" s="13"/>
      <c r="AK42" s="13">
        <v>1834.9338022513966</v>
      </c>
      <c r="AL42" s="13"/>
      <c r="AM42" s="13"/>
      <c r="AN42" s="13"/>
      <c r="AO42" s="13"/>
      <c r="AP42" s="13"/>
      <c r="AQ42" s="13">
        <v>1888.3773107343052</v>
      </c>
      <c r="AR42" s="13">
        <v>2037.9508187257097</v>
      </c>
      <c r="AS42" s="13">
        <v>2026.8912593903433</v>
      </c>
      <c r="AT42" s="13">
        <v>1826.6550099066321</v>
      </c>
      <c r="AU42" s="13"/>
      <c r="AV42" s="13"/>
      <c r="AW42" s="10">
        <v>44</v>
      </c>
      <c r="AX42" s="13">
        <v>2024.2641963924118</v>
      </c>
      <c r="AY42" s="13"/>
      <c r="AZ42" s="13">
        <v>2136.9442838344798</v>
      </c>
      <c r="BA42" s="13">
        <v>2106.2923998128549</v>
      </c>
      <c r="BB42" s="13">
        <v>2265.0618059550084</v>
      </c>
      <c r="BC42" s="13">
        <v>2234.3233404730586</v>
      </c>
      <c r="BD42" s="13"/>
      <c r="BE42" s="13"/>
      <c r="BF42" s="13"/>
      <c r="BG42" s="13">
        <v>2162.0192531561011</v>
      </c>
      <c r="BH42" s="13"/>
      <c r="BI42" s="13">
        <v>2326.2378563095558</v>
      </c>
      <c r="BJ42" s="13"/>
      <c r="BK42" s="13">
        <v>1975.6247458315554</v>
      </c>
      <c r="BL42" s="13"/>
      <c r="BM42" s="10">
        <v>44</v>
      </c>
      <c r="BN42" s="13"/>
      <c r="BO42" s="13"/>
      <c r="BP42" s="13"/>
      <c r="BQ42" s="13">
        <v>1862.4288853651935</v>
      </c>
      <c r="BR42" s="13"/>
      <c r="BS42" s="13"/>
      <c r="BT42" s="13"/>
      <c r="BU42" s="13"/>
      <c r="BV42" s="13"/>
      <c r="BW42" s="13">
        <v>2263.3713751207201</v>
      </c>
      <c r="BX42" s="13">
        <v>2014.5578615952163</v>
      </c>
      <c r="BY42" s="13"/>
      <c r="BZ42" s="13">
        <v>2270.2518500444421</v>
      </c>
      <c r="CA42" s="13">
        <v>2298.1427470901003</v>
      </c>
      <c r="CB42" s="13"/>
      <c r="CC42" s="10">
        <v>44</v>
      </c>
      <c r="CD42" s="13">
        <v>2032.4126721371538</v>
      </c>
      <c r="CE42" s="13">
        <v>2270.2238069082318</v>
      </c>
      <c r="CF42" s="27"/>
      <c r="CR42" s="22"/>
    </row>
    <row r="43" spans="1:96" ht="12" thickBot="1">
      <c r="A43" s="10">
        <v>45</v>
      </c>
      <c r="B43" s="13"/>
      <c r="C43" s="13"/>
      <c r="D43" s="13"/>
      <c r="E43" s="13"/>
      <c r="F43" s="13"/>
      <c r="G43" s="13"/>
      <c r="H43" s="13"/>
      <c r="I43" s="13"/>
      <c r="J43" s="13"/>
      <c r="K43" s="13"/>
      <c r="L43" s="13"/>
      <c r="M43" s="13"/>
      <c r="N43" s="13"/>
      <c r="O43" s="13"/>
      <c r="P43" s="13"/>
      <c r="Q43" s="10">
        <v>45</v>
      </c>
      <c r="R43" s="13"/>
      <c r="S43" s="13"/>
      <c r="T43" s="13"/>
      <c r="U43" s="13"/>
      <c r="V43" s="13"/>
      <c r="W43" s="13"/>
      <c r="X43" s="13"/>
      <c r="Y43" s="13"/>
      <c r="Z43" s="13"/>
      <c r="AA43" s="13"/>
      <c r="AB43" s="13"/>
      <c r="AC43" s="13"/>
      <c r="AD43" s="13"/>
      <c r="AE43" s="13"/>
      <c r="AF43" s="13"/>
      <c r="AG43" s="10">
        <v>45</v>
      </c>
      <c r="AH43" s="13"/>
      <c r="AI43" s="13"/>
      <c r="AJ43" s="13"/>
      <c r="AK43" s="13"/>
      <c r="AL43" s="13"/>
      <c r="AM43" s="13"/>
      <c r="AN43" s="13"/>
      <c r="AO43" s="13"/>
      <c r="AP43" s="13"/>
      <c r="AQ43" s="13">
        <v>1830.5463963125283</v>
      </c>
      <c r="AR43" s="13">
        <v>1972.6107823307702</v>
      </c>
      <c r="AS43" s="13">
        <v>1962.3134737537475</v>
      </c>
      <c r="AT43" s="13"/>
      <c r="AU43" s="13"/>
      <c r="AV43" s="13"/>
      <c r="AW43" s="10">
        <v>45</v>
      </c>
      <c r="AX43" s="38">
        <v>1987.8287759084687</v>
      </c>
      <c r="AY43" s="13"/>
      <c r="AZ43" s="13">
        <v>2077.1282972587574</v>
      </c>
      <c r="BA43" s="13">
        <v>2036.7506736735111</v>
      </c>
      <c r="BB43" s="13">
        <v>2193.6602061957788</v>
      </c>
      <c r="BC43" s="13">
        <v>2167.9447557736312</v>
      </c>
      <c r="BD43" s="13"/>
      <c r="BE43" s="13">
        <v>2332.845493756834</v>
      </c>
      <c r="BF43" s="13"/>
      <c r="BG43" s="13">
        <v>2132.4721680067946</v>
      </c>
      <c r="BH43" s="13"/>
      <c r="BI43" s="13">
        <v>2289.2751348119282</v>
      </c>
      <c r="BJ43" s="13"/>
      <c r="BK43" s="13">
        <v>1959.0365555984797</v>
      </c>
      <c r="BL43" s="13"/>
      <c r="BM43" s="10">
        <v>45</v>
      </c>
      <c r="BN43" s="13"/>
      <c r="BO43" s="13"/>
      <c r="BP43" s="13"/>
      <c r="BQ43" s="13">
        <v>1813.0278587732203</v>
      </c>
      <c r="BR43" s="13"/>
      <c r="BS43" s="13"/>
      <c r="BT43" s="13"/>
      <c r="BU43" s="13"/>
      <c r="BV43" s="13"/>
      <c r="BW43" s="13">
        <v>2246.5718364003187</v>
      </c>
      <c r="BX43" s="13">
        <v>2006.0992911613573</v>
      </c>
      <c r="BY43" s="13"/>
      <c r="BZ43" s="13">
        <v>2211.2017107836355</v>
      </c>
      <c r="CA43" s="13">
        <v>2238.4527111637594</v>
      </c>
      <c r="CB43" s="13"/>
      <c r="CC43" s="10">
        <v>45</v>
      </c>
      <c r="CD43" s="13">
        <v>2025.2036674055548</v>
      </c>
      <c r="CE43" s="13">
        <v>2261.6177989030316</v>
      </c>
      <c r="CF43" s="27"/>
      <c r="CR43" s="22"/>
    </row>
    <row r="44" spans="1:96" ht="12" thickTop="1">
      <c r="A44" s="10">
        <v>46</v>
      </c>
      <c r="B44" s="13"/>
      <c r="C44" s="13"/>
      <c r="D44" s="13"/>
      <c r="E44" s="13"/>
      <c r="F44" s="13"/>
      <c r="G44" s="13"/>
      <c r="H44" s="13"/>
      <c r="I44" s="13"/>
      <c r="J44" s="13"/>
      <c r="K44" s="13"/>
      <c r="L44" s="13"/>
      <c r="M44" s="13"/>
      <c r="N44" s="13"/>
      <c r="O44" s="13"/>
      <c r="P44" s="13"/>
      <c r="Q44" s="10">
        <v>46</v>
      </c>
      <c r="R44" s="13"/>
      <c r="S44" s="13"/>
      <c r="T44" s="13"/>
      <c r="U44" s="13"/>
      <c r="V44" s="13"/>
      <c r="W44" s="13"/>
      <c r="X44" s="13"/>
      <c r="Y44" s="13"/>
      <c r="Z44" s="13"/>
      <c r="AA44" s="13"/>
      <c r="AB44" s="13"/>
      <c r="AC44" s="13"/>
      <c r="AD44" s="13"/>
      <c r="AE44" s="13"/>
      <c r="AF44" s="13"/>
      <c r="AG44" s="10">
        <v>46</v>
      </c>
      <c r="AH44" s="13"/>
      <c r="AI44" s="13"/>
      <c r="AJ44" s="13"/>
      <c r="AK44" s="13"/>
      <c r="AL44" s="13"/>
      <c r="AM44" s="13"/>
      <c r="AN44" s="13"/>
      <c r="AO44" s="13"/>
      <c r="AP44" s="13"/>
      <c r="AQ44" s="13"/>
      <c r="AR44" s="13">
        <v>1911.1947157934148</v>
      </c>
      <c r="AS44" s="13">
        <v>1901.6023201468026</v>
      </c>
      <c r="AT44" s="13"/>
      <c r="AU44" s="13"/>
      <c r="AV44" s="13"/>
      <c r="AW44" s="10">
        <v>46</v>
      </c>
      <c r="AX44" s="13">
        <v>1948.4609961446833</v>
      </c>
      <c r="AY44" s="13"/>
      <c r="AZ44" s="13">
        <v>2020.6258004247532</v>
      </c>
      <c r="BA44" s="13">
        <v>1971.4400299058482</v>
      </c>
      <c r="BB44" s="13">
        <v>2126.5116076389663</v>
      </c>
      <c r="BC44" s="13">
        <v>2105.3925933971509</v>
      </c>
      <c r="BD44" s="13"/>
      <c r="BE44" s="13">
        <v>2262.788436731119</v>
      </c>
      <c r="BF44" s="13"/>
      <c r="BG44" s="13">
        <v>2102.9250828574882</v>
      </c>
      <c r="BH44" s="13"/>
      <c r="BI44" s="13">
        <v>2252.3124133143019</v>
      </c>
      <c r="BJ44" s="13"/>
      <c r="BK44" s="13">
        <v>1942.4483653654038</v>
      </c>
      <c r="BL44" s="13"/>
      <c r="BM44" s="10">
        <v>46</v>
      </c>
      <c r="BN44" s="13">
        <v>2346.966535330776</v>
      </c>
      <c r="BO44" s="13"/>
      <c r="BP44" s="13"/>
      <c r="BQ44" s="13"/>
      <c r="BR44" s="13"/>
      <c r="BS44" s="13"/>
      <c r="BT44" s="13"/>
      <c r="BU44" s="13"/>
      <c r="BV44" s="13"/>
      <c r="BW44" s="13">
        <v>2229.7722976799173</v>
      </c>
      <c r="BX44" s="13">
        <v>1997.6407207274985</v>
      </c>
      <c r="BY44" s="13"/>
      <c r="BZ44" s="13">
        <v>2155.2319337474769</v>
      </c>
      <c r="CA44" s="13">
        <v>2181.8723529563244</v>
      </c>
      <c r="CB44" s="13"/>
      <c r="CC44" s="10">
        <v>46</v>
      </c>
      <c r="CD44" s="13">
        <v>2017.9946626739561</v>
      </c>
      <c r="CE44" s="13">
        <v>2253.0117908978309</v>
      </c>
      <c r="CF44" s="27"/>
      <c r="CR44" s="22"/>
    </row>
    <row r="45" spans="1:96">
      <c r="A45" s="10">
        <v>47</v>
      </c>
      <c r="B45" s="13"/>
      <c r="C45" s="13"/>
      <c r="D45" s="13"/>
      <c r="E45" s="13"/>
      <c r="F45" s="13"/>
      <c r="G45" s="13"/>
      <c r="H45" s="13"/>
      <c r="I45" s="13"/>
      <c r="J45" s="13"/>
      <c r="K45" s="13"/>
      <c r="L45" s="13"/>
      <c r="M45" s="13"/>
      <c r="N45" s="13"/>
      <c r="O45" s="13"/>
      <c r="P45" s="13"/>
      <c r="Q45" s="10">
        <v>47</v>
      </c>
      <c r="R45" s="13"/>
      <c r="S45" s="13"/>
      <c r="T45" s="13"/>
      <c r="U45" s="13"/>
      <c r="V45" s="13"/>
      <c r="W45" s="13"/>
      <c r="X45" s="13"/>
      <c r="Y45" s="13"/>
      <c r="Z45" s="13"/>
      <c r="AA45" s="13"/>
      <c r="AB45" s="13"/>
      <c r="AC45" s="13"/>
      <c r="AD45" s="13"/>
      <c r="AE45" s="13"/>
      <c r="AF45" s="13"/>
      <c r="AG45" s="10">
        <v>47</v>
      </c>
      <c r="AH45" s="13"/>
      <c r="AI45" s="13"/>
      <c r="AJ45" s="13"/>
      <c r="AK45" s="13"/>
      <c r="AL45" s="13"/>
      <c r="AM45" s="13"/>
      <c r="AN45" s="13"/>
      <c r="AO45" s="13"/>
      <c r="AP45" s="13"/>
      <c r="AQ45" s="13"/>
      <c r="AR45" s="13">
        <v>1853.3764829462714</v>
      </c>
      <c r="AS45" s="13">
        <v>1844.4367837776911</v>
      </c>
      <c r="AT45" s="13"/>
      <c r="AU45" s="13"/>
      <c r="AV45" s="13"/>
      <c r="AW45" s="10">
        <v>47</v>
      </c>
      <c r="AX45" s="13">
        <v>1899.8231967004576</v>
      </c>
      <c r="AY45" s="13"/>
      <c r="AZ45" s="13">
        <v>1967.1721090484216</v>
      </c>
      <c r="BA45" s="13">
        <v>1910.0072391973772</v>
      </c>
      <c r="BB45" s="13">
        <v>2063.2636265317215</v>
      </c>
      <c r="BC45" s="13">
        <v>2046.3544161939244</v>
      </c>
      <c r="BD45" s="13"/>
      <c r="BE45" s="13">
        <v>2196.760004484393</v>
      </c>
      <c r="BF45" s="13"/>
      <c r="BG45" s="13">
        <v>2073.3779977081822</v>
      </c>
      <c r="BH45" s="13"/>
      <c r="BI45" s="13">
        <v>2215.3496918166752</v>
      </c>
      <c r="BJ45" s="13">
        <v>2373.8632139729671</v>
      </c>
      <c r="BK45" s="13">
        <v>1925.8601751323281</v>
      </c>
      <c r="BL45" s="13"/>
      <c r="BM45" s="10">
        <v>47</v>
      </c>
      <c r="BN45" s="13">
        <v>2276.0467739407991</v>
      </c>
      <c r="BO45" s="13"/>
      <c r="BP45" s="13"/>
      <c r="BQ45" s="13"/>
      <c r="BR45" s="13"/>
      <c r="BS45" s="13"/>
      <c r="BT45" s="13"/>
      <c r="BU45" s="13">
        <v>2392.8804900515597</v>
      </c>
      <c r="BV45" s="13"/>
      <c r="BW45" s="13">
        <v>2212.9727589595159</v>
      </c>
      <c r="BX45" s="13">
        <v>1989.1821502936396</v>
      </c>
      <c r="BY45" s="13"/>
      <c r="BZ45" s="13">
        <v>2102.1063139326457</v>
      </c>
      <c r="CA45" s="13">
        <v>2128.16345559103</v>
      </c>
      <c r="CB45" s="13"/>
      <c r="CC45" s="10">
        <v>47</v>
      </c>
      <c r="CD45" s="13">
        <v>2010.7856579423571</v>
      </c>
      <c r="CE45" s="13">
        <v>2244.4057828926311</v>
      </c>
      <c r="CF45" s="27"/>
      <c r="CR45" s="22"/>
    </row>
    <row r="46" spans="1:96">
      <c r="A46" s="10">
        <v>48</v>
      </c>
      <c r="B46" s="13"/>
      <c r="C46" s="13"/>
      <c r="D46" s="13"/>
      <c r="E46" s="13"/>
      <c r="F46" s="13"/>
      <c r="G46" s="13"/>
      <c r="H46" s="13"/>
      <c r="I46" s="13"/>
      <c r="J46" s="13"/>
      <c r="K46" s="13"/>
      <c r="L46" s="13"/>
      <c r="M46" s="13"/>
      <c r="N46" s="13"/>
      <c r="O46" s="13"/>
      <c r="P46" s="13"/>
      <c r="Q46" s="10">
        <v>48</v>
      </c>
      <c r="R46" s="13"/>
      <c r="S46" s="13"/>
      <c r="T46" s="13"/>
      <c r="U46" s="13"/>
      <c r="V46" s="13"/>
      <c r="W46" s="13"/>
      <c r="X46" s="13"/>
      <c r="Y46" s="13"/>
      <c r="Z46" s="13"/>
      <c r="AA46" s="13"/>
      <c r="AB46" s="13"/>
      <c r="AC46" s="13"/>
      <c r="AD46" s="13"/>
      <c r="AE46" s="13"/>
      <c r="AF46" s="13"/>
      <c r="AG46" s="10">
        <v>48</v>
      </c>
      <c r="AH46" s="13"/>
      <c r="AI46" s="13"/>
      <c r="AJ46" s="13"/>
      <c r="AK46" s="13"/>
      <c r="AL46" s="13"/>
      <c r="AM46" s="13"/>
      <c r="AN46" s="13"/>
      <c r="AO46" s="13"/>
      <c r="AP46" s="13"/>
      <c r="AQ46" s="13"/>
      <c r="AR46" s="13"/>
      <c r="AS46" s="13"/>
      <c r="AT46" s="13"/>
      <c r="AU46" s="13"/>
      <c r="AV46" s="13"/>
      <c r="AW46" s="10">
        <v>48</v>
      </c>
      <c r="AX46" s="13">
        <v>1853.622601315107</v>
      </c>
      <c r="AY46" s="13"/>
      <c r="AZ46" s="13">
        <v>1916.5294166622664</v>
      </c>
      <c r="BA46" s="13">
        <v>1852.1355487707924</v>
      </c>
      <c r="BB46" s="13">
        <v>2003.6002121984582</v>
      </c>
      <c r="BC46" s="13">
        <v>1990.5498419309217</v>
      </c>
      <c r="BD46" s="13"/>
      <c r="BE46" s="13">
        <v>2134.4351682509546</v>
      </c>
      <c r="BF46" s="13"/>
      <c r="BG46" s="13">
        <v>2043.8309125588758</v>
      </c>
      <c r="BH46" s="13"/>
      <c r="BI46" s="13">
        <v>2178.3869703190485</v>
      </c>
      <c r="BJ46" s="13">
        <v>2306.7742854569747</v>
      </c>
      <c r="BK46" s="13">
        <v>1909.2719848992522</v>
      </c>
      <c r="BL46" s="13"/>
      <c r="BM46" s="10">
        <v>48</v>
      </c>
      <c r="BN46" s="13">
        <v>2209.1790386510679</v>
      </c>
      <c r="BO46" s="13">
        <v>2377.2878848881805</v>
      </c>
      <c r="BP46" s="13">
        <v>2373.20857467833</v>
      </c>
      <c r="BQ46" s="13"/>
      <c r="BR46" s="13">
        <v>2333.4427247265021</v>
      </c>
      <c r="BS46" s="13"/>
      <c r="BT46" s="13"/>
      <c r="BU46" s="13">
        <v>2363.0566727662685</v>
      </c>
      <c r="BV46" s="13"/>
      <c r="BW46" s="13">
        <v>2196.1732202391145</v>
      </c>
      <c r="BX46" s="13">
        <v>1980.7235798597806</v>
      </c>
      <c r="BY46" s="13"/>
      <c r="BZ46" s="13">
        <v>2051.6120436132223</v>
      </c>
      <c r="CA46" s="13">
        <v>2077.1113828408611</v>
      </c>
      <c r="CB46" s="13"/>
      <c r="CC46" s="10">
        <v>48</v>
      </c>
      <c r="CD46" s="13">
        <v>2003.5766532107582</v>
      </c>
      <c r="CE46" s="13">
        <v>2235.7997748874304</v>
      </c>
      <c r="CF46" s="27"/>
      <c r="CR46" s="22"/>
    </row>
    <row r="47" spans="1:96" ht="12" thickBot="1">
      <c r="A47" s="10">
        <v>49</v>
      </c>
      <c r="B47" s="13"/>
      <c r="C47" s="13"/>
      <c r="D47" s="13"/>
      <c r="E47" s="13"/>
      <c r="F47" s="13"/>
      <c r="G47" s="13"/>
      <c r="H47" s="13"/>
      <c r="I47" s="13"/>
      <c r="J47" s="13"/>
      <c r="K47" s="13"/>
      <c r="L47" s="13"/>
      <c r="M47" s="13"/>
      <c r="N47" s="13"/>
      <c r="O47" s="13"/>
      <c r="P47" s="13"/>
      <c r="Q47" s="10">
        <v>49</v>
      </c>
      <c r="R47" s="13"/>
      <c r="S47" s="13"/>
      <c r="T47" s="13"/>
      <c r="U47" s="13"/>
      <c r="V47" s="13"/>
      <c r="W47" s="13"/>
      <c r="X47" s="13"/>
      <c r="Y47" s="13"/>
      <c r="Z47" s="13"/>
      <c r="AA47" s="13"/>
      <c r="AB47" s="13"/>
      <c r="AC47" s="13"/>
      <c r="AD47" s="13"/>
      <c r="AE47" s="13"/>
      <c r="AF47" s="13"/>
      <c r="AG47" s="10">
        <v>49</v>
      </c>
      <c r="AH47" s="13"/>
      <c r="AI47" s="13"/>
      <c r="AJ47" s="13"/>
      <c r="AK47" s="13"/>
      <c r="AL47" s="13"/>
      <c r="AM47" s="13"/>
      <c r="AN47" s="13"/>
      <c r="AO47" s="13"/>
      <c r="AP47" s="13"/>
      <c r="AQ47" s="13"/>
      <c r="AR47" s="13"/>
      <c r="AS47" s="13"/>
      <c r="AT47" s="13"/>
      <c r="AU47" s="13"/>
      <c r="AV47" s="13"/>
      <c r="AW47" s="10">
        <v>49</v>
      </c>
      <c r="AX47" s="13">
        <v>1809.6795949951386</v>
      </c>
      <c r="AY47" s="13"/>
      <c r="AZ47" s="13">
        <v>1868.4835403779496</v>
      </c>
      <c r="BA47" s="13"/>
      <c r="BB47" s="13">
        <v>1947.2372300602744</v>
      </c>
      <c r="BC47" s="13">
        <v>1937.7266482476005</v>
      </c>
      <c r="BD47" s="13"/>
      <c r="BE47" s="13">
        <v>2075.5216791726016</v>
      </c>
      <c r="BF47" s="13"/>
      <c r="BG47" s="13">
        <v>2014.2838274095693</v>
      </c>
      <c r="BH47" s="13"/>
      <c r="BI47" s="38">
        <v>2141.4242488214213</v>
      </c>
      <c r="BJ47" s="13">
        <v>2243.3492610375347</v>
      </c>
      <c r="BK47" s="13">
        <v>1892.6837946661763</v>
      </c>
      <c r="BL47" s="13"/>
      <c r="BM47" s="10">
        <v>49</v>
      </c>
      <c r="BN47" s="13">
        <v>2146.0410849269992</v>
      </c>
      <c r="BO47" s="13">
        <v>2315.8418496292315</v>
      </c>
      <c r="BP47" s="13">
        <v>2315.1569890819715</v>
      </c>
      <c r="BQ47" s="13"/>
      <c r="BR47" s="13">
        <v>2270.329739013257</v>
      </c>
      <c r="BS47" s="13"/>
      <c r="BT47" s="13"/>
      <c r="BU47" s="13">
        <v>2333.2328554809774</v>
      </c>
      <c r="BV47" s="13"/>
      <c r="BW47" s="13">
        <v>2179.3736815187131</v>
      </c>
      <c r="BX47" s="13">
        <v>1972.2650094259216</v>
      </c>
      <c r="BY47" s="13"/>
      <c r="BZ47" s="13">
        <v>2003.5569174770626</v>
      </c>
      <c r="CA47" s="13">
        <v>2028.522263549231</v>
      </c>
      <c r="CB47" s="13"/>
      <c r="CC47" s="10">
        <v>49</v>
      </c>
      <c r="CD47" s="13">
        <v>1996.3676484791595</v>
      </c>
      <c r="CE47" s="13">
        <v>2227.1937668822302</v>
      </c>
      <c r="CF47" s="27"/>
      <c r="CR47" s="22"/>
    </row>
    <row r="48" spans="1:96" ht="12" thickTop="1">
      <c r="A48" s="6">
        <v>50</v>
      </c>
      <c r="B48" s="14"/>
      <c r="C48" s="14"/>
      <c r="D48" s="14"/>
      <c r="E48" s="14"/>
      <c r="F48" s="14"/>
      <c r="G48" s="14"/>
      <c r="H48" s="14"/>
      <c r="I48" s="14"/>
      <c r="J48" s="14"/>
      <c r="K48" s="14"/>
      <c r="L48" s="14"/>
      <c r="M48" s="14"/>
      <c r="N48" s="14"/>
      <c r="O48" s="14"/>
      <c r="P48" s="14"/>
      <c r="Q48" s="6">
        <v>50</v>
      </c>
      <c r="R48" s="14"/>
      <c r="S48" s="14"/>
      <c r="T48" s="14"/>
      <c r="U48" s="14"/>
      <c r="V48" s="14"/>
      <c r="W48" s="14"/>
      <c r="X48" s="14"/>
      <c r="Y48" s="14"/>
      <c r="Z48" s="14"/>
      <c r="AA48" s="14"/>
      <c r="AB48" s="14"/>
      <c r="AC48" s="14"/>
      <c r="AD48" s="14"/>
      <c r="AE48" s="14"/>
      <c r="AF48" s="14"/>
      <c r="AG48" s="6">
        <v>50</v>
      </c>
      <c r="AH48" s="14"/>
      <c r="AI48" s="14"/>
      <c r="AJ48" s="14"/>
      <c r="AK48" s="14"/>
      <c r="AL48" s="14"/>
      <c r="AM48" s="14"/>
      <c r="AN48" s="14"/>
      <c r="AO48" s="14"/>
      <c r="AP48" s="14"/>
      <c r="AQ48" s="14"/>
      <c r="AR48" s="14"/>
      <c r="AS48" s="14"/>
      <c r="AT48" s="14"/>
      <c r="AU48" s="14"/>
      <c r="AV48" s="14"/>
      <c r="AW48" s="6">
        <v>50</v>
      </c>
      <c r="AX48" s="14"/>
      <c r="AY48" s="14"/>
      <c r="AZ48" s="14">
        <v>1822.8411191898228</v>
      </c>
      <c r="BA48" s="14"/>
      <c r="BB48" s="14">
        <v>1893.9186582435161</v>
      </c>
      <c r="BC48" s="14">
        <v>1887.6574193432145</v>
      </c>
      <c r="BD48" s="14"/>
      <c r="BE48" s="14">
        <v>2019.7561619758189</v>
      </c>
      <c r="BF48" s="14"/>
      <c r="BG48" s="14">
        <v>1984.7367422602633</v>
      </c>
      <c r="BH48" s="14"/>
      <c r="BI48" s="14">
        <v>2092.9057355274522</v>
      </c>
      <c r="BJ48" s="14">
        <v>2183.3055619359038</v>
      </c>
      <c r="BK48" s="14">
        <v>1876.0956044331006</v>
      </c>
      <c r="BL48" s="14"/>
      <c r="BM48" s="6">
        <v>50</v>
      </c>
      <c r="BN48" s="14">
        <v>2086.3425808668167</v>
      </c>
      <c r="BO48" s="14">
        <v>2257.5413974910102</v>
      </c>
      <c r="BP48" s="14">
        <v>2259.9514906609434</v>
      </c>
      <c r="BQ48" s="14"/>
      <c r="BR48" s="14">
        <v>2210.547884739035</v>
      </c>
      <c r="BS48" s="14"/>
      <c r="BT48" s="14"/>
      <c r="BU48" s="14">
        <v>2303.4090381956862</v>
      </c>
      <c r="BV48" s="14"/>
      <c r="BW48" s="14">
        <v>2162.5741427983116</v>
      </c>
      <c r="BX48" s="14">
        <v>1963.8064389920626</v>
      </c>
      <c r="BY48" s="14"/>
      <c r="BZ48" s="14">
        <v>1957.7669240625764</v>
      </c>
      <c r="CA48" s="14">
        <v>1982.2205651214924</v>
      </c>
      <c r="CB48" s="14"/>
      <c r="CC48" s="6">
        <v>50</v>
      </c>
      <c r="CD48" s="14">
        <v>1989.1586437475605</v>
      </c>
      <c r="CE48" s="14">
        <v>2218.58775887703</v>
      </c>
      <c r="CF48" s="27"/>
      <c r="CR48" s="22"/>
    </row>
    <row r="49" spans="1:96">
      <c r="A49" s="10">
        <v>51</v>
      </c>
      <c r="B49" s="13"/>
      <c r="C49" s="13"/>
      <c r="D49" s="13"/>
      <c r="E49" s="13"/>
      <c r="F49" s="13"/>
      <c r="G49" s="13"/>
      <c r="H49" s="13"/>
      <c r="I49" s="13"/>
      <c r="J49" s="13"/>
      <c r="K49" s="13"/>
      <c r="L49" s="13"/>
      <c r="M49" s="13"/>
      <c r="N49" s="13"/>
      <c r="O49" s="13"/>
      <c r="P49" s="13"/>
      <c r="Q49" s="10">
        <v>51</v>
      </c>
      <c r="R49" s="13"/>
      <c r="S49" s="13"/>
      <c r="T49" s="13"/>
      <c r="U49" s="13"/>
      <c r="V49" s="13"/>
      <c r="W49" s="13"/>
      <c r="X49" s="13"/>
      <c r="Y49" s="13"/>
      <c r="Z49" s="13"/>
      <c r="AA49" s="13"/>
      <c r="AB49" s="13"/>
      <c r="AC49" s="13"/>
      <c r="AD49" s="13"/>
      <c r="AE49" s="13"/>
      <c r="AF49" s="13"/>
      <c r="AG49" s="10">
        <v>51</v>
      </c>
      <c r="AH49" s="13"/>
      <c r="AI49" s="13"/>
      <c r="AJ49" s="13"/>
      <c r="AK49" s="13"/>
      <c r="AL49" s="13"/>
      <c r="AM49" s="13"/>
      <c r="AN49" s="13"/>
      <c r="AO49" s="13"/>
      <c r="AP49" s="13"/>
      <c r="AQ49" s="13"/>
      <c r="AR49" s="13"/>
      <c r="AS49" s="13"/>
      <c r="AT49" s="13"/>
      <c r="AU49" s="13"/>
      <c r="AV49" s="13"/>
      <c r="AW49" s="10">
        <v>51</v>
      </c>
      <c r="AX49" s="13"/>
      <c r="AY49" s="13"/>
      <c r="AZ49" s="13"/>
      <c r="BA49" s="13"/>
      <c r="BB49" s="13">
        <v>1843.4133023741108</v>
      </c>
      <c r="BC49" s="13">
        <v>1840.1366500420518</v>
      </c>
      <c r="BD49" s="13"/>
      <c r="BE49" s="13">
        <v>1966.9007410865704</v>
      </c>
      <c r="BF49" s="13"/>
      <c r="BG49" s="13">
        <v>1955.1896571109569</v>
      </c>
      <c r="BH49" s="13"/>
      <c r="BI49" s="13">
        <v>2046.3753781692346</v>
      </c>
      <c r="BJ49" s="13">
        <v>2126.3879579316863</v>
      </c>
      <c r="BK49" s="13">
        <v>1859.5074142000251</v>
      </c>
      <c r="BL49" s="13"/>
      <c r="BM49" s="10">
        <v>51</v>
      </c>
      <c r="BN49" s="13">
        <v>2029.821378210293</v>
      </c>
      <c r="BO49" s="13">
        <v>2202.1542267184491</v>
      </c>
      <c r="BP49" s="13">
        <v>2207.3877113508329</v>
      </c>
      <c r="BQ49" s="13"/>
      <c r="BR49" s="13">
        <v>2153.8469688734385</v>
      </c>
      <c r="BS49" s="13"/>
      <c r="BT49" s="13"/>
      <c r="BU49" s="13">
        <v>2273.585220910395</v>
      </c>
      <c r="BV49" s="13">
        <v>2385.6491691792917</v>
      </c>
      <c r="BW49" s="13">
        <v>2145.7746040779102</v>
      </c>
      <c r="BX49" s="13">
        <v>1955.347868558204</v>
      </c>
      <c r="BY49" s="13"/>
      <c r="BZ49" s="13">
        <v>1914.0841633578784</v>
      </c>
      <c r="CA49" s="13">
        <v>1938.0469955247991</v>
      </c>
      <c r="CB49" s="13"/>
      <c r="CC49" s="10">
        <v>51</v>
      </c>
      <c r="CD49" s="13">
        <v>1981.9496390159618</v>
      </c>
      <c r="CE49" s="13">
        <v>2209.9817508718297</v>
      </c>
      <c r="CF49" s="27"/>
      <c r="CR49" s="22"/>
    </row>
    <row r="50" spans="1:96" ht="12" thickBot="1">
      <c r="A50" s="10">
        <v>52</v>
      </c>
      <c r="B50" s="13"/>
      <c r="C50" s="13"/>
      <c r="D50" s="13"/>
      <c r="E50" s="13"/>
      <c r="F50" s="13"/>
      <c r="G50" s="13"/>
      <c r="H50" s="13"/>
      <c r="I50" s="13"/>
      <c r="J50" s="13"/>
      <c r="K50" s="13"/>
      <c r="L50" s="13"/>
      <c r="M50" s="13"/>
      <c r="N50" s="13"/>
      <c r="O50" s="13"/>
      <c r="P50" s="13"/>
      <c r="Q50" s="10">
        <v>52</v>
      </c>
      <c r="R50" s="13"/>
      <c r="S50" s="13"/>
      <c r="T50" s="13"/>
      <c r="U50" s="13"/>
      <c r="V50" s="13"/>
      <c r="W50" s="13"/>
      <c r="X50" s="13"/>
      <c r="Y50" s="13"/>
      <c r="Z50" s="13"/>
      <c r="AA50" s="13"/>
      <c r="AB50" s="13"/>
      <c r="AC50" s="13"/>
      <c r="AD50" s="13"/>
      <c r="AE50" s="13"/>
      <c r="AF50" s="13"/>
      <c r="AG50" s="10">
        <v>52</v>
      </c>
      <c r="AH50" s="13"/>
      <c r="AI50" s="13"/>
      <c r="AJ50" s="13"/>
      <c r="AK50" s="13"/>
      <c r="AL50" s="13"/>
      <c r="AM50" s="13"/>
      <c r="AN50" s="13"/>
      <c r="AO50" s="13"/>
      <c r="AP50" s="13"/>
      <c r="AQ50" s="13"/>
      <c r="AR50" s="13"/>
      <c r="AS50" s="13"/>
      <c r="AT50" s="13"/>
      <c r="AU50" s="13"/>
      <c r="AV50" s="13"/>
      <c r="AW50" s="10">
        <v>52</v>
      </c>
      <c r="AX50" s="13"/>
      <c r="AY50" s="13"/>
      <c r="AZ50" s="13"/>
      <c r="BA50" s="13"/>
      <c r="BB50" s="13"/>
      <c r="BC50" s="13"/>
      <c r="BD50" s="13"/>
      <c r="BE50" s="13">
        <v>1916.7401179243034</v>
      </c>
      <c r="BF50" s="13"/>
      <c r="BG50" s="13">
        <v>1925.6425719616504</v>
      </c>
      <c r="BH50" s="13"/>
      <c r="BI50" s="13">
        <v>2001.9291815841116</v>
      </c>
      <c r="BJ50" s="13">
        <v>2072.365432924315</v>
      </c>
      <c r="BK50" s="13">
        <v>1842.9192239669492</v>
      </c>
      <c r="BL50" s="13"/>
      <c r="BM50" s="10">
        <v>52</v>
      </c>
      <c r="BN50" s="13">
        <v>1976.2402816246797</v>
      </c>
      <c r="BO50" s="13">
        <v>2149.4698568080939</v>
      </c>
      <c r="BP50" s="13">
        <v>2157.2801737408231</v>
      </c>
      <c r="BQ50" s="13"/>
      <c r="BR50" s="13">
        <v>2100.0004872019704</v>
      </c>
      <c r="BS50" s="13">
        <v>2341.8497779941404</v>
      </c>
      <c r="BT50" s="13"/>
      <c r="BU50" s="13">
        <v>2243.7614036251034</v>
      </c>
      <c r="BV50" s="38">
        <v>2347.7376439963937</v>
      </c>
      <c r="BW50" s="13">
        <v>2128.9750653575093</v>
      </c>
      <c r="BX50" s="13">
        <v>1946.889298124345</v>
      </c>
      <c r="BY50" s="13"/>
      <c r="BZ50" s="13">
        <v>1872.3650407732623</v>
      </c>
      <c r="CA50" s="13">
        <v>1895.8566836555201</v>
      </c>
      <c r="CB50" s="13"/>
      <c r="CC50" s="10">
        <v>52</v>
      </c>
      <c r="CD50" s="13">
        <v>1974.7406342843624</v>
      </c>
      <c r="CE50" s="13">
        <v>2201.3757428666295</v>
      </c>
      <c r="CF50" s="27"/>
      <c r="CR50" s="22"/>
    </row>
    <row r="51" spans="1:96" ht="12.75" thickTop="1" thickBot="1">
      <c r="A51" s="10">
        <v>53</v>
      </c>
      <c r="B51" s="13"/>
      <c r="C51" s="13"/>
      <c r="D51" s="13"/>
      <c r="E51" s="13"/>
      <c r="F51" s="13"/>
      <c r="G51" s="13"/>
      <c r="H51" s="13"/>
      <c r="I51" s="13"/>
      <c r="J51" s="13"/>
      <c r="K51" s="13"/>
      <c r="L51" s="13"/>
      <c r="M51" s="13"/>
      <c r="N51" s="13"/>
      <c r="O51" s="13"/>
      <c r="P51" s="13"/>
      <c r="Q51" s="10">
        <v>53</v>
      </c>
      <c r="R51" s="13"/>
      <c r="S51" s="13"/>
      <c r="T51" s="13"/>
      <c r="U51" s="13"/>
      <c r="V51" s="13"/>
      <c r="W51" s="13"/>
      <c r="X51" s="13"/>
      <c r="Y51" s="13"/>
      <c r="Z51" s="13"/>
      <c r="AA51" s="13"/>
      <c r="AB51" s="13"/>
      <c r="AC51" s="13"/>
      <c r="AD51" s="13"/>
      <c r="AE51" s="13"/>
      <c r="AF51" s="13"/>
      <c r="AG51" s="10">
        <v>53</v>
      </c>
      <c r="AH51" s="13"/>
      <c r="AI51" s="13"/>
      <c r="AJ51" s="13"/>
      <c r="AK51" s="13"/>
      <c r="AL51" s="13"/>
      <c r="AM51" s="13"/>
      <c r="AN51" s="13"/>
      <c r="AO51" s="13"/>
      <c r="AP51" s="13"/>
      <c r="AQ51" s="13"/>
      <c r="AR51" s="13"/>
      <c r="AS51" s="13"/>
      <c r="AT51" s="13"/>
      <c r="AU51" s="13"/>
      <c r="AV51" s="13"/>
      <c r="AW51" s="10">
        <v>53</v>
      </c>
      <c r="AX51" s="13"/>
      <c r="AY51" s="13"/>
      <c r="AZ51" s="13"/>
      <c r="BA51" s="13"/>
      <c r="BB51" s="13"/>
      <c r="BC51" s="13"/>
      <c r="BD51" s="13"/>
      <c r="BE51" s="13">
        <v>1869.0790317924755</v>
      </c>
      <c r="BF51" s="13"/>
      <c r="BG51" s="38">
        <v>1896.0954868123445</v>
      </c>
      <c r="BH51" s="13"/>
      <c r="BI51" s="13">
        <v>1959.4286665180905</v>
      </c>
      <c r="BJ51" s="13">
        <v>2021.0284619103838</v>
      </c>
      <c r="BK51" s="13">
        <v>1826.3310337338733</v>
      </c>
      <c r="BL51" s="13"/>
      <c r="BM51" s="10">
        <v>53</v>
      </c>
      <c r="BN51" s="13">
        <v>1925.3842416906452</v>
      </c>
      <c r="BO51" s="13">
        <v>2099.2971824676056</v>
      </c>
      <c r="BP51" s="13">
        <v>2109.4601904812234</v>
      </c>
      <c r="BQ51" s="13"/>
      <c r="BR51" s="13">
        <v>2048.8029615929945</v>
      </c>
      <c r="BS51" s="13">
        <v>2284.8817236573518</v>
      </c>
      <c r="BT51" s="13"/>
      <c r="BU51" s="13">
        <v>2213.9375863398122</v>
      </c>
      <c r="BV51" s="13">
        <v>2303.0904807643878</v>
      </c>
      <c r="BW51" s="13">
        <v>2112.1755266371074</v>
      </c>
      <c r="BX51" s="13">
        <v>1938.430727690486</v>
      </c>
      <c r="BY51" s="13"/>
      <c r="BZ51" s="13">
        <v>1832.4786961050311</v>
      </c>
      <c r="CA51" s="13">
        <v>1855.5175963995491</v>
      </c>
      <c r="CB51" s="13"/>
      <c r="CC51" s="10">
        <v>53</v>
      </c>
      <c r="CD51" s="13">
        <v>1967.5316295527639</v>
      </c>
      <c r="CE51" s="13">
        <v>2192.7697348614288</v>
      </c>
      <c r="CF51" s="27"/>
      <c r="CR51" s="22"/>
    </row>
    <row r="52" spans="1:96" ht="12" thickTop="1">
      <c r="A52" s="6">
        <v>54</v>
      </c>
      <c r="B52" s="14"/>
      <c r="C52" s="14"/>
      <c r="D52" s="14"/>
      <c r="E52" s="14"/>
      <c r="F52" s="14"/>
      <c r="G52" s="14"/>
      <c r="H52" s="14"/>
      <c r="I52" s="14"/>
      <c r="J52" s="14"/>
      <c r="K52" s="14"/>
      <c r="L52" s="14"/>
      <c r="M52" s="14"/>
      <c r="N52" s="14"/>
      <c r="O52" s="14"/>
      <c r="P52" s="14"/>
      <c r="Q52" s="6">
        <v>54</v>
      </c>
      <c r="R52" s="14"/>
      <c r="S52" s="14"/>
      <c r="T52" s="14"/>
      <c r="U52" s="14"/>
      <c r="V52" s="14"/>
      <c r="W52" s="14"/>
      <c r="X52" s="14"/>
      <c r="Y52" s="14"/>
      <c r="Z52" s="14"/>
      <c r="AA52" s="14"/>
      <c r="AB52" s="14"/>
      <c r="AC52" s="14"/>
      <c r="AD52" s="14"/>
      <c r="AE52" s="14"/>
      <c r="AF52" s="14"/>
      <c r="AG52" s="6">
        <v>54</v>
      </c>
      <c r="AH52" s="14"/>
      <c r="AI52" s="14"/>
      <c r="AJ52" s="14"/>
      <c r="AK52" s="14"/>
      <c r="AL52" s="14"/>
      <c r="AM52" s="14"/>
      <c r="AN52" s="14"/>
      <c r="AO52" s="14"/>
      <c r="AP52" s="14"/>
      <c r="AQ52" s="14"/>
      <c r="AR52" s="14"/>
      <c r="AS52" s="14"/>
      <c r="AT52" s="14"/>
      <c r="AU52" s="14"/>
      <c r="AV52" s="14"/>
      <c r="AW52" s="6">
        <v>54</v>
      </c>
      <c r="AX52" s="14"/>
      <c r="AY52" s="14"/>
      <c r="AZ52" s="14"/>
      <c r="BA52" s="14"/>
      <c r="BB52" s="14"/>
      <c r="BC52" s="14"/>
      <c r="BD52" s="14"/>
      <c r="BE52" s="14">
        <v>1823.7400479499163</v>
      </c>
      <c r="BF52" s="14"/>
      <c r="BG52" s="14">
        <v>1860.5199320844192</v>
      </c>
      <c r="BH52" s="14"/>
      <c r="BI52" s="14">
        <v>1918.7473524323807</v>
      </c>
      <c r="BJ52" s="14">
        <v>1972.1866388635744</v>
      </c>
      <c r="BK52" s="14">
        <v>1809.7428435007973</v>
      </c>
      <c r="BL52" s="14"/>
      <c r="BM52" s="6">
        <v>54</v>
      </c>
      <c r="BN52" s="14">
        <v>1877.0579093269232</v>
      </c>
      <c r="BO52" s="14">
        <v>2051.4623428271439</v>
      </c>
      <c r="BP52" s="14">
        <v>2063.7740336028492</v>
      </c>
      <c r="BQ52" s="14"/>
      <c r="BR52" s="14">
        <v>2000.0676204771271</v>
      </c>
      <c r="BS52" s="14">
        <v>2230.6492571583653</v>
      </c>
      <c r="BT52" s="14"/>
      <c r="BU52" s="14">
        <v>2184.1137690545211</v>
      </c>
      <c r="BV52" s="14">
        <v>2255.8347837916426</v>
      </c>
      <c r="BW52" s="14">
        <v>2095.375987916706</v>
      </c>
      <c r="BX52" s="14">
        <v>1929.972157256627</v>
      </c>
      <c r="BY52" s="14">
        <v>2359.5147855221599</v>
      </c>
      <c r="BZ52" s="14"/>
      <c r="CA52" s="14">
        <v>1816.9091576173639</v>
      </c>
      <c r="CB52" s="14">
        <v>2348.2547580711844</v>
      </c>
      <c r="CC52" s="6">
        <v>54</v>
      </c>
      <c r="CD52" s="14">
        <v>1960.3226248211647</v>
      </c>
      <c r="CE52" s="14">
        <v>2184.1637268562285</v>
      </c>
      <c r="CF52" s="28"/>
      <c r="CG52" s="23"/>
      <c r="CH52" s="23"/>
      <c r="CI52" s="23"/>
      <c r="CJ52" s="23"/>
      <c r="CK52" s="23"/>
      <c r="CL52" s="23"/>
      <c r="CM52" s="23"/>
      <c r="CN52" s="23"/>
      <c r="CO52" s="23"/>
      <c r="CP52" s="23"/>
      <c r="CQ52" s="23"/>
      <c r="CR52" s="24"/>
    </row>
    <row r="53" spans="1:96" s="15" customFormat="1">
      <c r="A53" s="318" t="s">
        <v>300</v>
      </c>
      <c r="B53" s="319"/>
      <c r="C53" s="319"/>
      <c r="D53" s="319"/>
      <c r="E53" s="319"/>
      <c r="F53" s="319"/>
      <c r="G53" s="319"/>
      <c r="H53" s="319"/>
      <c r="I53" s="319"/>
      <c r="J53" s="319"/>
      <c r="K53" s="319"/>
      <c r="L53" s="319"/>
      <c r="M53" s="319"/>
      <c r="N53" s="319"/>
      <c r="O53" s="319"/>
      <c r="P53" s="320"/>
      <c r="Q53" s="318" t="s">
        <v>300</v>
      </c>
      <c r="R53" s="319"/>
      <c r="S53" s="319"/>
      <c r="T53" s="319"/>
      <c r="U53" s="319"/>
      <c r="V53" s="319"/>
      <c r="W53" s="319"/>
      <c r="X53" s="319"/>
      <c r="Y53" s="319"/>
      <c r="Z53" s="319"/>
      <c r="AA53" s="319"/>
      <c r="AB53" s="319"/>
      <c r="AC53" s="319"/>
      <c r="AD53" s="319"/>
      <c r="AE53" s="319"/>
      <c r="AF53" s="320"/>
      <c r="AG53" s="318" t="s">
        <v>300</v>
      </c>
      <c r="AH53" s="319"/>
      <c r="AI53" s="319"/>
      <c r="AJ53" s="319"/>
      <c r="AK53" s="319"/>
      <c r="AL53" s="319"/>
      <c r="AM53" s="319"/>
      <c r="AN53" s="319"/>
      <c r="AO53" s="319"/>
      <c r="AP53" s="319"/>
      <c r="AQ53" s="319"/>
      <c r="AR53" s="319"/>
      <c r="AS53" s="319"/>
      <c r="AT53" s="319"/>
      <c r="AU53" s="319"/>
      <c r="AV53" s="320"/>
      <c r="AW53" s="318" t="s">
        <v>300</v>
      </c>
      <c r="AX53" s="319"/>
      <c r="AY53" s="319"/>
      <c r="AZ53" s="319"/>
      <c r="BA53" s="319"/>
      <c r="BB53" s="319"/>
      <c r="BC53" s="319"/>
      <c r="BD53" s="319"/>
      <c r="BE53" s="319"/>
      <c r="BF53" s="319"/>
      <c r="BG53" s="319"/>
      <c r="BH53" s="319"/>
      <c r="BI53" s="319"/>
      <c r="BJ53" s="319"/>
      <c r="BK53" s="319"/>
      <c r="BL53" s="320"/>
      <c r="BM53" s="318" t="s">
        <v>300</v>
      </c>
      <c r="BN53" s="319"/>
      <c r="BO53" s="319"/>
      <c r="BP53" s="319"/>
      <c r="BQ53" s="319"/>
      <c r="BR53" s="319"/>
      <c r="BS53" s="319"/>
      <c r="BT53" s="319"/>
      <c r="BU53" s="319"/>
      <c r="BV53" s="319"/>
      <c r="BW53" s="319"/>
      <c r="BX53" s="319"/>
      <c r="BY53" s="319"/>
      <c r="BZ53" s="319"/>
      <c r="CA53" s="319"/>
      <c r="CB53" s="320"/>
      <c r="CC53" s="318" t="s">
        <v>300</v>
      </c>
      <c r="CD53" s="319"/>
      <c r="CE53" s="319"/>
      <c r="CF53" s="319"/>
      <c r="CG53" s="319"/>
      <c r="CH53" s="319"/>
      <c r="CI53" s="319"/>
      <c r="CJ53" s="319"/>
      <c r="CK53" s="319"/>
      <c r="CL53" s="319"/>
      <c r="CM53" s="319"/>
      <c r="CN53" s="319"/>
      <c r="CO53" s="319"/>
      <c r="CP53" s="319"/>
      <c r="CQ53" s="319"/>
      <c r="CR53" s="320"/>
    </row>
    <row r="54" spans="1:96">
      <c r="A54" s="16" t="s">
        <v>314</v>
      </c>
      <c r="B54" s="16">
        <v>1908.75</v>
      </c>
      <c r="C54" s="16">
        <v>1927.5</v>
      </c>
      <c r="D54" s="16">
        <v>1875</v>
      </c>
      <c r="E54" s="16">
        <v>2242.5</v>
      </c>
      <c r="F54" s="16">
        <v>2178.75</v>
      </c>
      <c r="G54" s="16">
        <v>2096.25</v>
      </c>
      <c r="H54" s="16">
        <v>2340</v>
      </c>
      <c r="I54" s="16">
        <v>1931.25</v>
      </c>
      <c r="J54" s="16">
        <v>2598.75</v>
      </c>
      <c r="K54" s="16">
        <v>2358.75</v>
      </c>
      <c r="L54" s="16">
        <v>2505</v>
      </c>
      <c r="M54" s="16">
        <v>2276.25</v>
      </c>
      <c r="N54" s="16">
        <v>1916.25</v>
      </c>
      <c r="O54" s="16">
        <v>2137.5</v>
      </c>
      <c r="P54" s="16">
        <v>2692.5</v>
      </c>
      <c r="Q54" s="16" t="s">
        <v>314</v>
      </c>
      <c r="R54" s="16">
        <v>2902.5</v>
      </c>
      <c r="S54" s="16">
        <v>2531.25</v>
      </c>
      <c r="T54" s="16">
        <v>2096.25</v>
      </c>
      <c r="U54" s="16">
        <v>2876.25</v>
      </c>
      <c r="V54" s="16">
        <v>2366.25</v>
      </c>
      <c r="W54" s="16">
        <v>3258.75</v>
      </c>
      <c r="X54" s="16">
        <v>2898.75</v>
      </c>
      <c r="Y54" s="16">
        <v>1987.5</v>
      </c>
      <c r="Z54" s="16">
        <v>2272.5</v>
      </c>
      <c r="AA54" s="16">
        <v>3123.75</v>
      </c>
      <c r="AB54" s="16">
        <v>3397.5</v>
      </c>
      <c r="AC54" s="16">
        <v>2816.25</v>
      </c>
      <c r="AD54" s="16">
        <v>1837.5</v>
      </c>
      <c r="AE54" s="16">
        <v>3615</v>
      </c>
      <c r="AF54" s="16">
        <v>2666.25</v>
      </c>
      <c r="AG54" s="16" t="s">
        <v>314</v>
      </c>
      <c r="AH54" s="16">
        <v>3213.75</v>
      </c>
      <c r="AI54" s="16">
        <v>2531.25</v>
      </c>
      <c r="AJ54" s="16">
        <v>4125</v>
      </c>
      <c r="AK54" s="16">
        <v>3611.25</v>
      </c>
      <c r="AL54" s="16">
        <v>3510</v>
      </c>
      <c r="AM54" s="16">
        <v>2058.75</v>
      </c>
      <c r="AN54" s="16">
        <v>3787.5</v>
      </c>
      <c r="AO54" s="16">
        <v>3176.25</v>
      </c>
      <c r="AP54" s="16">
        <v>2895</v>
      </c>
      <c r="AQ54" s="16">
        <v>3525</v>
      </c>
      <c r="AR54" s="16">
        <v>3862.5</v>
      </c>
      <c r="AS54" s="16">
        <v>4200</v>
      </c>
      <c r="AT54" s="16">
        <v>2790</v>
      </c>
      <c r="AU54" s="16">
        <v>3900</v>
      </c>
      <c r="AV54" s="16">
        <v>1826.25</v>
      </c>
      <c r="AW54" s="16" t="s">
        <v>314</v>
      </c>
      <c r="AX54" s="16">
        <v>3195</v>
      </c>
      <c r="AY54" s="16">
        <v>2291.25</v>
      </c>
      <c r="AZ54" s="16">
        <v>3536.25</v>
      </c>
      <c r="BA54" s="16">
        <v>4762.5</v>
      </c>
      <c r="BB54" s="16">
        <v>4125</v>
      </c>
      <c r="BC54" s="16">
        <v>3900</v>
      </c>
      <c r="BD54" s="16">
        <v>4237.5</v>
      </c>
      <c r="BE54" s="16">
        <v>4687.5</v>
      </c>
      <c r="BF54" s="16">
        <v>4462.5</v>
      </c>
      <c r="BG54" s="16">
        <v>3131.25</v>
      </c>
      <c r="BH54" s="16">
        <v>1803.75</v>
      </c>
      <c r="BI54" s="16">
        <v>3510</v>
      </c>
      <c r="BJ54" s="16">
        <v>4462.5</v>
      </c>
      <c r="BK54" s="16">
        <v>2535</v>
      </c>
      <c r="BL54" s="16">
        <v>2032.5</v>
      </c>
      <c r="BM54" s="16" t="s">
        <v>314</v>
      </c>
      <c r="BN54" s="16">
        <v>5287.5</v>
      </c>
      <c r="BO54" s="16">
        <v>4350</v>
      </c>
      <c r="BP54" s="16">
        <v>3975</v>
      </c>
      <c r="BQ54" s="16">
        <v>4762.5</v>
      </c>
      <c r="BR54" s="16">
        <v>4987.5</v>
      </c>
      <c r="BS54" s="16">
        <v>4800</v>
      </c>
      <c r="BT54" s="16">
        <v>2013.75</v>
      </c>
      <c r="BU54" s="16">
        <v>3457.5</v>
      </c>
      <c r="BV54" s="16">
        <v>3862.5</v>
      </c>
      <c r="BW54" s="16">
        <v>2827.5</v>
      </c>
      <c r="BX54" s="16">
        <v>2261.25</v>
      </c>
      <c r="BY54" s="16">
        <v>5475</v>
      </c>
      <c r="BZ54" s="16">
        <v>5287.5</v>
      </c>
      <c r="CA54" s="16">
        <v>5362.5</v>
      </c>
      <c r="CB54" s="16">
        <v>6075</v>
      </c>
      <c r="CC54" s="17" t="s">
        <v>314</v>
      </c>
      <c r="CD54" s="17">
        <v>2261.25</v>
      </c>
      <c r="CE54" s="17">
        <v>2520</v>
      </c>
      <c r="CF54" s="26"/>
      <c r="CG54" s="20"/>
      <c r="CH54" s="20"/>
      <c r="CI54" s="20"/>
      <c r="CJ54" s="20"/>
      <c r="CK54" s="20"/>
      <c r="CL54" s="20"/>
      <c r="CM54" s="20"/>
      <c r="CN54" s="20"/>
      <c r="CO54" s="20"/>
      <c r="CP54" s="20"/>
      <c r="CQ54" s="20"/>
      <c r="CR54" s="21"/>
    </row>
    <row r="55" spans="1:96">
      <c r="A55" s="17" t="s">
        <v>315</v>
      </c>
      <c r="B55" s="17">
        <v>1152.375</v>
      </c>
      <c r="C55" s="17">
        <v>1176</v>
      </c>
      <c r="D55" s="17">
        <v>1144.5</v>
      </c>
      <c r="E55" s="17">
        <v>1346.625</v>
      </c>
      <c r="F55" s="17">
        <v>1323</v>
      </c>
      <c r="G55" s="17">
        <v>1278.375</v>
      </c>
      <c r="H55" s="17">
        <v>1422.75</v>
      </c>
      <c r="I55" s="17">
        <v>1202.25</v>
      </c>
      <c r="J55" s="17">
        <v>1575</v>
      </c>
      <c r="K55" s="17">
        <v>1441.125</v>
      </c>
      <c r="L55" s="17">
        <v>1525.125</v>
      </c>
      <c r="M55" s="17">
        <v>1420.125</v>
      </c>
      <c r="N55" s="17">
        <v>1181.25</v>
      </c>
      <c r="O55" s="17">
        <v>1325.625</v>
      </c>
      <c r="P55" s="17">
        <v>1635.375</v>
      </c>
      <c r="Q55" s="17" t="s">
        <v>315</v>
      </c>
      <c r="R55" s="17">
        <v>1771.875</v>
      </c>
      <c r="S55" s="17">
        <v>1575</v>
      </c>
      <c r="T55" s="17">
        <v>1288.875</v>
      </c>
      <c r="U55" s="17">
        <v>1743</v>
      </c>
      <c r="V55" s="17">
        <v>1467.375</v>
      </c>
      <c r="W55" s="17">
        <v>2021.25</v>
      </c>
      <c r="X55" s="17">
        <v>1800.75</v>
      </c>
      <c r="Y55" s="17">
        <v>1210.125</v>
      </c>
      <c r="Z55" s="17">
        <v>1393.875</v>
      </c>
      <c r="AA55" s="17">
        <v>1887.375</v>
      </c>
      <c r="AB55" s="17">
        <v>2063.25</v>
      </c>
      <c r="AC55" s="17">
        <v>1745.625</v>
      </c>
      <c r="AD55" s="17">
        <v>1099.875</v>
      </c>
      <c r="AE55" s="17">
        <v>2254.875</v>
      </c>
      <c r="AF55" s="17">
        <v>1645.875</v>
      </c>
      <c r="AG55" s="17" t="s">
        <v>315</v>
      </c>
      <c r="AH55" s="17">
        <v>1992.375</v>
      </c>
      <c r="AI55" s="17">
        <v>1543.5</v>
      </c>
      <c r="AJ55" s="17">
        <v>2548.875</v>
      </c>
      <c r="AK55" s="17">
        <v>2241.75</v>
      </c>
      <c r="AL55" s="17">
        <v>2123.625</v>
      </c>
      <c r="AM55" s="17">
        <v>1223.25</v>
      </c>
      <c r="AN55" s="17">
        <v>2296.875</v>
      </c>
      <c r="AO55" s="17">
        <v>1963.5</v>
      </c>
      <c r="AP55" s="17">
        <v>1777.125</v>
      </c>
      <c r="AQ55" s="17">
        <v>2181.375</v>
      </c>
      <c r="AR55" s="17">
        <v>2396.625</v>
      </c>
      <c r="AS55" s="17">
        <v>2606.625</v>
      </c>
      <c r="AT55" s="17">
        <v>1690.5</v>
      </c>
      <c r="AU55" s="17">
        <v>2349.375</v>
      </c>
      <c r="AV55" s="17">
        <v>1089.375</v>
      </c>
      <c r="AW55" s="17" t="s">
        <v>315</v>
      </c>
      <c r="AX55" s="17">
        <v>1955.625</v>
      </c>
      <c r="AY55" s="17">
        <v>1349.25</v>
      </c>
      <c r="AZ55" s="17">
        <v>2176.125</v>
      </c>
      <c r="BA55" s="17">
        <v>2913.75</v>
      </c>
      <c r="BB55" s="17">
        <v>2551.5</v>
      </c>
      <c r="BC55" s="17">
        <v>2412.375</v>
      </c>
      <c r="BD55" s="17">
        <v>2548.875</v>
      </c>
      <c r="BE55" s="17">
        <v>2887.5</v>
      </c>
      <c r="BF55" s="17">
        <v>2677.5</v>
      </c>
      <c r="BG55" s="17">
        <v>1884.75</v>
      </c>
      <c r="BH55" s="17">
        <v>1031.625</v>
      </c>
      <c r="BI55" s="17">
        <v>2136.75</v>
      </c>
      <c r="BJ55" s="17">
        <v>2756.25</v>
      </c>
      <c r="BK55" s="17">
        <v>1483.125</v>
      </c>
      <c r="BL55" s="17">
        <v>1204.875</v>
      </c>
      <c r="BM55" s="17" t="s">
        <v>315</v>
      </c>
      <c r="BN55" s="17">
        <v>3255</v>
      </c>
      <c r="BO55" s="17">
        <v>2677.5</v>
      </c>
      <c r="BP55" s="17">
        <v>2441.25</v>
      </c>
      <c r="BQ55" s="17">
        <v>2835</v>
      </c>
      <c r="BR55" s="17">
        <v>3071.25</v>
      </c>
      <c r="BS55" s="17">
        <v>2966.25</v>
      </c>
      <c r="BT55" s="17">
        <v>1141.875</v>
      </c>
      <c r="BU55" s="17">
        <v>2071.125</v>
      </c>
      <c r="BV55" s="17">
        <v>2328.375</v>
      </c>
      <c r="BW55" s="17">
        <v>1638</v>
      </c>
      <c r="BX55" s="17">
        <v>1328.25</v>
      </c>
      <c r="BY55" s="17">
        <v>3360</v>
      </c>
      <c r="BZ55" s="17">
        <v>3150</v>
      </c>
      <c r="CA55" s="17">
        <v>3176.25</v>
      </c>
      <c r="CB55" s="17">
        <v>3701.25</v>
      </c>
      <c r="CC55" s="17" t="s">
        <v>315</v>
      </c>
      <c r="CD55" s="17">
        <v>1267.875</v>
      </c>
      <c r="CE55" s="17">
        <v>1464.75</v>
      </c>
      <c r="CF55" s="27"/>
      <c r="CR55" s="22"/>
    </row>
    <row r="56" spans="1:96">
      <c r="A56" s="17" t="s">
        <v>303</v>
      </c>
      <c r="B56" s="17">
        <v>8.406638561940861</v>
      </c>
      <c r="C56" s="17">
        <v>8.58324861576315</v>
      </c>
      <c r="D56" s="17">
        <v>8.0534184542962866</v>
      </c>
      <c r="E56" s="17">
        <v>8.0887404650607451</v>
      </c>
      <c r="F56" s="17">
        <v>8.7245366588209787</v>
      </c>
      <c r="G56" s="17">
        <v>8.7245366588209787</v>
      </c>
      <c r="H56" s="17">
        <v>8.8305026911143507</v>
      </c>
      <c r="I56" s="17">
        <v>11.40900947691974</v>
      </c>
      <c r="J56" s="17">
        <v>8.4772825834697763</v>
      </c>
      <c r="K56" s="17">
        <v>8.8305026911143507</v>
      </c>
      <c r="L56" s="17">
        <v>8.9364687234077227</v>
      </c>
      <c r="M56" s="17">
        <v>12.080127681444431</v>
      </c>
      <c r="N56" s="17">
        <v>10.737891272395052</v>
      </c>
      <c r="O56" s="17">
        <v>11.479653498448656</v>
      </c>
      <c r="P56" s="17">
        <v>9.0071127449366362</v>
      </c>
      <c r="Q56" s="17" t="s">
        <v>303</v>
      </c>
      <c r="R56" s="17">
        <v>8.795180680349894</v>
      </c>
      <c r="S56" s="17">
        <v>12.221415724502259</v>
      </c>
      <c r="T56" s="17">
        <v>10.843857304688422</v>
      </c>
      <c r="U56" s="17">
        <v>9.0424347557010947</v>
      </c>
      <c r="V56" s="17">
        <v>11.620941541506484</v>
      </c>
      <c r="W56" s="17">
        <v>12.186093713737804</v>
      </c>
      <c r="X56" s="17">
        <v>12.574635832146834</v>
      </c>
      <c r="Y56" s="17">
        <v>10.667247250866135</v>
      </c>
      <c r="Z56" s="17">
        <v>10.879179315452879</v>
      </c>
      <c r="AA56" s="17">
        <v>9.1130787772300099</v>
      </c>
      <c r="AB56" s="17">
        <v>8.8658247018788057</v>
      </c>
      <c r="AC56" s="17">
        <v>12.327381756795633</v>
      </c>
      <c r="AD56" s="17">
        <v>9.9608070355769858</v>
      </c>
      <c r="AE56" s="17">
        <v>12.50399181061792</v>
      </c>
      <c r="AF56" s="17">
        <v>11.726907573799856</v>
      </c>
      <c r="AG56" s="17" t="s">
        <v>303</v>
      </c>
      <c r="AH56" s="17">
        <v>12.680601864440206</v>
      </c>
      <c r="AI56" s="17">
        <v>10.985145347746252</v>
      </c>
      <c r="AJ56" s="17">
        <v>12.115449692208889</v>
      </c>
      <c r="AK56" s="17">
        <v>13.104465993613696</v>
      </c>
      <c r="AL56" s="17">
        <v>9.2543668202878404</v>
      </c>
      <c r="AM56" s="17">
        <v>10.06677306787036</v>
      </c>
      <c r="AN56" s="17">
        <v>8.9717907341721794</v>
      </c>
      <c r="AO56" s="17">
        <v>12.398025778324547</v>
      </c>
      <c r="AP56" s="17">
        <v>11.762229584564315</v>
      </c>
      <c r="AQ56" s="17">
        <v>12.78656789673358</v>
      </c>
      <c r="AR56" s="17">
        <v>13.210432025907069</v>
      </c>
      <c r="AS56" s="17">
        <v>12.539313821382377</v>
      </c>
      <c r="AT56" s="17">
        <v>11.091111380039626</v>
      </c>
      <c r="AU56" s="17">
        <v>9.3603328525812106</v>
      </c>
      <c r="AV56" s="17">
        <v>14.587990445720905</v>
      </c>
      <c r="AW56" s="17" t="s">
        <v>303</v>
      </c>
      <c r="AX56" s="17">
        <v>11.868195616857685</v>
      </c>
      <c r="AY56" s="17">
        <v>10.17273910016373</v>
      </c>
      <c r="AZ56" s="17">
        <v>12.46866979985346</v>
      </c>
      <c r="BA56" s="17">
        <v>12.25673773526672</v>
      </c>
      <c r="BB56" s="17">
        <v>13.281076047435981</v>
      </c>
      <c r="BC56" s="17">
        <v>12.927855939791408</v>
      </c>
      <c r="BD56" s="17">
        <v>8.901146712643266</v>
      </c>
      <c r="BE56" s="17">
        <v>12.645279853675747</v>
      </c>
      <c r="BF56" s="17">
        <v>8.901146712643266</v>
      </c>
      <c r="BG56" s="17">
        <v>11.197077412332996</v>
      </c>
      <c r="BH56" s="17">
        <v>11.938839638386602</v>
      </c>
      <c r="BI56" s="17">
        <v>11.974161649151059</v>
      </c>
      <c r="BJ56" s="17">
        <v>13.422364090493813</v>
      </c>
      <c r="BK56" s="17">
        <v>10.278705132457103</v>
      </c>
      <c r="BL56" s="17">
        <v>14.729278488778737</v>
      </c>
      <c r="BM56" s="17" t="s">
        <v>303</v>
      </c>
      <c r="BN56" s="17">
        <v>12.327381756795633</v>
      </c>
      <c r="BO56" s="17">
        <v>12.998499961320322</v>
      </c>
      <c r="BP56" s="17">
        <v>12.645279853675747</v>
      </c>
      <c r="BQ56" s="17">
        <v>9.0071127449366362</v>
      </c>
      <c r="BR56" s="17">
        <v>12.50399181061792</v>
      </c>
      <c r="BS56" s="17">
        <v>13.493008112022727</v>
      </c>
      <c r="BT56" s="17">
        <v>12.080127681444431</v>
      </c>
      <c r="BU56" s="17">
        <v>11.303043444626368</v>
      </c>
      <c r="BV56" s="17">
        <v>12.044805670679976</v>
      </c>
      <c r="BW56" s="17">
        <v>10.419993175514934</v>
      </c>
      <c r="BX56" s="17">
        <v>14.835244521072108</v>
      </c>
      <c r="BY56" s="17">
        <v>12.645279853675747</v>
      </c>
      <c r="BZ56" s="17">
        <v>9.1130787772300099</v>
      </c>
      <c r="CA56" s="17">
        <v>9.0777567664655532</v>
      </c>
      <c r="CB56" s="17">
        <v>12.327381756795633</v>
      </c>
      <c r="CC56" s="17" t="s">
        <v>303</v>
      </c>
      <c r="CD56" s="17">
        <v>12.25673773526672</v>
      </c>
      <c r="CE56" s="17">
        <v>14.97653256412994</v>
      </c>
      <c r="CF56" s="27"/>
      <c r="CG56" s="18"/>
      <c r="CR56" s="22"/>
    </row>
    <row r="57" spans="1:96">
      <c r="A57" s="17" t="s">
        <v>304</v>
      </c>
      <c r="B57" s="17">
        <v>24.221011396702156</v>
      </c>
      <c r="C57" s="17">
        <v>24.99234487089937</v>
      </c>
      <c r="D57" s="17">
        <v>24.921616284071835</v>
      </c>
      <c r="E57" s="17">
        <v>23.54125329473916</v>
      </c>
      <c r="F57" s="17">
        <v>25.252150446492905</v>
      </c>
      <c r="G57" s="17">
        <v>25.729145270217376</v>
      </c>
      <c r="H57" s="17">
        <v>25.80482662945828</v>
      </c>
      <c r="I57" s="17">
        <v>34.700818474784619</v>
      </c>
      <c r="J57" s="17">
        <v>24.760080886003809</v>
      </c>
      <c r="K57" s="17">
        <v>26.725972077137559</v>
      </c>
      <c r="L57" s="17">
        <v>26.353542420721215</v>
      </c>
      <c r="M57" s="17">
        <v>35.456556018952341</v>
      </c>
      <c r="N57" s="17">
        <v>37.422624223270354</v>
      </c>
      <c r="O57" s="17">
        <v>36.318060631758826</v>
      </c>
      <c r="P57" s="17">
        <v>26.947270961583254</v>
      </c>
      <c r="Q57" s="17" t="s">
        <v>304</v>
      </c>
      <c r="R57" s="17">
        <v>25.860159306642291</v>
      </c>
      <c r="S57" s="17">
        <v>36.877191764628328</v>
      </c>
      <c r="T57" s="17">
        <v>39.634271636470977</v>
      </c>
      <c r="U57" s="17">
        <v>27.588993765312775</v>
      </c>
      <c r="V57" s="17">
        <v>38.223458901842093</v>
      </c>
      <c r="W57" s="17">
        <v>34.348311652874905</v>
      </c>
      <c r="X57" s="17">
        <v>36.785778702672438</v>
      </c>
      <c r="Y57" s="17">
        <v>46.181612978927809</v>
      </c>
      <c r="Z57" s="17">
        <v>41.750253887370398</v>
      </c>
      <c r="AA57" s="17">
        <v>28.455956263954008</v>
      </c>
      <c r="AB57" s="17">
        <v>27.173985151691664</v>
      </c>
      <c r="AC57" s="17">
        <v>38.688241877809268</v>
      </c>
      <c r="AD57" s="17">
        <v>55.733508420103213</v>
      </c>
      <c r="AE57" s="17">
        <v>35.599098784024626</v>
      </c>
      <c r="AF57" s="17">
        <v>40.845432705255455</v>
      </c>
      <c r="AG57" s="17" t="s">
        <v>304</v>
      </c>
      <c r="AH57" s="17">
        <v>38.207465063343598</v>
      </c>
      <c r="AI57" s="17">
        <v>45.169073659167651</v>
      </c>
      <c r="AJ57" s="17">
        <v>34.371648803382662</v>
      </c>
      <c r="AK57" s="17">
        <v>38.585231051066259</v>
      </c>
      <c r="AL57" s="17">
        <v>29.934408642954804</v>
      </c>
      <c r="AM57" s="17">
        <v>61.392945114482835</v>
      </c>
      <c r="AN57" s="17">
        <v>28.422120085494445</v>
      </c>
      <c r="AO57" s="17">
        <v>40.953472977804545</v>
      </c>
      <c r="AP57" s="17">
        <v>42.944969867697118</v>
      </c>
      <c r="AQ57" s="17">
        <v>39.76085529308866</v>
      </c>
      <c r="AR57" s="17">
        <v>39.472004448467935</v>
      </c>
      <c r="AS57" s="17">
        <v>37.185529842164463</v>
      </c>
      <c r="AT57" s="17">
        <v>48.651199831986133</v>
      </c>
      <c r="AU57" s="17">
        <v>31.513226005963816</v>
      </c>
      <c r="AV57" s="17">
        <v>104.32615048881156</v>
      </c>
      <c r="AW57" s="17" t="s">
        <v>304</v>
      </c>
      <c r="AX57" s="17">
        <v>45.883859043774756</v>
      </c>
      <c r="AY57" s="17">
        <v>67.274036986899475</v>
      </c>
      <c r="AZ57" s="17">
        <v>43.40274449035266</v>
      </c>
      <c r="BA57" s="17">
        <v>35.722756787359558</v>
      </c>
      <c r="BB57" s="17">
        <v>40.562382775034145</v>
      </c>
      <c r="BC57" s="17">
        <v>41.616214319746881</v>
      </c>
      <c r="BD57" s="17">
        <v>29.671354951371523</v>
      </c>
      <c r="BE57" s="17">
        <v>38.786891756973013</v>
      </c>
      <c r="BF57" s="17">
        <v>30.432112037587171</v>
      </c>
      <c r="BG57" s="17">
        <v>53.383979900386578</v>
      </c>
      <c r="BH57" s="17">
        <v>125.43177139952877</v>
      </c>
      <c r="BI57" s="17">
        <v>49.126458459551515</v>
      </c>
      <c r="BJ57" s="17">
        <v>42.247453667406297</v>
      </c>
      <c r="BK57" s="17">
        <v>73.689781640527727</v>
      </c>
      <c r="BL57" s="17">
        <v>114.3328556230458</v>
      </c>
      <c r="BM57" s="17" t="s">
        <v>304</v>
      </c>
      <c r="BN57" s="17">
        <v>36.942945776384313</v>
      </c>
      <c r="BO57" s="17">
        <v>43.810377517588137</v>
      </c>
      <c r="BP57" s="17">
        <v>46.918317551329892</v>
      </c>
      <c r="BQ57" s="17">
        <v>31.545387483980946</v>
      </c>
      <c r="BR57" s="17">
        <v>39.364762431207446</v>
      </c>
      <c r="BS57" s="17">
        <v>43.59454698870217</v>
      </c>
      <c r="BT57" s="17">
        <v>136.67383105996308</v>
      </c>
      <c r="BU57" s="17">
        <v>57.788541485943391</v>
      </c>
      <c r="BV57" s="17">
        <v>52.51073239346033</v>
      </c>
      <c r="BW57" s="17">
        <v>81.225508719550007</v>
      </c>
      <c r="BX57" s="17">
        <v>125.13757129076889</v>
      </c>
      <c r="BY57" s="17">
        <v>41.27570985395716</v>
      </c>
      <c r="BZ57" s="17">
        <v>33.658134342679965</v>
      </c>
      <c r="CA57" s="17">
        <v>33.747776849130979</v>
      </c>
      <c r="CB57" s="17">
        <v>38.853747502153873</v>
      </c>
      <c r="CC57" s="17" t="s">
        <v>304</v>
      </c>
      <c r="CD57" s="17">
        <v>150.05315166266891</v>
      </c>
      <c r="CE57" s="17">
        <v>137.59435947788009</v>
      </c>
      <c r="CF57" s="27"/>
      <c r="CG57" s="18"/>
      <c r="CR57" s="22"/>
    </row>
    <row r="58" spans="1:96">
      <c r="A58" s="19" t="s">
        <v>305</v>
      </c>
      <c r="B58" s="19">
        <v>509</v>
      </c>
      <c r="C58" s="19">
        <v>514</v>
      </c>
      <c r="D58" s="19">
        <v>500</v>
      </c>
      <c r="E58" s="19">
        <v>598</v>
      </c>
      <c r="F58" s="19">
        <v>581</v>
      </c>
      <c r="G58" s="19">
        <v>559</v>
      </c>
      <c r="H58" s="19">
        <v>624</v>
      </c>
      <c r="I58" s="19">
        <v>515</v>
      </c>
      <c r="J58" s="19">
        <v>693</v>
      </c>
      <c r="K58" s="19">
        <v>629</v>
      </c>
      <c r="L58" s="19">
        <v>668</v>
      </c>
      <c r="M58" s="19">
        <v>607</v>
      </c>
      <c r="N58" s="19">
        <v>511</v>
      </c>
      <c r="O58" s="19">
        <v>570</v>
      </c>
      <c r="P58" s="19">
        <v>718</v>
      </c>
      <c r="Q58" s="19" t="s">
        <v>305</v>
      </c>
      <c r="R58" s="19">
        <v>774</v>
      </c>
      <c r="S58" s="19">
        <v>675</v>
      </c>
      <c r="T58" s="19">
        <v>559</v>
      </c>
      <c r="U58" s="19">
        <v>767</v>
      </c>
      <c r="V58" s="19">
        <v>631</v>
      </c>
      <c r="W58" s="19">
        <v>869</v>
      </c>
      <c r="X58" s="19">
        <v>773</v>
      </c>
      <c r="Y58" s="19">
        <v>530</v>
      </c>
      <c r="Z58" s="19">
        <v>606</v>
      </c>
      <c r="AA58" s="19">
        <v>833</v>
      </c>
      <c r="AB58" s="19">
        <v>906</v>
      </c>
      <c r="AC58" s="19">
        <v>751</v>
      </c>
      <c r="AD58" s="19">
        <v>490</v>
      </c>
      <c r="AE58" s="19">
        <v>964</v>
      </c>
      <c r="AF58" s="19">
        <v>711</v>
      </c>
      <c r="AG58" s="19" t="s">
        <v>305</v>
      </c>
      <c r="AH58" s="19">
        <v>857</v>
      </c>
      <c r="AI58" s="19">
        <v>675</v>
      </c>
      <c r="AJ58" s="19">
        <v>1100</v>
      </c>
      <c r="AK58" s="19">
        <v>963</v>
      </c>
      <c r="AL58" s="19">
        <v>936</v>
      </c>
      <c r="AM58" s="19">
        <v>549</v>
      </c>
      <c r="AN58" s="19">
        <v>1010</v>
      </c>
      <c r="AO58" s="19">
        <v>847</v>
      </c>
      <c r="AP58" s="19">
        <v>772</v>
      </c>
      <c r="AQ58" s="19">
        <v>940</v>
      </c>
      <c r="AR58" s="19">
        <v>1030</v>
      </c>
      <c r="AS58" s="19">
        <v>1120</v>
      </c>
      <c r="AT58" s="19">
        <v>744</v>
      </c>
      <c r="AU58" s="19">
        <v>1040</v>
      </c>
      <c r="AV58" s="19">
        <v>487</v>
      </c>
      <c r="AW58" s="19" t="s">
        <v>305</v>
      </c>
      <c r="AX58" s="19">
        <v>852</v>
      </c>
      <c r="AY58" s="19">
        <v>611</v>
      </c>
      <c r="AZ58" s="19">
        <v>943</v>
      </c>
      <c r="BA58" s="19">
        <v>1270</v>
      </c>
      <c r="BB58" s="19">
        <v>1100</v>
      </c>
      <c r="BC58" s="19">
        <v>1040</v>
      </c>
      <c r="BD58" s="19">
        <v>1130</v>
      </c>
      <c r="BE58" s="19">
        <v>1250</v>
      </c>
      <c r="BF58" s="19">
        <v>1190</v>
      </c>
      <c r="BG58" s="19">
        <v>835</v>
      </c>
      <c r="BH58" s="19">
        <v>481</v>
      </c>
      <c r="BI58" s="19">
        <v>936</v>
      </c>
      <c r="BJ58" s="19">
        <v>1190</v>
      </c>
      <c r="BK58" s="19">
        <v>676</v>
      </c>
      <c r="BL58" s="19">
        <v>542</v>
      </c>
      <c r="BM58" s="19" t="s">
        <v>305</v>
      </c>
      <c r="BN58" s="19">
        <v>1410</v>
      </c>
      <c r="BO58" s="19">
        <v>1160</v>
      </c>
      <c r="BP58" s="19">
        <v>1060</v>
      </c>
      <c r="BQ58" s="19">
        <v>1270</v>
      </c>
      <c r="BR58" s="19">
        <v>1330</v>
      </c>
      <c r="BS58" s="19">
        <v>1280</v>
      </c>
      <c r="BT58" s="19">
        <v>537</v>
      </c>
      <c r="BU58" s="19">
        <v>922</v>
      </c>
      <c r="BV58" s="19">
        <v>1030</v>
      </c>
      <c r="BW58" s="19">
        <v>754</v>
      </c>
      <c r="BX58" s="19">
        <v>603</v>
      </c>
      <c r="BY58" s="19">
        <v>1460</v>
      </c>
      <c r="BZ58" s="19">
        <v>1410</v>
      </c>
      <c r="CA58" s="19">
        <v>1430</v>
      </c>
      <c r="CB58" s="19">
        <v>1620</v>
      </c>
      <c r="CC58" s="19" t="s">
        <v>305</v>
      </c>
      <c r="CD58" s="19">
        <v>603</v>
      </c>
      <c r="CE58" s="19">
        <v>672</v>
      </c>
      <c r="CF58" s="27"/>
      <c r="CR58" s="22"/>
    </row>
    <row r="59" spans="1:96">
      <c r="A59" s="19" t="s">
        <v>306</v>
      </c>
      <c r="B59" s="19">
        <v>439</v>
      </c>
      <c r="C59" s="19">
        <v>448</v>
      </c>
      <c r="D59" s="19">
        <v>436</v>
      </c>
      <c r="E59" s="19">
        <v>513</v>
      </c>
      <c r="F59" s="19">
        <v>504</v>
      </c>
      <c r="G59" s="19">
        <v>487</v>
      </c>
      <c r="H59" s="19">
        <v>542</v>
      </c>
      <c r="I59" s="19">
        <v>458</v>
      </c>
      <c r="J59" s="19">
        <v>600</v>
      </c>
      <c r="K59" s="19">
        <v>549</v>
      </c>
      <c r="L59" s="19">
        <v>581</v>
      </c>
      <c r="M59" s="19">
        <v>541</v>
      </c>
      <c r="N59" s="19">
        <v>450</v>
      </c>
      <c r="O59" s="19">
        <v>505</v>
      </c>
      <c r="P59" s="19">
        <v>623</v>
      </c>
      <c r="Q59" s="19" t="s">
        <v>306</v>
      </c>
      <c r="R59" s="19">
        <v>675</v>
      </c>
      <c r="S59" s="19">
        <v>600</v>
      </c>
      <c r="T59" s="19">
        <v>491</v>
      </c>
      <c r="U59" s="19">
        <v>664</v>
      </c>
      <c r="V59" s="19">
        <v>559</v>
      </c>
      <c r="W59" s="19">
        <v>770</v>
      </c>
      <c r="X59" s="19">
        <v>686</v>
      </c>
      <c r="Y59" s="19">
        <v>461</v>
      </c>
      <c r="Z59" s="19">
        <v>531</v>
      </c>
      <c r="AA59" s="19">
        <v>719</v>
      </c>
      <c r="AB59" s="19">
        <v>786</v>
      </c>
      <c r="AC59" s="19">
        <v>665</v>
      </c>
      <c r="AD59" s="19">
        <v>419</v>
      </c>
      <c r="AE59" s="19">
        <v>859</v>
      </c>
      <c r="AF59" s="19">
        <v>627</v>
      </c>
      <c r="AG59" s="19" t="s">
        <v>306</v>
      </c>
      <c r="AH59" s="19">
        <v>759</v>
      </c>
      <c r="AI59" s="19">
        <v>588</v>
      </c>
      <c r="AJ59" s="19">
        <v>971</v>
      </c>
      <c r="AK59" s="19">
        <v>854</v>
      </c>
      <c r="AL59" s="19">
        <v>809</v>
      </c>
      <c r="AM59" s="19">
        <v>466</v>
      </c>
      <c r="AN59" s="19">
        <v>875</v>
      </c>
      <c r="AO59" s="19">
        <v>748</v>
      </c>
      <c r="AP59" s="19">
        <v>677</v>
      </c>
      <c r="AQ59" s="19">
        <v>831</v>
      </c>
      <c r="AR59" s="19">
        <v>913</v>
      </c>
      <c r="AS59" s="19">
        <v>993</v>
      </c>
      <c r="AT59" s="19">
        <v>644</v>
      </c>
      <c r="AU59" s="19">
        <v>895</v>
      </c>
      <c r="AV59" s="19">
        <v>415</v>
      </c>
      <c r="AW59" s="19" t="s">
        <v>306</v>
      </c>
      <c r="AX59" s="19">
        <v>745</v>
      </c>
      <c r="AY59" s="19">
        <v>514</v>
      </c>
      <c r="AZ59" s="19">
        <v>829</v>
      </c>
      <c r="BA59" s="19">
        <v>1110</v>
      </c>
      <c r="BB59" s="19">
        <v>972</v>
      </c>
      <c r="BC59" s="19">
        <v>919</v>
      </c>
      <c r="BD59" s="19">
        <v>971</v>
      </c>
      <c r="BE59" s="19">
        <v>1100</v>
      </c>
      <c r="BF59" s="19">
        <v>1020</v>
      </c>
      <c r="BG59" s="19">
        <v>718</v>
      </c>
      <c r="BH59" s="19">
        <v>393</v>
      </c>
      <c r="BI59" s="19">
        <v>814</v>
      </c>
      <c r="BJ59" s="19">
        <v>1050</v>
      </c>
      <c r="BK59" s="19">
        <v>565</v>
      </c>
      <c r="BL59" s="19">
        <v>459</v>
      </c>
      <c r="BM59" s="19" t="s">
        <v>306</v>
      </c>
      <c r="BN59" s="19">
        <v>1240</v>
      </c>
      <c r="BO59" s="19">
        <v>1020</v>
      </c>
      <c r="BP59" s="19">
        <v>930</v>
      </c>
      <c r="BQ59" s="19">
        <v>1080</v>
      </c>
      <c r="BR59" s="19">
        <v>1170</v>
      </c>
      <c r="BS59" s="19">
        <v>1130</v>
      </c>
      <c r="BT59" s="19">
        <v>435</v>
      </c>
      <c r="BU59" s="19">
        <v>789</v>
      </c>
      <c r="BV59" s="19">
        <v>887</v>
      </c>
      <c r="BW59" s="19">
        <v>624</v>
      </c>
      <c r="BX59" s="19">
        <v>506</v>
      </c>
      <c r="BY59" s="19">
        <v>1280</v>
      </c>
      <c r="BZ59" s="19">
        <v>1200</v>
      </c>
      <c r="CA59" s="19">
        <v>1210</v>
      </c>
      <c r="CB59" s="19">
        <v>1410</v>
      </c>
      <c r="CC59" s="19" t="s">
        <v>306</v>
      </c>
      <c r="CD59" s="19">
        <v>483</v>
      </c>
      <c r="CE59" s="19">
        <v>558</v>
      </c>
      <c r="CF59" s="27"/>
      <c r="CR59" s="22"/>
    </row>
    <row r="60" spans="1:96">
      <c r="A60" s="19" t="s">
        <v>307</v>
      </c>
      <c r="B60" s="19">
        <v>7800</v>
      </c>
      <c r="C60" s="19">
        <v>7450</v>
      </c>
      <c r="D60" s="19">
        <v>6680</v>
      </c>
      <c r="E60" s="19">
        <v>9800</v>
      </c>
      <c r="F60" s="19">
        <v>9040</v>
      </c>
      <c r="G60" s="19">
        <v>8160</v>
      </c>
      <c r="H60" s="19">
        <v>9760</v>
      </c>
      <c r="I60" s="19">
        <v>6310</v>
      </c>
      <c r="J60" s="19">
        <v>11600</v>
      </c>
      <c r="K60" s="19">
        <v>9290</v>
      </c>
      <c r="L60" s="19">
        <v>10500</v>
      </c>
      <c r="M60" s="19">
        <v>8230</v>
      </c>
      <c r="N60" s="19">
        <v>5680</v>
      </c>
      <c r="O60" s="19">
        <v>7020</v>
      </c>
      <c r="P60" s="19">
        <v>11300</v>
      </c>
      <c r="Q60" s="19" t="s">
        <v>307</v>
      </c>
      <c r="R60" s="19">
        <v>13200</v>
      </c>
      <c r="S60" s="19">
        <v>9200</v>
      </c>
      <c r="T60" s="19">
        <v>6260</v>
      </c>
      <c r="U60" s="19">
        <v>12100</v>
      </c>
      <c r="V60" s="19">
        <v>7860</v>
      </c>
      <c r="W60" s="19">
        <v>14900</v>
      </c>
      <c r="X60" s="19">
        <v>11600</v>
      </c>
      <c r="Y60" s="19">
        <v>5310</v>
      </c>
      <c r="Z60" s="19">
        <v>6820</v>
      </c>
      <c r="AA60" s="19">
        <v>13200</v>
      </c>
      <c r="AB60" s="19">
        <v>15500</v>
      </c>
      <c r="AC60" s="19">
        <v>10300</v>
      </c>
      <c r="AD60" s="19">
        <v>4330</v>
      </c>
      <c r="AE60" s="19">
        <v>16700</v>
      </c>
      <c r="AF60" s="19">
        <v>8910</v>
      </c>
      <c r="AG60" s="19" t="s">
        <v>307</v>
      </c>
      <c r="AH60" s="19">
        <v>12900</v>
      </c>
      <c r="AI60" s="19">
        <v>7650</v>
      </c>
      <c r="AJ60" s="19">
        <v>20800</v>
      </c>
      <c r="AK60" s="19">
        <v>15600</v>
      </c>
      <c r="AL60" s="19">
        <v>15000</v>
      </c>
      <c r="AM60" s="19">
        <v>4900</v>
      </c>
      <c r="AN60" s="19">
        <v>17400</v>
      </c>
      <c r="AO60" s="19">
        <v>11700</v>
      </c>
      <c r="AP60" s="19">
        <v>9700</v>
      </c>
      <c r="AQ60" s="19">
        <v>14200</v>
      </c>
      <c r="AR60" s="19">
        <v>16700</v>
      </c>
      <c r="AS60" s="19">
        <v>19600</v>
      </c>
      <c r="AT60" s="19">
        <v>8490</v>
      </c>
      <c r="AU60" s="19">
        <v>16800</v>
      </c>
      <c r="AV60" s="19">
        <v>3400</v>
      </c>
      <c r="AW60" s="19" t="s">
        <v>307</v>
      </c>
      <c r="AX60" s="19">
        <v>10800</v>
      </c>
      <c r="AY60" s="19">
        <v>5510</v>
      </c>
      <c r="AZ60" s="19">
        <v>13100</v>
      </c>
      <c r="BA60" s="19">
        <v>24100</v>
      </c>
      <c r="BB60" s="19">
        <v>17900</v>
      </c>
      <c r="BC60" s="19">
        <v>15900</v>
      </c>
      <c r="BD60" s="19">
        <v>19400</v>
      </c>
      <c r="BE60" s="19">
        <v>21900</v>
      </c>
      <c r="BF60" s="19">
        <v>20500</v>
      </c>
      <c r="BG60" s="19">
        <v>9600</v>
      </c>
      <c r="BH60" s="19">
        <v>3110</v>
      </c>
      <c r="BI60" s="19">
        <v>11900</v>
      </c>
      <c r="BJ60" s="19">
        <v>19600</v>
      </c>
      <c r="BK60" s="19">
        <v>6170</v>
      </c>
      <c r="BL60" s="19">
        <v>3840</v>
      </c>
      <c r="BM60" s="19" t="s">
        <v>307</v>
      </c>
      <c r="BN60" s="19">
        <v>27000</v>
      </c>
      <c r="BO60" s="19">
        <v>17700</v>
      </c>
      <c r="BP60" s="19">
        <v>14900</v>
      </c>
      <c r="BQ60" s="19">
        <v>21900</v>
      </c>
      <c r="BR60" s="19">
        <v>23200</v>
      </c>
      <c r="BS60" s="19">
        <v>21100</v>
      </c>
      <c r="BT60" s="19">
        <v>3550</v>
      </c>
      <c r="BU60" s="19">
        <v>10700</v>
      </c>
      <c r="BV60" s="19">
        <v>13100</v>
      </c>
      <c r="BW60" s="19">
        <v>6970</v>
      </c>
      <c r="BX60" s="19">
        <v>4330</v>
      </c>
      <c r="BY60" s="19">
        <v>25600</v>
      </c>
      <c r="BZ60" s="19">
        <v>24500</v>
      </c>
      <c r="CA60" s="19">
        <v>24700</v>
      </c>
      <c r="CB60" s="19">
        <v>31100</v>
      </c>
      <c r="CC60" s="19" t="s">
        <v>307</v>
      </c>
      <c r="CD60" s="19">
        <v>4060</v>
      </c>
      <c r="CE60" s="19">
        <v>4900</v>
      </c>
      <c r="CF60" s="27"/>
      <c r="CR60" s="22"/>
    </row>
    <row r="61" spans="1:96">
      <c r="A61" s="17" t="s">
        <v>316</v>
      </c>
      <c r="B61" s="17">
        <v>576</v>
      </c>
      <c r="C61" s="17">
        <v>604</v>
      </c>
      <c r="D61" s="17">
        <v>598</v>
      </c>
      <c r="E61" s="17">
        <v>650</v>
      </c>
      <c r="F61" s="17">
        <v>672</v>
      </c>
      <c r="G61" s="17">
        <v>638</v>
      </c>
      <c r="H61" s="17">
        <v>702</v>
      </c>
      <c r="I61" s="17">
        <v>546</v>
      </c>
      <c r="J61" s="17">
        <v>753</v>
      </c>
      <c r="K61" s="17">
        <v>680</v>
      </c>
      <c r="L61" s="17">
        <v>738</v>
      </c>
      <c r="M61" s="17">
        <v>598</v>
      </c>
      <c r="N61" s="17">
        <v>568</v>
      </c>
      <c r="O61" s="17">
        <v>605</v>
      </c>
      <c r="P61" s="17">
        <v>790</v>
      </c>
      <c r="Q61" s="17" t="s">
        <v>316</v>
      </c>
      <c r="R61" s="17">
        <v>760</v>
      </c>
      <c r="S61" s="17">
        <v>653</v>
      </c>
      <c r="T61" s="17">
        <v>619</v>
      </c>
      <c r="U61" s="17">
        <v>837</v>
      </c>
      <c r="V61" s="17">
        <v>632</v>
      </c>
      <c r="W61" s="17">
        <v>754</v>
      </c>
      <c r="X61" s="17">
        <v>722</v>
      </c>
      <c r="Y61" s="17">
        <v>629</v>
      </c>
      <c r="Z61" s="17">
        <v>671</v>
      </c>
      <c r="AA61" s="17">
        <v>914</v>
      </c>
      <c r="AB61" s="17">
        <v>886</v>
      </c>
      <c r="AC61" s="17">
        <v>719</v>
      </c>
      <c r="AD61" s="17">
        <v>657</v>
      </c>
      <c r="AE61" s="17">
        <v>760</v>
      </c>
      <c r="AF61" s="17">
        <v>708</v>
      </c>
      <c r="AG61" s="17" t="s">
        <v>316</v>
      </c>
      <c r="AH61" s="17">
        <v>789</v>
      </c>
      <c r="AI61" s="17">
        <v>749</v>
      </c>
      <c r="AJ61" s="17">
        <v>823</v>
      </c>
      <c r="AK61" s="17">
        <v>832</v>
      </c>
      <c r="AL61" s="17">
        <v>969</v>
      </c>
      <c r="AM61" s="17">
        <v>733</v>
      </c>
      <c r="AN61" s="17">
        <v>988</v>
      </c>
      <c r="AO61" s="17">
        <v>779</v>
      </c>
      <c r="AP61" s="17">
        <v>782</v>
      </c>
      <c r="AQ61" s="17">
        <v>851</v>
      </c>
      <c r="AR61" s="17">
        <v>880</v>
      </c>
      <c r="AS61" s="17">
        <v>886</v>
      </c>
      <c r="AT61" s="17">
        <v>822</v>
      </c>
      <c r="AU61" s="17">
        <v>1080</v>
      </c>
      <c r="AV61" s="17">
        <v>577</v>
      </c>
      <c r="AW61" s="17" t="s">
        <v>316</v>
      </c>
      <c r="AX61" s="17">
        <v>852</v>
      </c>
      <c r="AY61" s="17">
        <v>824</v>
      </c>
      <c r="AZ61" s="17">
        <v>882</v>
      </c>
      <c r="BA61" s="17">
        <v>1020</v>
      </c>
      <c r="BB61" s="17">
        <v>929</v>
      </c>
      <c r="BC61" s="17">
        <v>901</v>
      </c>
      <c r="BD61" s="17">
        <v>1150</v>
      </c>
      <c r="BE61" s="17">
        <v>988</v>
      </c>
      <c r="BF61" s="17">
        <v>1230</v>
      </c>
      <c r="BG61" s="17">
        <v>930</v>
      </c>
      <c r="BH61" s="17">
        <v>728</v>
      </c>
      <c r="BI61" s="17">
        <v>931</v>
      </c>
      <c r="BJ61" s="17">
        <v>985</v>
      </c>
      <c r="BK61" s="17">
        <v>918</v>
      </c>
      <c r="BL61" s="17">
        <v>648</v>
      </c>
      <c r="BM61" s="17" t="s">
        <v>316</v>
      </c>
      <c r="BN61" s="17">
        <v>1130</v>
      </c>
      <c r="BO61" s="17">
        <v>1000</v>
      </c>
      <c r="BP61" s="17">
        <v>980</v>
      </c>
      <c r="BQ61" s="17">
        <v>1280</v>
      </c>
      <c r="BR61" s="17">
        <v>1110</v>
      </c>
      <c r="BS61" s="17">
        <v>1060</v>
      </c>
      <c r="BT61" s="17">
        <v>796</v>
      </c>
      <c r="BU61" s="17">
        <v>1030</v>
      </c>
      <c r="BV61" s="17">
        <v>1030</v>
      </c>
      <c r="BW61" s="17">
        <v>1020</v>
      </c>
      <c r="BX61" s="17">
        <v>724</v>
      </c>
      <c r="BY61" s="17">
        <v>1200</v>
      </c>
      <c r="BZ61" s="17">
        <v>1440</v>
      </c>
      <c r="CA61" s="17">
        <v>1490</v>
      </c>
      <c r="CB61" s="17">
        <v>1350</v>
      </c>
      <c r="CC61" s="17" t="s">
        <v>316</v>
      </c>
      <c r="CD61" s="17">
        <v>896</v>
      </c>
      <c r="CE61" s="17">
        <v>810</v>
      </c>
      <c r="CF61" s="27"/>
      <c r="CR61" s="22"/>
    </row>
    <row r="62" spans="1:96">
      <c r="A62" s="26" t="s">
        <v>568</v>
      </c>
      <c r="B62" s="41"/>
      <c r="C62" s="41"/>
      <c r="D62" s="41"/>
      <c r="E62" s="41"/>
      <c r="F62" s="41"/>
      <c r="G62" s="41"/>
      <c r="H62" s="41"/>
      <c r="I62" s="41"/>
      <c r="J62" s="41"/>
      <c r="K62" s="41"/>
      <c r="L62" s="41"/>
      <c r="M62" s="41"/>
      <c r="N62" s="41"/>
      <c r="O62" s="41"/>
      <c r="P62" s="42"/>
      <c r="Q62" s="26" t="s">
        <v>568</v>
      </c>
      <c r="R62" s="41"/>
      <c r="S62" s="41"/>
      <c r="T62" s="41"/>
      <c r="U62" s="41"/>
      <c r="V62" s="41"/>
      <c r="W62" s="41"/>
      <c r="X62" s="41"/>
      <c r="Y62" s="41"/>
      <c r="Z62" s="41"/>
      <c r="AA62" s="41"/>
      <c r="AB62" s="41"/>
      <c r="AC62" s="41"/>
      <c r="AD62" s="41"/>
      <c r="AE62" s="41"/>
      <c r="AF62" s="42"/>
      <c r="AG62" s="26" t="s">
        <v>568</v>
      </c>
      <c r="AH62" s="41"/>
      <c r="AI62" s="41"/>
      <c r="AJ62" s="41"/>
      <c r="AK62" s="41"/>
      <c r="AL62" s="41"/>
      <c r="AM62" s="41"/>
      <c r="AN62" s="41"/>
      <c r="AO62" s="41"/>
      <c r="AP62" s="41"/>
      <c r="AQ62" s="41"/>
      <c r="AR62" s="41"/>
      <c r="AS62" s="41"/>
      <c r="AT62" s="41"/>
      <c r="AU62" s="41"/>
      <c r="AV62" s="42"/>
      <c r="AW62" s="26" t="s">
        <v>568</v>
      </c>
      <c r="AX62" s="41"/>
      <c r="AY62" s="41"/>
      <c r="AZ62" s="41"/>
      <c r="BA62" s="41"/>
      <c r="BB62" s="41"/>
      <c r="BC62" s="41"/>
      <c r="BD62" s="41"/>
      <c r="BE62" s="41"/>
      <c r="BF62" s="41"/>
      <c r="BG62" s="41"/>
      <c r="BH62" s="41"/>
      <c r="BI62" s="41"/>
      <c r="BJ62" s="41"/>
      <c r="BK62" s="41"/>
      <c r="BL62" s="42"/>
      <c r="BM62" s="26" t="s">
        <v>568</v>
      </c>
      <c r="BN62" s="41"/>
      <c r="BO62" s="41"/>
      <c r="BP62" s="41"/>
      <c r="BQ62" s="41"/>
      <c r="BR62" s="41"/>
      <c r="BS62" s="41"/>
      <c r="BT62" s="41"/>
      <c r="BU62" s="41"/>
      <c r="BV62" s="41"/>
      <c r="BW62" s="41"/>
      <c r="BX62" s="41"/>
      <c r="BY62" s="41"/>
      <c r="BZ62" s="41"/>
      <c r="CA62" s="41"/>
      <c r="CB62" s="42"/>
      <c r="CC62" s="26" t="s">
        <v>568</v>
      </c>
      <c r="CD62" s="41"/>
      <c r="CE62" s="41"/>
      <c r="CF62" s="41"/>
      <c r="CG62" s="41"/>
      <c r="CH62" s="41"/>
      <c r="CI62" s="41"/>
      <c r="CJ62" s="41"/>
      <c r="CK62" s="41"/>
      <c r="CL62" s="41"/>
      <c r="CM62" s="41"/>
      <c r="CN62" s="41"/>
      <c r="CO62" s="41"/>
      <c r="CP62" s="41"/>
      <c r="CQ62" s="41"/>
      <c r="CR62" s="42"/>
    </row>
    <row r="63" spans="1:96">
      <c r="A63" s="44" t="s">
        <v>331</v>
      </c>
      <c r="P63" s="22"/>
      <c r="Q63" s="44" t="s">
        <v>331</v>
      </c>
      <c r="AF63" s="22"/>
      <c r="AG63" s="44" t="s">
        <v>331</v>
      </c>
      <c r="AV63" s="22"/>
      <c r="AW63" s="44" t="s">
        <v>331</v>
      </c>
      <c r="BL63" s="22"/>
      <c r="BM63" s="44" t="s">
        <v>331</v>
      </c>
      <c r="CB63" s="22"/>
      <c r="CC63" s="44" t="s">
        <v>331</v>
      </c>
      <c r="CR63" s="22"/>
    </row>
    <row r="64" spans="1:96">
      <c r="A64" s="43" t="s">
        <v>308</v>
      </c>
      <c r="B64" s="23"/>
      <c r="C64" s="23"/>
      <c r="D64" s="23"/>
      <c r="E64" s="23"/>
      <c r="F64" s="23"/>
      <c r="G64" s="23"/>
      <c r="H64" s="23"/>
      <c r="I64" s="23"/>
      <c r="J64" s="23"/>
      <c r="K64" s="23"/>
      <c r="L64" s="23"/>
      <c r="M64" s="23"/>
      <c r="N64" s="23"/>
      <c r="O64" s="23"/>
      <c r="P64" s="24"/>
      <c r="Q64" s="43" t="s">
        <v>308</v>
      </c>
      <c r="R64" s="23"/>
      <c r="S64" s="23"/>
      <c r="T64" s="23"/>
      <c r="U64" s="23"/>
      <c r="V64" s="23"/>
      <c r="W64" s="23"/>
      <c r="X64" s="23"/>
      <c r="Y64" s="23"/>
      <c r="Z64" s="23"/>
      <c r="AA64" s="23"/>
      <c r="AB64" s="23"/>
      <c r="AC64" s="23"/>
      <c r="AD64" s="23"/>
      <c r="AE64" s="23"/>
      <c r="AF64" s="24"/>
      <c r="AG64" s="43" t="s">
        <v>308</v>
      </c>
      <c r="AH64" s="23"/>
      <c r="AI64" s="23"/>
      <c r="AJ64" s="23"/>
      <c r="AK64" s="23"/>
      <c r="AL64" s="23"/>
      <c r="AM64" s="23"/>
      <c r="AN64" s="23"/>
      <c r="AO64" s="23"/>
      <c r="AP64" s="23"/>
      <c r="AQ64" s="23"/>
      <c r="AR64" s="23"/>
      <c r="AS64" s="23"/>
      <c r="AT64" s="23"/>
      <c r="AU64" s="23"/>
      <c r="AV64" s="24"/>
      <c r="AW64" s="43" t="s">
        <v>308</v>
      </c>
      <c r="AX64" s="23"/>
      <c r="AY64" s="23"/>
      <c r="AZ64" s="23"/>
      <c r="BA64" s="23"/>
      <c r="BB64" s="23"/>
      <c r="BC64" s="23"/>
      <c r="BD64" s="23"/>
      <c r="BE64" s="23"/>
      <c r="BF64" s="23"/>
      <c r="BG64" s="23"/>
      <c r="BH64" s="23"/>
      <c r="BI64" s="23"/>
      <c r="BJ64" s="23"/>
      <c r="BK64" s="23"/>
      <c r="BL64" s="24"/>
      <c r="BM64" s="43" t="s">
        <v>308</v>
      </c>
      <c r="BN64" s="23"/>
      <c r="BO64" s="23"/>
      <c r="BP64" s="23"/>
      <c r="BQ64" s="23"/>
      <c r="BR64" s="23"/>
      <c r="BS64" s="23"/>
      <c r="BT64" s="23"/>
      <c r="BU64" s="23"/>
      <c r="BV64" s="23"/>
      <c r="BW64" s="23"/>
      <c r="BX64" s="23"/>
      <c r="BY64" s="23"/>
      <c r="BZ64" s="23"/>
      <c r="CA64" s="23"/>
      <c r="CB64" s="24"/>
      <c r="CC64" s="43" t="s">
        <v>308</v>
      </c>
      <c r="CD64" s="23"/>
      <c r="CE64" s="23"/>
      <c r="CF64" s="23"/>
      <c r="CG64" s="23"/>
      <c r="CH64" s="23"/>
      <c r="CI64" s="23"/>
      <c r="CJ64" s="23"/>
      <c r="CK64" s="23"/>
      <c r="CL64" s="23"/>
      <c r="CM64" s="23"/>
      <c r="CN64" s="23"/>
      <c r="CO64" s="23"/>
      <c r="CP64" s="23"/>
      <c r="CQ64" s="23"/>
      <c r="CR64" s="24"/>
    </row>
  </sheetData>
  <mergeCells count="24">
    <mergeCell ref="A53:P53"/>
    <mergeCell ref="Q53:AF53"/>
    <mergeCell ref="AG53:AV53"/>
    <mergeCell ref="AW53:BL53"/>
    <mergeCell ref="BM53:CB53"/>
    <mergeCell ref="CC53:CR53"/>
    <mergeCell ref="BP1:CB1"/>
    <mergeCell ref="BP2:CB2"/>
    <mergeCell ref="BP3:CB3"/>
    <mergeCell ref="CF1:CR1"/>
    <mergeCell ref="CF2:CR2"/>
    <mergeCell ref="CF3:CR3"/>
    <mergeCell ref="AJ1:AV1"/>
    <mergeCell ref="AJ2:AV2"/>
    <mergeCell ref="AJ3:AV3"/>
    <mergeCell ref="AZ1:BL1"/>
    <mergeCell ref="AZ2:BL2"/>
    <mergeCell ref="AZ3:BL3"/>
    <mergeCell ref="D2:P2"/>
    <mergeCell ref="D3:P3"/>
    <mergeCell ref="D1:P1"/>
    <mergeCell ref="T1:AF1"/>
    <mergeCell ref="T2:AF2"/>
    <mergeCell ref="T3:AF3"/>
  </mergeCells>
  <conditionalFormatting sqref="A54:CR61">
    <cfRule type="expression" dxfId="5" priority="35">
      <formula>MOD(ROW(),2)=1</formula>
    </cfRule>
  </conditionalFormatting>
  <conditionalFormatting sqref="A6:CR52">
    <cfRule type="expression" dxfId="4" priority="27">
      <formula>MOD(ROW(),2)=1</formula>
    </cfRule>
  </conditionalFormatting>
  <pageMargins left="0.5" right="0.5" top="0.25" bottom="0.25" header="0" footer="0"/>
  <pageSetup scale="97"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D36"/>
  <sheetViews>
    <sheetView workbookViewId="0">
      <selection activeCell="G28" sqref="G28"/>
    </sheetView>
  </sheetViews>
  <sheetFormatPr defaultColWidth="8.83203125" defaultRowHeight="12.75"/>
  <cols>
    <col min="1" max="1" width="8.83203125" style="46"/>
    <col min="3" max="4" width="8.83203125" style="46"/>
  </cols>
  <sheetData>
    <row r="1" spans="1:4">
      <c r="A1" s="95" t="s">
        <v>299</v>
      </c>
      <c r="B1" s="74" t="s">
        <v>588</v>
      </c>
      <c r="C1" s="2" t="s">
        <v>609</v>
      </c>
      <c r="D1" s="2" t="s">
        <v>610</v>
      </c>
    </row>
    <row r="2" spans="1:4">
      <c r="A2" s="75" t="s">
        <v>589</v>
      </c>
      <c r="B2" s="71" t="s">
        <v>590</v>
      </c>
      <c r="C2" s="46">
        <v>7.42</v>
      </c>
      <c r="D2" s="46">
        <v>0</v>
      </c>
    </row>
    <row r="3" spans="1:4">
      <c r="A3" s="46">
        <v>0</v>
      </c>
      <c r="B3" s="66">
        <v>1170</v>
      </c>
      <c r="C3" s="46">
        <v>7.42</v>
      </c>
      <c r="D3" s="46">
        <v>1170</v>
      </c>
    </row>
    <row r="4" spans="1:4" ht="13.5" thickBot="1">
      <c r="A4" s="67">
        <v>7.42</v>
      </c>
      <c r="B4" s="69">
        <v>1170</v>
      </c>
      <c r="C4" s="46">
        <v>21.37</v>
      </c>
      <c r="D4" s="46">
        <v>0</v>
      </c>
    </row>
    <row r="5" spans="1:4">
      <c r="A5" s="67">
        <v>8</v>
      </c>
      <c r="B5" s="68">
        <v>1150.6334627398619</v>
      </c>
      <c r="C5" s="46">
        <v>21.37</v>
      </c>
      <c r="D5" s="46">
        <v>706.1</v>
      </c>
    </row>
    <row r="6" spans="1:4">
      <c r="A6" s="67">
        <v>9</v>
      </c>
      <c r="B6" s="68">
        <v>1117.379208760367</v>
      </c>
      <c r="C6" s="46">
        <v>7.42</v>
      </c>
      <c r="D6" s="46">
        <v>1170</v>
      </c>
    </row>
    <row r="7" spans="1:4">
      <c r="A7" s="71">
        <v>10</v>
      </c>
      <c r="B7" s="72">
        <v>1084.124954780872</v>
      </c>
      <c r="C7" s="46">
        <v>21.37</v>
      </c>
      <c r="D7" s="46">
        <v>706.1</v>
      </c>
    </row>
    <row r="8" spans="1:4">
      <c r="A8" s="67">
        <v>11</v>
      </c>
      <c r="B8" s="68">
        <v>1050.8707008013771</v>
      </c>
      <c r="C8" s="46">
        <v>0</v>
      </c>
      <c r="D8" s="46">
        <v>200</v>
      </c>
    </row>
    <row r="9" spans="1:4">
      <c r="A9" s="67">
        <v>12</v>
      </c>
      <c r="B9" s="68">
        <v>1017.6164468218822</v>
      </c>
      <c r="C9" s="46">
        <v>7.42</v>
      </c>
      <c r="D9" s="46">
        <v>200</v>
      </c>
    </row>
    <row r="10" spans="1:4">
      <c r="A10" s="67">
        <v>13</v>
      </c>
      <c r="B10" s="68">
        <v>984.36219284238712</v>
      </c>
      <c r="C10" s="46">
        <v>7.42</v>
      </c>
      <c r="D10" s="46">
        <v>200</v>
      </c>
    </row>
    <row r="11" spans="1:4">
      <c r="A11" s="67">
        <v>14</v>
      </c>
      <c r="B11" s="68">
        <v>951.1079388628923</v>
      </c>
      <c r="C11" s="46">
        <v>21.37</v>
      </c>
      <c r="D11" s="46">
        <v>200</v>
      </c>
    </row>
    <row r="12" spans="1:4">
      <c r="A12" s="67">
        <v>15</v>
      </c>
      <c r="B12" s="68">
        <v>917.85368488339725</v>
      </c>
      <c r="C12" s="46">
        <v>21.37</v>
      </c>
      <c r="D12" s="46">
        <v>200</v>
      </c>
    </row>
    <row r="13" spans="1:4">
      <c r="A13" s="67">
        <v>16</v>
      </c>
      <c r="B13" s="68">
        <v>884.59943090390232</v>
      </c>
      <c r="C13" s="46">
        <v>36</v>
      </c>
      <c r="D13" s="46">
        <v>200</v>
      </c>
    </row>
    <row r="14" spans="1:4">
      <c r="A14" s="67">
        <v>17</v>
      </c>
      <c r="B14" s="68">
        <v>851.34517692440727</v>
      </c>
    </row>
    <row r="15" spans="1:4">
      <c r="A15" s="67">
        <v>18</v>
      </c>
      <c r="B15" s="68">
        <v>818.09092294491245</v>
      </c>
    </row>
    <row r="16" spans="1:4">
      <c r="A16" s="67">
        <v>19</v>
      </c>
      <c r="B16" s="68">
        <v>784.8366689654174</v>
      </c>
    </row>
    <row r="17" spans="1:2">
      <c r="A17" s="71">
        <v>20</v>
      </c>
      <c r="B17" s="72">
        <v>751.58241498592247</v>
      </c>
    </row>
    <row r="18" spans="1:2">
      <c r="A18" s="67">
        <v>21</v>
      </c>
      <c r="B18" s="68">
        <v>718.32816100642754</v>
      </c>
    </row>
    <row r="19" spans="1:2" ht="13.5" thickBot="1">
      <c r="A19" s="67">
        <v>21.37</v>
      </c>
      <c r="B19" s="70">
        <v>706.1</v>
      </c>
    </row>
    <row r="20" spans="1:2" ht="13.5" thickTop="1">
      <c r="A20" s="67">
        <v>22</v>
      </c>
      <c r="B20" s="68">
        <v>670.42142746471723</v>
      </c>
    </row>
    <row r="21" spans="1:2">
      <c r="A21" s="67">
        <v>23</v>
      </c>
      <c r="B21" s="68">
        <v>621.21096456908822</v>
      </c>
    </row>
    <row r="22" spans="1:2">
      <c r="A22" s="67">
        <v>24</v>
      </c>
      <c r="B22" s="68">
        <v>577.92743501937707</v>
      </c>
    </row>
    <row r="23" spans="1:2">
      <c r="A23" s="67">
        <v>25</v>
      </c>
      <c r="B23" s="68">
        <v>539.64141507670479</v>
      </c>
    </row>
    <row r="24" spans="1:2">
      <c r="A24" s="67">
        <v>26</v>
      </c>
      <c r="B24" s="68">
        <v>505.59891277235937</v>
      </c>
    </row>
    <row r="25" spans="1:2">
      <c r="A25" s="67">
        <v>27</v>
      </c>
      <c r="B25" s="68">
        <v>475.18310826619432</v>
      </c>
    </row>
    <row r="26" spans="1:2">
      <c r="A26" s="67">
        <v>28</v>
      </c>
      <c r="B26" s="68">
        <v>447.8854829000432</v>
      </c>
    </row>
    <row r="27" spans="1:2">
      <c r="A27" s="67">
        <v>29</v>
      </c>
      <c r="B27" s="68">
        <v>423.28379354140293</v>
      </c>
    </row>
    <row r="28" spans="1:2">
      <c r="A28" s="71">
        <v>30</v>
      </c>
      <c r="B28" s="72">
        <v>401.02509850283923</v>
      </c>
    </row>
    <row r="29" spans="1:2">
      <c r="A29" s="67">
        <v>31</v>
      </c>
      <c r="B29" s="68">
        <v>380.81255328229571</v>
      </c>
    </row>
    <row r="30" spans="1:2">
      <c r="A30" s="67">
        <v>32</v>
      </c>
      <c r="B30" s="68">
        <v>362.39504896890753</v>
      </c>
    </row>
    <row r="31" spans="1:2">
      <c r="A31" s="67">
        <v>33</v>
      </c>
      <c r="B31" s="68">
        <v>345.55901501296444</v>
      </c>
    </row>
    <row r="32" spans="1:2">
      <c r="A32" s="67">
        <v>34</v>
      </c>
      <c r="B32" s="68">
        <v>330.12188484914253</v>
      </c>
    </row>
    <row r="33" spans="1:2">
      <c r="A33" s="67">
        <v>35</v>
      </c>
      <c r="B33" s="68">
        <v>315.92684989731703</v>
      </c>
    </row>
    <row r="34" spans="1:2">
      <c r="A34" s="67">
        <v>36</v>
      </c>
      <c r="B34" s="68">
        <v>302.83861972633366</v>
      </c>
    </row>
    <row r="35" spans="1:2">
      <c r="A35" s="67">
        <v>37</v>
      </c>
      <c r="B35" s="68"/>
    </row>
    <row r="36" spans="1:2">
      <c r="A36" s="71">
        <v>38</v>
      </c>
      <c r="B36" s="72"/>
    </row>
  </sheetData>
  <conditionalFormatting sqref="A3:B36">
    <cfRule type="expression" dxfId="3" priority="7">
      <formula>MOD(ROW(),2)=1</formula>
    </cfRule>
  </conditionalFormatting>
  <pageMargins left="0.7" right="0.7" top="0.75" bottom="0.75" header="0.3" footer="0.3"/>
  <pageSetup paperSize="9" orientation="portrait"/>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CL66"/>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83203125" defaultRowHeight="12.75"/>
  <sheetData>
    <row r="1" spans="1:90" ht="14.25">
      <c r="A1" s="65" t="s">
        <v>284</v>
      </c>
      <c r="B1" s="65" t="s">
        <v>287</v>
      </c>
      <c r="C1" s="65" t="s">
        <v>288</v>
      </c>
      <c r="D1" s="65" t="s">
        <v>289</v>
      </c>
      <c r="E1" s="65" t="s">
        <v>290</v>
      </c>
      <c r="F1" s="65" t="s">
        <v>287</v>
      </c>
      <c r="G1" s="65" t="s">
        <v>288</v>
      </c>
      <c r="H1" s="65" t="s">
        <v>287</v>
      </c>
      <c r="I1" s="65" t="s">
        <v>291</v>
      </c>
      <c r="J1" s="74" t="s">
        <v>290</v>
      </c>
      <c r="K1" s="65" t="s">
        <v>288</v>
      </c>
      <c r="L1" s="74" t="s">
        <v>287</v>
      </c>
      <c r="M1" s="65" t="s">
        <v>289</v>
      </c>
      <c r="N1" s="65" t="s">
        <v>292</v>
      </c>
      <c r="O1" s="65" t="s">
        <v>291</v>
      </c>
      <c r="P1" s="74" t="s">
        <v>287</v>
      </c>
      <c r="Q1" s="74" t="s">
        <v>290</v>
      </c>
      <c r="R1" s="74" t="s">
        <v>289</v>
      </c>
      <c r="S1" s="65" t="s">
        <v>292</v>
      </c>
      <c r="T1" s="74" t="s">
        <v>287</v>
      </c>
      <c r="U1" s="65" t="s">
        <v>291</v>
      </c>
      <c r="V1" s="65" t="s">
        <v>290</v>
      </c>
      <c r="W1" s="74" t="s">
        <v>288</v>
      </c>
      <c r="X1" s="65" t="s">
        <v>293</v>
      </c>
      <c r="Y1" s="65" t="s">
        <v>292</v>
      </c>
      <c r="Z1" s="65" t="s">
        <v>287</v>
      </c>
      <c r="AA1" s="65" t="s">
        <v>290</v>
      </c>
      <c r="AB1" s="74" t="s">
        <v>289</v>
      </c>
      <c r="AC1" s="65" t="s">
        <v>294</v>
      </c>
      <c r="AD1" s="65" t="s">
        <v>290</v>
      </c>
      <c r="AE1" s="74" t="s">
        <v>291</v>
      </c>
      <c r="AF1" s="65" t="s">
        <v>288</v>
      </c>
      <c r="AG1" s="74" t="s">
        <v>292</v>
      </c>
      <c r="AH1" s="65" t="s">
        <v>295</v>
      </c>
      <c r="AI1" s="65" t="s">
        <v>287</v>
      </c>
      <c r="AJ1" s="65" t="s">
        <v>287</v>
      </c>
      <c r="AK1" s="65" t="s">
        <v>294</v>
      </c>
      <c r="AL1" s="65" t="s">
        <v>290</v>
      </c>
      <c r="AM1" s="65" t="s">
        <v>289</v>
      </c>
      <c r="AN1" s="74" t="s">
        <v>291</v>
      </c>
      <c r="AO1" s="65" t="s">
        <v>288</v>
      </c>
      <c r="AP1" s="65" t="s">
        <v>287</v>
      </c>
      <c r="AQ1" s="65" t="s">
        <v>290</v>
      </c>
      <c r="AR1" s="74" t="s">
        <v>292</v>
      </c>
      <c r="AS1" s="65" t="s">
        <v>287</v>
      </c>
      <c r="AT1" s="65" t="s">
        <v>296</v>
      </c>
      <c r="AU1" s="65" t="s">
        <v>291</v>
      </c>
      <c r="AV1" s="65" t="s">
        <v>294</v>
      </c>
      <c r="AW1" s="65" t="s">
        <v>289</v>
      </c>
      <c r="AX1" s="74" t="s">
        <v>295</v>
      </c>
      <c r="AY1" s="65" t="s">
        <v>287</v>
      </c>
      <c r="AZ1" s="65" t="s">
        <v>288</v>
      </c>
      <c r="BA1" s="65" t="s">
        <v>290</v>
      </c>
      <c r="BB1" s="74" t="s">
        <v>290</v>
      </c>
      <c r="BC1" s="65" t="s">
        <v>290</v>
      </c>
      <c r="BD1" s="65" t="s">
        <v>292</v>
      </c>
      <c r="BE1" s="65" t="s">
        <v>297</v>
      </c>
      <c r="BF1" s="65" t="s">
        <v>291</v>
      </c>
      <c r="BG1" s="65" t="s">
        <v>287</v>
      </c>
      <c r="BH1" s="74" t="s">
        <v>294</v>
      </c>
      <c r="BI1" s="65" t="s">
        <v>296</v>
      </c>
      <c r="BJ1" s="74" t="s">
        <v>295</v>
      </c>
      <c r="BK1" s="65" t="s">
        <v>288</v>
      </c>
      <c r="BL1" s="65" t="s">
        <v>289</v>
      </c>
      <c r="BM1" s="74" t="s">
        <v>290</v>
      </c>
      <c r="BN1" s="74" t="s">
        <v>290</v>
      </c>
      <c r="BO1" s="74" t="s">
        <v>287</v>
      </c>
      <c r="BP1" s="65" t="s">
        <v>297</v>
      </c>
      <c r="BQ1" s="74" t="s">
        <v>292</v>
      </c>
      <c r="BR1" s="74" t="s">
        <v>291</v>
      </c>
      <c r="BS1" s="74" t="s">
        <v>294</v>
      </c>
      <c r="BT1" s="65" t="s">
        <v>296</v>
      </c>
      <c r="BU1" s="74" t="s">
        <v>288</v>
      </c>
      <c r="BV1" s="74" t="s">
        <v>290</v>
      </c>
      <c r="BW1" s="74" t="s">
        <v>289</v>
      </c>
      <c r="BX1" s="74" t="s">
        <v>290</v>
      </c>
      <c r="BY1" s="74" t="s">
        <v>287</v>
      </c>
      <c r="BZ1" s="74" t="s">
        <v>290</v>
      </c>
      <c r="CA1" s="74" t="s">
        <v>295</v>
      </c>
      <c r="CB1" s="74" t="s">
        <v>292</v>
      </c>
      <c r="CC1" s="74" t="s">
        <v>291</v>
      </c>
      <c r="CD1" s="65" t="s">
        <v>297</v>
      </c>
      <c r="CE1" s="74" t="s">
        <v>296</v>
      </c>
      <c r="CF1" s="74" t="s">
        <v>288</v>
      </c>
      <c r="CG1" s="74" t="s">
        <v>290</v>
      </c>
      <c r="CH1" s="74" t="s">
        <v>292</v>
      </c>
      <c r="CI1" s="74" t="s">
        <v>296</v>
      </c>
      <c r="CJ1" s="74" t="s">
        <v>290</v>
      </c>
      <c r="CK1" s="74" t="s">
        <v>296</v>
      </c>
      <c r="CL1" s="74" t="s">
        <v>296</v>
      </c>
    </row>
    <row r="2" spans="1:90" ht="15.75">
      <c r="A2" s="71" t="s">
        <v>299</v>
      </c>
      <c r="B2" s="104" t="s">
        <v>546</v>
      </c>
      <c r="C2" s="104">
        <v>141</v>
      </c>
      <c r="D2" s="104">
        <v>148</v>
      </c>
      <c r="E2" s="104" t="s">
        <v>547</v>
      </c>
      <c r="F2" s="104">
        <v>150</v>
      </c>
      <c r="G2" s="104">
        <v>152</v>
      </c>
      <c r="H2" s="104">
        <v>160</v>
      </c>
      <c r="I2" s="104">
        <v>161</v>
      </c>
      <c r="J2" s="84">
        <v>167</v>
      </c>
      <c r="K2" s="104">
        <v>169</v>
      </c>
      <c r="L2" s="84">
        <v>170</v>
      </c>
      <c r="M2" s="104">
        <v>173</v>
      </c>
      <c r="N2" s="104">
        <v>176</v>
      </c>
      <c r="O2" s="104">
        <v>178</v>
      </c>
      <c r="P2" s="84">
        <v>182</v>
      </c>
      <c r="Q2" s="84">
        <v>183</v>
      </c>
      <c r="R2" s="84">
        <v>191</v>
      </c>
      <c r="S2" s="104">
        <v>192</v>
      </c>
      <c r="T2" s="84">
        <v>194</v>
      </c>
      <c r="U2" s="104">
        <v>194</v>
      </c>
      <c r="V2" s="75">
        <v>199</v>
      </c>
      <c r="W2" s="84">
        <v>201</v>
      </c>
      <c r="X2" s="104">
        <v>201</v>
      </c>
      <c r="Y2" s="104">
        <v>207</v>
      </c>
      <c r="Z2" s="75">
        <v>210</v>
      </c>
      <c r="AA2" s="75">
        <v>211</v>
      </c>
      <c r="AB2" s="84">
        <v>211</v>
      </c>
      <c r="AC2" s="104">
        <v>211</v>
      </c>
      <c r="AD2" s="75">
        <v>215</v>
      </c>
      <c r="AE2" s="84">
        <v>217</v>
      </c>
      <c r="AF2" s="75">
        <v>221</v>
      </c>
      <c r="AG2" s="84">
        <v>229</v>
      </c>
      <c r="AH2" s="82" t="s">
        <v>541</v>
      </c>
      <c r="AI2" s="75">
        <v>231</v>
      </c>
      <c r="AJ2" s="75">
        <v>232</v>
      </c>
      <c r="AK2" s="104" t="s">
        <v>548</v>
      </c>
      <c r="AL2" s="75">
        <v>235</v>
      </c>
      <c r="AM2" s="75">
        <v>235</v>
      </c>
      <c r="AN2" s="84">
        <v>235</v>
      </c>
      <c r="AO2" s="75">
        <v>241</v>
      </c>
      <c r="AP2" s="75">
        <v>247</v>
      </c>
      <c r="AQ2" s="75">
        <v>249</v>
      </c>
      <c r="AR2" s="84">
        <v>250</v>
      </c>
      <c r="AS2" s="75">
        <v>256</v>
      </c>
      <c r="AT2" s="104">
        <v>257</v>
      </c>
      <c r="AU2" s="75">
        <v>258</v>
      </c>
      <c r="AV2" s="104" t="s">
        <v>549</v>
      </c>
      <c r="AW2" s="75">
        <v>261</v>
      </c>
      <c r="AX2" s="84">
        <v>262</v>
      </c>
      <c r="AY2" s="75">
        <v>262</v>
      </c>
      <c r="AZ2" s="75">
        <v>263</v>
      </c>
      <c r="BA2" s="75">
        <v>264</v>
      </c>
      <c r="BB2" s="97">
        <v>277</v>
      </c>
      <c r="BC2" s="75">
        <v>278</v>
      </c>
      <c r="BD2" s="82" t="s">
        <v>542</v>
      </c>
      <c r="BE2" s="104" t="s">
        <v>542</v>
      </c>
      <c r="BF2" s="75">
        <v>281</v>
      </c>
      <c r="BG2" s="75">
        <v>282</v>
      </c>
      <c r="BH2" s="82" t="s">
        <v>543</v>
      </c>
      <c r="BI2" s="104" t="s">
        <v>543</v>
      </c>
      <c r="BJ2" s="97">
        <v>290</v>
      </c>
      <c r="BK2" s="75">
        <v>291</v>
      </c>
      <c r="BL2" s="75">
        <v>292</v>
      </c>
      <c r="BM2" s="97">
        <v>294</v>
      </c>
      <c r="BN2" s="97">
        <v>297</v>
      </c>
      <c r="BO2" s="97">
        <v>302</v>
      </c>
      <c r="BP2" s="104" t="s">
        <v>550</v>
      </c>
      <c r="BQ2" s="82" t="s">
        <v>540</v>
      </c>
      <c r="BR2" s="82" t="s">
        <v>539</v>
      </c>
      <c r="BS2" s="82" t="s">
        <v>544</v>
      </c>
      <c r="BT2" s="104" t="s">
        <v>544</v>
      </c>
      <c r="BU2" s="97">
        <v>318</v>
      </c>
      <c r="BV2" s="97">
        <v>324</v>
      </c>
      <c r="BW2" s="82" t="s">
        <v>538</v>
      </c>
      <c r="BX2" s="98" t="s">
        <v>512</v>
      </c>
      <c r="BY2" s="97">
        <v>330</v>
      </c>
      <c r="BZ2" s="98" t="s">
        <v>513</v>
      </c>
      <c r="CA2" s="97">
        <v>335</v>
      </c>
      <c r="CB2" s="82" t="s">
        <v>537</v>
      </c>
      <c r="CC2" s="82" t="s">
        <v>536</v>
      </c>
      <c r="CD2" s="104" t="s">
        <v>536</v>
      </c>
      <c r="CE2" s="82" t="s">
        <v>545</v>
      </c>
      <c r="CF2" s="98" t="s">
        <v>514</v>
      </c>
      <c r="CG2" s="98" t="s">
        <v>517</v>
      </c>
      <c r="CH2" s="82" t="s">
        <v>535</v>
      </c>
      <c r="CI2" s="82" t="s">
        <v>535</v>
      </c>
      <c r="CJ2" s="98" t="s">
        <v>522</v>
      </c>
      <c r="CK2" s="82" t="s">
        <v>534</v>
      </c>
      <c r="CL2" s="82" t="s">
        <v>533</v>
      </c>
    </row>
    <row r="3" spans="1:90">
      <c r="A3" s="67">
        <v>0</v>
      </c>
      <c r="B3" s="68">
        <v>1908.7500000000002</v>
      </c>
      <c r="C3" s="68">
        <v>1927.5</v>
      </c>
      <c r="D3" s="68">
        <v>1875.0000000000002</v>
      </c>
      <c r="E3" s="68">
        <v>2242.5</v>
      </c>
      <c r="F3" s="68">
        <v>2178.75</v>
      </c>
      <c r="G3" s="68">
        <v>2096.25</v>
      </c>
      <c r="H3" s="68">
        <v>2340</v>
      </c>
      <c r="I3" s="66">
        <v>1931.2500000000002</v>
      </c>
      <c r="J3" s="68">
        <v>2598.75</v>
      </c>
      <c r="K3" s="68">
        <v>2358.75</v>
      </c>
      <c r="L3" s="68">
        <v>2505</v>
      </c>
      <c r="M3" s="66">
        <v>2276.25</v>
      </c>
      <c r="N3" s="66">
        <v>1916.25</v>
      </c>
      <c r="O3" s="68">
        <v>2137.5</v>
      </c>
      <c r="P3" s="68">
        <v>2692.5</v>
      </c>
      <c r="Q3" s="68">
        <v>2902.5</v>
      </c>
      <c r="R3" s="68">
        <v>2531.25</v>
      </c>
      <c r="S3" s="66">
        <v>2096.25</v>
      </c>
      <c r="T3" s="68">
        <v>2876.25</v>
      </c>
      <c r="U3" s="66">
        <v>2366.25</v>
      </c>
      <c r="V3" s="99"/>
      <c r="W3" s="68">
        <v>2898.75</v>
      </c>
      <c r="X3" s="66">
        <v>1987.5000000000002</v>
      </c>
      <c r="Y3" s="66">
        <v>2272.5</v>
      </c>
      <c r="Z3" s="68"/>
      <c r="AA3" s="68"/>
      <c r="AB3" s="68">
        <v>2816.25</v>
      </c>
      <c r="AC3" s="68">
        <v>1837.5</v>
      </c>
      <c r="AD3" s="68"/>
      <c r="AE3" s="68">
        <v>2666.25</v>
      </c>
      <c r="AF3" s="68"/>
      <c r="AG3" s="68">
        <v>2531.25</v>
      </c>
      <c r="AH3" s="68"/>
      <c r="AI3" s="68"/>
      <c r="AJ3" s="68"/>
      <c r="AK3" s="66">
        <v>2058.75</v>
      </c>
      <c r="AL3" s="68"/>
      <c r="AM3" s="68"/>
      <c r="AN3" s="68">
        <v>2895</v>
      </c>
      <c r="AO3" s="68"/>
      <c r="AP3" s="68"/>
      <c r="AQ3" s="68"/>
      <c r="AR3" s="68">
        <v>2790</v>
      </c>
      <c r="AS3" s="68"/>
      <c r="AT3" s="66">
        <v>1826.25</v>
      </c>
      <c r="AU3" s="68"/>
      <c r="AV3" s="66">
        <v>2291.25</v>
      </c>
      <c r="AW3" s="68"/>
      <c r="AX3" s="68"/>
      <c r="AY3" s="68"/>
      <c r="AZ3" s="68"/>
      <c r="BA3" s="68"/>
      <c r="BB3" s="66"/>
      <c r="BC3" s="68"/>
      <c r="BD3" s="68"/>
      <c r="BE3" s="68">
        <v>1803.75</v>
      </c>
      <c r="BF3" s="68"/>
      <c r="BG3" s="68"/>
      <c r="BH3" s="68">
        <v>2535</v>
      </c>
      <c r="BI3" s="68">
        <v>2032.5000000000002</v>
      </c>
      <c r="BJ3" s="66"/>
      <c r="BK3" s="68"/>
      <c r="BL3" s="68"/>
      <c r="BM3" s="66"/>
      <c r="BN3" s="66"/>
      <c r="BO3" s="66"/>
      <c r="BP3" s="68">
        <v>2013.75</v>
      </c>
      <c r="BQ3" s="68"/>
      <c r="BR3" s="68"/>
      <c r="BS3" s="68">
        <v>2827.5</v>
      </c>
      <c r="BT3" s="68">
        <v>2261.25</v>
      </c>
      <c r="BU3" s="66"/>
      <c r="BV3" s="66"/>
      <c r="BW3" s="68"/>
      <c r="BX3" s="66"/>
      <c r="BY3" s="66"/>
      <c r="BZ3" s="66"/>
      <c r="CA3" s="66"/>
      <c r="CB3" s="68"/>
      <c r="CC3" s="68"/>
      <c r="CD3" s="68">
        <v>2261.25</v>
      </c>
      <c r="CE3" s="68">
        <v>2520</v>
      </c>
      <c r="CF3" s="66"/>
      <c r="CG3" s="66"/>
      <c r="CH3" s="68"/>
      <c r="CI3" s="68">
        <v>2760</v>
      </c>
      <c r="CJ3" s="66"/>
      <c r="CK3" s="68"/>
      <c r="CL3" s="68"/>
    </row>
    <row r="4" spans="1:90">
      <c r="A4" s="67">
        <v>1</v>
      </c>
      <c r="B4" s="68">
        <v>1908.7500000000002</v>
      </c>
      <c r="C4" s="68">
        <v>1927.5</v>
      </c>
      <c r="D4" s="68">
        <v>1875.0000000000002</v>
      </c>
      <c r="E4" s="68">
        <v>2242.5</v>
      </c>
      <c r="F4" s="68">
        <v>2178.75</v>
      </c>
      <c r="G4" s="68">
        <v>2096.25</v>
      </c>
      <c r="H4" s="68">
        <v>2340</v>
      </c>
      <c r="I4" s="68">
        <v>1931.2500000000002</v>
      </c>
      <c r="J4" s="68">
        <v>2598.75</v>
      </c>
      <c r="K4" s="68">
        <v>2358.75</v>
      </c>
      <c r="L4" s="68">
        <v>2505</v>
      </c>
      <c r="M4" s="68">
        <v>2276.25</v>
      </c>
      <c r="N4" s="68">
        <v>1916.25</v>
      </c>
      <c r="O4" s="68">
        <v>2137.5</v>
      </c>
      <c r="P4" s="68">
        <v>2692.5</v>
      </c>
      <c r="Q4" s="68">
        <v>2902.5</v>
      </c>
      <c r="R4" s="68">
        <v>2531.25</v>
      </c>
      <c r="S4" s="68">
        <v>2096.25</v>
      </c>
      <c r="T4" s="68">
        <v>2876.25</v>
      </c>
      <c r="U4" s="68">
        <v>2366.25</v>
      </c>
      <c r="V4" s="99"/>
      <c r="W4" s="68">
        <v>2898.75</v>
      </c>
      <c r="X4" s="68">
        <v>1987.5000000000002</v>
      </c>
      <c r="Y4" s="68">
        <v>2272.5</v>
      </c>
      <c r="Z4" s="68"/>
      <c r="AA4" s="68"/>
      <c r="AB4" s="68">
        <v>2816.25</v>
      </c>
      <c r="AC4" s="68">
        <v>1837.5</v>
      </c>
      <c r="AD4" s="68"/>
      <c r="AE4" s="68">
        <v>2666.25</v>
      </c>
      <c r="AF4" s="68"/>
      <c r="AG4" s="68">
        <v>2531.25</v>
      </c>
      <c r="AH4" s="68"/>
      <c r="AI4" s="68"/>
      <c r="AJ4" s="68"/>
      <c r="AK4" s="68">
        <v>2058.75</v>
      </c>
      <c r="AL4" s="68"/>
      <c r="AM4" s="68"/>
      <c r="AN4" s="68">
        <v>2895</v>
      </c>
      <c r="AO4" s="68"/>
      <c r="AP4" s="68"/>
      <c r="AQ4" s="68"/>
      <c r="AR4" s="68">
        <v>2790</v>
      </c>
      <c r="AS4" s="68"/>
      <c r="AT4" s="68">
        <v>1826.25</v>
      </c>
      <c r="AU4" s="68"/>
      <c r="AV4" s="68">
        <v>2291.25</v>
      </c>
      <c r="AW4" s="68"/>
      <c r="AX4" s="68"/>
      <c r="AY4" s="68"/>
      <c r="AZ4" s="68"/>
      <c r="BA4" s="68"/>
      <c r="BB4" s="68"/>
      <c r="BC4" s="68"/>
      <c r="BD4" s="68"/>
      <c r="BE4" s="68">
        <v>1803.75</v>
      </c>
      <c r="BF4" s="68"/>
      <c r="BG4" s="68"/>
      <c r="BH4" s="68">
        <v>2535</v>
      </c>
      <c r="BI4" s="68">
        <v>2032.5000000000002</v>
      </c>
      <c r="BJ4" s="68"/>
      <c r="BK4" s="68"/>
      <c r="BL4" s="68"/>
      <c r="BM4" s="68"/>
      <c r="BN4" s="68"/>
      <c r="BO4" s="68"/>
      <c r="BP4" s="68">
        <v>2013.75</v>
      </c>
      <c r="BQ4" s="68"/>
      <c r="BR4" s="68"/>
      <c r="BS4" s="68">
        <v>2827.5</v>
      </c>
      <c r="BT4" s="68">
        <v>2261.25</v>
      </c>
      <c r="BU4" s="68"/>
      <c r="BV4" s="68"/>
      <c r="BW4" s="68"/>
      <c r="BX4" s="68"/>
      <c r="BY4" s="68"/>
      <c r="BZ4" s="68"/>
      <c r="CA4" s="68"/>
      <c r="CB4" s="68"/>
      <c r="CC4" s="68"/>
      <c r="CD4" s="68">
        <v>2261.25</v>
      </c>
      <c r="CE4" s="68">
        <v>2520</v>
      </c>
      <c r="CF4" s="68"/>
      <c r="CG4" s="68"/>
      <c r="CH4" s="68"/>
      <c r="CI4" s="68">
        <v>2760</v>
      </c>
      <c r="CJ4" s="68"/>
      <c r="CK4" s="68"/>
      <c r="CL4" s="68"/>
    </row>
    <row r="5" spans="1:90">
      <c r="A5" s="67">
        <v>2</v>
      </c>
      <c r="B5" s="68">
        <v>1908.7500000000002</v>
      </c>
      <c r="C5" s="68">
        <v>1927.5</v>
      </c>
      <c r="D5" s="68">
        <v>1875.0000000000002</v>
      </c>
      <c r="E5" s="68">
        <v>2242.5</v>
      </c>
      <c r="F5" s="68">
        <v>2178.75</v>
      </c>
      <c r="G5" s="68">
        <v>2096.25</v>
      </c>
      <c r="H5" s="68">
        <v>2340</v>
      </c>
      <c r="I5" s="68">
        <v>1931.2500000000002</v>
      </c>
      <c r="J5" s="68">
        <v>2598.75</v>
      </c>
      <c r="K5" s="68">
        <v>2358.75</v>
      </c>
      <c r="L5" s="68">
        <v>2505</v>
      </c>
      <c r="M5" s="68">
        <v>2276.25</v>
      </c>
      <c r="N5" s="68">
        <v>1916.25</v>
      </c>
      <c r="O5" s="68">
        <v>2137.5</v>
      </c>
      <c r="P5" s="68">
        <v>2692.5</v>
      </c>
      <c r="Q5" s="68">
        <v>2902.5</v>
      </c>
      <c r="R5" s="68">
        <v>2531.25</v>
      </c>
      <c r="S5" s="68">
        <v>2096.25</v>
      </c>
      <c r="T5" s="68">
        <v>2876.25</v>
      </c>
      <c r="U5" s="68">
        <v>2366.25</v>
      </c>
      <c r="V5" s="99"/>
      <c r="W5" s="68">
        <v>2898.75</v>
      </c>
      <c r="X5" s="68">
        <v>1987.5000000000002</v>
      </c>
      <c r="Y5" s="68">
        <v>2272.5</v>
      </c>
      <c r="Z5" s="68"/>
      <c r="AA5" s="68"/>
      <c r="AB5" s="68">
        <v>2816.25</v>
      </c>
      <c r="AC5" s="68">
        <v>1837.5</v>
      </c>
      <c r="AD5" s="68"/>
      <c r="AE5" s="68">
        <v>2666.25</v>
      </c>
      <c r="AF5" s="68"/>
      <c r="AG5" s="68">
        <v>2531.25</v>
      </c>
      <c r="AH5" s="68"/>
      <c r="AI5" s="68"/>
      <c r="AJ5" s="68"/>
      <c r="AK5" s="68">
        <v>2058.75</v>
      </c>
      <c r="AL5" s="68"/>
      <c r="AM5" s="68"/>
      <c r="AN5" s="68">
        <v>2895</v>
      </c>
      <c r="AO5" s="68"/>
      <c r="AP5" s="68"/>
      <c r="AQ5" s="68"/>
      <c r="AR5" s="68">
        <v>2790</v>
      </c>
      <c r="AS5" s="68"/>
      <c r="AT5" s="68">
        <v>1826.25</v>
      </c>
      <c r="AU5" s="68"/>
      <c r="AV5" s="68">
        <v>2291.25</v>
      </c>
      <c r="AW5" s="68"/>
      <c r="AX5" s="68"/>
      <c r="AY5" s="68"/>
      <c r="AZ5" s="68"/>
      <c r="BA5" s="68"/>
      <c r="BB5" s="68"/>
      <c r="BC5" s="68"/>
      <c r="BD5" s="68"/>
      <c r="BE5" s="68">
        <v>1803.75</v>
      </c>
      <c r="BF5" s="68"/>
      <c r="BG5" s="68"/>
      <c r="BH5" s="68">
        <v>2535</v>
      </c>
      <c r="BI5" s="68">
        <v>2032.5000000000002</v>
      </c>
      <c r="BJ5" s="68"/>
      <c r="BK5" s="68"/>
      <c r="BL5" s="68"/>
      <c r="BM5" s="68"/>
      <c r="BN5" s="68"/>
      <c r="BO5" s="68"/>
      <c r="BP5" s="68">
        <v>2013.75</v>
      </c>
      <c r="BQ5" s="68"/>
      <c r="BR5" s="68"/>
      <c r="BS5" s="68">
        <v>2827.5</v>
      </c>
      <c r="BT5" s="68">
        <v>2261.25</v>
      </c>
      <c r="BU5" s="68"/>
      <c r="BV5" s="68"/>
      <c r="BW5" s="68"/>
      <c r="BX5" s="68"/>
      <c r="BY5" s="68"/>
      <c r="BZ5" s="68"/>
      <c r="CA5" s="68"/>
      <c r="CB5" s="68"/>
      <c r="CC5" s="68"/>
      <c r="CD5" s="68">
        <v>2261.25</v>
      </c>
      <c r="CE5" s="68">
        <v>2520</v>
      </c>
      <c r="CF5" s="68"/>
      <c r="CG5" s="68"/>
      <c r="CH5" s="68"/>
      <c r="CI5" s="68">
        <v>2760</v>
      </c>
      <c r="CJ5" s="68"/>
      <c r="CK5" s="68"/>
      <c r="CL5" s="68"/>
    </row>
    <row r="6" spans="1:90">
      <c r="A6" s="67">
        <v>3</v>
      </c>
      <c r="B6" s="68">
        <v>1908.7500000000002</v>
      </c>
      <c r="C6" s="68">
        <v>1927.5</v>
      </c>
      <c r="D6" s="68">
        <v>1875.0000000000002</v>
      </c>
      <c r="E6" s="68">
        <v>2242.5</v>
      </c>
      <c r="F6" s="68">
        <v>2178.75</v>
      </c>
      <c r="G6" s="68">
        <v>2096.25</v>
      </c>
      <c r="H6" s="68">
        <v>2340</v>
      </c>
      <c r="I6" s="68">
        <v>1931.2500000000002</v>
      </c>
      <c r="J6" s="68">
        <v>2598.75</v>
      </c>
      <c r="K6" s="68">
        <v>2358.75</v>
      </c>
      <c r="L6" s="68">
        <v>2505</v>
      </c>
      <c r="M6" s="68">
        <v>2276.25</v>
      </c>
      <c r="N6" s="68">
        <v>1916.25</v>
      </c>
      <c r="O6" s="68">
        <v>2137.5</v>
      </c>
      <c r="P6" s="68">
        <v>2692.5</v>
      </c>
      <c r="Q6" s="68">
        <v>2902.5</v>
      </c>
      <c r="R6" s="68">
        <v>2531.25</v>
      </c>
      <c r="S6" s="68">
        <v>2096.25</v>
      </c>
      <c r="T6" s="68">
        <v>2876.25</v>
      </c>
      <c r="U6" s="68">
        <v>2366.25</v>
      </c>
      <c r="V6" s="99"/>
      <c r="W6" s="68">
        <v>2898.75</v>
      </c>
      <c r="X6" s="68">
        <v>1987.5000000000002</v>
      </c>
      <c r="Y6" s="68">
        <v>2272.5</v>
      </c>
      <c r="Z6" s="68"/>
      <c r="AA6" s="68"/>
      <c r="AB6" s="68">
        <v>2816.25</v>
      </c>
      <c r="AC6" s="68">
        <v>1837.5</v>
      </c>
      <c r="AD6" s="68"/>
      <c r="AE6" s="68">
        <v>2666.25</v>
      </c>
      <c r="AF6" s="68"/>
      <c r="AG6" s="68">
        <v>2531.25</v>
      </c>
      <c r="AH6" s="68"/>
      <c r="AI6" s="68"/>
      <c r="AJ6" s="68"/>
      <c r="AK6" s="68">
        <v>2058.75</v>
      </c>
      <c r="AL6" s="68"/>
      <c r="AM6" s="68"/>
      <c r="AN6" s="68">
        <v>2895</v>
      </c>
      <c r="AO6" s="68"/>
      <c r="AP6" s="68"/>
      <c r="AQ6" s="68"/>
      <c r="AR6" s="68">
        <v>2790</v>
      </c>
      <c r="AS6" s="68"/>
      <c r="AT6" s="68">
        <v>1826.25</v>
      </c>
      <c r="AU6" s="68"/>
      <c r="AV6" s="68">
        <v>2291.25</v>
      </c>
      <c r="AW6" s="68"/>
      <c r="AX6" s="68"/>
      <c r="AY6" s="68"/>
      <c r="AZ6" s="68"/>
      <c r="BA6" s="68"/>
      <c r="BB6" s="68"/>
      <c r="BC6" s="68"/>
      <c r="BD6" s="68"/>
      <c r="BE6" s="68">
        <v>1803.75</v>
      </c>
      <c r="BF6" s="68"/>
      <c r="BG6" s="68"/>
      <c r="BH6" s="68">
        <v>2535</v>
      </c>
      <c r="BI6" s="68">
        <v>2032.5000000000002</v>
      </c>
      <c r="BJ6" s="68"/>
      <c r="BK6" s="68"/>
      <c r="BL6" s="68"/>
      <c r="BM6" s="68"/>
      <c r="BN6" s="68"/>
      <c r="BO6" s="68"/>
      <c r="BP6" s="68">
        <v>2013.75</v>
      </c>
      <c r="BQ6" s="68"/>
      <c r="BR6" s="68"/>
      <c r="BS6" s="68">
        <v>2827.5</v>
      </c>
      <c r="BT6" s="68">
        <v>2261.25</v>
      </c>
      <c r="BU6" s="68"/>
      <c r="BV6" s="68"/>
      <c r="BW6" s="68"/>
      <c r="BX6" s="68"/>
      <c r="BY6" s="68"/>
      <c r="BZ6" s="68"/>
      <c r="CA6" s="68"/>
      <c r="CB6" s="68"/>
      <c r="CC6" s="68"/>
      <c r="CD6" s="68">
        <v>2261.25</v>
      </c>
      <c r="CE6" s="68">
        <v>2520</v>
      </c>
      <c r="CF6" s="68"/>
      <c r="CG6" s="68"/>
      <c r="CH6" s="68"/>
      <c r="CI6" s="68">
        <v>2760</v>
      </c>
      <c r="CJ6" s="68"/>
      <c r="CK6" s="68"/>
      <c r="CL6" s="68"/>
    </row>
    <row r="7" spans="1:90">
      <c r="A7" s="67">
        <v>4</v>
      </c>
      <c r="B7" s="68">
        <v>1908.7500000000002</v>
      </c>
      <c r="C7" s="68">
        <v>1927.5</v>
      </c>
      <c r="D7" s="68">
        <v>1875.0000000000002</v>
      </c>
      <c r="E7" s="68">
        <v>2242.5</v>
      </c>
      <c r="F7" s="68">
        <v>2178.75</v>
      </c>
      <c r="G7" s="68">
        <v>2096.25</v>
      </c>
      <c r="H7" s="68">
        <v>2340</v>
      </c>
      <c r="I7" s="68">
        <v>1931.2500000000002</v>
      </c>
      <c r="J7" s="68">
        <v>2598.75</v>
      </c>
      <c r="K7" s="68">
        <v>2358.75</v>
      </c>
      <c r="L7" s="68">
        <v>2505</v>
      </c>
      <c r="M7" s="68">
        <v>2276.25</v>
      </c>
      <c r="N7" s="68">
        <v>1916.25</v>
      </c>
      <c r="O7" s="68">
        <v>2137.5</v>
      </c>
      <c r="P7" s="68">
        <v>2692.5</v>
      </c>
      <c r="Q7" s="68">
        <v>2902.5</v>
      </c>
      <c r="R7" s="68">
        <v>2531.25</v>
      </c>
      <c r="S7" s="68">
        <v>2096.25</v>
      </c>
      <c r="T7" s="68">
        <v>2876.25</v>
      </c>
      <c r="U7" s="68">
        <v>2366.25</v>
      </c>
      <c r="V7" s="99"/>
      <c r="W7" s="68">
        <v>2898.75</v>
      </c>
      <c r="X7" s="68">
        <v>1987.5000000000002</v>
      </c>
      <c r="Y7" s="68">
        <v>2272.5</v>
      </c>
      <c r="Z7" s="68"/>
      <c r="AA7" s="68"/>
      <c r="AB7" s="68">
        <v>2816.25</v>
      </c>
      <c r="AC7" s="68">
        <v>1837.5</v>
      </c>
      <c r="AD7" s="68"/>
      <c r="AE7" s="68">
        <v>2666.25</v>
      </c>
      <c r="AF7" s="68"/>
      <c r="AG7" s="68">
        <v>2531.25</v>
      </c>
      <c r="AH7" s="68"/>
      <c r="AI7" s="68"/>
      <c r="AJ7" s="68"/>
      <c r="AK7" s="68">
        <v>2058.75</v>
      </c>
      <c r="AL7" s="68"/>
      <c r="AM7" s="68"/>
      <c r="AN7" s="68">
        <v>2895</v>
      </c>
      <c r="AO7" s="68"/>
      <c r="AP7" s="68"/>
      <c r="AQ7" s="68"/>
      <c r="AR7" s="68">
        <v>2790</v>
      </c>
      <c r="AS7" s="68"/>
      <c r="AT7" s="68">
        <v>1826.25</v>
      </c>
      <c r="AU7" s="68"/>
      <c r="AV7" s="68">
        <v>2291.25</v>
      </c>
      <c r="AW7" s="68"/>
      <c r="AX7" s="68"/>
      <c r="AY7" s="68"/>
      <c r="AZ7" s="68"/>
      <c r="BA7" s="68"/>
      <c r="BB7" s="68"/>
      <c r="BC7" s="68"/>
      <c r="BD7" s="68"/>
      <c r="BE7" s="68">
        <v>1803.75</v>
      </c>
      <c r="BF7" s="68"/>
      <c r="BG7" s="68"/>
      <c r="BH7" s="68">
        <v>2535</v>
      </c>
      <c r="BI7" s="68">
        <v>2032.5000000000002</v>
      </c>
      <c r="BJ7" s="68"/>
      <c r="BK7" s="68"/>
      <c r="BL7" s="68"/>
      <c r="BM7" s="68"/>
      <c r="BN7" s="68"/>
      <c r="BO7" s="68"/>
      <c r="BP7" s="68">
        <v>2013.75</v>
      </c>
      <c r="BQ7" s="68"/>
      <c r="BR7" s="68"/>
      <c r="BS7" s="68">
        <v>2827.5</v>
      </c>
      <c r="BT7" s="68">
        <v>2261.25</v>
      </c>
      <c r="BU7" s="68"/>
      <c r="BV7" s="68"/>
      <c r="BW7" s="68"/>
      <c r="BX7" s="68"/>
      <c r="BY7" s="68"/>
      <c r="BZ7" s="68"/>
      <c r="CA7" s="68"/>
      <c r="CB7" s="68"/>
      <c r="CC7" s="68"/>
      <c r="CD7" s="68">
        <v>2261.25</v>
      </c>
      <c r="CE7" s="68">
        <v>2520</v>
      </c>
      <c r="CF7" s="68"/>
      <c r="CG7" s="68"/>
      <c r="CH7" s="68"/>
      <c r="CI7" s="68">
        <v>2760</v>
      </c>
      <c r="CJ7" s="68"/>
      <c r="CK7" s="68"/>
      <c r="CL7" s="68"/>
    </row>
    <row r="8" spans="1:90">
      <c r="A8" s="67">
        <v>5</v>
      </c>
      <c r="B8" s="68">
        <v>1908.7500000000002</v>
      </c>
      <c r="C8" s="68">
        <v>1927.5</v>
      </c>
      <c r="D8" s="68">
        <v>1875.0000000000002</v>
      </c>
      <c r="E8" s="68">
        <v>2242.5</v>
      </c>
      <c r="F8" s="68">
        <v>2178.75</v>
      </c>
      <c r="G8" s="68">
        <v>2096.25</v>
      </c>
      <c r="H8" s="68">
        <v>2340</v>
      </c>
      <c r="I8" s="68">
        <v>1931.2500000000002</v>
      </c>
      <c r="J8" s="68">
        <v>2598.75</v>
      </c>
      <c r="K8" s="68">
        <v>2358.75</v>
      </c>
      <c r="L8" s="68">
        <v>2505</v>
      </c>
      <c r="M8" s="68">
        <v>2276.25</v>
      </c>
      <c r="N8" s="68">
        <v>1916.25</v>
      </c>
      <c r="O8" s="68">
        <v>2137.5</v>
      </c>
      <c r="P8" s="68">
        <v>2692.5</v>
      </c>
      <c r="Q8" s="68">
        <v>2902.5</v>
      </c>
      <c r="R8" s="68">
        <v>2531.25</v>
      </c>
      <c r="S8" s="68">
        <v>2096.25</v>
      </c>
      <c r="T8" s="68">
        <v>2876.25</v>
      </c>
      <c r="U8" s="68">
        <v>2366.25</v>
      </c>
      <c r="V8" s="99"/>
      <c r="W8" s="68">
        <v>2898.75</v>
      </c>
      <c r="X8" s="68">
        <v>1987.5000000000002</v>
      </c>
      <c r="Y8" s="68">
        <v>2272.5</v>
      </c>
      <c r="Z8" s="68"/>
      <c r="AA8" s="68"/>
      <c r="AB8" s="68">
        <v>2816.25</v>
      </c>
      <c r="AC8" s="68">
        <v>1837.5</v>
      </c>
      <c r="AD8" s="68"/>
      <c r="AE8" s="68">
        <v>2666.25</v>
      </c>
      <c r="AF8" s="68"/>
      <c r="AG8" s="68">
        <v>2531.25</v>
      </c>
      <c r="AH8" s="68"/>
      <c r="AI8" s="68"/>
      <c r="AJ8" s="68"/>
      <c r="AK8" s="68">
        <v>2058.75</v>
      </c>
      <c r="AL8" s="68"/>
      <c r="AM8" s="68"/>
      <c r="AN8" s="68">
        <v>2895</v>
      </c>
      <c r="AO8" s="68"/>
      <c r="AP8" s="68"/>
      <c r="AQ8" s="68"/>
      <c r="AR8" s="68">
        <v>2790</v>
      </c>
      <c r="AS8" s="68"/>
      <c r="AT8" s="68">
        <v>1826.25</v>
      </c>
      <c r="AU8" s="68"/>
      <c r="AV8" s="68">
        <v>2291.25</v>
      </c>
      <c r="AW8" s="68"/>
      <c r="AX8" s="68"/>
      <c r="AY8" s="68"/>
      <c r="AZ8" s="68"/>
      <c r="BA8" s="68"/>
      <c r="BB8" s="68"/>
      <c r="BC8" s="68"/>
      <c r="BD8" s="68"/>
      <c r="BE8" s="68">
        <v>1803.75</v>
      </c>
      <c r="BF8" s="68"/>
      <c r="BG8" s="68"/>
      <c r="BH8" s="68">
        <v>2535</v>
      </c>
      <c r="BI8" s="68">
        <v>2032.5000000000002</v>
      </c>
      <c r="BJ8" s="68"/>
      <c r="BK8" s="68"/>
      <c r="BL8" s="68"/>
      <c r="BM8" s="68"/>
      <c r="BN8" s="68"/>
      <c r="BO8" s="68"/>
      <c r="BP8" s="68">
        <v>2013.75</v>
      </c>
      <c r="BQ8" s="68"/>
      <c r="BR8" s="68"/>
      <c r="BS8" s="68">
        <v>2827.5</v>
      </c>
      <c r="BT8" s="68">
        <v>2261.25</v>
      </c>
      <c r="BU8" s="68"/>
      <c r="BV8" s="68"/>
      <c r="BW8" s="68"/>
      <c r="BX8" s="68"/>
      <c r="BY8" s="68"/>
      <c r="BZ8" s="68"/>
      <c r="CA8" s="68"/>
      <c r="CB8" s="68"/>
      <c r="CC8" s="68"/>
      <c r="CD8" s="68">
        <v>2261.25</v>
      </c>
      <c r="CE8" s="68">
        <v>2520</v>
      </c>
      <c r="CF8" s="68"/>
      <c r="CG8" s="68"/>
      <c r="CH8" s="68"/>
      <c r="CI8" s="68">
        <v>2760</v>
      </c>
      <c r="CJ8" s="68"/>
      <c r="CK8" s="68"/>
      <c r="CL8" s="68"/>
    </row>
    <row r="9" spans="1:90">
      <c r="A9" s="67">
        <v>6</v>
      </c>
      <c r="B9" s="68">
        <v>1908.7500000000002</v>
      </c>
      <c r="C9" s="68">
        <v>1927.5</v>
      </c>
      <c r="D9" s="68">
        <v>1875.0000000000002</v>
      </c>
      <c r="E9" s="68">
        <v>2242.5</v>
      </c>
      <c r="F9" s="68">
        <v>2178.75</v>
      </c>
      <c r="G9" s="68">
        <v>2096.25</v>
      </c>
      <c r="H9" s="68">
        <v>2340</v>
      </c>
      <c r="I9" s="68">
        <v>1931.2500000000002</v>
      </c>
      <c r="J9" s="68">
        <v>2598.75</v>
      </c>
      <c r="K9" s="68">
        <v>2358.75</v>
      </c>
      <c r="L9" s="68">
        <v>2505</v>
      </c>
      <c r="M9" s="68">
        <v>2276.25</v>
      </c>
      <c r="N9" s="68">
        <v>1916.25</v>
      </c>
      <c r="O9" s="68">
        <v>2137.5</v>
      </c>
      <c r="P9" s="68">
        <v>2692.5</v>
      </c>
      <c r="Q9" s="68">
        <v>2902.5</v>
      </c>
      <c r="R9" s="68">
        <v>2531.25</v>
      </c>
      <c r="S9" s="68">
        <v>2096.25</v>
      </c>
      <c r="T9" s="68">
        <v>2876.25</v>
      </c>
      <c r="U9" s="68">
        <v>2366.25</v>
      </c>
      <c r="V9" s="99"/>
      <c r="W9" s="68">
        <v>2898.75</v>
      </c>
      <c r="X9" s="68">
        <v>1987.5000000000002</v>
      </c>
      <c r="Y9" s="68">
        <v>2272.5</v>
      </c>
      <c r="Z9" s="68"/>
      <c r="AA9" s="68"/>
      <c r="AB9" s="68">
        <v>2816.25</v>
      </c>
      <c r="AC9" s="68">
        <v>1837.5</v>
      </c>
      <c r="AD9" s="68"/>
      <c r="AE9" s="68">
        <v>2666.25</v>
      </c>
      <c r="AF9" s="68"/>
      <c r="AG9" s="68">
        <v>2531.25</v>
      </c>
      <c r="AH9" s="68"/>
      <c r="AI9" s="68"/>
      <c r="AJ9" s="68"/>
      <c r="AK9" s="68">
        <v>2058.75</v>
      </c>
      <c r="AL9" s="68"/>
      <c r="AM9" s="68"/>
      <c r="AN9" s="68">
        <v>2895</v>
      </c>
      <c r="AO9" s="68"/>
      <c r="AP9" s="68"/>
      <c r="AQ9" s="68"/>
      <c r="AR9" s="68">
        <v>2790</v>
      </c>
      <c r="AS9" s="68"/>
      <c r="AT9" s="68">
        <v>1826.25</v>
      </c>
      <c r="AU9" s="68"/>
      <c r="AV9" s="68">
        <v>2291.25</v>
      </c>
      <c r="AW9" s="68"/>
      <c r="AX9" s="68"/>
      <c r="AY9" s="68"/>
      <c r="AZ9" s="68"/>
      <c r="BA9" s="68"/>
      <c r="BB9" s="68"/>
      <c r="BC9" s="68"/>
      <c r="BD9" s="68"/>
      <c r="BE9" s="68">
        <v>1803.75</v>
      </c>
      <c r="BF9" s="68"/>
      <c r="BG9" s="68"/>
      <c r="BH9" s="68">
        <v>2535</v>
      </c>
      <c r="BI9" s="68">
        <v>2032.5000000000002</v>
      </c>
      <c r="BJ9" s="68"/>
      <c r="BK9" s="68"/>
      <c r="BL9" s="68"/>
      <c r="BM9" s="68"/>
      <c r="BN9" s="68"/>
      <c r="BO9" s="68"/>
      <c r="BP9" s="68">
        <v>2013.75</v>
      </c>
      <c r="BQ9" s="68"/>
      <c r="BR9" s="68"/>
      <c r="BS9" s="68">
        <v>2827.5</v>
      </c>
      <c r="BT9" s="68">
        <v>2261.25</v>
      </c>
      <c r="BU9" s="68"/>
      <c r="BV9" s="68"/>
      <c r="BW9" s="68"/>
      <c r="BX9" s="68"/>
      <c r="BY9" s="68"/>
      <c r="BZ9" s="68"/>
      <c r="CA9" s="68"/>
      <c r="CB9" s="68"/>
      <c r="CC9" s="68"/>
      <c r="CD9" s="68">
        <v>2261.25</v>
      </c>
      <c r="CE9" s="68">
        <v>2520</v>
      </c>
      <c r="CF9" s="68"/>
      <c r="CG9" s="68"/>
      <c r="CH9" s="68"/>
      <c r="CI9" s="68">
        <v>2760</v>
      </c>
      <c r="CJ9" s="68"/>
      <c r="CK9" s="68"/>
      <c r="CL9" s="68"/>
    </row>
    <row r="10" spans="1:90">
      <c r="A10" s="67">
        <v>7</v>
      </c>
      <c r="B10" s="68">
        <v>1908.7500000000002</v>
      </c>
      <c r="C10" s="68">
        <v>1927.5</v>
      </c>
      <c r="D10" s="68">
        <v>1875.0000000000002</v>
      </c>
      <c r="E10" s="68">
        <v>2242.5</v>
      </c>
      <c r="F10" s="68">
        <v>2178.75</v>
      </c>
      <c r="G10" s="68">
        <v>2096.25</v>
      </c>
      <c r="H10" s="68">
        <v>2340</v>
      </c>
      <c r="I10" s="68">
        <v>1931.2500000000002</v>
      </c>
      <c r="J10" s="68">
        <v>2598.75</v>
      </c>
      <c r="K10" s="68">
        <v>2358.75</v>
      </c>
      <c r="L10" s="68">
        <v>2505</v>
      </c>
      <c r="M10" s="68">
        <v>2276.25</v>
      </c>
      <c r="N10" s="68">
        <v>1916.25</v>
      </c>
      <c r="O10" s="68">
        <v>2137.5</v>
      </c>
      <c r="P10" s="68">
        <v>2692.5</v>
      </c>
      <c r="Q10" s="68">
        <v>2902.5</v>
      </c>
      <c r="R10" s="68">
        <v>2531.25</v>
      </c>
      <c r="S10" s="68">
        <v>2096.25</v>
      </c>
      <c r="T10" s="68">
        <v>2876.25</v>
      </c>
      <c r="U10" s="68">
        <v>2366.25</v>
      </c>
      <c r="V10" s="99"/>
      <c r="W10" s="68">
        <v>2898.75</v>
      </c>
      <c r="X10" s="68">
        <v>1987.5000000000002</v>
      </c>
      <c r="Y10" s="68">
        <v>2272.5</v>
      </c>
      <c r="Z10" s="68"/>
      <c r="AA10" s="68"/>
      <c r="AB10" s="68">
        <v>2816.25</v>
      </c>
      <c r="AC10" s="68">
        <v>1837.5</v>
      </c>
      <c r="AD10" s="68"/>
      <c r="AE10" s="68">
        <v>2666.25</v>
      </c>
      <c r="AF10" s="68"/>
      <c r="AG10" s="68">
        <v>2531.25</v>
      </c>
      <c r="AH10" s="68"/>
      <c r="AI10" s="68"/>
      <c r="AJ10" s="68"/>
      <c r="AK10" s="68">
        <v>2058.75</v>
      </c>
      <c r="AL10" s="68"/>
      <c r="AM10" s="68"/>
      <c r="AN10" s="68">
        <v>2895</v>
      </c>
      <c r="AO10" s="68"/>
      <c r="AP10" s="68"/>
      <c r="AQ10" s="68"/>
      <c r="AR10" s="68">
        <v>2790</v>
      </c>
      <c r="AS10" s="68"/>
      <c r="AT10" s="68">
        <v>1826.25</v>
      </c>
      <c r="AU10" s="68"/>
      <c r="AV10" s="68">
        <v>2291.25</v>
      </c>
      <c r="AW10" s="68"/>
      <c r="AX10" s="68"/>
      <c r="AY10" s="68"/>
      <c r="AZ10" s="68"/>
      <c r="BA10" s="68"/>
      <c r="BB10" s="68"/>
      <c r="BC10" s="68"/>
      <c r="BD10" s="68"/>
      <c r="BE10" s="68">
        <v>1803.75</v>
      </c>
      <c r="BF10" s="68"/>
      <c r="BG10" s="68"/>
      <c r="BH10" s="68">
        <v>2535</v>
      </c>
      <c r="BI10" s="68">
        <v>2032.5000000000002</v>
      </c>
      <c r="BJ10" s="68"/>
      <c r="BK10" s="68"/>
      <c r="BL10" s="68"/>
      <c r="BM10" s="68"/>
      <c r="BN10" s="68"/>
      <c r="BO10" s="68"/>
      <c r="BP10" s="68">
        <v>2013.75</v>
      </c>
      <c r="BQ10" s="68"/>
      <c r="BR10" s="68"/>
      <c r="BS10" s="68">
        <v>2827.5</v>
      </c>
      <c r="BT10" s="68">
        <v>2261.25</v>
      </c>
      <c r="BU10" s="68"/>
      <c r="BV10" s="68"/>
      <c r="BW10" s="68"/>
      <c r="BX10" s="68"/>
      <c r="BY10" s="68"/>
      <c r="BZ10" s="68"/>
      <c r="CA10" s="68"/>
      <c r="CB10" s="68"/>
      <c r="CC10" s="68"/>
      <c r="CD10" s="68">
        <v>2261.25</v>
      </c>
      <c r="CE10" s="68">
        <v>2520</v>
      </c>
      <c r="CF10" s="68"/>
      <c r="CG10" s="68"/>
      <c r="CH10" s="68"/>
      <c r="CI10" s="68">
        <v>2760</v>
      </c>
      <c r="CJ10" s="68"/>
      <c r="CK10" s="68"/>
      <c r="CL10" s="68"/>
    </row>
    <row r="11" spans="1:90" ht="13.5" thickBot="1">
      <c r="A11" s="67">
        <v>8</v>
      </c>
      <c r="B11" s="69">
        <v>1908.7500000000002</v>
      </c>
      <c r="C11" s="69">
        <v>1927.5</v>
      </c>
      <c r="D11" s="69">
        <v>1875.0000000000002</v>
      </c>
      <c r="E11" s="69">
        <v>2242.5</v>
      </c>
      <c r="F11" s="69">
        <v>2178.75</v>
      </c>
      <c r="G11" s="69">
        <v>2096.25</v>
      </c>
      <c r="H11" s="69">
        <v>2340</v>
      </c>
      <c r="I11" s="68">
        <v>1931.2500000000002</v>
      </c>
      <c r="J11" s="69">
        <v>2598.75</v>
      </c>
      <c r="K11" s="69">
        <v>2358.75</v>
      </c>
      <c r="L11" s="69">
        <v>2505</v>
      </c>
      <c r="M11" s="68">
        <v>2276.25</v>
      </c>
      <c r="N11" s="68">
        <v>1916.25</v>
      </c>
      <c r="O11" s="68">
        <v>2137.5</v>
      </c>
      <c r="P11" s="68">
        <v>2692.5</v>
      </c>
      <c r="Q11" s="69">
        <v>2902.5</v>
      </c>
      <c r="R11" s="68">
        <v>2531.25</v>
      </c>
      <c r="S11" s="68">
        <v>2096.25</v>
      </c>
      <c r="T11" s="68">
        <v>2876.25</v>
      </c>
      <c r="U11" s="68">
        <v>2366.25</v>
      </c>
      <c r="V11" s="99"/>
      <c r="W11" s="68">
        <v>2898.75</v>
      </c>
      <c r="X11" s="68">
        <v>1987.5000000000002</v>
      </c>
      <c r="Y11" s="68">
        <v>2272.5</v>
      </c>
      <c r="Z11" s="68"/>
      <c r="AA11" s="68"/>
      <c r="AB11" s="68">
        <v>2816.25</v>
      </c>
      <c r="AC11" s="68">
        <v>1837.5</v>
      </c>
      <c r="AD11" s="68"/>
      <c r="AE11" s="68">
        <v>2666.25</v>
      </c>
      <c r="AF11" s="68"/>
      <c r="AG11" s="68">
        <v>2531.25</v>
      </c>
      <c r="AH11" s="68"/>
      <c r="AI11" s="68"/>
      <c r="AJ11" s="68"/>
      <c r="AK11" s="68">
        <v>2058.75</v>
      </c>
      <c r="AL11" s="68"/>
      <c r="AM11" s="68"/>
      <c r="AN11" s="68">
        <v>2895</v>
      </c>
      <c r="AO11" s="68"/>
      <c r="AP11" s="68"/>
      <c r="AQ11" s="68"/>
      <c r="AR11" s="68">
        <v>2790</v>
      </c>
      <c r="AS11" s="68"/>
      <c r="AT11" s="68">
        <v>1826.25</v>
      </c>
      <c r="AU11" s="68"/>
      <c r="AV11" s="68">
        <v>2291.25</v>
      </c>
      <c r="AW11" s="68"/>
      <c r="AX11" s="68"/>
      <c r="AY11" s="68"/>
      <c r="AZ11" s="68"/>
      <c r="BA11" s="68"/>
      <c r="BB11" s="68"/>
      <c r="BC11" s="68"/>
      <c r="BD11" s="68"/>
      <c r="BE11" s="68">
        <v>1803.75</v>
      </c>
      <c r="BF11" s="68"/>
      <c r="BG11" s="68"/>
      <c r="BH11" s="68">
        <v>2535</v>
      </c>
      <c r="BI11" s="68">
        <v>2032.5000000000002</v>
      </c>
      <c r="BJ11" s="68"/>
      <c r="BK11" s="68"/>
      <c r="BL11" s="68"/>
      <c r="BM11" s="68"/>
      <c r="BN11" s="68"/>
      <c r="BO11" s="68"/>
      <c r="BP11" s="68">
        <v>2013.75</v>
      </c>
      <c r="BQ11" s="68"/>
      <c r="BR11" s="68"/>
      <c r="BS11" s="68">
        <v>2827.5</v>
      </c>
      <c r="BT11" s="68">
        <v>2261.25</v>
      </c>
      <c r="BU11" s="68"/>
      <c r="BV11" s="68"/>
      <c r="BW11" s="68"/>
      <c r="BX11" s="68"/>
      <c r="BY11" s="68"/>
      <c r="BZ11" s="68"/>
      <c r="CA11" s="68"/>
      <c r="CB11" s="68"/>
      <c r="CC11" s="68"/>
      <c r="CD11" s="68">
        <v>2261.25</v>
      </c>
      <c r="CE11" s="68">
        <v>2520</v>
      </c>
      <c r="CF11" s="68"/>
      <c r="CG11" s="68"/>
      <c r="CH11" s="68"/>
      <c r="CI11" s="68">
        <v>2760</v>
      </c>
      <c r="CJ11" s="68"/>
      <c r="CK11" s="68"/>
      <c r="CL11" s="68"/>
    </row>
    <row r="12" spans="1:90" ht="13.5" thickBot="1">
      <c r="A12" s="67">
        <v>9</v>
      </c>
      <c r="B12" s="68">
        <v>1880.3705149327534</v>
      </c>
      <c r="C12" s="68">
        <v>1908.413716368995</v>
      </c>
      <c r="D12" s="68">
        <v>1834.007012716203</v>
      </c>
      <c r="E12" s="68">
        <v>2189.6688103506531</v>
      </c>
      <c r="F12" s="68">
        <v>2164.4873389018944</v>
      </c>
      <c r="G12" s="68">
        <v>2083.000969380395</v>
      </c>
      <c r="H12" s="68">
        <v>2330.8407894688426</v>
      </c>
      <c r="I12" s="68">
        <v>1931.2500000000002</v>
      </c>
      <c r="J12" s="68">
        <v>2565.8851357899252</v>
      </c>
      <c r="K12" s="68">
        <v>2350.0586958094727</v>
      </c>
      <c r="L12" s="68">
        <v>2501.4257652730462</v>
      </c>
      <c r="M12" s="68">
        <v>2276.25</v>
      </c>
      <c r="N12" s="68">
        <v>1916.25</v>
      </c>
      <c r="O12" s="68">
        <v>2137.5</v>
      </c>
      <c r="P12" s="69">
        <v>2692.5</v>
      </c>
      <c r="Q12" s="68">
        <v>2888.9298779183578</v>
      </c>
      <c r="R12" s="68">
        <v>2531.25</v>
      </c>
      <c r="S12" s="68">
        <v>2096.25</v>
      </c>
      <c r="T12" s="69">
        <v>2876.25</v>
      </c>
      <c r="U12" s="68">
        <v>2366.25</v>
      </c>
      <c r="V12" s="99"/>
      <c r="W12" s="68">
        <v>2898.75</v>
      </c>
      <c r="X12" s="68">
        <v>1987.5000000000002</v>
      </c>
      <c r="Y12" s="68">
        <v>2272.5</v>
      </c>
      <c r="Z12" s="68"/>
      <c r="AA12" s="68"/>
      <c r="AB12" s="68">
        <v>2816.25</v>
      </c>
      <c r="AC12" s="69">
        <v>1837.5</v>
      </c>
      <c r="AD12" s="68"/>
      <c r="AE12" s="68">
        <v>2666.25</v>
      </c>
      <c r="AF12" s="68"/>
      <c r="AG12" s="68">
        <v>2531.25</v>
      </c>
      <c r="AH12" s="68"/>
      <c r="AI12" s="68"/>
      <c r="AJ12" s="68"/>
      <c r="AK12" s="68">
        <v>2058.75</v>
      </c>
      <c r="AL12" s="68"/>
      <c r="AM12" s="68"/>
      <c r="AN12" s="68">
        <v>2895</v>
      </c>
      <c r="AO12" s="68"/>
      <c r="AP12" s="68"/>
      <c r="AQ12" s="68"/>
      <c r="AR12" s="68">
        <v>2790</v>
      </c>
      <c r="AS12" s="68"/>
      <c r="AT12" s="68">
        <v>1826.25</v>
      </c>
      <c r="AU12" s="68"/>
      <c r="AV12" s="68">
        <v>2291.25</v>
      </c>
      <c r="AW12" s="68"/>
      <c r="AX12" s="68"/>
      <c r="AY12" s="68"/>
      <c r="AZ12" s="68"/>
      <c r="BA12" s="68"/>
      <c r="BB12" s="68"/>
      <c r="BC12" s="68"/>
      <c r="BD12" s="68"/>
      <c r="BE12" s="68">
        <v>1803.75</v>
      </c>
      <c r="BF12" s="68"/>
      <c r="BG12" s="68"/>
      <c r="BH12" s="68">
        <v>2535</v>
      </c>
      <c r="BI12" s="68">
        <v>2032.5000000000002</v>
      </c>
      <c r="BJ12" s="68"/>
      <c r="BK12" s="68"/>
      <c r="BL12" s="68"/>
      <c r="BM12" s="68"/>
      <c r="BN12" s="68"/>
      <c r="BO12" s="68"/>
      <c r="BP12" s="68">
        <v>2013.75</v>
      </c>
      <c r="BQ12" s="68"/>
      <c r="BR12" s="68"/>
      <c r="BS12" s="68">
        <v>2827.5</v>
      </c>
      <c r="BT12" s="68">
        <v>2261.25</v>
      </c>
      <c r="BU12" s="68"/>
      <c r="BV12" s="68"/>
      <c r="BW12" s="68"/>
      <c r="BX12" s="68"/>
      <c r="BY12" s="68"/>
      <c r="BZ12" s="68"/>
      <c r="CA12" s="68"/>
      <c r="CB12" s="68"/>
      <c r="CC12" s="68"/>
      <c r="CD12" s="68">
        <v>2261.25</v>
      </c>
      <c r="CE12" s="68">
        <v>2520</v>
      </c>
      <c r="CF12" s="68"/>
      <c r="CG12" s="68"/>
      <c r="CH12" s="68"/>
      <c r="CI12" s="68">
        <v>2760</v>
      </c>
      <c r="CJ12" s="68"/>
      <c r="CK12" s="68"/>
      <c r="CL12" s="68"/>
    </row>
    <row r="13" spans="1:90" ht="13.5" thickBot="1">
      <c r="A13" s="71">
        <v>10</v>
      </c>
      <c r="B13" s="72">
        <v>1832.5421876318171</v>
      </c>
      <c r="C13" s="72">
        <v>1862.6159473562882</v>
      </c>
      <c r="D13" s="72"/>
      <c r="E13" s="72">
        <v>2131.6928028317102</v>
      </c>
      <c r="F13" s="72">
        <v>2112.7103545777381</v>
      </c>
      <c r="G13" s="72">
        <v>2034.9037141779513</v>
      </c>
      <c r="H13" s="72">
        <v>2276.8032912255112</v>
      </c>
      <c r="I13" s="72">
        <v>1931.2500000000002</v>
      </c>
      <c r="J13" s="72">
        <v>2503.0120361556519</v>
      </c>
      <c r="K13" s="72">
        <v>2298.7817507790905</v>
      </c>
      <c r="L13" s="72">
        <v>2445.1663145163357</v>
      </c>
      <c r="M13" s="72">
        <v>2276.25</v>
      </c>
      <c r="N13" s="69">
        <v>1916.25</v>
      </c>
      <c r="O13" s="72">
        <v>2137.5</v>
      </c>
      <c r="P13" s="72">
        <v>2633.9940533503805</v>
      </c>
      <c r="Q13" s="72">
        <v>2822.6757662221366</v>
      </c>
      <c r="R13" s="72">
        <v>2531.25</v>
      </c>
      <c r="S13" s="69">
        <v>2096.25</v>
      </c>
      <c r="T13" s="72">
        <v>2817.7399112800736</v>
      </c>
      <c r="U13" s="72">
        <v>2366.25</v>
      </c>
      <c r="V13" s="99"/>
      <c r="W13" s="72">
        <v>2898.75</v>
      </c>
      <c r="X13" s="69">
        <v>1987.5000000000002</v>
      </c>
      <c r="Y13" s="69">
        <v>2272.5</v>
      </c>
      <c r="Z13" s="72"/>
      <c r="AA13" s="72"/>
      <c r="AB13" s="72">
        <v>2816.25</v>
      </c>
      <c r="AC13" s="72">
        <v>1836.8684071617347</v>
      </c>
      <c r="AD13" s="72"/>
      <c r="AE13" s="72">
        <v>2666.25</v>
      </c>
      <c r="AF13" s="72"/>
      <c r="AG13" s="69">
        <v>2531.25</v>
      </c>
      <c r="AH13" s="72"/>
      <c r="AI13" s="72"/>
      <c r="AJ13" s="72"/>
      <c r="AK13" s="69">
        <v>2058.75</v>
      </c>
      <c r="AL13" s="72"/>
      <c r="AM13" s="72"/>
      <c r="AN13" s="72">
        <v>2895</v>
      </c>
      <c r="AO13" s="72"/>
      <c r="AP13" s="72"/>
      <c r="AQ13" s="72"/>
      <c r="AR13" s="72">
        <v>2790</v>
      </c>
      <c r="AS13" s="72"/>
      <c r="AT13" s="72">
        <v>1826.25</v>
      </c>
      <c r="AU13" s="72"/>
      <c r="AV13" s="69">
        <v>2291.25</v>
      </c>
      <c r="AW13" s="72"/>
      <c r="AX13" s="72"/>
      <c r="AY13" s="72"/>
      <c r="AZ13" s="72"/>
      <c r="BA13" s="72"/>
      <c r="BB13" s="72"/>
      <c r="BC13" s="72"/>
      <c r="BD13" s="72"/>
      <c r="BE13" s="72">
        <v>1803.75</v>
      </c>
      <c r="BF13" s="72"/>
      <c r="BG13" s="72"/>
      <c r="BH13" s="69">
        <v>2535</v>
      </c>
      <c r="BI13" s="72">
        <v>2032.5000000000002</v>
      </c>
      <c r="BJ13" s="72"/>
      <c r="BK13" s="72"/>
      <c r="BL13" s="72"/>
      <c r="BM13" s="72"/>
      <c r="BN13" s="72"/>
      <c r="BO13" s="72"/>
      <c r="BP13" s="72">
        <v>2013.75</v>
      </c>
      <c r="BQ13" s="72"/>
      <c r="BR13" s="72"/>
      <c r="BS13" s="69">
        <v>2827.5</v>
      </c>
      <c r="BT13" s="72">
        <v>2261.25</v>
      </c>
      <c r="BU13" s="72"/>
      <c r="BV13" s="72"/>
      <c r="BW13" s="72"/>
      <c r="BX13" s="72"/>
      <c r="BY13" s="72"/>
      <c r="BZ13" s="72"/>
      <c r="CA13" s="72"/>
      <c r="CB13" s="72"/>
      <c r="CC13" s="72"/>
      <c r="CD13" s="72">
        <v>2261.25</v>
      </c>
      <c r="CE13" s="72">
        <v>2520</v>
      </c>
      <c r="CF13" s="72"/>
      <c r="CG13" s="72"/>
      <c r="CH13" s="72"/>
      <c r="CI13" s="72">
        <v>2760</v>
      </c>
      <c r="CJ13" s="72"/>
      <c r="CK13" s="72"/>
      <c r="CL13" s="72"/>
    </row>
    <row r="14" spans="1:90" ht="13.5" thickBot="1">
      <c r="A14" s="67">
        <v>11</v>
      </c>
      <c r="B14" s="68"/>
      <c r="C14" s="68">
        <v>1816.8181783435812</v>
      </c>
      <c r="D14" s="68"/>
      <c r="E14" s="68">
        <v>2073.7167953127669</v>
      </c>
      <c r="F14" s="68">
        <v>2060.9333702535814</v>
      </c>
      <c r="G14" s="68">
        <v>1986.8064589755079</v>
      </c>
      <c r="H14" s="68">
        <v>2222.7657929821794</v>
      </c>
      <c r="I14" s="105">
        <v>1931.2500000000002</v>
      </c>
      <c r="J14" s="68">
        <v>2440.1389365213781</v>
      </c>
      <c r="K14" s="68">
        <v>2247.5048057487083</v>
      </c>
      <c r="L14" s="68">
        <v>2388.9068637596256</v>
      </c>
      <c r="M14" s="68">
        <v>2276.25</v>
      </c>
      <c r="N14" s="68">
        <v>1909.0305192900264</v>
      </c>
      <c r="O14" s="105">
        <v>2137.5</v>
      </c>
      <c r="P14" s="68">
        <v>2575.0689877386903</v>
      </c>
      <c r="Q14" s="68">
        <v>2756.4216545259164</v>
      </c>
      <c r="R14" s="68">
        <v>2531.25</v>
      </c>
      <c r="S14" s="68">
        <v>2091.8712610497923</v>
      </c>
      <c r="T14" s="68">
        <v>2756.6369325866835</v>
      </c>
      <c r="U14" s="105">
        <v>2366.25</v>
      </c>
      <c r="V14" s="99"/>
      <c r="W14" s="68">
        <v>2898.75</v>
      </c>
      <c r="X14" s="68">
        <v>1980.2163652495267</v>
      </c>
      <c r="Y14" s="68">
        <v>2269.0613093994216</v>
      </c>
      <c r="Z14" s="68"/>
      <c r="AA14" s="68"/>
      <c r="AB14" s="68">
        <v>2816.25</v>
      </c>
      <c r="AC14" s="68">
        <v>1820.7534526650932</v>
      </c>
      <c r="AD14" s="68"/>
      <c r="AE14" s="69">
        <v>2666.25</v>
      </c>
      <c r="AF14" s="68"/>
      <c r="AG14" s="68">
        <v>2530.8207724802728</v>
      </c>
      <c r="AH14" s="68"/>
      <c r="AI14" s="68"/>
      <c r="AJ14" s="68"/>
      <c r="AK14" s="68">
        <v>2043.5587034215955</v>
      </c>
      <c r="AL14" s="68"/>
      <c r="AM14" s="68"/>
      <c r="AN14" s="69">
        <v>2895</v>
      </c>
      <c r="AO14" s="68"/>
      <c r="AP14" s="68"/>
      <c r="AQ14" s="68"/>
      <c r="AR14" s="69">
        <v>2790</v>
      </c>
      <c r="AS14" s="68"/>
      <c r="AT14" s="68">
        <v>1826.25</v>
      </c>
      <c r="AU14" s="66"/>
      <c r="AV14" s="68">
        <v>2277.6026785469658</v>
      </c>
      <c r="AW14" s="68"/>
      <c r="AX14" s="68"/>
      <c r="AY14" s="68"/>
      <c r="AZ14" s="68"/>
      <c r="BA14" s="68"/>
      <c r="BB14" s="68"/>
      <c r="BC14" s="68"/>
      <c r="BD14" s="68"/>
      <c r="BE14" s="105">
        <v>1803.75</v>
      </c>
      <c r="BF14" s="68"/>
      <c r="BG14" s="68"/>
      <c r="BH14" s="68">
        <v>2523.0350235230571</v>
      </c>
      <c r="BI14" s="68">
        <v>2032.5000000000002</v>
      </c>
      <c r="BJ14" s="68"/>
      <c r="BK14" s="68"/>
      <c r="BL14" s="68"/>
      <c r="BM14" s="68"/>
      <c r="BN14" s="68"/>
      <c r="BO14" s="68"/>
      <c r="BP14" s="68">
        <v>2013.75</v>
      </c>
      <c r="BQ14" s="68"/>
      <c r="BR14" s="68"/>
      <c r="BS14" s="68">
        <v>2817.7561528939659</v>
      </c>
      <c r="BT14" s="68">
        <v>2261.25</v>
      </c>
      <c r="BU14" s="68"/>
      <c r="BV14" s="68"/>
      <c r="BW14" s="68"/>
      <c r="BX14" s="68"/>
      <c r="BY14" s="68"/>
      <c r="BZ14" s="68"/>
      <c r="CA14" s="68"/>
      <c r="CB14" s="68"/>
      <c r="CC14" s="68"/>
      <c r="CD14" s="68">
        <v>2261.25</v>
      </c>
      <c r="CE14" s="68">
        <v>2520</v>
      </c>
      <c r="CF14" s="68"/>
      <c r="CG14" s="68"/>
      <c r="CH14" s="66"/>
      <c r="CI14" s="68">
        <v>2760</v>
      </c>
      <c r="CJ14" s="68"/>
      <c r="CK14" s="68"/>
      <c r="CL14" s="68"/>
    </row>
    <row r="15" spans="1:90" ht="13.5" thickBot="1">
      <c r="A15" s="67">
        <v>12</v>
      </c>
      <c r="B15" s="68"/>
      <c r="C15" s="68"/>
      <c r="D15" s="68"/>
      <c r="E15" s="68">
        <v>2015.740787793824</v>
      </c>
      <c r="F15" s="68">
        <v>2009.1563859294249</v>
      </c>
      <c r="G15" s="68">
        <v>1938.7092037730645</v>
      </c>
      <c r="H15" s="68">
        <v>2168.728294738848</v>
      </c>
      <c r="I15" s="68">
        <v>1912.7528497200456</v>
      </c>
      <c r="J15" s="68">
        <v>2377.2658368871053</v>
      </c>
      <c r="K15" s="68">
        <v>2196.2278607183262</v>
      </c>
      <c r="L15" s="68">
        <v>2332.6474130029155</v>
      </c>
      <c r="M15" s="69">
        <v>2276.25</v>
      </c>
      <c r="N15" s="68">
        <v>1881.486679846211</v>
      </c>
      <c r="O15" s="68">
        <v>2120.4918112832424</v>
      </c>
      <c r="P15" s="68">
        <v>2516.1439221270007</v>
      </c>
      <c r="Q15" s="68">
        <v>2690.1675428296949</v>
      </c>
      <c r="R15" s="69">
        <v>2531.25</v>
      </c>
      <c r="S15" s="68">
        <v>2063.8280731089812</v>
      </c>
      <c r="T15" s="68">
        <v>2695.533953893294</v>
      </c>
      <c r="U15" s="68">
        <v>2353.44195754059</v>
      </c>
      <c r="V15" s="99"/>
      <c r="W15" s="69">
        <v>2898.75</v>
      </c>
      <c r="X15" s="68">
        <v>1958.3273357240532</v>
      </c>
      <c r="Y15" s="68">
        <v>2240.6002009934555</v>
      </c>
      <c r="Z15" s="68">
        <v>2939.2212384828963</v>
      </c>
      <c r="AA15" s="68"/>
      <c r="AB15" s="69">
        <v>2816.25</v>
      </c>
      <c r="AC15" s="68">
        <v>1804.6384981684519</v>
      </c>
      <c r="AD15" s="68"/>
      <c r="AE15" s="68">
        <v>2656.6802610408331</v>
      </c>
      <c r="AF15" s="68"/>
      <c r="AG15" s="68">
        <v>2501.9256147616679</v>
      </c>
      <c r="AH15" s="68"/>
      <c r="AI15" s="68"/>
      <c r="AJ15" s="68"/>
      <c r="AK15" s="68">
        <v>2027.2804584895318</v>
      </c>
      <c r="AL15" s="68"/>
      <c r="AM15" s="68"/>
      <c r="AN15" s="68">
        <v>2886.4761306818523</v>
      </c>
      <c r="AO15" s="68"/>
      <c r="AP15" s="68"/>
      <c r="AQ15" s="68"/>
      <c r="AR15" s="68">
        <v>2763.3940179900019</v>
      </c>
      <c r="AS15" s="68"/>
      <c r="AT15" s="68">
        <v>1826.25</v>
      </c>
      <c r="AU15" s="68"/>
      <c r="AV15" s="68">
        <v>2261.1056804950385</v>
      </c>
      <c r="AW15" s="68"/>
      <c r="AX15" s="68"/>
      <c r="AY15" s="68"/>
      <c r="AZ15" s="68"/>
      <c r="BA15" s="68"/>
      <c r="BB15" s="68"/>
      <c r="BC15" s="68"/>
      <c r="BD15" s="68"/>
      <c r="BE15" s="68">
        <v>1803.3339085000455</v>
      </c>
      <c r="BF15" s="68"/>
      <c r="BG15" s="68"/>
      <c r="BH15" s="68">
        <v>2506.4468332899814</v>
      </c>
      <c r="BI15" s="68">
        <v>2032.5000000000002</v>
      </c>
      <c r="BJ15" s="68"/>
      <c r="BK15" s="68"/>
      <c r="BL15" s="68"/>
      <c r="BM15" s="68"/>
      <c r="BN15" s="68"/>
      <c r="BO15" s="68"/>
      <c r="BP15" s="69">
        <v>2013.75</v>
      </c>
      <c r="BQ15" s="68"/>
      <c r="BR15" s="68"/>
      <c r="BS15" s="68">
        <v>2800.9566141735645</v>
      </c>
      <c r="BT15" s="68">
        <v>2261.25</v>
      </c>
      <c r="BU15" s="68"/>
      <c r="BV15" s="68"/>
      <c r="BW15" s="68"/>
      <c r="BX15" s="68"/>
      <c r="BY15" s="68"/>
      <c r="BZ15" s="68"/>
      <c r="CA15" s="68"/>
      <c r="CB15" s="68"/>
      <c r="CC15" s="68"/>
      <c r="CD15" s="69">
        <v>2261.25</v>
      </c>
      <c r="CE15" s="68">
        <v>2520</v>
      </c>
      <c r="CF15" s="68"/>
      <c r="CG15" s="68"/>
      <c r="CH15" s="68"/>
      <c r="CI15" s="68">
        <v>2760</v>
      </c>
      <c r="CJ15" s="68"/>
      <c r="CK15" s="68"/>
      <c r="CL15" s="68"/>
    </row>
    <row r="16" spans="1:90">
      <c r="A16" s="67">
        <v>13</v>
      </c>
      <c r="B16" s="68"/>
      <c r="C16" s="68"/>
      <c r="D16" s="68"/>
      <c r="E16" s="68">
        <v>1957.7647802748809</v>
      </c>
      <c r="F16" s="68">
        <v>1957.3794016052686</v>
      </c>
      <c r="G16" s="68">
        <v>1890.6119485706208</v>
      </c>
      <c r="H16" s="68">
        <v>2114.6907964955162</v>
      </c>
      <c r="I16" s="68">
        <v>1881.4542932160477</v>
      </c>
      <c r="J16" s="68">
        <v>2314.3927372528319</v>
      </c>
      <c r="K16" s="68">
        <v>2144.950915687944</v>
      </c>
      <c r="L16" s="68">
        <v>2276.3879622462055</v>
      </c>
      <c r="M16" s="68">
        <v>2242.5611200157214</v>
      </c>
      <c r="N16" s="68">
        <v>1853.9428404023959</v>
      </c>
      <c r="O16" s="68">
        <v>2087.8055365296891</v>
      </c>
      <c r="P16" s="68">
        <v>2457.2188565153106</v>
      </c>
      <c r="Q16" s="68">
        <v>2623.9134311334742</v>
      </c>
      <c r="R16" s="68">
        <v>2501.0533753943478</v>
      </c>
      <c r="S16" s="68">
        <v>2035.7848851681704</v>
      </c>
      <c r="T16" s="68">
        <v>2634.430975199904</v>
      </c>
      <c r="U16" s="68">
        <v>2319.6528620266363</v>
      </c>
      <c r="V16" s="101"/>
      <c r="W16" s="68">
        <v>2879.4593015476212</v>
      </c>
      <c r="X16" s="68">
        <v>1936.4383061985798</v>
      </c>
      <c r="Y16" s="68">
        <v>2212.1390925874898</v>
      </c>
      <c r="Z16" s="68">
        <v>2875.302361839616</v>
      </c>
      <c r="AA16" s="68"/>
      <c r="AB16" s="68">
        <v>2788.9321544014556</v>
      </c>
      <c r="AC16" s="68"/>
      <c r="AD16" s="68"/>
      <c r="AE16" s="68">
        <v>2621.6381359540192</v>
      </c>
      <c r="AF16" s="68"/>
      <c r="AG16" s="68">
        <v>2473.0304570430635</v>
      </c>
      <c r="AH16" s="68"/>
      <c r="AI16" s="68"/>
      <c r="AJ16" s="68"/>
      <c r="AK16" s="68">
        <v>2011.0022135574679</v>
      </c>
      <c r="AL16" s="68"/>
      <c r="AM16" s="68"/>
      <c r="AN16" s="68">
        <v>2850.6269721457543</v>
      </c>
      <c r="AO16" s="68"/>
      <c r="AP16" s="68"/>
      <c r="AQ16" s="68"/>
      <c r="AR16" s="68">
        <v>2734.1209239873965</v>
      </c>
      <c r="AS16" s="68"/>
      <c r="AT16" s="68">
        <v>1826.25</v>
      </c>
      <c r="AU16" s="68"/>
      <c r="AV16" s="68">
        <v>2244.6086824431113</v>
      </c>
      <c r="AW16" s="68"/>
      <c r="AX16" s="68"/>
      <c r="AY16" s="68"/>
      <c r="AZ16" s="68"/>
      <c r="BA16" s="68"/>
      <c r="BB16" s="68"/>
      <c r="BC16" s="68"/>
      <c r="BD16" s="68"/>
      <c r="BE16" s="68"/>
      <c r="BF16" s="68"/>
      <c r="BG16" s="68"/>
      <c r="BH16" s="68">
        <v>2489.8586430569053</v>
      </c>
      <c r="BI16" s="68">
        <v>2032.5000000000002</v>
      </c>
      <c r="BJ16" s="68"/>
      <c r="BK16" s="68"/>
      <c r="BL16" s="68"/>
      <c r="BM16" s="68"/>
      <c r="BN16" s="68"/>
      <c r="BO16" s="68"/>
      <c r="BP16" s="68">
        <v>2007.3129678226667</v>
      </c>
      <c r="BQ16" s="68"/>
      <c r="BR16" s="68"/>
      <c r="BS16" s="68">
        <v>2784.1570754531631</v>
      </c>
      <c r="BT16" s="68">
        <v>2261.25</v>
      </c>
      <c r="BU16" s="68"/>
      <c r="BV16" s="68"/>
      <c r="BW16" s="68"/>
      <c r="BX16" s="68"/>
      <c r="BY16" s="68"/>
      <c r="BZ16" s="68"/>
      <c r="CA16" s="68"/>
      <c r="CB16" s="68"/>
      <c r="CC16" s="68"/>
      <c r="CD16" s="68">
        <v>2255.891818816719</v>
      </c>
      <c r="CE16" s="68">
        <v>2520</v>
      </c>
      <c r="CF16" s="68"/>
      <c r="CG16" s="68"/>
      <c r="CH16" s="68"/>
      <c r="CI16" s="68">
        <v>2760</v>
      </c>
      <c r="CJ16" s="68"/>
      <c r="CK16" s="68"/>
      <c r="CL16" s="68"/>
    </row>
    <row r="17" spans="1:90" ht="13.5" thickBot="1">
      <c r="A17" s="67">
        <v>14</v>
      </c>
      <c r="B17" s="68"/>
      <c r="C17" s="68"/>
      <c r="D17" s="68"/>
      <c r="E17" s="68">
        <v>1899.7887727559378</v>
      </c>
      <c r="F17" s="68">
        <v>1905.6024172811124</v>
      </c>
      <c r="G17" s="68">
        <v>1842.5146933681776</v>
      </c>
      <c r="H17" s="68">
        <v>2060.6532982521849</v>
      </c>
      <c r="I17" s="68">
        <v>1850.1557367120495</v>
      </c>
      <c r="J17" s="68">
        <v>2251.5196376185581</v>
      </c>
      <c r="K17" s="68">
        <v>2093.6739706575618</v>
      </c>
      <c r="L17" s="68">
        <v>2220.1285114894954</v>
      </c>
      <c r="M17" s="68">
        <v>2205.9376894539905</v>
      </c>
      <c r="N17" s="68">
        <v>1826.3990009585802</v>
      </c>
      <c r="O17" s="68">
        <v>2055.1192617761358</v>
      </c>
      <c r="P17" s="68">
        <v>2398.2937909036209</v>
      </c>
      <c r="Q17" s="68">
        <v>2557.6593194372531</v>
      </c>
      <c r="R17" s="68">
        <v>2462.2693598985979</v>
      </c>
      <c r="S17" s="68">
        <v>2007.7416972273593</v>
      </c>
      <c r="T17" s="68">
        <v>2573.3279965065144</v>
      </c>
      <c r="U17" s="68">
        <v>2285.8637665126826</v>
      </c>
      <c r="V17" s="101"/>
      <c r="W17" s="68">
        <v>2834.1082825613717</v>
      </c>
      <c r="X17" s="68">
        <v>1914.5492766731068</v>
      </c>
      <c r="Y17" s="68">
        <v>2183.6779841815242</v>
      </c>
      <c r="Z17" s="68">
        <v>2811.3834851963352</v>
      </c>
      <c r="AA17" s="68"/>
      <c r="AB17" s="68">
        <v>2748.3179637003504</v>
      </c>
      <c r="AC17" s="68"/>
      <c r="AD17" s="68"/>
      <c r="AE17" s="68">
        <v>2586.5960108672057</v>
      </c>
      <c r="AF17" s="68"/>
      <c r="AG17" s="68">
        <v>2444.1352993244586</v>
      </c>
      <c r="AH17" s="68"/>
      <c r="AI17" s="68"/>
      <c r="AJ17" s="68"/>
      <c r="AK17" s="68">
        <v>1994.723968625404</v>
      </c>
      <c r="AL17" s="68"/>
      <c r="AM17" s="68"/>
      <c r="AN17" s="68">
        <v>2814.7778136096558</v>
      </c>
      <c r="AO17" s="68"/>
      <c r="AP17" s="68"/>
      <c r="AQ17" s="68"/>
      <c r="AR17" s="68">
        <v>2704.8478299847911</v>
      </c>
      <c r="AS17" s="68"/>
      <c r="AT17" s="69">
        <v>1826.25</v>
      </c>
      <c r="AU17" s="68"/>
      <c r="AV17" s="68">
        <v>2228.1116843911836</v>
      </c>
      <c r="AW17" s="68"/>
      <c r="AX17" s="68"/>
      <c r="AY17" s="68"/>
      <c r="AZ17" s="68"/>
      <c r="BA17" s="68"/>
      <c r="BB17" s="68"/>
      <c r="BC17" s="68"/>
      <c r="BD17" s="68"/>
      <c r="BE17" s="68"/>
      <c r="BF17" s="68"/>
      <c r="BG17" s="68"/>
      <c r="BH17" s="68">
        <v>2473.2704528238296</v>
      </c>
      <c r="BI17" s="69">
        <v>2032.5000000000002</v>
      </c>
      <c r="BJ17" s="68"/>
      <c r="BK17" s="68"/>
      <c r="BL17" s="68"/>
      <c r="BM17" s="68"/>
      <c r="BN17" s="68"/>
      <c r="BO17" s="68"/>
      <c r="BP17" s="68">
        <v>2000.3152225405379</v>
      </c>
      <c r="BQ17" s="68"/>
      <c r="BR17" s="68"/>
      <c r="BS17" s="68">
        <v>2767.3575367327617</v>
      </c>
      <c r="BT17" s="69">
        <v>2261.25</v>
      </c>
      <c r="BU17" s="68"/>
      <c r="BV17" s="68"/>
      <c r="BW17" s="68"/>
      <c r="BX17" s="68"/>
      <c r="BY17" s="68"/>
      <c r="BZ17" s="68"/>
      <c r="CA17" s="68"/>
      <c r="CB17" s="68"/>
      <c r="CC17" s="68"/>
      <c r="CD17" s="68">
        <v>2248.6828140851198</v>
      </c>
      <c r="CE17" s="69">
        <v>2520</v>
      </c>
      <c r="CF17" s="68"/>
      <c r="CG17" s="68"/>
      <c r="CH17" s="68"/>
      <c r="CI17" s="68">
        <v>2760</v>
      </c>
      <c r="CJ17" s="68"/>
      <c r="CK17" s="68"/>
      <c r="CL17" s="68"/>
    </row>
    <row r="18" spans="1:90" ht="13.5" thickBot="1">
      <c r="A18" s="67">
        <v>15</v>
      </c>
      <c r="B18" s="68"/>
      <c r="C18" s="68"/>
      <c r="D18" s="68"/>
      <c r="E18" s="68">
        <v>1841.8127652369949</v>
      </c>
      <c r="F18" s="68">
        <v>1853.8254329569561</v>
      </c>
      <c r="G18" s="68"/>
      <c r="H18" s="68">
        <v>2006.6158000088533</v>
      </c>
      <c r="I18" s="68">
        <v>1818.8571802080517</v>
      </c>
      <c r="J18" s="68">
        <v>2188.6465379842853</v>
      </c>
      <c r="K18" s="68">
        <v>2042.3970256271793</v>
      </c>
      <c r="L18" s="68">
        <v>2163.8690607327849</v>
      </c>
      <c r="M18" s="68">
        <v>2169.3142588922597</v>
      </c>
      <c r="N18" s="68"/>
      <c r="O18" s="68">
        <v>2022.4329870225818</v>
      </c>
      <c r="P18" s="68">
        <v>2339.3687252919308</v>
      </c>
      <c r="Q18" s="68">
        <v>2491.4052077410324</v>
      </c>
      <c r="R18" s="68">
        <v>2423.4853444028477</v>
      </c>
      <c r="S18" s="68">
        <v>1979.698509286548</v>
      </c>
      <c r="T18" s="68">
        <v>2512.2250178131244</v>
      </c>
      <c r="U18" s="68">
        <v>2252.0746709987284</v>
      </c>
      <c r="V18" s="68"/>
      <c r="W18" s="68">
        <v>2788.7572635751226</v>
      </c>
      <c r="X18" s="68">
        <v>1892.6602471476331</v>
      </c>
      <c r="Y18" s="68">
        <v>2155.216875775558</v>
      </c>
      <c r="Z18" s="68">
        <v>2747.4646085530549</v>
      </c>
      <c r="AA18" s="68">
        <v>2950.4576325292769</v>
      </c>
      <c r="AB18" s="68">
        <v>2707.7037729992458</v>
      </c>
      <c r="AC18" s="68"/>
      <c r="AD18" s="68"/>
      <c r="AE18" s="68">
        <v>2551.5538857803917</v>
      </c>
      <c r="AF18" s="68"/>
      <c r="AG18" s="68">
        <v>2415.2401416058538</v>
      </c>
      <c r="AH18" s="68"/>
      <c r="AI18" s="68"/>
      <c r="AJ18" s="68"/>
      <c r="AK18" s="68">
        <v>1978.4457236933404</v>
      </c>
      <c r="AL18" s="68"/>
      <c r="AM18" s="68"/>
      <c r="AN18" s="68">
        <v>2778.9286550735578</v>
      </c>
      <c r="AO18" s="68"/>
      <c r="AP18" s="68"/>
      <c r="AQ18" s="68"/>
      <c r="AR18" s="68">
        <v>2675.5747359821862</v>
      </c>
      <c r="AS18" s="68"/>
      <c r="AT18" s="68">
        <v>1822.8668290038083</v>
      </c>
      <c r="AU18" s="68"/>
      <c r="AV18" s="68">
        <v>2211.6146863392564</v>
      </c>
      <c r="AW18" s="68"/>
      <c r="AX18" s="68"/>
      <c r="AY18" s="68"/>
      <c r="AZ18" s="68"/>
      <c r="BA18" s="68"/>
      <c r="BB18" s="68"/>
      <c r="BC18" s="68"/>
      <c r="BD18" s="68"/>
      <c r="BE18" s="68"/>
      <c r="BF18" s="68"/>
      <c r="BG18" s="68"/>
      <c r="BH18" s="68">
        <v>2456.6822625907539</v>
      </c>
      <c r="BI18" s="68">
        <v>2030.2505236541608</v>
      </c>
      <c r="BJ18" s="68"/>
      <c r="BK18" s="68"/>
      <c r="BL18" s="68"/>
      <c r="BM18" s="68"/>
      <c r="BN18" s="68"/>
      <c r="BO18" s="68"/>
      <c r="BP18" s="68">
        <v>1993.3174772584089</v>
      </c>
      <c r="BQ18" s="68"/>
      <c r="BR18" s="68"/>
      <c r="BS18" s="68">
        <v>2750.5579980123603</v>
      </c>
      <c r="BT18" s="68">
        <v>2259.8564041771242</v>
      </c>
      <c r="BU18" s="68"/>
      <c r="BV18" s="68"/>
      <c r="BW18" s="68"/>
      <c r="BX18" s="68"/>
      <c r="BY18" s="68"/>
      <c r="BZ18" s="68"/>
      <c r="CA18" s="68"/>
      <c r="CB18" s="68"/>
      <c r="CC18" s="68"/>
      <c r="CD18" s="68">
        <v>2241.4738093535211</v>
      </c>
      <c r="CE18" s="68">
        <v>2519.798039059041</v>
      </c>
      <c r="CF18" s="68"/>
      <c r="CG18" s="68"/>
      <c r="CH18" s="68"/>
      <c r="CI18" s="69">
        <v>2760</v>
      </c>
      <c r="CJ18" s="68"/>
      <c r="CK18" s="69"/>
      <c r="CL18" s="68"/>
    </row>
    <row r="19" spans="1:90">
      <c r="A19" s="67">
        <v>16</v>
      </c>
      <c r="B19" s="68"/>
      <c r="C19" s="68"/>
      <c r="D19" s="68"/>
      <c r="E19" s="68"/>
      <c r="F19" s="68">
        <v>1802.0484486327996</v>
      </c>
      <c r="G19" s="68"/>
      <c r="H19" s="68">
        <v>1952.5783017655217</v>
      </c>
      <c r="I19" s="68"/>
      <c r="J19" s="68">
        <v>2125.7734383500115</v>
      </c>
      <c r="K19" s="68">
        <v>1991.1200805967976</v>
      </c>
      <c r="L19" s="68">
        <v>2107.6096099760748</v>
      </c>
      <c r="M19" s="68">
        <v>2132.6908283305288</v>
      </c>
      <c r="N19" s="68"/>
      <c r="O19" s="68">
        <v>1989.7467122690282</v>
      </c>
      <c r="P19" s="68">
        <v>2280.4436596802411</v>
      </c>
      <c r="Q19" s="68">
        <v>2425.1510960448109</v>
      </c>
      <c r="R19" s="68">
        <v>2384.7013289070974</v>
      </c>
      <c r="S19" s="68">
        <v>1951.6553213457369</v>
      </c>
      <c r="T19" s="68">
        <v>2451.1220391197344</v>
      </c>
      <c r="U19" s="68">
        <v>2218.2855754847742</v>
      </c>
      <c r="V19" s="68"/>
      <c r="W19" s="68">
        <v>2743.4062445888731</v>
      </c>
      <c r="X19" s="68">
        <v>1870.7712176221601</v>
      </c>
      <c r="Y19" s="68">
        <v>2126.7557673695924</v>
      </c>
      <c r="Z19" s="68">
        <v>2683.5457319097745</v>
      </c>
      <c r="AA19" s="68">
        <v>2877.5802943795757</v>
      </c>
      <c r="AB19" s="68">
        <v>2667.0895822981406</v>
      </c>
      <c r="AC19" s="68"/>
      <c r="AD19" s="68"/>
      <c r="AE19" s="68">
        <v>2516.5117606935773</v>
      </c>
      <c r="AF19" s="68"/>
      <c r="AG19" s="68">
        <v>2386.3449838872493</v>
      </c>
      <c r="AH19" s="68"/>
      <c r="AI19" s="68"/>
      <c r="AJ19" s="68"/>
      <c r="AK19" s="68">
        <v>1962.1674787612769</v>
      </c>
      <c r="AL19" s="68"/>
      <c r="AM19" s="68"/>
      <c r="AN19" s="68">
        <v>2743.0794965374598</v>
      </c>
      <c r="AO19" s="68"/>
      <c r="AP19" s="68"/>
      <c r="AQ19" s="68"/>
      <c r="AR19" s="68">
        <v>2646.3016419795804</v>
      </c>
      <c r="AS19" s="68"/>
      <c r="AT19" s="68">
        <v>1814.655439338072</v>
      </c>
      <c r="AU19" s="68"/>
      <c r="AV19" s="68">
        <v>2195.1176882873292</v>
      </c>
      <c r="AW19" s="68"/>
      <c r="AX19" s="68"/>
      <c r="AY19" s="68"/>
      <c r="AZ19" s="68"/>
      <c r="BA19" s="68"/>
      <c r="BB19" s="68"/>
      <c r="BC19" s="68"/>
      <c r="BD19" s="68">
        <v>2989.3376373366768</v>
      </c>
      <c r="BE19" s="68"/>
      <c r="BF19" s="68"/>
      <c r="BG19" s="68"/>
      <c r="BH19" s="68">
        <v>2440.0940723576778</v>
      </c>
      <c r="BI19" s="68">
        <v>2021.941334126918</v>
      </c>
      <c r="BJ19" s="68"/>
      <c r="BK19" s="68"/>
      <c r="BL19" s="68"/>
      <c r="BM19" s="68"/>
      <c r="BN19" s="68"/>
      <c r="BO19" s="68"/>
      <c r="BP19" s="68">
        <v>1986.3197319762801</v>
      </c>
      <c r="BQ19" s="68"/>
      <c r="BR19" s="68"/>
      <c r="BS19" s="68">
        <v>2733.7584592919593</v>
      </c>
      <c r="BT19" s="68">
        <v>2251.3978337432654</v>
      </c>
      <c r="BU19" s="68"/>
      <c r="BV19" s="68"/>
      <c r="BW19" s="68"/>
      <c r="BX19" s="68"/>
      <c r="BY19" s="68"/>
      <c r="BZ19" s="68"/>
      <c r="CA19" s="68"/>
      <c r="CB19" s="68"/>
      <c r="CC19" s="68"/>
      <c r="CD19" s="68">
        <v>2234.2648046219224</v>
      </c>
      <c r="CE19" s="68">
        <v>2511.1920310538403</v>
      </c>
      <c r="CF19" s="68"/>
      <c r="CG19" s="68"/>
      <c r="CH19" s="68"/>
      <c r="CI19" s="68">
        <v>2751.9404645832478</v>
      </c>
      <c r="CJ19" s="68"/>
      <c r="CK19" s="68">
        <v>2996.786107079769</v>
      </c>
      <c r="CL19" s="68"/>
    </row>
    <row r="20" spans="1:90">
      <c r="A20" s="67">
        <v>17</v>
      </c>
      <c r="B20" s="68"/>
      <c r="C20" s="68"/>
      <c r="D20" s="68"/>
      <c r="E20" s="68"/>
      <c r="F20" s="68"/>
      <c r="G20" s="68"/>
      <c r="H20" s="68">
        <v>1898.5408035221903</v>
      </c>
      <c r="I20" s="68"/>
      <c r="J20" s="68">
        <v>2062.9003387157381</v>
      </c>
      <c r="K20" s="68">
        <v>1939.843135566415</v>
      </c>
      <c r="L20" s="68">
        <v>2051.3501592193647</v>
      </c>
      <c r="M20" s="68">
        <v>2096.0673977687984</v>
      </c>
      <c r="N20" s="68"/>
      <c r="O20" s="68">
        <v>1957.0604375154749</v>
      </c>
      <c r="P20" s="68">
        <v>2221.518594068551</v>
      </c>
      <c r="Q20" s="68">
        <v>2358.8969843485902</v>
      </c>
      <c r="R20" s="68">
        <v>2345.9173134113466</v>
      </c>
      <c r="S20" s="68">
        <v>1923.612133404926</v>
      </c>
      <c r="T20" s="68">
        <v>2390.0190604263448</v>
      </c>
      <c r="U20" s="68">
        <v>2184.4964799708205</v>
      </c>
      <c r="V20" s="68">
        <v>2989.9497812850036</v>
      </c>
      <c r="W20" s="68">
        <v>2698.0552256026244</v>
      </c>
      <c r="X20" s="68">
        <v>1848.8821880966866</v>
      </c>
      <c r="Y20" s="68">
        <v>2098.2946589636263</v>
      </c>
      <c r="Z20" s="68">
        <v>2619.6268552664937</v>
      </c>
      <c r="AA20" s="68">
        <v>2804.702956229874</v>
      </c>
      <c r="AB20" s="68">
        <v>2626.4753915970359</v>
      </c>
      <c r="AC20" s="68"/>
      <c r="AD20" s="68"/>
      <c r="AE20" s="68">
        <v>2481.4696356067639</v>
      </c>
      <c r="AF20" s="68"/>
      <c r="AG20" s="68">
        <v>2357.4498261686444</v>
      </c>
      <c r="AH20" s="68"/>
      <c r="AI20" s="68"/>
      <c r="AJ20" s="68">
        <v>2990.7383712467467</v>
      </c>
      <c r="AK20" s="68">
        <v>1945.889233829213</v>
      </c>
      <c r="AL20" s="68"/>
      <c r="AM20" s="68">
        <v>2980.8041294328414</v>
      </c>
      <c r="AN20" s="68">
        <v>2707.2303380013614</v>
      </c>
      <c r="AO20" s="68"/>
      <c r="AP20" s="68"/>
      <c r="AQ20" s="68"/>
      <c r="AR20" s="68">
        <v>2617.028547976975</v>
      </c>
      <c r="AS20" s="68"/>
      <c r="AT20" s="68">
        <v>1806.4440496723362</v>
      </c>
      <c r="AU20" s="68"/>
      <c r="AV20" s="68">
        <v>2178.6206902354015</v>
      </c>
      <c r="AW20" s="68"/>
      <c r="AX20" s="68"/>
      <c r="AY20" s="68"/>
      <c r="AZ20" s="68"/>
      <c r="BA20" s="68"/>
      <c r="BB20" s="68"/>
      <c r="BC20" s="68"/>
      <c r="BD20" s="68">
        <v>2959.7905521873704</v>
      </c>
      <c r="BE20" s="68"/>
      <c r="BF20" s="68"/>
      <c r="BG20" s="68"/>
      <c r="BH20" s="68">
        <v>2423.5058821246025</v>
      </c>
      <c r="BI20" s="68">
        <v>2013.6321445996748</v>
      </c>
      <c r="BJ20" s="68"/>
      <c r="BK20" s="68"/>
      <c r="BL20" s="68"/>
      <c r="BM20" s="68"/>
      <c r="BN20" s="68"/>
      <c r="BO20" s="68"/>
      <c r="BP20" s="68">
        <v>1979.3219866941508</v>
      </c>
      <c r="BQ20" s="68"/>
      <c r="BR20" s="68"/>
      <c r="BS20" s="68">
        <v>2716.9589205715579</v>
      </c>
      <c r="BT20" s="68">
        <v>2242.9392633094067</v>
      </c>
      <c r="BU20" s="68"/>
      <c r="BV20" s="68"/>
      <c r="BW20" s="68"/>
      <c r="BX20" s="68"/>
      <c r="BY20" s="68"/>
      <c r="BZ20" s="68"/>
      <c r="CA20" s="68"/>
      <c r="CB20" s="68"/>
      <c r="CC20" s="68"/>
      <c r="CD20" s="68">
        <v>2227.0557998903232</v>
      </c>
      <c r="CE20" s="68">
        <v>2502.5860230486401</v>
      </c>
      <c r="CF20" s="68"/>
      <c r="CG20" s="68"/>
      <c r="CH20" s="68"/>
      <c r="CI20" s="68">
        <v>2743.1562432345572</v>
      </c>
      <c r="CJ20" s="68"/>
      <c r="CK20" s="68">
        <v>2987.8144850046524</v>
      </c>
      <c r="CL20" s="68"/>
    </row>
    <row r="21" spans="1:90">
      <c r="A21" s="67">
        <v>18</v>
      </c>
      <c r="B21" s="68"/>
      <c r="C21" s="68"/>
      <c r="D21" s="68"/>
      <c r="E21" s="68"/>
      <c r="F21" s="68"/>
      <c r="G21" s="68"/>
      <c r="H21" s="68">
        <v>1844.5033052788585</v>
      </c>
      <c r="I21" s="68"/>
      <c r="J21" s="68">
        <v>2000.027239081465</v>
      </c>
      <c r="K21" s="68">
        <v>1888.5661905360332</v>
      </c>
      <c r="L21" s="68">
        <v>1995.0907084626544</v>
      </c>
      <c r="M21" s="68">
        <v>2059.4439672070671</v>
      </c>
      <c r="N21" s="68"/>
      <c r="O21" s="68">
        <v>1924.3741627619215</v>
      </c>
      <c r="P21" s="68">
        <v>2162.5935284568613</v>
      </c>
      <c r="Q21" s="68">
        <v>2292.6428726523695</v>
      </c>
      <c r="R21" s="68">
        <v>2307.1332979155964</v>
      </c>
      <c r="S21" s="68">
        <v>1895.5689454641149</v>
      </c>
      <c r="T21" s="68">
        <v>2328.9160817329548</v>
      </c>
      <c r="U21" s="68">
        <v>2150.7073844568663</v>
      </c>
      <c r="V21" s="68">
        <v>2934.1115071827244</v>
      </c>
      <c r="W21" s="68">
        <v>2652.7042066163749</v>
      </c>
      <c r="X21" s="68">
        <v>1826.9931585712131</v>
      </c>
      <c r="Y21" s="68">
        <v>2069.8335505576606</v>
      </c>
      <c r="Z21" s="68">
        <v>2555.7079786232134</v>
      </c>
      <c r="AA21" s="68">
        <v>2731.8256180801727</v>
      </c>
      <c r="AB21" s="68">
        <v>2585.8612008959308</v>
      </c>
      <c r="AC21" s="68"/>
      <c r="AD21" s="68"/>
      <c r="AE21" s="68">
        <v>2446.4275105199499</v>
      </c>
      <c r="AF21" s="68">
        <v>2959.2345960823559</v>
      </c>
      <c r="AG21" s="68">
        <v>2328.5546684500396</v>
      </c>
      <c r="AH21" s="68"/>
      <c r="AI21" s="68"/>
      <c r="AJ21" s="68">
        <v>2923.6990967671168</v>
      </c>
      <c r="AK21" s="68">
        <v>1929.6109888971494</v>
      </c>
      <c r="AL21" s="68"/>
      <c r="AM21" s="68">
        <v>2938.3341239194242</v>
      </c>
      <c r="AN21" s="68">
        <v>2671.3811794652634</v>
      </c>
      <c r="AO21" s="68"/>
      <c r="AP21" s="68"/>
      <c r="AQ21" s="68"/>
      <c r="AR21" s="68">
        <v>2587.7554539743701</v>
      </c>
      <c r="AS21" s="68"/>
      <c r="AT21" s="68"/>
      <c r="AU21" s="68">
        <v>2971.5851289749262</v>
      </c>
      <c r="AV21" s="68">
        <v>2162.1236921834743</v>
      </c>
      <c r="AW21" s="68"/>
      <c r="AX21" s="68"/>
      <c r="AY21" s="68"/>
      <c r="AZ21" s="68"/>
      <c r="BA21" s="68"/>
      <c r="BB21" s="68"/>
      <c r="BC21" s="68"/>
      <c r="BD21" s="68">
        <v>2930.243467038064</v>
      </c>
      <c r="BE21" s="68"/>
      <c r="BF21" s="68"/>
      <c r="BG21" s="68"/>
      <c r="BH21" s="68">
        <v>2406.9176918915268</v>
      </c>
      <c r="BI21" s="68">
        <v>2005.3229550724318</v>
      </c>
      <c r="BJ21" s="68"/>
      <c r="BK21" s="68"/>
      <c r="BL21" s="68"/>
      <c r="BM21" s="68"/>
      <c r="BN21" s="68"/>
      <c r="BO21" s="68"/>
      <c r="BP21" s="68">
        <v>1972.3242414120223</v>
      </c>
      <c r="BQ21" s="68"/>
      <c r="BR21" s="68"/>
      <c r="BS21" s="68">
        <v>2700.1593818511565</v>
      </c>
      <c r="BT21" s="68">
        <v>2234.4806928755474</v>
      </c>
      <c r="BU21" s="68"/>
      <c r="BV21" s="68"/>
      <c r="BW21" s="68"/>
      <c r="BX21" s="68"/>
      <c r="BY21" s="68"/>
      <c r="BZ21" s="68"/>
      <c r="CA21" s="68"/>
      <c r="CB21" s="68"/>
      <c r="CC21" s="68"/>
      <c r="CD21" s="68">
        <v>2219.8467951587245</v>
      </c>
      <c r="CE21" s="68">
        <v>2493.9800150434398</v>
      </c>
      <c r="CF21" s="68"/>
      <c r="CG21" s="68"/>
      <c r="CH21" s="68"/>
      <c r="CI21" s="68">
        <v>2734.3720218858666</v>
      </c>
      <c r="CJ21" s="68"/>
      <c r="CK21" s="68">
        <v>2978.8428629295363</v>
      </c>
      <c r="CL21" s="68"/>
    </row>
    <row r="22" spans="1:90">
      <c r="A22" s="67">
        <v>19</v>
      </c>
      <c r="B22" s="68"/>
      <c r="C22" s="68"/>
      <c r="D22" s="68"/>
      <c r="E22" s="68"/>
      <c r="F22" s="68"/>
      <c r="G22" s="68"/>
      <c r="H22" s="68"/>
      <c r="I22" s="68"/>
      <c r="J22" s="68">
        <v>1937.1541394471915</v>
      </c>
      <c r="K22" s="68">
        <v>1837.2892455056506</v>
      </c>
      <c r="L22" s="68">
        <v>1938.8312577059444</v>
      </c>
      <c r="M22" s="68">
        <v>2022.8205366453362</v>
      </c>
      <c r="N22" s="68"/>
      <c r="O22" s="68">
        <v>1891.6878880083675</v>
      </c>
      <c r="P22" s="68">
        <v>2103.6684628451712</v>
      </c>
      <c r="Q22" s="68">
        <v>2226.3887609561484</v>
      </c>
      <c r="R22" s="68">
        <v>2268.3492824198461</v>
      </c>
      <c r="S22" s="68">
        <v>1867.5257575233036</v>
      </c>
      <c r="T22" s="68">
        <v>2267.8131030395652</v>
      </c>
      <c r="U22" s="68">
        <v>2116.9182889429126</v>
      </c>
      <c r="V22" s="68">
        <v>2878.2732330804442</v>
      </c>
      <c r="W22" s="68">
        <v>2607.3531876301254</v>
      </c>
      <c r="X22" s="68">
        <v>1805.1041290457399</v>
      </c>
      <c r="Y22" s="68">
        <v>2041.3724421516949</v>
      </c>
      <c r="Z22" s="68">
        <v>2491.7891019799326</v>
      </c>
      <c r="AA22" s="68">
        <v>2658.9482799304715</v>
      </c>
      <c r="AB22" s="68">
        <v>2545.2470101948261</v>
      </c>
      <c r="AC22" s="68"/>
      <c r="AD22" s="68"/>
      <c r="AE22" s="68">
        <v>2411.3853854331364</v>
      </c>
      <c r="AF22" s="68">
        <v>2911.3879417369653</v>
      </c>
      <c r="AG22" s="68">
        <v>2299.6595107314347</v>
      </c>
      <c r="AH22" s="68"/>
      <c r="AI22" s="68"/>
      <c r="AJ22" s="68">
        <v>2856.6598222874863</v>
      </c>
      <c r="AK22" s="68">
        <v>1913.3327439650855</v>
      </c>
      <c r="AL22" s="68"/>
      <c r="AM22" s="68">
        <v>2895.864118406007</v>
      </c>
      <c r="AN22" s="68">
        <v>2635.5320209291658</v>
      </c>
      <c r="AO22" s="68"/>
      <c r="AP22" s="68"/>
      <c r="AQ22" s="68"/>
      <c r="AR22" s="68">
        <v>2558.4823599717647</v>
      </c>
      <c r="AS22" s="68"/>
      <c r="AT22" s="68"/>
      <c r="AU22" s="68">
        <v>2935.1497084909829</v>
      </c>
      <c r="AV22" s="68">
        <v>2145.6266941315475</v>
      </c>
      <c r="AW22" s="68"/>
      <c r="AX22" s="68"/>
      <c r="AY22" s="68"/>
      <c r="AZ22" s="68"/>
      <c r="BA22" s="68"/>
      <c r="BB22" s="68"/>
      <c r="BC22" s="68"/>
      <c r="BD22" s="68">
        <v>2900.696381888758</v>
      </c>
      <c r="BE22" s="68"/>
      <c r="BF22" s="68"/>
      <c r="BG22" s="68"/>
      <c r="BH22" s="68">
        <v>2390.3295016584507</v>
      </c>
      <c r="BI22" s="68">
        <v>1997.0137655451886</v>
      </c>
      <c r="BJ22" s="68"/>
      <c r="BK22" s="68"/>
      <c r="BL22" s="68"/>
      <c r="BM22" s="68"/>
      <c r="BN22" s="68"/>
      <c r="BO22" s="68"/>
      <c r="BP22" s="68">
        <v>1965.3264961298935</v>
      </c>
      <c r="BQ22" s="68"/>
      <c r="BR22" s="68"/>
      <c r="BS22" s="68">
        <v>2683.3598431307546</v>
      </c>
      <c r="BT22" s="68">
        <v>2226.0221224416887</v>
      </c>
      <c r="BU22" s="68"/>
      <c r="BV22" s="68"/>
      <c r="BW22" s="68"/>
      <c r="BX22" s="68"/>
      <c r="BY22" s="68"/>
      <c r="BZ22" s="68"/>
      <c r="CA22" s="68"/>
      <c r="CB22" s="68"/>
      <c r="CC22" s="68"/>
      <c r="CD22" s="68">
        <v>2212.6377904271258</v>
      </c>
      <c r="CE22" s="68">
        <v>2485.3740070382396</v>
      </c>
      <c r="CF22" s="68"/>
      <c r="CG22" s="68"/>
      <c r="CH22" s="68"/>
      <c r="CI22" s="68">
        <v>2725.5878005371765</v>
      </c>
      <c r="CJ22" s="68"/>
      <c r="CK22" s="68">
        <v>2969.8712408544202</v>
      </c>
      <c r="CL22" s="68"/>
    </row>
    <row r="23" spans="1:90">
      <c r="A23" s="71">
        <v>20</v>
      </c>
      <c r="B23" s="72"/>
      <c r="C23" s="72"/>
      <c r="D23" s="72"/>
      <c r="E23" s="72"/>
      <c r="F23" s="72"/>
      <c r="G23" s="72"/>
      <c r="H23" s="72"/>
      <c r="I23" s="72"/>
      <c r="J23" s="72">
        <v>1874.2810398129179</v>
      </c>
      <c r="K23" s="72"/>
      <c r="L23" s="72">
        <v>1882.5718069492343</v>
      </c>
      <c r="M23" s="72">
        <v>1986.1971060836054</v>
      </c>
      <c r="N23" s="72"/>
      <c r="O23" s="72">
        <v>1859.0016132548142</v>
      </c>
      <c r="P23" s="72">
        <v>2044.7433972334811</v>
      </c>
      <c r="Q23" s="72">
        <v>2160.1346492599273</v>
      </c>
      <c r="R23" s="72">
        <v>2229.5652669240958</v>
      </c>
      <c r="S23" s="72">
        <v>1839.4825695824925</v>
      </c>
      <c r="T23" s="72">
        <v>2206.7101243461752</v>
      </c>
      <c r="U23" s="72">
        <v>2083.1291934289579</v>
      </c>
      <c r="V23" s="72">
        <v>2822.4349589781646</v>
      </c>
      <c r="W23" s="72">
        <v>2562.0021686438763</v>
      </c>
      <c r="X23" s="72"/>
      <c r="Y23" s="72">
        <v>2012.9113337457288</v>
      </c>
      <c r="Z23" s="72">
        <v>2427.8702253366523</v>
      </c>
      <c r="AA23" s="72">
        <v>2586.0709417807698</v>
      </c>
      <c r="AB23" s="72">
        <v>2504.6328194937209</v>
      </c>
      <c r="AC23" s="72"/>
      <c r="AD23" s="72"/>
      <c r="AE23" s="72">
        <v>2376.343260346322</v>
      </c>
      <c r="AF23" s="72">
        <v>2863.5412873915748</v>
      </c>
      <c r="AG23" s="72">
        <v>2270.7643530128303</v>
      </c>
      <c r="AH23" s="72"/>
      <c r="AI23" s="72"/>
      <c r="AJ23" s="72">
        <v>2789.6205478078568</v>
      </c>
      <c r="AK23" s="72">
        <v>1897.054499033022</v>
      </c>
      <c r="AL23" s="72">
        <v>2942.3253944729704</v>
      </c>
      <c r="AM23" s="72">
        <v>2853.3941128925908</v>
      </c>
      <c r="AN23" s="72">
        <v>2599.6828623930678</v>
      </c>
      <c r="AO23" s="72"/>
      <c r="AP23" s="72"/>
      <c r="AQ23" s="72"/>
      <c r="AR23" s="72">
        <v>2529.2092659691593</v>
      </c>
      <c r="AS23" s="72"/>
      <c r="AT23" s="72"/>
      <c r="AU23" s="72">
        <v>2898.7142880070401</v>
      </c>
      <c r="AV23" s="72">
        <v>2129.1296960796199</v>
      </c>
      <c r="AW23" s="72"/>
      <c r="AX23" s="72"/>
      <c r="AY23" s="72"/>
      <c r="AZ23" s="72"/>
      <c r="BA23" s="72"/>
      <c r="BB23" s="72"/>
      <c r="BC23" s="72"/>
      <c r="BD23" s="72">
        <v>2871.1492967394515</v>
      </c>
      <c r="BE23" s="72"/>
      <c r="BF23" s="72"/>
      <c r="BG23" s="72"/>
      <c r="BH23" s="72">
        <v>2373.741311425375</v>
      </c>
      <c r="BI23" s="72">
        <v>1988.7045760179458</v>
      </c>
      <c r="BJ23" s="72"/>
      <c r="BK23" s="72"/>
      <c r="BL23" s="72"/>
      <c r="BM23" s="72"/>
      <c r="BN23" s="72"/>
      <c r="BO23" s="72"/>
      <c r="BP23" s="72">
        <v>1958.3287508477642</v>
      </c>
      <c r="BQ23" s="72"/>
      <c r="BR23" s="72"/>
      <c r="BS23" s="72">
        <v>2666.5603044103532</v>
      </c>
      <c r="BT23" s="72">
        <v>2217.5635520078295</v>
      </c>
      <c r="BU23" s="72"/>
      <c r="BV23" s="72"/>
      <c r="BW23" s="72"/>
      <c r="BX23" s="72"/>
      <c r="BY23" s="72"/>
      <c r="BZ23" s="72"/>
      <c r="CA23" s="72"/>
      <c r="CB23" s="72"/>
      <c r="CC23" s="72"/>
      <c r="CD23" s="72">
        <v>2205.428785695527</v>
      </c>
      <c r="CE23" s="72">
        <v>2476.7679990330394</v>
      </c>
      <c r="CF23" s="72"/>
      <c r="CG23" s="72"/>
      <c r="CH23" s="72"/>
      <c r="CI23" s="72">
        <v>2716.8035791884859</v>
      </c>
      <c r="CJ23" s="72"/>
      <c r="CK23" s="72">
        <v>2960.8996187793036</v>
      </c>
      <c r="CL23" s="72"/>
    </row>
    <row r="24" spans="1:90">
      <c r="A24" s="67">
        <v>21</v>
      </c>
      <c r="B24" s="68"/>
      <c r="C24" s="68"/>
      <c r="D24" s="68"/>
      <c r="E24" s="68"/>
      <c r="F24" s="68"/>
      <c r="G24" s="68"/>
      <c r="H24" s="68"/>
      <c r="I24" s="68"/>
      <c r="J24" s="68">
        <v>1811.4079401786444</v>
      </c>
      <c r="K24" s="68"/>
      <c r="L24" s="68">
        <v>1826.312356192524</v>
      </c>
      <c r="M24" s="68">
        <v>1949.5736755218741</v>
      </c>
      <c r="N24" s="68"/>
      <c r="O24" s="68">
        <v>1826.3153385012608</v>
      </c>
      <c r="P24" s="68">
        <v>1985.8183316217915</v>
      </c>
      <c r="Q24" s="68">
        <v>2093.8805375637066</v>
      </c>
      <c r="R24" s="68">
        <v>2190.7812514283455</v>
      </c>
      <c r="S24" s="68">
        <v>1811.4393816416814</v>
      </c>
      <c r="T24" s="68">
        <v>2145.6071456527852</v>
      </c>
      <c r="U24" s="68">
        <v>2049.3400979150042</v>
      </c>
      <c r="V24" s="68">
        <v>2766.5966848758849</v>
      </c>
      <c r="W24" s="68">
        <v>2516.6511496576272</v>
      </c>
      <c r="X24" s="68"/>
      <c r="Y24" s="68">
        <v>1984.4502253397629</v>
      </c>
      <c r="Z24" s="68">
        <v>2363.9513486933715</v>
      </c>
      <c r="AA24" s="68">
        <v>2513.1936036310685</v>
      </c>
      <c r="AB24" s="68">
        <v>2464.0186287926163</v>
      </c>
      <c r="AC24" s="68"/>
      <c r="AD24" s="68"/>
      <c r="AE24" s="68">
        <v>2341.3011352595086</v>
      </c>
      <c r="AF24" s="68">
        <v>2815.6946330461842</v>
      </c>
      <c r="AG24" s="68">
        <v>2241.8691952942254</v>
      </c>
      <c r="AH24" s="68"/>
      <c r="AI24" s="68"/>
      <c r="AJ24" s="68">
        <v>2722.5812733282264</v>
      </c>
      <c r="AK24" s="68">
        <v>1880.7762541009583</v>
      </c>
      <c r="AL24" s="68">
        <v>2865.6878747129949</v>
      </c>
      <c r="AM24" s="68">
        <v>2810.9241073791736</v>
      </c>
      <c r="AN24" s="68">
        <v>2563.8337038569694</v>
      </c>
      <c r="AO24" s="68"/>
      <c r="AP24" s="68"/>
      <c r="AQ24" s="68"/>
      <c r="AR24" s="68">
        <v>2499.9361719665544</v>
      </c>
      <c r="AS24" s="68"/>
      <c r="AT24" s="68"/>
      <c r="AU24" s="68">
        <v>2862.2788675230977</v>
      </c>
      <c r="AV24" s="68">
        <v>2112.6326980276926</v>
      </c>
      <c r="AW24" s="68"/>
      <c r="AX24" s="68"/>
      <c r="AY24" s="68"/>
      <c r="AZ24" s="68"/>
      <c r="BA24" s="68"/>
      <c r="BB24" s="68"/>
      <c r="BC24" s="68"/>
      <c r="BD24" s="68">
        <v>2841.6022115901451</v>
      </c>
      <c r="BE24" s="68"/>
      <c r="BF24" s="68"/>
      <c r="BG24" s="68"/>
      <c r="BH24" s="68">
        <v>2357.1531211922993</v>
      </c>
      <c r="BI24" s="68">
        <v>1980.3953864907025</v>
      </c>
      <c r="BJ24" s="68"/>
      <c r="BK24" s="68"/>
      <c r="BL24" s="68"/>
      <c r="BM24" s="68"/>
      <c r="BN24" s="68"/>
      <c r="BO24" s="68"/>
      <c r="BP24" s="68">
        <v>1951.3310055656355</v>
      </c>
      <c r="BQ24" s="68"/>
      <c r="BR24" s="68"/>
      <c r="BS24" s="68">
        <v>2649.7607656899522</v>
      </c>
      <c r="BT24" s="68">
        <v>2209.1049815739711</v>
      </c>
      <c r="BU24" s="68"/>
      <c r="BV24" s="68"/>
      <c r="BW24" s="68"/>
      <c r="BX24" s="68"/>
      <c r="BY24" s="68"/>
      <c r="BZ24" s="68"/>
      <c r="CA24" s="68"/>
      <c r="CB24" s="68"/>
      <c r="CC24" s="68"/>
      <c r="CD24" s="68">
        <v>2198.2197809639279</v>
      </c>
      <c r="CE24" s="68">
        <v>2468.1619910278387</v>
      </c>
      <c r="CF24" s="68"/>
      <c r="CG24" s="68"/>
      <c r="CH24" s="68"/>
      <c r="CI24" s="68">
        <v>2708.0193578397952</v>
      </c>
      <c r="CJ24" s="68"/>
      <c r="CK24" s="68">
        <v>2951.9279967041875</v>
      </c>
      <c r="CL24" s="68"/>
    </row>
    <row r="25" spans="1:90">
      <c r="A25" s="67">
        <v>22</v>
      </c>
      <c r="B25" s="68"/>
      <c r="C25" s="68"/>
      <c r="D25" s="68"/>
      <c r="E25" s="68"/>
      <c r="F25" s="68"/>
      <c r="G25" s="68"/>
      <c r="H25" s="68"/>
      <c r="I25" s="68"/>
      <c r="J25" s="68"/>
      <c r="K25" s="68"/>
      <c r="L25" s="68"/>
      <c r="M25" s="68">
        <v>1912.9502449601432</v>
      </c>
      <c r="N25" s="68"/>
      <c r="O25" s="68"/>
      <c r="P25" s="68">
        <v>1926.8932660101013</v>
      </c>
      <c r="Q25" s="68">
        <v>2027.6264258674851</v>
      </c>
      <c r="R25" s="68">
        <v>2151.9972359325948</v>
      </c>
      <c r="S25" s="68"/>
      <c r="T25" s="68">
        <v>2084.5041669593952</v>
      </c>
      <c r="U25" s="68">
        <v>2015.5510024010503</v>
      </c>
      <c r="V25" s="68">
        <v>2710.7584107736047</v>
      </c>
      <c r="W25" s="68">
        <v>2471.3001306713777</v>
      </c>
      <c r="X25" s="68"/>
      <c r="Y25" s="68">
        <v>1955.989116933797</v>
      </c>
      <c r="Z25" s="68">
        <v>2300.0324720500907</v>
      </c>
      <c r="AA25" s="68">
        <v>2440.3162654813677</v>
      </c>
      <c r="AB25" s="68">
        <v>2423.4044380915111</v>
      </c>
      <c r="AC25" s="68"/>
      <c r="AD25" s="68"/>
      <c r="AE25" s="68">
        <v>2306.2590101726946</v>
      </c>
      <c r="AF25" s="68">
        <v>2767.8479787007941</v>
      </c>
      <c r="AG25" s="68">
        <v>2212.9740375756205</v>
      </c>
      <c r="AH25" s="68"/>
      <c r="AI25" s="68"/>
      <c r="AJ25" s="68">
        <v>2655.5419988485964</v>
      </c>
      <c r="AK25" s="68">
        <v>1864.4980091688944</v>
      </c>
      <c r="AL25" s="68">
        <v>2789.050354953019</v>
      </c>
      <c r="AM25" s="68">
        <v>2768.4541018657569</v>
      </c>
      <c r="AN25" s="68">
        <v>2527.9845453208713</v>
      </c>
      <c r="AO25" s="68"/>
      <c r="AP25" s="68"/>
      <c r="AQ25" s="68"/>
      <c r="AR25" s="68">
        <v>2470.663077963949</v>
      </c>
      <c r="AS25" s="68"/>
      <c r="AT25" s="68"/>
      <c r="AU25" s="68">
        <v>2825.8434470391549</v>
      </c>
      <c r="AV25" s="68">
        <v>2096.1356999757654</v>
      </c>
      <c r="AW25" s="68"/>
      <c r="AX25" s="68"/>
      <c r="AY25" s="68"/>
      <c r="AZ25" s="68"/>
      <c r="BA25" s="68"/>
      <c r="BB25" s="68"/>
      <c r="BC25" s="68"/>
      <c r="BD25" s="68">
        <v>2812.0551264408391</v>
      </c>
      <c r="BE25" s="68"/>
      <c r="BF25" s="68"/>
      <c r="BG25" s="68"/>
      <c r="BH25" s="68">
        <v>2340.5649309592231</v>
      </c>
      <c r="BI25" s="68">
        <v>1972.0861969634595</v>
      </c>
      <c r="BJ25" s="68"/>
      <c r="BK25" s="68"/>
      <c r="BL25" s="68"/>
      <c r="BM25" s="68"/>
      <c r="BN25" s="68"/>
      <c r="BO25" s="68"/>
      <c r="BP25" s="68">
        <v>1944.3332602835064</v>
      </c>
      <c r="BQ25" s="68"/>
      <c r="BR25" s="68"/>
      <c r="BS25" s="68">
        <v>2632.9612269695508</v>
      </c>
      <c r="BT25" s="68">
        <v>2200.6464111401119</v>
      </c>
      <c r="BU25" s="68"/>
      <c r="BV25" s="68"/>
      <c r="BW25" s="68"/>
      <c r="BX25" s="68"/>
      <c r="BY25" s="68"/>
      <c r="BZ25" s="68"/>
      <c r="CA25" s="68"/>
      <c r="CB25" s="68"/>
      <c r="CC25" s="68"/>
      <c r="CD25" s="68">
        <v>2191.0107762323291</v>
      </c>
      <c r="CE25" s="68">
        <v>2459.5559830226389</v>
      </c>
      <c r="CF25" s="68"/>
      <c r="CG25" s="68"/>
      <c r="CH25" s="68"/>
      <c r="CI25" s="68">
        <v>2699.2351364911042</v>
      </c>
      <c r="CJ25" s="68"/>
      <c r="CK25" s="68">
        <v>2942.9563746290714</v>
      </c>
      <c r="CL25" s="68"/>
    </row>
    <row r="26" spans="1:90">
      <c r="A26" s="67">
        <v>23</v>
      </c>
      <c r="B26" s="68"/>
      <c r="C26" s="68"/>
      <c r="D26" s="68"/>
      <c r="E26" s="68"/>
      <c r="F26" s="68"/>
      <c r="G26" s="68"/>
      <c r="H26" s="68"/>
      <c r="I26" s="68"/>
      <c r="J26" s="68"/>
      <c r="K26" s="68"/>
      <c r="L26" s="68"/>
      <c r="M26" s="68">
        <v>1876.3268143984126</v>
      </c>
      <c r="N26" s="68"/>
      <c r="O26" s="68"/>
      <c r="P26" s="68">
        <v>1867.9682003984115</v>
      </c>
      <c r="Q26" s="68">
        <v>1961.3723141712644</v>
      </c>
      <c r="R26" s="68">
        <v>2113.2132204368445</v>
      </c>
      <c r="S26" s="68"/>
      <c r="T26" s="68">
        <v>2023.4011882660054</v>
      </c>
      <c r="U26" s="68">
        <v>1981.7619068870961</v>
      </c>
      <c r="V26" s="68">
        <v>2654.9201366713251</v>
      </c>
      <c r="W26" s="68">
        <v>2425.9491116851286</v>
      </c>
      <c r="X26" s="68"/>
      <c r="Y26" s="68">
        <v>1927.5280085278316</v>
      </c>
      <c r="Z26" s="68">
        <v>2236.1135954068104</v>
      </c>
      <c r="AA26" s="68">
        <v>2367.438927331666</v>
      </c>
      <c r="AB26" s="68">
        <v>2382.7902473904064</v>
      </c>
      <c r="AC26" s="68"/>
      <c r="AD26" s="68">
        <v>2996.8654680828481</v>
      </c>
      <c r="AE26" s="68">
        <v>2271.2168850858807</v>
      </c>
      <c r="AF26" s="68">
        <v>2720.0013243554035</v>
      </c>
      <c r="AG26" s="68">
        <v>2184.0788798570161</v>
      </c>
      <c r="AH26" s="68"/>
      <c r="AI26" s="68"/>
      <c r="AJ26" s="68">
        <v>2588.5027243689665</v>
      </c>
      <c r="AK26" s="68">
        <v>1848.2197642368308</v>
      </c>
      <c r="AL26" s="68">
        <v>2712.4128351930431</v>
      </c>
      <c r="AM26" s="68">
        <v>2725.9840963523397</v>
      </c>
      <c r="AN26" s="68">
        <v>2492.1353867847733</v>
      </c>
      <c r="AO26" s="68"/>
      <c r="AP26" s="68"/>
      <c r="AQ26" s="68"/>
      <c r="AR26" s="68">
        <v>2441.3899839613432</v>
      </c>
      <c r="AS26" s="68">
        <v>2945.2710296561518</v>
      </c>
      <c r="AT26" s="68"/>
      <c r="AU26" s="68">
        <v>2789.4080265552116</v>
      </c>
      <c r="AV26" s="68">
        <v>2079.6387019238377</v>
      </c>
      <c r="AW26" s="68"/>
      <c r="AX26" s="68"/>
      <c r="AY26" s="68"/>
      <c r="AZ26" s="68"/>
      <c r="BA26" s="68"/>
      <c r="BB26" s="68"/>
      <c r="BC26" s="68"/>
      <c r="BD26" s="68">
        <v>2782.5080412915327</v>
      </c>
      <c r="BE26" s="68"/>
      <c r="BF26" s="68"/>
      <c r="BG26" s="68"/>
      <c r="BH26" s="68">
        <v>2323.9767407261475</v>
      </c>
      <c r="BI26" s="68">
        <v>1963.7770074362163</v>
      </c>
      <c r="BJ26" s="68"/>
      <c r="BK26" s="68"/>
      <c r="BL26" s="68"/>
      <c r="BM26" s="68"/>
      <c r="BN26" s="68"/>
      <c r="BO26" s="68"/>
      <c r="BP26" s="68">
        <v>1937.3355150013776</v>
      </c>
      <c r="BQ26" s="68"/>
      <c r="BR26" s="68"/>
      <c r="BS26" s="68">
        <v>2616.1616882491494</v>
      </c>
      <c r="BT26" s="68">
        <v>2192.1878407062532</v>
      </c>
      <c r="BU26" s="68"/>
      <c r="BV26" s="68"/>
      <c r="BW26" s="68"/>
      <c r="BX26" s="68"/>
      <c r="BY26" s="68"/>
      <c r="BZ26" s="68"/>
      <c r="CA26" s="68"/>
      <c r="CB26" s="68"/>
      <c r="CC26" s="68"/>
      <c r="CD26" s="68">
        <v>2183.8017715007304</v>
      </c>
      <c r="CE26" s="68">
        <v>2450.9499750174382</v>
      </c>
      <c r="CF26" s="68"/>
      <c r="CG26" s="68"/>
      <c r="CH26" s="68"/>
      <c r="CI26" s="68">
        <v>2690.4509151424136</v>
      </c>
      <c r="CJ26" s="68"/>
      <c r="CK26" s="68">
        <v>2933.9847525539553</v>
      </c>
      <c r="CL26" s="68"/>
    </row>
    <row r="27" spans="1:90">
      <c r="A27" s="67">
        <v>24</v>
      </c>
      <c r="B27" s="68"/>
      <c r="C27" s="68"/>
      <c r="D27" s="68"/>
      <c r="E27" s="68"/>
      <c r="F27" s="68"/>
      <c r="G27" s="68"/>
      <c r="H27" s="68"/>
      <c r="I27" s="68"/>
      <c r="J27" s="68"/>
      <c r="K27" s="68"/>
      <c r="L27" s="68"/>
      <c r="M27" s="68">
        <v>1839.7033838366815</v>
      </c>
      <c r="N27" s="68"/>
      <c r="O27" s="68"/>
      <c r="P27" s="68">
        <v>1809.0431347867213</v>
      </c>
      <c r="Q27" s="68">
        <v>1895.1182024750431</v>
      </c>
      <c r="R27" s="68">
        <v>2074.4292049410942</v>
      </c>
      <c r="S27" s="68"/>
      <c r="T27" s="68">
        <v>1962.2982095726159</v>
      </c>
      <c r="U27" s="68">
        <v>1947.9728113731421</v>
      </c>
      <c r="V27" s="68">
        <v>2599.0818625690454</v>
      </c>
      <c r="W27" s="68">
        <v>2380.5980926988796</v>
      </c>
      <c r="X27" s="68"/>
      <c r="Y27" s="68">
        <v>1899.0669001218655</v>
      </c>
      <c r="Z27" s="68">
        <v>2172.1947187635296</v>
      </c>
      <c r="AA27" s="68">
        <v>2294.5615891819648</v>
      </c>
      <c r="AB27" s="68">
        <v>2342.1760566893013</v>
      </c>
      <c r="AC27" s="68"/>
      <c r="AD27" s="68">
        <v>2937.9731234158094</v>
      </c>
      <c r="AE27" s="68">
        <v>2236.1747599990667</v>
      </c>
      <c r="AF27" s="68">
        <v>2672.154670010013</v>
      </c>
      <c r="AG27" s="68">
        <v>2155.1837221384112</v>
      </c>
      <c r="AH27" s="68"/>
      <c r="AI27" s="68"/>
      <c r="AJ27" s="68">
        <v>2521.4634498893365</v>
      </c>
      <c r="AK27" s="68">
        <v>1831.9415193047671</v>
      </c>
      <c r="AL27" s="68">
        <v>2635.7753154330671</v>
      </c>
      <c r="AM27" s="68">
        <v>2683.5140908389226</v>
      </c>
      <c r="AN27" s="68">
        <v>2456.2862282486749</v>
      </c>
      <c r="AO27" s="68">
        <v>2966.444087535479</v>
      </c>
      <c r="AP27" s="68"/>
      <c r="AQ27" s="68"/>
      <c r="AR27" s="68">
        <v>2412.1168899587383</v>
      </c>
      <c r="AS27" s="68">
        <v>2875.2745290066086</v>
      </c>
      <c r="AT27" s="68"/>
      <c r="AU27" s="68">
        <v>2752.9726060712687</v>
      </c>
      <c r="AV27" s="68">
        <v>2063.1417038719105</v>
      </c>
      <c r="AW27" s="68"/>
      <c r="AX27" s="68"/>
      <c r="AY27" s="68"/>
      <c r="AZ27" s="68"/>
      <c r="BA27" s="68"/>
      <c r="BB27" s="68"/>
      <c r="BC27" s="68"/>
      <c r="BD27" s="68">
        <v>2752.9609561422262</v>
      </c>
      <c r="BE27" s="68"/>
      <c r="BF27" s="68"/>
      <c r="BG27" s="68"/>
      <c r="BH27" s="68">
        <v>2307.3885504930718</v>
      </c>
      <c r="BI27" s="68">
        <v>1955.4678179089735</v>
      </c>
      <c r="BJ27" s="68"/>
      <c r="BK27" s="68"/>
      <c r="BL27" s="68"/>
      <c r="BM27" s="68"/>
      <c r="BN27" s="68"/>
      <c r="BO27" s="68"/>
      <c r="BP27" s="68">
        <v>1930.3377697192484</v>
      </c>
      <c r="BQ27" s="68"/>
      <c r="BR27" s="68"/>
      <c r="BS27" s="68">
        <v>2599.362149528748</v>
      </c>
      <c r="BT27" s="68">
        <v>2183.7292702723939</v>
      </c>
      <c r="BU27" s="68"/>
      <c r="BV27" s="68"/>
      <c r="BW27" s="68"/>
      <c r="BX27" s="68"/>
      <c r="BY27" s="68"/>
      <c r="BZ27" s="68"/>
      <c r="CA27" s="68"/>
      <c r="CB27" s="68"/>
      <c r="CC27" s="68"/>
      <c r="CD27" s="68">
        <v>2176.5927667691312</v>
      </c>
      <c r="CE27" s="68">
        <v>2442.343967012238</v>
      </c>
      <c r="CF27" s="68"/>
      <c r="CG27" s="68"/>
      <c r="CH27" s="68"/>
      <c r="CI27" s="68">
        <v>2681.666693793723</v>
      </c>
      <c r="CJ27" s="68"/>
      <c r="CK27" s="68">
        <v>2925.0131304788388</v>
      </c>
      <c r="CL27" s="68"/>
    </row>
    <row r="28" spans="1:90" ht="13.5" thickBot="1">
      <c r="A28" s="67">
        <v>25</v>
      </c>
      <c r="B28" s="68"/>
      <c r="C28" s="68"/>
      <c r="D28" s="68"/>
      <c r="E28" s="68"/>
      <c r="F28" s="68"/>
      <c r="G28" s="68"/>
      <c r="H28" s="68"/>
      <c r="I28" s="68"/>
      <c r="J28" s="68"/>
      <c r="K28" s="68"/>
      <c r="L28" s="68"/>
      <c r="M28" s="68">
        <v>1803.0799532749504</v>
      </c>
      <c r="N28" s="68"/>
      <c r="O28" s="68"/>
      <c r="P28" s="68"/>
      <c r="Q28" s="70">
        <v>1828.8640907788222</v>
      </c>
      <c r="R28" s="68">
        <v>2035.6451894453439</v>
      </c>
      <c r="S28" s="68"/>
      <c r="T28" s="68">
        <v>1901.1952308792258</v>
      </c>
      <c r="U28" s="68">
        <v>1914.1837158591882</v>
      </c>
      <c r="V28" s="68">
        <v>2543.2435884667657</v>
      </c>
      <c r="W28" s="68">
        <v>2335.24707371263</v>
      </c>
      <c r="X28" s="68"/>
      <c r="Y28" s="68">
        <v>1870.6057917158996</v>
      </c>
      <c r="Z28" s="68">
        <v>2108.2758421202493</v>
      </c>
      <c r="AA28" s="68">
        <v>2221.6842510322635</v>
      </c>
      <c r="AB28" s="68">
        <v>2301.5618659881961</v>
      </c>
      <c r="AC28" s="68"/>
      <c r="AD28" s="68">
        <v>2879.0807787487706</v>
      </c>
      <c r="AE28" s="68">
        <v>2201.1326349122528</v>
      </c>
      <c r="AF28" s="68">
        <v>2624.3080156646224</v>
      </c>
      <c r="AG28" s="68">
        <v>2126.2885644198059</v>
      </c>
      <c r="AH28" s="68"/>
      <c r="AI28" s="68">
        <v>2971.9075868105147</v>
      </c>
      <c r="AJ28" s="68">
        <v>2454.4241754097061</v>
      </c>
      <c r="AK28" s="68">
        <v>1815.6632743727032</v>
      </c>
      <c r="AL28" s="68">
        <v>2559.1377956730917</v>
      </c>
      <c r="AM28" s="68">
        <v>2641.0440853255063</v>
      </c>
      <c r="AN28" s="68">
        <v>2420.4370697125769</v>
      </c>
      <c r="AO28" s="68">
        <v>2916.6327623924999</v>
      </c>
      <c r="AP28" s="68"/>
      <c r="AQ28" s="68"/>
      <c r="AR28" s="68">
        <v>2382.8437959561329</v>
      </c>
      <c r="AS28" s="68">
        <v>2805.2780283570655</v>
      </c>
      <c r="AT28" s="68"/>
      <c r="AU28" s="68">
        <v>2716.5371855873259</v>
      </c>
      <c r="AV28" s="68">
        <v>2046.6447058199835</v>
      </c>
      <c r="AW28" s="68">
        <v>2985.2661526082725</v>
      </c>
      <c r="AX28" s="68"/>
      <c r="AY28" s="68"/>
      <c r="AZ28" s="68"/>
      <c r="BA28" s="68">
        <v>2928.6577476785437</v>
      </c>
      <c r="BB28" s="68"/>
      <c r="BC28" s="68"/>
      <c r="BD28" s="68">
        <v>2723.4138709929202</v>
      </c>
      <c r="BE28" s="68"/>
      <c r="BF28" s="68"/>
      <c r="BG28" s="68"/>
      <c r="BH28" s="68">
        <v>2290.8003602599961</v>
      </c>
      <c r="BI28" s="68">
        <v>1947.1586283817301</v>
      </c>
      <c r="BJ28" s="68"/>
      <c r="BK28" s="68"/>
      <c r="BL28" s="68"/>
      <c r="BM28" s="68"/>
      <c r="BN28" s="68"/>
      <c r="BO28" s="68"/>
      <c r="BP28" s="68">
        <v>1923.3400244371198</v>
      </c>
      <c r="BQ28" s="68"/>
      <c r="BR28" s="68"/>
      <c r="BS28" s="68">
        <v>2582.5626108083466</v>
      </c>
      <c r="BT28" s="68">
        <v>2175.2706998385356</v>
      </c>
      <c r="BU28" s="68"/>
      <c r="BV28" s="68"/>
      <c r="BW28" s="68"/>
      <c r="BX28" s="68"/>
      <c r="BY28" s="68"/>
      <c r="BZ28" s="68"/>
      <c r="CA28" s="68"/>
      <c r="CB28" s="68"/>
      <c r="CC28" s="68"/>
      <c r="CD28" s="68">
        <v>2169.3837620375325</v>
      </c>
      <c r="CE28" s="68">
        <v>2433.7379590070377</v>
      </c>
      <c r="CF28" s="68"/>
      <c r="CG28" s="68"/>
      <c r="CH28" s="68"/>
      <c r="CI28" s="68">
        <v>2672.8824724450324</v>
      </c>
      <c r="CJ28" s="68"/>
      <c r="CK28" s="68">
        <v>2916.0415084037227</v>
      </c>
      <c r="CL28" s="68"/>
    </row>
    <row r="29" spans="1:90" ht="13.5" thickTop="1">
      <c r="A29" s="67">
        <v>26</v>
      </c>
      <c r="B29" s="68"/>
      <c r="C29" s="68"/>
      <c r="D29" s="68"/>
      <c r="E29" s="68"/>
      <c r="F29" s="68"/>
      <c r="G29" s="68"/>
      <c r="H29" s="68"/>
      <c r="I29" s="68"/>
      <c r="J29" s="68"/>
      <c r="K29" s="68"/>
      <c r="L29" s="68"/>
      <c r="M29" s="68"/>
      <c r="N29" s="68"/>
      <c r="O29" s="68"/>
      <c r="P29" s="68"/>
      <c r="Q29" s="68"/>
      <c r="R29" s="68">
        <v>1996.8611739495934</v>
      </c>
      <c r="S29" s="68"/>
      <c r="T29" s="68">
        <v>1840.0922521858358</v>
      </c>
      <c r="U29" s="68">
        <v>1880.3946203452342</v>
      </c>
      <c r="V29" s="68">
        <v>2487.405314364486</v>
      </c>
      <c r="W29" s="68">
        <v>2289.896054726381</v>
      </c>
      <c r="X29" s="68"/>
      <c r="Y29" s="68">
        <v>1842.1446833099337</v>
      </c>
      <c r="Z29" s="68">
        <v>2044.3569654769685</v>
      </c>
      <c r="AA29" s="68">
        <v>2148.8069128825618</v>
      </c>
      <c r="AB29" s="68">
        <v>2260.9476752870914</v>
      </c>
      <c r="AC29" s="68"/>
      <c r="AD29" s="68">
        <v>2820.1884340817314</v>
      </c>
      <c r="AE29" s="68">
        <v>2166.0905098254393</v>
      </c>
      <c r="AF29" s="68">
        <v>2576.4613613192319</v>
      </c>
      <c r="AG29" s="68">
        <v>2097.3934067012019</v>
      </c>
      <c r="AH29" s="68"/>
      <c r="AI29" s="68">
        <v>2918.1611629134245</v>
      </c>
      <c r="AJ29" s="68">
        <v>2387.3849009300766</v>
      </c>
      <c r="AK29" s="68"/>
      <c r="AL29" s="68">
        <v>2482.5002759131153</v>
      </c>
      <c r="AM29" s="68">
        <v>2598.5740798120892</v>
      </c>
      <c r="AN29" s="68">
        <v>2384.5879111764789</v>
      </c>
      <c r="AO29" s="68">
        <v>2866.8214372495208</v>
      </c>
      <c r="AP29" s="68"/>
      <c r="AQ29" s="68"/>
      <c r="AR29" s="68">
        <v>2353.5707019535275</v>
      </c>
      <c r="AS29" s="68">
        <v>2735.2815277075229</v>
      </c>
      <c r="AT29" s="68"/>
      <c r="AU29" s="68">
        <v>2680.1017651033831</v>
      </c>
      <c r="AV29" s="68">
        <v>2030.1477077680559</v>
      </c>
      <c r="AW29" s="68">
        <v>2941.297648180444</v>
      </c>
      <c r="AX29" s="68"/>
      <c r="AY29" s="68"/>
      <c r="AZ29" s="68"/>
      <c r="BA29" s="68">
        <v>2847.357407277942</v>
      </c>
      <c r="BB29" s="68"/>
      <c r="BC29" s="68"/>
      <c r="BD29" s="68">
        <v>2693.8667858436138</v>
      </c>
      <c r="BE29" s="68"/>
      <c r="BF29" s="68">
        <v>2991.5668432668376</v>
      </c>
      <c r="BG29" s="68"/>
      <c r="BH29" s="68">
        <v>2274.2121700269199</v>
      </c>
      <c r="BI29" s="68">
        <v>1938.8494388544873</v>
      </c>
      <c r="BJ29" s="68"/>
      <c r="BK29" s="68"/>
      <c r="BL29" s="68"/>
      <c r="BM29" s="68"/>
      <c r="BN29" s="68"/>
      <c r="BO29" s="68"/>
      <c r="BP29" s="68">
        <v>1916.3422791549906</v>
      </c>
      <c r="BQ29" s="68"/>
      <c r="BR29" s="68"/>
      <c r="BS29" s="68">
        <v>2565.7630720879451</v>
      </c>
      <c r="BT29" s="68">
        <v>2166.8121294046764</v>
      </c>
      <c r="BU29" s="68"/>
      <c r="BV29" s="68"/>
      <c r="BW29" s="68"/>
      <c r="BX29" s="68"/>
      <c r="BY29" s="68"/>
      <c r="BZ29" s="68"/>
      <c r="CA29" s="68"/>
      <c r="CB29" s="68"/>
      <c r="CC29" s="68"/>
      <c r="CD29" s="68">
        <v>2162.1747573059338</v>
      </c>
      <c r="CE29" s="68">
        <v>2425.1319510018375</v>
      </c>
      <c r="CF29" s="68"/>
      <c r="CG29" s="68"/>
      <c r="CH29" s="68"/>
      <c r="CI29" s="68">
        <v>2664.0982510963418</v>
      </c>
      <c r="CJ29" s="68"/>
      <c r="CK29" s="68">
        <v>2907.0698863286066</v>
      </c>
      <c r="CL29" s="68"/>
    </row>
    <row r="30" spans="1:90" ht="13.5" thickBot="1">
      <c r="A30" s="67">
        <v>27</v>
      </c>
      <c r="B30" s="68"/>
      <c r="C30" s="68"/>
      <c r="D30" s="68"/>
      <c r="E30" s="68"/>
      <c r="F30" s="68"/>
      <c r="G30" s="68"/>
      <c r="H30" s="68"/>
      <c r="I30" s="68"/>
      <c r="J30" s="68"/>
      <c r="K30" s="68"/>
      <c r="L30" s="68"/>
      <c r="M30" s="68"/>
      <c r="N30" s="68"/>
      <c r="O30" s="68"/>
      <c r="P30" s="68"/>
      <c r="Q30" s="68"/>
      <c r="R30" s="68">
        <v>1958.0771584538431</v>
      </c>
      <c r="S30" s="68"/>
      <c r="T30" s="68"/>
      <c r="U30" s="68">
        <v>1846.6055248312803</v>
      </c>
      <c r="V30" s="68">
        <v>2431.5670402622059</v>
      </c>
      <c r="W30" s="68">
        <v>2244.5450357401314</v>
      </c>
      <c r="X30" s="68"/>
      <c r="Y30" s="68">
        <v>1813.6835749039681</v>
      </c>
      <c r="Z30" s="68">
        <v>1980.438088833688</v>
      </c>
      <c r="AA30" s="70">
        <v>2075.9295747328606</v>
      </c>
      <c r="AB30" s="68">
        <v>2220.3334845859863</v>
      </c>
      <c r="AC30" s="68"/>
      <c r="AD30" s="68">
        <v>2761.2960894146927</v>
      </c>
      <c r="AE30" s="68">
        <v>2131.0483847386254</v>
      </c>
      <c r="AF30" s="68">
        <v>2528.6147069738417</v>
      </c>
      <c r="AG30" s="68">
        <v>2068.4982489825966</v>
      </c>
      <c r="AH30" s="68"/>
      <c r="AI30" s="68">
        <v>2864.4147390163353</v>
      </c>
      <c r="AJ30" s="68">
        <v>2320.3456264504466</v>
      </c>
      <c r="AK30" s="68"/>
      <c r="AL30" s="68">
        <v>2405.8627561531398</v>
      </c>
      <c r="AM30" s="68">
        <v>2556.1040742986725</v>
      </c>
      <c r="AN30" s="68">
        <v>2348.7387526403809</v>
      </c>
      <c r="AO30" s="68">
        <v>2817.0101121065422</v>
      </c>
      <c r="AP30" s="68"/>
      <c r="AQ30" s="68"/>
      <c r="AR30" s="68">
        <v>2324.2976079509226</v>
      </c>
      <c r="AS30" s="68">
        <v>2665.2850270579797</v>
      </c>
      <c r="AT30" s="68"/>
      <c r="AU30" s="68">
        <v>2643.6663446194402</v>
      </c>
      <c r="AV30" s="68">
        <v>2013.6507097161289</v>
      </c>
      <c r="AW30" s="68">
        <v>2897.3291437526145</v>
      </c>
      <c r="AX30" s="68"/>
      <c r="AY30" s="68"/>
      <c r="AZ30" s="68"/>
      <c r="BA30" s="68">
        <v>2766.0570668773394</v>
      </c>
      <c r="BB30" s="68"/>
      <c r="BC30" s="68">
        <v>2962.0353143547022</v>
      </c>
      <c r="BD30" s="68">
        <v>2664.3197006943074</v>
      </c>
      <c r="BE30" s="68"/>
      <c r="BF30" s="68">
        <v>2954.6041217692109</v>
      </c>
      <c r="BG30" s="68"/>
      <c r="BH30" s="68">
        <v>2257.6239797938442</v>
      </c>
      <c r="BI30" s="68">
        <v>1930.5402493272441</v>
      </c>
      <c r="BJ30" s="68"/>
      <c r="BK30" s="68"/>
      <c r="BL30" s="68"/>
      <c r="BM30" s="68"/>
      <c r="BN30" s="68"/>
      <c r="BO30" s="68"/>
      <c r="BP30" s="68">
        <v>1909.3445338728618</v>
      </c>
      <c r="BQ30" s="68">
        <v>2989.3568357573831</v>
      </c>
      <c r="BR30" s="68"/>
      <c r="BS30" s="68">
        <v>2548.9635333675437</v>
      </c>
      <c r="BT30" s="68">
        <v>2158.3535589708176</v>
      </c>
      <c r="BU30" s="68"/>
      <c r="BV30" s="68"/>
      <c r="BW30" s="68"/>
      <c r="BX30" s="68"/>
      <c r="BY30" s="68"/>
      <c r="BZ30" s="68"/>
      <c r="CA30" s="68"/>
      <c r="CB30" s="68"/>
      <c r="CC30" s="68"/>
      <c r="CD30" s="68">
        <v>2154.9657525743346</v>
      </c>
      <c r="CE30" s="68">
        <v>2416.5259429966372</v>
      </c>
      <c r="CF30" s="68"/>
      <c r="CG30" s="68"/>
      <c r="CH30" s="68"/>
      <c r="CI30" s="68">
        <v>2655.3140297476511</v>
      </c>
      <c r="CJ30" s="68"/>
      <c r="CK30" s="68">
        <v>2898.09826425349</v>
      </c>
      <c r="CL30" s="68"/>
    </row>
    <row r="31" spans="1:90" ht="14.25" thickTop="1" thickBot="1">
      <c r="A31" s="67">
        <v>28</v>
      </c>
      <c r="B31" s="68"/>
      <c r="C31" s="68"/>
      <c r="D31" s="68"/>
      <c r="E31" s="68"/>
      <c r="F31" s="68"/>
      <c r="G31" s="68"/>
      <c r="H31" s="68"/>
      <c r="I31" s="68"/>
      <c r="J31" s="68"/>
      <c r="K31" s="68"/>
      <c r="L31" s="68"/>
      <c r="M31" s="68"/>
      <c r="N31" s="68"/>
      <c r="O31" s="68"/>
      <c r="P31" s="68"/>
      <c r="Q31" s="68"/>
      <c r="R31" s="68">
        <v>1919.2931429580926</v>
      </c>
      <c r="S31" s="68"/>
      <c r="T31" s="68"/>
      <c r="U31" s="68">
        <v>1812.8164293173261</v>
      </c>
      <c r="V31" s="68">
        <v>2375.7287661599262</v>
      </c>
      <c r="W31" s="68">
        <v>2199.1940167538819</v>
      </c>
      <c r="X31" s="68"/>
      <c r="Y31" s="68"/>
      <c r="Z31" s="70">
        <v>1916.5192121904072</v>
      </c>
      <c r="AA31" s="68">
        <v>1969.2223350886845</v>
      </c>
      <c r="AB31" s="68">
        <v>2179.7192938848816</v>
      </c>
      <c r="AC31" s="68"/>
      <c r="AD31" s="68">
        <v>2702.4037447476544</v>
      </c>
      <c r="AE31" s="68">
        <v>2096.0062596518114</v>
      </c>
      <c r="AF31" s="68">
        <v>2480.7680526284512</v>
      </c>
      <c r="AG31" s="68">
        <v>2039.6030912639922</v>
      </c>
      <c r="AH31" s="68"/>
      <c r="AI31" s="68">
        <v>2810.6683151192451</v>
      </c>
      <c r="AJ31" s="68">
        <v>2253.3063519708162</v>
      </c>
      <c r="AK31" s="68"/>
      <c r="AL31" s="70">
        <v>2329.2252363931639</v>
      </c>
      <c r="AM31" s="68">
        <v>2513.6340687852557</v>
      </c>
      <c r="AN31" s="68">
        <v>2312.8895941042829</v>
      </c>
      <c r="AO31" s="68">
        <v>2767.1987869635636</v>
      </c>
      <c r="AP31" s="68"/>
      <c r="AQ31" s="68"/>
      <c r="AR31" s="68">
        <v>2295.0245139483168</v>
      </c>
      <c r="AS31" s="68">
        <v>2595.2885264084371</v>
      </c>
      <c r="AT31" s="68"/>
      <c r="AU31" s="68">
        <v>2607.2309241354974</v>
      </c>
      <c r="AV31" s="68">
        <v>1997.1537116642016</v>
      </c>
      <c r="AW31" s="68">
        <v>2853.360639324786</v>
      </c>
      <c r="AX31" s="68"/>
      <c r="AY31" s="68"/>
      <c r="AZ31" s="68"/>
      <c r="BA31" s="68">
        <v>2684.7567264767372</v>
      </c>
      <c r="BB31" s="68"/>
      <c r="BC31" s="68">
        <v>2879.1314606230694</v>
      </c>
      <c r="BD31" s="68">
        <v>2634.7726155450009</v>
      </c>
      <c r="BE31" s="68"/>
      <c r="BF31" s="68">
        <v>2917.6414002715837</v>
      </c>
      <c r="BG31" s="68"/>
      <c r="BH31" s="68">
        <v>2241.0357895607685</v>
      </c>
      <c r="BI31" s="68">
        <v>1922.231059800001</v>
      </c>
      <c r="BJ31" s="68"/>
      <c r="BK31" s="68"/>
      <c r="BL31" s="68"/>
      <c r="BM31" s="68"/>
      <c r="BN31" s="68"/>
      <c r="BO31" s="68"/>
      <c r="BP31" s="68">
        <v>1902.3467885907328</v>
      </c>
      <c r="BQ31" s="68">
        <v>2959.5330184720924</v>
      </c>
      <c r="BR31" s="68"/>
      <c r="BS31" s="68">
        <v>2532.1639946471423</v>
      </c>
      <c r="BT31" s="68">
        <v>2149.8949885369584</v>
      </c>
      <c r="BU31" s="68"/>
      <c r="BV31" s="68"/>
      <c r="BW31" s="68"/>
      <c r="BX31" s="68"/>
      <c r="BY31" s="68"/>
      <c r="BZ31" s="68"/>
      <c r="CA31" s="68"/>
      <c r="CB31" s="68"/>
      <c r="CC31" s="68"/>
      <c r="CD31" s="68">
        <v>2147.7567478427359</v>
      </c>
      <c r="CE31" s="68">
        <v>2407.9199349914365</v>
      </c>
      <c r="CF31" s="68"/>
      <c r="CG31" s="68"/>
      <c r="CH31" s="68"/>
      <c r="CI31" s="68">
        <v>2646.529808398961</v>
      </c>
      <c r="CJ31" s="68"/>
      <c r="CK31" s="68">
        <v>2889.1266421783735</v>
      </c>
      <c r="CL31" s="68"/>
    </row>
    <row r="32" spans="1:90" ht="14.25" thickTop="1" thickBot="1">
      <c r="A32" s="67">
        <v>29</v>
      </c>
      <c r="B32" s="68"/>
      <c r="C32" s="68"/>
      <c r="D32" s="68"/>
      <c r="E32" s="68"/>
      <c r="F32" s="68"/>
      <c r="G32" s="68"/>
      <c r="H32" s="68"/>
      <c r="I32" s="68"/>
      <c r="J32" s="68"/>
      <c r="K32" s="68"/>
      <c r="L32" s="68"/>
      <c r="M32" s="68"/>
      <c r="N32" s="68"/>
      <c r="O32" s="68"/>
      <c r="P32" s="68"/>
      <c r="Q32" s="68"/>
      <c r="R32" s="68">
        <v>1880.5091274623423</v>
      </c>
      <c r="S32" s="68"/>
      <c r="T32" s="68"/>
      <c r="U32" s="68"/>
      <c r="V32" s="68">
        <v>2319.890492057646</v>
      </c>
      <c r="W32" s="68">
        <v>2153.8429977676328</v>
      </c>
      <c r="X32" s="68"/>
      <c r="Y32" s="68"/>
      <c r="Z32" s="68">
        <v>1832.6214800243515</v>
      </c>
      <c r="AA32" s="68">
        <v>1867.9922345711</v>
      </c>
      <c r="AB32" s="68">
        <v>2139.1051031837765</v>
      </c>
      <c r="AC32" s="68"/>
      <c r="AD32" s="68">
        <v>2643.5114000806152</v>
      </c>
      <c r="AE32" s="68">
        <v>2060.9641345649975</v>
      </c>
      <c r="AF32" s="68">
        <v>2432.9213982830606</v>
      </c>
      <c r="AG32" s="68">
        <v>2010.707933545387</v>
      </c>
      <c r="AH32" s="68">
        <v>2929.2809232189798</v>
      </c>
      <c r="AI32" s="68">
        <v>2756.921891222155</v>
      </c>
      <c r="AJ32" s="70">
        <v>2186.2670774911862</v>
      </c>
      <c r="AK32" s="68"/>
      <c r="AL32" s="68">
        <v>2228.1529961084152</v>
      </c>
      <c r="AM32" s="68">
        <v>2471.1640632718386</v>
      </c>
      <c r="AN32" s="68">
        <v>2277.0404355681849</v>
      </c>
      <c r="AO32" s="68">
        <v>2717.3874618205846</v>
      </c>
      <c r="AP32" s="68">
        <v>2981.153956373932</v>
      </c>
      <c r="AQ32" s="68"/>
      <c r="AR32" s="68">
        <v>2265.7514199457119</v>
      </c>
      <c r="AS32" s="68">
        <v>2525.2920257588944</v>
      </c>
      <c r="AT32" s="68"/>
      <c r="AU32" s="68">
        <v>2570.7955036515546</v>
      </c>
      <c r="AV32" s="68">
        <v>1980.6567136122742</v>
      </c>
      <c r="AW32" s="68">
        <v>2809.3921348969575</v>
      </c>
      <c r="AX32" s="68"/>
      <c r="AY32" s="68"/>
      <c r="AZ32" s="68"/>
      <c r="BA32" s="70">
        <v>2603.456386076135</v>
      </c>
      <c r="BB32" s="68"/>
      <c r="BC32" s="68">
        <v>2796.2276068914371</v>
      </c>
      <c r="BD32" s="68">
        <v>2605.2255303956949</v>
      </c>
      <c r="BE32" s="68"/>
      <c r="BF32" s="68">
        <v>2880.678678773957</v>
      </c>
      <c r="BG32" s="68"/>
      <c r="BH32" s="68">
        <v>2224.4475993276924</v>
      </c>
      <c r="BI32" s="68">
        <v>1913.9218702727578</v>
      </c>
      <c r="BJ32" s="68"/>
      <c r="BK32" s="68"/>
      <c r="BL32" s="68"/>
      <c r="BM32" s="68"/>
      <c r="BN32" s="68"/>
      <c r="BO32" s="68"/>
      <c r="BP32" s="68">
        <v>1895.349043308604</v>
      </c>
      <c r="BQ32" s="68">
        <v>2929.7092011868008</v>
      </c>
      <c r="BR32" s="68"/>
      <c r="BS32" s="68">
        <v>2515.3644559267409</v>
      </c>
      <c r="BT32" s="68">
        <v>2141.4364181031001</v>
      </c>
      <c r="BU32" s="68"/>
      <c r="BV32" s="68"/>
      <c r="BW32" s="68"/>
      <c r="BX32" s="68"/>
      <c r="BY32" s="68"/>
      <c r="BZ32" s="68"/>
      <c r="CA32" s="68"/>
      <c r="CB32" s="68"/>
      <c r="CC32" s="68"/>
      <c r="CD32" s="68">
        <v>2140.5477431111372</v>
      </c>
      <c r="CE32" s="68">
        <v>2399.3139269862363</v>
      </c>
      <c r="CF32" s="68"/>
      <c r="CG32" s="68"/>
      <c r="CH32" s="68"/>
      <c r="CI32" s="68">
        <v>2637.7455870502704</v>
      </c>
      <c r="CJ32" s="68"/>
      <c r="CK32" s="68">
        <v>2880.1550201032574</v>
      </c>
      <c r="CL32" s="68"/>
    </row>
    <row r="33" spans="1:90" ht="14.25" thickTop="1" thickBot="1">
      <c r="A33" s="71">
        <v>30</v>
      </c>
      <c r="B33" s="72"/>
      <c r="C33" s="72"/>
      <c r="D33" s="72"/>
      <c r="E33" s="72"/>
      <c r="F33" s="72"/>
      <c r="G33" s="72"/>
      <c r="H33" s="72"/>
      <c r="I33" s="72"/>
      <c r="J33" s="72"/>
      <c r="K33" s="72"/>
      <c r="L33" s="72"/>
      <c r="M33" s="72"/>
      <c r="N33" s="72"/>
      <c r="O33" s="72"/>
      <c r="P33" s="72"/>
      <c r="Q33" s="72"/>
      <c r="R33" s="72">
        <v>1841.7251119665921</v>
      </c>
      <c r="S33" s="72"/>
      <c r="T33" s="72"/>
      <c r="U33" s="72"/>
      <c r="V33" s="72">
        <v>2264.0522179553664</v>
      </c>
      <c r="W33" s="72">
        <v>2108.4919787813838</v>
      </c>
      <c r="X33" s="72"/>
      <c r="Y33" s="72"/>
      <c r="Z33" s="72"/>
      <c r="AA33" s="72"/>
      <c r="AB33" s="72">
        <v>2098.4909124826718</v>
      </c>
      <c r="AC33" s="72"/>
      <c r="AD33" s="72">
        <v>2584.619055413576</v>
      </c>
      <c r="AE33" s="72">
        <v>2025.9220094781836</v>
      </c>
      <c r="AF33" s="72">
        <v>2385.0747439376696</v>
      </c>
      <c r="AG33" s="72">
        <v>1981.8127758267824</v>
      </c>
      <c r="AH33" s="72">
        <v>2858.4635751117416</v>
      </c>
      <c r="AI33" s="72">
        <v>2703.1754673250653</v>
      </c>
      <c r="AJ33" s="72">
        <v>2114.9011018002257</v>
      </c>
      <c r="AK33" s="72"/>
      <c r="AL33" s="72">
        <v>2121.7018607455925</v>
      </c>
      <c r="AM33" s="72">
        <v>2428.6940577584219</v>
      </c>
      <c r="AN33" s="72">
        <v>2241.1912770320869</v>
      </c>
      <c r="AO33" s="72">
        <v>2667.576136677606</v>
      </c>
      <c r="AP33" s="72">
        <v>2925.3357069403719</v>
      </c>
      <c r="AQ33" s="72"/>
      <c r="AR33" s="72">
        <v>2236.4783259431065</v>
      </c>
      <c r="AS33" s="72">
        <v>2455.2955251093517</v>
      </c>
      <c r="AT33" s="72"/>
      <c r="AU33" s="72">
        <v>2534.3600831676117</v>
      </c>
      <c r="AV33" s="72">
        <v>1964.1597155603467</v>
      </c>
      <c r="AW33" s="72">
        <v>2765.4236304691281</v>
      </c>
      <c r="AX33" s="72"/>
      <c r="AY33" s="72"/>
      <c r="AZ33" s="72"/>
      <c r="BA33" s="72">
        <v>2507.6900700752817</v>
      </c>
      <c r="BB33" s="72"/>
      <c r="BC33" s="70">
        <v>2713.3237531598052</v>
      </c>
      <c r="BD33" s="72">
        <v>2575.6784452463889</v>
      </c>
      <c r="BE33" s="72"/>
      <c r="BF33" s="72">
        <v>2843.7159572763303</v>
      </c>
      <c r="BG33" s="72"/>
      <c r="BH33" s="72">
        <v>2207.8594090946167</v>
      </c>
      <c r="BI33" s="72">
        <v>1905.612680745515</v>
      </c>
      <c r="BJ33" s="72"/>
      <c r="BK33" s="72"/>
      <c r="BL33" s="72"/>
      <c r="BM33" s="72">
        <v>2967.1633714142745</v>
      </c>
      <c r="BN33" s="72"/>
      <c r="BO33" s="72"/>
      <c r="BP33" s="72">
        <v>1888.3512980264752</v>
      </c>
      <c r="BQ33" s="72">
        <v>2899.8853839015096</v>
      </c>
      <c r="BR33" s="72"/>
      <c r="BS33" s="72">
        <v>2498.5649172063395</v>
      </c>
      <c r="BT33" s="72">
        <v>2132.9778476692409</v>
      </c>
      <c r="BU33" s="72"/>
      <c r="BV33" s="72"/>
      <c r="BW33" s="72"/>
      <c r="BX33" s="72"/>
      <c r="BY33" s="72"/>
      <c r="BZ33" s="72"/>
      <c r="CA33" s="72"/>
      <c r="CB33" s="72"/>
      <c r="CC33" s="72"/>
      <c r="CD33" s="72">
        <v>2133.3387383795384</v>
      </c>
      <c r="CE33" s="72">
        <v>2390.7079189810361</v>
      </c>
      <c r="CF33" s="72"/>
      <c r="CG33" s="72"/>
      <c r="CH33" s="72"/>
      <c r="CI33" s="72">
        <v>2628.9613657015798</v>
      </c>
      <c r="CJ33" s="72"/>
      <c r="CK33" s="72">
        <v>2871.1833980281413</v>
      </c>
      <c r="CL33" s="72"/>
    </row>
    <row r="34" spans="1:90" ht="14.25" thickTop="1" thickBot="1">
      <c r="A34" s="67">
        <v>31</v>
      </c>
      <c r="B34" s="68"/>
      <c r="C34" s="68"/>
      <c r="D34" s="68"/>
      <c r="E34" s="68"/>
      <c r="F34" s="68"/>
      <c r="G34" s="68"/>
      <c r="H34" s="68"/>
      <c r="I34" s="68"/>
      <c r="J34" s="68"/>
      <c r="K34" s="68"/>
      <c r="L34" s="68"/>
      <c r="M34" s="68"/>
      <c r="N34" s="68"/>
      <c r="O34" s="68"/>
      <c r="P34" s="68"/>
      <c r="Q34" s="68"/>
      <c r="R34" s="68">
        <v>1802.9410964708416</v>
      </c>
      <c r="S34" s="68"/>
      <c r="T34" s="68"/>
      <c r="U34" s="68"/>
      <c r="V34" s="68">
        <v>2208.2139438530867</v>
      </c>
      <c r="W34" s="68">
        <v>2063.1409597951347</v>
      </c>
      <c r="X34" s="68"/>
      <c r="Y34" s="68"/>
      <c r="Z34" s="68"/>
      <c r="AA34" s="68"/>
      <c r="AB34" s="68">
        <v>2057.8767217815671</v>
      </c>
      <c r="AC34" s="68"/>
      <c r="AD34" s="68">
        <v>2525.7267107465373</v>
      </c>
      <c r="AE34" s="68">
        <v>1990.8798843913698</v>
      </c>
      <c r="AF34" s="68">
        <v>2337.228089592279</v>
      </c>
      <c r="AG34" s="68">
        <v>1952.9176181081775</v>
      </c>
      <c r="AH34" s="68">
        <v>2787.6462270045031</v>
      </c>
      <c r="AI34" s="68">
        <v>2649.429043427976</v>
      </c>
      <c r="AJ34" s="68">
        <v>2018.8928998491817</v>
      </c>
      <c r="AK34" s="68"/>
      <c r="AL34" s="68">
        <v>2024.6706254866203</v>
      </c>
      <c r="AM34" s="68">
        <v>2386.2240522450047</v>
      </c>
      <c r="AN34" s="68">
        <v>2205.3421184959884</v>
      </c>
      <c r="AO34" s="68">
        <v>2617.7648115346269</v>
      </c>
      <c r="AP34" s="68">
        <v>2869.5174575068122</v>
      </c>
      <c r="AQ34" s="68"/>
      <c r="AR34" s="68">
        <v>2207.2052319405011</v>
      </c>
      <c r="AS34" s="73">
        <v>2385.2990244598086</v>
      </c>
      <c r="AT34" s="68"/>
      <c r="AU34" s="68">
        <v>2497.9246626836689</v>
      </c>
      <c r="AV34" s="68">
        <v>1947.6627175084195</v>
      </c>
      <c r="AW34" s="68">
        <v>2721.4551260412995</v>
      </c>
      <c r="AX34" s="68"/>
      <c r="AY34" s="68"/>
      <c r="AZ34" s="68">
        <v>2962.8751582261316</v>
      </c>
      <c r="BA34" s="68">
        <v>2396.6248599716751</v>
      </c>
      <c r="BB34" s="68"/>
      <c r="BC34" s="68">
        <v>2608.7195035383697</v>
      </c>
      <c r="BD34" s="68">
        <v>2546.1313600970825</v>
      </c>
      <c r="BE34" s="68"/>
      <c r="BF34" s="68">
        <v>2806.7532357787036</v>
      </c>
      <c r="BG34" s="68"/>
      <c r="BH34" s="68">
        <v>2191.271218861541</v>
      </c>
      <c r="BI34" s="68">
        <v>1897.3034912182718</v>
      </c>
      <c r="BJ34" s="68"/>
      <c r="BK34" s="68"/>
      <c r="BL34" s="68"/>
      <c r="BM34" s="70">
        <v>2881.6421847965212</v>
      </c>
      <c r="BN34" s="68"/>
      <c r="BO34" s="68"/>
      <c r="BP34" s="68">
        <v>1881.353552744346</v>
      </c>
      <c r="BQ34" s="68">
        <v>2870.0615666162184</v>
      </c>
      <c r="BR34" s="68"/>
      <c r="BS34" s="68">
        <v>2481.7653784859381</v>
      </c>
      <c r="BT34" s="68">
        <v>2124.5192772353821</v>
      </c>
      <c r="BU34" s="68"/>
      <c r="BV34" s="68"/>
      <c r="BW34" s="68"/>
      <c r="BX34" s="68"/>
      <c r="BY34" s="68"/>
      <c r="BZ34" s="68"/>
      <c r="CA34" s="68"/>
      <c r="CB34" s="68"/>
      <c r="CC34" s="68"/>
      <c r="CD34" s="68">
        <v>2126.1297336479388</v>
      </c>
      <c r="CE34" s="68">
        <v>2382.1019109758358</v>
      </c>
      <c r="CF34" s="68"/>
      <c r="CG34" s="68"/>
      <c r="CH34" s="68"/>
      <c r="CI34" s="68">
        <v>2620.1771443528892</v>
      </c>
      <c r="CJ34" s="68"/>
      <c r="CK34" s="68">
        <v>2862.2117759530252</v>
      </c>
      <c r="CL34" s="68"/>
    </row>
    <row r="35" spans="1:90" ht="13.5" thickTop="1">
      <c r="A35" s="67">
        <v>32</v>
      </c>
      <c r="B35" s="68"/>
      <c r="C35" s="68"/>
      <c r="D35" s="68"/>
      <c r="E35" s="68"/>
      <c r="F35" s="68"/>
      <c r="G35" s="68"/>
      <c r="H35" s="68"/>
      <c r="I35" s="68"/>
      <c r="J35" s="68"/>
      <c r="K35" s="68"/>
      <c r="L35" s="68"/>
      <c r="M35" s="68"/>
      <c r="N35" s="68"/>
      <c r="O35" s="68"/>
      <c r="P35" s="68"/>
      <c r="Q35" s="68"/>
      <c r="R35" s="68"/>
      <c r="S35" s="68"/>
      <c r="T35" s="68"/>
      <c r="U35" s="68"/>
      <c r="V35" s="68">
        <v>2152.375669750807</v>
      </c>
      <c r="W35" s="68">
        <v>2017.7899408088851</v>
      </c>
      <c r="X35" s="68"/>
      <c r="Y35" s="68"/>
      <c r="Z35" s="68"/>
      <c r="AA35" s="68"/>
      <c r="AB35" s="68">
        <v>2017.2625310804617</v>
      </c>
      <c r="AC35" s="68"/>
      <c r="AD35" s="68">
        <v>2466.834366079499</v>
      </c>
      <c r="AE35" s="68">
        <v>1955.8377593045559</v>
      </c>
      <c r="AF35" s="68">
        <v>2289.3814352468889</v>
      </c>
      <c r="AG35" s="68">
        <v>1924.0224603895729</v>
      </c>
      <c r="AH35" s="68">
        <v>2716.8288788972654</v>
      </c>
      <c r="AI35" s="68">
        <v>2595.6826195308859</v>
      </c>
      <c r="AJ35" s="68">
        <v>1931.0442188898139</v>
      </c>
      <c r="AK35" s="68"/>
      <c r="AL35" s="68">
        <v>1935.9164964712816</v>
      </c>
      <c r="AM35" s="68">
        <v>2343.7540467315876</v>
      </c>
      <c r="AN35" s="68">
        <v>2169.4929599598904</v>
      </c>
      <c r="AO35" s="68">
        <v>2567.9534863916479</v>
      </c>
      <c r="AP35" s="68">
        <v>2813.6992080732525</v>
      </c>
      <c r="AQ35" s="68">
        <v>2941.8689013474418</v>
      </c>
      <c r="AR35" s="68">
        <v>2177.9321379378957</v>
      </c>
      <c r="AS35" s="68">
        <v>2298.8195627229607</v>
      </c>
      <c r="AT35" s="68"/>
      <c r="AU35" s="68">
        <v>2461.489242199726</v>
      </c>
      <c r="AV35" s="68">
        <v>1931.1657194564925</v>
      </c>
      <c r="AW35" s="68">
        <v>2677.486621613471</v>
      </c>
      <c r="AX35" s="68"/>
      <c r="AY35" s="68"/>
      <c r="AZ35" s="68">
        <v>2911.020500657457</v>
      </c>
      <c r="BA35" s="68">
        <v>2294.8760897321367</v>
      </c>
      <c r="BB35" s="68"/>
      <c r="BC35" s="68">
        <v>2499.5491109398786</v>
      </c>
      <c r="BD35" s="68">
        <v>2516.5842749477761</v>
      </c>
      <c r="BE35" s="68"/>
      <c r="BF35" s="68">
        <v>2769.7905142810769</v>
      </c>
      <c r="BG35" s="68"/>
      <c r="BH35" s="68">
        <v>2174.6830286284649</v>
      </c>
      <c r="BI35" s="68">
        <v>1888.9943016910288</v>
      </c>
      <c r="BJ35" s="68"/>
      <c r="BK35" s="68"/>
      <c r="BL35" s="68"/>
      <c r="BM35" s="68">
        <v>2779.3759515682918</v>
      </c>
      <c r="BN35" s="68"/>
      <c r="BO35" s="68"/>
      <c r="BP35" s="68">
        <v>1874.3558074622174</v>
      </c>
      <c r="BQ35" s="68">
        <v>2840.2377493309273</v>
      </c>
      <c r="BR35" s="68"/>
      <c r="BS35" s="68">
        <v>2464.9658397655367</v>
      </c>
      <c r="BT35" s="68">
        <v>2116.0607068015229</v>
      </c>
      <c r="BU35" s="68"/>
      <c r="BV35" s="68"/>
      <c r="BW35" s="68"/>
      <c r="BX35" s="68"/>
      <c r="BY35" s="68"/>
      <c r="BZ35" s="68"/>
      <c r="CA35" s="68"/>
      <c r="CB35" s="68"/>
      <c r="CC35" s="68"/>
      <c r="CD35" s="68">
        <v>2118.9207289163401</v>
      </c>
      <c r="CE35" s="68">
        <v>2373.4959029706356</v>
      </c>
      <c r="CF35" s="68"/>
      <c r="CG35" s="68"/>
      <c r="CH35" s="68"/>
      <c r="CI35" s="68">
        <v>2611.3929230041981</v>
      </c>
      <c r="CJ35" s="68"/>
      <c r="CK35" s="68">
        <v>2853.2401538779086</v>
      </c>
      <c r="CL35" s="68"/>
    </row>
    <row r="36" spans="1:90">
      <c r="A36" s="67">
        <v>33</v>
      </c>
      <c r="B36" s="68"/>
      <c r="C36" s="68"/>
      <c r="D36" s="68"/>
      <c r="E36" s="68"/>
      <c r="F36" s="68"/>
      <c r="G36" s="68"/>
      <c r="H36" s="68"/>
      <c r="I36" s="68"/>
      <c r="J36" s="68"/>
      <c r="K36" s="68"/>
      <c r="L36" s="68"/>
      <c r="M36" s="68"/>
      <c r="N36" s="68"/>
      <c r="O36" s="68"/>
      <c r="P36" s="68"/>
      <c r="Q36" s="68"/>
      <c r="R36" s="68"/>
      <c r="S36" s="68"/>
      <c r="T36" s="68"/>
      <c r="U36" s="68"/>
      <c r="V36" s="68">
        <v>2096.5373956485273</v>
      </c>
      <c r="W36" s="68">
        <v>1972.4389218226356</v>
      </c>
      <c r="X36" s="68"/>
      <c r="Y36" s="68"/>
      <c r="Z36" s="68"/>
      <c r="AA36" s="68"/>
      <c r="AB36" s="68">
        <v>1976.6483403793568</v>
      </c>
      <c r="AC36" s="68"/>
      <c r="AD36" s="68">
        <v>2407.9420214124598</v>
      </c>
      <c r="AE36" s="68">
        <v>1920.795634217742</v>
      </c>
      <c r="AF36" s="68">
        <v>2241.5347809014984</v>
      </c>
      <c r="AG36" s="68">
        <v>1895.127302670968</v>
      </c>
      <c r="AH36" s="68">
        <v>2646.0115307900269</v>
      </c>
      <c r="AI36" s="68">
        <v>2541.9361956337957</v>
      </c>
      <c r="AJ36" s="68">
        <v>1850.3981126873166</v>
      </c>
      <c r="AK36" s="68"/>
      <c r="AL36" s="68">
        <v>1854.4672828663931</v>
      </c>
      <c r="AM36" s="68">
        <v>2301.2840412181713</v>
      </c>
      <c r="AN36" s="68">
        <v>2133.6438014237924</v>
      </c>
      <c r="AO36" s="68">
        <v>2518.1421612486693</v>
      </c>
      <c r="AP36" s="68">
        <v>2757.8809586396924</v>
      </c>
      <c r="AQ36" s="68">
        <v>2877.2190176226363</v>
      </c>
      <c r="AR36" s="68">
        <v>2148.6590439352904</v>
      </c>
      <c r="AS36" s="68">
        <v>2205.3654912923489</v>
      </c>
      <c r="AT36" s="68"/>
      <c r="AU36" s="68">
        <v>2425.0538217157828</v>
      </c>
      <c r="AV36" s="68">
        <v>1914.6687214045651</v>
      </c>
      <c r="AW36" s="68">
        <v>2633.518117185642</v>
      </c>
      <c r="AX36" s="68"/>
      <c r="AY36" s="68">
        <v>2987.6744624379967</v>
      </c>
      <c r="AZ36" s="68">
        <v>2859.1658430887828</v>
      </c>
      <c r="BA36" s="68">
        <v>2201.3572770041778</v>
      </c>
      <c r="BB36" s="68"/>
      <c r="BC36" s="68">
        <v>2399.1347087438994</v>
      </c>
      <c r="BD36" s="68">
        <v>2487.0371897984701</v>
      </c>
      <c r="BE36" s="68"/>
      <c r="BF36" s="68">
        <v>2732.8277927834497</v>
      </c>
      <c r="BG36" s="68"/>
      <c r="BH36" s="68">
        <v>2158.0948383953892</v>
      </c>
      <c r="BI36" s="68">
        <v>1880.6851121637856</v>
      </c>
      <c r="BJ36" s="68"/>
      <c r="BK36" s="68"/>
      <c r="BL36" s="68"/>
      <c r="BM36" s="68">
        <v>2669.2327141420828</v>
      </c>
      <c r="BN36" s="68"/>
      <c r="BO36" s="68"/>
      <c r="BP36" s="68">
        <v>1867.3580621800882</v>
      </c>
      <c r="BQ36" s="68">
        <v>2810.4139320456361</v>
      </c>
      <c r="BR36" s="68"/>
      <c r="BS36" s="68">
        <v>2448.1663010451352</v>
      </c>
      <c r="BT36" s="68">
        <v>2107.6021363676641</v>
      </c>
      <c r="BU36" s="68"/>
      <c r="BV36" s="68"/>
      <c r="BW36" s="68"/>
      <c r="BX36" s="68"/>
      <c r="BY36" s="68"/>
      <c r="BZ36" s="68"/>
      <c r="CA36" s="68"/>
      <c r="CB36" s="68"/>
      <c r="CC36" s="68"/>
      <c r="CD36" s="68">
        <v>2111.7117241847413</v>
      </c>
      <c r="CE36" s="68">
        <v>2364.8898949654349</v>
      </c>
      <c r="CF36" s="68"/>
      <c r="CG36" s="68"/>
      <c r="CH36" s="68"/>
      <c r="CI36" s="68">
        <v>2602.6087016555075</v>
      </c>
      <c r="CJ36" s="68"/>
      <c r="CK36" s="68">
        <v>2844.2685318027925</v>
      </c>
      <c r="CL36" s="68"/>
    </row>
    <row r="37" spans="1:90" ht="13.5" thickBot="1">
      <c r="A37" s="67">
        <v>34</v>
      </c>
      <c r="B37" s="68"/>
      <c r="C37" s="68"/>
      <c r="D37" s="68"/>
      <c r="E37" s="68"/>
      <c r="F37" s="68"/>
      <c r="G37" s="68"/>
      <c r="H37" s="68"/>
      <c r="I37" s="68"/>
      <c r="J37" s="68"/>
      <c r="K37" s="68"/>
      <c r="L37" s="68"/>
      <c r="M37" s="68"/>
      <c r="N37" s="68"/>
      <c r="O37" s="68"/>
      <c r="P37" s="68"/>
      <c r="Q37" s="68"/>
      <c r="R37" s="68"/>
      <c r="S37" s="68"/>
      <c r="T37" s="68"/>
      <c r="U37" s="68"/>
      <c r="V37" s="70">
        <v>2040.6991215462474</v>
      </c>
      <c r="W37" s="68">
        <v>1927.0879028363863</v>
      </c>
      <c r="X37" s="68"/>
      <c r="Y37" s="68"/>
      <c r="Z37" s="68"/>
      <c r="AA37" s="68"/>
      <c r="AB37" s="68">
        <v>1936.0341496782521</v>
      </c>
      <c r="AC37" s="68"/>
      <c r="AD37" s="68">
        <v>2349.049676745421</v>
      </c>
      <c r="AE37" s="68">
        <v>1885.7535091309283</v>
      </c>
      <c r="AF37" s="68">
        <v>2193.6881265561078</v>
      </c>
      <c r="AG37" s="68">
        <v>1866.2321449523633</v>
      </c>
      <c r="AH37" s="70">
        <v>2575.1941826827892</v>
      </c>
      <c r="AI37" s="68">
        <v>2488.189771736706</v>
      </c>
      <c r="AJ37" s="68"/>
      <c r="AK37" s="68"/>
      <c r="AL37" s="68"/>
      <c r="AM37" s="68">
        <v>2258.8140357047541</v>
      </c>
      <c r="AN37" s="68">
        <v>2097.7946428876944</v>
      </c>
      <c r="AO37" s="68">
        <v>2468.3308361056902</v>
      </c>
      <c r="AP37" s="68">
        <v>2702.0627092061327</v>
      </c>
      <c r="AQ37" s="68">
        <v>2812.5691338978304</v>
      </c>
      <c r="AR37" s="68">
        <v>2119.3859499326854</v>
      </c>
      <c r="AS37" s="68">
        <v>2119.1964513806238</v>
      </c>
      <c r="AT37" s="68"/>
      <c r="AU37" s="68">
        <v>2388.6184012318404</v>
      </c>
      <c r="AV37" s="68">
        <v>1898.1717233526379</v>
      </c>
      <c r="AW37" s="68">
        <v>2589.5496127578135</v>
      </c>
      <c r="AX37" s="68"/>
      <c r="AY37" s="68">
        <v>2929.99760642405</v>
      </c>
      <c r="AZ37" s="68">
        <v>2807.3111855201082</v>
      </c>
      <c r="BA37" s="68">
        <v>2115.1390045362855</v>
      </c>
      <c r="BB37" s="68"/>
      <c r="BC37" s="68">
        <v>2306.491491723521</v>
      </c>
      <c r="BD37" s="68">
        <v>2457.4901046491636</v>
      </c>
      <c r="BE37" s="68"/>
      <c r="BF37" s="68">
        <v>2695.8650712858234</v>
      </c>
      <c r="BG37" s="68"/>
      <c r="BH37" s="68">
        <v>2141.5066481623139</v>
      </c>
      <c r="BI37" s="68">
        <v>1872.3759226365428</v>
      </c>
      <c r="BJ37" s="68"/>
      <c r="BK37" s="68"/>
      <c r="BL37" s="68"/>
      <c r="BM37" s="68">
        <v>2567.5401704131955</v>
      </c>
      <c r="BN37" s="68"/>
      <c r="BO37" s="68"/>
      <c r="BP37" s="68">
        <v>1860.3603168979594</v>
      </c>
      <c r="BQ37" s="68">
        <v>2780.5901147603449</v>
      </c>
      <c r="BR37" s="68"/>
      <c r="BS37" s="68">
        <v>2431.3667623247343</v>
      </c>
      <c r="BT37" s="68">
        <v>2099.1435659338053</v>
      </c>
      <c r="BU37" s="68"/>
      <c r="BV37" s="68"/>
      <c r="BW37" s="68"/>
      <c r="BX37" s="68"/>
      <c r="BY37" s="68"/>
      <c r="BZ37" s="68"/>
      <c r="CA37" s="68"/>
      <c r="CB37" s="68"/>
      <c r="CC37" s="68"/>
      <c r="CD37" s="68">
        <v>2104.5027194531422</v>
      </c>
      <c r="CE37" s="68">
        <v>2356.2838869602347</v>
      </c>
      <c r="CF37" s="68"/>
      <c r="CG37" s="68"/>
      <c r="CH37" s="68"/>
      <c r="CI37" s="68">
        <v>2593.8244803068169</v>
      </c>
      <c r="CJ37" s="68"/>
      <c r="CK37" s="68">
        <v>2835.2969097276764</v>
      </c>
      <c r="CL37" s="68"/>
    </row>
    <row r="38" spans="1:90" ht="14.25" thickTop="1" thickBot="1">
      <c r="A38" s="67">
        <v>35</v>
      </c>
      <c r="B38" s="68"/>
      <c r="C38" s="68"/>
      <c r="D38" s="68"/>
      <c r="E38" s="68"/>
      <c r="F38" s="68"/>
      <c r="G38" s="68"/>
      <c r="H38" s="68"/>
      <c r="I38" s="68"/>
      <c r="J38" s="68"/>
      <c r="K38" s="68"/>
      <c r="L38" s="68"/>
      <c r="M38" s="68"/>
      <c r="N38" s="68"/>
      <c r="O38" s="68"/>
      <c r="P38" s="68"/>
      <c r="Q38" s="68"/>
      <c r="R38" s="68"/>
      <c r="S38" s="68"/>
      <c r="T38" s="68"/>
      <c r="U38" s="68"/>
      <c r="V38" s="68">
        <v>1956.4063251466926</v>
      </c>
      <c r="W38" s="68">
        <v>1881.7368838501372</v>
      </c>
      <c r="X38" s="68"/>
      <c r="Y38" s="68"/>
      <c r="Z38" s="68"/>
      <c r="AA38" s="68"/>
      <c r="AB38" s="68">
        <v>1895.4199589771467</v>
      </c>
      <c r="AC38" s="68"/>
      <c r="AD38" s="70">
        <v>2290.1573320783818</v>
      </c>
      <c r="AE38" s="68">
        <v>1850.7113840441145</v>
      </c>
      <c r="AF38" s="68">
        <v>2145.8414722107168</v>
      </c>
      <c r="AG38" s="68">
        <v>1837.3369872337587</v>
      </c>
      <c r="AH38" s="68">
        <v>2469.5594871433677</v>
      </c>
      <c r="AI38" s="68">
        <v>2434.4433478396168</v>
      </c>
      <c r="AJ38" s="68"/>
      <c r="AK38" s="68"/>
      <c r="AL38" s="68"/>
      <c r="AM38" s="68">
        <v>2216.3440301913374</v>
      </c>
      <c r="AN38" s="68">
        <v>2061.9454843515964</v>
      </c>
      <c r="AO38" s="68">
        <v>2418.5195109627111</v>
      </c>
      <c r="AP38" s="68">
        <v>2646.2444597725726</v>
      </c>
      <c r="AQ38" s="68">
        <v>2747.9192501730249</v>
      </c>
      <c r="AR38" s="68">
        <v>2090.1128559300796</v>
      </c>
      <c r="AS38" s="68">
        <v>2039.5157330224511</v>
      </c>
      <c r="AT38" s="68"/>
      <c r="AU38" s="68">
        <v>2352.1829807478975</v>
      </c>
      <c r="AV38" s="68">
        <v>1881.6747253007104</v>
      </c>
      <c r="AW38" s="68">
        <v>2545.5811083299845</v>
      </c>
      <c r="AX38" s="70">
        <v>2970.6917679097896</v>
      </c>
      <c r="AY38" s="68">
        <v>2872.3207504101024</v>
      </c>
      <c r="AZ38" s="68">
        <v>2755.4565279514341</v>
      </c>
      <c r="BA38" s="68">
        <v>2035.4223061902646</v>
      </c>
      <c r="BB38" s="68"/>
      <c r="BC38" s="68">
        <v>2220.7726606259953</v>
      </c>
      <c r="BD38" s="68">
        <v>2427.9430194998572</v>
      </c>
      <c r="BE38" s="68"/>
      <c r="BF38" s="68">
        <v>2658.9023497881967</v>
      </c>
      <c r="BG38" s="68"/>
      <c r="BH38" s="68">
        <v>2124.9184579292378</v>
      </c>
      <c r="BI38" s="68">
        <v>1864.0667331092993</v>
      </c>
      <c r="BJ38" s="68"/>
      <c r="BK38" s="68"/>
      <c r="BL38" s="68">
        <v>2974.605686344762</v>
      </c>
      <c r="BM38" s="68">
        <v>2473.3816406073734</v>
      </c>
      <c r="BN38" s="68"/>
      <c r="BO38" s="68"/>
      <c r="BP38" s="68">
        <v>1853.3625716158303</v>
      </c>
      <c r="BQ38" s="68">
        <v>2750.7662974750538</v>
      </c>
      <c r="BR38" s="68">
        <v>2992.2335721056625</v>
      </c>
      <c r="BS38" s="68">
        <v>2414.5672236043329</v>
      </c>
      <c r="BT38" s="68">
        <v>2090.6849954999466</v>
      </c>
      <c r="BU38" s="68"/>
      <c r="BV38" s="68"/>
      <c r="BW38" s="68"/>
      <c r="BX38" s="68">
        <v>2996.2270860403701</v>
      </c>
      <c r="BY38" s="68"/>
      <c r="BZ38" s="68"/>
      <c r="CA38" s="68"/>
      <c r="CB38" s="68"/>
      <c r="CC38" s="68"/>
      <c r="CD38" s="68">
        <v>2097.2937147215434</v>
      </c>
      <c r="CE38" s="68">
        <v>2347.6778789550349</v>
      </c>
      <c r="CF38" s="68"/>
      <c r="CG38" s="68"/>
      <c r="CH38" s="68"/>
      <c r="CI38" s="68">
        <v>2585.0402589581263</v>
      </c>
      <c r="CJ38" s="68"/>
      <c r="CK38" s="68">
        <v>2826.3252876525603</v>
      </c>
      <c r="CL38" s="68"/>
    </row>
    <row r="39" spans="1:90" ht="14.25" thickTop="1" thickBot="1">
      <c r="A39" s="67">
        <v>36</v>
      </c>
      <c r="B39" s="68"/>
      <c r="C39" s="68"/>
      <c r="D39" s="68"/>
      <c r="E39" s="68"/>
      <c r="F39" s="68"/>
      <c r="G39" s="68"/>
      <c r="H39" s="68"/>
      <c r="I39" s="68"/>
      <c r="J39" s="68"/>
      <c r="K39" s="68"/>
      <c r="L39" s="68"/>
      <c r="M39" s="68"/>
      <c r="N39" s="68"/>
      <c r="O39" s="68"/>
      <c r="P39" s="68"/>
      <c r="Q39" s="68"/>
      <c r="R39" s="68"/>
      <c r="S39" s="68"/>
      <c r="T39" s="68"/>
      <c r="U39" s="68"/>
      <c r="V39" s="68">
        <v>1867.2792869755176</v>
      </c>
      <c r="W39" s="70">
        <v>1836.3858648638879</v>
      </c>
      <c r="X39" s="68"/>
      <c r="Y39" s="68"/>
      <c r="Z39" s="68"/>
      <c r="AA39" s="68"/>
      <c r="AB39" s="68">
        <v>1854.805768276042</v>
      </c>
      <c r="AC39" s="68"/>
      <c r="AD39" s="68">
        <v>2211.7522951732149</v>
      </c>
      <c r="AE39" s="68">
        <v>1815.6692589573006</v>
      </c>
      <c r="AF39" s="68">
        <v>2097.9948178653267</v>
      </c>
      <c r="AG39" s="68">
        <v>1808.4418295151538</v>
      </c>
      <c r="AH39" s="68">
        <v>2356.5677585768758</v>
      </c>
      <c r="AI39" s="68">
        <v>2380.6969239425266</v>
      </c>
      <c r="AJ39" s="68"/>
      <c r="AK39" s="68"/>
      <c r="AL39" s="68"/>
      <c r="AM39" s="68">
        <v>2173.8740246779207</v>
      </c>
      <c r="AN39" s="68">
        <v>2026.0963258154982</v>
      </c>
      <c r="AO39" s="68">
        <v>2368.7081858197321</v>
      </c>
      <c r="AP39" s="68">
        <v>2590.4262103390129</v>
      </c>
      <c r="AQ39" s="68">
        <v>2683.2693664482194</v>
      </c>
      <c r="AR39" s="68">
        <v>2060.8397619274742</v>
      </c>
      <c r="AS39" s="68">
        <v>1965.6352429052656</v>
      </c>
      <c r="AT39" s="68"/>
      <c r="AU39" s="68">
        <v>2315.7475602639547</v>
      </c>
      <c r="AV39" s="68">
        <v>1865.1777272487832</v>
      </c>
      <c r="AW39" s="68">
        <v>2501.612603902156</v>
      </c>
      <c r="AX39" s="68">
        <v>2874.4222308768731</v>
      </c>
      <c r="AY39" s="68">
        <v>2814.6438943961557</v>
      </c>
      <c r="AZ39" s="68">
        <v>2703.6018703827594</v>
      </c>
      <c r="BA39" s="68">
        <v>1961.5171704894617</v>
      </c>
      <c r="BB39" s="68"/>
      <c r="BC39" s="68">
        <v>2141.2466884139208</v>
      </c>
      <c r="BD39" s="68">
        <v>2398.3959343505512</v>
      </c>
      <c r="BE39" s="68"/>
      <c r="BF39" s="68">
        <v>2621.9396282905695</v>
      </c>
      <c r="BG39" s="68"/>
      <c r="BH39" s="68">
        <v>2108.3302676961621</v>
      </c>
      <c r="BI39" s="68">
        <v>1855.7575435820565</v>
      </c>
      <c r="BJ39" s="68"/>
      <c r="BK39" s="68"/>
      <c r="BL39" s="68">
        <v>2929.8547654158888</v>
      </c>
      <c r="BM39" s="68">
        <v>2385.9649807090109</v>
      </c>
      <c r="BN39" s="68"/>
      <c r="BO39" s="68"/>
      <c r="BP39" s="68">
        <v>1846.3648263337016</v>
      </c>
      <c r="BQ39" s="68">
        <v>2720.9424801897626</v>
      </c>
      <c r="BR39" s="68">
        <v>2954.3220469227645</v>
      </c>
      <c r="BS39" s="68">
        <v>2397.767684883931</v>
      </c>
      <c r="BT39" s="68">
        <v>2082.2264250660874</v>
      </c>
      <c r="BU39" s="68"/>
      <c r="BV39" s="68"/>
      <c r="BW39" s="68"/>
      <c r="BX39" s="68">
        <v>2892.7952913436143</v>
      </c>
      <c r="BY39" s="68"/>
      <c r="BZ39" s="68">
        <v>2927.1859846514872</v>
      </c>
      <c r="CA39" s="68"/>
      <c r="CB39" s="68"/>
      <c r="CC39" s="68"/>
      <c r="CD39" s="68">
        <v>2090.0847099899447</v>
      </c>
      <c r="CE39" s="68">
        <v>2339.0718709498342</v>
      </c>
      <c r="CF39" s="68"/>
      <c r="CG39" s="68"/>
      <c r="CH39" s="68"/>
      <c r="CI39" s="68">
        <v>2576.2560376094357</v>
      </c>
      <c r="CJ39" s="68"/>
      <c r="CK39" s="68">
        <v>2817.3536655774437</v>
      </c>
      <c r="CL39" s="68"/>
    </row>
    <row r="40" spans="1:90" ht="14.25" thickTop="1" thickBot="1">
      <c r="A40" s="67">
        <v>37</v>
      </c>
      <c r="B40" s="68"/>
      <c r="C40" s="68"/>
      <c r="D40" s="68"/>
      <c r="E40" s="68"/>
      <c r="F40" s="68"/>
      <c r="G40" s="68"/>
      <c r="H40" s="68"/>
      <c r="I40" s="68"/>
      <c r="J40" s="68"/>
      <c r="K40" s="68"/>
      <c r="L40" s="68"/>
      <c r="M40" s="68"/>
      <c r="N40" s="68"/>
      <c r="O40" s="68"/>
      <c r="P40" s="68"/>
      <c r="Q40" s="68"/>
      <c r="R40" s="68"/>
      <c r="S40" s="68"/>
      <c r="T40" s="68"/>
      <c r="U40" s="68"/>
      <c r="V40" s="68"/>
      <c r="W40" s="68"/>
      <c r="X40" s="68"/>
      <c r="Y40" s="68"/>
      <c r="Z40" s="68"/>
      <c r="AA40" s="68"/>
      <c r="AB40" s="68">
        <v>1814.1915775749371</v>
      </c>
      <c r="AC40" s="68"/>
      <c r="AD40" s="68">
        <v>2116.6038204839301</v>
      </c>
      <c r="AE40" s="68"/>
      <c r="AF40" s="68">
        <v>2050.1481635199361</v>
      </c>
      <c r="AG40" s="68"/>
      <c r="AH40" s="68">
        <v>2252.4068340217218</v>
      </c>
      <c r="AI40" s="68">
        <v>2326.9505000454365</v>
      </c>
      <c r="AJ40" s="68"/>
      <c r="AK40" s="68"/>
      <c r="AL40" s="68"/>
      <c r="AM40" s="68">
        <v>2131.4040191645036</v>
      </c>
      <c r="AN40" s="68">
        <v>1990.2471672793999</v>
      </c>
      <c r="AO40" s="68">
        <v>2318.8968606767535</v>
      </c>
      <c r="AP40" s="68">
        <v>2534.6079609054527</v>
      </c>
      <c r="AQ40" s="70">
        <v>2618.619482723414</v>
      </c>
      <c r="AR40" s="68">
        <v>2031.5666679248691</v>
      </c>
      <c r="AS40" s="68">
        <v>1896.9580873834038</v>
      </c>
      <c r="AT40" s="68"/>
      <c r="AU40" s="68">
        <v>2279.3121397800114</v>
      </c>
      <c r="AV40" s="68">
        <v>1848.6807291968557</v>
      </c>
      <c r="AW40" s="68">
        <v>2457.6440994743275</v>
      </c>
      <c r="AX40" s="68">
        <v>2751.7377616196259</v>
      </c>
      <c r="AY40" s="68">
        <v>2756.9670383822095</v>
      </c>
      <c r="AZ40" s="68">
        <v>2651.7472128140857</v>
      </c>
      <c r="BA40" s="68">
        <v>1892.8250683244162</v>
      </c>
      <c r="BB40" s="68"/>
      <c r="BC40" s="68">
        <v>2067.2788431800705</v>
      </c>
      <c r="BD40" s="68">
        <v>2368.8488492012448</v>
      </c>
      <c r="BE40" s="68"/>
      <c r="BF40" s="68">
        <v>2584.9769067929428</v>
      </c>
      <c r="BG40" s="68"/>
      <c r="BH40" s="68">
        <v>2091.7420774630864</v>
      </c>
      <c r="BI40" s="68">
        <v>1847.4483540548133</v>
      </c>
      <c r="BJ40" s="68"/>
      <c r="BK40" s="68"/>
      <c r="BL40" s="68">
        <v>2885.103844487016</v>
      </c>
      <c r="BM40" s="68">
        <v>2304.602632734332</v>
      </c>
      <c r="BN40" s="68"/>
      <c r="BO40" s="68"/>
      <c r="BP40" s="68">
        <v>1839.3670810515725</v>
      </c>
      <c r="BQ40" s="68">
        <v>2691.1186629044714</v>
      </c>
      <c r="BR40" s="68">
        <v>2916.410521739866</v>
      </c>
      <c r="BS40" s="68">
        <v>2380.9681461635296</v>
      </c>
      <c r="BT40" s="68">
        <v>2073.7678546322286</v>
      </c>
      <c r="BU40" s="68"/>
      <c r="BV40" s="68"/>
      <c r="BW40" s="68"/>
      <c r="BX40" s="68">
        <v>2796.4045529630421</v>
      </c>
      <c r="BY40" s="68"/>
      <c r="BZ40" s="68">
        <v>2829.8162459063824</v>
      </c>
      <c r="CA40" s="68"/>
      <c r="CB40" s="68"/>
      <c r="CC40" s="68"/>
      <c r="CD40" s="68">
        <v>2082.875705258346</v>
      </c>
      <c r="CE40" s="68">
        <v>2330.465862944634</v>
      </c>
      <c r="CF40" s="68"/>
      <c r="CG40" s="68"/>
      <c r="CH40" s="68"/>
      <c r="CI40" s="68">
        <v>2567.4718162607455</v>
      </c>
      <c r="CJ40" s="68"/>
      <c r="CK40" s="68">
        <v>2808.3820435023276</v>
      </c>
      <c r="CL40" s="68"/>
    </row>
    <row r="41" spans="1:90" ht="14.25" thickTop="1" thickBot="1">
      <c r="A41" s="67">
        <v>38</v>
      </c>
      <c r="B41" s="68"/>
      <c r="C41" s="68"/>
      <c r="D41" s="68"/>
      <c r="E41" s="68"/>
      <c r="F41" s="68"/>
      <c r="G41" s="68"/>
      <c r="H41" s="68"/>
      <c r="I41" s="68"/>
      <c r="J41" s="68"/>
      <c r="K41" s="68"/>
      <c r="L41" s="68"/>
      <c r="M41" s="68"/>
      <c r="N41" s="68"/>
      <c r="O41" s="68"/>
      <c r="P41" s="68"/>
      <c r="Q41" s="68"/>
      <c r="R41" s="68"/>
      <c r="S41" s="68"/>
      <c r="T41" s="68"/>
      <c r="U41" s="68"/>
      <c r="V41" s="68"/>
      <c r="W41" s="68"/>
      <c r="X41" s="68"/>
      <c r="Y41" s="68"/>
      <c r="Z41" s="68"/>
      <c r="AA41" s="68"/>
      <c r="AB41" s="68"/>
      <c r="AC41" s="68"/>
      <c r="AD41" s="68">
        <v>2028.6281238842048</v>
      </c>
      <c r="AE41" s="68"/>
      <c r="AF41" s="70">
        <v>2002.3015091745456</v>
      </c>
      <c r="AG41" s="68"/>
      <c r="AH41" s="68">
        <v>2156.1597747303326</v>
      </c>
      <c r="AI41" s="70">
        <v>2273.2040761483468</v>
      </c>
      <c r="AJ41" s="68"/>
      <c r="AK41" s="68"/>
      <c r="AL41" s="68"/>
      <c r="AM41" s="68">
        <v>2088.9340136510868</v>
      </c>
      <c r="AN41" s="68">
        <v>1954.3980087433019</v>
      </c>
      <c r="AO41" s="68">
        <v>2269.0855355337744</v>
      </c>
      <c r="AP41" s="68">
        <v>2478.7897114718926</v>
      </c>
      <c r="AQ41" s="68">
        <v>2519.0753458710346</v>
      </c>
      <c r="AR41" s="68">
        <v>2002.2935739222639</v>
      </c>
      <c r="AS41" s="68">
        <v>1832.9643319788311</v>
      </c>
      <c r="AT41" s="68"/>
      <c r="AU41" s="68">
        <v>2242.8767192960686</v>
      </c>
      <c r="AV41" s="68">
        <v>1832.1837311449283</v>
      </c>
      <c r="AW41" s="68">
        <v>2413.6755950464985</v>
      </c>
      <c r="AX41" s="68">
        <v>2638.2788885765581</v>
      </c>
      <c r="AY41" s="68">
        <v>2699.2901823682619</v>
      </c>
      <c r="AZ41" s="68">
        <v>2599.8925552454111</v>
      </c>
      <c r="BA41" s="68">
        <v>1828.8246671289633</v>
      </c>
      <c r="BB41" s="70">
        <v>2941.6820132511716</v>
      </c>
      <c r="BC41" s="68">
        <v>1998.3160813178649</v>
      </c>
      <c r="BD41" s="68">
        <v>2339.3017640519383</v>
      </c>
      <c r="BE41" s="68"/>
      <c r="BF41" s="68">
        <v>2548.0141852953166</v>
      </c>
      <c r="BG41" s="68"/>
      <c r="BH41" s="68">
        <v>2075.1538872300107</v>
      </c>
      <c r="BI41" s="68">
        <v>1839.1391645275701</v>
      </c>
      <c r="BJ41" s="68"/>
      <c r="BK41" s="68">
        <v>2992.8931914866166</v>
      </c>
      <c r="BL41" s="68">
        <v>2840.3529235581432</v>
      </c>
      <c r="BM41" s="68">
        <v>2228.6953141131253</v>
      </c>
      <c r="BN41" s="68"/>
      <c r="BO41" s="68"/>
      <c r="BP41" s="68">
        <v>1832.3693357694435</v>
      </c>
      <c r="BQ41" s="68">
        <v>2661.2948456191798</v>
      </c>
      <c r="BR41" s="68">
        <v>2878.498996556968</v>
      </c>
      <c r="BS41" s="68">
        <v>2364.1686074431282</v>
      </c>
      <c r="BT41" s="68">
        <v>2065.3092841983698</v>
      </c>
      <c r="BU41" s="68"/>
      <c r="BV41" s="68"/>
      <c r="BW41" s="68"/>
      <c r="BX41" s="68">
        <v>2706.3651799521285</v>
      </c>
      <c r="BY41" s="68"/>
      <c r="BZ41" s="68">
        <v>2738.8538220528844</v>
      </c>
      <c r="CA41" s="68"/>
      <c r="CB41" s="68"/>
      <c r="CC41" s="68"/>
      <c r="CD41" s="68">
        <v>2075.6667005267468</v>
      </c>
      <c r="CE41" s="68">
        <v>2321.8598549394333</v>
      </c>
      <c r="CF41" s="68"/>
      <c r="CG41" s="68"/>
      <c r="CH41" s="68"/>
      <c r="CI41" s="68">
        <v>2558.6875949120549</v>
      </c>
      <c r="CJ41" s="68"/>
      <c r="CK41" s="68">
        <v>2799.4104214272115</v>
      </c>
      <c r="CL41" s="68"/>
    </row>
    <row r="42" spans="1:90" ht="14.25" thickTop="1" thickBot="1">
      <c r="A42" s="67">
        <v>39</v>
      </c>
      <c r="B42" s="99"/>
      <c r="C42" s="99"/>
      <c r="D42" s="99"/>
      <c r="E42" s="99"/>
      <c r="F42" s="99"/>
      <c r="G42" s="99"/>
      <c r="H42" s="99"/>
      <c r="I42" s="99"/>
      <c r="J42" s="99"/>
      <c r="K42" s="99"/>
      <c r="L42" s="99"/>
      <c r="M42" s="99"/>
      <c r="N42" s="99"/>
      <c r="O42" s="99"/>
      <c r="P42" s="99"/>
      <c r="Q42" s="99"/>
      <c r="R42" s="99"/>
      <c r="S42" s="99"/>
      <c r="T42" s="99"/>
      <c r="U42" s="68"/>
      <c r="V42" s="68"/>
      <c r="W42" s="68"/>
      <c r="X42" s="68"/>
      <c r="Y42" s="68"/>
      <c r="Z42" s="68"/>
      <c r="AA42" s="68"/>
      <c r="AB42" s="68"/>
      <c r="AC42" s="68"/>
      <c r="AD42" s="68">
        <v>1947.1004445758736</v>
      </c>
      <c r="AE42" s="68"/>
      <c r="AF42" s="68">
        <v>1930.2485042176968</v>
      </c>
      <c r="AG42" s="68"/>
      <c r="AH42" s="68">
        <v>2067.0258565275649</v>
      </c>
      <c r="AI42" s="68">
        <v>2202.460901584574</v>
      </c>
      <c r="AJ42" s="68"/>
      <c r="AK42" s="68"/>
      <c r="AL42" s="68"/>
      <c r="AM42" s="68">
        <v>2046.4640081376697</v>
      </c>
      <c r="AN42" s="68">
        <v>1918.5488502072039</v>
      </c>
      <c r="AO42" s="70">
        <v>2219.2742103907963</v>
      </c>
      <c r="AP42" s="70">
        <v>2422.9714620383329</v>
      </c>
      <c r="AQ42" s="68">
        <v>2421.9967079627399</v>
      </c>
      <c r="AR42" s="68">
        <v>1973.0204799196588</v>
      </c>
      <c r="AS42" s="68"/>
      <c r="AT42" s="68"/>
      <c r="AU42" s="68">
        <v>2206.4412988121258</v>
      </c>
      <c r="AV42" s="68">
        <v>1815.6867330930013</v>
      </c>
      <c r="AW42" s="68">
        <v>2369.7070906186696</v>
      </c>
      <c r="AX42" s="68">
        <v>2533.1139003116309</v>
      </c>
      <c r="AY42" s="68">
        <v>2641.6133263543152</v>
      </c>
      <c r="AZ42" s="68">
        <v>2548.0378976767365</v>
      </c>
      <c r="BA42" s="68"/>
      <c r="BB42" s="68">
        <v>2861.4403701089523</v>
      </c>
      <c r="BC42" s="68">
        <v>1933.8746266947389</v>
      </c>
      <c r="BD42" s="68">
        <v>2309.7546789026319</v>
      </c>
      <c r="BE42" s="68"/>
      <c r="BF42" s="68">
        <v>2511.0514637976894</v>
      </c>
      <c r="BG42" s="68">
        <v>2948.4772541504967</v>
      </c>
      <c r="BH42" s="68">
        <v>2058.5656969969345</v>
      </c>
      <c r="BI42" s="68">
        <v>1830.8299750003271</v>
      </c>
      <c r="BJ42" s="68">
        <v>2992.9961934161947</v>
      </c>
      <c r="BK42" s="68">
        <v>2938.6121760909878</v>
      </c>
      <c r="BL42" s="68">
        <v>2795.6020026292704</v>
      </c>
      <c r="BM42" s="68">
        <v>2157.718607095318</v>
      </c>
      <c r="BN42" s="70"/>
      <c r="BO42" s="68"/>
      <c r="BP42" s="68">
        <v>1825.3715904873147</v>
      </c>
      <c r="BQ42" s="68">
        <v>2631.4710283338891</v>
      </c>
      <c r="BR42" s="68">
        <v>2840.58747137407</v>
      </c>
      <c r="BS42" s="68">
        <v>2347.3690687227268</v>
      </c>
      <c r="BT42" s="68">
        <v>2056.8507137645106</v>
      </c>
      <c r="BU42" s="68"/>
      <c r="BV42" s="68"/>
      <c r="BW42" s="68"/>
      <c r="BX42" s="68">
        <v>2622.0731596825258</v>
      </c>
      <c r="BY42" s="68"/>
      <c r="BZ42" s="68">
        <v>2653.6899059417333</v>
      </c>
      <c r="CA42" s="68"/>
      <c r="CB42" s="68">
        <v>2993.7657751449792</v>
      </c>
      <c r="CC42" s="68"/>
      <c r="CD42" s="68">
        <v>2068.4576957951481</v>
      </c>
      <c r="CE42" s="68">
        <v>2313.2538469342335</v>
      </c>
      <c r="CF42" s="68"/>
      <c r="CG42" s="68"/>
      <c r="CH42" s="68"/>
      <c r="CI42" s="68">
        <v>2549.9033735633643</v>
      </c>
      <c r="CJ42" s="68"/>
      <c r="CK42" s="68">
        <v>2790.4387993520954</v>
      </c>
      <c r="CL42" s="68"/>
    </row>
    <row r="43" spans="1:90" ht="14.25" thickTop="1" thickBot="1">
      <c r="A43" s="71">
        <v>40</v>
      </c>
      <c r="B43" s="108"/>
      <c r="C43" s="108"/>
      <c r="D43" s="108"/>
      <c r="E43" s="108"/>
      <c r="F43" s="108"/>
      <c r="G43" s="108"/>
      <c r="H43" s="108"/>
      <c r="I43" s="108"/>
      <c r="J43" s="108"/>
      <c r="K43" s="108"/>
      <c r="L43" s="108"/>
      <c r="M43" s="108"/>
      <c r="N43" s="108"/>
      <c r="O43" s="108"/>
      <c r="P43" s="108"/>
      <c r="Q43" s="108"/>
      <c r="R43" s="108"/>
      <c r="S43" s="108"/>
      <c r="T43" s="108"/>
      <c r="U43" s="72"/>
      <c r="V43" s="72"/>
      <c r="W43" s="72"/>
      <c r="X43" s="72"/>
      <c r="Y43" s="72"/>
      <c r="Z43" s="72"/>
      <c r="AA43" s="72"/>
      <c r="AB43" s="72"/>
      <c r="AC43" s="72"/>
      <c r="AD43" s="72">
        <v>1871.3856502704105</v>
      </c>
      <c r="AE43" s="72"/>
      <c r="AF43" s="72">
        <v>1859.3169079661695</v>
      </c>
      <c r="AG43" s="72"/>
      <c r="AH43" s="72">
        <v>1984.3033465952983</v>
      </c>
      <c r="AI43" s="72">
        <v>2118.3883989856777</v>
      </c>
      <c r="AJ43" s="72"/>
      <c r="AK43" s="72"/>
      <c r="AL43" s="72"/>
      <c r="AM43" s="70">
        <v>2003.994002624253</v>
      </c>
      <c r="AN43" s="72">
        <v>1882.6996916711057</v>
      </c>
      <c r="AO43" s="72">
        <v>2160.4706713808232</v>
      </c>
      <c r="AP43" s="72">
        <v>2346.5419211659287</v>
      </c>
      <c r="AQ43" s="72">
        <v>2331.734160230209</v>
      </c>
      <c r="AR43" s="72">
        <v>1943.7473859170534</v>
      </c>
      <c r="AS43" s="72"/>
      <c r="AT43" s="72"/>
      <c r="AU43" s="72">
        <v>2170.0058783281829</v>
      </c>
      <c r="AV43" s="72"/>
      <c r="AW43" s="72">
        <v>2325.7385861908406</v>
      </c>
      <c r="AX43" s="72">
        <v>2435.4263142335062</v>
      </c>
      <c r="AY43" s="70">
        <v>2583.9364703403685</v>
      </c>
      <c r="AZ43" s="72">
        <v>2496.1832401080624</v>
      </c>
      <c r="BA43" s="72"/>
      <c r="BB43" s="72">
        <v>2757.8708429546164</v>
      </c>
      <c r="BC43" s="72">
        <v>1873.5297038224774</v>
      </c>
      <c r="BD43" s="72">
        <v>2280.2075937533259</v>
      </c>
      <c r="BE43" s="72"/>
      <c r="BF43" s="72">
        <v>2474.0887423000622</v>
      </c>
      <c r="BG43" s="72">
        <v>2889.2840296004988</v>
      </c>
      <c r="BH43" s="72">
        <v>2041.9775067638589</v>
      </c>
      <c r="BI43" s="72">
        <v>1822.5207854730841</v>
      </c>
      <c r="BJ43" s="72">
        <v>2880.8954779435448</v>
      </c>
      <c r="BK43" s="72">
        <v>2884.3311606953589</v>
      </c>
      <c r="BL43" s="72">
        <v>2750.8510817003976</v>
      </c>
      <c r="BM43" s="72">
        <v>2091.2118736074699</v>
      </c>
      <c r="BN43" s="72">
        <v>2999.0501236829878</v>
      </c>
      <c r="BO43" s="72"/>
      <c r="BP43" s="72">
        <v>1818.3738452051857</v>
      </c>
      <c r="BQ43" s="72">
        <v>2601.6472110485979</v>
      </c>
      <c r="BR43" s="72">
        <v>2802.6759461911715</v>
      </c>
      <c r="BS43" s="72">
        <v>2330.5695300023258</v>
      </c>
      <c r="BT43" s="72">
        <v>2048.3921433306518</v>
      </c>
      <c r="BU43" s="72"/>
      <c r="BV43" s="72"/>
      <c r="BW43" s="72"/>
      <c r="BX43" s="72">
        <v>2542.9975033981359</v>
      </c>
      <c r="BY43" s="72"/>
      <c r="BZ43" s="72">
        <v>2573.7892574055968</v>
      </c>
      <c r="CA43" s="72"/>
      <c r="CB43" s="72">
        <v>2963.6387587133045</v>
      </c>
      <c r="CC43" s="72"/>
      <c r="CD43" s="72">
        <v>2061.2486910635494</v>
      </c>
      <c r="CE43" s="72">
        <v>2304.6478389290332</v>
      </c>
      <c r="CF43" s="72"/>
      <c r="CG43" s="72"/>
      <c r="CH43" s="72"/>
      <c r="CI43" s="72">
        <v>2541.1191522146737</v>
      </c>
      <c r="CJ43" s="72"/>
      <c r="CK43" s="72">
        <v>2781.4671772769789</v>
      </c>
      <c r="CL43" s="72"/>
    </row>
    <row r="44" spans="1:90" ht="14.25" thickTop="1" thickBot="1">
      <c r="A44" s="67">
        <v>41</v>
      </c>
      <c r="B44" s="99"/>
      <c r="C44" s="99"/>
      <c r="D44" s="99"/>
      <c r="E44" s="99"/>
      <c r="F44" s="99"/>
      <c r="G44" s="99"/>
      <c r="H44" s="99"/>
      <c r="I44" s="99"/>
      <c r="J44" s="99"/>
      <c r="K44" s="99"/>
      <c r="L44" s="99"/>
      <c r="M44" s="99"/>
      <c r="N44" s="99"/>
      <c r="O44" s="99"/>
      <c r="P44" s="99"/>
      <c r="Q44" s="99"/>
      <c r="R44" s="99"/>
      <c r="S44" s="99"/>
      <c r="T44" s="99"/>
      <c r="U44" s="68"/>
      <c r="V44" s="68"/>
      <c r="W44" s="68"/>
      <c r="X44" s="68"/>
      <c r="Y44" s="66"/>
      <c r="Z44" s="68"/>
      <c r="AA44" s="68"/>
      <c r="AB44" s="68"/>
      <c r="AC44" s="68"/>
      <c r="AD44" s="68">
        <v>1800.9252668904583</v>
      </c>
      <c r="AE44" s="68"/>
      <c r="AF44" s="68"/>
      <c r="AG44" s="68"/>
      <c r="AH44" s="68">
        <v>1907.3751845527806</v>
      </c>
      <c r="AI44" s="68">
        <v>2040.1115202315484</v>
      </c>
      <c r="AJ44" s="68"/>
      <c r="AK44" s="68"/>
      <c r="AL44" s="68"/>
      <c r="AM44" s="68">
        <v>1958.8022713258069</v>
      </c>
      <c r="AN44" s="68">
        <v>1846.8505331350077</v>
      </c>
      <c r="AO44" s="68">
        <v>2085.5421335563851</v>
      </c>
      <c r="AP44" s="68">
        <v>2261.3867572252566</v>
      </c>
      <c r="AQ44" s="68">
        <v>2247.6354755803768</v>
      </c>
      <c r="AR44" s="68">
        <v>1914.4742919144478</v>
      </c>
      <c r="AS44" s="68"/>
      <c r="AT44" s="68"/>
      <c r="AU44" s="68">
        <v>2133.5704578442401</v>
      </c>
      <c r="AV44" s="68"/>
      <c r="AW44" s="68">
        <v>2281.7700817630121</v>
      </c>
      <c r="AX44" s="68">
        <v>2344.4981992693397</v>
      </c>
      <c r="AY44" s="68">
        <v>2508.9677767732037</v>
      </c>
      <c r="AZ44" s="70">
        <v>2444.3285825393882</v>
      </c>
      <c r="BA44" s="68"/>
      <c r="BB44" s="68">
        <v>2661.2840759724786</v>
      </c>
      <c r="BC44" s="68">
        <v>1816.907008570598</v>
      </c>
      <c r="BD44" s="68">
        <v>2250.6605086040195</v>
      </c>
      <c r="BE44" s="68"/>
      <c r="BF44" s="68">
        <v>2437.1260208024355</v>
      </c>
      <c r="BG44" s="68">
        <v>2830.0908050505</v>
      </c>
      <c r="BH44" s="68">
        <v>2025.3893165307829</v>
      </c>
      <c r="BI44" s="68">
        <v>1814.2115959458411</v>
      </c>
      <c r="BJ44" s="68">
        <v>2776.4655685546259</v>
      </c>
      <c r="BK44" s="68">
        <v>2830.0501452997305</v>
      </c>
      <c r="BL44" s="68">
        <v>2706.1001607715248</v>
      </c>
      <c r="BM44" s="68">
        <v>2028.7690458304908</v>
      </c>
      <c r="BN44" s="68">
        <v>2896.1622837294703</v>
      </c>
      <c r="BO44" s="68"/>
      <c r="BP44" s="68">
        <v>1811.3760999230567</v>
      </c>
      <c r="BQ44" s="68">
        <v>2571.8233937633067</v>
      </c>
      <c r="BR44" s="68">
        <v>2764.7644210082731</v>
      </c>
      <c r="BS44" s="68">
        <v>2313.7699912819244</v>
      </c>
      <c r="BT44" s="68">
        <v>2039.9335728967928</v>
      </c>
      <c r="BU44" s="68"/>
      <c r="BV44" s="66"/>
      <c r="BW44" s="68"/>
      <c r="BX44" s="68">
        <v>2468.669731494655</v>
      </c>
      <c r="BY44" s="68"/>
      <c r="BZ44" s="68">
        <v>2498.6796129803238</v>
      </c>
      <c r="CA44" s="68"/>
      <c r="CB44" s="68">
        <v>2933.5117422816297</v>
      </c>
      <c r="CC44" s="68"/>
      <c r="CD44" s="68">
        <v>2054.0396863319502</v>
      </c>
      <c r="CE44" s="68">
        <v>2296.0418309238325</v>
      </c>
      <c r="CF44" s="68"/>
      <c r="CG44" s="68"/>
      <c r="CH44" s="68"/>
      <c r="CI44" s="68">
        <v>2532.3349308659831</v>
      </c>
      <c r="CJ44" s="68"/>
      <c r="CK44" s="68">
        <v>2772.4955552018623</v>
      </c>
      <c r="CL44" s="68"/>
    </row>
    <row r="45" spans="1:90" ht="14.25" thickTop="1" thickBot="1">
      <c r="A45" s="67">
        <v>42</v>
      </c>
      <c r="B45" s="99"/>
      <c r="C45" s="99"/>
      <c r="D45" s="99"/>
      <c r="E45" s="99"/>
      <c r="F45" s="99"/>
      <c r="G45" s="99"/>
      <c r="H45" s="99"/>
      <c r="I45" s="99"/>
      <c r="J45" s="99"/>
      <c r="K45" s="99"/>
      <c r="L45" s="99"/>
      <c r="M45" s="99"/>
      <c r="N45" s="99"/>
      <c r="O45" s="99"/>
      <c r="P45" s="99"/>
      <c r="Q45" s="99"/>
      <c r="R45" s="99"/>
      <c r="S45" s="99"/>
      <c r="T45" s="99"/>
      <c r="U45" s="68"/>
      <c r="V45" s="68"/>
      <c r="W45" s="68"/>
      <c r="X45" s="68"/>
      <c r="Y45" s="68"/>
      <c r="Z45" s="68"/>
      <c r="AA45" s="68"/>
      <c r="AB45" s="68"/>
      <c r="AC45" s="68"/>
      <c r="AD45" s="68"/>
      <c r="AE45" s="68"/>
      <c r="AF45" s="68"/>
      <c r="AG45" s="68"/>
      <c r="AH45" s="68">
        <v>1835.697021423777</v>
      </c>
      <c r="AI45" s="68">
        <v>1967.0877910871504</v>
      </c>
      <c r="AJ45" s="68"/>
      <c r="AK45" s="68"/>
      <c r="AL45" s="68"/>
      <c r="AM45" s="68">
        <v>1897.126406466343</v>
      </c>
      <c r="AN45" s="70">
        <v>1811.0013745989097</v>
      </c>
      <c r="AO45" s="68">
        <v>2015.5038645308307</v>
      </c>
      <c r="AP45" s="68">
        <v>2181.9050033583176</v>
      </c>
      <c r="AQ45" s="68">
        <v>2169.1252936623123</v>
      </c>
      <c r="AR45" s="68">
        <v>1885.2011979118427</v>
      </c>
      <c r="AS45" s="68"/>
      <c r="AT45" s="68"/>
      <c r="AU45" s="68">
        <v>2097.1350373602972</v>
      </c>
      <c r="AV45" s="68"/>
      <c r="AW45" s="68">
        <v>2237.8015773351831</v>
      </c>
      <c r="AX45" s="68">
        <v>2259.6962456270007</v>
      </c>
      <c r="AY45" s="68">
        <v>2422.2469563899817</v>
      </c>
      <c r="AZ45" s="68">
        <v>2379.9978025014771</v>
      </c>
      <c r="BA45" s="68"/>
      <c r="BB45" s="68">
        <v>2571.0310635374603</v>
      </c>
      <c r="BC45" s="68"/>
      <c r="BD45" s="68">
        <v>2221.113423454713</v>
      </c>
      <c r="BE45" s="68"/>
      <c r="BF45" s="68">
        <v>2400.1632993048092</v>
      </c>
      <c r="BG45" s="70">
        <v>2770.8975805005016</v>
      </c>
      <c r="BH45" s="68">
        <v>2008.8011262977072</v>
      </c>
      <c r="BI45" s="68">
        <v>1805.9024064185978</v>
      </c>
      <c r="BJ45" s="68">
        <v>2678.9899919967215</v>
      </c>
      <c r="BK45" s="68">
        <v>2775.7691299041021</v>
      </c>
      <c r="BL45" s="68">
        <v>2661.349239842652</v>
      </c>
      <c r="BM45" s="68">
        <v>1970.0309382167009</v>
      </c>
      <c r="BN45" s="68">
        <v>2799.9529044868445</v>
      </c>
      <c r="BO45" s="68"/>
      <c r="BP45" s="68">
        <v>1804.3783546409279</v>
      </c>
      <c r="BQ45" s="68">
        <v>2541.9995764780156</v>
      </c>
      <c r="BR45" s="68">
        <v>2726.8528958253751</v>
      </c>
      <c r="BS45" s="68">
        <v>2296.970452561523</v>
      </c>
      <c r="BT45" s="68">
        <v>2031.4750024629343</v>
      </c>
      <c r="BU45" s="68"/>
      <c r="BV45" s="68"/>
      <c r="BW45" s="68"/>
      <c r="BX45" s="68">
        <v>2398.6750942849485</v>
      </c>
      <c r="BY45" s="68"/>
      <c r="BZ45" s="68">
        <v>2427.9428434149695</v>
      </c>
      <c r="CA45" s="68"/>
      <c r="CB45" s="68">
        <v>2903.384725849955</v>
      </c>
      <c r="CC45" s="68"/>
      <c r="CD45" s="68">
        <v>2046.8306816003515</v>
      </c>
      <c r="CE45" s="68">
        <v>2287.4358229186323</v>
      </c>
      <c r="CF45" s="68"/>
      <c r="CG45" s="68"/>
      <c r="CH45" s="68"/>
      <c r="CI45" s="68">
        <v>2523.550709517292</v>
      </c>
      <c r="CJ45" s="68"/>
      <c r="CK45" s="68">
        <v>2763.5239331267462</v>
      </c>
      <c r="CL45" s="68"/>
    </row>
    <row r="46" spans="1:90" ht="14.25" thickTop="1" thickBot="1">
      <c r="A46" s="67">
        <v>43</v>
      </c>
      <c r="B46" s="99"/>
      <c r="C46" s="99"/>
      <c r="D46" s="99"/>
      <c r="E46" s="99"/>
      <c r="F46" s="99"/>
      <c r="G46" s="99"/>
      <c r="H46" s="99"/>
      <c r="I46" s="99"/>
      <c r="J46" s="99"/>
      <c r="K46" s="99"/>
      <c r="L46" s="99"/>
      <c r="M46" s="99"/>
      <c r="N46" s="99"/>
      <c r="O46" s="99"/>
      <c r="P46" s="99"/>
      <c r="Q46" s="99"/>
      <c r="R46" s="99"/>
      <c r="S46" s="99"/>
      <c r="T46" s="99"/>
      <c r="U46" s="68"/>
      <c r="V46" s="68"/>
      <c r="W46" s="68"/>
      <c r="X46" s="68"/>
      <c r="Y46" s="68"/>
      <c r="Z46" s="68"/>
      <c r="AA46" s="68"/>
      <c r="AB46" s="68"/>
      <c r="AC46" s="68"/>
      <c r="AD46" s="68"/>
      <c r="AE46" s="68"/>
      <c r="AF46" s="68"/>
      <c r="AG46" s="68"/>
      <c r="AH46" s="68"/>
      <c r="AI46" s="68">
        <v>1898.8372083983393</v>
      </c>
      <c r="AJ46" s="68"/>
      <c r="AK46" s="68"/>
      <c r="AL46" s="68"/>
      <c r="AM46" s="68">
        <v>1839.2265256121352</v>
      </c>
      <c r="AN46" s="68"/>
      <c r="AO46" s="68">
        <v>1949.9132227827176</v>
      </c>
      <c r="AP46" s="68">
        <v>2107.5793785675955</v>
      </c>
      <c r="AQ46" s="68">
        <v>2095.6944969398523</v>
      </c>
      <c r="AR46" s="68">
        <v>1855.9281039092373</v>
      </c>
      <c r="AS46" s="68"/>
      <c r="AT46" s="68"/>
      <c r="AU46" s="68">
        <v>2060.6996168763549</v>
      </c>
      <c r="AV46" s="68"/>
      <c r="AW46" s="70">
        <v>2193.8330729073541</v>
      </c>
      <c r="AX46" s="68">
        <v>2180.4600766459257</v>
      </c>
      <c r="AY46" s="68">
        <v>2341.110269921242</v>
      </c>
      <c r="AZ46" s="68">
        <v>2304.8773785749599</v>
      </c>
      <c r="BA46" s="68"/>
      <c r="BB46" s="68">
        <v>2486.5374671330524</v>
      </c>
      <c r="BC46" s="68"/>
      <c r="BD46" s="68">
        <v>2191.566338305407</v>
      </c>
      <c r="BE46" s="68"/>
      <c r="BF46" s="68">
        <v>2363.2005778071825</v>
      </c>
      <c r="BG46" s="68">
        <v>2685.6862254599155</v>
      </c>
      <c r="BH46" s="68">
        <v>1992.2129360646313</v>
      </c>
      <c r="BI46" s="68"/>
      <c r="BJ46" s="68">
        <v>2587.8347705286014</v>
      </c>
      <c r="BK46" s="70">
        <v>2721.4881145084728</v>
      </c>
      <c r="BL46" s="68">
        <v>2616.5983189137792</v>
      </c>
      <c r="BM46" s="68">
        <v>1914.6788001457101</v>
      </c>
      <c r="BN46" s="68">
        <v>2709.8188064675628</v>
      </c>
      <c r="BO46" s="70"/>
      <c r="BP46" s="68"/>
      <c r="BQ46" s="68">
        <v>2512.1757591927239</v>
      </c>
      <c r="BR46" s="68">
        <v>2688.9413706424771</v>
      </c>
      <c r="BS46" s="68">
        <v>2280.1709138411215</v>
      </c>
      <c r="BT46" s="68">
        <v>2023.0164320290753</v>
      </c>
      <c r="BU46" s="68"/>
      <c r="BV46" s="68"/>
      <c r="BW46" s="68"/>
      <c r="BX46" s="68">
        <v>2332.6452079080796</v>
      </c>
      <c r="BY46" s="68"/>
      <c r="BZ46" s="68">
        <v>2361.2075363599461</v>
      </c>
      <c r="CA46" s="68"/>
      <c r="CB46" s="68">
        <v>2873.2577094182802</v>
      </c>
      <c r="CC46" s="68"/>
      <c r="CD46" s="68">
        <v>2039.6216768687525</v>
      </c>
      <c r="CE46" s="68">
        <v>2278.8298149134321</v>
      </c>
      <c r="CF46" s="68"/>
      <c r="CG46" s="68"/>
      <c r="CH46" s="68"/>
      <c r="CI46" s="68">
        <v>2514.7664881686014</v>
      </c>
      <c r="CJ46" s="68"/>
      <c r="CK46" s="68">
        <v>2754.5523110516297</v>
      </c>
      <c r="CL46" s="68"/>
    </row>
    <row r="47" spans="1:90" ht="13.5" thickTop="1">
      <c r="A47" s="67">
        <v>44</v>
      </c>
      <c r="B47" s="99"/>
      <c r="C47" s="99"/>
      <c r="D47" s="99"/>
      <c r="E47" s="99"/>
      <c r="F47" s="99"/>
      <c r="G47" s="99"/>
      <c r="H47" s="99"/>
      <c r="I47" s="99"/>
      <c r="J47" s="99"/>
      <c r="K47" s="99"/>
      <c r="L47" s="99"/>
      <c r="M47" s="99"/>
      <c r="N47" s="99"/>
      <c r="O47" s="99"/>
      <c r="P47" s="99"/>
      <c r="Q47" s="99"/>
      <c r="R47" s="99"/>
      <c r="S47" s="99"/>
      <c r="T47" s="99"/>
      <c r="U47" s="68"/>
      <c r="V47" s="68"/>
      <c r="W47" s="68"/>
      <c r="X47" s="68"/>
      <c r="Y47" s="68"/>
      <c r="Z47" s="68"/>
      <c r="AA47" s="68"/>
      <c r="AB47" s="68"/>
      <c r="AC47" s="68"/>
      <c r="AD47" s="68"/>
      <c r="AE47" s="68"/>
      <c r="AF47" s="68"/>
      <c r="AG47" s="68"/>
      <c r="AH47" s="68"/>
      <c r="AI47" s="68">
        <v>1834.9338022513966</v>
      </c>
      <c r="AJ47" s="68"/>
      <c r="AK47" s="68"/>
      <c r="AL47" s="68"/>
      <c r="AM47" s="68"/>
      <c r="AN47" s="68"/>
      <c r="AO47" s="68">
        <v>1888.3773107343052</v>
      </c>
      <c r="AP47" s="68">
        <v>2037.9508187257097</v>
      </c>
      <c r="AQ47" s="68">
        <v>2026.8912593903433</v>
      </c>
      <c r="AR47" s="68">
        <v>1826.6550099066321</v>
      </c>
      <c r="AS47" s="68"/>
      <c r="AT47" s="68"/>
      <c r="AU47" s="68">
        <v>2024.2641963924118</v>
      </c>
      <c r="AV47" s="68"/>
      <c r="AW47" s="68">
        <v>2136.9442838344798</v>
      </c>
      <c r="AX47" s="68">
        <v>2106.2923998128549</v>
      </c>
      <c r="AY47" s="68">
        <v>2265.0618059550084</v>
      </c>
      <c r="AZ47" s="68">
        <v>2234.3233404730586</v>
      </c>
      <c r="BA47" s="68"/>
      <c r="BB47" s="68">
        <v>2407.2935210718674</v>
      </c>
      <c r="BC47" s="68"/>
      <c r="BD47" s="68">
        <v>2162.0192531561011</v>
      </c>
      <c r="BE47" s="68"/>
      <c r="BF47" s="68">
        <v>2326.2378563095558</v>
      </c>
      <c r="BG47" s="68">
        <v>2600.4295282496132</v>
      </c>
      <c r="BH47" s="68">
        <v>1975.6247458315554</v>
      </c>
      <c r="BI47" s="68"/>
      <c r="BJ47" s="68">
        <v>2502.4372754213623</v>
      </c>
      <c r="BK47" s="68">
        <v>2660.1081423132309</v>
      </c>
      <c r="BL47" s="68">
        <v>2571.8473979849064</v>
      </c>
      <c r="BM47" s="68">
        <v>1862.4288853651935</v>
      </c>
      <c r="BN47" s="68">
        <v>2625.2245549379163</v>
      </c>
      <c r="BO47" s="68">
        <v>2926.0509710597107</v>
      </c>
      <c r="BP47" s="68"/>
      <c r="BQ47" s="68">
        <v>2482.3519419074332</v>
      </c>
      <c r="BR47" s="68">
        <v>2651.0298454595791</v>
      </c>
      <c r="BS47" s="68">
        <v>2263.3713751207201</v>
      </c>
      <c r="BT47" s="68">
        <v>2014.5578615952163</v>
      </c>
      <c r="BU47" s="68"/>
      <c r="BV47" s="68"/>
      <c r="BW47" s="68"/>
      <c r="BX47" s="68">
        <v>2270.2518500444421</v>
      </c>
      <c r="BY47" s="68"/>
      <c r="BZ47" s="68">
        <v>2298.1427470901003</v>
      </c>
      <c r="CA47" s="68"/>
      <c r="CB47" s="68">
        <v>2843.1306929866055</v>
      </c>
      <c r="CC47" s="68"/>
      <c r="CD47" s="68">
        <v>2032.4126721371538</v>
      </c>
      <c r="CE47" s="68">
        <v>2270.2238069082318</v>
      </c>
      <c r="CF47" s="68"/>
      <c r="CG47" s="68"/>
      <c r="CH47" s="68"/>
      <c r="CI47" s="68">
        <v>2505.9822668199108</v>
      </c>
      <c r="CJ47" s="68"/>
      <c r="CK47" s="68">
        <v>2745.5806889765136</v>
      </c>
      <c r="CL47" s="68">
        <v>2995.8194548972838</v>
      </c>
    </row>
    <row r="48" spans="1:90" ht="13.5" thickBot="1">
      <c r="A48" s="67">
        <v>45</v>
      </c>
      <c r="B48" s="99"/>
      <c r="C48" s="99"/>
      <c r="D48" s="99"/>
      <c r="E48" s="99"/>
      <c r="F48" s="99"/>
      <c r="G48" s="99"/>
      <c r="H48" s="99"/>
      <c r="I48" s="99"/>
      <c r="J48" s="99"/>
      <c r="K48" s="99"/>
      <c r="L48" s="99"/>
      <c r="M48" s="99"/>
      <c r="N48" s="99"/>
      <c r="O48" s="99"/>
      <c r="P48" s="99"/>
      <c r="Q48" s="99"/>
      <c r="R48" s="99"/>
      <c r="S48" s="99"/>
      <c r="T48" s="99"/>
      <c r="U48" s="68"/>
      <c r="V48" s="68"/>
      <c r="W48" s="68"/>
      <c r="X48" s="68"/>
      <c r="Y48" s="68"/>
      <c r="Z48" s="68"/>
      <c r="AA48" s="68"/>
      <c r="AB48" s="68"/>
      <c r="AC48" s="68"/>
      <c r="AD48" s="68"/>
      <c r="AE48" s="68"/>
      <c r="AF48" s="68"/>
      <c r="AG48" s="68"/>
      <c r="AH48" s="68"/>
      <c r="AI48" s="68"/>
      <c r="AJ48" s="68"/>
      <c r="AK48" s="68"/>
      <c r="AL48" s="68"/>
      <c r="AM48" s="68"/>
      <c r="AN48" s="68"/>
      <c r="AO48" s="68">
        <v>1830.5463963125283</v>
      </c>
      <c r="AP48" s="68">
        <v>1972.6107823307702</v>
      </c>
      <c r="AQ48" s="68">
        <v>1962.3134737537475</v>
      </c>
      <c r="AR48" s="68"/>
      <c r="AS48" s="68"/>
      <c r="AT48" s="68"/>
      <c r="AU48" s="70">
        <v>1987.8287759084687</v>
      </c>
      <c r="AV48" s="68"/>
      <c r="AW48" s="68">
        <v>2077.1282972587574</v>
      </c>
      <c r="AX48" s="68">
        <v>2036.7506736735111</v>
      </c>
      <c r="AY48" s="68">
        <v>2193.6602061957788</v>
      </c>
      <c r="AZ48" s="68">
        <v>2167.9447557736312</v>
      </c>
      <c r="BA48" s="68"/>
      <c r="BB48" s="68">
        <v>2332.845493756834</v>
      </c>
      <c r="BC48" s="68"/>
      <c r="BD48" s="68">
        <v>2132.4721680067946</v>
      </c>
      <c r="BE48" s="68"/>
      <c r="BF48" s="68">
        <v>2289.2751348119282</v>
      </c>
      <c r="BG48" s="68">
        <v>2520.3221223534656</v>
      </c>
      <c r="BH48" s="68">
        <v>1959.0365555984797</v>
      </c>
      <c r="BI48" s="68"/>
      <c r="BJ48" s="68">
        <v>2422.2967969159286</v>
      </c>
      <c r="BK48" s="68">
        <v>2583.2120800112821</v>
      </c>
      <c r="BL48" s="68">
        <v>2527.0964770560336</v>
      </c>
      <c r="BM48" s="68">
        <v>1813.0278587732203</v>
      </c>
      <c r="BN48" s="68">
        <v>2545.6935004108245</v>
      </c>
      <c r="BO48" s="68">
        <v>2837.6124648819155</v>
      </c>
      <c r="BP48" s="68"/>
      <c r="BQ48" s="68">
        <v>2452.5281246221416</v>
      </c>
      <c r="BR48" s="68">
        <v>2613.1183202766806</v>
      </c>
      <c r="BS48" s="68">
        <v>2246.5718364003187</v>
      </c>
      <c r="BT48" s="68">
        <v>2006.0992911613573</v>
      </c>
      <c r="BU48" s="68">
        <v>2995.5484572473788</v>
      </c>
      <c r="BV48" s="68">
        <v>2986.96721815407</v>
      </c>
      <c r="BW48" s="68">
        <v>2986.6465471415427</v>
      </c>
      <c r="BX48" s="68">
        <v>2211.2017107836355</v>
      </c>
      <c r="BY48" s="68"/>
      <c r="BZ48" s="68">
        <v>2238.4527111637594</v>
      </c>
      <c r="CA48" s="68"/>
      <c r="CB48" s="68">
        <v>2813.0036765549307</v>
      </c>
      <c r="CC48" s="68"/>
      <c r="CD48" s="68">
        <v>2025.2036674055548</v>
      </c>
      <c r="CE48" s="68">
        <v>2261.6177989030316</v>
      </c>
      <c r="CF48" s="68"/>
      <c r="CG48" s="68"/>
      <c r="CH48" s="68"/>
      <c r="CI48" s="68">
        <v>2497.1980454712202</v>
      </c>
      <c r="CJ48" s="68"/>
      <c r="CK48" s="68">
        <v>2736.6090669013975</v>
      </c>
      <c r="CL48" s="68">
        <v>2986.6486046394325</v>
      </c>
    </row>
    <row r="49" spans="1:90" ht="14.25" thickTop="1" thickBot="1">
      <c r="A49" s="67">
        <v>46</v>
      </c>
      <c r="B49" s="99"/>
      <c r="C49" s="99"/>
      <c r="D49" s="99"/>
      <c r="E49" s="99"/>
      <c r="F49" s="99"/>
      <c r="G49" s="99"/>
      <c r="H49" s="99"/>
      <c r="I49" s="99"/>
      <c r="J49" s="99"/>
      <c r="K49" s="99"/>
      <c r="L49" s="99"/>
      <c r="M49" s="99"/>
      <c r="N49" s="99"/>
      <c r="O49" s="99"/>
      <c r="P49" s="99"/>
      <c r="Q49" s="99"/>
      <c r="R49" s="99"/>
      <c r="S49" s="99"/>
      <c r="T49" s="99"/>
      <c r="U49" s="68"/>
      <c r="V49" s="68"/>
      <c r="W49" s="68"/>
      <c r="X49" s="68"/>
      <c r="Y49" s="68"/>
      <c r="Z49" s="68"/>
      <c r="AA49" s="68"/>
      <c r="AB49" s="68"/>
      <c r="AC49" s="68"/>
      <c r="AD49" s="68"/>
      <c r="AE49" s="68"/>
      <c r="AF49" s="68"/>
      <c r="AG49" s="68"/>
      <c r="AH49" s="68"/>
      <c r="AI49" s="68"/>
      <c r="AJ49" s="68"/>
      <c r="AK49" s="68"/>
      <c r="AL49" s="68"/>
      <c r="AM49" s="68"/>
      <c r="AN49" s="68"/>
      <c r="AO49" s="68"/>
      <c r="AP49" s="68">
        <v>1911.1947157934148</v>
      </c>
      <c r="AQ49" s="68">
        <v>1901.6023201468026</v>
      </c>
      <c r="AR49" s="68"/>
      <c r="AS49" s="68"/>
      <c r="AT49" s="68"/>
      <c r="AU49" s="68">
        <v>1948.4609961446833</v>
      </c>
      <c r="AV49" s="68"/>
      <c r="AW49" s="68">
        <v>2020.6258004247532</v>
      </c>
      <c r="AX49" s="68">
        <v>1971.4400299058482</v>
      </c>
      <c r="AY49" s="68">
        <v>2126.5116076389663</v>
      </c>
      <c r="AZ49" s="68">
        <v>2105.3925933971509</v>
      </c>
      <c r="BA49" s="68"/>
      <c r="BB49" s="68">
        <v>2262.788436731119</v>
      </c>
      <c r="BC49" s="68"/>
      <c r="BD49" s="68">
        <v>2102.9250828574882</v>
      </c>
      <c r="BE49" s="68"/>
      <c r="BF49" s="68">
        <v>2252.3124133143019</v>
      </c>
      <c r="BG49" s="68">
        <v>2444.9295922694182</v>
      </c>
      <c r="BH49" s="68">
        <v>1942.4483653654038</v>
      </c>
      <c r="BI49" s="68"/>
      <c r="BJ49" s="68">
        <v>2346.966535330776</v>
      </c>
      <c r="BK49" s="68">
        <v>2510.6723475746016</v>
      </c>
      <c r="BL49" s="70">
        <v>2482.3455561271603</v>
      </c>
      <c r="BM49" s="68"/>
      <c r="BN49" s="68">
        <v>2470.8001710263388</v>
      </c>
      <c r="BO49" s="68">
        <v>2754.3242346152056</v>
      </c>
      <c r="BP49" s="68"/>
      <c r="BQ49" s="68">
        <v>2422.7043073368509</v>
      </c>
      <c r="BR49" s="68">
        <v>2575.2067950937826</v>
      </c>
      <c r="BS49" s="68">
        <v>2229.7722976799173</v>
      </c>
      <c r="BT49" s="68">
        <v>1997.6407207274985</v>
      </c>
      <c r="BU49" s="70">
        <v>2940.1503710325874</v>
      </c>
      <c r="BV49" s="68">
        <v>2901.0988078623413</v>
      </c>
      <c r="BW49" s="68">
        <v>2940.9319525174478</v>
      </c>
      <c r="BX49" s="68">
        <v>2155.2319337474769</v>
      </c>
      <c r="BY49" s="68"/>
      <c r="BZ49" s="68">
        <v>2181.8723529563244</v>
      </c>
      <c r="CA49" s="68">
        <v>2910.8896779917554</v>
      </c>
      <c r="CB49" s="68">
        <v>2782.876660123256</v>
      </c>
      <c r="CC49" s="68">
        <v>2963.9260927532882</v>
      </c>
      <c r="CD49" s="68">
        <v>2017.9946626739561</v>
      </c>
      <c r="CE49" s="68">
        <v>2253.0117908978309</v>
      </c>
      <c r="CF49" s="68"/>
      <c r="CG49" s="68"/>
      <c r="CH49" s="68"/>
      <c r="CI49" s="68">
        <v>2488.4138241225301</v>
      </c>
      <c r="CJ49" s="68"/>
      <c r="CK49" s="68">
        <v>2727.6374448262814</v>
      </c>
      <c r="CL49" s="68">
        <v>2977.4777543815808</v>
      </c>
    </row>
    <row r="50" spans="1:90" ht="13.5" thickTop="1">
      <c r="A50" s="67">
        <v>47</v>
      </c>
      <c r="B50" s="99"/>
      <c r="C50" s="99"/>
      <c r="D50" s="99"/>
      <c r="E50" s="99"/>
      <c r="F50" s="99"/>
      <c r="G50" s="99"/>
      <c r="H50" s="99"/>
      <c r="I50" s="99"/>
      <c r="J50" s="99"/>
      <c r="K50" s="99"/>
      <c r="L50" s="99"/>
      <c r="M50" s="99"/>
      <c r="N50" s="99"/>
      <c r="O50" s="99"/>
      <c r="P50" s="99"/>
      <c r="Q50" s="99"/>
      <c r="R50" s="99"/>
      <c r="S50" s="99"/>
      <c r="T50" s="99"/>
      <c r="U50" s="68"/>
      <c r="V50" s="68"/>
      <c r="W50" s="68"/>
      <c r="X50" s="68"/>
      <c r="Y50" s="68"/>
      <c r="Z50" s="68"/>
      <c r="AA50" s="68"/>
      <c r="AB50" s="68"/>
      <c r="AC50" s="68"/>
      <c r="AD50" s="68"/>
      <c r="AE50" s="68"/>
      <c r="AF50" s="68"/>
      <c r="AG50" s="68"/>
      <c r="AH50" s="68"/>
      <c r="AI50" s="68"/>
      <c r="AJ50" s="68"/>
      <c r="AK50" s="68"/>
      <c r="AL50" s="68"/>
      <c r="AM50" s="68"/>
      <c r="AN50" s="68"/>
      <c r="AO50" s="68"/>
      <c r="AP50" s="68">
        <v>1853.3764829462714</v>
      </c>
      <c r="AQ50" s="68">
        <v>1844.4367837776911</v>
      </c>
      <c r="AR50" s="68"/>
      <c r="AS50" s="68"/>
      <c r="AT50" s="68"/>
      <c r="AU50" s="68">
        <v>1899.8231967004576</v>
      </c>
      <c r="AV50" s="68"/>
      <c r="AW50" s="68">
        <v>1967.1721090484216</v>
      </c>
      <c r="AX50" s="68">
        <v>1910.0072391973772</v>
      </c>
      <c r="AY50" s="68">
        <v>2063.2636265317215</v>
      </c>
      <c r="AZ50" s="68">
        <v>2046.3544161939244</v>
      </c>
      <c r="BA50" s="68"/>
      <c r="BB50" s="68">
        <v>2196.760004484393</v>
      </c>
      <c r="BC50" s="68"/>
      <c r="BD50" s="68">
        <v>2073.3779977081822</v>
      </c>
      <c r="BE50" s="68"/>
      <c r="BF50" s="68">
        <v>2215.3496918166752</v>
      </c>
      <c r="BG50" s="68">
        <v>2373.8632139729671</v>
      </c>
      <c r="BH50" s="68">
        <v>1925.8601751323281</v>
      </c>
      <c r="BI50" s="68"/>
      <c r="BJ50" s="68">
        <v>2276.0467739407991</v>
      </c>
      <c r="BK50" s="68">
        <v>2442.1364420317345</v>
      </c>
      <c r="BL50" s="68">
        <v>2434.3319233093794</v>
      </c>
      <c r="BM50" s="68"/>
      <c r="BN50" s="68">
        <v>2400.1637888882856</v>
      </c>
      <c r="BO50" s="68">
        <v>2675.7636812437959</v>
      </c>
      <c r="BP50" s="68"/>
      <c r="BQ50" s="68">
        <v>2392.8804900515597</v>
      </c>
      <c r="BR50" s="68">
        <v>2537.2952699108846</v>
      </c>
      <c r="BS50" s="68">
        <v>2212.9727589595159</v>
      </c>
      <c r="BT50" s="68">
        <v>1989.1821502936396</v>
      </c>
      <c r="BU50" s="68">
        <v>2870.7655255940786</v>
      </c>
      <c r="BV50" s="68">
        <v>2820.0431580045583</v>
      </c>
      <c r="BW50" s="68">
        <v>2895.2173578933525</v>
      </c>
      <c r="BX50" s="68">
        <v>2102.1063139326457</v>
      </c>
      <c r="BY50" s="68"/>
      <c r="BZ50" s="68">
        <v>2128.16345559103</v>
      </c>
      <c r="CA50" s="68">
        <v>2826.3137179682599</v>
      </c>
      <c r="CB50" s="68">
        <v>2752.7496436915812</v>
      </c>
      <c r="CC50" s="68">
        <v>2926.2618874862342</v>
      </c>
      <c r="CD50" s="68">
        <v>2010.7856579423571</v>
      </c>
      <c r="CE50" s="68">
        <v>2244.4057828926311</v>
      </c>
      <c r="CF50" s="68"/>
      <c r="CG50" s="68"/>
      <c r="CH50" s="68"/>
      <c r="CI50" s="68">
        <v>2479.6296027738395</v>
      </c>
      <c r="CJ50" s="68">
        <v>2985.7281012622097</v>
      </c>
      <c r="CK50" s="68">
        <v>2718.6658227511648</v>
      </c>
      <c r="CL50" s="68">
        <v>2968.30690412373</v>
      </c>
    </row>
    <row r="51" spans="1:90">
      <c r="A51" s="67">
        <v>48</v>
      </c>
      <c r="B51" s="99"/>
      <c r="C51" s="99"/>
      <c r="D51" s="99"/>
      <c r="E51" s="99"/>
      <c r="F51" s="99"/>
      <c r="G51" s="99"/>
      <c r="H51" s="99"/>
      <c r="I51" s="99"/>
      <c r="J51" s="99"/>
      <c r="K51" s="99"/>
      <c r="L51" s="99"/>
      <c r="M51" s="99"/>
      <c r="N51" s="99"/>
      <c r="O51" s="99"/>
      <c r="P51" s="99"/>
      <c r="Q51" s="99"/>
      <c r="R51" s="99"/>
      <c r="S51" s="99"/>
      <c r="T51" s="99"/>
      <c r="U51" s="68"/>
      <c r="V51" s="68"/>
      <c r="W51" s="68"/>
      <c r="X51" s="68"/>
      <c r="Y51" s="68"/>
      <c r="Z51" s="68"/>
      <c r="AA51" s="68"/>
      <c r="AB51" s="68"/>
      <c r="AC51" s="68"/>
      <c r="AD51" s="68"/>
      <c r="AE51" s="68"/>
      <c r="AF51" s="68"/>
      <c r="AG51" s="68"/>
      <c r="AH51" s="68"/>
      <c r="AI51" s="68"/>
      <c r="AJ51" s="68"/>
      <c r="AK51" s="68"/>
      <c r="AL51" s="68"/>
      <c r="AM51" s="68"/>
      <c r="AN51" s="68"/>
      <c r="AO51" s="68"/>
      <c r="AP51" s="68"/>
      <c r="AQ51" s="68"/>
      <c r="AR51" s="68"/>
      <c r="AS51" s="68"/>
      <c r="AT51" s="68"/>
      <c r="AU51" s="68">
        <v>1853.622601315107</v>
      </c>
      <c r="AV51" s="68"/>
      <c r="AW51" s="68">
        <v>1916.5294166622664</v>
      </c>
      <c r="AX51" s="68">
        <v>1852.1355487707924</v>
      </c>
      <c r="AY51" s="68">
        <v>2003.6002121984582</v>
      </c>
      <c r="AZ51" s="68">
        <v>1990.5498419309217</v>
      </c>
      <c r="BA51" s="68"/>
      <c r="BB51" s="68">
        <v>2134.4351682509546</v>
      </c>
      <c r="BC51" s="68"/>
      <c r="BD51" s="68">
        <v>2043.8309125588758</v>
      </c>
      <c r="BE51" s="68"/>
      <c r="BF51" s="68">
        <v>2178.3869703190485</v>
      </c>
      <c r="BG51" s="68">
        <v>2306.7742854569747</v>
      </c>
      <c r="BH51" s="68">
        <v>1909.2719848992522</v>
      </c>
      <c r="BI51" s="68"/>
      <c r="BJ51" s="68">
        <v>2209.1790386510679</v>
      </c>
      <c r="BK51" s="68">
        <v>2377.2878848881805</v>
      </c>
      <c r="BL51" s="68">
        <v>2373.20857467833</v>
      </c>
      <c r="BM51" s="68"/>
      <c r="BN51" s="68">
        <v>2333.4427247265021</v>
      </c>
      <c r="BO51" s="68">
        <v>2601.5516443929437</v>
      </c>
      <c r="BP51" s="68"/>
      <c r="BQ51" s="68">
        <v>2363.0566727662685</v>
      </c>
      <c r="BR51" s="68">
        <v>2499.3837447279866</v>
      </c>
      <c r="BS51" s="68">
        <v>2196.1732202391145</v>
      </c>
      <c r="BT51" s="68">
        <v>1980.7235798597806</v>
      </c>
      <c r="BU51" s="68">
        <v>2796.1711395881612</v>
      </c>
      <c r="BV51" s="68">
        <v>2743.4167073235308</v>
      </c>
      <c r="BW51" s="68">
        <v>2849.5027632692568</v>
      </c>
      <c r="BX51" s="68">
        <v>2051.6120436132223</v>
      </c>
      <c r="BY51" s="68"/>
      <c r="BZ51" s="68">
        <v>2077.1113828408611</v>
      </c>
      <c r="CA51" s="68">
        <v>2746.4702205118861</v>
      </c>
      <c r="CB51" s="68">
        <v>2722.6226272599065</v>
      </c>
      <c r="CC51" s="68">
        <v>2888.5976822191797</v>
      </c>
      <c r="CD51" s="68">
        <v>2003.5766532107582</v>
      </c>
      <c r="CE51" s="68">
        <v>2235.7997748874304</v>
      </c>
      <c r="CF51" s="68"/>
      <c r="CG51" s="68"/>
      <c r="CH51" s="68"/>
      <c r="CI51" s="68">
        <v>2470.8453814251488</v>
      </c>
      <c r="CJ51" s="68">
        <v>2915.949796116332</v>
      </c>
      <c r="CK51" s="68">
        <v>2709.6942006760487</v>
      </c>
      <c r="CL51" s="68">
        <v>2959.1360538658787</v>
      </c>
    </row>
    <row r="52" spans="1:90" ht="13.5" thickBot="1">
      <c r="A52" s="67">
        <v>49</v>
      </c>
      <c r="B52" s="99"/>
      <c r="C52" s="99"/>
      <c r="D52" s="99"/>
      <c r="E52" s="99"/>
      <c r="F52" s="99"/>
      <c r="G52" s="99"/>
      <c r="H52" s="99"/>
      <c r="I52" s="99"/>
      <c r="J52" s="99"/>
      <c r="K52" s="99"/>
      <c r="L52" s="99"/>
      <c r="M52" s="99"/>
      <c r="N52" s="99"/>
      <c r="O52" s="99"/>
      <c r="P52" s="99"/>
      <c r="Q52" s="99"/>
      <c r="R52" s="99"/>
      <c r="S52" s="99"/>
      <c r="T52" s="99"/>
      <c r="U52" s="68"/>
      <c r="V52" s="68"/>
      <c r="W52" s="68"/>
      <c r="X52" s="68"/>
      <c r="Y52" s="68"/>
      <c r="Z52" s="68"/>
      <c r="AA52" s="68"/>
      <c r="AB52" s="68"/>
      <c r="AC52" s="68"/>
      <c r="AD52" s="68"/>
      <c r="AE52" s="68"/>
      <c r="AF52" s="68"/>
      <c r="AG52" s="68"/>
      <c r="AH52" s="68"/>
      <c r="AI52" s="68"/>
      <c r="AJ52" s="68"/>
      <c r="AK52" s="68"/>
      <c r="AL52" s="68"/>
      <c r="AM52" s="68"/>
      <c r="AN52" s="68"/>
      <c r="AO52" s="68"/>
      <c r="AP52" s="68"/>
      <c r="AQ52" s="68"/>
      <c r="AR52" s="68"/>
      <c r="AS52" s="68"/>
      <c r="AT52" s="68"/>
      <c r="AU52" s="68">
        <v>1809.6795949951386</v>
      </c>
      <c r="AV52" s="68"/>
      <c r="AW52" s="68">
        <v>1868.4835403779496</v>
      </c>
      <c r="AX52" s="68"/>
      <c r="AY52" s="68">
        <v>1947.2372300602744</v>
      </c>
      <c r="AZ52" s="68">
        <v>1937.7266482476005</v>
      </c>
      <c r="BA52" s="68"/>
      <c r="BB52" s="68">
        <v>2075.5216791726016</v>
      </c>
      <c r="BC52" s="68"/>
      <c r="BD52" s="68">
        <v>2014.2838274095693</v>
      </c>
      <c r="BE52" s="68"/>
      <c r="BF52" s="70">
        <v>2141.4242488214213</v>
      </c>
      <c r="BG52" s="68">
        <v>2243.3492610375347</v>
      </c>
      <c r="BH52" s="68">
        <v>1892.6837946661763</v>
      </c>
      <c r="BI52" s="68"/>
      <c r="BJ52" s="68">
        <v>2146.0410849269992</v>
      </c>
      <c r="BK52" s="68">
        <v>2315.8418496292315</v>
      </c>
      <c r="BL52" s="68">
        <v>2315.1569890819715</v>
      </c>
      <c r="BM52" s="68"/>
      <c r="BN52" s="68">
        <v>2270.329739013257</v>
      </c>
      <c r="BO52" s="68">
        <v>2531.3471221235441</v>
      </c>
      <c r="BP52" s="68"/>
      <c r="BQ52" s="68">
        <v>2333.2328554809774</v>
      </c>
      <c r="BR52" s="68">
        <v>2461.4722195450881</v>
      </c>
      <c r="BS52" s="68">
        <v>2179.3736815187131</v>
      </c>
      <c r="BT52" s="68">
        <v>1972.2650094259216</v>
      </c>
      <c r="BU52" s="68">
        <v>2725.4290508847757</v>
      </c>
      <c r="BV52" s="68">
        <v>2670.8743980553254</v>
      </c>
      <c r="BW52" s="68">
        <v>2803.788168645161</v>
      </c>
      <c r="BX52" s="68">
        <v>2003.5569174770626</v>
      </c>
      <c r="BY52" s="68">
        <v>2952.3831479497844</v>
      </c>
      <c r="BZ52" s="68">
        <v>2028.522263549231</v>
      </c>
      <c r="CA52" s="68">
        <v>2670.9861611464098</v>
      </c>
      <c r="CB52" s="68">
        <v>2692.4956108282317</v>
      </c>
      <c r="CC52" s="68">
        <v>2850.9334769521261</v>
      </c>
      <c r="CD52" s="68">
        <v>1996.3676484791595</v>
      </c>
      <c r="CE52" s="68">
        <v>2227.1937668822302</v>
      </c>
      <c r="CF52" s="68"/>
      <c r="CG52" s="68"/>
      <c r="CH52" s="68"/>
      <c r="CI52" s="68">
        <v>2462.0611600764582</v>
      </c>
      <c r="CJ52" s="68">
        <v>2849.4516756566954</v>
      </c>
      <c r="CK52" s="68">
        <v>2700.7225786009326</v>
      </c>
      <c r="CL52" s="68">
        <v>2949.9652036080274</v>
      </c>
    </row>
    <row r="53" spans="1:90" ht="14.25" thickTop="1" thickBot="1">
      <c r="A53" s="71">
        <v>50</v>
      </c>
      <c r="B53" s="108"/>
      <c r="C53" s="108"/>
      <c r="D53" s="108"/>
      <c r="E53" s="108"/>
      <c r="F53" s="108"/>
      <c r="G53" s="108"/>
      <c r="H53" s="108"/>
      <c r="I53" s="108"/>
      <c r="J53" s="108"/>
      <c r="K53" s="108"/>
      <c r="L53" s="108"/>
      <c r="M53" s="108"/>
      <c r="N53" s="108"/>
      <c r="O53" s="108"/>
      <c r="P53" s="108"/>
      <c r="Q53" s="108"/>
      <c r="R53" s="108"/>
      <c r="S53" s="108"/>
      <c r="T53" s="108"/>
      <c r="U53" s="72"/>
      <c r="V53" s="72"/>
      <c r="W53" s="72"/>
      <c r="X53" s="72"/>
      <c r="Y53" s="72"/>
      <c r="Z53" s="72"/>
      <c r="AA53" s="72"/>
      <c r="AB53" s="72"/>
      <c r="AC53" s="72"/>
      <c r="AD53" s="72"/>
      <c r="AE53" s="72"/>
      <c r="AF53" s="72"/>
      <c r="AG53" s="72"/>
      <c r="AH53" s="72"/>
      <c r="AI53" s="72"/>
      <c r="AJ53" s="72"/>
      <c r="AK53" s="72"/>
      <c r="AL53" s="72"/>
      <c r="AM53" s="72"/>
      <c r="AN53" s="72"/>
      <c r="AO53" s="72"/>
      <c r="AP53" s="72"/>
      <c r="AQ53" s="72"/>
      <c r="AR53" s="72"/>
      <c r="AS53" s="72"/>
      <c r="AT53" s="72"/>
      <c r="AU53" s="72"/>
      <c r="AV53" s="72"/>
      <c r="AW53" s="72">
        <v>1822.8411191898228</v>
      </c>
      <c r="AX53" s="72"/>
      <c r="AY53" s="72">
        <v>1893.9186582435161</v>
      </c>
      <c r="AZ53" s="72">
        <v>1887.6574193432145</v>
      </c>
      <c r="BA53" s="72"/>
      <c r="BB53" s="72">
        <v>2019.7561619758189</v>
      </c>
      <c r="BC53" s="72"/>
      <c r="BD53" s="72">
        <v>1984.7367422602633</v>
      </c>
      <c r="BE53" s="72"/>
      <c r="BF53" s="72">
        <v>2092.9057355274522</v>
      </c>
      <c r="BG53" s="72">
        <v>2183.3055619359038</v>
      </c>
      <c r="BH53" s="72">
        <v>1876.0956044331006</v>
      </c>
      <c r="BI53" s="72"/>
      <c r="BJ53" s="72">
        <v>2086.3425808668167</v>
      </c>
      <c r="BK53" s="72">
        <v>2257.5413974910102</v>
      </c>
      <c r="BL53" s="72">
        <v>2259.9514906609434</v>
      </c>
      <c r="BM53" s="72"/>
      <c r="BN53" s="72">
        <v>2210.547884739035</v>
      </c>
      <c r="BO53" s="72">
        <v>2464.8427249014062</v>
      </c>
      <c r="BP53" s="72"/>
      <c r="BQ53" s="72">
        <v>2303.4090381956862</v>
      </c>
      <c r="BR53" s="72">
        <v>2423.5606943621897</v>
      </c>
      <c r="BS53" s="72">
        <v>2162.5741427983116</v>
      </c>
      <c r="BT53" s="72">
        <v>1963.8064389920626</v>
      </c>
      <c r="BU53" s="72">
        <v>2658.2511217737151</v>
      </c>
      <c r="BV53" s="72">
        <v>2602.105091487811</v>
      </c>
      <c r="BW53" s="70">
        <v>2758.0735740210662</v>
      </c>
      <c r="BX53" s="72">
        <v>1957.7669240625764</v>
      </c>
      <c r="BY53" s="72">
        <v>2876.883551915771</v>
      </c>
      <c r="BZ53" s="72">
        <v>1982.2205651214924</v>
      </c>
      <c r="CA53" s="72">
        <v>2599.5253552631443</v>
      </c>
      <c r="CB53" s="72">
        <v>2662.368594396557</v>
      </c>
      <c r="CC53" s="72">
        <v>2813.269271685072</v>
      </c>
      <c r="CD53" s="72">
        <v>1989.1586437475605</v>
      </c>
      <c r="CE53" s="72">
        <v>2218.58775887703</v>
      </c>
      <c r="CF53" s="72"/>
      <c r="CG53" s="72"/>
      <c r="CH53" s="72"/>
      <c r="CI53" s="72">
        <v>2453.2769387277676</v>
      </c>
      <c r="CJ53" s="72">
        <v>2786.0049385880975</v>
      </c>
      <c r="CK53" s="72">
        <v>2691.7509565258165</v>
      </c>
      <c r="CL53" s="72">
        <v>2940.7943533501757</v>
      </c>
    </row>
    <row r="54" spans="1:90" ht="13.5" thickTop="1">
      <c r="A54" s="67">
        <v>51</v>
      </c>
      <c r="B54" s="99"/>
      <c r="C54" s="99"/>
      <c r="D54" s="99"/>
      <c r="E54" s="99"/>
      <c r="F54" s="99"/>
      <c r="G54" s="99"/>
      <c r="H54" s="99"/>
      <c r="I54" s="99"/>
      <c r="J54" s="99"/>
      <c r="K54" s="99"/>
      <c r="L54" s="99"/>
      <c r="M54" s="99"/>
      <c r="N54" s="99"/>
      <c r="O54" s="99"/>
      <c r="P54" s="99"/>
      <c r="Q54" s="99"/>
      <c r="R54" s="99"/>
      <c r="S54" s="99"/>
      <c r="T54" s="99"/>
      <c r="U54" s="68"/>
      <c r="V54" s="68"/>
      <c r="W54" s="68"/>
      <c r="X54" s="68"/>
      <c r="Y54" s="68"/>
      <c r="Z54" s="68"/>
      <c r="AA54" s="68"/>
      <c r="AB54" s="68"/>
      <c r="AC54" s="68"/>
      <c r="AD54" s="68"/>
      <c r="AE54" s="68"/>
      <c r="AF54" s="68"/>
      <c r="AG54" s="68"/>
      <c r="AH54" s="68"/>
      <c r="AI54" s="68"/>
      <c r="AJ54" s="68"/>
      <c r="AK54" s="68"/>
      <c r="AL54" s="68"/>
      <c r="AM54" s="68"/>
      <c r="AN54" s="68"/>
      <c r="AO54" s="68"/>
      <c r="AP54" s="68"/>
      <c r="AQ54" s="68"/>
      <c r="AR54" s="68"/>
      <c r="AS54" s="68"/>
      <c r="AT54" s="68"/>
      <c r="AU54" s="68"/>
      <c r="AV54" s="68"/>
      <c r="AW54" s="68"/>
      <c r="AX54" s="68"/>
      <c r="AY54" s="68">
        <v>1843.4133023741108</v>
      </c>
      <c r="AZ54" s="68">
        <v>1840.1366500420518</v>
      </c>
      <c r="BA54" s="68"/>
      <c r="BB54" s="68">
        <v>1966.9007410865704</v>
      </c>
      <c r="BC54" s="68"/>
      <c r="BD54" s="68">
        <v>1955.1896571109569</v>
      </c>
      <c r="BE54" s="68"/>
      <c r="BF54" s="68">
        <v>2046.3753781692346</v>
      </c>
      <c r="BG54" s="68">
        <v>2126.3879579316863</v>
      </c>
      <c r="BH54" s="68">
        <v>1859.5074142000251</v>
      </c>
      <c r="BI54" s="68"/>
      <c r="BJ54" s="68">
        <v>2029.821378210293</v>
      </c>
      <c r="BK54" s="68">
        <v>2202.1542267184491</v>
      </c>
      <c r="BL54" s="68">
        <v>2207.3877113508329</v>
      </c>
      <c r="BM54" s="68"/>
      <c r="BN54" s="68">
        <v>2153.8469688734385</v>
      </c>
      <c r="BO54" s="68">
        <v>2401.760749474432</v>
      </c>
      <c r="BP54" s="68"/>
      <c r="BQ54" s="68">
        <v>2273.585220910395</v>
      </c>
      <c r="BR54" s="68">
        <v>2385.6491691792917</v>
      </c>
      <c r="BS54" s="68">
        <v>2145.7746040779102</v>
      </c>
      <c r="BT54" s="68">
        <v>1955.347868558204</v>
      </c>
      <c r="BU54" s="68">
        <v>2594.3767051650048</v>
      </c>
      <c r="BV54" s="68">
        <v>2536.8276088418588</v>
      </c>
      <c r="BW54" s="68">
        <v>2704.2275261476711</v>
      </c>
      <c r="BX54" s="68">
        <v>1914.0841633578784</v>
      </c>
      <c r="BY54" s="68">
        <v>2805.1993821799174</v>
      </c>
      <c r="BZ54" s="68">
        <v>1938.0469955247991</v>
      </c>
      <c r="CA54" s="68">
        <v>2531.7841535644875</v>
      </c>
      <c r="CB54" s="68">
        <v>2632.2415779648823</v>
      </c>
      <c r="CC54" s="68">
        <v>2775.6050664180175</v>
      </c>
      <c r="CD54" s="68">
        <v>1981.9496390159618</v>
      </c>
      <c r="CE54" s="68">
        <v>2209.9817508718297</v>
      </c>
      <c r="CF54" s="68"/>
      <c r="CG54" s="68"/>
      <c r="CH54" s="68"/>
      <c r="CI54" s="68">
        <v>2444.492717379077</v>
      </c>
      <c r="CJ54" s="68">
        <v>2725.4016149613362</v>
      </c>
      <c r="CK54" s="68">
        <v>2682.7793344506999</v>
      </c>
      <c r="CL54" s="68">
        <v>2931.6235030923249</v>
      </c>
    </row>
    <row r="55" spans="1:90" ht="13.5" thickBot="1">
      <c r="A55" s="67">
        <v>52</v>
      </c>
      <c r="B55" s="99"/>
      <c r="C55" s="99"/>
      <c r="D55" s="99"/>
      <c r="E55" s="99"/>
      <c r="F55" s="99"/>
      <c r="G55" s="99"/>
      <c r="H55" s="99"/>
      <c r="I55" s="99"/>
      <c r="J55" s="99"/>
      <c r="K55" s="99"/>
      <c r="L55" s="99"/>
      <c r="M55" s="99"/>
      <c r="N55" s="99"/>
      <c r="O55" s="99"/>
      <c r="P55" s="99"/>
      <c r="Q55" s="99"/>
      <c r="R55" s="99"/>
      <c r="S55" s="99"/>
      <c r="T55" s="99"/>
      <c r="U55" s="68"/>
      <c r="V55" s="68"/>
      <c r="W55" s="68"/>
      <c r="X55" s="68"/>
      <c r="Y55" s="68"/>
      <c r="Z55" s="68"/>
      <c r="AA55" s="68"/>
      <c r="AB55" s="68"/>
      <c r="AC55" s="68"/>
      <c r="AD55" s="68"/>
      <c r="AE55" s="68"/>
      <c r="AF55" s="68"/>
      <c r="AG55" s="68"/>
      <c r="AH55" s="68"/>
      <c r="AI55" s="68"/>
      <c r="AJ55" s="68"/>
      <c r="AK55" s="68"/>
      <c r="AL55" s="68"/>
      <c r="AM55" s="68"/>
      <c r="AN55" s="68"/>
      <c r="AO55" s="68"/>
      <c r="AP55" s="68"/>
      <c r="AQ55" s="68"/>
      <c r="AR55" s="68"/>
      <c r="AS55" s="68"/>
      <c r="AT55" s="68"/>
      <c r="AU55" s="68"/>
      <c r="AV55" s="68"/>
      <c r="AW55" s="68"/>
      <c r="AX55" s="68"/>
      <c r="AY55" s="68"/>
      <c r="AZ55" s="68"/>
      <c r="BA55" s="68"/>
      <c r="BB55" s="68">
        <v>1916.7401179243034</v>
      </c>
      <c r="BC55" s="68"/>
      <c r="BD55" s="68">
        <v>1925.6425719616504</v>
      </c>
      <c r="BE55" s="68"/>
      <c r="BF55" s="68">
        <v>2001.9291815841116</v>
      </c>
      <c r="BG55" s="68">
        <v>2072.365432924315</v>
      </c>
      <c r="BH55" s="68">
        <v>1842.9192239669492</v>
      </c>
      <c r="BI55" s="68"/>
      <c r="BJ55" s="68">
        <v>1976.2402816246797</v>
      </c>
      <c r="BK55" s="68">
        <v>2149.4698568080939</v>
      </c>
      <c r="BL55" s="68">
        <v>2157.2801737408231</v>
      </c>
      <c r="BM55" s="68"/>
      <c r="BN55" s="68">
        <v>2100.0004872019704</v>
      </c>
      <c r="BO55" s="68">
        <v>2341.8497779941404</v>
      </c>
      <c r="BP55" s="68"/>
      <c r="BQ55" s="68">
        <v>2243.7614036251034</v>
      </c>
      <c r="BR55" s="70">
        <v>2347.7376439963937</v>
      </c>
      <c r="BS55" s="68">
        <v>2128.9750653575093</v>
      </c>
      <c r="BT55" s="68">
        <v>1946.889298124345</v>
      </c>
      <c r="BU55" s="68">
        <v>2533.5695094633647</v>
      </c>
      <c r="BV55" s="68">
        <v>2474.7873019317817</v>
      </c>
      <c r="BW55" s="68">
        <v>2644.1358666779875</v>
      </c>
      <c r="BX55" s="68">
        <v>1872.3650407732623</v>
      </c>
      <c r="BY55" s="68">
        <v>2737.0531413991889</v>
      </c>
      <c r="BZ55" s="68">
        <v>1895.8566836555201</v>
      </c>
      <c r="CA55" s="68">
        <v>2467.4877131923017</v>
      </c>
      <c r="CB55" s="68">
        <v>2602.1145615332075</v>
      </c>
      <c r="CC55" s="68">
        <v>2737.9408611509634</v>
      </c>
      <c r="CD55" s="68">
        <v>1974.7406342843624</v>
      </c>
      <c r="CE55" s="68">
        <v>2201.3757428666295</v>
      </c>
      <c r="CF55" s="68"/>
      <c r="CG55" s="68"/>
      <c r="CH55" s="68"/>
      <c r="CI55" s="68">
        <v>2435.7084960303864</v>
      </c>
      <c r="CJ55" s="68">
        <v>2667.452258136901</v>
      </c>
      <c r="CK55" s="68">
        <v>2673.8077123755838</v>
      </c>
      <c r="CL55" s="68">
        <v>2922.4526528344736</v>
      </c>
    </row>
    <row r="56" spans="1:90" ht="14.25" thickTop="1" thickBot="1">
      <c r="A56" s="67">
        <v>53</v>
      </c>
      <c r="B56" s="99"/>
      <c r="C56" s="99"/>
      <c r="D56" s="99"/>
      <c r="E56" s="99"/>
      <c r="F56" s="99"/>
      <c r="G56" s="99"/>
      <c r="H56" s="99"/>
      <c r="I56" s="99"/>
      <c r="J56" s="99"/>
      <c r="K56" s="99"/>
      <c r="L56" s="99"/>
      <c r="M56" s="99"/>
      <c r="N56" s="99"/>
      <c r="O56" s="99"/>
      <c r="P56" s="99"/>
      <c r="Q56" s="99"/>
      <c r="R56" s="99"/>
      <c r="S56" s="99"/>
      <c r="T56" s="99"/>
      <c r="U56" s="68"/>
      <c r="V56" s="68"/>
      <c r="W56" s="68"/>
      <c r="X56" s="68"/>
      <c r="Y56" s="68"/>
      <c r="Z56" s="68"/>
      <c r="AA56" s="68"/>
      <c r="AB56" s="68"/>
      <c r="AC56" s="68"/>
      <c r="AD56" s="68"/>
      <c r="AE56" s="68"/>
      <c r="AF56" s="68"/>
      <c r="AG56" s="68"/>
      <c r="AH56" s="68"/>
      <c r="AI56" s="68"/>
      <c r="AJ56" s="68"/>
      <c r="AK56" s="68"/>
      <c r="AL56" s="68"/>
      <c r="AM56" s="68"/>
      <c r="AN56" s="68"/>
      <c r="AO56" s="68"/>
      <c r="AP56" s="68"/>
      <c r="AQ56" s="68"/>
      <c r="AR56" s="68"/>
      <c r="AS56" s="68"/>
      <c r="AT56" s="68"/>
      <c r="AU56" s="68"/>
      <c r="AV56" s="68"/>
      <c r="AW56" s="68"/>
      <c r="AX56" s="68"/>
      <c r="AY56" s="68"/>
      <c r="AZ56" s="68"/>
      <c r="BA56" s="68"/>
      <c r="BB56" s="68">
        <v>1869.0790317924755</v>
      </c>
      <c r="BC56" s="68"/>
      <c r="BD56" s="70">
        <v>1896.0954868123445</v>
      </c>
      <c r="BE56" s="68"/>
      <c r="BF56" s="68">
        <v>1959.4286665180905</v>
      </c>
      <c r="BG56" s="68">
        <v>2021.0284619103838</v>
      </c>
      <c r="BH56" s="68">
        <v>1826.3310337338733</v>
      </c>
      <c r="BI56" s="68"/>
      <c r="BJ56" s="68">
        <v>1925.3842416906452</v>
      </c>
      <c r="BK56" s="68">
        <v>2099.2971824676056</v>
      </c>
      <c r="BL56" s="68">
        <v>2109.4601904812234</v>
      </c>
      <c r="BM56" s="68"/>
      <c r="BN56" s="68">
        <v>2048.8029615929945</v>
      </c>
      <c r="BO56" s="68">
        <v>2284.8817236573518</v>
      </c>
      <c r="BP56" s="68"/>
      <c r="BQ56" s="68">
        <v>2213.9375863398122</v>
      </c>
      <c r="BR56" s="68">
        <v>2303.0904807643878</v>
      </c>
      <c r="BS56" s="68">
        <v>2112.1755266371074</v>
      </c>
      <c r="BT56" s="68">
        <v>1938.430727690486</v>
      </c>
      <c r="BU56" s="68">
        <v>2475.6148748772362</v>
      </c>
      <c r="BV56" s="68">
        <v>2415.7530741574824</v>
      </c>
      <c r="BW56" s="68">
        <v>2586.7343692873478</v>
      </c>
      <c r="BX56" s="68">
        <v>1832.4786961050311</v>
      </c>
      <c r="BY56" s="68">
        <v>2672.1929633257091</v>
      </c>
      <c r="BZ56" s="68">
        <v>1855.5175963995491</v>
      </c>
      <c r="CA56" s="68">
        <v>2406.3867582990702</v>
      </c>
      <c r="CB56" s="68">
        <v>2571.9875451015328</v>
      </c>
      <c r="CC56" s="68">
        <v>2700.2766558839094</v>
      </c>
      <c r="CD56" s="68">
        <v>1967.5316295527639</v>
      </c>
      <c r="CE56" s="68">
        <v>2192.7697348614288</v>
      </c>
      <c r="CF56" s="68"/>
      <c r="CG56" s="68">
        <v>2944.8004512339012</v>
      </c>
      <c r="CH56" s="68">
        <v>2996.0844878259982</v>
      </c>
      <c r="CI56" s="68">
        <v>2426.9242746816954</v>
      </c>
      <c r="CJ56" s="68">
        <v>2611.9839347969105</v>
      </c>
      <c r="CK56" s="68">
        <v>2664.8360903004677</v>
      </c>
      <c r="CL56" s="68">
        <v>2913.2818025766223</v>
      </c>
    </row>
    <row r="57" spans="1:90" ht="13.5" thickTop="1">
      <c r="A57" s="67">
        <v>54</v>
      </c>
      <c r="B57" s="99"/>
      <c r="C57" s="99"/>
      <c r="D57" s="99"/>
      <c r="E57" s="99"/>
      <c r="F57" s="99"/>
      <c r="G57" s="99"/>
      <c r="H57" s="99"/>
      <c r="I57" s="99"/>
      <c r="J57" s="99"/>
      <c r="K57" s="99"/>
      <c r="L57" s="99"/>
      <c r="M57" s="99"/>
      <c r="N57" s="99"/>
      <c r="O57" s="99"/>
      <c r="P57" s="99"/>
      <c r="Q57" s="99"/>
      <c r="R57" s="99"/>
      <c r="S57" s="99"/>
      <c r="T57" s="99"/>
      <c r="U57" s="68"/>
      <c r="V57" s="68"/>
      <c r="W57" s="68"/>
      <c r="X57" s="68"/>
      <c r="Y57" s="68"/>
      <c r="Z57" s="68"/>
      <c r="AA57" s="68"/>
      <c r="AB57" s="68"/>
      <c r="AC57" s="68"/>
      <c r="AD57" s="68"/>
      <c r="AE57" s="68"/>
      <c r="AF57" s="68"/>
      <c r="AG57" s="68"/>
      <c r="AH57" s="68"/>
      <c r="AI57" s="68"/>
      <c r="AJ57" s="68"/>
      <c r="AK57" s="68"/>
      <c r="AL57" s="68"/>
      <c r="AM57" s="68"/>
      <c r="AN57" s="68"/>
      <c r="AO57" s="68"/>
      <c r="AP57" s="68"/>
      <c r="AQ57" s="68"/>
      <c r="AR57" s="68"/>
      <c r="AS57" s="68"/>
      <c r="AT57" s="68"/>
      <c r="AU57" s="68"/>
      <c r="AV57" s="68"/>
      <c r="AW57" s="68"/>
      <c r="AX57" s="68"/>
      <c r="AY57" s="68"/>
      <c r="AZ57" s="68"/>
      <c r="BA57" s="68"/>
      <c r="BB57" s="68">
        <v>1823.7400479499163</v>
      </c>
      <c r="BC57" s="68"/>
      <c r="BD57" s="68">
        <v>1860.5199320844192</v>
      </c>
      <c r="BE57" s="68"/>
      <c r="BF57" s="68">
        <v>1918.7473524323807</v>
      </c>
      <c r="BG57" s="68">
        <v>1972.1866388635744</v>
      </c>
      <c r="BH57" s="68">
        <v>1809.7428435007973</v>
      </c>
      <c r="BI57" s="68"/>
      <c r="BJ57" s="68">
        <v>1877.0579093269232</v>
      </c>
      <c r="BK57" s="68">
        <v>2051.4623428271439</v>
      </c>
      <c r="BL57" s="68">
        <v>2063.7740336028492</v>
      </c>
      <c r="BM57" s="68"/>
      <c r="BN57" s="68">
        <v>2000.0676204771271</v>
      </c>
      <c r="BO57" s="68">
        <v>2230.6492571583653</v>
      </c>
      <c r="BP57" s="68"/>
      <c r="BQ57" s="68">
        <v>2184.1137690545211</v>
      </c>
      <c r="BR57" s="68">
        <v>2255.8347837916426</v>
      </c>
      <c r="BS57" s="68">
        <v>2095.375987916706</v>
      </c>
      <c r="BT57" s="68">
        <v>1929.972157256627</v>
      </c>
      <c r="BU57" s="68">
        <v>2420.3174005331243</v>
      </c>
      <c r="BV57" s="68">
        <v>2359.5147855221599</v>
      </c>
      <c r="BW57" s="68">
        <v>2531.8449302592894</v>
      </c>
      <c r="BX57" s="68"/>
      <c r="BY57" s="68">
        <v>2610.3897900934498</v>
      </c>
      <c r="BZ57" s="68">
        <v>1816.9091576173639</v>
      </c>
      <c r="CA57" s="68">
        <v>2348.2547580711844</v>
      </c>
      <c r="CB57" s="68">
        <v>2541.860528669858</v>
      </c>
      <c r="CC57" s="68">
        <v>2662.6124506168549</v>
      </c>
      <c r="CD57" s="68">
        <v>1960.3226248211647</v>
      </c>
      <c r="CE57" s="68">
        <v>2184.1637268562285</v>
      </c>
      <c r="CF57" s="68">
        <v>2954.0402622823899</v>
      </c>
      <c r="CG57" s="68">
        <v>2878.0491857013935</v>
      </c>
      <c r="CH57" s="68">
        <v>2966.1345620630254</v>
      </c>
      <c r="CI57" s="68">
        <v>2418.1400533330047</v>
      </c>
      <c r="CJ57" s="68">
        <v>2558.8384694138908</v>
      </c>
      <c r="CK57" s="68">
        <v>2655.8644682253512</v>
      </c>
      <c r="CL57" s="68">
        <v>2904.1109523187711</v>
      </c>
    </row>
    <row r="58" spans="1:90">
      <c r="A58" s="90" t="s">
        <v>300</v>
      </c>
      <c r="B58" s="106"/>
      <c r="C58" s="106"/>
      <c r="D58" s="106"/>
      <c r="E58" s="106"/>
      <c r="F58" s="106"/>
      <c r="G58" s="106"/>
      <c r="H58" s="106"/>
      <c r="I58" s="106"/>
      <c r="J58" s="91"/>
      <c r="K58" s="106"/>
      <c r="L58" s="91"/>
      <c r="M58" s="106"/>
      <c r="N58" s="106"/>
      <c r="O58" s="106"/>
      <c r="P58" s="91"/>
      <c r="Q58" s="91"/>
      <c r="R58" s="91"/>
      <c r="S58" s="106"/>
      <c r="T58" s="91"/>
      <c r="U58" s="106"/>
      <c r="V58" s="91"/>
      <c r="W58" s="91"/>
      <c r="X58" s="106"/>
      <c r="Y58" s="106"/>
      <c r="Z58" s="91"/>
      <c r="AA58" s="91"/>
      <c r="AB58" s="91"/>
      <c r="AC58" s="106"/>
      <c r="AD58" s="91"/>
      <c r="AE58" s="91"/>
      <c r="AF58" s="91"/>
      <c r="AG58" s="91"/>
      <c r="AH58" s="91"/>
      <c r="AI58" s="91"/>
      <c r="AJ58" s="91"/>
      <c r="AK58" s="106"/>
      <c r="AL58" s="91"/>
      <c r="AM58" s="91"/>
      <c r="AN58" s="91"/>
      <c r="AO58" s="91"/>
      <c r="AP58" s="91"/>
      <c r="AQ58" s="91"/>
      <c r="AR58" s="91"/>
      <c r="AS58" s="91"/>
      <c r="AT58" s="106"/>
      <c r="AU58" s="91"/>
      <c r="AV58" s="106"/>
      <c r="AW58" s="91"/>
      <c r="AX58" s="91"/>
      <c r="AY58" s="91"/>
      <c r="AZ58" s="91"/>
      <c r="BA58" s="91"/>
      <c r="BB58" s="91"/>
      <c r="BC58" s="91"/>
      <c r="BD58" s="91"/>
      <c r="BE58" s="106"/>
      <c r="BF58" s="91"/>
      <c r="BG58" s="91"/>
      <c r="BH58" s="91"/>
      <c r="BI58" s="106"/>
      <c r="BJ58" s="91"/>
      <c r="BK58" s="91"/>
      <c r="BL58" s="91"/>
      <c r="BM58" s="91"/>
      <c r="BN58" s="91"/>
      <c r="BO58" s="91"/>
      <c r="BP58" s="106"/>
      <c r="BQ58" s="91"/>
      <c r="BR58" s="91"/>
      <c r="BS58" s="91"/>
      <c r="BT58" s="106"/>
      <c r="BU58" s="91"/>
      <c r="BV58" s="91"/>
      <c r="BW58" s="91"/>
      <c r="BX58" s="91"/>
      <c r="BY58" s="91"/>
      <c r="BZ58" s="91"/>
      <c r="CA58" s="91"/>
      <c r="CB58" s="91"/>
      <c r="CC58" s="91"/>
      <c r="CD58" s="106"/>
      <c r="CE58" s="91"/>
      <c r="CF58" s="91"/>
      <c r="CG58" s="91"/>
      <c r="CH58" s="91"/>
      <c r="CI58" s="91"/>
      <c r="CJ58" s="91"/>
      <c r="CK58" s="91"/>
      <c r="CL58" s="91"/>
    </row>
    <row r="59" spans="1:90" ht="14.25">
      <c r="A59" s="76" t="s">
        <v>586</v>
      </c>
      <c r="B59" s="99">
        <v>1908.75</v>
      </c>
      <c r="C59" s="99">
        <v>1927.5</v>
      </c>
      <c r="D59" s="99">
        <v>1875</v>
      </c>
      <c r="E59" s="99">
        <v>2242.5</v>
      </c>
      <c r="F59" s="99">
        <v>2178.75</v>
      </c>
      <c r="G59" s="99">
        <v>2096.25</v>
      </c>
      <c r="H59" s="99">
        <v>2340</v>
      </c>
      <c r="I59" s="99">
        <v>1931.25</v>
      </c>
      <c r="J59" s="68">
        <v>2598.75</v>
      </c>
      <c r="K59" s="99">
        <v>2358.75</v>
      </c>
      <c r="L59" s="68">
        <v>2505</v>
      </c>
      <c r="M59" s="99">
        <v>2276.25</v>
      </c>
      <c r="N59" s="99">
        <v>1916.25</v>
      </c>
      <c r="O59" s="99">
        <v>2137.5</v>
      </c>
      <c r="P59" s="68">
        <v>2692.5</v>
      </c>
      <c r="Q59" s="68">
        <v>2902.5</v>
      </c>
      <c r="R59" s="68">
        <v>2531.25</v>
      </c>
      <c r="S59" s="99">
        <v>2096.25</v>
      </c>
      <c r="T59" s="68">
        <v>2876.25</v>
      </c>
      <c r="U59" s="99">
        <v>2366.25</v>
      </c>
      <c r="V59" s="68">
        <v>3258.75</v>
      </c>
      <c r="W59" s="68">
        <v>2898.75</v>
      </c>
      <c r="X59" s="99">
        <v>1987.5</v>
      </c>
      <c r="Y59" s="99">
        <v>2272.5</v>
      </c>
      <c r="Z59" s="68">
        <v>3123.75</v>
      </c>
      <c r="AA59" s="68">
        <v>3397.5</v>
      </c>
      <c r="AB59" s="68">
        <v>2816.25</v>
      </c>
      <c r="AC59" s="99">
        <v>1837.5</v>
      </c>
      <c r="AD59" s="68">
        <v>3615</v>
      </c>
      <c r="AE59" s="68">
        <v>2666.25</v>
      </c>
      <c r="AF59" s="68">
        <v>3213.75</v>
      </c>
      <c r="AG59" s="68">
        <v>2531.25</v>
      </c>
      <c r="AH59" s="68">
        <v>4125</v>
      </c>
      <c r="AI59" s="68">
        <v>3611.25</v>
      </c>
      <c r="AJ59" s="68">
        <v>3510</v>
      </c>
      <c r="AK59" s="99">
        <v>2058.75</v>
      </c>
      <c r="AL59" s="68">
        <v>3787.5</v>
      </c>
      <c r="AM59" s="68">
        <v>3176.25</v>
      </c>
      <c r="AN59" s="68">
        <v>2895</v>
      </c>
      <c r="AO59" s="68">
        <v>3525</v>
      </c>
      <c r="AP59" s="68">
        <v>3862.5</v>
      </c>
      <c r="AQ59" s="68">
        <v>4200</v>
      </c>
      <c r="AR59" s="68">
        <v>2790</v>
      </c>
      <c r="AS59" s="68">
        <v>3900</v>
      </c>
      <c r="AT59" s="99">
        <v>1826.25</v>
      </c>
      <c r="AU59" s="68">
        <v>3195</v>
      </c>
      <c r="AV59" s="99">
        <v>2291.25</v>
      </c>
      <c r="AW59" s="68">
        <v>3536.25</v>
      </c>
      <c r="AX59" s="68">
        <v>4762.5</v>
      </c>
      <c r="AY59" s="68">
        <v>4125</v>
      </c>
      <c r="AZ59" s="68">
        <v>3900</v>
      </c>
      <c r="BA59" s="68">
        <v>4237.5</v>
      </c>
      <c r="BB59" s="68">
        <v>4687.5</v>
      </c>
      <c r="BC59" s="68">
        <v>4462.5</v>
      </c>
      <c r="BD59" s="68">
        <v>3131.25</v>
      </c>
      <c r="BE59" s="99">
        <v>1803.75</v>
      </c>
      <c r="BF59" s="68">
        <v>3510</v>
      </c>
      <c r="BG59" s="68">
        <v>4462.5</v>
      </c>
      <c r="BH59" s="68">
        <v>2535</v>
      </c>
      <c r="BI59" s="99">
        <v>2032.5</v>
      </c>
      <c r="BJ59" s="68">
        <v>5287.5</v>
      </c>
      <c r="BK59" s="68">
        <v>4350</v>
      </c>
      <c r="BL59" s="68">
        <v>3975</v>
      </c>
      <c r="BM59" s="68">
        <v>4762.5</v>
      </c>
      <c r="BN59" s="68">
        <v>4987.5</v>
      </c>
      <c r="BO59" s="68">
        <v>4800</v>
      </c>
      <c r="BP59" s="99">
        <v>2013.75</v>
      </c>
      <c r="BQ59" s="68">
        <v>3457.5</v>
      </c>
      <c r="BR59" s="68">
        <v>3862.5</v>
      </c>
      <c r="BS59" s="68">
        <v>2827.5</v>
      </c>
      <c r="BT59" s="99">
        <v>2261.25</v>
      </c>
      <c r="BU59" s="68">
        <v>4762.5</v>
      </c>
      <c r="BV59" s="68">
        <v>5475</v>
      </c>
      <c r="BW59" s="68">
        <v>4462.5</v>
      </c>
      <c r="BX59" s="68">
        <v>5287.5</v>
      </c>
      <c r="BY59" s="68">
        <v>5287.5</v>
      </c>
      <c r="BZ59" s="68">
        <v>5362.5</v>
      </c>
      <c r="CA59" s="68">
        <v>6075</v>
      </c>
      <c r="CB59" s="68">
        <v>3825</v>
      </c>
      <c r="CC59" s="68">
        <v>4237.5</v>
      </c>
      <c r="CD59" s="99">
        <v>2261.25</v>
      </c>
      <c r="CE59" s="68">
        <v>2520</v>
      </c>
      <c r="CF59" s="68">
        <v>5325</v>
      </c>
      <c r="CG59" s="68">
        <v>6150</v>
      </c>
      <c r="CH59" s="68">
        <v>4237.5</v>
      </c>
      <c r="CI59" s="68">
        <v>2760</v>
      </c>
      <c r="CJ59" s="68">
        <v>6412.5</v>
      </c>
      <c r="CK59" s="68">
        <v>3003.75</v>
      </c>
      <c r="CL59" s="68">
        <v>3258.75</v>
      </c>
    </row>
    <row r="60" spans="1:90" ht="14.25">
      <c r="A60" s="76" t="s">
        <v>587</v>
      </c>
      <c r="B60" s="99">
        <v>1152.375</v>
      </c>
      <c r="C60" s="99">
        <v>1176</v>
      </c>
      <c r="D60" s="99">
        <v>1144.5</v>
      </c>
      <c r="E60" s="99">
        <v>1346.625</v>
      </c>
      <c r="F60" s="99">
        <v>1323</v>
      </c>
      <c r="G60" s="99">
        <v>1278.375</v>
      </c>
      <c r="H60" s="99">
        <v>1422.75</v>
      </c>
      <c r="I60" s="99">
        <v>1202.25</v>
      </c>
      <c r="J60" s="68">
        <v>1575</v>
      </c>
      <c r="K60" s="99">
        <v>1441.125</v>
      </c>
      <c r="L60" s="68">
        <v>1525.125</v>
      </c>
      <c r="M60" s="99">
        <v>1420.125</v>
      </c>
      <c r="N60" s="99">
        <v>1181.25</v>
      </c>
      <c r="O60" s="99">
        <v>1325.625</v>
      </c>
      <c r="P60" s="68">
        <v>1635.375</v>
      </c>
      <c r="Q60" s="68">
        <v>1771.875</v>
      </c>
      <c r="R60" s="68">
        <v>1575</v>
      </c>
      <c r="S60" s="99">
        <v>1288.875</v>
      </c>
      <c r="T60" s="68">
        <v>1743</v>
      </c>
      <c r="U60" s="99">
        <v>1467.375</v>
      </c>
      <c r="V60" s="68">
        <v>2021.25</v>
      </c>
      <c r="W60" s="68">
        <v>1800.75</v>
      </c>
      <c r="X60" s="99">
        <v>1210.125</v>
      </c>
      <c r="Y60" s="99">
        <v>1393.875</v>
      </c>
      <c r="Z60" s="68">
        <v>1887.375</v>
      </c>
      <c r="AA60" s="68">
        <v>2063.25</v>
      </c>
      <c r="AB60" s="68">
        <v>1745.625</v>
      </c>
      <c r="AC60" s="99">
        <v>1099.875</v>
      </c>
      <c r="AD60" s="68">
        <v>2254.875</v>
      </c>
      <c r="AE60" s="68">
        <v>1645.875</v>
      </c>
      <c r="AF60" s="68">
        <v>1992.375</v>
      </c>
      <c r="AG60" s="68">
        <v>1543.5</v>
      </c>
      <c r="AH60" s="68">
        <v>2548.875</v>
      </c>
      <c r="AI60" s="68">
        <v>2241.75</v>
      </c>
      <c r="AJ60" s="68">
        <v>2123.625</v>
      </c>
      <c r="AK60" s="99">
        <v>1223.25</v>
      </c>
      <c r="AL60" s="68">
        <v>2296.875</v>
      </c>
      <c r="AM60" s="68">
        <v>1963.5</v>
      </c>
      <c r="AN60" s="68">
        <v>1777.125</v>
      </c>
      <c r="AO60" s="68">
        <v>2181.375</v>
      </c>
      <c r="AP60" s="68">
        <v>2396.625</v>
      </c>
      <c r="AQ60" s="68">
        <v>2606.625</v>
      </c>
      <c r="AR60" s="68">
        <v>1690.5</v>
      </c>
      <c r="AS60" s="68">
        <v>2349.375</v>
      </c>
      <c r="AT60" s="99">
        <v>1089.375</v>
      </c>
      <c r="AU60" s="68">
        <v>1955.625</v>
      </c>
      <c r="AV60" s="99">
        <v>1349.25</v>
      </c>
      <c r="AW60" s="68">
        <v>2176.125</v>
      </c>
      <c r="AX60" s="68">
        <v>2913.75</v>
      </c>
      <c r="AY60" s="68">
        <v>2551.5</v>
      </c>
      <c r="AZ60" s="68">
        <v>2412.375</v>
      </c>
      <c r="BA60" s="68">
        <v>2548.875</v>
      </c>
      <c r="BB60" s="68">
        <v>2887.5</v>
      </c>
      <c r="BC60" s="68">
        <v>2677.5</v>
      </c>
      <c r="BD60" s="68">
        <v>1884.75</v>
      </c>
      <c r="BE60" s="99">
        <v>1031.625</v>
      </c>
      <c r="BF60" s="68">
        <v>2136.75</v>
      </c>
      <c r="BG60" s="68">
        <v>2756.25</v>
      </c>
      <c r="BH60" s="68">
        <v>1483.125</v>
      </c>
      <c r="BI60" s="99">
        <v>1204.875</v>
      </c>
      <c r="BJ60" s="68">
        <v>3255</v>
      </c>
      <c r="BK60" s="68">
        <v>2677.5</v>
      </c>
      <c r="BL60" s="68">
        <v>2441.25</v>
      </c>
      <c r="BM60" s="68">
        <v>2835</v>
      </c>
      <c r="BN60" s="68">
        <v>3071.25</v>
      </c>
      <c r="BO60" s="68">
        <v>2966.25</v>
      </c>
      <c r="BP60" s="99">
        <v>1141.875</v>
      </c>
      <c r="BQ60" s="68">
        <v>2071.125</v>
      </c>
      <c r="BR60" s="68">
        <v>2328.375</v>
      </c>
      <c r="BS60" s="68">
        <v>1638</v>
      </c>
      <c r="BT60" s="99">
        <v>1328.25</v>
      </c>
      <c r="BU60" s="68">
        <v>2913.75</v>
      </c>
      <c r="BV60" s="68">
        <v>3360</v>
      </c>
      <c r="BW60" s="68">
        <v>2730</v>
      </c>
      <c r="BX60" s="68">
        <v>3150</v>
      </c>
      <c r="BY60" s="68">
        <v>3255</v>
      </c>
      <c r="BZ60" s="68">
        <v>3176.25</v>
      </c>
      <c r="CA60" s="68">
        <v>3701.25</v>
      </c>
      <c r="CB60" s="68">
        <v>2268</v>
      </c>
      <c r="CC60" s="68">
        <v>2551.5</v>
      </c>
      <c r="CD60" s="99">
        <v>1267.875</v>
      </c>
      <c r="CE60" s="68">
        <v>1464.75</v>
      </c>
      <c r="CF60" s="68">
        <v>3255</v>
      </c>
      <c r="CG60" s="68">
        <v>3727.5</v>
      </c>
      <c r="CH60" s="68">
        <v>2512.125</v>
      </c>
      <c r="CI60" s="68">
        <v>1593.375</v>
      </c>
      <c r="CJ60" s="68">
        <v>3780</v>
      </c>
      <c r="CK60" s="68">
        <v>1722</v>
      </c>
      <c r="CL60" s="68">
        <v>1853.25</v>
      </c>
    </row>
    <row r="61" spans="1:90" ht="14.25">
      <c r="A61" s="76" t="s">
        <v>263</v>
      </c>
      <c r="B61" s="100">
        <v>8.406638561940861</v>
      </c>
      <c r="C61" s="100">
        <v>8.58324861576315</v>
      </c>
      <c r="D61" s="100">
        <v>8.0534184542962866</v>
      </c>
      <c r="E61" s="100">
        <v>8.0887404650607451</v>
      </c>
      <c r="F61" s="100">
        <v>8.7245366588209787</v>
      </c>
      <c r="G61" s="100">
        <v>8.7245366588209787</v>
      </c>
      <c r="H61" s="100">
        <v>8.8305026911143507</v>
      </c>
      <c r="I61" s="100">
        <v>11.40900947691974</v>
      </c>
      <c r="J61" s="77">
        <v>8.4772825834697763</v>
      </c>
      <c r="K61" s="100">
        <v>8.8305026911143507</v>
      </c>
      <c r="L61" s="77">
        <v>8.9364687234077227</v>
      </c>
      <c r="M61" s="100">
        <v>12.080127681444431</v>
      </c>
      <c r="N61" s="100">
        <v>10.737891272395052</v>
      </c>
      <c r="O61" s="100">
        <v>11.479653498448656</v>
      </c>
      <c r="P61" s="77">
        <v>9.0071127449366362</v>
      </c>
      <c r="Q61" s="77">
        <v>8.795180680349894</v>
      </c>
      <c r="R61" s="77">
        <v>12.221415724502259</v>
      </c>
      <c r="S61" s="100">
        <v>10.843857304688422</v>
      </c>
      <c r="T61" s="77">
        <v>9.0424347557010947</v>
      </c>
      <c r="U61" s="100">
        <v>11.620941541506484</v>
      </c>
      <c r="V61" s="77">
        <v>12.186093713737804</v>
      </c>
      <c r="W61" s="77">
        <v>12.574635832146834</v>
      </c>
      <c r="X61" s="100">
        <v>10.667247250866135</v>
      </c>
      <c r="Y61" s="100">
        <v>10.879179315452879</v>
      </c>
      <c r="Z61" s="77">
        <v>9.1130787772300099</v>
      </c>
      <c r="AA61" s="77">
        <v>8.8658247018788057</v>
      </c>
      <c r="AB61" s="77">
        <v>12.327381756795633</v>
      </c>
      <c r="AC61" s="100">
        <v>9.9608070355769858</v>
      </c>
      <c r="AD61" s="77">
        <v>12.50399181061792</v>
      </c>
      <c r="AE61" s="77">
        <v>11.726907573799856</v>
      </c>
      <c r="AF61" s="77">
        <v>12.680601864440206</v>
      </c>
      <c r="AG61" s="77">
        <v>10.985145347746252</v>
      </c>
      <c r="AH61" s="77">
        <v>12.115449692208889</v>
      </c>
      <c r="AI61" s="77">
        <v>13.104465993613696</v>
      </c>
      <c r="AJ61" s="77">
        <v>9.2543668202878404</v>
      </c>
      <c r="AK61" s="100">
        <v>10.06677306787036</v>
      </c>
      <c r="AL61" s="77">
        <v>8.9717907341721794</v>
      </c>
      <c r="AM61" s="77">
        <v>12.398025778324547</v>
      </c>
      <c r="AN61" s="77">
        <v>11.762229584564315</v>
      </c>
      <c r="AO61" s="77">
        <v>12.78656789673358</v>
      </c>
      <c r="AP61" s="77">
        <v>13.210432025907069</v>
      </c>
      <c r="AQ61" s="77">
        <v>12.539313821382377</v>
      </c>
      <c r="AR61" s="77">
        <v>11.091111380039626</v>
      </c>
      <c r="AS61" s="77">
        <v>9.3603328525812106</v>
      </c>
      <c r="AT61" s="100">
        <v>14.587990445720905</v>
      </c>
      <c r="AU61" s="77">
        <v>11.868195616857685</v>
      </c>
      <c r="AV61" s="100">
        <v>10.17273910016373</v>
      </c>
      <c r="AW61" s="77">
        <v>12.46866979985346</v>
      </c>
      <c r="AX61" s="77">
        <v>12.25673773526672</v>
      </c>
      <c r="AY61" s="77">
        <v>13.281076047435981</v>
      </c>
      <c r="AZ61" s="77">
        <v>12.927855939791408</v>
      </c>
      <c r="BA61" s="77">
        <v>8.901146712643266</v>
      </c>
      <c r="BB61" s="77">
        <v>12.645279853675747</v>
      </c>
      <c r="BC61" s="77">
        <v>8.901146712643266</v>
      </c>
      <c r="BD61" s="77">
        <v>11.197077412332996</v>
      </c>
      <c r="BE61" s="100">
        <v>11.938839638386602</v>
      </c>
      <c r="BF61" s="77">
        <v>11.974161649151059</v>
      </c>
      <c r="BG61" s="77">
        <v>13.422364090493813</v>
      </c>
      <c r="BH61" s="77">
        <v>10.278705132457103</v>
      </c>
      <c r="BI61" s="100">
        <v>14.729278488778737</v>
      </c>
      <c r="BJ61" s="77">
        <v>12.327381756795633</v>
      </c>
      <c r="BK61" s="77">
        <v>12.998499961320322</v>
      </c>
      <c r="BL61" s="77">
        <v>12.645279853675747</v>
      </c>
      <c r="BM61" s="77">
        <v>9.0071127449366362</v>
      </c>
      <c r="BN61" s="77">
        <v>12.50399181061792</v>
      </c>
      <c r="BO61" s="77">
        <v>13.493008112022727</v>
      </c>
      <c r="BP61" s="100">
        <v>12.080127681444431</v>
      </c>
      <c r="BQ61" s="77">
        <v>11.303043444626368</v>
      </c>
      <c r="BR61" s="77">
        <v>12.044805670679976</v>
      </c>
      <c r="BS61" s="77">
        <v>10.419993175514934</v>
      </c>
      <c r="BT61" s="100">
        <v>14.835244521072108</v>
      </c>
      <c r="BU61" s="77">
        <v>13.104465993613696</v>
      </c>
      <c r="BV61" s="77">
        <v>12.645279853675747</v>
      </c>
      <c r="BW61" s="77">
        <v>12.715923875204664</v>
      </c>
      <c r="BX61" s="77">
        <v>9.1130787772300099</v>
      </c>
      <c r="BY61" s="77">
        <v>13.528330122787183</v>
      </c>
      <c r="BZ61" s="77">
        <v>9.0777567664655532</v>
      </c>
      <c r="CA61" s="77">
        <v>12.327381756795633</v>
      </c>
      <c r="CB61" s="77">
        <v>11.40900947691974</v>
      </c>
      <c r="CC61" s="77">
        <v>12.186093713737804</v>
      </c>
      <c r="CD61" s="100">
        <v>12.25673773526672</v>
      </c>
      <c r="CE61" s="77">
        <v>14.97653256412994</v>
      </c>
      <c r="CF61" s="77">
        <v>13.210432025907069</v>
      </c>
      <c r="CG61" s="77">
        <v>12.715923875204664</v>
      </c>
      <c r="CH61" s="77">
        <v>11.550297519977571</v>
      </c>
      <c r="CI61" s="77">
        <v>15.082498596423308</v>
      </c>
      <c r="CJ61" s="77">
        <v>9.3250108418167539</v>
      </c>
      <c r="CK61" s="77">
        <v>15.223786639481139</v>
      </c>
      <c r="CL61" s="77">
        <v>15.329752671774513</v>
      </c>
    </row>
    <row r="62" spans="1:90" ht="14.25">
      <c r="A62" s="76" t="s">
        <v>264</v>
      </c>
      <c r="B62" s="100">
        <v>24.221011396702156</v>
      </c>
      <c r="C62" s="100">
        <v>24.99234487089937</v>
      </c>
      <c r="D62" s="100">
        <v>24.921616284071835</v>
      </c>
      <c r="E62" s="100">
        <v>23.54125329473916</v>
      </c>
      <c r="F62" s="100">
        <v>25.252150446492905</v>
      </c>
      <c r="G62" s="100">
        <v>25.729145270217376</v>
      </c>
      <c r="H62" s="100">
        <v>25.80482662945828</v>
      </c>
      <c r="I62" s="100">
        <v>34.700818474784619</v>
      </c>
      <c r="J62" s="77">
        <v>24.760080886003809</v>
      </c>
      <c r="K62" s="100">
        <v>26.725972077137559</v>
      </c>
      <c r="L62" s="77">
        <v>26.353542420721215</v>
      </c>
      <c r="M62" s="100">
        <v>35.456556018952341</v>
      </c>
      <c r="N62" s="100">
        <v>37.422624223270354</v>
      </c>
      <c r="O62" s="100">
        <v>36.318060631758826</v>
      </c>
      <c r="P62" s="77">
        <v>26.947270961583254</v>
      </c>
      <c r="Q62" s="77">
        <v>25.860159306642291</v>
      </c>
      <c r="R62" s="77">
        <v>36.877191764628328</v>
      </c>
      <c r="S62" s="100">
        <v>39.634271636470977</v>
      </c>
      <c r="T62" s="77">
        <v>27.588993765312775</v>
      </c>
      <c r="U62" s="100">
        <v>38.223458901842093</v>
      </c>
      <c r="V62" s="77">
        <v>34.348311652874905</v>
      </c>
      <c r="W62" s="77">
        <v>36.785778702672438</v>
      </c>
      <c r="X62" s="100">
        <v>46.181612978927809</v>
      </c>
      <c r="Y62" s="100">
        <v>41.750253887370398</v>
      </c>
      <c r="Z62" s="77">
        <v>28.455956263954008</v>
      </c>
      <c r="AA62" s="77">
        <v>27.173985151691664</v>
      </c>
      <c r="AB62" s="77">
        <v>38.688241877809268</v>
      </c>
      <c r="AC62" s="100">
        <v>55.733508420103213</v>
      </c>
      <c r="AD62" s="77">
        <v>35.599098784024626</v>
      </c>
      <c r="AE62" s="77">
        <v>40.845432705255455</v>
      </c>
      <c r="AF62" s="77">
        <v>38.207465063343598</v>
      </c>
      <c r="AG62" s="77">
        <v>45.169073659167651</v>
      </c>
      <c r="AH62" s="77">
        <v>34.371648803382662</v>
      </c>
      <c r="AI62" s="77">
        <v>38.585231051066259</v>
      </c>
      <c r="AJ62" s="77">
        <v>29.934408642954804</v>
      </c>
      <c r="AK62" s="100">
        <v>61.392945114482835</v>
      </c>
      <c r="AL62" s="77">
        <v>28.422120085494445</v>
      </c>
      <c r="AM62" s="77">
        <v>40.953472977804545</v>
      </c>
      <c r="AN62" s="77">
        <v>42.944969867697118</v>
      </c>
      <c r="AO62" s="77">
        <v>39.76085529308866</v>
      </c>
      <c r="AP62" s="77">
        <v>39.472004448467935</v>
      </c>
      <c r="AQ62" s="77">
        <v>37.185529842164463</v>
      </c>
      <c r="AR62" s="77">
        <v>48.651199831986133</v>
      </c>
      <c r="AS62" s="77">
        <v>31.513226005963816</v>
      </c>
      <c r="AT62" s="100">
        <v>104.32615048881156</v>
      </c>
      <c r="AU62" s="77">
        <v>45.883859043774756</v>
      </c>
      <c r="AV62" s="100">
        <v>67.274036986899475</v>
      </c>
      <c r="AW62" s="77">
        <v>43.40274449035266</v>
      </c>
      <c r="AX62" s="77">
        <v>35.722756787359558</v>
      </c>
      <c r="AY62" s="77">
        <v>40.562382775034145</v>
      </c>
      <c r="AZ62" s="77">
        <v>41.616214319746881</v>
      </c>
      <c r="BA62" s="77">
        <v>29.671354951371523</v>
      </c>
      <c r="BB62" s="77">
        <v>38.786891756973013</v>
      </c>
      <c r="BC62" s="77">
        <v>30.432112037587171</v>
      </c>
      <c r="BD62" s="77">
        <v>53.383979900386578</v>
      </c>
      <c r="BE62" s="100">
        <v>125.43177139952877</v>
      </c>
      <c r="BF62" s="77">
        <v>49.126458459551515</v>
      </c>
      <c r="BG62" s="77">
        <v>42.247453667406297</v>
      </c>
      <c r="BH62" s="77">
        <v>73.689781640527727</v>
      </c>
      <c r="BI62" s="100">
        <v>114.3328556230458</v>
      </c>
      <c r="BJ62" s="77">
        <v>36.942945776384313</v>
      </c>
      <c r="BK62" s="77">
        <v>43.810377517588137</v>
      </c>
      <c r="BL62" s="77">
        <v>46.918317551329892</v>
      </c>
      <c r="BM62" s="77">
        <v>31.545387483980946</v>
      </c>
      <c r="BN62" s="77">
        <v>39.364762431207446</v>
      </c>
      <c r="BO62" s="77">
        <v>43.59454698870217</v>
      </c>
      <c r="BP62" s="100">
        <v>136.67383105996308</v>
      </c>
      <c r="BQ62" s="77">
        <v>57.788541485943391</v>
      </c>
      <c r="BR62" s="77">
        <v>52.51073239346033</v>
      </c>
      <c r="BS62" s="77">
        <v>81.225508719550007</v>
      </c>
      <c r="BT62" s="100">
        <v>125.13757129076889</v>
      </c>
      <c r="BU62" s="77">
        <v>46.476557455978281</v>
      </c>
      <c r="BV62" s="77">
        <v>41.27570985395716</v>
      </c>
      <c r="BW62" s="77">
        <v>50.614105281954494</v>
      </c>
      <c r="BX62" s="77">
        <v>33.658134342679965</v>
      </c>
      <c r="BY62" s="77">
        <v>45.491630290266976</v>
      </c>
      <c r="BZ62" s="77">
        <v>33.747776849130979</v>
      </c>
      <c r="CA62" s="77">
        <v>38.853747502153873</v>
      </c>
      <c r="CB62" s="77">
        <v>63.090197474115911</v>
      </c>
      <c r="CC62" s="77">
        <v>56.950080848089691</v>
      </c>
      <c r="CD62" s="100">
        <v>150.05315166266891</v>
      </c>
      <c r="CE62" s="77">
        <v>137.59435947788009</v>
      </c>
      <c r="CF62" s="77">
        <v>49.804542282202569</v>
      </c>
      <c r="CG62" s="77">
        <v>44.019326523238782</v>
      </c>
      <c r="CH62" s="77">
        <v>69.158954504799183</v>
      </c>
      <c r="CI62" s="77">
        <v>147.89165192836887</v>
      </c>
      <c r="CJ62" s="77">
        <v>38.309435119714237</v>
      </c>
      <c r="CK62" s="77">
        <v>158.09092808484692</v>
      </c>
      <c r="CL62" s="77">
        <v>168.5870800168301</v>
      </c>
    </row>
    <row r="63" spans="1:90" ht="14.25">
      <c r="A63" s="78" t="s">
        <v>267</v>
      </c>
      <c r="B63" s="78">
        <v>509</v>
      </c>
      <c r="C63" s="78">
        <v>514</v>
      </c>
      <c r="D63" s="78">
        <v>500</v>
      </c>
      <c r="E63" s="78">
        <v>598</v>
      </c>
      <c r="F63" s="78">
        <v>581</v>
      </c>
      <c r="G63" s="78">
        <v>559</v>
      </c>
      <c r="H63" s="78">
        <v>624</v>
      </c>
      <c r="I63" s="78">
        <v>515</v>
      </c>
      <c r="J63" s="67">
        <v>693</v>
      </c>
      <c r="K63" s="78">
        <v>629</v>
      </c>
      <c r="L63" s="67">
        <v>668</v>
      </c>
      <c r="M63" s="78">
        <v>607</v>
      </c>
      <c r="N63" s="78">
        <v>511</v>
      </c>
      <c r="O63" s="78">
        <v>570</v>
      </c>
      <c r="P63" s="67">
        <v>718</v>
      </c>
      <c r="Q63" s="67">
        <v>774</v>
      </c>
      <c r="R63" s="67">
        <v>675</v>
      </c>
      <c r="S63" s="78">
        <v>559</v>
      </c>
      <c r="T63" s="67">
        <v>767</v>
      </c>
      <c r="U63" s="78">
        <v>631</v>
      </c>
      <c r="V63" s="67">
        <v>869</v>
      </c>
      <c r="W63" s="67">
        <v>773</v>
      </c>
      <c r="X63" s="78">
        <v>530</v>
      </c>
      <c r="Y63" s="78">
        <v>606</v>
      </c>
      <c r="Z63" s="67">
        <v>833</v>
      </c>
      <c r="AA63" s="67">
        <v>906</v>
      </c>
      <c r="AB63" s="67">
        <v>751</v>
      </c>
      <c r="AC63" s="78">
        <v>490</v>
      </c>
      <c r="AD63" s="67">
        <v>964</v>
      </c>
      <c r="AE63" s="67">
        <v>711</v>
      </c>
      <c r="AF63" s="67">
        <v>857</v>
      </c>
      <c r="AG63" s="67">
        <v>675</v>
      </c>
      <c r="AH63" s="67">
        <v>1100</v>
      </c>
      <c r="AI63" s="67">
        <v>963</v>
      </c>
      <c r="AJ63" s="67">
        <v>936</v>
      </c>
      <c r="AK63" s="78">
        <v>549</v>
      </c>
      <c r="AL63" s="67">
        <v>1010</v>
      </c>
      <c r="AM63" s="67">
        <v>847</v>
      </c>
      <c r="AN63" s="67">
        <v>772</v>
      </c>
      <c r="AO63" s="67">
        <v>940</v>
      </c>
      <c r="AP63" s="67">
        <v>1030</v>
      </c>
      <c r="AQ63" s="67">
        <v>1120</v>
      </c>
      <c r="AR63" s="67">
        <v>744</v>
      </c>
      <c r="AS63" s="67">
        <v>1040</v>
      </c>
      <c r="AT63" s="78">
        <v>487</v>
      </c>
      <c r="AU63" s="67">
        <v>852</v>
      </c>
      <c r="AV63" s="78">
        <v>611</v>
      </c>
      <c r="AW63" s="67">
        <v>943</v>
      </c>
      <c r="AX63" s="67">
        <v>1270</v>
      </c>
      <c r="AY63" s="67">
        <v>1100</v>
      </c>
      <c r="AZ63" s="67">
        <v>1040</v>
      </c>
      <c r="BA63" s="67">
        <v>1130</v>
      </c>
      <c r="BB63" s="67">
        <v>1250</v>
      </c>
      <c r="BC63" s="67">
        <v>1190</v>
      </c>
      <c r="BD63" s="67">
        <v>835</v>
      </c>
      <c r="BE63" s="78">
        <v>481</v>
      </c>
      <c r="BF63" s="67">
        <v>936</v>
      </c>
      <c r="BG63" s="67">
        <v>1190</v>
      </c>
      <c r="BH63" s="67">
        <v>676</v>
      </c>
      <c r="BI63" s="78">
        <v>542</v>
      </c>
      <c r="BJ63" s="67">
        <v>1410</v>
      </c>
      <c r="BK63" s="67">
        <v>1160</v>
      </c>
      <c r="BL63" s="67">
        <v>1060</v>
      </c>
      <c r="BM63" s="67">
        <v>1270</v>
      </c>
      <c r="BN63" s="67">
        <v>1330</v>
      </c>
      <c r="BO63" s="67">
        <v>1280</v>
      </c>
      <c r="BP63" s="78">
        <v>537</v>
      </c>
      <c r="BQ63" s="67">
        <v>922</v>
      </c>
      <c r="BR63" s="67">
        <v>1030</v>
      </c>
      <c r="BS63" s="67">
        <v>754</v>
      </c>
      <c r="BT63" s="78">
        <v>603</v>
      </c>
      <c r="BU63" s="67">
        <v>1270</v>
      </c>
      <c r="BV63" s="67">
        <v>1460</v>
      </c>
      <c r="BW63" s="67">
        <v>1190</v>
      </c>
      <c r="BX63" s="67">
        <v>1410</v>
      </c>
      <c r="BY63" s="67">
        <v>1410</v>
      </c>
      <c r="BZ63" s="67">
        <v>1430</v>
      </c>
      <c r="CA63" s="67">
        <v>1620</v>
      </c>
      <c r="CB63" s="67">
        <v>1020</v>
      </c>
      <c r="CC63" s="67">
        <v>1130</v>
      </c>
      <c r="CD63" s="78">
        <v>603</v>
      </c>
      <c r="CE63" s="67">
        <v>672</v>
      </c>
      <c r="CF63" s="67">
        <v>1420</v>
      </c>
      <c r="CG63" s="67">
        <v>1640</v>
      </c>
      <c r="CH63" s="67">
        <v>1130</v>
      </c>
      <c r="CI63" s="67">
        <v>736</v>
      </c>
      <c r="CJ63" s="67">
        <v>1710</v>
      </c>
      <c r="CK63" s="67">
        <v>801</v>
      </c>
      <c r="CL63" s="67">
        <v>869</v>
      </c>
    </row>
    <row r="64" spans="1:90" ht="14.25">
      <c r="A64" s="78" t="s">
        <v>266</v>
      </c>
      <c r="B64" s="78">
        <v>439</v>
      </c>
      <c r="C64" s="78">
        <v>448</v>
      </c>
      <c r="D64" s="78">
        <v>436</v>
      </c>
      <c r="E64" s="78">
        <v>513</v>
      </c>
      <c r="F64" s="78">
        <v>504</v>
      </c>
      <c r="G64" s="78">
        <v>487</v>
      </c>
      <c r="H64" s="78">
        <v>542</v>
      </c>
      <c r="I64" s="78">
        <v>458</v>
      </c>
      <c r="J64" s="67">
        <v>600</v>
      </c>
      <c r="K64" s="78">
        <v>549</v>
      </c>
      <c r="L64" s="67">
        <v>581</v>
      </c>
      <c r="M64" s="78">
        <v>541</v>
      </c>
      <c r="N64" s="78">
        <v>450</v>
      </c>
      <c r="O64" s="78">
        <v>505</v>
      </c>
      <c r="P64" s="67">
        <v>623</v>
      </c>
      <c r="Q64" s="67">
        <v>675</v>
      </c>
      <c r="R64" s="67">
        <v>600</v>
      </c>
      <c r="S64" s="78">
        <v>491</v>
      </c>
      <c r="T64" s="67">
        <v>664</v>
      </c>
      <c r="U64" s="78">
        <v>559</v>
      </c>
      <c r="V64" s="67">
        <v>770</v>
      </c>
      <c r="W64" s="67">
        <v>686</v>
      </c>
      <c r="X64" s="78">
        <v>461</v>
      </c>
      <c r="Y64" s="78">
        <v>531</v>
      </c>
      <c r="Z64" s="67">
        <v>719</v>
      </c>
      <c r="AA64" s="67">
        <v>786</v>
      </c>
      <c r="AB64" s="67">
        <v>665</v>
      </c>
      <c r="AC64" s="78">
        <v>419</v>
      </c>
      <c r="AD64" s="67">
        <v>859</v>
      </c>
      <c r="AE64" s="67">
        <v>627</v>
      </c>
      <c r="AF64" s="67">
        <v>759</v>
      </c>
      <c r="AG64" s="67">
        <v>588</v>
      </c>
      <c r="AH64" s="67">
        <v>971</v>
      </c>
      <c r="AI64" s="67">
        <v>854</v>
      </c>
      <c r="AJ64" s="67">
        <v>809</v>
      </c>
      <c r="AK64" s="78">
        <v>466</v>
      </c>
      <c r="AL64" s="67">
        <v>875</v>
      </c>
      <c r="AM64" s="67">
        <v>748</v>
      </c>
      <c r="AN64" s="67">
        <v>677</v>
      </c>
      <c r="AO64" s="67">
        <v>831</v>
      </c>
      <c r="AP64" s="77">
        <v>913</v>
      </c>
      <c r="AQ64" s="67">
        <v>993</v>
      </c>
      <c r="AR64" s="67">
        <v>644</v>
      </c>
      <c r="AS64" s="67">
        <v>895</v>
      </c>
      <c r="AT64" s="78">
        <v>415</v>
      </c>
      <c r="AU64" s="67">
        <v>745</v>
      </c>
      <c r="AV64" s="78">
        <v>514</v>
      </c>
      <c r="AW64" s="67">
        <v>829</v>
      </c>
      <c r="AX64" s="67">
        <v>1110</v>
      </c>
      <c r="AY64" s="77">
        <v>972</v>
      </c>
      <c r="AZ64" s="67">
        <v>919</v>
      </c>
      <c r="BA64" s="67">
        <v>971</v>
      </c>
      <c r="BB64" s="67">
        <v>1100</v>
      </c>
      <c r="BC64" s="67">
        <v>1020</v>
      </c>
      <c r="BD64" s="67">
        <v>718</v>
      </c>
      <c r="BE64" s="78">
        <v>393</v>
      </c>
      <c r="BF64" s="67">
        <v>814</v>
      </c>
      <c r="BG64" s="68">
        <v>1050</v>
      </c>
      <c r="BH64" s="67">
        <v>565</v>
      </c>
      <c r="BI64" s="78">
        <v>459</v>
      </c>
      <c r="BJ64" s="67">
        <v>1240</v>
      </c>
      <c r="BK64" s="67">
        <v>1020</v>
      </c>
      <c r="BL64" s="67">
        <v>930</v>
      </c>
      <c r="BM64" s="67">
        <v>1080</v>
      </c>
      <c r="BN64" s="67">
        <v>1170</v>
      </c>
      <c r="BO64" s="68">
        <v>1130</v>
      </c>
      <c r="BP64" s="78">
        <v>435</v>
      </c>
      <c r="BQ64" s="67">
        <v>789</v>
      </c>
      <c r="BR64" s="67">
        <v>887</v>
      </c>
      <c r="BS64" s="67">
        <v>624</v>
      </c>
      <c r="BT64" s="78">
        <v>506</v>
      </c>
      <c r="BU64" s="67">
        <v>1110</v>
      </c>
      <c r="BV64" s="67">
        <v>1280</v>
      </c>
      <c r="BW64" s="67">
        <v>1040</v>
      </c>
      <c r="BX64" s="67">
        <v>1200</v>
      </c>
      <c r="BY64" s="67">
        <v>1240</v>
      </c>
      <c r="BZ64" s="67">
        <v>1210</v>
      </c>
      <c r="CA64" s="67">
        <v>1410</v>
      </c>
      <c r="CB64" s="67">
        <v>864</v>
      </c>
      <c r="CC64" s="67">
        <v>972</v>
      </c>
      <c r="CD64" s="78">
        <v>483</v>
      </c>
      <c r="CE64" s="67">
        <v>558</v>
      </c>
      <c r="CF64" s="67">
        <v>1240</v>
      </c>
      <c r="CG64" s="67">
        <v>1420</v>
      </c>
      <c r="CH64" s="67">
        <v>957</v>
      </c>
      <c r="CI64" s="67">
        <v>607</v>
      </c>
      <c r="CJ64" s="67">
        <v>1440</v>
      </c>
      <c r="CK64" s="67">
        <v>656</v>
      </c>
      <c r="CL64" s="67">
        <v>706</v>
      </c>
    </row>
    <row r="65" spans="1:90" ht="14.25">
      <c r="A65" s="78" t="s">
        <v>265</v>
      </c>
      <c r="B65" s="78">
        <v>7800</v>
      </c>
      <c r="C65" s="78">
        <v>7450</v>
      </c>
      <c r="D65" s="78">
        <v>6680</v>
      </c>
      <c r="E65" s="78">
        <v>9800</v>
      </c>
      <c r="F65" s="78">
        <v>9040</v>
      </c>
      <c r="G65" s="78">
        <v>8160</v>
      </c>
      <c r="H65" s="78">
        <v>9760</v>
      </c>
      <c r="I65" s="78">
        <v>6310</v>
      </c>
      <c r="J65" s="67">
        <v>11600</v>
      </c>
      <c r="K65" s="78">
        <v>9290</v>
      </c>
      <c r="L65" s="67">
        <v>10500</v>
      </c>
      <c r="M65" s="78">
        <v>8230</v>
      </c>
      <c r="N65" s="78">
        <v>5680</v>
      </c>
      <c r="O65" s="78">
        <v>7020</v>
      </c>
      <c r="P65" s="67">
        <v>11300</v>
      </c>
      <c r="Q65" s="67">
        <v>13200</v>
      </c>
      <c r="R65" s="67">
        <v>9200</v>
      </c>
      <c r="S65" s="78">
        <v>6260</v>
      </c>
      <c r="T65" s="67">
        <v>12100</v>
      </c>
      <c r="U65" s="78">
        <v>7860</v>
      </c>
      <c r="V65" s="67">
        <v>14900</v>
      </c>
      <c r="W65" s="67">
        <v>11600</v>
      </c>
      <c r="X65" s="78">
        <v>5310</v>
      </c>
      <c r="Y65" s="78">
        <v>6820</v>
      </c>
      <c r="Z65" s="67">
        <v>13200</v>
      </c>
      <c r="AA65" s="67">
        <v>15500</v>
      </c>
      <c r="AB65" s="67">
        <v>10300</v>
      </c>
      <c r="AC65" s="78">
        <v>4330</v>
      </c>
      <c r="AD65" s="67">
        <v>16700</v>
      </c>
      <c r="AE65" s="67">
        <v>8910</v>
      </c>
      <c r="AF65" s="67">
        <v>12900</v>
      </c>
      <c r="AG65" s="67">
        <v>7650</v>
      </c>
      <c r="AH65" s="67">
        <v>20800</v>
      </c>
      <c r="AI65" s="67">
        <v>15600</v>
      </c>
      <c r="AJ65" s="67">
        <v>15000</v>
      </c>
      <c r="AK65" s="78">
        <v>4900</v>
      </c>
      <c r="AL65" s="67">
        <v>17400</v>
      </c>
      <c r="AM65" s="67">
        <v>11700</v>
      </c>
      <c r="AN65" s="67">
        <v>9700</v>
      </c>
      <c r="AO65" s="67">
        <v>14200</v>
      </c>
      <c r="AP65" s="83">
        <v>16700</v>
      </c>
      <c r="AQ65" s="67">
        <v>19600</v>
      </c>
      <c r="AR65" s="67">
        <v>8490</v>
      </c>
      <c r="AS65" s="67">
        <v>16800</v>
      </c>
      <c r="AT65" s="78">
        <v>3400</v>
      </c>
      <c r="AU65" s="67">
        <v>10800</v>
      </c>
      <c r="AV65" s="78">
        <v>5510</v>
      </c>
      <c r="AW65" s="67">
        <v>13100</v>
      </c>
      <c r="AX65" s="67">
        <v>24100</v>
      </c>
      <c r="AY65" s="83">
        <v>17900</v>
      </c>
      <c r="AZ65" s="67">
        <v>15900</v>
      </c>
      <c r="BA65" s="67">
        <v>19400</v>
      </c>
      <c r="BB65" s="67">
        <v>21900</v>
      </c>
      <c r="BC65" s="67">
        <v>20500</v>
      </c>
      <c r="BD65" s="67">
        <v>9600</v>
      </c>
      <c r="BE65" s="78">
        <v>3110</v>
      </c>
      <c r="BF65" s="67">
        <v>11900</v>
      </c>
      <c r="BG65" s="83">
        <v>19600</v>
      </c>
      <c r="BH65" s="67">
        <v>6170</v>
      </c>
      <c r="BI65" s="78">
        <v>3840</v>
      </c>
      <c r="BJ65" s="67">
        <v>27000</v>
      </c>
      <c r="BK65" s="67">
        <v>17700</v>
      </c>
      <c r="BL65" s="67">
        <v>14900</v>
      </c>
      <c r="BM65" s="67">
        <v>21900</v>
      </c>
      <c r="BN65" s="67">
        <v>23200</v>
      </c>
      <c r="BO65" s="83">
        <v>21100</v>
      </c>
      <c r="BP65" s="78">
        <v>3550</v>
      </c>
      <c r="BQ65" s="67">
        <v>10700</v>
      </c>
      <c r="BR65" s="67">
        <v>13100</v>
      </c>
      <c r="BS65" s="67">
        <v>6970</v>
      </c>
      <c r="BT65" s="78">
        <v>4330</v>
      </c>
      <c r="BU65" s="67">
        <v>19500</v>
      </c>
      <c r="BV65" s="67">
        <v>25600</v>
      </c>
      <c r="BW65" s="67">
        <v>16800</v>
      </c>
      <c r="BX65" s="67">
        <v>24500</v>
      </c>
      <c r="BY65" s="67">
        <v>23300</v>
      </c>
      <c r="BZ65" s="67">
        <v>24700</v>
      </c>
      <c r="CA65" s="67">
        <v>31100</v>
      </c>
      <c r="CB65" s="67">
        <v>11900</v>
      </c>
      <c r="CC65" s="67">
        <v>14600</v>
      </c>
      <c r="CD65" s="78">
        <v>4060</v>
      </c>
      <c r="CE65" s="67">
        <v>4900</v>
      </c>
      <c r="CF65" s="67">
        <v>22000</v>
      </c>
      <c r="CG65" s="67">
        <v>28900</v>
      </c>
      <c r="CH65" s="67">
        <v>13400</v>
      </c>
      <c r="CI65" s="67">
        <v>5440</v>
      </c>
      <c r="CJ65" s="67">
        <v>29900</v>
      </c>
      <c r="CK65" s="67">
        <v>6000</v>
      </c>
      <c r="CL65" s="67">
        <v>6600</v>
      </c>
    </row>
    <row r="66" spans="1:90" ht="14.25">
      <c r="A66" s="71" t="s">
        <v>285</v>
      </c>
      <c r="B66" s="107">
        <v>576</v>
      </c>
      <c r="C66" s="107">
        <v>604</v>
      </c>
      <c r="D66" s="107">
        <v>598</v>
      </c>
      <c r="E66" s="107">
        <v>650</v>
      </c>
      <c r="F66" s="107">
        <v>672</v>
      </c>
      <c r="G66" s="107">
        <v>638</v>
      </c>
      <c r="H66" s="107">
        <v>702</v>
      </c>
      <c r="I66" s="107">
        <v>546</v>
      </c>
      <c r="J66" s="75">
        <v>753</v>
      </c>
      <c r="K66" s="107">
        <v>680</v>
      </c>
      <c r="L66" s="75">
        <v>738</v>
      </c>
      <c r="M66" s="107">
        <v>598</v>
      </c>
      <c r="N66" s="107">
        <v>568</v>
      </c>
      <c r="O66" s="107">
        <v>605</v>
      </c>
      <c r="P66" s="75">
        <v>790</v>
      </c>
      <c r="Q66" s="75">
        <v>760</v>
      </c>
      <c r="R66" s="75">
        <v>653</v>
      </c>
      <c r="S66" s="107">
        <v>619</v>
      </c>
      <c r="T66" s="75">
        <v>837</v>
      </c>
      <c r="U66" s="107">
        <v>632</v>
      </c>
      <c r="V66" s="75">
        <v>754</v>
      </c>
      <c r="W66" s="75">
        <v>722</v>
      </c>
      <c r="X66" s="107">
        <v>629</v>
      </c>
      <c r="Y66" s="107">
        <v>671</v>
      </c>
      <c r="Z66" s="75">
        <v>914</v>
      </c>
      <c r="AA66" s="75">
        <v>886</v>
      </c>
      <c r="AB66" s="75">
        <v>719</v>
      </c>
      <c r="AC66" s="107">
        <v>657</v>
      </c>
      <c r="AD66" s="75">
        <v>760</v>
      </c>
      <c r="AE66" s="75">
        <v>708</v>
      </c>
      <c r="AF66" s="75">
        <v>789</v>
      </c>
      <c r="AG66" s="75">
        <v>749</v>
      </c>
      <c r="AH66" s="75">
        <v>823</v>
      </c>
      <c r="AI66" s="75">
        <v>832</v>
      </c>
      <c r="AJ66" s="75">
        <v>969</v>
      </c>
      <c r="AK66" s="107">
        <v>733</v>
      </c>
      <c r="AL66" s="75">
        <v>988</v>
      </c>
      <c r="AM66" s="75">
        <v>779</v>
      </c>
      <c r="AN66" s="75">
        <v>782</v>
      </c>
      <c r="AO66" s="75">
        <v>851</v>
      </c>
      <c r="AP66" s="75">
        <v>880</v>
      </c>
      <c r="AQ66" s="75">
        <v>886</v>
      </c>
      <c r="AR66" s="75">
        <v>822</v>
      </c>
      <c r="AS66" s="75">
        <v>1080</v>
      </c>
      <c r="AT66" s="107">
        <v>577</v>
      </c>
      <c r="AU66" s="75">
        <v>852</v>
      </c>
      <c r="AV66" s="107">
        <v>824</v>
      </c>
      <c r="AW66" s="75">
        <v>882</v>
      </c>
      <c r="AX66" s="75">
        <v>1020</v>
      </c>
      <c r="AY66" s="75">
        <v>929</v>
      </c>
      <c r="AZ66" s="75">
        <v>901</v>
      </c>
      <c r="BA66" s="75">
        <v>1150</v>
      </c>
      <c r="BB66" s="75">
        <v>988</v>
      </c>
      <c r="BC66" s="75">
        <v>1230</v>
      </c>
      <c r="BD66" s="75">
        <v>930</v>
      </c>
      <c r="BE66" s="107">
        <v>728</v>
      </c>
      <c r="BF66" s="75">
        <v>931</v>
      </c>
      <c r="BG66" s="75">
        <v>985</v>
      </c>
      <c r="BH66" s="75">
        <v>918</v>
      </c>
      <c r="BI66" s="107">
        <v>648</v>
      </c>
      <c r="BJ66" s="75">
        <v>1130</v>
      </c>
      <c r="BK66" s="75">
        <v>1000</v>
      </c>
      <c r="BL66" s="75">
        <v>980</v>
      </c>
      <c r="BM66" s="75">
        <v>1280</v>
      </c>
      <c r="BN66" s="75">
        <v>1110</v>
      </c>
      <c r="BO66" s="75">
        <v>1060</v>
      </c>
      <c r="BP66" s="107">
        <v>796</v>
      </c>
      <c r="BQ66" s="75">
        <v>1030</v>
      </c>
      <c r="BR66" s="75">
        <v>1030</v>
      </c>
      <c r="BS66" s="75">
        <v>1020</v>
      </c>
      <c r="BT66" s="107">
        <v>724</v>
      </c>
      <c r="BU66" s="75">
        <v>1100</v>
      </c>
      <c r="BV66" s="75">
        <v>1200</v>
      </c>
      <c r="BW66" s="75">
        <v>1110</v>
      </c>
      <c r="BX66" s="75">
        <v>1440</v>
      </c>
      <c r="BY66" s="75">
        <v>1150</v>
      </c>
      <c r="BZ66" s="75">
        <v>1490</v>
      </c>
      <c r="CA66" s="75">
        <v>1350</v>
      </c>
      <c r="CB66" s="75">
        <v>1140</v>
      </c>
      <c r="CC66" s="75">
        <v>1130</v>
      </c>
      <c r="CD66" s="107">
        <v>896</v>
      </c>
      <c r="CE66" s="75">
        <v>810</v>
      </c>
      <c r="CF66" s="75">
        <v>1240</v>
      </c>
      <c r="CG66" s="75">
        <v>1360</v>
      </c>
      <c r="CH66" s="75">
        <v>1280</v>
      </c>
      <c r="CI66" s="75">
        <v>890</v>
      </c>
      <c r="CJ66" s="75">
        <v>1760</v>
      </c>
      <c r="CK66" s="75">
        <v>971</v>
      </c>
      <c r="CL66" s="75">
        <v>1050</v>
      </c>
    </row>
  </sheetData>
  <conditionalFormatting sqref="B3:CL57">
    <cfRule type="cellIs" dxfId="2" priority="2" operator="between">
      <formula>3000</formula>
      <formula>2400</formula>
    </cfRule>
    <cfRule type="cellIs" dxfId="1" priority="4" operator="between">
      <formula>2400</formula>
      <formula>1800</formula>
    </cfRule>
  </conditionalFormatting>
  <conditionalFormatting sqref="A3:CL66">
    <cfRule type="expression" dxfId="0" priority="3">
      <formula>MOD(ROW(),2)=1</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vt:i4>
      </vt:variant>
    </vt:vector>
  </HeadingPairs>
  <TitlesOfParts>
    <vt:vector size="29" baseType="lpstr">
      <vt:lpstr>Home</vt:lpstr>
      <vt:lpstr>All</vt:lpstr>
      <vt:lpstr>Chart</vt:lpstr>
      <vt:lpstr>11000-7500</vt:lpstr>
      <vt:lpstr>7500-4500</vt:lpstr>
      <vt:lpstr>4500-3000</vt:lpstr>
      <vt:lpstr>3000-2400</vt:lpstr>
      <vt:lpstr>2400-1800</vt:lpstr>
      <vt:lpstr>1800-1500</vt:lpstr>
      <vt:lpstr>1500-1350</vt:lpstr>
      <vt:lpstr>1350-1200</vt:lpstr>
      <vt:lpstr>1200-1050</vt:lpstr>
      <vt:lpstr>1050-900</vt:lpstr>
      <vt:lpstr>900-750</vt:lpstr>
      <vt:lpstr>750-600</vt:lpstr>
      <vt:lpstr>600-450</vt:lpstr>
      <vt:lpstr>450-300</vt:lpstr>
      <vt:lpstr>300-240</vt:lpstr>
      <vt:lpstr>240-180</vt:lpstr>
      <vt:lpstr>180-120</vt:lpstr>
      <vt:lpstr>120-60</vt:lpstr>
      <vt:lpstr>60-0</vt:lpstr>
      <vt:lpstr>W_Shapes</vt:lpstr>
      <vt:lpstr>2400-1800_Old</vt:lpstr>
      <vt:lpstr>C_NC_S_Graph</vt:lpstr>
      <vt:lpstr>Test_2400_1800</vt:lpstr>
      <vt:lpstr>Lb_Moments</vt:lpstr>
      <vt:lpstr>Moment_Values_Graph</vt:lpstr>
      <vt:lpstr>Other_Values</vt:lpstr>
    </vt:vector>
  </TitlesOfParts>
  <Company>PSU</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Gaby Issa-El-Khoury</dc:creator>
  <cp:lastModifiedBy>Gaby Issa-El-Khoury</cp:lastModifiedBy>
  <cp:lastPrinted>2014-03-13T13:56:43Z</cp:lastPrinted>
  <dcterms:created xsi:type="dcterms:W3CDTF">2011-03-25T07:56:33Z</dcterms:created>
  <dcterms:modified xsi:type="dcterms:W3CDTF">2016-01-27T13:28:38Z</dcterms:modified>
</cp:coreProperties>
</file>